
<file path=[Content_Types].xml><?xml version="1.0" encoding="utf-8"?>
<Types xmlns="http://schemas.openxmlformats.org/package/2006/content-types">
  <Default Extension="bin" ContentType="application/vnd.ms-office.activeX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2.xml" ContentType="application/vnd.ms-office.activeX+xml"/>
  <Override PartName="/xl/activeX/activeX3.xml" ContentType="application/vnd.ms-office.activeX+xml"/>
  <Override PartName="/xl/activeX/activeX4.xml" ContentType="application/vnd.ms-office.activeX+xml"/>
  <Override PartName="/xl/printerSettings/printerSettings1.bin" ContentType="application/vnd.openxmlformats-officedocument.spreadsheetml.printerSettings"/>
  <Override PartName="/xl/drawings/drawing2.xml" ContentType="application/vnd.openxmlformats-officedocument.drawing+xml"/>
  <Override PartName="/xl/activeX/activeX5.xml" ContentType="application/vnd.ms-office.activeX+xml"/>
  <Override PartName="/xl/ctrlProps/ctrlProp1.xml" ContentType="application/vnd.ms-excel.controlproperties+xml"/>
  <Override PartName="/xl/printerSettings/printerSettings2.bin" ContentType="application/vnd.openxmlformats-officedocument.spreadsheetml.printerSettings"/>
  <Override PartName="/xl/drawings/drawing3.xml" ContentType="application/vnd.openxmlformats-officedocument.drawing+xml"/>
  <Override PartName="/xl/activeX/activeX6.xml" ContentType="application/vnd.ms-office.activeX+xml"/>
  <Override PartName="/xl/ctrlProps/ctrlProp2.xml" ContentType="application/vnd.ms-excel.controlproperties+xml"/>
  <Override PartName="/xl/printerSettings/printerSettings3.bin" ContentType="application/vnd.openxmlformats-officedocument.spreadsheetml.printerSettings"/>
  <Override PartName="/xl/drawings/drawing4.xml" ContentType="application/vnd.openxmlformats-officedocument.drawing+xml"/>
  <Override PartName="/xl/ctrlProps/ctrlProp3.xml" ContentType="application/vnd.ms-excel.controlproperties+xml"/>
  <Override PartName="/xl/printerSettings/printerSettings4.bin" ContentType="application/vnd.openxmlformats-officedocument.spreadsheetml.printerSettings"/>
  <Override PartName="/xl/drawings/drawing5.xml" ContentType="application/vnd.openxmlformats-officedocument.drawing+xml"/>
  <Override PartName="/xl/ctrlProps/ctrlProp4.xml" ContentType="application/vnd.ms-excel.controlproperties+xml"/>
  <Override PartName="/xl/drawings/drawing6.xml" ContentType="application/vnd.openxmlformats-officedocument.drawing+xml"/>
  <Override PartName="/xl/ctrlProps/ctrlProp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9302" codeName="{8C4F1C90-05EB-6A55-5F09-09C24B55AC0B}"/>
  <workbookPr codeName="ThisWorkbook"/>
  <bookViews>
    <workbookView xWindow="0" yWindow="7530" windowWidth="20730" windowHeight="11160" tabRatio="430" activeTab="2"/>
  </bookViews>
  <sheets>
    <sheet name="Dashboard" sheetId="1" r:id="rId1"/>
    <sheet name="Master Nasabah" sheetId="2" r:id="rId2"/>
    <sheet name="Transasksi" sheetId="3" r:id="rId3"/>
    <sheet name="Db Transaksi" sheetId="5" state="hidden" r:id="rId4"/>
    <sheet name="Laporan" sheetId="6" r:id="rId5"/>
    <sheet name="Setting" sheetId="4" r:id="rId6"/>
  </sheets>
  <externalReferences>
    <externalReference r:id="rId7"/>
  </externalReferences>
  <definedNames>
    <definedName name="_xlnm._FilterDatabase" localSheetId="4" hidden="1">Laporan!$A$10:$O$366</definedName>
    <definedName name="no">1</definedName>
    <definedName name="_xlnm.Print_Area" localSheetId="4">Laporan!$C$5:$O$886</definedName>
  </definedNames>
  <calcPr calcId="144525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M15" i="5" l="1"/>
  <c r="M13" i="5"/>
  <c r="P6" i="1" l="1"/>
  <c r="A67" i="6" l="1"/>
  <c r="A68" i="6"/>
  <c r="A69" i="6"/>
  <c r="A70" i="6"/>
  <c r="A71" i="6"/>
  <c r="A72" i="6"/>
  <c r="A73" i="6"/>
  <c r="A74" i="6"/>
  <c r="A75" i="6"/>
  <c r="A76" i="6"/>
  <c r="A77" i="6"/>
  <c r="A78" i="6"/>
  <c r="A79" i="6"/>
  <c r="A80" i="6"/>
  <c r="A81" i="6"/>
  <c r="A82" i="6"/>
  <c r="A83" i="6"/>
  <c r="A84" i="6"/>
  <c r="A85" i="6"/>
  <c r="A86" i="6"/>
  <c r="A87" i="6"/>
  <c r="A88" i="6"/>
  <c r="A89" i="6"/>
  <c r="A90" i="6"/>
  <c r="A91" i="6"/>
  <c r="A92" i="6"/>
  <c r="A93" i="6"/>
  <c r="A94" i="6"/>
  <c r="A95" i="6"/>
  <c r="A96" i="6"/>
  <c r="A97" i="6"/>
  <c r="A98" i="6"/>
  <c r="A99" i="6"/>
  <c r="A100" i="6"/>
  <c r="A101" i="6"/>
  <c r="A102" i="6"/>
  <c r="A103" i="6"/>
  <c r="A104" i="6"/>
  <c r="A105" i="6"/>
  <c r="A106" i="6"/>
  <c r="A107" i="6"/>
  <c r="A108" i="6"/>
  <c r="A109" i="6"/>
  <c r="A110" i="6"/>
  <c r="A111" i="6"/>
  <c r="A112" i="6"/>
  <c r="A113" i="6"/>
  <c r="A114" i="6"/>
  <c r="A115" i="6"/>
  <c r="A116" i="6"/>
  <c r="A117" i="6"/>
  <c r="A118" i="6"/>
  <c r="A119" i="6"/>
  <c r="A120" i="6"/>
  <c r="A121" i="6"/>
  <c r="A122" i="6"/>
  <c r="A123" i="6"/>
  <c r="A124" i="6"/>
  <c r="A125" i="6"/>
  <c r="A126" i="6"/>
  <c r="A127" i="6"/>
  <c r="A128" i="6"/>
  <c r="A129" i="6"/>
  <c r="A130" i="6"/>
  <c r="A131" i="6"/>
  <c r="A132" i="6"/>
  <c r="A133" i="6"/>
  <c r="A134" i="6"/>
  <c r="A135" i="6"/>
  <c r="A136" i="6"/>
  <c r="A137" i="6"/>
  <c r="A138" i="6"/>
  <c r="A139" i="6"/>
  <c r="A140" i="6"/>
  <c r="A141" i="6"/>
  <c r="A142" i="6"/>
  <c r="A143" i="6"/>
  <c r="A144" i="6"/>
  <c r="A145" i="6"/>
  <c r="A146" i="6"/>
  <c r="A147" i="6"/>
  <c r="A148" i="6"/>
  <c r="A149" i="6"/>
  <c r="A150" i="6"/>
  <c r="A151" i="6"/>
  <c r="A152" i="6"/>
  <c r="A153" i="6"/>
  <c r="A154" i="6"/>
  <c r="A155" i="6"/>
  <c r="A156" i="6"/>
  <c r="A157" i="6"/>
  <c r="A158" i="6"/>
  <c r="A159" i="6"/>
  <c r="A160" i="6"/>
  <c r="A161" i="6"/>
  <c r="A162" i="6"/>
  <c r="A163" i="6"/>
  <c r="A164" i="6"/>
  <c r="A165" i="6"/>
  <c r="A166" i="6"/>
  <c r="A167" i="6"/>
  <c r="A168" i="6"/>
  <c r="A169" i="6"/>
  <c r="A170" i="6"/>
  <c r="A171" i="6"/>
  <c r="A172" i="6"/>
  <c r="A173" i="6"/>
  <c r="A174" i="6"/>
  <c r="A175" i="6"/>
  <c r="A176" i="6"/>
  <c r="A177" i="6"/>
  <c r="A178" i="6"/>
  <c r="A179" i="6"/>
  <c r="A180" i="6"/>
  <c r="A181" i="6"/>
  <c r="A182" i="6"/>
  <c r="A183" i="6"/>
  <c r="A184" i="6"/>
  <c r="A185" i="6"/>
  <c r="A186" i="6"/>
  <c r="A187" i="6"/>
  <c r="A188" i="6"/>
  <c r="A189" i="6"/>
  <c r="A190" i="6"/>
  <c r="A191" i="6"/>
  <c r="A192" i="6"/>
  <c r="A193" i="6"/>
  <c r="A194" i="6"/>
  <c r="A195" i="6"/>
  <c r="A196" i="6"/>
  <c r="A197" i="6"/>
  <c r="A198" i="6"/>
  <c r="A199" i="6"/>
  <c r="A200" i="6"/>
  <c r="A201" i="6"/>
  <c r="A202" i="6"/>
  <c r="A203" i="6"/>
  <c r="A204" i="6"/>
  <c r="A205" i="6"/>
  <c r="A206" i="6"/>
  <c r="A207" i="6"/>
  <c r="A208" i="6"/>
  <c r="A209" i="6"/>
  <c r="A210" i="6"/>
  <c r="A211" i="6"/>
  <c r="A212" i="6"/>
  <c r="A213" i="6"/>
  <c r="A214" i="6"/>
  <c r="A215" i="6"/>
  <c r="A216" i="6"/>
  <c r="A217" i="6"/>
  <c r="A218" i="6"/>
  <c r="A219" i="6"/>
  <c r="A220" i="6"/>
  <c r="A221" i="6"/>
  <c r="A222" i="6"/>
  <c r="A223" i="6"/>
  <c r="A224" i="6"/>
  <c r="A225" i="6"/>
  <c r="A226" i="6"/>
  <c r="A227" i="6"/>
  <c r="A228" i="6"/>
  <c r="A229" i="6"/>
  <c r="A230" i="6"/>
  <c r="A231" i="6"/>
  <c r="A232" i="6"/>
  <c r="A233" i="6"/>
  <c r="A234" i="6"/>
  <c r="A235" i="6"/>
  <c r="A236" i="6"/>
  <c r="A237" i="6"/>
  <c r="A238" i="6"/>
  <c r="A239" i="6"/>
  <c r="A240" i="6"/>
  <c r="A241" i="6"/>
  <c r="A242" i="6"/>
  <c r="A243" i="6"/>
  <c r="A244" i="6"/>
  <c r="A245" i="6"/>
  <c r="A246" i="6"/>
  <c r="A247" i="6"/>
  <c r="A248" i="6"/>
  <c r="A249" i="6"/>
  <c r="A250" i="6"/>
  <c r="A251" i="6"/>
  <c r="A252" i="6"/>
  <c r="A253" i="6"/>
  <c r="A254" i="6"/>
  <c r="A255" i="6"/>
  <c r="A256" i="6"/>
  <c r="A257" i="6"/>
  <c r="A258" i="6"/>
  <c r="A259" i="6"/>
  <c r="A260" i="6"/>
  <c r="A261" i="6"/>
  <c r="A262" i="6"/>
  <c r="A263" i="6"/>
  <c r="A264" i="6"/>
  <c r="A265" i="6"/>
  <c r="A266" i="6"/>
  <c r="A267" i="6"/>
  <c r="A268" i="6"/>
  <c r="A269" i="6"/>
  <c r="A270" i="6"/>
  <c r="A271" i="6"/>
  <c r="A272" i="6"/>
  <c r="A273" i="6"/>
  <c r="A274" i="6"/>
  <c r="A275" i="6"/>
  <c r="A276" i="6"/>
  <c r="A277" i="6"/>
  <c r="A278" i="6"/>
  <c r="A279" i="6"/>
  <c r="A280" i="6"/>
  <c r="A281" i="6"/>
  <c r="A282" i="6"/>
  <c r="A283" i="6"/>
  <c r="A284" i="6"/>
  <c r="A285" i="6"/>
  <c r="A286" i="6"/>
  <c r="A287" i="6"/>
  <c r="A288" i="6"/>
  <c r="A289" i="6"/>
  <c r="A290" i="6"/>
  <c r="A291" i="6"/>
  <c r="A292" i="6"/>
  <c r="A293" i="6"/>
  <c r="A294" i="6"/>
  <c r="A295" i="6"/>
  <c r="A296" i="6"/>
  <c r="A297" i="6"/>
  <c r="A298" i="6"/>
  <c r="A299" i="6"/>
  <c r="A300" i="6"/>
  <c r="A301" i="6"/>
  <c r="A302" i="6"/>
  <c r="A303" i="6"/>
  <c r="A304" i="6"/>
  <c r="A305" i="6"/>
  <c r="A306" i="6"/>
  <c r="A307" i="6"/>
  <c r="A308" i="6"/>
  <c r="A309" i="6"/>
  <c r="A310" i="6"/>
  <c r="A311" i="6"/>
  <c r="A312" i="6"/>
  <c r="A313" i="6"/>
  <c r="A314" i="6"/>
  <c r="A315" i="6"/>
  <c r="A316" i="6"/>
  <c r="A317" i="6"/>
  <c r="A318" i="6"/>
  <c r="A319" i="6"/>
  <c r="A320" i="6"/>
  <c r="A321" i="6"/>
  <c r="A322" i="6"/>
  <c r="A323" i="6"/>
  <c r="A324" i="6"/>
  <c r="A325" i="6"/>
  <c r="A326" i="6"/>
  <c r="A327" i="6"/>
  <c r="A328" i="6"/>
  <c r="A329" i="6"/>
  <c r="A330" i="6"/>
  <c r="A331" i="6"/>
  <c r="A332" i="6"/>
  <c r="A333" i="6"/>
  <c r="A334" i="6"/>
  <c r="A335" i="6"/>
  <c r="A336" i="6"/>
  <c r="A337" i="6"/>
  <c r="A338" i="6"/>
  <c r="A339" i="6"/>
  <c r="A340" i="6"/>
  <c r="A341" i="6"/>
  <c r="A342" i="6"/>
  <c r="A343" i="6"/>
  <c r="A344" i="6"/>
  <c r="A345" i="6"/>
  <c r="A346" i="6"/>
  <c r="A347" i="6"/>
  <c r="A348" i="6"/>
  <c r="A349" i="6"/>
  <c r="A350" i="6"/>
  <c r="A351" i="6"/>
  <c r="A352" i="6"/>
  <c r="A353" i="6"/>
  <c r="A354" i="6"/>
  <c r="A355" i="6"/>
  <c r="A356" i="6"/>
  <c r="A357" i="6"/>
  <c r="A358" i="6"/>
  <c r="A359" i="6"/>
  <c r="A360" i="6"/>
  <c r="A361" i="6"/>
  <c r="A362" i="6"/>
  <c r="A363" i="6"/>
  <c r="A364" i="6"/>
  <c r="A365" i="6"/>
  <c r="A366" i="6"/>
  <c r="E40" i="6"/>
  <c r="I40" i="6" s="1"/>
  <c r="E41" i="6"/>
  <c r="I41" i="6" s="1"/>
  <c r="E42" i="6"/>
  <c r="I42" i="6" s="1"/>
  <c r="E43" i="6"/>
  <c r="I43" i="6" s="1"/>
  <c r="E44" i="6"/>
  <c r="I44" i="6" s="1"/>
  <c r="E45" i="6"/>
  <c r="I45" i="6" s="1"/>
  <c r="E46" i="6"/>
  <c r="I46" i="6" s="1"/>
  <c r="E47" i="6"/>
  <c r="I47" i="6" s="1"/>
  <c r="E48" i="6"/>
  <c r="I48" i="6" s="1"/>
  <c r="E49" i="6"/>
  <c r="I49" i="6" s="1"/>
  <c r="E50" i="6"/>
  <c r="I50" i="6" s="1"/>
  <c r="E51" i="6"/>
  <c r="I51" i="6" s="1"/>
  <c r="E52" i="6"/>
  <c r="I52" i="6" s="1"/>
  <c r="E53" i="6"/>
  <c r="I53" i="6" s="1"/>
  <c r="E54" i="6"/>
  <c r="I54" i="6" s="1"/>
  <c r="E55" i="6"/>
  <c r="I55" i="6" s="1"/>
  <c r="E56" i="6"/>
  <c r="I56" i="6" s="1"/>
  <c r="E57" i="6"/>
  <c r="I57" i="6" s="1"/>
  <c r="E58" i="6"/>
  <c r="I58" i="6" s="1"/>
  <c r="E59" i="6"/>
  <c r="I59" i="6" s="1"/>
  <c r="E60" i="6"/>
  <c r="I60" i="6" s="1"/>
  <c r="E61" i="6"/>
  <c r="G61" i="6" s="1"/>
  <c r="F61" i="6" s="1"/>
  <c r="E62" i="6"/>
  <c r="G62" i="6" s="1"/>
  <c r="F62" i="6" s="1"/>
  <c r="E63" i="6"/>
  <c r="G63" i="6" s="1"/>
  <c r="F63" i="6" s="1"/>
  <c r="E64" i="6"/>
  <c r="I64" i="6" s="1"/>
  <c r="E65" i="6"/>
  <c r="G65" i="6" s="1"/>
  <c r="F65" i="6" s="1"/>
  <c r="E66" i="6"/>
  <c r="G66" i="6" s="1"/>
  <c r="F66" i="6" s="1"/>
  <c r="E22" i="6"/>
  <c r="I22" i="6" s="1"/>
  <c r="E23" i="6"/>
  <c r="I23" i="6" s="1"/>
  <c r="E24" i="6"/>
  <c r="I24" i="6" s="1"/>
  <c r="E25" i="6"/>
  <c r="I25" i="6" s="1"/>
  <c r="E26" i="6"/>
  <c r="I26" i="6" s="1"/>
  <c r="E27" i="6"/>
  <c r="I27" i="6" s="1"/>
  <c r="E28" i="6"/>
  <c r="I28" i="6" s="1"/>
  <c r="E29" i="6"/>
  <c r="I29" i="6" s="1"/>
  <c r="E30" i="6"/>
  <c r="I30" i="6" s="1"/>
  <c r="E31" i="6"/>
  <c r="I31" i="6" s="1"/>
  <c r="E32" i="6"/>
  <c r="I32" i="6" s="1"/>
  <c r="E33" i="6"/>
  <c r="I33" i="6" s="1"/>
  <c r="E34" i="6"/>
  <c r="I34" i="6" s="1"/>
  <c r="E35" i="6"/>
  <c r="I35" i="6" s="1"/>
  <c r="E36" i="6"/>
  <c r="I36" i="6" s="1"/>
  <c r="E37" i="6"/>
  <c r="I37" i="6" s="1"/>
  <c r="E38" i="6"/>
  <c r="I38" i="6" s="1"/>
  <c r="E39" i="6"/>
  <c r="I39" i="6" s="1"/>
  <c r="E14" i="6"/>
  <c r="I14" i="6" s="1"/>
  <c r="E15" i="6"/>
  <c r="I15" i="6" s="1"/>
  <c r="E16" i="6"/>
  <c r="I16" i="6" s="1"/>
  <c r="E17" i="6"/>
  <c r="I17" i="6" s="1"/>
  <c r="E18" i="6"/>
  <c r="I18" i="6" s="1"/>
  <c r="E19" i="6"/>
  <c r="I19" i="6" s="1"/>
  <c r="E20" i="6"/>
  <c r="I20" i="6" s="1"/>
  <c r="E21" i="6"/>
  <c r="I21" i="6" s="1"/>
  <c r="C7" i="6"/>
  <c r="S7" i="6"/>
  <c r="C6" i="6"/>
  <c r="C5" i="6"/>
  <c r="U6" i="6"/>
  <c r="V6" i="6"/>
  <c r="U7" i="6"/>
  <c r="V7" i="6"/>
  <c r="E13" i="6"/>
  <c r="G13" i="6" s="1"/>
  <c r="E12" i="6"/>
  <c r="G12" i="6" s="1"/>
  <c r="E11" i="6"/>
  <c r="G11" i="6" s="1"/>
  <c r="K4" i="1"/>
  <c r="F4" i="1"/>
  <c r="C20" i="3"/>
  <c r="E20" i="3" s="1"/>
  <c r="Q9" i="3"/>
  <c r="C21" i="3"/>
  <c r="G21" i="3" s="1"/>
  <c r="C22" i="3"/>
  <c r="G22" i="3" s="1"/>
  <c r="C23" i="3"/>
  <c r="G23" i="3" s="1"/>
  <c r="C24" i="3"/>
  <c r="G24" i="3" s="1"/>
  <c r="C25" i="3"/>
  <c r="G25" i="3" s="1"/>
  <c r="C26" i="3"/>
  <c r="G26" i="3" s="1"/>
  <c r="C27" i="3"/>
  <c r="G27" i="3" s="1"/>
  <c r="C28" i="3"/>
  <c r="G28" i="3" s="1"/>
  <c r="C29" i="3"/>
  <c r="G29" i="3" s="1"/>
  <c r="C30" i="3"/>
  <c r="G30" i="3" s="1"/>
  <c r="C31" i="3"/>
  <c r="G31" i="3" s="1"/>
  <c r="C32" i="3"/>
  <c r="G32" i="3" s="1"/>
  <c r="C33" i="3"/>
  <c r="G33" i="3" s="1"/>
  <c r="C34" i="3"/>
  <c r="G34" i="3" s="1"/>
  <c r="C35" i="3"/>
  <c r="G35" i="3" s="1"/>
  <c r="C36" i="3"/>
  <c r="G36" i="3" s="1"/>
  <c r="C37" i="3"/>
  <c r="G37" i="3" s="1"/>
  <c r="C38" i="3"/>
  <c r="G38" i="3" s="1"/>
  <c r="C39" i="3"/>
  <c r="G39" i="3" s="1"/>
  <c r="C40" i="3"/>
  <c r="G40" i="3" s="1"/>
  <c r="C41" i="3"/>
  <c r="G41" i="3" s="1"/>
  <c r="C42" i="3"/>
  <c r="G42" i="3" s="1"/>
  <c r="C43" i="3"/>
  <c r="G43" i="3" s="1"/>
  <c r="C44" i="3"/>
  <c r="G44" i="3" s="1"/>
  <c r="C45" i="3"/>
  <c r="G45" i="3" s="1"/>
  <c r="C46" i="3"/>
  <c r="G46" i="3" s="1"/>
  <c r="C47" i="3"/>
  <c r="G47" i="3" s="1"/>
  <c r="C48" i="3"/>
  <c r="G48" i="3" s="1"/>
  <c r="C49" i="3"/>
  <c r="G49" i="3" s="1"/>
  <c r="C50" i="3"/>
  <c r="G50" i="3" s="1"/>
  <c r="C51" i="3"/>
  <c r="G51" i="3" s="1"/>
  <c r="C52" i="3"/>
  <c r="G52" i="3" s="1"/>
  <c r="C53" i="3"/>
  <c r="G53" i="3" s="1"/>
  <c r="C54" i="3"/>
  <c r="G54" i="3" s="1"/>
  <c r="C55" i="3"/>
  <c r="G55" i="3" s="1"/>
  <c r="C56" i="3"/>
  <c r="G56" i="3" s="1"/>
  <c r="C57" i="3"/>
  <c r="G57" i="3" s="1"/>
  <c r="C58" i="3"/>
  <c r="G58" i="3" s="1"/>
  <c r="C59" i="3"/>
  <c r="G59" i="3" s="1"/>
  <c r="C60" i="3"/>
  <c r="G60" i="3" s="1"/>
  <c r="C61" i="3"/>
  <c r="G61" i="3" s="1"/>
  <c r="C62" i="3"/>
  <c r="G62" i="3" s="1"/>
  <c r="C63" i="3"/>
  <c r="G63" i="3" s="1"/>
  <c r="C64" i="3"/>
  <c r="G64" i="3" s="1"/>
  <c r="C65" i="3"/>
  <c r="G65" i="3" s="1"/>
  <c r="C66" i="3"/>
  <c r="G66" i="3" s="1"/>
  <c r="C67" i="3"/>
  <c r="G67" i="3" s="1"/>
  <c r="C68" i="3"/>
  <c r="G68" i="3" s="1"/>
  <c r="C69" i="3"/>
  <c r="G69" i="3" s="1"/>
  <c r="C70" i="3"/>
  <c r="G70" i="3" s="1"/>
  <c r="C71" i="3"/>
  <c r="G71" i="3" s="1"/>
  <c r="C72" i="3"/>
  <c r="G72" i="3" s="1"/>
  <c r="C73" i="3"/>
  <c r="G73" i="3" s="1"/>
  <c r="C74" i="3"/>
  <c r="G74" i="3" s="1"/>
  <c r="C75" i="3"/>
  <c r="G75" i="3" s="1"/>
  <c r="C76" i="3"/>
  <c r="G76" i="3" s="1"/>
  <c r="C77" i="3"/>
  <c r="G77" i="3" s="1"/>
  <c r="C78" i="3"/>
  <c r="G78" i="3" s="1"/>
  <c r="C79" i="3"/>
  <c r="G79" i="3" s="1"/>
  <c r="C80" i="3"/>
  <c r="G80" i="3" s="1"/>
  <c r="C81" i="3"/>
  <c r="G81" i="3" s="1"/>
  <c r="C82" i="3"/>
  <c r="G82" i="3" s="1"/>
  <c r="C83" i="3"/>
  <c r="G83" i="3" s="1"/>
  <c r="C84" i="3"/>
  <c r="G84" i="3" s="1"/>
  <c r="C85" i="3"/>
  <c r="C86" i="3"/>
  <c r="G86" i="3" s="1"/>
  <c r="C87" i="3"/>
  <c r="G87" i="3" s="1"/>
  <c r="C88" i="3"/>
  <c r="G88" i="3" s="1"/>
  <c r="C89" i="3"/>
  <c r="G89" i="3" s="1"/>
  <c r="C90" i="3"/>
  <c r="G90" i="3" s="1"/>
  <c r="C91" i="3"/>
  <c r="G91" i="3" s="1"/>
  <c r="C92" i="3"/>
  <c r="G92" i="3" s="1"/>
  <c r="C93" i="3"/>
  <c r="G93" i="3" s="1"/>
  <c r="C94" i="3"/>
  <c r="G94" i="3" s="1"/>
  <c r="C95" i="3"/>
  <c r="G95" i="3" s="1"/>
  <c r="C96" i="3"/>
  <c r="G96" i="3" s="1"/>
  <c r="C97" i="3"/>
  <c r="G97" i="3" s="1"/>
  <c r="C98" i="3"/>
  <c r="G98" i="3" s="1"/>
  <c r="C99" i="3"/>
  <c r="G99" i="3" s="1"/>
  <c r="C100" i="3"/>
  <c r="G100" i="3" s="1"/>
  <c r="C101" i="3"/>
  <c r="G101" i="3" s="1"/>
  <c r="C102" i="3"/>
  <c r="G102" i="3" s="1"/>
  <c r="C103" i="3"/>
  <c r="G103" i="3" s="1"/>
  <c r="C104" i="3"/>
  <c r="G104" i="3" s="1"/>
  <c r="C105" i="3"/>
  <c r="G105" i="3" s="1"/>
  <c r="C106" i="3"/>
  <c r="G106" i="3" s="1"/>
  <c r="C107" i="3"/>
  <c r="G107" i="3" s="1"/>
  <c r="C108" i="3"/>
  <c r="G108" i="3" s="1"/>
  <c r="C109" i="3"/>
  <c r="G109" i="3" s="1"/>
  <c r="C110" i="3"/>
  <c r="G110" i="3" s="1"/>
  <c r="C111" i="3"/>
  <c r="G111" i="3" s="1"/>
  <c r="C112" i="3"/>
  <c r="G112" i="3" s="1"/>
  <c r="C113" i="3"/>
  <c r="G113" i="3" s="1"/>
  <c r="C114" i="3"/>
  <c r="G114" i="3" s="1"/>
  <c r="C115" i="3"/>
  <c r="G115" i="3" s="1"/>
  <c r="C116" i="3"/>
  <c r="G116" i="3" s="1"/>
  <c r="C117" i="3"/>
  <c r="G117" i="3" s="1"/>
  <c r="C118" i="3"/>
  <c r="G118" i="3" s="1"/>
  <c r="C119" i="3"/>
  <c r="G119" i="3" s="1"/>
  <c r="C120" i="3"/>
  <c r="G120" i="3" s="1"/>
  <c r="C121" i="3"/>
  <c r="G121" i="3" s="1"/>
  <c r="C122" i="3"/>
  <c r="G122" i="3" s="1"/>
  <c r="C123" i="3"/>
  <c r="G123" i="3" s="1"/>
  <c r="C124" i="3"/>
  <c r="G124" i="3" s="1"/>
  <c r="C125" i="3"/>
  <c r="G125" i="3" s="1"/>
  <c r="C126" i="3"/>
  <c r="G126" i="3" s="1"/>
  <c r="C127" i="3"/>
  <c r="G127" i="3" s="1"/>
  <c r="C128" i="3"/>
  <c r="G128" i="3" s="1"/>
  <c r="C129" i="3"/>
  <c r="G129" i="3" s="1"/>
  <c r="C130" i="3"/>
  <c r="G130" i="3" s="1"/>
  <c r="C131" i="3"/>
  <c r="G131" i="3" s="1"/>
  <c r="C132" i="3"/>
  <c r="G132" i="3" s="1"/>
  <c r="C133" i="3"/>
  <c r="G133" i="3" s="1"/>
  <c r="C134" i="3"/>
  <c r="G134" i="3" s="1"/>
  <c r="C135" i="3"/>
  <c r="G135" i="3" s="1"/>
  <c r="C136" i="3"/>
  <c r="G136" i="3" s="1"/>
  <c r="C137" i="3"/>
  <c r="G137" i="3" s="1"/>
  <c r="C138" i="3"/>
  <c r="G138" i="3" s="1"/>
  <c r="C139" i="3"/>
  <c r="G139" i="3" s="1"/>
  <c r="C140" i="3"/>
  <c r="G140" i="3" s="1"/>
  <c r="C141" i="3"/>
  <c r="G141" i="3" s="1"/>
  <c r="C142" i="3"/>
  <c r="G142" i="3" s="1"/>
  <c r="C143" i="3"/>
  <c r="G143" i="3" s="1"/>
  <c r="C144" i="3"/>
  <c r="G144" i="3" s="1"/>
  <c r="C145" i="3"/>
  <c r="G145" i="3" s="1"/>
  <c r="C146" i="3"/>
  <c r="G146" i="3" s="1"/>
  <c r="C147" i="3"/>
  <c r="G147" i="3" s="1"/>
  <c r="C148" i="3"/>
  <c r="G148" i="3" s="1"/>
  <c r="C149" i="3"/>
  <c r="G149" i="3" s="1"/>
  <c r="C150" i="3"/>
  <c r="G150" i="3" s="1"/>
  <c r="C151" i="3"/>
  <c r="G151" i="3" s="1"/>
  <c r="C152" i="3"/>
  <c r="G152" i="3" s="1"/>
  <c r="C153" i="3"/>
  <c r="G153" i="3" s="1"/>
  <c r="C154" i="3"/>
  <c r="G154" i="3" s="1"/>
  <c r="C155" i="3"/>
  <c r="G155" i="3" s="1"/>
  <c r="C156" i="3"/>
  <c r="G156" i="3" s="1"/>
  <c r="C157" i="3"/>
  <c r="G157" i="3" s="1"/>
  <c r="C158" i="3"/>
  <c r="G158" i="3" s="1"/>
  <c r="C159" i="3"/>
  <c r="G159" i="3" s="1"/>
  <c r="C160" i="3"/>
  <c r="G160" i="3" s="1"/>
  <c r="C161" i="3"/>
  <c r="G161" i="3" s="1"/>
  <c r="C162" i="3"/>
  <c r="G162" i="3" s="1"/>
  <c r="C163" i="3"/>
  <c r="G163" i="3" s="1"/>
  <c r="C164" i="3"/>
  <c r="G164" i="3" s="1"/>
  <c r="C165" i="3"/>
  <c r="G165" i="3" s="1"/>
  <c r="C166" i="3"/>
  <c r="G166" i="3" s="1"/>
  <c r="C167" i="3"/>
  <c r="G167" i="3" s="1"/>
  <c r="C168" i="3"/>
  <c r="G168" i="3" s="1"/>
  <c r="C169" i="3"/>
  <c r="G169" i="3" s="1"/>
  <c r="C170" i="3"/>
  <c r="G170" i="3" s="1"/>
  <c r="C171" i="3"/>
  <c r="G171" i="3" s="1"/>
  <c r="C172" i="3"/>
  <c r="G172" i="3" s="1"/>
  <c r="C173" i="3"/>
  <c r="G173" i="3" s="1"/>
  <c r="C174" i="3"/>
  <c r="G174" i="3" s="1"/>
  <c r="C175" i="3"/>
  <c r="G175" i="3" s="1"/>
  <c r="C176" i="3"/>
  <c r="G176" i="3" s="1"/>
  <c r="C177" i="3"/>
  <c r="G177" i="3" s="1"/>
  <c r="C178" i="3"/>
  <c r="G178" i="3" s="1"/>
  <c r="C179" i="3"/>
  <c r="G179" i="3" s="1"/>
  <c r="C180" i="3"/>
  <c r="G180" i="3" s="1"/>
  <c r="C181" i="3"/>
  <c r="G181" i="3" s="1"/>
  <c r="C182" i="3"/>
  <c r="G182" i="3" s="1"/>
  <c r="C183" i="3"/>
  <c r="G183" i="3" s="1"/>
  <c r="C184" i="3"/>
  <c r="G184" i="3" s="1"/>
  <c r="C185" i="3"/>
  <c r="G185" i="3" s="1"/>
  <c r="C186" i="3"/>
  <c r="G186" i="3" s="1"/>
  <c r="C187" i="3"/>
  <c r="G187" i="3" s="1"/>
  <c r="C188" i="3"/>
  <c r="G188" i="3" s="1"/>
  <c r="C189" i="3"/>
  <c r="G189" i="3" s="1"/>
  <c r="C190" i="3"/>
  <c r="G190" i="3" s="1"/>
  <c r="C191" i="3"/>
  <c r="G191" i="3" s="1"/>
  <c r="C192" i="3"/>
  <c r="G192" i="3" s="1"/>
  <c r="C193" i="3"/>
  <c r="G193" i="3" s="1"/>
  <c r="C194" i="3"/>
  <c r="G194" i="3" s="1"/>
  <c r="C195" i="3"/>
  <c r="G195" i="3" s="1"/>
  <c r="C196" i="3"/>
  <c r="G196" i="3" s="1"/>
  <c r="C197" i="3"/>
  <c r="G197" i="3" s="1"/>
  <c r="C198" i="3"/>
  <c r="G198" i="3" s="1"/>
  <c r="C199" i="3"/>
  <c r="G199" i="3" s="1"/>
  <c r="C200" i="3"/>
  <c r="G200" i="3" s="1"/>
  <c r="C201" i="3"/>
  <c r="G201" i="3" s="1"/>
  <c r="C202" i="3"/>
  <c r="G202" i="3" s="1"/>
  <c r="C203" i="3"/>
  <c r="G203" i="3" s="1"/>
  <c r="C204" i="3"/>
  <c r="G204" i="3" s="1"/>
  <c r="C205" i="3"/>
  <c r="G205" i="3" s="1"/>
  <c r="C206" i="3"/>
  <c r="G206" i="3" s="1"/>
  <c r="C207" i="3"/>
  <c r="G207" i="3" s="1"/>
  <c r="C208" i="3"/>
  <c r="G208" i="3" s="1"/>
  <c r="C209" i="3"/>
  <c r="G209" i="3" s="1"/>
  <c r="C210" i="3"/>
  <c r="G210" i="3" s="1"/>
  <c r="C211" i="3"/>
  <c r="G211" i="3" s="1"/>
  <c r="C212" i="3"/>
  <c r="G212" i="3" s="1"/>
  <c r="C213" i="3"/>
  <c r="G213" i="3" s="1"/>
  <c r="C214" i="3"/>
  <c r="G214" i="3" s="1"/>
  <c r="C215" i="3"/>
  <c r="G215" i="3" s="1"/>
  <c r="C216" i="3"/>
  <c r="G216" i="3" s="1"/>
  <c r="C217" i="3"/>
  <c r="G217" i="3" s="1"/>
  <c r="C218" i="3"/>
  <c r="G218" i="3" s="1"/>
  <c r="C219" i="3"/>
  <c r="G219" i="3" s="1"/>
  <c r="C220" i="3"/>
  <c r="G220" i="3" s="1"/>
  <c r="C221" i="3"/>
  <c r="G221" i="3" s="1"/>
  <c r="C222" i="3"/>
  <c r="G222" i="3" s="1"/>
  <c r="C223" i="3"/>
  <c r="G223" i="3" s="1"/>
  <c r="C224" i="3"/>
  <c r="G224" i="3" s="1"/>
  <c r="C225" i="3"/>
  <c r="G225" i="3" s="1"/>
  <c r="C226" i="3"/>
  <c r="G226" i="3" s="1"/>
  <c r="C227" i="3"/>
  <c r="G227" i="3" s="1"/>
  <c r="C228" i="3"/>
  <c r="G228" i="3" s="1"/>
  <c r="C229" i="3"/>
  <c r="G229" i="3" s="1"/>
  <c r="C230" i="3"/>
  <c r="G230" i="3" s="1"/>
  <c r="C231" i="3"/>
  <c r="G231" i="3" s="1"/>
  <c r="C232" i="3"/>
  <c r="G232" i="3" s="1"/>
  <c r="C233" i="3"/>
  <c r="G233" i="3" s="1"/>
  <c r="C234" i="3"/>
  <c r="G234" i="3" s="1"/>
  <c r="C235" i="3"/>
  <c r="G235" i="3" s="1"/>
  <c r="C236" i="3"/>
  <c r="G236" i="3" s="1"/>
  <c r="C237" i="3"/>
  <c r="G237" i="3" s="1"/>
  <c r="C238" i="3"/>
  <c r="G238" i="3" s="1"/>
  <c r="C239" i="3"/>
  <c r="G239" i="3" s="1"/>
  <c r="C240" i="3"/>
  <c r="G240" i="3" s="1"/>
  <c r="C241" i="3"/>
  <c r="G241" i="3" s="1"/>
  <c r="C242" i="3"/>
  <c r="G242" i="3" s="1"/>
  <c r="C243" i="3"/>
  <c r="G243" i="3" s="1"/>
  <c r="C244" i="3"/>
  <c r="G244" i="3" s="1"/>
  <c r="C245" i="3"/>
  <c r="G245" i="3" s="1"/>
  <c r="C246" i="3"/>
  <c r="G246" i="3" s="1"/>
  <c r="C247" i="3"/>
  <c r="G247" i="3" s="1"/>
  <c r="C248" i="3"/>
  <c r="G248" i="3" s="1"/>
  <c r="C249" i="3"/>
  <c r="G249" i="3" s="1"/>
  <c r="C250" i="3"/>
  <c r="G250" i="3" s="1"/>
  <c r="C251" i="3"/>
  <c r="G251" i="3" s="1"/>
  <c r="C252" i="3"/>
  <c r="G252" i="3" s="1"/>
  <c r="C253" i="3"/>
  <c r="G253" i="3" s="1"/>
  <c r="C254" i="3"/>
  <c r="G254" i="3" s="1"/>
  <c r="C255" i="3"/>
  <c r="G255" i="3" s="1"/>
  <c r="C256" i="3"/>
  <c r="G256" i="3" s="1"/>
  <c r="C257" i="3"/>
  <c r="G257" i="3" s="1"/>
  <c r="C258" i="3"/>
  <c r="G258" i="3" s="1"/>
  <c r="C259" i="3"/>
  <c r="G259" i="3" s="1"/>
  <c r="C260" i="3"/>
  <c r="G260" i="3" s="1"/>
  <c r="C261" i="3"/>
  <c r="G261" i="3" s="1"/>
  <c r="C262" i="3"/>
  <c r="G262" i="3" s="1"/>
  <c r="C263" i="3"/>
  <c r="G263" i="3" s="1"/>
  <c r="C264" i="3"/>
  <c r="G264" i="3" s="1"/>
  <c r="C265" i="3"/>
  <c r="G265" i="3" s="1"/>
  <c r="C266" i="3"/>
  <c r="G266" i="3" s="1"/>
  <c r="C267" i="3"/>
  <c r="G267" i="3" s="1"/>
  <c r="C268" i="3"/>
  <c r="G268" i="3" s="1"/>
  <c r="C269" i="3"/>
  <c r="G269" i="3" s="1"/>
  <c r="C270" i="3"/>
  <c r="G270" i="3" s="1"/>
  <c r="C271" i="3"/>
  <c r="G271" i="3" s="1"/>
  <c r="C272" i="3"/>
  <c r="G272" i="3" s="1"/>
  <c r="C273" i="3"/>
  <c r="G273" i="3" s="1"/>
  <c r="C274" i="3"/>
  <c r="G274" i="3" s="1"/>
  <c r="C275" i="3"/>
  <c r="G275" i="3" s="1"/>
  <c r="C276" i="3"/>
  <c r="G276" i="3" s="1"/>
  <c r="C277" i="3"/>
  <c r="G277" i="3" s="1"/>
  <c r="C278" i="3"/>
  <c r="G278" i="3" s="1"/>
  <c r="C279" i="3"/>
  <c r="G279" i="3" s="1"/>
  <c r="C280" i="3"/>
  <c r="G280" i="3" s="1"/>
  <c r="C281" i="3"/>
  <c r="G281" i="3" s="1"/>
  <c r="C282" i="3"/>
  <c r="G282" i="3" s="1"/>
  <c r="C283" i="3"/>
  <c r="G283" i="3" s="1"/>
  <c r="C284" i="3"/>
  <c r="G284" i="3" s="1"/>
  <c r="C285" i="3"/>
  <c r="G285" i="3" s="1"/>
  <c r="C286" i="3"/>
  <c r="G286" i="3" s="1"/>
  <c r="C287" i="3"/>
  <c r="G287" i="3" s="1"/>
  <c r="C288" i="3"/>
  <c r="G288" i="3" s="1"/>
  <c r="C289" i="3"/>
  <c r="G289" i="3" s="1"/>
  <c r="C290" i="3"/>
  <c r="G290" i="3" s="1"/>
  <c r="C291" i="3"/>
  <c r="G291" i="3" s="1"/>
  <c r="C292" i="3"/>
  <c r="G292" i="3" s="1"/>
  <c r="C293" i="3"/>
  <c r="G293" i="3" s="1"/>
  <c r="C294" i="3"/>
  <c r="G294" i="3" s="1"/>
  <c r="C295" i="3"/>
  <c r="G295" i="3" s="1"/>
  <c r="C296" i="3"/>
  <c r="G296" i="3" s="1"/>
  <c r="C297" i="3"/>
  <c r="G297" i="3" s="1"/>
  <c r="C298" i="3"/>
  <c r="G298" i="3" s="1"/>
  <c r="C299" i="3"/>
  <c r="G299" i="3" s="1"/>
  <c r="C300" i="3"/>
  <c r="G300" i="3" s="1"/>
  <c r="C301" i="3"/>
  <c r="G301" i="3" s="1"/>
  <c r="C302" i="3"/>
  <c r="G302" i="3" s="1"/>
  <c r="C303" i="3"/>
  <c r="G303" i="3" s="1"/>
  <c r="C304" i="3"/>
  <c r="G304" i="3" s="1"/>
  <c r="C305" i="3"/>
  <c r="G305" i="3" s="1"/>
  <c r="C306" i="3"/>
  <c r="G306" i="3" s="1"/>
  <c r="C307" i="3"/>
  <c r="G307" i="3" s="1"/>
  <c r="C308" i="3"/>
  <c r="G308" i="3" s="1"/>
  <c r="C309" i="3"/>
  <c r="G309" i="3" s="1"/>
  <c r="C310" i="3"/>
  <c r="G310" i="3" s="1"/>
  <c r="C311" i="3"/>
  <c r="G311" i="3" s="1"/>
  <c r="C312" i="3"/>
  <c r="G312" i="3" s="1"/>
  <c r="C313" i="3"/>
  <c r="G313" i="3" s="1"/>
  <c r="C314" i="3"/>
  <c r="G314" i="3" s="1"/>
  <c r="C315" i="3"/>
  <c r="G315" i="3" s="1"/>
  <c r="C316" i="3"/>
  <c r="G316" i="3" s="1"/>
  <c r="C317" i="3"/>
  <c r="G317" i="3" s="1"/>
  <c r="C318" i="3"/>
  <c r="G318" i="3" s="1"/>
  <c r="C319" i="3"/>
  <c r="G319" i="3" s="1"/>
  <c r="C320" i="3"/>
  <c r="G320" i="3" s="1"/>
  <c r="C321" i="3"/>
  <c r="G321" i="3" s="1"/>
  <c r="C322" i="3"/>
  <c r="G322" i="3" s="1"/>
  <c r="C323" i="3"/>
  <c r="G323" i="3" s="1"/>
  <c r="C324" i="3"/>
  <c r="G324" i="3" s="1"/>
  <c r="C325" i="3"/>
  <c r="G325" i="3" s="1"/>
  <c r="C326" i="3"/>
  <c r="G326" i="3" s="1"/>
  <c r="C327" i="3"/>
  <c r="G327" i="3" s="1"/>
  <c r="C328" i="3"/>
  <c r="G328" i="3" s="1"/>
  <c r="C329" i="3"/>
  <c r="G329" i="3" s="1"/>
  <c r="C330" i="3"/>
  <c r="G330" i="3" s="1"/>
  <c r="C331" i="3"/>
  <c r="G331" i="3" s="1"/>
  <c r="C332" i="3"/>
  <c r="G332" i="3" s="1"/>
  <c r="C333" i="3"/>
  <c r="G333" i="3" s="1"/>
  <c r="C334" i="3"/>
  <c r="G334" i="3" s="1"/>
  <c r="C335" i="3"/>
  <c r="G335" i="3" s="1"/>
  <c r="C336" i="3"/>
  <c r="G336" i="3" s="1"/>
  <c r="C337" i="3"/>
  <c r="G337" i="3" s="1"/>
  <c r="C338" i="3"/>
  <c r="G338" i="3" s="1"/>
  <c r="C339" i="3"/>
  <c r="G339" i="3" s="1"/>
  <c r="C340" i="3"/>
  <c r="G340" i="3" s="1"/>
  <c r="C341" i="3"/>
  <c r="G341" i="3" s="1"/>
  <c r="C342" i="3"/>
  <c r="G342" i="3" s="1"/>
  <c r="C343" i="3"/>
  <c r="G343" i="3" s="1"/>
  <c r="C344" i="3"/>
  <c r="G344" i="3" s="1"/>
  <c r="C345" i="3"/>
  <c r="G345" i="3" s="1"/>
  <c r="C346" i="3"/>
  <c r="G346" i="3" s="1"/>
  <c r="C347" i="3"/>
  <c r="G347" i="3" s="1"/>
  <c r="C348" i="3"/>
  <c r="G348" i="3" s="1"/>
  <c r="C349" i="3"/>
  <c r="G349" i="3" s="1"/>
  <c r="C350" i="3"/>
  <c r="G350" i="3" s="1"/>
  <c r="C351" i="3"/>
  <c r="G351" i="3" s="1"/>
  <c r="C352" i="3"/>
  <c r="G352" i="3" s="1"/>
  <c r="C353" i="3"/>
  <c r="G353" i="3" s="1"/>
  <c r="C354" i="3"/>
  <c r="G354" i="3" s="1"/>
  <c r="C355" i="3"/>
  <c r="G355" i="3" s="1"/>
  <c r="C356" i="3"/>
  <c r="G356" i="3" s="1"/>
  <c r="C357" i="3"/>
  <c r="G357" i="3" s="1"/>
  <c r="C358" i="3"/>
  <c r="G358" i="3" s="1"/>
  <c r="C359" i="3"/>
  <c r="G359" i="3" s="1"/>
  <c r="C360" i="3"/>
  <c r="G360" i="3" s="1"/>
  <c r="C361" i="3"/>
  <c r="G361" i="3" s="1"/>
  <c r="C362" i="3"/>
  <c r="G362" i="3" s="1"/>
  <c r="C363" i="3"/>
  <c r="G363" i="3" s="1"/>
  <c r="C364" i="3"/>
  <c r="G364" i="3" s="1"/>
  <c r="C365" i="3"/>
  <c r="G365" i="3" s="1"/>
  <c r="C366" i="3"/>
  <c r="G366" i="3" s="1"/>
  <c r="C367" i="3"/>
  <c r="G367" i="3" s="1"/>
  <c r="C368" i="3"/>
  <c r="G368" i="3" s="1"/>
  <c r="C369" i="3"/>
  <c r="G369" i="3" s="1"/>
  <c r="C370" i="3"/>
  <c r="G370" i="3" s="1"/>
  <c r="C371" i="3"/>
  <c r="G371" i="3" s="1"/>
  <c r="C372" i="3"/>
  <c r="G372" i="3" s="1"/>
  <c r="C373" i="3"/>
  <c r="G373" i="3" s="1"/>
  <c r="C374" i="3"/>
  <c r="G374" i="3" s="1"/>
  <c r="C375" i="3"/>
  <c r="G375" i="3" s="1"/>
  <c r="C376" i="3"/>
  <c r="G376" i="3" s="1"/>
  <c r="C377" i="3"/>
  <c r="G377" i="3" s="1"/>
  <c r="C378" i="3"/>
  <c r="G378" i="3" s="1"/>
  <c r="C379" i="3"/>
  <c r="G379" i="3" s="1"/>
  <c r="C380" i="3"/>
  <c r="G380" i="3" s="1"/>
  <c r="C381" i="3"/>
  <c r="G381" i="3" s="1"/>
  <c r="C382" i="3"/>
  <c r="G382" i="3" s="1"/>
  <c r="C383" i="3"/>
  <c r="G383" i="3" s="1"/>
  <c r="C384" i="3"/>
  <c r="G384" i="3" s="1"/>
  <c r="C385" i="3"/>
  <c r="G385" i="3" s="1"/>
  <c r="C386" i="3"/>
  <c r="G386" i="3" s="1"/>
  <c r="C387" i="3"/>
  <c r="G387" i="3" s="1"/>
  <c r="C388" i="3"/>
  <c r="G388" i="3" s="1"/>
  <c r="C389" i="3"/>
  <c r="G389" i="3" s="1"/>
  <c r="C390" i="3"/>
  <c r="G390" i="3" s="1"/>
  <c r="C391" i="3"/>
  <c r="G391" i="3" s="1"/>
  <c r="C392" i="3"/>
  <c r="G392" i="3" s="1"/>
  <c r="C393" i="3"/>
  <c r="G393" i="3" s="1"/>
  <c r="C394" i="3"/>
  <c r="G394" i="3" s="1"/>
  <c r="C395" i="3"/>
  <c r="G395" i="3" s="1"/>
  <c r="C396" i="3"/>
  <c r="G396" i="3" s="1"/>
  <c r="C397" i="3"/>
  <c r="G397" i="3" s="1"/>
  <c r="C398" i="3"/>
  <c r="G398" i="3" s="1"/>
  <c r="C399" i="3"/>
  <c r="G399" i="3" s="1"/>
  <c r="C400" i="3"/>
  <c r="G400" i="3" s="1"/>
  <c r="C401" i="3"/>
  <c r="G401" i="3" s="1"/>
  <c r="C402" i="3"/>
  <c r="G402" i="3" s="1"/>
  <c r="C403" i="3"/>
  <c r="G403" i="3" s="1"/>
  <c r="C404" i="3"/>
  <c r="G404" i="3" s="1"/>
  <c r="C405" i="3"/>
  <c r="G405" i="3" s="1"/>
  <c r="C406" i="3"/>
  <c r="G406" i="3" s="1"/>
  <c r="C407" i="3"/>
  <c r="G407" i="3" s="1"/>
  <c r="C408" i="3"/>
  <c r="G408" i="3" s="1"/>
  <c r="C409" i="3"/>
  <c r="G409" i="3" s="1"/>
  <c r="C410" i="3"/>
  <c r="G410" i="3" s="1"/>
  <c r="C411" i="3"/>
  <c r="G411" i="3" s="1"/>
  <c r="C412" i="3"/>
  <c r="G412" i="3" s="1"/>
  <c r="C413" i="3"/>
  <c r="G413" i="3" s="1"/>
  <c r="C414" i="3"/>
  <c r="G414" i="3" s="1"/>
  <c r="C415" i="3"/>
  <c r="G415" i="3" s="1"/>
  <c r="C416" i="3"/>
  <c r="G416" i="3" s="1"/>
  <c r="C417" i="3"/>
  <c r="G417" i="3" s="1"/>
  <c r="C418" i="3"/>
  <c r="G418" i="3" s="1"/>
  <c r="C419" i="3"/>
  <c r="G419" i="3" s="1"/>
  <c r="C420" i="3"/>
  <c r="G420" i="3" s="1"/>
  <c r="C421" i="3"/>
  <c r="G421" i="3" s="1"/>
  <c r="C422" i="3"/>
  <c r="G422" i="3" s="1"/>
  <c r="C423" i="3"/>
  <c r="G423" i="3" s="1"/>
  <c r="C424" i="3"/>
  <c r="G424" i="3" s="1"/>
  <c r="C425" i="3"/>
  <c r="G425" i="3" s="1"/>
  <c r="C426" i="3"/>
  <c r="G426" i="3" s="1"/>
  <c r="C427" i="3"/>
  <c r="G427" i="3" s="1"/>
  <c r="C428" i="3"/>
  <c r="G428" i="3" s="1"/>
  <c r="C429" i="3"/>
  <c r="G429" i="3" s="1"/>
  <c r="C430" i="3"/>
  <c r="G430" i="3" s="1"/>
  <c r="C431" i="3"/>
  <c r="G431" i="3" s="1"/>
  <c r="C432" i="3"/>
  <c r="G432" i="3" s="1"/>
  <c r="C433" i="3"/>
  <c r="G433" i="3" s="1"/>
  <c r="C434" i="3"/>
  <c r="G434" i="3" s="1"/>
  <c r="C435" i="3"/>
  <c r="G435" i="3" s="1"/>
  <c r="C436" i="3"/>
  <c r="G436" i="3" s="1"/>
  <c r="C437" i="3"/>
  <c r="G437" i="3" s="1"/>
  <c r="C438" i="3"/>
  <c r="G438" i="3" s="1"/>
  <c r="C439" i="3"/>
  <c r="G439" i="3" s="1"/>
  <c r="C440" i="3"/>
  <c r="G440" i="3" s="1"/>
  <c r="C441" i="3"/>
  <c r="G441" i="3" s="1"/>
  <c r="C442" i="3"/>
  <c r="G442" i="3" s="1"/>
  <c r="C443" i="3"/>
  <c r="G443" i="3" s="1"/>
  <c r="C444" i="3"/>
  <c r="G444" i="3" s="1"/>
  <c r="C445" i="3"/>
  <c r="G445" i="3" s="1"/>
  <c r="C446" i="3"/>
  <c r="G446" i="3" s="1"/>
  <c r="C447" i="3"/>
  <c r="G447" i="3" s="1"/>
  <c r="C448" i="3"/>
  <c r="G448" i="3" s="1"/>
  <c r="C449" i="3"/>
  <c r="G449" i="3" s="1"/>
  <c r="C450" i="3"/>
  <c r="G450" i="3" s="1"/>
  <c r="C451" i="3"/>
  <c r="G451" i="3" s="1"/>
  <c r="C452" i="3"/>
  <c r="G452" i="3" s="1"/>
  <c r="C453" i="3"/>
  <c r="G453" i="3" s="1"/>
  <c r="C454" i="3"/>
  <c r="G454" i="3" s="1"/>
  <c r="C455" i="3"/>
  <c r="G455" i="3" s="1"/>
  <c r="C456" i="3"/>
  <c r="G456" i="3" s="1"/>
  <c r="C457" i="3"/>
  <c r="G457" i="3" s="1"/>
  <c r="C458" i="3"/>
  <c r="G458" i="3" s="1"/>
  <c r="C459" i="3"/>
  <c r="G459" i="3" s="1"/>
  <c r="C460" i="3"/>
  <c r="G460" i="3" s="1"/>
  <c r="C461" i="3"/>
  <c r="G461" i="3" s="1"/>
  <c r="C462" i="3"/>
  <c r="G462" i="3" s="1"/>
  <c r="C463" i="3"/>
  <c r="G463" i="3" s="1"/>
  <c r="C464" i="3"/>
  <c r="G464" i="3" s="1"/>
  <c r="C465" i="3"/>
  <c r="G465" i="3" s="1"/>
  <c r="C466" i="3"/>
  <c r="G466" i="3" s="1"/>
  <c r="C467" i="3"/>
  <c r="G467" i="3" s="1"/>
  <c r="C468" i="3"/>
  <c r="G468" i="3" s="1"/>
  <c r="C469" i="3"/>
  <c r="G469" i="3" s="1"/>
  <c r="C470" i="3"/>
  <c r="G470" i="3" s="1"/>
  <c r="C471" i="3"/>
  <c r="G471" i="3" s="1"/>
  <c r="C472" i="3"/>
  <c r="G472" i="3" s="1"/>
  <c r="C473" i="3"/>
  <c r="G473" i="3" s="1"/>
  <c r="C474" i="3"/>
  <c r="G474" i="3" s="1"/>
  <c r="C475" i="3"/>
  <c r="G475" i="3" s="1"/>
  <c r="C476" i="3"/>
  <c r="G476" i="3" s="1"/>
  <c r="C477" i="3"/>
  <c r="G477" i="3" s="1"/>
  <c r="C478" i="3"/>
  <c r="G478" i="3" s="1"/>
  <c r="C479" i="3"/>
  <c r="G479" i="3" s="1"/>
  <c r="C480" i="3"/>
  <c r="G480" i="3" s="1"/>
  <c r="C481" i="3"/>
  <c r="G481" i="3" s="1"/>
  <c r="C482" i="3"/>
  <c r="G482" i="3" s="1"/>
  <c r="C483" i="3"/>
  <c r="G483" i="3" s="1"/>
  <c r="C484" i="3"/>
  <c r="G484" i="3" s="1"/>
  <c r="C485" i="3"/>
  <c r="G485" i="3" s="1"/>
  <c r="C486" i="3"/>
  <c r="G486" i="3" s="1"/>
  <c r="C487" i="3"/>
  <c r="G487" i="3" s="1"/>
  <c r="C488" i="3"/>
  <c r="G488" i="3" s="1"/>
  <c r="C489" i="3"/>
  <c r="G489" i="3" s="1"/>
  <c r="C490" i="3"/>
  <c r="G490" i="3" s="1"/>
  <c r="C491" i="3"/>
  <c r="G491" i="3" s="1"/>
  <c r="C492" i="3"/>
  <c r="G492" i="3" s="1"/>
  <c r="C493" i="3"/>
  <c r="G493" i="3" s="1"/>
  <c r="C494" i="3"/>
  <c r="G494" i="3" s="1"/>
  <c r="C495" i="3"/>
  <c r="G495" i="3" s="1"/>
  <c r="C496" i="3"/>
  <c r="G496" i="3" s="1"/>
  <c r="C497" i="3"/>
  <c r="G497" i="3" s="1"/>
  <c r="C498" i="3"/>
  <c r="G498" i="3" s="1"/>
  <c r="C499" i="3"/>
  <c r="G499" i="3" s="1"/>
  <c r="C500" i="3"/>
  <c r="G500" i="3" s="1"/>
  <c r="C501" i="3"/>
  <c r="G501" i="3" s="1"/>
  <c r="C502" i="3"/>
  <c r="G502" i="3" s="1"/>
  <c r="C503" i="3"/>
  <c r="G503" i="3" s="1"/>
  <c r="C504" i="3"/>
  <c r="G504" i="3" s="1"/>
  <c r="C505" i="3"/>
  <c r="G505" i="3" s="1"/>
  <c r="C506" i="3"/>
  <c r="G506" i="3" s="1"/>
  <c r="C507" i="3"/>
  <c r="G507" i="3" s="1"/>
  <c r="C508" i="3"/>
  <c r="G508" i="3" s="1"/>
  <c r="C509" i="3"/>
  <c r="G509" i="3" s="1"/>
  <c r="C510" i="3"/>
  <c r="G510" i="3" s="1"/>
  <c r="C511" i="3"/>
  <c r="G511" i="3" s="1"/>
  <c r="C512" i="3"/>
  <c r="G512" i="3" s="1"/>
  <c r="C513" i="3"/>
  <c r="G513" i="3" s="1"/>
  <c r="C514" i="3"/>
  <c r="G514" i="3" s="1"/>
  <c r="C515" i="3"/>
  <c r="G515" i="3" s="1"/>
  <c r="C516" i="3"/>
  <c r="G516" i="3" s="1"/>
  <c r="C517" i="3"/>
  <c r="G517" i="3" s="1"/>
  <c r="C518" i="3"/>
  <c r="G518" i="3" s="1"/>
  <c r="C519" i="3"/>
  <c r="G519" i="3" s="1"/>
  <c r="C520" i="3"/>
  <c r="G520" i="3" s="1"/>
  <c r="C521" i="3"/>
  <c r="G521" i="3" s="1"/>
  <c r="C522" i="3"/>
  <c r="G522" i="3" s="1"/>
  <c r="C523" i="3"/>
  <c r="G523" i="3" s="1"/>
  <c r="C524" i="3"/>
  <c r="G524" i="3" s="1"/>
  <c r="C525" i="3"/>
  <c r="G525" i="3" s="1"/>
  <c r="C526" i="3"/>
  <c r="G526" i="3" s="1"/>
  <c r="C527" i="3"/>
  <c r="G527" i="3" s="1"/>
  <c r="C528" i="3"/>
  <c r="G528" i="3" s="1"/>
  <c r="C529" i="3"/>
  <c r="G529" i="3" s="1"/>
  <c r="C530" i="3"/>
  <c r="G530" i="3" s="1"/>
  <c r="C531" i="3"/>
  <c r="G531" i="3" s="1"/>
  <c r="C532" i="3"/>
  <c r="G532" i="3" s="1"/>
  <c r="C533" i="3"/>
  <c r="G533" i="3" s="1"/>
  <c r="C534" i="3"/>
  <c r="G534" i="3" s="1"/>
  <c r="C535" i="3"/>
  <c r="G535" i="3" s="1"/>
  <c r="C536" i="3"/>
  <c r="G536" i="3" s="1"/>
  <c r="C537" i="3"/>
  <c r="G537" i="3" s="1"/>
  <c r="C538" i="3"/>
  <c r="G538" i="3" s="1"/>
  <c r="C539" i="3"/>
  <c r="G539" i="3" s="1"/>
  <c r="C540" i="3"/>
  <c r="G540" i="3" s="1"/>
  <c r="C541" i="3"/>
  <c r="G541" i="3" s="1"/>
  <c r="C542" i="3"/>
  <c r="G542" i="3" s="1"/>
  <c r="C543" i="3"/>
  <c r="G543" i="3" s="1"/>
  <c r="C544" i="3"/>
  <c r="G544" i="3" s="1"/>
  <c r="C545" i="3"/>
  <c r="G545" i="3" s="1"/>
  <c r="C546" i="3"/>
  <c r="G546" i="3" s="1"/>
  <c r="C547" i="3"/>
  <c r="G547" i="3" s="1"/>
  <c r="C548" i="3"/>
  <c r="G548" i="3" s="1"/>
  <c r="C549" i="3"/>
  <c r="G549" i="3" s="1"/>
  <c r="C550" i="3"/>
  <c r="G550" i="3" s="1"/>
  <c r="C551" i="3"/>
  <c r="G551" i="3" s="1"/>
  <c r="C552" i="3"/>
  <c r="G552" i="3" s="1"/>
  <c r="C553" i="3"/>
  <c r="G553" i="3" s="1"/>
  <c r="C554" i="3"/>
  <c r="G554" i="3" s="1"/>
  <c r="C555" i="3"/>
  <c r="G555" i="3" s="1"/>
  <c r="C556" i="3"/>
  <c r="G556" i="3" s="1"/>
  <c r="C557" i="3"/>
  <c r="G557" i="3" s="1"/>
  <c r="C558" i="3"/>
  <c r="G558" i="3" s="1"/>
  <c r="C559" i="3"/>
  <c r="G559" i="3" s="1"/>
  <c r="C560" i="3"/>
  <c r="G560" i="3" s="1"/>
  <c r="C561" i="3"/>
  <c r="G561" i="3" s="1"/>
  <c r="C562" i="3"/>
  <c r="G562" i="3" s="1"/>
  <c r="C563" i="3"/>
  <c r="G563" i="3" s="1"/>
  <c r="C564" i="3"/>
  <c r="G564" i="3" s="1"/>
  <c r="C565" i="3"/>
  <c r="G565" i="3" s="1"/>
  <c r="C566" i="3"/>
  <c r="G566" i="3" s="1"/>
  <c r="C567" i="3"/>
  <c r="G567" i="3" s="1"/>
  <c r="C568" i="3"/>
  <c r="G568" i="3" s="1"/>
  <c r="C569" i="3"/>
  <c r="G569" i="3" s="1"/>
  <c r="C570" i="3"/>
  <c r="G570" i="3" s="1"/>
  <c r="C571" i="3"/>
  <c r="G571" i="3" s="1"/>
  <c r="C572" i="3"/>
  <c r="G572" i="3" s="1"/>
  <c r="C573" i="3"/>
  <c r="G573" i="3" s="1"/>
  <c r="C574" i="3"/>
  <c r="G574" i="3" s="1"/>
  <c r="C575" i="3"/>
  <c r="G575" i="3" s="1"/>
  <c r="C576" i="3"/>
  <c r="G576" i="3" s="1"/>
  <c r="C577" i="3"/>
  <c r="G577" i="3" s="1"/>
  <c r="C578" i="3"/>
  <c r="G578" i="3" s="1"/>
  <c r="C579" i="3"/>
  <c r="G579" i="3" s="1"/>
  <c r="C580" i="3"/>
  <c r="G580" i="3" s="1"/>
  <c r="C581" i="3"/>
  <c r="G581" i="3" s="1"/>
  <c r="C582" i="3"/>
  <c r="G582" i="3" s="1"/>
  <c r="C583" i="3"/>
  <c r="G583" i="3" s="1"/>
  <c r="C584" i="3"/>
  <c r="G584" i="3" s="1"/>
  <c r="C585" i="3"/>
  <c r="G585" i="3" s="1"/>
  <c r="C586" i="3"/>
  <c r="G586" i="3" s="1"/>
  <c r="C587" i="3"/>
  <c r="G587" i="3" s="1"/>
  <c r="C588" i="3"/>
  <c r="G588" i="3" s="1"/>
  <c r="C589" i="3"/>
  <c r="G589" i="3" s="1"/>
  <c r="C590" i="3"/>
  <c r="G590" i="3" s="1"/>
  <c r="C591" i="3"/>
  <c r="G591" i="3" s="1"/>
  <c r="C592" i="3"/>
  <c r="G592" i="3" s="1"/>
  <c r="C593" i="3"/>
  <c r="G593" i="3" s="1"/>
  <c r="C594" i="3"/>
  <c r="G594" i="3" s="1"/>
  <c r="C595" i="3"/>
  <c r="G595" i="3" s="1"/>
  <c r="C596" i="3"/>
  <c r="G596" i="3" s="1"/>
  <c r="C597" i="3"/>
  <c r="G597" i="3" s="1"/>
  <c r="C598" i="3"/>
  <c r="G598" i="3" s="1"/>
  <c r="C599" i="3"/>
  <c r="G599" i="3" s="1"/>
  <c r="C600" i="3"/>
  <c r="G600" i="3" s="1"/>
  <c r="C601" i="3"/>
  <c r="G601" i="3" s="1"/>
  <c r="C602" i="3"/>
  <c r="G602" i="3" s="1"/>
  <c r="C603" i="3"/>
  <c r="G603" i="3" s="1"/>
  <c r="C604" i="3"/>
  <c r="G604" i="3" s="1"/>
  <c r="C605" i="3"/>
  <c r="G605" i="3" s="1"/>
  <c r="C606" i="3"/>
  <c r="G606" i="3" s="1"/>
  <c r="C607" i="3"/>
  <c r="G607" i="3" s="1"/>
  <c r="C608" i="3"/>
  <c r="G608" i="3" s="1"/>
  <c r="C609" i="3"/>
  <c r="G609" i="3" s="1"/>
  <c r="C610" i="3"/>
  <c r="G610" i="3" s="1"/>
  <c r="C611" i="3"/>
  <c r="G611" i="3" s="1"/>
  <c r="C612" i="3"/>
  <c r="G612" i="3" s="1"/>
  <c r="C613" i="3"/>
  <c r="G613" i="3" s="1"/>
  <c r="C614" i="3"/>
  <c r="G614" i="3" s="1"/>
  <c r="C615" i="3"/>
  <c r="G615" i="3" s="1"/>
  <c r="C616" i="3"/>
  <c r="G616" i="3" s="1"/>
  <c r="C617" i="3"/>
  <c r="G617" i="3" s="1"/>
  <c r="C618" i="3"/>
  <c r="G618" i="3" s="1"/>
  <c r="C619" i="3"/>
  <c r="G619" i="3" s="1"/>
  <c r="C620" i="3"/>
  <c r="G620" i="3" s="1"/>
  <c r="C621" i="3"/>
  <c r="G621" i="3" s="1"/>
  <c r="C622" i="3"/>
  <c r="G622" i="3" s="1"/>
  <c r="C623" i="3"/>
  <c r="G623" i="3" s="1"/>
  <c r="C624" i="3"/>
  <c r="G624" i="3" s="1"/>
  <c r="C625" i="3"/>
  <c r="G625" i="3" s="1"/>
  <c r="C626" i="3"/>
  <c r="G626" i="3" s="1"/>
  <c r="C627" i="3"/>
  <c r="G627" i="3" s="1"/>
  <c r="C628" i="3"/>
  <c r="G628" i="3" s="1"/>
  <c r="C629" i="3"/>
  <c r="G629" i="3" s="1"/>
  <c r="C630" i="3"/>
  <c r="G630" i="3" s="1"/>
  <c r="C631" i="3"/>
  <c r="G631" i="3" s="1"/>
  <c r="C632" i="3"/>
  <c r="G632" i="3" s="1"/>
  <c r="C633" i="3"/>
  <c r="G633" i="3" s="1"/>
  <c r="C634" i="3"/>
  <c r="G634" i="3" s="1"/>
  <c r="C635" i="3"/>
  <c r="G635" i="3" s="1"/>
  <c r="C636" i="3"/>
  <c r="G636" i="3" s="1"/>
  <c r="C637" i="3"/>
  <c r="G637" i="3" s="1"/>
  <c r="C638" i="3"/>
  <c r="G638" i="3" s="1"/>
  <c r="C639" i="3"/>
  <c r="G639" i="3" s="1"/>
  <c r="C640" i="3"/>
  <c r="G640" i="3" s="1"/>
  <c r="C641" i="3"/>
  <c r="G641" i="3" s="1"/>
  <c r="C642" i="3"/>
  <c r="G642" i="3" s="1"/>
  <c r="C643" i="3"/>
  <c r="G643" i="3" s="1"/>
  <c r="C644" i="3"/>
  <c r="G644" i="3" s="1"/>
  <c r="C645" i="3"/>
  <c r="G645" i="3" s="1"/>
  <c r="C646" i="3"/>
  <c r="G646" i="3" s="1"/>
  <c r="C647" i="3"/>
  <c r="G647" i="3" s="1"/>
  <c r="C648" i="3"/>
  <c r="G648" i="3" s="1"/>
  <c r="C649" i="3"/>
  <c r="G649" i="3" s="1"/>
  <c r="C650" i="3"/>
  <c r="G650" i="3" s="1"/>
  <c r="C651" i="3"/>
  <c r="G651" i="3" s="1"/>
  <c r="C652" i="3"/>
  <c r="G652" i="3" s="1"/>
  <c r="C653" i="3"/>
  <c r="G653" i="3" s="1"/>
  <c r="C654" i="3"/>
  <c r="G654" i="3" s="1"/>
  <c r="C655" i="3"/>
  <c r="G655" i="3" s="1"/>
  <c r="C656" i="3"/>
  <c r="G656" i="3" s="1"/>
  <c r="C657" i="3"/>
  <c r="G657" i="3" s="1"/>
  <c r="C658" i="3"/>
  <c r="G658" i="3" s="1"/>
  <c r="C659" i="3"/>
  <c r="G659" i="3" s="1"/>
  <c r="C660" i="3"/>
  <c r="G660" i="3" s="1"/>
  <c r="C661" i="3"/>
  <c r="G661" i="3" s="1"/>
  <c r="C662" i="3"/>
  <c r="G662" i="3" s="1"/>
  <c r="C663" i="3"/>
  <c r="G663" i="3" s="1"/>
  <c r="C664" i="3"/>
  <c r="G664" i="3" s="1"/>
  <c r="C665" i="3"/>
  <c r="G665" i="3" s="1"/>
  <c r="C666" i="3"/>
  <c r="G666" i="3" s="1"/>
  <c r="C667" i="3"/>
  <c r="G667" i="3" s="1"/>
  <c r="C668" i="3"/>
  <c r="G668" i="3" s="1"/>
  <c r="C669" i="3"/>
  <c r="G669" i="3" s="1"/>
  <c r="C670" i="3"/>
  <c r="G670" i="3" s="1"/>
  <c r="C671" i="3"/>
  <c r="G671" i="3" s="1"/>
  <c r="C672" i="3"/>
  <c r="G672" i="3" s="1"/>
  <c r="C673" i="3"/>
  <c r="G673" i="3" s="1"/>
  <c r="C674" i="3"/>
  <c r="G674" i="3" s="1"/>
  <c r="C675" i="3"/>
  <c r="G675" i="3" s="1"/>
  <c r="C676" i="3"/>
  <c r="G676" i="3" s="1"/>
  <c r="C677" i="3"/>
  <c r="G677" i="3" s="1"/>
  <c r="C678" i="3"/>
  <c r="G678" i="3" s="1"/>
  <c r="C679" i="3"/>
  <c r="G679" i="3" s="1"/>
  <c r="C680" i="3"/>
  <c r="G680" i="3" s="1"/>
  <c r="C681" i="3"/>
  <c r="G681" i="3" s="1"/>
  <c r="C682" i="3"/>
  <c r="G682" i="3" s="1"/>
  <c r="C683" i="3"/>
  <c r="G683" i="3" s="1"/>
  <c r="C684" i="3"/>
  <c r="G684" i="3" s="1"/>
  <c r="C685" i="3"/>
  <c r="G685" i="3" s="1"/>
  <c r="C686" i="3"/>
  <c r="G686" i="3" s="1"/>
  <c r="C687" i="3"/>
  <c r="G687" i="3" s="1"/>
  <c r="C688" i="3"/>
  <c r="G688" i="3" s="1"/>
  <c r="C689" i="3"/>
  <c r="G689" i="3" s="1"/>
  <c r="C690" i="3"/>
  <c r="G690" i="3" s="1"/>
  <c r="C691" i="3"/>
  <c r="G691" i="3" s="1"/>
  <c r="C692" i="3"/>
  <c r="G692" i="3" s="1"/>
  <c r="C693" i="3"/>
  <c r="G693" i="3" s="1"/>
  <c r="C694" i="3"/>
  <c r="G694" i="3" s="1"/>
  <c r="C695" i="3"/>
  <c r="G695" i="3" s="1"/>
  <c r="C696" i="3"/>
  <c r="G696" i="3" s="1"/>
  <c r="C697" i="3"/>
  <c r="G697" i="3" s="1"/>
  <c r="C698" i="3"/>
  <c r="G698" i="3" s="1"/>
  <c r="C699" i="3"/>
  <c r="G699" i="3" s="1"/>
  <c r="C700" i="3"/>
  <c r="G700" i="3" s="1"/>
  <c r="C701" i="3"/>
  <c r="G701" i="3" s="1"/>
  <c r="C702" i="3"/>
  <c r="G702" i="3" s="1"/>
  <c r="C703" i="3"/>
  <c r="G703" i="3" s="1"/>
  <c r="C704" i="3"/>
  <c r="G704" i="3" s="1"/>
  <c r="C705" i="3"/>
  <c r="G705" i="3" s="1"/>
  <c r="C706" i="3"/>
  <c r="G706" i="3" s="1"/>
  <c r="C707" i="3"/>
  <c r="G707" i="3" s="1"/>
  <c r="C708" i="3"/>
  <c r="G708" i="3" s="1"/>
  <c r="C709" i="3"/>
  <c r="G709" i="3" s="1"/>
  <c r="C710" i="3"/>
  <c r="G710" i="3" s="1"/>
  <c r="C711" i="3"/>
  <c r="G711" i="3" s="1"/>
  <c r="C712" i="3"/>
  <c r="G712" i="3" s="1"/>
  <c r="C713" i="3"/>
  <c r="G713" i="3" s="1"/>
  <c r="C714" i="3"/>
  <c r="G714" i="3" s="1"/>
  <c r="C715" i="3"/>
  <c r="G715" i="3" s="1"/>
  <c r="C716" i="3"/>
  <c r="G716" i="3" s="1"/>
  <c r="C717" i="3"/>
  <c r="G717" i="3" s="1"/>
  <c r="C718" i="3"/>
  <c r="G718" i="3" s="1"/>
  <c r="C719" i="3"/>
  <c r="G719" i="3" s="1"/>
  <c r="C720" i="3"/>
  <c r="G720" i="3" s="1"/>
  <c r="C721" i="3"/>
  <c r="G721" i="3" s="1"/>
  <c r="C722" i="3"/>
  <c r="G722" i="3" s="1"/>
  <c r="C723" i="3"/>
  <c r="G723" i="3" s="1"/>
  <c r="C724" i="3"/>
  <c r="G724" i="3" s="1"/>
  <c r="C725" i="3"/>
  <c r="G725" i="3" s="1"/>
  <c r="C726" i="3"/>
  <c r="G726" i="3" s="1"/>
  <c r="C727" i="3"/>
  <c r="G727" i="3" s="1"/>
  <c r="C728" i="3"/>
  <c r="G728" i="3" s="1"/>
  <c r="C729" i="3"/>
  <c r="G729" i="3" s="1"/>
  <c r="C730" i="3"/>
  <c r="G730" i="3" s="1"/>
  <c r="C731" i="3"/>
  <c r="G731" i="3" s="1"/>
  <c r="C732" i="3"/>
  <c r="G732" i="3" s="1"/>
  <c r="C733" i="3"/>
  <c r="G733" i="3" s="1"/>
  <c r="C734" i="3"/>
  <c r="G734" i="3" s="1"/>
  <c r="C735" i="3"/>
  <c r="G735" i="3" s="1"/>
  <c r="C736" i="3"/>
  <c r="G736" i="3" s="1"/>
  <c r="C737" i="3"/>
  <c r="G737" i="3" s="1"/>
  <c r="C738" i="3"/>
  <c r="G738" i="3" s="1"/>
  <c r="C739" i="3"/>
  <c r="G739" i="3" s="1"/>
  <c r="C740" i="3"/>
  <c r="G740" i="3" s="1"/>
  <c r="C741" i="3"/>
  <c r="G741" i="3" s="1"/>
  <c r="C742" i="3"/>
  <c r="G742" i="3" s="1"/>
  <c r="C743" i="3"/>
  <c r="G743" i="3" s="1"/>
  <c r="C744" i="3"/>
  <c r="G744" i="3" s="1"/>
  <c r="C745" i="3"/>
  <c r="G745" i="3" s="1"/>
  <c r="C746" i="3"/>
  <c r="G746" i="3" s="1"/>
  <c r="C747" i="3"/>
  <c r="G747" i="3" s="1"/>
  <c r="C748" i="3"/>
  <c r="G748" i="3" s="1"/>
  <c r="C749" i="3"/>
  <c r="G749" i="3" s="1"/>
  <c r="C750" i="3"/>
  <c r="G750" i="3" s="1"/>
  <c r="C751" i="3"/>
  <c r="G751" i="3" s="1"/>
  <c r="C752" i="3"/>
  <c r="G752" i="3" s="1"/>
  <c r="C753" i="3"/>
  <c r="G753" i="3" s="1"/>
  <c r="C754" i="3"/>
  <c r="G754" i="3" s="1"/>
  <c r="C755" i="3"/>
  <c r="G755" i="3" s="1"/>
  <c r="C756" i="3"/>
  <c r="G756" i="3" s="1"/>
  <c r="C757" i="3"/>
  <c r="G757" i="3" s="1"/>
  <c r="C758" i="3"/>
  <c r="G758" i="3" s="1"/>
  <c r="C759" i="3"/>
  <c r="G759" i="3" s="1"/>
  <c r="C760" i="3"/>
  <c r="G760" i="3" s="1"/>
  <c r="C761" i="3"/>
  <c r="G761" i="3" s="1"/>
  <c r="C762" i="3"/>
  <c r="G762" i="3" s="1"/>
  <c r="C763" i="3"/>
  <c r="G763" i="3" s="1"/>
  <c r="C764" i="3"/>
  <c r="G764" i="3" s="1"/>
  <c r="C765" i="3"/>
  <c r="G765" i="3" s="1"/>
  <c r="C766" i="3"/>
  <c r="G766" i="3" s="1"/>
  <c r="C767" i="3"/>
  <c r="G767" i="3" s="1"/>
  <c r="C768" i="3"/>
  <c r="G768" i="3" s="1"/>
  <c r="C769" i="3"/>
  <c r="G769" i="3" s="1"/>
  <c r="C770" i="3"/>
  <c r="G770" i="3" s="1"/>
  <c r="C771" i="3"/>
  <c r="G771" i="3" s="1"/>
  <c r="C772" i="3"/>
  <c r="G772" i="3" s="1"/>
  <c r="C773" i="3"/>
  <c r="G773" i="3" s="1"/>
  <c r="C774" i="3"/>
  <c r="G774" i="3" s="1"/>
  <c r="C775" i="3"/>
  <c r="G775" i="3" s="1"/>
  <c r="C776" i="3"/>
  <c r="G776" i="3" s="1"/>
  <c r="C777" i="3"/>
  <c r="G777" i="3" s="1"/>
  <c r="C778" i="3"/>
  <c r="G778" i="3" s="1"/>
  <c r="C779" i="3"/>
  <c r="G779" i="3" s="1"/>
  <c r="C780" i="3"/>
  <c r="G780" i="3" s="1"/>
  <c r="C781" i="3"/>
  <c r="G781" i="3" s="1"/>
  <c r="C782" i="3"/>
  <c r="G782" i="3" s="1"/>
  <c r="C783" i="3"/>
  <c r="G783" i="3" s="1"/>
  <c r="C784" i="3"/>
  <c r="G784" i="3" s="1"/>
  <c r="C785" i="3"/>
  <c r="G785" i="3" s="1"/>
  <c r="C786" i="3"/>
  <c r="G786" i="3" s="1"/>
  <c r="C787" i="3"/>
  <c r="G787" i="3" s="1"/>
  <c r="C788" i="3"/>
  <c r="G788" i="3" s="1"/>
  <c r="C789" i="3"/>
  <c r="G789" i="3" s="1"/>
  <c r="C790" i="3"/>
  <c r="G790" i="3" s="1"/>
  <c r="C791" i="3"/>
  <c r="G791" i="3" s="1"/>
  <c r="C792" i="3"/>
  <c r="G792" i="3" s="1"/>
  <c r="C793" i="3"/>
  <c r="G793" i="3" s="1"/>
  <c r="C794" i="3"/>
  <c r="G794" i="3" s="1"/>
  <c r="C795" i="3"/>
  <c r="G795" i="3" s="1"/>
  <c r="C796" i="3"/>
  <c r="G796" i="3" s="1"/>
  <c r="C797" i="3"/>
  <c r="G797" i="3" s="1"/>
  <c r="C798" i="3"/>
  <c r="G798" i="3" s="1"/>
  <c r="C799" i="3"/>
  <c r="G799" i="3" s="1"/>
  <c r="C800" i="3"/>
  <c r="G800" i="3" s="1"/>
  <c r="C801" i="3"/>
  <c r="G801" i="3" s="1"/>
  <c r="C802" i="3"/>
  <c r="G802" i="3" s="1"/>
  <c r="C803" i="3"/>
  <c r="G803" i="3" s="1"/>
  <c r="C804" i="3"/>
  <c r="G804" i="3" s="1"/>
  <c r="C805" i="3"/>
  <c r="G805" i="3" s="1"/>
  <c r="C806" i="3"/>
  <c r="G806" i="3" s="1"/>
  <c r="C807" i="3"/>
  <c r="G807" i="3" s="1"/>
  <c r="C808" i="3"/>
  <c r="G808" i="3" s="1"/>
  <c r="C809" i="3"/>
  <c r="G809" i="3" s="1"/>
  <c r="C810" i="3"/>
  <c r="G810" i="3" s="1"/>
  <c r="C811" i="3"/>
  <c r="G811" i="3" s="1"/>
  <c r="C812" i="3"/>
  <c r="G812" i="3" s="1"/>
  <c r="C813" i="3"/>
  <c r="G813" i="3" s="1"/>
  <c r="C814" i="3"/>
  <c r="G814" i="3" s="1"/>
  <c r="C815" i="3"/>
  <c r="G815" i="3" s="1"/>
  <c r="C816" i="3"/>
  <c r="G816" i="3" s="1"/>
  <c r="C817" i="3"/>
  <c r="G817" i="3" s="1"/>
  <c r="C818" i="3"/>
  <c r="G818" i="3" s="1"/>
  <c r="C819" i="3"/>
  <c r="G819" i="3" s="1"/>
  <c r="C820" i="3"/>
  <c r="G820" i="3" s="1"/>
  <c r="C821" i="3"/>
  <c r="G821" i="3" s="1"/>
  <c r="C822" i="3"/>
  <c r="G822" i="3" s="1"/>
  <c r="C823" i="3"/>
  <c r="G823" i="3" s="1"/>
  <c r="C824" i="3"/>
  <c r="G824" i="3" s="1"/>
  <c r="C825" i="3"/>
  <c r="G825" i="3" s="1"/>
  <c r="C826" i="3"/>
  <c r="G826" i="3" s="1"/>
  <c r="C827" i="3"/>
  <c r="G827" i="3" s="1"/>
  <c r="C828" i="3"/>
  <c r="G828" i="3" s="1"/>
  <c r="C829" i="3"/>
  <c r="G829" i="3" s="1"/>
  <c r="C830" i="3"/>
  <c r="G830" i="3" s="1"/>
  <c r="C831" i="3"/>
  <c r="G831" i="3" s="1"/>
  <c r="C832" i="3"/>
  <c r="G832" i="3" s="1"/>
  <c r="C833" i="3"/>
  <c r="G833" i="3" s="1"/>
  <c r="C834" i="3"/>
  <c r="G834" i="3" s="1"/>
  <c r="C835" i="3"/>
  <c r="G835" i="3" s="1"/>
  <c r="C836" i="3"/>
  <c r="G836" i="3" s="1"/>
  <c r="C837" i="3"/>
  <c r="G837" i="3" s="1"/>
  <c r="C838" i="3"/>
  <c r="G838" i="3" s="1"/>
  <c r="C839" i="3"/>
  <c r="G839" i="3" s="1"/>
  <c r="C840" i="3"/>
  <c r="G840" i="3" s="1"/>
  <c r="C841" i="3"/>
  <c r="G841" i="3" s="1"/>
  <c r="C842" i="3"/>
  <c r="G842" i="3" s="1"/>
  <c r="C843" i="3"/>
  <c r="G843" i="3" s="1"/>
  <c r="C844" i="3"/>
  <c r="G844" i="3" s="1"/>
  <c r="C845" i="3"/>
  <c r="G845" i="3" s="1"/>
  <c r="C846" i="3"/>
  <c r="G846" i="3" s="1"/>
  <c r="C847" i="3"/>
  <c r="G847" i="3" s="1"/>
  <c r="C848" i="3"/>
  <c r="G848" i="3" s="1"/>
  <c r="C849" i="3"/>
  <c r="G849" i="3" s="1"/>
  <c r="C850" i="3"/>
  <c r="G850" i="3" s="1"/>
  <c r="C851" i="3"/>
  <c r="G851" i="3" s="1"/>
  <c r="C852" i="3"/>
  <c r="G852" i="3" s="1"/>
  <c r="C853" i="3"/>
  <c r="G853" i="3" s="1"/>
  <c r="C854" i="3"/>
  <c r="G854" i="3" s="1"/>
  <c r="C855" i="3"/>
  <c r="G855" i="3" s="1"/>
  <c r="C856" i="3"/>
  <c r="G856" i="3" s="1"/>
  <c r="C857" i="3"/>
  <c r="G857" i="3" s="1"/>
  <c r="C858" i="3"/>
  <c r="G858" i="3" s="1"/>
  <c r="C859" i="3"/>
  <c r="G859" i="3" s="1"/>
  <c r="C860" i="3"/>
  <c r="G860" i="3" s="1"/>
  <c r="C861" i="3"/>
  <c r="G861" i="3" s="1"/>
  <c r="C862" i="3"/>
  <c r="G862" i="3" s="1"/>
  <c r="C863" i="3"/>
  <c r="G863" i="3" s="1"/>
  <c r="C864" i="3"/>
  <c r="G864" i="3" s="1"/>
  <c r="C865" i="3"/>
  <c r="G865" i="3" s="1"/>
  <c r="C866" i="3"/>
  <c r="G866" i="3" s="1"/>
  <c r="C867" i="3"/>
  <c r="G867" i="3" s="1"/>
  <c r="C868" i="3"/>
  <c r="G868" i="3" s="1"/>
  <c r="C869" i="3"/>
  <c r="G869" i="3" s="1"/>
  <c r="C870" i="3"/>
  <c r="G870" i="3" s="1"/>
  <c r="C871" i="3"/>
  <c r="G871" i="3" s="1"/>
  <c r="C872" i="3"/>
  <c r="G872" i="3" s="1"/>
  <c r="C873" i="3"/>
  <c r="G873" i="3" s="1"/>
  <c r="C874" i="3"/>
  <c r="G874" i="3" s="1"/>
  <c r="C875" i="3"/>
  <c r="G875" i="3" s="1"/>
  <c r="C876" i="3"/>
  <c r="G876" i="3" s="1"/>
  <c r="C877" i="3"/>
  <c r="G877" i="3" s="1"/>
  <c r="C878" i="3"/>
  <c r="G878" i="3" s="1"/>
  <c r="C879" i="3"/>
  <c r="G879" i="3" s="1"/>
  <c r="C880" i="3"/>
  <c r="G880" i="3" s="1"/>
  <c r="C881" i="3"/>
  <c r="G881" i="3" s="1"/>
  <c r="C882" i="3"/>
  <c r="G882" i="3" s="1"/>
  <c r="C883" i="3"/>
  <c r="G883" i="3" s="1"/>
  <c r="C884" i="3"/>
  <c r="G884" i="3" s="1"/>
  <c r="C885" i="3"/>
  <c r="G885" i="3" s="1"/>
  <c r="C886" i="3"/>
  <c r="G886" i="3" s="1"/>
  <c r="C887" i="3"/>
  <c r="G887" i="3" s="1"/>
  <c r="C888" i="3"/>
  <c r="G888" i="3" s="1"/>
  <c r="C889" i="3"/>
  <c r="G889" i="3" s="1"/>
  <c r="C890" i="3"/>
  <c r="G890" i="3" s="1"/>
  <c r="C891" i="3"/>
  <c r="G891" i="3" s="1"/>
  <c r="C892" i="3"/>
  <c r="G892" i="3" s="1"/>
  <c r="C893" i="3"/>
  <c r="G893" i="3" s="1"/>
  <c r="C894" i="3"/>
  <c r="G894" i="3" s="1"/>
  <c r="C895" i="3"/>
  <c r="G895" i="3" s="1"/>
  <c r="C896" i="3"/>
  <c r="G896" i="3" s="1"/>
  <c r="C897" i="3"/>
  <c r="G897" i="3" s="1"/>
  <c r="C898" i="3"/>
  <c r="G898" i="3" s="1"/>
  <c r="C899" i="3"/>
  <c r="G899" i="3" s="1"/>
  <c r="C900" i="3"/>
  <c r="G900" i="3" s="1"/>
  <c r="C901" i="3"/>
  <c r="G901" i="3" s="1"/>
  <c r="C902" i="3"/>
  <c r="G902" i="3" s="1"/>
  <c r="C903" i="3"/>
  <c r="G903" i="3" s="1"/>
  <c r="C904" i="3"/>
  <c r="G904" i="3" s="1"/>
  <c r="C905" i="3"/>
  <c r="G905" i="3" s="1"/>
  <c r="C906" i="3"/>
  <c r="G906" i="3" s="1"/>
  <c r="C907" i="3"/>
  <c r="G907" i="3" s="1"/>
  <c r="C908" i="3"/>
  <c r="G908" i="3" s="1"/>
  <c r="C909" i="3"/>
  <c r="G909" i="3" s="1"/>
  <c r="C910" i="3"/>
  <c r="G910" i="3" s="1"/>
  <c r="C911" i="3"/>
  <c r="G911" i="3" s="1"/>
  <c r="C912" i="3"/>
  <c r="G912" i="3" s="1"/>
  <c r="C913" i="3"/>
  <c r="G913" i="3" s="1"/>
  <c r="C914" i="3"/>
  <c r="G914" i="3" s="1"/>
  <c r="C915" i="3"/>
  <c r="G915" i="3" s="1"/>
  <c r="C916" i="3"/>
  <c r="G916" i="3" s="1"/>
  <c r="C917" i="3"/>
  <c r="G917" i="3" s="1"/>
  <c r="C918" i="3"/>
  <c r="G918" i="3" s="1"/>
  <c r="C919" i="3"/>
  <c r="G919" i="3" s="1"/>
  <c r="C920" i="3"/>
  <c r="G920" i="3" s="1"/>
  <c r="C921" i="3"/>
  <c r="G921" i="3" s="1"/>
  <c r="C922" i="3"/>
  <c r="G922" i="3" s="1"/>
  <c r="C923" i="3"/>
  <c r="G923" i="3" s="1"/>
  <c r="C924" i="3"/>
  <c r="G924" i="3" s="1"/>
  <c r="C925" i="3"/>
  <c r="G925" i="3" s="1"/>
  <c r="C926" i="3"/>
  <c r="G926" i="3" s="1"/>
  <c r="C927" i="3"/>
  <c r="G927" i="3" s="1"/>
  <c r="C928" i="3"/>
  <c r="G928" i="3" s="1"/>
  <c r="C929" i="3"/>
  <c r="G929" i="3" s="1"/>
  <c r="C930" i="3"/>
  <c r="G930" i="3" s="1"/>
  <c r="C931" i="3"/>
  <c r="G931" i="3" s="1"/>
  <c r="C932" i="3"/>
  <c r="G932" i="3" s="1"/>
  <c r="C933" i="3"/>
  <c r="G933" i="3" s="1"/>
  <c r="C934" i="3"/>
  <c r="G934" i="3" s="1"/>
  <c r="C935" i="3"/>
  <c r="G935" i="3" s="1"/>
  <c r="C936" i="3"/>
  <c r="G936" i="3" s="1"/>
  <c r="C937" i="3"/>
  <c r="G937" i="3" s="1"/>
  <c r="C938" i="3"/>
  <c r="G938" i="3" s="1"/>
  <c r="C939" i="3"/>
  <c r="G939" i="3" s="1"/>
  <c r="C940" i="3"/>
  <c r="G940" i="3" s="1"/>
  <c r="C941" i="3"/>
  <c r="G941" i="3" s="1"/>
  <c r="C942" i="3"/>
  <c r="G942" i="3" s="1"/>
  <c r="C943" i="3"/>
  <c r="G943" i="3" s="1"/>
  <c r="C944" i="3"/>
  <c r="G944" i="3" s="1"/>
  <c r="C945" i="3"/>
  <c r="G945" i="3" s="1"/>
  <c r="C946" i="3"/>
  <c r="G946" i="3" s="1"/>
  <c r="C947" i="3"/>
  <c r="G947" i="3" s="1"/>
  <c r="C948" i="3"/>
  <c r="G948" i="3" s="1"/>
  <c r="C949" i="3"/>
  <c r="G949" i="3" s="1"/>
  <c r="C950" i="3"/>
  <c r="G950" i="3" s="1"/>
  <c r="C951" i="3"/>
  <c r="G951" i="3" s="1"/>
  <c r="C952" i="3"/>
  <c r="G952" i="3" s="1"/>
  <c r="C953" i="3"/>
  <c r="G953" i="3" s="1"/>
  <c r="C954" i="3"/>
  <c r="G954" i="3" s="1"/>
  <c r="C955" i="3"/>
  <c r="G955" i="3" s="1"/>
  <c r="C956" i="3"/>
  <c r="G956" i="3" s="1"/>
  <c r="C957" i="3"/>
  <c r="G957" i="3" s="1"/>
  <c r="C958" i="3"/>
  <c r="G958" i="3" s="1"/>
  <c r="C959" i="3"/>
  <c r="G959" i="3" s="1"/>
  <c r="C960" i="3"/>
  <c r="G960" i="3" s="1"/>
  <c r="C961" i="3"/>
  <c r="C962" i="3"/>
  <c r="G962" i="3" s="1"/>
  <c r="C963" i="3"/>
  <c r="G963" i="3" s="1"/>
  <c r="C964" i="3"/>
  <c r="G964" i="3" s="1"/>
  <c r="C965" i="3"/>
  <c r="G965" i="3" s="1"/>
  <c r="C966" i="3"/>
  <c r="G966" i="3" s="1"/>
  <c r="C967" i="3"/>
  <c r="G967" i="3" s="1"/>
  <c r="C968" i="3"/>
  <c r="G968" i="3" s="1"/>
  <c r="C969" i="3"/>
  <c r="G969" i="3" s="1"/>
  <c r="C970" i="3"/>
  <c r="G970" i="3" s="1"/>
  <c r="C971" i="3"/>
  <c r="G971" i="3" s="1"/>
  <c r="C972" i="3"/>
  <c r="G972" i="3" s="1"/>
  <c r="C973" i="3"/>
  <c r="G973" i="3" s="1"/>
  <c r="C974" i="3"/>
  <c r="G974" i="3" s="1"/>
  <c r="C975" i="3"/>
  <c r="G975" i="3" s="1"/>
  <c r="C976" i="3"/>
  <c r="G976" i="3" s="1"/>
  <c r="C977" i="3"/>
  <c r="G977" i="3" s="1"/>
  <c r="C978" i="3"/>
  <c r="G978" i="3" s="1"/>
  <c r="C979" i="3"/>
  <c r="G979" i="3" s="1"/>
  <c r="C980" i="3"/>
  <c r="G980" i="3" s="1"/>
  <c r="C981" i="3"/>
  <c r="G981" i="3" s="1"/>
  <c r="C982" i="3"/>
  <c r="G982" i="3" s="1"/>
  <c r="C983" i="3"/>
  <c r="G983" i="3" s="1"/>
  <c r="C984" i="3"/>
  <c r="G984" i="3" s="1"/>
  <c r="C985" i="3"/>
  <c r="G985" i="3" s="1"/>
  <c r="C986" i="3"/>
  <c r="G986" i="3" s="1"/>
  <c r="C987" i="3"/>
  <c r="G987" i="3" s="1"/>
  <c r="C988" i="3"/>
  <c r="G988" i="3" s="1"/>
  <c r="C989" i="3"/>
  <c r="G989" i="3" s="1"/>
  <c r="C990" i="3"/>
  <c r="G990" i="3" s="1"/>
  <c r="C991" i="3"/>
  <c r="G991" i="3" s="1"/>
  <c r="C992" i="3"/>
  <c r="G992" i="3" s="1"/>
  <c r="C993" i="3"/>
  <c r="G993" i="3" s="1"/>
  <c r="C994" i="3"/>
  <c r="G994" i="3" s="1"/>
  <c r="C995" i="3"/>
  <c r="G995" i="3" s="1"/>
  <c r="C996" i="3"/>
  <c r="G996" i="3" s="1"/>
  <c r="C997" i="3"/>
  <c r="G997" i="3" s="1"/>
  <c r="C998" i="3"/>
  <c r="G998" i="3" s="1"/>
  <c r="C999" i="3"/>
  <c r="G999" i="3" s="1"/>
  <c r="C1000" i="3"/>
  <c r="G1000" i="3" s="1"/>
  <c r="C1001" i="3"/>
  <c r="G1001" i="3" s="1"/>
  <c r="C1002" i="3"/>
  <c r="G1002" i="3" s="1"/>
  <c r="C1003" i="3"/>
  <c r="G1003" i="3" s="1"/>
  <c r="C1004" i="3"/>
  <c r="G1004" i="3" s="1"/>
  <c r="C1005" i="3"/>
  <c r="G1005" i="3" s="1"/>
  <c r="C1006" i="3"/>
  <c r="G1006" i="3" s="1"/>
  <c r="C1007" i="3"/>
  <c r="G1007" i="3" s="1"/>
  <c r="C1008" i="3"/>
  <c r="G1008" i="3" s="1"/>
  <c r="C1009" i="3"/>
  <c r="G1009" i="3" s="1"/>
  <c r="C1010" i="3"/>
  <c r="G1010" i="3" s="1"/>
  <c r="C1011" i="3"/>
  <c r="G1011" i="3" s="1"/>
  <c r="C1012" i="3"/>
  <c r="G1012" i="3" s="1"/>
  <c r="C1013" i="3"/>
  <c r="G1013" i="3" s="1"/>
  <c r="C1014" i="3"/>
  <c r="G1014" i="3" s="1"/>
  <c r="C1015" i="3"/>
  <c r="G1015" i="3" s="1"/>
  <c r="C1016" i="3"/>
  <c r="G1016" i="3" s="1"/>
  <c r="C1017" i="3"/>
  <c r="G1017" i="3" s="1"/>
  <c r="C1018" i="3"/>
  <c r="G1018" i="3" s="1"/>
  <c r="C1019" i="3"/>
  <c r="G1019" i="3" s="1"/>
  <c r="C1020" i="3"/>
  <c r="G1020" i="3" s="1"/>
  <c r="C1021" i="3"/>
  <c r="G1021" i="3" s="1"/>
  <c r="C1022" i="3"/>
  <c r="G1022" i="3" s="1"/>
  <c r="C1023" i="3"/>
  <c r="G1023" i="3" s="1"/>
  <c r="C1024" i="3"/>
  <c r="G1024" i="3" s="1"/>
  <c r="C1025" i="3"/>
  <c r="G1025" i="3" s="1"/>
  <c r="C1026" i="3"/>
  <c r="G1026" i="3" s="1"/>
  <c r="C1027" i="3"/>
  <c r="G1027" i="3" s="1"/>
  <c r="C1028" i="3"/>
  <c r="G1028" i="3" s="1"/>
  <c r="C1029" i="3"/>
  <c r="G1029" i="3" s="1"/>
  <c r="C1030" i="3"/>
  <c r="G1030" i="3" s="1"/>
  <c r="C1031" i="3"/>
  <c r="G1031" i="3" s="1"/>
  <c r="C1032" i="3"/>
  <c r="G1032" i="3" s="1"/>
  <c r="C1033" i="3"/>
  <c r="G1033" i="3" s="1"/>
  <c r="C1034" i="3"/>
  <c r="G1034" i="3" s="1"/>
  <c r="C1035" i="3"/>
  <c r="G1035" i="3" s="1"/>
  <c r="C1036" i="3"/>
  <c r="G1036" i="3" s="1"/>
  <c r="C1037" i="3"/>
  <c r="G1037" i="3" s="1"/>
  <c r="C1038" i="3"/>
  <c r="G1038" i="3" s="1"/>
  <c r="C1039" i="3"/>
  <c r="G1039" i="3" s="1"/>
  <c r="C1040" i="3"/>
  <c r="G1040" i="3" s="1"/>
  <c r="C1041" i="3"/>
  <c r="G1041" i="3" s="1"/>
  <c r="C1042" i="3"/>
  <c r="G1042" i="3" s="1"/>
  <c r="C1043" i="3"/>
  <c r="G1043" i="3" s="1"/>
  <c r="C1044" i="3"/>
  <c r="G1044" i="3" s="1"/>
  <c r="C1045" i="3"/>
  <c r="G1045" i="3" s="1"/>
  <c r="C1046" i="3"/>
  <c r="G1046" i="3" s="1"/>
  <c r="C1047" i="3"/>
  <c r="G1047" i="3" s="1"/>
  <c r="C1048" i="3"/>
  <c r="G1048" i="3" s="1"/>
  <c r="C1049" i="3"/>
  <c r="G1049" i="3" s="1"/>
  <c r="C1050" i="3"/>
  <c r="G1050" i="3" s="1"/>
  <c r="C1051" i="3"/>
  <c r="G1051" i="3" s="1"/>
  <c r="C1052" i="3"/>
  <c r="G1052" i="3" s="1"/>
  <c r="C1053" i="3"/>
  <c r="G1053" i="3" s="1"/>
  <c r="C1054" i="3"/>
  <c r="G1054" i="3" s="1"/>
  <c r="C1055" i="3"/>
  <c r="G1055" i="3" s="1"/>
  <c r="C1056" i="3"/>
  <c r="G1056" i="3" s="1"/>
  <c r="C1057" i="3"/>
  <c r="G1057" i="3" s="1"/>
  <c r="C1058" i="3"/>
  <c r="G1058" i="3" s="1"/>
  <c r="C1059" i="3"/>
  <c r="G1059" i="3" s="1"/>
  <c r="C1060" i="3"/>
  <c r="G1060" i="3" s="1"/>
  <c r="C1061" i="3"/>
  <c r="G1061" i="3" s="1"/>
  <c r="C1062" i="3"/>
  <c r="G1062" i="3" s="1"/>
  <c r="C1063" i="3"/>
  <c r="G1063" i="3" s="1"/>
  <c r="C1064" i="3"/>
  <c r="G1064" i="3" s="1"/>
  <c r="C1065" i="3"/>
  <c r="G1065" i="3" s="1"/>
  <c r="C1066" i="3"/>
  <c r="G1066" i="3" s="1"/>
  <c r="C1067" i="3"/>
  <c r="G1067" i="3" s="1"/>
  <c r="C1068" i="3"/>
  <c r="G1068" i="3" s="1"/>
  <c r="C1069" i="3"/>
  <c r="G1069" i="3" s="1"/>
  <c r="C1070" i="3"/>
  <c r="G1070" i="3" s="1"/>
  <c r="C1071" i="3"/>
  <c r="G1071" i="3" s="1"/>
  <c r="C1072" i="3"/>
  <c r="G1072" i="3" s="1"/>
  <c r="C1073" i="3"/>
  <c r="G1073" i="3" s="1"/>
  <c r="C1074" i="3"/>
  <c r="G1074" i="3" s="1"/>
  <c r="C1075" i="3"/>
  <c r="G1075" i="3" s="1"/>
  <c r="C1076" i="3"/>
  <c r="G1076" i="3" s="1"/>
  <c r="C1077" i="3"/>
  <c r="G1077" i="3" s="1"/>
  <c r="C1078" i="3"/>
  <c r="G1078" i="3" s="1"/>
  <c r="C1079" i="3"/>
  <c r="G1079" i="3" s="1"/>
  <c r="C1080" i="3"/>
  <c r="G1080" i="3" s="1"/>
  <c r="C1081" i="3"/>
  <c r="G1081" i="3" s="1"/>
  <c r="C1082" i="3"/>
  <c r="G1082" i="3" s="1"/>
  <c r="C1083" i="3"/>
  <c r="G1083" i="3" s="1"/>
  <c r="C1084" i="3"/>
  <c r="G1084" i="3" s="1"/>
  <c r="C1085" i="3"/>
  <c r="G1085" i="3" s="1"/>
  <c r="C1086" i="3"/>
  <c r="G1086" i="3" s="1"/>
  <c r="C1087" i="3"/>
  <c r="G1087" i="3" s="1"/>
  <c r="C1088" i="3"/>
  <c r="G1088" i="3" s="1"/>
  <c r="C1089" i="3"/>
  <c r="G1089" i="3" s="1"/>
  <c r="C1090" i="3"/>
  <c r="G1090" i="3" s="1"/>
  <c r="C1091" i="3"/>
  <c r="G1091" i="3" s="1"/>
  <c r="C1092" i="3"/>
  <c r="G1092" i="3" s="1"/>
  <c r="C1093" i="3"/>
  <c r="G1093" i="3" s="1"/>
  <c r="C1094" i="3"/>
  <c r="G1094" i="3" s="1"/>
  <c r="C1095" i="3"/>
  <c r="G1095" i="3" s="1"/>
  <c r="C1096" i="3"/>
  <c r="G1096" i="3" s="1"/>
  <c r="C1097" i="3"/>
  <c r="G1097" i="3" s="1"/>
  <c r="C1098" i="3"/>
  <c r="G1098" i="3" s="1"/>
  <c r="C1099" i="3"/>
  <c r="G1099" i="3" s="1"/>
  <c r="C1100" i="3"/>
  <c r="G1100" i="3" s="1"/>
  <c r="C1101" i="3"/>
  <c r="G1101" i="3" s="1"/>
  <c r="C1102" i="3"/>
  <c r="G1102" i="3" s="1"/>
  <c r="C1103" i="3"/>
  <c r="G1103" i="3" s="1"/>
  <c r="C1104" i="3"/>
  <c r="G1104" i="3" s="1"/>
  <c r="C1105" i="3"/>
  <c r="G1105" i="3" s="1"/>
  <c r="C1106" i="3"/>
  <c r="G1106" i="3" s="1"/>
  <c r="C1107" i="3"/>
  <c r="G1107" i="3" s="1"/>
  <c r="C1108" i="3"/>
  <c r="G1108" i="3" s="1"/>
  <c r="C1109" i="3"/>
  <c r="G1109" i="3" s="1"/>
  <c r="C1110" i="3"/>
  <c r="G1110" i="3" s="1"/>
  <c r="C1111" i="3"/>
  <c r="G1111" i="3" s="1"/>
  <c r="C1112" i="3"/>
  <c r="G1112" i="3" s="1"/>
  <c r="C1113" i="3"/>
  <c r="G1113" i="3" s="1"/>
  <c r="C1114" i="3"/>
  <c r="G1114" i="3" s="1"/>
  <c r="C1115" i="3"/>
  <c r="G1115" i="3" s="1"/>
  <c r="C1116" i="3"/>
  <c r="G1116" i="3" s="1"/>
  <c r="C1117" i="3"/>
  <c r="G1117" i="3" s="1"/>
  <c r="C1118" i="3"/>
  <c r="G1118" i="3" s="1"/>
  <c r="C1119" i="3"/>
  <c r="G1119" i="3" s="1"/>
  <c r="C1120" i="3"/>
  <c r="G1120" i="3" s="1"/>
  <c r="C1121" i="3"/>
  <c r="G1121" i="3" s="1"/>
  <c r="C1122" i="3"/>
  <c r="G1122" i="3" s="1"/>
  <c r="C1123" i="3"/>
  <c r="G1123" i="3" s="1"/>
  <c r="C1124" i="3"/>
  <c r="G1124" i="3" s="1"/>
  <c r="C1125" i="3"/>
  <c r="G1125" i="3" s="1"/>
  <c r="C1126" i="3"/>
  <c r="G1126" i="3" s="1"/>
  <c r="C1127" i="3"/>
  <c r="G1127" i="3" s="1"/>
  <c r="C1128" i="3"/>
  <c r="G1128" i="3" s="1"/>
  <c r="C1129" i="3"/>
  <c r="G1129" i="3" s="1"/>
  <c r="C1130" i="3"/>
  <c r="G1130" i="3" s="1"/>
  <c r="C1131" i="3"/>
  <c r="G1131" i="3" s="1"/>
  <c r="C1132" i="3"/>
  <c r="G1132" i="3" s="1"/>
  <c r="C1133" i="3"/>
  <c r="G1133" i="3" s="1"/>
  <c r="C1134" i="3"/>
  <c r="G1134" i="3" s="1"/>
  <c r="C1135" i="3"/>
  <c r="G1135" i="3" s="1"/>
  <c r="C1136" i="3"/>
  <c r="G1136" i="3" s="1"/>
  <c r="C1137" i="3"/>
  <c r="G1137" i="3" s="1"/>
  <c r="C1138" i="3"/>
  <c r="G1138" i="3" s="1"/>
  <c r="C1139" i="3"/>
  <c r="G1139" i="3" s="1"/>
  <c r="C1140" i="3"/>
  <c r="G1140" i="3" s="1"/>
  <c r="C1141" i="3"/>
  <c r="G1141" i="3" s="1"/>
  <c r="C1142" i="3"/>
  <c r="G1142" i="3" s="1"/>
  <c r="C1143" i="3"/>
  <c r="G1143" i="3" s="1"/>
  <c r="C1144" i="3"/>
  <c r="G1144" i="3" s="1"/>
  <c r="C1145" i="3"/>
  <c r="G1145" i="3" s="1"/>
  <c r="C1146" i="3"/>
  <c r="G1146" i="3" s="1"/>
  <c r="C1147" i="3"/>
  <c r="G1147" i="3" s="1"/>
  <c r="C1148" i="3"/>
  <c r="G1148" i="3" s="1"/>
  <c r="C1149" i="3"/>
  <c r="G1149" i="3" s="1"/>
  <c r="C1150" i="3"/>
  <c r="G1150" i="3" s="1"/>
  <c r="C1151" i="3"/>
  <c r="G1151" i="3" s="1"/>
  <c r="C1152" i="3"/>
  <c r="G1152" i="3" s="1"/>
  <c r="C1153" i="3"/>
  <c r="G1153" i="3" s="1"/>
  <c r="C1154" i="3"/>
  <c r="G1154" i="3" s="1"/>
  <c r="C1155" i="3"/>
  <c r="G1155" i="3" s="1"/>
  <c r="C1156" i="3"/>
  <c r="G1156" i="3" s="1"/>
  <c r="C1157" i="3"/>
  <c r="G1157" i="3" s="1"/>
  <c r="C1158" i="3"/>
  <c r="G1158" i="3" s="1"/>
  <c r="C1159" i="3"/>
  <c r="G1159" i="3" s="1"/>
  <c r="C1160" i="3"/>
  <c r="G1160" i="3" s="1"/>
  <c r="C1161" i="3"/>
  <c r="G1161" i="3" s="1"/>
  <c r="C1162" i="3"/>
  <c r="G1162" i="3" s="1"/>
  <c r="C1163" i="3"/>
  <c r="G1163" i="3" s="1"/>
  <c r="C1164" i="3"/>
  <c r="G1164" i="3" s="1"/>
  <c r="C1165" i="3"/>
  <c r="G1165" i="3" s="1"/>
  <c r="C1166" i="3"/>
  <c r="G1166" i="3" s="1"/>
  <c r="C1167" i="3"/>
  <c r="G1167" i="3" s="1"/>
  <c r="C1168" i="3"/>
  <c r="G1168" i="3" s="1"/>
  <c r="C1169" i="3"/>
  <c r="G1169" i="3" s="1"/>
  <c r="C1170" i="3"/>
  <c r="G1170" i="3" s="1"/>
  <c r="C1171" i="3"/>
  <c r="G1171" i="3" s="1"/>
  <c r="C1172" i="3"/>
  <c r="G1172" i="3" s="1"/>
  <c r="C1173" i="3"/>
  <c r="G1173" i="3" s="1"/>
  <c r="C1174" i="3"/>
  <c r="G1174" i="3" s="1"/>
  <c r="C1175" i="3"/>
  <c r="G1175" i="3" s="1"/>
  <c r="C1176" i="3"/>
  <c r="G1176" i="3" s="1"/>
  <c r="C1177" i="3"/>
  <c r="G1177" i="3" s="1"/>
  <c r="C1178" i="3"/>
  <c r="G1178" i="3" s="1"/>
  <c r="C1179" i="3"/>
  <c r="G1179" i="3" s="1"/>
  <c r="C1180" i="3"/>
  <c r="G1180" i="3" s="1"/>
  <c r="C1181" i="3"/>
  <c r="G1181" i="3" s="1"/>
  <c r="C1182" i="3"/>
  <c r="G1182" i="3" s="1"/>
  <c r="C1183" i="3"/>
  <c r="G1183" i="3" s="1"/>
  <c r="C1184" i="3"/>
  <c r="G1184" i="3" s="1"/>
  <c r="C1185" i="3"/>
  <c r="G1185" i="3" s="1"/>
  <c r="C1186" i="3"/>
  <c r="G1186" i="3" s="1"/>
  <c r="C1187" i="3"/>
  <c r="G1187" i="3" s="1"/>
  <c r="C1188" i="3"/>
  <c r="G1188" i="3" s="1"/>
  <c r="C1189" i="3"/>
  <c r="G1189" i="3" s="1"/>
  <c r="C1190" i="3"/>
  <c r="C1191" i="3"/>
  <c r="C1192" i="3"/>
  <c r="E1192" i="3" s="1"/>
  <c r="D1192" i="3" s="1"/>
  <c r="C1193" i="3"/>
  <c r="G1193" i="3" s="1"/>
  <c r="A1193" i="3" s="1"/>
  <c r="C1194" i="3"/>
  <c r="C1195" i="3"/>
  <c r="C1196" i="3"/>
  <c r="E1196" i="3" s="1"/>
  <c r="D1196" i="3" s="1"/>
  <c r="C1197" i="3"/>
  <c r="C1198" i="3"/>
  <c r="C1199" i="3"/>
  <c r="C1200" i="3"/>
  <c r="C1201" i="3"/>
  <c r="G1201" i="3" s="1"/>
  <c r="A1201" i="3" s="1"/>
  <c r="C1202" i="3"/>
  <c r="C1203" i="3"/>
  <c r="C1204" i="3"/>
  <c r="E1204" i="3" s="1"/>
  <c r="D1204" i="3" s="1"/>
  <c r="C1205" i="3"/>
  <c r="C1206" i="3"/>
  <c r="C1207" i="3"/>
  <c r="C1208" i="3"/>
  <c r="E1208" i="3" s="1"/>
  <c r="D1208" i="3" s="1"/>
  <c r="C1209" i="3"/>
  <c r="G1209" i="3" s="1"/>
  <c r="A1209" i="3" s="1"/>
  <c r="C1210" i="3"/>
  <c r="C1211" i="3"/>
  <c r="C1212" i="3"/>
  <c r="E1212" i="3" s="1"/>
  <c r="D1212" i="3" s="1"/>
  <c r="C1213" i="3"/>
  <c r="C1214" i="3"/>
  <c r="C1215" i="3"/>
  <c r="C1216" i="3"/>
  <c r="E1216" i="3" s="1"/>
  <c r="D1216" i="3" s="1"/>
  <c r="C1217" i="3"/>
  <c r="G1217" i="3" s="1"/>
  <c r="A1217" i="3" s="1"/>
  <c r="C1218" i="3"/>
  <c r="E1218" i="3" s="1"/>
  <c r="D1218" i="3" s="1"/>
  <c r="C1219" i="3"/>
  <c r="C1220" i="3"/>
  <c r="E1220" i="3" s="1"/>
  <c r="D1220" i="3" s="1"/>
  <c r="C1221" i="3"/>
  <c r="C1222" i="3"/>
  <c r="C1223" i="3"/>
  <c r="C1224" i="3"/>
  <c r="E1224" i="3" s="1"/>
  <c r="D1224" i="3" s="1"/>
  <c r="C1225" i="3"/>
  <c r="G1225" i="3" s="1"/>
  <c r="A1225" i="3" s="1"/>
  <c r="C1226" i="3"/>
  <c r="E1226" i="3" s="1"/>
  <c r="D1226" i="3" s="1"/>
  <c r="C1227" i="3"/>
  <c r="C1228" i="3"/>
  <c r="E1228" i="3" s="1"/>
  <c r="D1228" i="3" s="1"/>
  <c r="C1229" i="3"/>
  <c r="C1230" i="3"/>
  <c r="C1231" i="3"/>
  <c r="C1232" i="3"/>
  <c r="E1232" i="3" s="1"/>
  <c r="D1232" i="3" s="1"/>
  <c r="C1233" i="3"/>
  <c r="G1233" i="3" s="1"/>
  <c r="A1233" i="3" s="1"/>
  <c r="C1234" i="3"/>
  <c r="E1234" i="3" s="1"/>
  <c r="D1234" i="3" s="1"/>
  <c r="C1235" i="3"/>
  <c r="C1236" i="3"/>
  <c r="E1236" i="3" s="1"/>
  <c r="D1236" i="3" s="1"/>
  <c r="C1237" i="3"/>
  <c r="C1238" i="3"/>
  <c r="C1239" i="3"/>
  <c r="C1240" i="3"/>
  <c r="E1240" i="3" s="1"/>
  <c r="D1240" i="3" s="1"/>
  <c r="C1241" i="3"/>
  <c r="G1241" i="3" s="1"/>
  <c r="A1241" i="3" s="1"/>
  <c r="C1242" i="3"/>
  <c r="E1242" i="3" s="1"/>
  <c r="D1242" i="3" s="1"/>
  <c r="C1243" i="3"/>
  <c r="C1244" i="3"/>
  <c r="E1244" i="3" s="1"/>
  <c r="D1244" i="3" s="1"/>
  <c r="C1245" i="3"/>
  <c r="C1246" i="3"/>
  <c r="C1247" i="3"/>
  <c r="C1248" i="3"/>
  <c r="E1248" i="3" s="1"/>
  <c r="D1248" i="3" s="1"/>
  <c r="C1249" i="3"/>
  <c r="G1249" i="3" s="1"/>
  <c r="A1249" i="3" s="1"/>
  <c r="C1250" i="3"/>
  <c r="E1250" i="3" s="1"/>
  <c r="D1250" i="3" s="1"/>
  <c r="C1251" i="3"/>
  <c r="C1252" i="3"/>
  <c r="E1252" i="3" s="1"/>
  <c r="D1252" i="3" s="1"/>
  <c r="C1253" i="3"/>
  <c r="C1254" i="3"/>
  <c r="C1255" i="3"/>
  <c r="C1256" i="3"/>
  <c r="E1256" i="3" s="1"/>
  <c r="D1256" i="3" s="1"/>
  <c r="C1257" i="3"/>
  <c r="G1257" i="3" s="1"/>
  <c r="A1257" i="3" s="1"/>
  <c r="C1258" i="3"/>
  <c r="E1258" i="3" s="1"/>
  <c r="D1258" i="3" s="1"/>
  <c r="C1259" i="3"/>
  <c r="C1260" i="3"/>
  <c r="E1260" i="3" s="1"/>
  <c r="D1260" i="3" s="1"/>
  <c r="C1261" i="3"/>
  <c r="C1262" i="3"/>
  <c r="C1263" i="3"/>
  <c r="C1264" i="3"/>
  <c r="E1264" i="3" s="1"/>
  <c r="D1264" i="3" s="1"/>
  <c r="C1265" i="3"/>
  <c r="G1265" i="3" s="1"/>
  <c r="A1265" i="3" s="1"/>
  <c r="C1266" i="3"/>
  <c r="E1266" i="3" s="1"/>
  <c r="D1266" i="3" s="1"/>
  <c r="C1267" i="3"/>
  <c r="C1268" i="3"/>
  <c r="E1268" i="3" s="1"/>
  <c r="D1268" i="3" s="1"/>
  <c r="C1269" i="3"/>
  <c r="C1270" i="3"/>
  <c r="C1271" i="3"/>
  <c r="C1272" i="3"/>
  <c r="E1272" i="3" s="1"/>
  <c r="D1272" i="3" s="1"/>
  <c r="C1273" i="3"/>
  <c r="G1273" i="3" s="1"/>
  <c r="A1273" i="3" s="1"/>
  <c r="C1274" i="3"/>
  <c r="E1274" i="3" s="1"/>
  <c r="D1274" i="3" s="1"/>
  <c r="C1275" i="3"/>
  <c r="C1276" i="3"/>
  <c r="E1276" i="3" s="1"/>
  <c r="D1276" i="3" s="1"/>
  <c r="C1277" i="3"/>
  <c r="C1278" i="3"/>
  <c r="C1279" i="3"/>
  <c r="C1280" i="3"/>
  <c r="E1280" i="3" s="1"/>
  <c r="D1280" i="3" s="1"/>
  <c r="C1281" i="3"/>
  <c r="G1281" i="3" s="1"/>
  <c r="A1281" i="3" s="1"/>
  <c r="C1282" i="3"/>
  <c r="E1282" i="3" s="1"/>
  <c r="D1282" i="3" s="1"/>
  <c r="C1283" i="3"/>
  <c r="C1284" i="3"/>
  <c r="E1284" i="3" s="1"/>
  <c r="D1284" i="3" s="1"/>
  <c r="C1285" i="3"/>
  <c r="C1286" i="3"/>
  <c r="C1287" i="3"/>
  <c r="C1288" i="3"/>
  <c r="E1288" i="3" s="1"/>
  <c r="D1288" i="3" s="1"/>
  <c r="C1289" i="3"/>
  <c r="G1289" i="3" s="1"/>
  <c r="A1289" i="3" s="1"/>
  <c r="C1290" i="3"/>
  <c r="E1290" i="3" s="1"/>
  <c r="D1290" i="3" s="1"/>
  <c r="C1291" i="3"/>
  <c r="C1292" i="3"/>
  <c r="E1292" i="3" s="1"/>
  <c r="D1292" i="3" s="1"/>
  <c r="C1293" i="3"/>
  <c r="C1294" i="3"/>
  <c r="C1295" i="3"/>
  <c r="C1296" i="3"/>
  <c r="E1296" i="3" s="1"/>
  <c r="D1296" i="3" s="1"/>
  <c r="C1297" i="3"/>
  <c r="G1297" i="3" s="1"/>
  <c r="A1297" i="3" s="1"/>
  <c r="C1298" i="3"/>
  <c r="E1298" i="3" s="1"/>
  <c r="D1298" i="3" s="1"/>
  <c r="C1299" i="3"/>
  <c r="C1300" i="3"/>
  <c r="E1300" i="3" s="1"/>
  <c r="D1300" i="3" s="1"/>
  <c r="C1301" i="3"/>
  <c r="C1302" i="3"/>
  <c r="C1303" i="3"/>
  <c r="C1304" i="3"/>
  <c r="E1304" i="3" s="1"/>
  <c r="D1304" i="3" s="1"/>
  <c r="C1305" i="3"/>
  <c r="G1305" i="3" s="1"/>
  <c r="A1305" i="3" s="1"/>
  <c r="C1306" i="3"/>
  <c r="E1306" i="3" s="1"/>
  <c r="D1306" i="3" s="1"/>
  <c r="C1307" i="3"/>
  <c r="C1308" i="3"/>
  <c r="E1308" i="3" s="1"/>
  <c r="D1308" i="3" s="1"/>
  <c r="C1309" i="3"/>
  <c r="C1310" i="3"/>
  <c r="C1311" i="3"/>
  <c r="C1312" i="3"/>
  <c r="E1312" i="3" s="1"/>
  <c r="D1312" i="3" s="1"/>
  <c r="C1313" i="3"/>
  <c r="G1313" i="3" s="1"/>
  <c r="A1313" i="3" s="1"/>
  <c r="C1314" i="3"/>
  <c r="E1314" i="3" s="1"/>
  <c r="D1314" i="3" s="1"/>
  <c r="C1315" i="3"/>
  <c r="C1316" i="3"/>
  <c r="E1316" i="3" s="1"/>
  <c r="D1316" i="3" s="1"/>
  <c r="C1317" i="3"/>
  <c r="C1318" i="3"/>
  <c r="C1319" i="3"/>
  <c r="C1320" i="3"/>
  <c r="E1320" i="3" s="1"/>
  <c r="D1320" i="3" s="1"/>
  <c r="C1321" i="3"/>
  <c r="G1321" i="3" s="1"/>
  <c r="A1321" i="3" s="1"/>
  <c r="C1322" i="3"/>
  <c r="E1322" i="3" s="1"/>
  <c r="D1322" i="3" s="1"/>
  <c r="C1323" i="3"/>
  <c r="C1324" i="3"/>
  <c r="E1324" i="3" s="1"/>
  <c r="D1324" i="3" s="1"/>
  <c r="C1325" i="3"/>
  <c r="C1326" i="3"/>
  <c r="C1327" i="3"/>
  <c r="C1328" i="3"/>
  <c r="E1328" i="3" s="1"/>
  <c r="D1328" i="3" s="1"/>
  <c r="C1329" i="3"/>
  <c r="G1329" i="3" s="1"/>
  <c r="A1329" i="3" s="1"/>
  <c r="C1330" i="3"/>
  <c r="E1330" i="3" s="1"/>
  <c r="D1330" i="3" s="1"/>
  <c r="C1331" i="3"/>
  <c r="C1332" i="3"/>
  <c r="E1332" i="3" s="1"/>
  <c r="D1332" i="3" s="1"/>
  <c r="C1333" i="3"/>
  <c r="C1334" i="3"/>
  <c r="C1335" i="3"/>
  <c r="C1336" i="3"/>
  <c r="E1336" i="3" s="1"/>
  <c r="D1336" i="3" s="1"/>
  <c r="C1337" i="3"/>
  <c r="G1337" i="3" s="1"/>
  <c r="A1337" i="3" s="1"/>
  <c r="C1338" i="3"/>
  <c r="E1338" i="3" s="1"/>
  <c r="D1338" i="3" s="1"/>
  <c r="C1339" i="3"/>
  <c r="C1340" i="3"/>
  <c r="E1340" i="3" s="1"/>
  <c r="D1340" i="3" s="1"/>
  <c r="C1341" i="3"/>
  <c r="C1342" i="3"/>
  <c r="C1343" i="3"/>
  <c r="C1344" i="3"/>
  <c r="E1344" i="3" s="1"/>
  <c r="D1344" i="3" s="1"/>
  <c r="C1345" i="3"/>
  <c r="G1345" i="3" s="1"/>
  <c r="A1345" i="3" s="1"/>
  <c r="C1346" i="3"/>
  <c r="E1346" i="3" s="1"/>
  <c r="D1346" i="3" s="1"/>
  <c r="C1347" i="3"/>
  <c r="C1348" i="3"/>
  <c r="E1348" i="3" s="1"/>
  <c r="D1348" i="3" s="1"/>
  <c r="C1349" i="3"/>
  <c r="C1350" i="3"/>
  <c r="C1351" i="3"/>
  <c r="C1352" i="3"/>
  <c r="E1352" i="3" s="1"/>
  <c r="D1352" i="3" s="1"/>
  <c r="C1353" i="3"/>
  <c r="G1353" i="3" s="1"/>
  <c r="A1353" i="3" s="1"/>
  <c r="C1354" i="3"/>
  <c r="E1354" i="3" s="1"/>
  <c r="D1354" i="3" s="1"/>
  <c r="C1355" i="3"/>
  <c r="C1356" i="3"/>
  <c r="E1356" i="3" s="1"/>
  <c r="D1356" i="3" s="1"/>
  <c r="C1357" i="3"/>
  <c r="C1358" i="3"/>
  <c r="C1359" i="3"/>
  <c r="C1360" i="3"/>
  <c r="E1360" i="3" s="1"/>
  <c r="D1360" i="3" s="1"/>
  <c r="C1361" i="3"/>
  <c r="G1361" i="3" s="1"/>
  <c r="A1361" i="3" s="1"/>
  <c r="C1362" i="3"/>
  <c r="E1362" i="3" s="1"/>
  <c r="D1362" i="3" s="1"/>
  <c r="C1363" i="3"/>
  <c r="C1364" i="3"/>
  <c r="E1364" i="3" s="1"/>
  <c r="D1364" i="3" s="1"/>
  <c r="C1365" i="3"/>
  <c r="C1366" i="3"/>
  <c r="C1367" i="3"/>
  <c r="C1368" i="3"/>
  <c r="E1368" i="3" s="1"/>
  <c r="D1368" i="3" s="1"/>
  <c r="C1369" i="3"/>
  <c r="G1369" i="3" s="1"/>
  <c r="A1369" i="3" s="1"/>
  <c r="C1370" i="3"/>
  <c r="E1370" i="3" s="1"/>
  <c r="D1370" i="3" s="1"/>
  <c r="C1371" i="3"/>
  <c r="C1372" i="3"/>
  <c r="E1372" i="3" s="1"/>
  <c r="D1372" i="3" s="1"/>
  <c r="C1373" i="3"/>
  <c r="C1374" i="3"/>
  <c r="C1375" i="3"/>
  <c r="C1376" i="3"/>
  <c r="E1376" i="3" s="1"/>
  <c r="D1376" i="3" s="1"/>
  <c r="C1377" i="3"/>
  <c r="G1377" i="3" s="1"/>
  <c r="A1377" i="3" s="1"/>
  <c r="C1378" i="3"/>
  <c r="E1378" i="3" s="1"/>
  <c r="D1378" i="3" s="1"/>
  <c r="C1379" i="3"/>
  <c r="C1380" i="3"/>
  <c r="E1380" i="3" s="1"/>
  <c r="D1380" i="3" s="1"/>
  <c r="C1381" i="3"/>
  <c r="C1382" i="3"/>
  <c r="C1383" i="3"/>
  <c r="C1384" i="3"/>
  <c r="E1384" i="3" s="1"/>
  <c r="D1384" i="3" s="1"/>
  <c r="C1385" i="3"/>
  <c r="G1385" i="3" s="1"/>
  <c r="A1385" i="3" s="1"/>
  <c r="C1386" i="3"/>
  <c r="E1386" i="3" s="1"/>
  <c r="D1386" i="3" s="1"/>
  <c r="C1387" i="3"/>
  <c r="C1388" i="3"/>
  <c r="E1388" i="3" s="1"/>
  <c r="D1388" i="3" s="1"/>
  <c r="C1389" i="3"/>
  <c r="C1390" i="3"/>
  <c r="C1391" i="3"/>
  <c r="C1392" i="3"/>
  <c r="E1392" i="3" s="1"/>
  <c r="D1392" i="3" s="1"/>
  <c r="C1393" i="3"/>
  <c r="G1393" i="3" s="1"/>
  <c r="A1393" i="3" s="1"/>
  <c r="C1394" i="3"/>
  <c r="E1394" i="3" s="1"/>
  <c r="D1394" i="3" s="1"/>
  <c r="C1395" i="3"/>
  <c r="C1396" i="3"/>
  <c r="E1396" i="3" s="1"/>
  <c r="D1396" i="3" s="1"/>
  <c r="C1397" i="3"/>
  <c r="C1398" i="3"/>
  <c r="C1399" i="3"/>
  <c r="C1400" i="3"/>
  <c r="E1400" i="3" s="1"/>
  <c r="D1400" i="3" s="1"/>
  <c r="C1401" i="3"/>
  <c r="G1401" i="3" s="1"/>
  <c r="A1401" i="3" s="1"/>
  <c r="C1402" i="3"/>
  <c r="E1402" i="3" s="1"/>
  <c r="D1402" i="3" s="1"/>
  <c r="C1403" i="3"/>
  <c r="C1404" i="3"/>
  <c r="E1404" i="3" s="1"/>
  <c r="D1404" i="3" s="1"/>
  <c r="C1405" i="3"/>
  <c r="C1406" i="3"/>
  <c r="C1407" i="3"/>
  <c r="C1408" i="3"/>
  <c r="E1408" i="3" s="1"/>
  <c r="D1408" i="3" s="1"/>
  <c r="C1409" i="3"/>
  <c r="G1409" i="3" s="1"/>
  <c r="A1409" i="3" s="1"/>
  <c r="C1410" i="3"/>
  <c r="E1410" i="3" s="1"/>
  <c r="D1410" i="3" s="1"/>
  <c r="C1411" i="3"/>
  <c r="C1412" i="3"/>
  <c r="E1412" i="3" s="1"/>
  <c r="D1412" i="3" s="1"/>
  <c r="C1413" i="3"/>
  <c r="C1414" i="3"/>
  <c r="C1415" i="3"/>
  <c r="C1416" i="3"/>
  <c r="E1416" i="3" s="1"/>
  <c r="D1416" i="3" s="1"/>
  <c r="C1417" i="3"/>
  <c r="G1417" i="3" s="1"/>
  <c r="A1417" i="3" s="1"/>
  <c r="C1418" i="3"/>
  <c r="E1418" i="3" s="1"/>
  <c r="D1418" i="3" s="1"/>
  <c r="C1419" i="3"/>
  <c r="C1420" i="3"/>
  <c r="E1420" i="3" s="1"/>
  <c r="D1420" i="3" s="1"/>
  <c r="C1421" i="3"/>
  <c r="C1422" i="3"/>
  <c r="C1423" i="3"/>
  <c r="C1424" i="3"/>
  <c r="E1424" i="3" s="1"/>
  <c r="D1424" i="3" s="1"/>
  <c r="C1425" i="3"/>
  <c r="G1425" i="3" s="1"/>
  <c r="A1425" i="3" s="1"/>
  <c r="C1426" i="3"/>
  <c r="E1426" i="3" s="1"/>
  <c r="D1426" i="3" s="1"/>
  <c r="C1427" i="3"/>
  <c r="C1428" i="3"/>
  <c r="E1428" i="3" s="1"/>
  <c r="D1428" i="3" s="1"/>
  <c r="C1429" i="3"/>
  <c r="C1430" i="3"/>
  <c r="C1431" i="3"/>
  <c r="C1432" i="3"/>
  <c r="E1432" i="3" s="1"/>
  <c r="D1432" i="3" s="1"/>
  <c r="C1433" i="3"/>
  <c r="G1433" i="3" s="1"/>
  <c r="A1433" i="3" s="1"/>
  <c r="C1434" i="3"/>
  <c r="E1434" i="3" s="1"/>
  <c r="D1434" i="3" s="1"/>
  <c r="C1435" i="3"/>
  <c r="C1436" i="3"/>
  <c r="E1436" i="3" s="1"/>
  <c r="D1436" i="3" s="1"/>
  <c r="C1437" i="3"/>
  <c r="C1438" i="3"/>
  <c r="C1439" i="3"/>
  <c r="C1440" i="3"/>
  <c r="E1440" i="3" s="1"/>
  <c r="D1440" i="3" s="1"/>
  <c r="C1441" i="3"/>
  <c r="G1441" i="3" s="1"/>
  <c r="A1441" i="3" s="1"/>
  <c r="C1442" i="3"/>
  <c r="E1442" i="3" s="1"/>
  <c r="D1442" i="3" s="1"/>
  <c r="C1443" i="3"/>
  <c r="C1444" i="3"/>
  <c r="E1444" i="3" s="1"/>
  <c r="D1444" i="3" s="1"/>
  <c r="C1445" i="3"/>
  <c r="C1446" i="3"/>
  <c r="C1447" i="3"/>
  <c r="C1448" i="3"/>
  <c r="E1448" i="3" s="1"/>
  <c r="D1448" i="3" s="1"/>
  <c r="C1449" i="3"/>
  <c r="G1449" i="3" s="1"/>
  <c r="A1449" i="3" s="1"/>
  <c r="C1450" i="3"/>
  <c r="E1450" i="3" s="1"/>
  <c r="D1450" i="3" s="1"/>
  <c r="C1451" i="3"/>
  <c r="C1452" i="3"/>
  <c r="E1452" i="3" s="1"/>
  <c r="D1452" i="3" s="1"/>
  <c r="C1453" i="3"/>
  <c r="C1454" i="3"/>
  <c r="C1455" i="3"/>
  <c r="C1456" i="3"/>
  <c r="E1456" i="3" s="1"/>
  <c r="D1456" i="3" s="1"/>
  <c r="C1457" i="3"/>
  <c r="G1457" i="3" s="1"/>
  <c r="A1457" i="3" s="1"/>
  <c r="C1458" i="3"/>
  <c r="E1458" i="3" s="1"/>
  <c r="D1458" i="3" s="1"/>
  <c r="C1459" i="3"/>
  <c r="C1460" i="3"/>
  <c r="E1460" i="3" s="1"/>
  <c r="D1460" i="3" s="1"/>
  <c r="C1461" i="3"/>
  <c r="C1462" i="3"/>
  <c r="C1463" i="3"/>
  <c r="C1464" i="3"/>
  <c r="E1464" i="3" s="1"/>
  <c r="D1464" i="3" s="1"/>
  <c r="C1465" i="3"/>
  <c r="G1465" i="3" s="1"/>
  <c r="A1465" i="3" s="1"/>
  <c r="C1466" i="3"/>
  <c r="E1466" i="3" s="1"/>
  <c r="D1466" i="3" s="1"/>
  <c r="C1467" i="3"/>
  <c r="C1468" i="3"/>
  <c r="E1468" i="3" s="1"/>
  <c r="D1468" i="3" s="1"/>
  <c r="C1469" i="3"/>
  <c r="C1470" i="3"/>
  <c r="C1471" i="3"/>
  <c r="C1472" i="3"/>
  <c r="E1472" i="3" s="1"/>
  <c r="D1472" i="3" s="1"/>
  <c r="C1473" i="3"/>
  <c r="G1473" i="3" s="1"/>
  <c r="A1473" i="3" s="1"/>
  <c r="C1474" i="3"/>
  <c r="E1474" i="3" s="1"/>
  <c r="D1474" i="3" s="1"/>
  <c r="C1475" i="3"/>
  <c r="C1476" i="3"/>
  <c r="E1476" i="3" s="1"/>
  <c r="D1476" i="3" s="1"/>
  <c r="C1477" i="3"/>
  <c r="C1478" i="3"/>
  <c r="C1479" i="3"/>
  <c r="C1480" i="3"/>
  <c r="E1480" i="3" s="1"/>
  <c r="D1480" i="3" s="1"/>
  <c r="C1481" i="3"/>
  <c r="G1481" i="3" s="1"/>
  <c r="A1481" i="3" s="1"/>
  <c r="C1482" i="3"/>
  <c r="E1482" i="3" s="1"/>
  <c r="D1482" i="3" s="1"/>
  <c r="C1483" i="3"/>
  <c r="C1484" i="3"/>
  <c r="E1484" i="3" s="1"/>
  <c r="D1484" i="3" s="1"/>
  <c r="C1485" i="3"/>
  <c r="C1486" i="3"/>
  <c r="C1487" i="3"/>
  <c r="C1488" i="3"/>
  <c r="E1488" i="3" s="1"/>
  <c r="D1488" i="3" s="1"/>
  <c r="C1489" i="3"/>
  <c r="G1489" i="3" s="1"/>
  <c r="A1489" i="3" s="1"/>
  <c r="C1490" i="3"/>
  <c r="E1490" i="3" s="1"/>
  <c r="D1490" i="3" s="1"/>
  <c r="C1491" i="3"/>
  <c r="C1492" i="3"/>
  <c r="E1492" i="3" s="1"/>
  <c r="D1492" i="3" s="1"/>
  <c r="C1493" i="3"/>
  <c r="C1494" i="3"/>
  <c r="C1495" i="3"/>
  <c r="C1496" i="3"/>
  <c r="E1496" i="3" s="1"/>
  <c r="D1496" i="3" s="1"/>
  <c r="C1497" i="3"/>
  <c r="G1497" i="3" s="1"/>
  <c r="A1497" i="3" s="1"/>
  <c r="C1498" i="3"/>
  <c r="E1498" i="3" s="1"/>
  <c r="D1498" i="3" s="1"/>
  <c r="C1499" i="3"/>
  <c r="C1500" i="3"/>
  <c r="E1500" i="3" s="1"/>
  <c r="D1500" i="3" s="1"/>
  <c r="C1501" i="3"/>
  <c r="C1502" i="3"/>
  <c r="C1503" i="3"/>
  <c r="C1504" i="3"/>
  <c r="E1504" i="3" s="1"/>
  <c r="D1504" i="3" s="1"/>
  <c r="C1505" i="3"/>
  <c r="G1505" i="3" s="1"/>
  <c r="A1505" i="3" s="1"/>
  <c r="C1506" i="3"/>
  <c r="E1506" i="3" s="1"/>
  <c r="D1506" i="3" s="1"/>
  <c r="C1507" i="3"/>
  <c r="C1508" i="3"/>
  <c r="E1508" i="3" s="1"/>
  <c r="D1508" i="3" s="1"/>
  <c r="C1509" i="3"/>
  <c r="C1510" i="3"/>
  <c r="C1511" i="3"/>
  <c r="C1512" i="3"/>
  <c r="E1512" i="3" s="1"/>
  <c r="D1512" i="3" s="1"/>
  <c r="C1513" i="3"/>
  <c r="G1513" i="3" s="1"/>
  <c r="A1513" i="3" s="1"/>
  <c r="C1514" i="3"/>
  <c r="E1514" i="3" s="1"/>
  <c r="D1514" i="3" s="1"/>
  <c r="C1515" i="3"/>
  <c r="C1516" i="3"/>
  <c r="E1516" i="3" s="1"/>
  <c r="D1516" i="3" s="1"/>
  <c r="C1517" i="3"/>
  <c r="C1518" i="3"/>
  <c r="C1519" i="3"/>
  <c r="C1520" i="3"/>
  <c r="E1520" i="3" s="1"/>
  <c r="D1520" i="3" s="1"/>
  <c r="C1521" i="3"/>
  <c r="G1521" i="3" s="1"/>
  <c r="A1521" i="3" s="1"/>
  <c r="C1522" i="3"/>
  <c r="E1522" i="3" s="1"/>
  <c r="D1522" i="3" s="1"/>
  <c r="C1523" i="3"/>
  <c r="C1524" i="3"/>
  <c r="E1524" i="3" s="1"/>
  <c r="D1524" i="3" s="1"/>
  <c r="C1525" i="3"/>
  <c r="C1526" i="3"/>
  <c r="C1527" i="3"/>
  <c r="C1528" i="3"/>
  <c r="E1528" i="3" s="1"/>
  <c r="D1528" i="3" s="1"/>
  <c r="C1529" i="3"/>
  <c r="G1529" i="3" s="1"/>
  <c r="A1529" i="3" s="1"/>
  <c r="C1530" i="3"/>
  <c r="E1530" i="3" s="1"/>
  <c r="D1530" i="3" s="1"/>
  <c r="C1531" i="3"/>
  <c r="C1532" i="3"/>
  <c r="E1532" i="3" s="1"/>
  <c r="D1532" i="3" s="1"/>
  <c r="C1533" i="3"/>
  <c r="C1534" i="3"/>
  <c r="C1535" i="3"/>
  <c r="C1536" i="3"/>
  <c r="E1536" i="3" s="1"/>
  <c r="D1536" i="3" s="1"/>
  <c r="C1537" i="3"/>
  <c r="G1537" i="3" s="1"/>
  <c r="A1537" i="3" s="1"/>
  <c r="C1538" i="3"/>
  <c r="E1538" i="3" s="1"/>
  <c r="D1538" i="3" s="1"/>
  <c r="C1539" i="3"/>
  <c r="C1540" i="3"/>
  <c r="E1540" i="3" s="1"/>
  <c r="D1540" i="3" s="1"/>
  <c r="C1541" i="3"/>
  <c r="C1542" i="3"/>
  <c r="C1543" i="3"/>
  <c r="C1544" i="3"/>
  <c r="E1544" i="3" s="1"/>
  <c r="D1544" i="3" s="1"/>
  <c r="C1545" i="3"/>
  <c r="G1545" i="3" s="1"/>
  <c r="A1545" i="3" s="1"/>
  <c r="C1546" i="3"/>
  <c r="E1546" i="3" s="1"/>
  <c r="D1546" i="3" s="1"/>
  <c r="C1547" i="3"/>
  <c r="C1548" i="3"/>
  <c r="E1548" i="3" s="1"/>
  <c r="D1548" i="3" s="1"/>
  <c r="C1549" i="3"/>
  <c r="P7" i="3"/>
  <c r="P6" i="3"/>
  <c r="Q7" i="3"/>
  <c r="Q6" i="3"/>
  <c r="P19" i="3"/>
  <c r="Q18" i="3"/>
  <c r="Q17" i="3"/>
  <c r="Q10" i="3" s="1"/>
  <c r="P17" i="3"/>
  <c r="Q15" i="3"/>
  <c r="P14" i="3"/>
  <c r="P16" i="3"/>
  <c r="P15" i="3"/>
  <c r="C5" i="2"/>
  <c r="Q10" i="2"/>
  <c r="G7" i="3"/>
  <c r="Q16" i="3" s="1"/>
  <c r="Q13" i="2"/>
  <c r="Q12" i="2"/>
  <c r="Q11" i="2"/>
  <c r="P13" i="2"/>
  <c r="P12" i="2"/>
  <c r="P11" i="2"/>
  <c r="P10" i="2"/>
  <c r="Q9" i="2"/>
  <c r="J37" i="6" l="1"/>
  <c r="J39" i="6"/>
  <c r="I63" i="6"/>
  <c r="C63" i="6" s="1"/>
  <c r="A63" i="6" s="1"/>
  <c r="G1538" i="3"/>
  <c r="H1538" i="3" s="1"/>
  <c r="G1506" i="3"/>
  <c r="H1506" i="3" s="1"/>
  <c r="G1474" i="3"/>
  <c r="H1474" i="3" s="1"/>
  <c r="G1442" i="3"/>
  <c r="H1442" i="3" s="1"/>
  <c r="G1410" i="3"/>
  <c r="H1410" i="3" s="1"/>
  <c r="G1378" i="3"/>
  <c r="H1378" i="3" s="1"/>
  <c r="G1346" i="3"/>
  <c r="H1346" i="3" s="1"/>
  <c r="G1314" i="3"/>
  <c r="H1314" i="3" s="1"/>
  <c r="G1282" i="3"/>
  <c r="H1282" i="3" s="1"/>
  <c r="G1250" i="3"/>
  <c r="H1250" i="3" s="1"/>
  <c r="G1218" i="3"/>
  <c r="H1218" i="3" s="1"/>
  <c r="G1522" i="3"/>
  <c r="J1522" i="3" s="1"/>
  <c r="G1490" i="3"/>
  <c r="J1490" i="3" s="1"/>
  <c r="G1458" i="3"/>
  <c r="J1458" i="3" s="1"/>
  <c r="G1426" i="3"/>
  <c r="J1426" i="3" s="1"/>
  <c r="G1394" i="3"/>
  <c r="J1394" i="3" s="1"/>
  <c r="G1362" i="3"/>
  <c r="A1362" i="3" s="1"/>
  <c r="G1330" i="3"/>
  <c r="J1330" i="3" s="1"/>
  <c r="G1298" i="3"/>
  <c r="J1298" i="3" s="1"/>
  <c r="G1266" i="3"/>
  <c r="J1266" i="3" s="1"/>
  <c r="G1234" i="3"/>
  <c r="J1234" i="3" s="1"/>
  <c r="G1192" i="3"/>
  <c r="J1192" i="3" s="1"/>
  <c r="I62" i="6"/>
  <c r="C62" i="6" s="1"/>
  <c r="A62" i="6" s="1"/>
  <c r="I61" i="6"/>
  <c r="C61" i="6" s="1"/>
  <c r="A61" i="6" s="1"/>
  <c r="G21" i="6"/>
  <c r="F21" i="6" s="1"/>
  <c r="J21" i="6" s="1"/>
  <c r="G20" i="6"/>
  <c r="F20" i="6" s="1"/>
  <c r="J20" i="6" s="1"/>
  <c r="G19" i="6"/>
  <c r="F19" i="6" s="1"/>
  <c r="J19" i="6" s="1"/>
  <c r="G18" i="6"/>
  <c r="F18" i="6" s="1"/>
  <c r="J18" i="6" s="1"/>
  <c r="G17" i="6"/>
  <c r="F17" i="6" s="1"/>
  <c r="J17" i="6" s="1"/>
  <c r="G16" i="6"/>
  <c r="F16" i="6" s="1"/>
  <c r="J16" i="6" s="1"/>
  <c r="G15" i="6"/>
  <c r="F15" i="6" s="1"/>
  <c r="J15" i="6" s="1"/>
  <c r="G14" i="6"/>
  <c r="F14" i="6" s="1"/>
  <c r="L14" i="6" s="1"/>
  <c r="I66" i="6"/>
  <c r="L66" i="6" s="1"/>
  <c r="J40" i="6"/>
  <c r="I65" i="6"/>
  <c r="J65" i="6" s="1"/>
  <c r="G64" i="6"/>
  <c r="F64" i="6" s="1"/>
  <c r="G60" i="6"/>
  <c r="F60" i="6" s="1"/>
  <c r="G59" i="6"/>
  <c r="F59" i="6" s="1"/>
  <c r="G58" i="6"/>
  <c r="F58" i="6" s="1"/>
  <c r="G57" i="6"/>
  <c r="F57" i="6" s="1"/>
  <c r="G56" i="6"/>
  <c r="F56" i="6" s="1"/>
  <c r="G55" i="6"/>
  <c r="F55" i="6" s="1"/>
  <c r="G54" i="6"/>
  <c r="F54" i="6" s="1"/>
  <c r="G53" i="6"/>
  <c r="F53" i="6" s="1"/>
  <c r="G52" i="6"/>
  <c r="F52" i="6" s="1"/>
  <c r="G51" i="6"/>
  <c r="F51" i="6" s="1"/>
  <c r="G50" i="6"/>
  <c r="F50" i="6" s="1"/>
  <c r="G49" i="6"/>
  <c r="F49" i="6" s="1"/>
  <c r="G48" i="6"/>
  <c r="F48" i="6" s="1"/>
  <c r="G47" i="6"/>
  <c r="F47" i="6" s="1"/>
  <c r="G46" i="6"/>
  <c r="F46" i="6" s="1"/>
  <c r="G45" i="6"/>
  <c r="F45" i="6" s="1"/>
  <c r="G44" i="6"/>
  <c r="F44" i="6" s="1"/>
  <c r="G43" i="6"/>
  <c r="F43" i="6" s="1"/>
  <c r="G42" i="6"/>
  <c r="F42" i="6" s="1"/>
  <c r="G41" i="6"/>
  <c r="F41" i="6" s="1"/>
  <c r="G40" i="6"/>
  <c r="F40" i="6" s="1"/>
  <c r="G28" i="6"/>
  <c r="F28" i="6" s="1"/>
  <c r="J28" i="6" s="1"/>
  <c r="G27" i="6"/>
  <c r="F27" i="6" s="1"/>
  <c r="J27" i="6" s="1"/>
  <c r="G26" i="6"/>
  <c r="F26" i="6" s="1"/>
  <c r="J26" i="6" s="1"/>
  <c r="G25" i="6"/>
  <c r="F25" i="6" s="1"/>
  <c r="J25" i="6" s="1"/>
  <c r="G24" i="6"/>
  <c r="F24" i="6" s="1"/>
  <c r="J24" i="6" s="1"/>
  <c r="G23" i="6"/>
  <c r="F23" i="6" s="1"/>
  <c r="J23" i="6" s="1"/>
  <c r="G22" i="6"/>
  <c r="F22" i="6" s="1"/>
  <c r="J22" i="6" s="1"/>
  <c r="J38" i="6"/>
  <c r="J64" i="6"/>
  <c r="J59" i="6"/>
  <c r="J57" i="6"/>
  <c r="J55" i="6"/>
  <c r="J53" i="6"/>
  <c r="J51" i="6"/>
  <c r="J49" i="6"/>
  <c r="J47" i="6"/>
  <c r="J45" i="6"/>
  <c r="J43" i="6"/>
  <c r="J41" i="6"/>
  <c r="L64" i="6"/>
  <c r="J60" i="6"/>
  <c r="J58" i="6"/>
  <c r="J56" i="6"/>
  <c r="J54" i="6"/>
  <c r="J52" i="6"/>
  <c r="J50" i="6"/>
  <c r="J48" i="6"/>
  <c r="J46" i="6"/>
  <c r="J44" i="6"/>
  <c r="J42" i="6"/>
  <c r="C64" i="6"/>
  <c r="A64" i="6" s="1"/>
  <c r="C60" i="6"/>
  <c r="A60" i="6" s="1"/>
  <c r="L60" i="6"/>
  <c r="C59" i="6"/>
  <c r="A59" i="6" s="1"/>
  <c r="L59" i="6"/>
  <c r="C58" i="6"/>
  <c r="A58" i="6" s="1"/>
  <c r="L58" i="6"/>
  <c r="C57" i="6"/>
  <c r="A57" i="6" s="1"/>
  <c r="L57" i="6"/>
  <c r="C56" i="6"/>
  <c r="A56" i="6" s="1"/>
  <c r="L56" i="6"/>
  <c r="C55" i="6"/>
  <c r="A55" i="6" s="1"/>
  <c r="L55" i="6"/>
  <c r="C54" i="6"/>
  <c r="A54" i="6" s="1"/>
  <c r="L54" i="6"/>
  <c r="C53" i="6"/>
  <c r="A53" i="6" s="1"/>
  <c r="L53" i="6"/>
  <c r="C52" i="6"/>
  <c r="A52" i="6" s="1"/>
  <c r="L52" i="6"/>
  <c r="C51" i="6"/>
  <c r="A51" i="6" s="1"/>
  <c r="L51" i="6"/>
  <c r="C50" i="6"/>
  <c r="A50" i="6" s="1"/>
  <c r="L50" i="6"/>
  <c r="C49" i="6"/>
  <c r="A49" i="6" s="1"/>
  <c r="L49" i="6"/>
  <c r="C48" i="6"/>
  <c r="A48" i="6" s="1"/>
  <c r="L48" i="6"/>
  <c r="C47" i="6"/>
  <c r="A47" i="6" s="1"/>
  <c r="L47" i="6"/>
  <c r="C46" i="6"/>
  <c r="A46" i="6" s="1"/>
  <c r="L46" i="6"/>
  <c r="C45" i="6"/>
  <c r="A45" i="6" s="1"/>
  <c r="L45" i="6"/>
  <c r="C44" i="6"/>
  <c r="A44" i="6" s="1"/>
  <c r="L44" i="6"/>
  <c r="C43" i="6"/>
  <c r="A43" i="6" s="1"/>
  <c r="L43" i="6"/>
  <c r="C42" i="6"/>
  <c r="A42" i="6" s="1"/>
  <c r="L42" i="6"/>
  <c r="C41" i="6"/>
  <c r="A41" i="6" s="1"/>
  <c r="L41" i="6"/>
  <c r="C40" i="6"/>
  <c r="A40" i="6" s="1"/>
  <c r="L40" i="6"/>
  <c r="C39" i="6"/>
  <c r="A39" i="6" s="1"/>
  <c r="L39" i="6"/>
  <c r="C38" i="6"/>
  <c r="A38" i="6" s="1"/>
  <c r="L38" i="6"/>
  <c r="C37" i="6"/>
  <c r="A37" i="6" s="1"/>
  <c r="L37" i="6"/>
  <c r="C36" i="6"/>
  <c r="A36" i="6" s="1"/>
  <c r="L36" i="6"/>
  <c r="C35" i="6"/>
  <c r="A35" i="6" s="1"/>
  <c r="L35" i="6"/>
  <c r="C34" i="6"/>
  <c r="A34" i="6" s="1"/>
  <c r="L34" i="6"/>
  <c r="C33" i="6"/>
  <c r="A33" i="6" s="1"/>
  <c r="L33" i="6"/>
  <c r="C32" i="6"/>
  <c r="A32" i="6" s="1"/>
  <c r="L32" i="6"/>
  <c r="C31" i="6"/>
  <c r="A31" i="6" s="1"/>
  <c r="C30" i="6"/>
  <c r="A30" i="6" s="1"/>
  <c r="L30" i="6"/>
  <c r="C29" i="6"/>
  <c r="A29" i="6" s="1"/>
  <c r="L29" i="6"/>
  <c r="G39" i="6"/>
  <c r="F39" i="6" s="1"/>
  <c r="G38" i="6"/>
  <c r="F38" i="6" s="1"/>
  <c r="G37" i="6"/>
  <c r="F37" i="6" s="1"/>
  <c r="G36" i="6"/>
  <c r="F36" i="6" s="1"/>
  <c r="J36" i="6" s="1"/>
  <c r="G35" i="6"/>
  <c r="F35" i="6" s="1"/>
  <c r="J35" i="6" s="1"/>
  <c r="G34" i="6"/>
  <c r="F34" i="6" s="1"/>
  <c r="J34" i="6" s="1"/>
  <c r="G33" i="6"/>
  <c r="F33" i="6" s="1"/>
  <c r="J33" i="6" s="1"/>
  <c r="G32" i="6"/>
  <c r="F32" i="6" s="1"/>
  <c r="J32" i="6" s="1"/>
  <c r="G31" i="6"/>
  <c r="F31" i="6" s="1"/>
  <c r="L31" i="6" s="1"/>
  <c r="G30" i="6"/>
  <c r="F30" i="6" s="1"/>
  <c r="J30" i="6" s="1"/>
  <c r="G29" i="6"/>
  <c r="F29" i="6" s="1"/>
  <c r="J29" i="6" s="1"/>
  <c r="C28" i="6"/>
  <c r="A28" i="6" s="1"/>
  <c r="L28" i="6"/>
  <c r="C27" i="6"/>
  <c r="A27" i="6" s="1"/>
  <c r="L27" i="6"/>
  <c r="C26" i="6"/>
  <c r="A26" i="6" s="1"/>
  <c r="L26" i="6"/>
  <c r="C25" i="6"/>
  <c r="A25" i="6" s="1"/>
  <c r="L25" i="6"/>
  <c r="C24" i="6"/>
  <c r="A24" i="6" s="1"/>
  <c r="L24" i="6"/>
  <c r="C23" i="6"/>
  <c r="A23" i="6" s="1"/>
  <c r="L23" i="6"/>
  <c r="C22" i="6"/>
  <c r="A22" i="6" s="1"/>
  <c r="L22" i="6"/>
  <c r="C21" i="6"/>
  <c r="A21" i="6" s="1"/>
  <c r="C20" i="6"/>
  <c r="A20" i="6" s="1"/>
  <c r="C19" i="6"/>
  <c r="A19" i="6" s="1"/>
  <c r="L19" i="6"/>
  <c r="C18" i="6"/>
  <c r="A18" i="6" s="1"/>
  <c r="L18" i="6"/>
  <c r="C17" i="6"/>
  <c r="A17" i="6" s="1"/>
  <c r="L17" i="6"/>
  <c r="C16" i="6"/>
  <c r="A16" i="6" s="1"/>
  <c r="L16" i="6"/>
  <c r="C15" i="6"/>
  <c r="A15" i="6" s="1"/>
  <c r="L15" i="6"/>
  <c r="C14" i="6"/>
  <c r="A14" i="6" s="1"/>
  <c r="J1189" i="3"/>
  <c r="J1187" i="3"/>
  <c r="J1185" i="3"/>
  <c r="J1183" i="3"/>
  <c r="J1181" i="3"/>
  <c r="J1179" i="3"/>
  <c r="I11" i="6"/>
  <c r="L11" i="6" s="1"/>
  <c r="I12" i="6"/>
  <c r="I13" i="6"/>
  <c r="J1188" i="3"/>
  <c r="J1186" i="3"/>
  <c r="J1184" i="3"/>
  <c r="J1182" i="3"/>
  <c r="J1180" i="3"/>
  <c r="H1178" i="3"/>
  <c r="H1177" i="3"/>
  <c r="J1177" i="3"/>
  <c r="H1175" i="3"/>
  <c r="J1175" i="3"/>
  <c r="H1173" i="3"/>
  <c r="J1173" i="3"/>
  <c r="H1171" i="3"/>
  <c r="J1171" i="3"/>
  <c r="H1169" i="3"/>
  <c r="J1169" i="3"/>
  <c r="H1167" i="3"/>
  <c r="J1167" i="3"/>
  <c r="H1165" i="3"/>
  <c r="J1165" i="3"/>
  <c r="H1163" i="3"/>
  <c r="J1163" i="3"/>
  <c r="H1161" i="3"/>
  <c r="J1161" i="3"/>
  <c r="H1159" i="3"/>
  <c r="J1159" i="3"/>
  <c r="H1157" i="3"/>
  <c r="J1157" i="3"/>
  <c r="H1155" i="3"/>
  <c r="J1155" i="3"/>
  <c r="H1153" i="3"/>
  <c r="J1153" i="3"/>
  <c r="H1151" i="3"/>
  <c r="J1151" i="3"/>
  <c r="H1149" i="3"/>
  <c r="J1149" i="3"/>
  <c r="H1147" i="3"/>
  <c r="J1147" i="3"/>
  <c r="H1145" i="3"/>
  <c r="J1145" i="3"/>
  <c r="H1143" i="3"/>
  <c r="J1143" i="3"/>
  <c r="H1141" i="3"/>
  <c r="J1141" i="3"/>
  <c r="H1139" i="3"/>
  <c r="J1139" i="3"/>
  <c r="H1137" i="3"/>
  <c r="J1137" i="3"/>
  <c r="H1135" i="3"/>
  <c r="J1135" i="3"/>
  <c r="H1133" i="3"/>
  <c r="J1133" i="3"/>
  <c r="H1131" i="3"/>
  <c r="J1131" i="3"/>
  <c r="H1129" i="3"/>
  <c r="J1129" i="3"/>
  <c r="H1127" i="3"/>
  <c r="J1127" i="3"/>
  <c r="H1125" i="3"/>
  <c r="J1125" i="3"/>
  <c r="H1123" i="3"/>
  <c r="J1123" i="3"/>
  <c r="H1121" i="3"/>
  <c r="J1121" i="3"/>
  <c r="H1119" i="3"/>
  <c r="J1119" i="3"/>
  <c r="H1117" i="3"/>
  <c r="J1117" i="3"/>
  <c r="H1115" i="3"/>
  <c r="J1115" i="3"/>
  <c r="H1113" i="3"/>
  <c r="J1113" i="3"/>
  <c r="H1111" i="3"/>
  <c r="J1111" i="3"/>
  <c r="H1109" i="3"/>
  <c r="J1109" i="3"/>
  <c r="H1107" i="3"/>
  <c r="J1107" i="3"/>
  <c r="H1105" i="3"/>
  <c r="J1105" i="3"/>
  <c r="H1103" i="3"/>
  <c r="J1103" i="3"/>
  <c r="H1101" i="3"/>
  <c r="J1101" i="3"/>
  <c r="H1099" i="3"/>
  <c r="J1099" i="3"/>
  <c r="H1097" i="3"/>
  <c r="J1097" i="3"/>
  <c r="H1095" i="3"/>
  <c r="J1095" i="3"/>
  <c r="H1093" i="3"/>
  <c r="J1093" i="3"/>
  <c r="H1091" i="3"/>
  <c r="J1091" i="3"/>
  <c r="H1089" i="3"/>
  <c r="J1089" i="3"/>
  <c r="H1087" i="3"/>
  <c r="J1087" i="3"/>
  <c r="H1085" i="3"/>
  <c r="J1085" i="3"/>
  <c r="H1083" i="3"/>
  <c r="J1083" i="3"/>
  <c r="H1081" i="3"/>
  <c r="J1081" i="3"/>
  <c r="H1079" i="3"/>
  <c r="J1079" i="3"/>
  <c r="H1077" i="3"/>
  <c r="J1077" i="3"/>
  <c r="H1075" i="3"/>
  <c r="J1075" i="3"/>
  <c r="H1073" i="3"/>
  <c r="J1073" i="3"/>
  <c r="H1071" i="3"/>
  <c r="J1071" i="3"/>
  <c r="H1069" i="3"/>
  <c r="J1069" i="3"/>
  <c r="H1067" i="3"/>
  <c r="J1067" i="3"/>
  <c r="H1065" i="3"/>
  <c r="J1065" i="3"/>
  <c r="H1063" i="3"/>
  <c r="J1063" i="3"/>
  <c r="H1061" i="3"/>
  <c r="J1061" i="3"/>
  <c r="H1059" i="3"/>
  <c r="J1059" i="3"/>
  <c r="H1057" i="3"/>
  <c r="J1057" i="3"/>
  <c r="H1055" i="3"/>
  <c r="J1055" i="3"/>
  <c r="H1053" i="3"/>
  <c r="J1053" i="3"/>
  <c r="H1051" i="3"/>
  <c r="J1051" i="3"/>
  <c r="H1049" i="3"/>
  <c r="J1049" i="3"/>
  <c r="H1047" i="3"/>
  <c r="J1047" i="3"/>
  <c r="H1045" i="3"/>
  <c r="J1045" i="3"/>
  <c r="H1043" i="3"/>
  <c r="J1043" i="3"/>
  <c r="H1041" i="3"/>
  <c r="J1041" i="3"/>
  <c r="H1039" i="3"/>
  <c r="J1039" i="3"/>
  <c r="H1037" i="3"/>
  <c r="J1037" i="3"/>
  <c r="H1035" i="3"/>
  <c r="J1035" i="3"/>
  <c r="H1033" i="3"/>
  <c r="J1033" i="3"/>
  <c r="H1031" i="3"/>
  <c r="J1031" i="3"/>
  <c r="H1029" i="3"/>
  <c r="J1029" i="3"/>
  <c r="H1027" i="3"/>
  <c r="J1027" i="3"/>
  <c r="H1025" i="3"/>
  <c r="J1025" i="3"/>
  <c r="H1023" i="3"/>
  <c r="J1023" i="3"/>
  <c r="H1021" i="3"/>
  <c r="J1021" i="3"/>
  <c r="H1019" i="3"/>
  <c r="J1019" i="3"/>
  <c r="H1017" i="3"/>
  <c r="J1017" i="3"/>
  <c r="H1015" i="3"/>
  <c r="J1015" i="3"/>
  <c r="H1013" i="3"/>
  <c r="J1013" i="3"/>
  <c r="H1011" i="3"/>
  <c r="J1011" i="3"/>
  <c r="H1009" i="3"/>
  <c r="J1009" i="3"/>
  <c r="H1007" i="3"/>
  <c r="J1007" i="3"/>
  <c r="H1005" i="3"/>
  <c r="J1005" i="3"/>
  <c r="H1003" i="3"/>
  <c r="J1003" i="3"/>
  <c r="H1001" i="3"/>
  <c r="J1001" i="3"/>
  <c r="H999" i="3"/>
  <c r="J999" i="3"/>
  <c r="H997" i="3"/>
  <c r="J997" i="3"/>
  <c r="H995" i="3"/>
  <c r="J995" i="3"/>
  <c r="H993" i="3"/>
  <c r="J993" i="3"/>
  <c r="H991" i="3"/>
  <c r="J991" i="3"/>
  <c r="H989" i="3"/>
  <c r="J989" i="3"/>
  <c r="H987" i="3"/>
  <c r="J987" i="3"/>
  <c r="H985" i="3"/>
  <c r="J985" i="3"/>
  <c r="H983" i="3"/>
  <c r="J983" i="3"/>
  <c r="H981" i="3"/>
  <c r="J981" i="3"/>
  <c r="H979" i="3"/>
  <c r="J979" i="3"/>
  <c r="H977" i="3"/>
  <c r="J977" i="3"/>
  <c r="H975" i="3"/>
  <c r="J975" i="3"/>
  <c r="H973" i="3"/>
  <c r="J973" i="3"/>
  <c r="H971" i="3"/>
  <c r="J971" i="3"/>
  <c r="H969" i="3"/>
  <c r="J969" i="3"/>
  <c r="H967" i="3"/>
  <c r="J967" i="3"/>
  <c r="H965" i="3"/>
  <c r="J965" i="3"/>
  <c r="H963" i="3"/>
  <c r="J963" i="3"/>
  <c r="H959" i="3"/>
  <c r="J959" i="3"/>
  <c r="H957" i="3"/>
  <c r="J957" i="3"/>
  <c r="H955" i="3"/>
  <c r="J955" i="3"/>
  <c r="H953" i="3"/>
  <c r="J953" i="3"/>
  <c r="H951" i="3"/>
  <c r="J951" i="3"/>
  <c r="H949" i="3"/>
  <c r="J949" i="3"/>
  <c r="H947" i="3"/>
  <c r="J947" i="3"/>
  <c r="H945" i="3"/>
  <c r="J945" i="3"/>
  <c r="H943" i="3"/>
  <c r="J943" i="3"/>
  <c r="H941" i="3"/>
  <c r="J941" i="3"/>
  <c r="H939" i="3"/>
  <c r="J939" i="3"/>
  <c r="H937" i="3"/>
  <c r="J937" i="3"/>
  <c r="H935" i="3"/>
  <c r="J935" i="3"/>
  <c r="H933" i="3"/>
  <c r="J933" i="3"/>
  <c r="H931" i="3"/>
  <c r="J931" i="3"/>
  <c r="H929" i="3"/>
  <c r="J929" i="3"/>
  <c r="H927" i="3"/>
  <c r="J927" i="3"/>
  <c r="H925" i="3"/>
  <c r="J925" i="3"/>
  <c r="H923" i="3"/>
  <c r="J923" i="3"/>
  <c r="H921" i="3"/>
  <c r="J921" i="3"/>
  <c r="H919" i="3"/>
  <c r="J919" i="3"/>
  <c r="H917" i="3"/>
  <c r="J917" i="3"/>
  <c r="H915" i="3"/>
  <c r="J915" i="3"/>
  <c r="H913" i="3"/>
  <c r="J913" i="3"/>
  <c r="H911" i="3"/>
  <c r="J911" i="3"/>
  <c r="H909" i="3"/>
  <c r="J909" i="3"/>
  <c r="H907" i="3"/>
  <c r="J907" i="3"/>
  <c r="H905" i="3"/>
  <c r="J905" i="3"/>
  <c r="H903" i="3"/>
  <c r="J903" i="3"/>
  <c r="H901" i="3"/>
  <c r="J901" i="3"/>
  <c r="H899" i="3"/>
  <c r="J899" i="3"/>
  <c r="H897" i="3"/>
  <c r="J897" i="3"/>
  <c r="H895" i="3"/>
  <c r="J895" i="3"/>
  <c r="H893" i="3"/>
  <c r="J893" i="3"/>
  <c r="H891" i="3"/>
  <c r="J891" i="3"/>
  <c r="H889" i="3"/>
  <c r="J889" i="3"/>
  <c r="H887" i="3"/>
  <c r="J887" i="3"/>
  <c r="H885" i="3"/>
  <c r="J885" i="3"/>
  <c r="H883" i="3"/>
  <c r="J883" i="3"/>
  <c r="H881" i="3"/>
  <c r="J881" i="3"/>
  <c r="H879" i="3"/>
  <c r="J879" i="3"/>
  <c r="H877" i="3"/>
  <c r="J877" i="3"/>
  <c r="H875" i="3"/>
  <c r="J875" i="3"/>
  <c r="H873" i="3"/>
  <c r="J873" i="3"/>
  <c r="H871" i="3"/>
  <c r="J871" i="3"/>
  <c r="H869" i="3"/>
  <c r="J869" i="3"/>
  <c r="H867" i="3"/>
  <c r="J867" i="3"/>
  <c r="H865" i="3"/>
  <c r="J865" i="3"/>
  <c r="H863" i="3"/>
  <c r="J863" i="3"/>
  <c r="H861" i="3"/>
  <c r="J861" i="3"/>
  <c r="H859" i="3"/>
  <c r="J859" i="3"/>
  <c r="H857" i="3"/>
  <c r="J857" i="3"/>
  <c r="H855" i="3"/>
  <c r="J855" i="3"/>
  <c r="H853" i="3"/>
  <c r="J853" i="3"/>
  <c r="H851" i="3"/>
  <c r="J851" i="3"/>
  <c r="H849" i="3"/>
  <c r="J849" i="3"/>
  <c r="H847" i="3"/>
  <c r="J847" i="3"/>
  <c r="H845" i="3"/>
  <c r="J845" i="3"/>
  <c r="H843" i="3"/>
  <c r="J843" i="3"/>
  <c r="H841" i="3"/>
  <c r="J841" i="3"/>
  <c r="H839" i="3"/>
  <c r="J839" i="3"/>
  <c r="H837" i="3"/>
  <c r="J837" i="3"/>
  <c r="H835" i="3"/>
  <c r="J835" i="3"/>
  <c r="H833" i="3"/>
  <c r="J833" i="3"/>
  <c r="H831" i="3"/>
  <c r="J831" i="3"/>
  <c r="H829" i="3"/>
  <c r="J829" i="3"/>
  <c r="H827" i="3"/>
  <c r="J827" i="3"/>
  <c r="H825" i="3"/>
  <c r="J825" i="3"/>
  <c r="H823" i="3"/>
  <c r="J823" i="3"/>
  <c r="H821" i="3"/>
  <c r="J821" i="3"/>
  <c r="H819" i="3"/>
  <c r="J819" i="3"/>
  <c r="H817" i="3"/>
  <c r="J817" i="3"/>
  <c r="H815" i="3"/>
  <c r="J815" i="3"/>
  <c r="H813" i="3"/>
  <c r="J813" i="3"/>
  <c r="H811" i="3"/>
  <c r="J811" i="3"/>
  <c r="H809" i="3"/>
  <c r="J809" i="3"/>
  <c r="H807" i="3"/>
  <c r="J807" i="3"/>
  <c r="H805" i="3"/>
  <c r="J805" i="3"/>
  <c r="H803" i="3"/>
  <c r="J803" i="3"/>
  <c r="H801" i="3"/>
  <c r="J801" i="3"/>
  <c r="H799" i="3"/>
  <c r="J799" i="3"/>
  <c r="H797" i="3"/>
  <c r="J797" i="3"/>
  <c r="H795" i="3"/>
  <c r="J795" i="3"/>
  <c r="H793" i="3"/>
  <c r="J793" i="3"/>
  <c r="H791" i="3"/>
  <c r="J791" i="3"/>
  <c r="H789" i="3"/>
  <c r="J789" i="3"/>
  <c r="H787" i="3"/>
  <c r="J787" i="3"/>
  <c r="H785" i="3"/>
  <c r="J785" i="3"/>
  <c r="H783" i="3"/>
  <c r="J783" i="3"/>
  <c r="H781" i="3"/>
  <c r="J781" i="3"/>
  <c r="H779" i="3"/>
  <c r="J779" i="3"/>
  <c r="H777" i="3"/>
  <c r="J777" i="3"/>
  <c r="H775" i="3"/>
  <c r="J775" i="3"/>
  <c r="H773" i="3"/>
  <c r="J773" i="3"/>
  <c r="H771" i="3"/>
  <c r="J771" i="3"/>
  <c r="H769" i="3"/>
  <c r="J769" i="3"/>
  <c r="H767" i="3"/>
  <c r="J767" i="3"/>
  <c r="H765" i="3"/>
  <c r="J765" i="3"/>
  <c r="H763" i="3"/>
  <c r="J763" i="3"/>
  <c r="H761" i="3"/>
  <c r="J761" i="3"/>
  <c r="H759" i="3"/>
  <c r="J759" i="3"/>
  <c r="H757" i="3"/>
  <c r="J757" i="3"/>
  <c r="H755" i="3"/>
  <c r="J755" i="3"/>
  <c r="H753" i="3"/>
  <c r="J753" i="3"/>
  <c r="H751" i="3"/>
  <c r="J751" i="3"/>
  <c r="H749" i="3"/>
  <c r="J749" i="3"/>
  <c r="H747" i="3"/>
  <c r="J747" i="3"/>
  <c r="H745" i="3"/>
  <c r="J745" i="3"/>
  <c r="H743" i="3"/>
  <c r="J743" i="3"/>
  <c r="H741" i="3"/>
  <c r="J741" i="3"/>
  <c r="H739" i="3"/>
  <c r="J739" i="3"/>
  <c r="H737" i="3"/>
  <c r="J737" i="3"/>
  <c r="H735" i="3"/>
  <c r="J735" i="3"/>
  <c r="H733" i="3"/>
  <c r="J733" i="3"/>
  <c r="H731" i="3"/>
  <c r="J731" i="3"/>
  <c r="H729" i="3"/>
  <c r="J729" i="3"/>
  <c r="H727" i="3"/>
  <c r="J727" i="3"/>
  <c r="H725" i="3"/>
  <c r="J725" i="3"/>
  <c r="H723" i="3"/>
  <c r="J723" i="3"/>
  <c r="H721" i="3"/>
  <c r="J721" i="3"/>
  <c r="H719" i="3"/>
  <c r="J719" i="3"/>
  <c r="H717" i="3"/>
  <c r="J717" i="3"/>
  <c r="H715" i="3"/>
  <c r="J715" i="3"/>
  <c r="H713" i="3"/>
  <c r="J713" i="3"/>
  <c r="H711" i="3"/>
  <c r="J711" i="3"/>
  <c r="H709" i="3"/>
  <c r="J709" i="3"/>
  <c r="H707" i="3"/>
  <c r="J707" i="3"/>
  <c r="H705" i="3"/>
  <c r="J705" i="3"/>
  <c r="H703" i="3"/>
  <c r="J703" i="3"/>
  <c r="H701" i="3"/>
  <c r="J701" i="3"/>
  <c r="H699" i="3"/>
  <c r="J699" i="3"/>
  <c r="H697" i="3"/>
  <c r="J697" i="3"/>
  <c r="H695" i="3"/>
  <c r="J695" i="3"/>
  <c r="H693" i="3"/>
  <c r="J693" i="3"/>
  <c r="H691" i="3"/>
  <c r="J691" i="3"/>
  <c r="H689" i="3"/>
  <c r="J689" i="3"/>
  <c r="H687" i="3"/>
  <c r="J687" i="3"/>
  <c r="H685" i="3"/>
  <c r="J685" i="3"/>
  <c r="H683" i="3"/>
  <c r="J683" i="3"/>
  <c r="H681" i="3"/>
  <c r="J681" i="3"/>
  <c r="H679" i="3"/>
  <c r="J679" i="3"/>
  <c r="H677" i="3"/>
  <c r="J677" i="3"/>
  <c r="H675" i="3"/>
  <c r="J675" i="3"/>
  <c r="H673" i="3"/>
  <c r="J673" i="3"/>
  <c r="H671" i="3"/>
  <c r="J671" i="3"/>
  <c r="H669" i="3"/>
  <c r="J669" i="3"/>
  <c r="H667" i="3"/>
  <c r="J667" i="3"/>
  <c r="H665" i="3"/>
  <c r="J665" i="3"/>
  <c r="H663" i="3"/>
  <c r="J663" i="3"/>
  <c r="H661" i="3"/>
  <c r="J661" i="3"/>
  <c r="H659" i="3"/>
  <c r="J659" i="3"/>
  <c r="H657" i="3"/>
  <c r="J657" i="3"/>
  <c r="H655" i="3"/>
  <c r="J655" i="3"/>
  <c r="H653" i="3"/>
  <c r="J653" i="3"/>
  <c r="H651" i="3"/>
  <c r="J651" i="3"/>
  <c r="H649" i="3"/>
  <c r="J649" i="3"/>
  <c r="H647" i="3"/>
  <c r="J647" i="3"/>
  <c r="H645" i="3"/>
  <c r="J645" i="3"/>
  <c r="H643" i="3"/>
  <c r="J643" i="3"/>
  <c r="H641" i="3"/>
  <c r="J641" i="3"/>
  <c r="H639" i="3"/>
  <c r="J639" i="3"/>
  <c r="H637" i="3"/>
  <c r="J637" i="3"/>
  <c r="H635" i="3"/>
  <c r="J635" i="3"/>
  <c r="H633" i="3"/>
  <c r="J633" i="3"/>
  <c r="H631" i="3"/>
  <c r="J631" i="3"/>
  <c r="H629" i="3"/>
  <c r="J629" i="3"/>
  <c r="H627" i="3"/>
  <c r="J627" i="3"/>
  <c r="H625" i="3"/>
  <c r="J625" i="3"/>
  <c r="H623" i="3"/>
  <c r="J623" i="3"/>
  <c r="H621" i="3"/>
  <c r="J621" i="3"/>
  <c r="H619" i="3"/>
  <c r="J619" i="3"/>
  <c r="H617" i="3"/>
  <c r="J617" i="3"/>
  <c r="H615" i="3"/>
  <c r="J615" i="3"/>
  <c r="H613" i="3"/>
  <c r="J613" i="3"/>
  <c r="H611" i="3"/>
  <c r="J611" i="3"/>
  <c r="H609" i="3"/>
  <c r="J609" i="3"/>
  <c r="H607" i="3"/>
  <c r="J607" i="3"/>
  <c r="H605" i="3"/>
  <c r="J605" i="3"/>
  <c r="H603" i="3"/>
  <c r="J603" i="3"/>
  <c r="H601" i="3"/>
  <c r="J601" i="3"/>
  <c r="H599" i="3"/>
  <c r="J599" i="3"/>
  <c r="H597" i="3"/>
  <c r="J597" i="3"/>
  <c r="H595" i="3"/>
  <c r="J595" i="3"/>
  <c r="H593" i="3"/>
  <c r="J593" i="3"/>
  <c r="H591" i="3"/>
  <c r="J591" i="3"/>
  <c r="H589" i="3"/>
  <c r="J589" i="3"/>
  <c r="H587" i="3"/>
  <c r="J587" i="3"/>
  <c r="H585" i="3"/>
  <c r="J585" i="3"/>
  <c r="H583" i="3"/>
  <c r="J583" i="3"/>
  <c r="H581" i="3"/>
  <c r="J581" i="3"/>
  <c r="H579" i="3"/>
  <c r="J579" i="3"/>
  <c r="H577" i="3"/>
  <c r="J577" i="3"/>
  <c r="H575" i="3"/>
  <c r="J575" i="3"/>
  <c r="H573" i="3"/>
  <c r="J573" i="3"/>
  <c r="H571" i="3"/>
  <c r="J571" i="3"/>
  <c r="H569" i="3"/>
  <c r="J569" i="3"/>
  <c r="H567" i="3"/>
  <c r="J567" i="3"/>
  <c r="H565" i="3"/>
  <c r="J565" i="3"/>
  <c r="H563" i="3"/>
  <c r="J563" i="3"/>
  <c r="H561" i="3"/>
  <c r="J561" i="3"/>
  <c r="H559" i="3"/>
  <c r="J559" i="3"/>
  <c r="H557" i="3"/>
  <c r="J557" i="3"/>
  <c r="H555" i="3"/>
  <c r="J555" i="3"/>
  <c r="H553" i="3"/>
  <c r="J553" i="3"/>
  <c r="H551" i="3"/>
  <c r="J551" i="3"/>
  <c r="H549" i="3"/>
  <c r="J549" i="3"/>
  <c r="H547" i="3"/>
  <c r="J547" i="3"/>
  <c r="H545" i="3"/>
  <c r="J545" i="3"/>
  <c r="H543" i="3"/>
  <c r="J543" i="3"/>
  <c r="H541" i="3"/>
  <c r="J541" i="3"/>
  <c r="H539" i="3"/>
  <c r="J539" i="3"/>
  <c r="H537" i="3"/>
  <c r="J537" i="3"/>
  <c r="H535" i="3"/>
  <c r="J535" i="3"/>
  <c r="H533" i="3"/>
  <c r="J533" i="3"/>
  <c r="H531" i="3"/>
  <c r="J531" i="3"/>
  <c r="H529" i="3"/>
  <c r="J529" i="3"/>
  <c r="H527" i="3"/>
  <c r="J527" i="3"/>
  <c r="H525" i="3"/>
  <c r="J525" i="3"/>
  <c r="H523" i="3"/>
  <c r="J523" i="3"/>
  <c r="H521" i="3"/>
  <c r="J521" i="3"/>
  <c r="H519" i="3"/>
  <c r="J519" i="3"/>
  <c r="H517" i="3"/>
  <c r="J517" i="3"/>
  <c r="H515" i="3"/>
  <c r="J515" i="3"/>
  <c r="H513" i="3"/>
  <c r="J513" i="3"/>
  <c r="H511" i="3"/>
  <c r="J511" i="3"/>
  <c r="H509" i="3"/>
  <c r="J509" i="3"/>
  <c r="H507" i="3"/>
  <c r="J507" i="3"/>
  <c r="H505" i="3"/>
  <c r="J505" i="3"/>
  <c r="H503" i="3"/>
  <c r="J503" i="3"/>
  <c r="H501" i="3"/>
  <c r="J501" i="3"/>
  <c r="H499" i="3"/>
  <c r="J499" i="3"/>
  <c r="H497" i="3"/>
  <c r="J497" i="3"/>
  <c r="J495" i="3"/>
  <c r="H495" i="3"/>
  <c r="J493" i="3"/>
  <c r="H493" i="3"/>
  <c r="J491" i="3"/>
  <c r="H491" i="3"/>
  <c r="J489" i="3"/>
  <c r="H489" i="3"/>
  <c r="J487" i="3"/>
  <c r="H487" i="3"/>
  <c r="J485" i="3"/>
  <c r="H485" i="3"/>
  <c r="J483" i="3"/>
  <c r="H483" i="3"/>
  <c r="J481" i="3"/>
  <c r="H481" i="3"/>
  <c r="J479" i="3"/>
  <c r="H479" i="3"/>
  <c r="J477" i="3"/>
  <c r="H477" i="3"/>
  <c r="J475" i="3"/>
  <c r="H475" i="3"/>
  <c r="J473" i="3"/>
  <c r="H473" i="3"/>
  <c r="J471" i="3"/>
  <c r="H471" i="3"/>
  <c r="J469" i="3"/>
  <c r="H469" i="3"/>
  <c r="J467" i="3"/>
  <c r="H467" i="3"/>
  <c r="J465" i="3"/>
  <c r="H465" i="3"/>
  <c r="J463" i="3"/>
  <c r="H463" i="3"/>
  <c r="J461" i="3"/>
  <c r="H461" i="3"/>
  <c r="J459" i="3"/>
  <c r="H459" i="3"/>
  <c r="J457" i="3"/>
  <c r="H457" i="3"/>
  <c r="J455" i="3"/>
  <c r="H455" i="3"/>
  <c r="J453" i="3"/>
  <c r="H453" i="3"/>
  <c r="J451" i="3"/>
  <c r="H451" i="3"/>
  <c r="J449" i="3"/>
  <c r="H449" i="3"/>
  <c r="J447" i="3"/>
  <c r="H447" i="3"/>
  <c r="J445" i="3"/>
  <c r="H445" i="3"/>
  <c r="J443" i="3"/>
  <c r="H443" i="3"/>
  <c r="J441" i="3"/>
  <c r="H441" i="3"/>
  <c r="J439" i="3"/>
  <c r="H439" i="3"/>
  <c r="J437" i="3"/>
  <c r="H437" i="3"/>
  <c r="J435" i="3"/>
  <c r="H435" i="3"/>
  <c r="J433" i="3"/>
  <c r="H433" i="3"/>
  <c r="J431" i="3"/>
  <c r="H431" i="3"/>
  <c r="J429" i="3"/>
  <c r="H429" i="3"/>
  <c r="J427" i="3"/>
  <c r="H427" i="3"/>
  <c r="J425" i="3"/>
  <c r="H425" i="3"/>
  <c r="J423" i="3"/>
  <c r="H423" i="3"/>
  <c r="J421" i="3"/>
  <c r="H421" i="3"/>
  <c r="J419" i="3"/>
  <c r="H419" i="3"/>
  <c r="J417" i="3"/>
  <c r="H417" i="3"/>
  <c r="J415" i="3"/>
  <c r="H415" i="3"/>
  <c r="J413" i="3"/>
  <c r="H413" i="3"/>
  <c r="J411" i="3"/>
  <c r="H411" i="3"/>
  <c r="J409" i="3"/>
  <c r="H409" i="3"/>
  <c r="J407" i="3"/>
  <c r="H407" i="3"/>
  <c r="J405" i="3"/>
  <c r="H405" i="3"/>
  <c r="J403" i="3"/>
  <c r="H403" i="3"/>
  <c r="J401" i="3"/>
  <c r="H401" i="3"/>
  <c r="J399" i="3"/>
  <c r="H399" i="3"/>
  <c r="J397" i="3"/>
  <c r="H397" i="3"/>
  <c r="J395" i="3"/>
  <c r="H395" i="3"/>
  <c r="J393" i="3"/>
  <c r="H393" i="3"/>
  <c r="J391" i="3"/>
  <c r="H391" i="3"/>
  <c r="J389" i="3"/>
  <c r="H389" i="3"/>
  <c r="J387" i="3"/>
  <c r="H387" i="3"/>
  <c r="J385" i="3"/>
  <c r="H385" i="3"/>
  <c r="J383" i="3"/>
  <c r="H383" i="3"/>
  <c r="J381" i="3"/>
  <c r="H381" i="3"/>
  <c r="J379" i="3"/>
  <c r="H379" i="3"/>
  <c r="J377" i="3"/>
  <c r="H377" i="3"/>
  <c r="J375" i="3"/>
  <c r="H375" i="3"/>
  <c r="J373" i="3"/>
  <c r="H373" i="3"/>
  <c r="J371" i="3"/>
  <c r="H371" i="3"/>
  <c r="J369" i="3"/>
  <c r="H369" i="3"/>
  <c r="J367" i="3"/>
  <c r="H367" i="3"/>
  <c r="J365" i="3"/>
  <c r="H365" i="3"/>
  <c r="J363" i="3"/>
  <c r="H363" i="3"/>
  <c r="J361" i="3"/>
  <c r="H361" i="3"/>
  <c r="J359" i="3"/>
  <c r="H359" i="3"/>
  <c r="J357" i="3"/>
  <c r="H357" i="3"/>
  <c r="J355" i="3"/>
  <c r="H355" i="3"/>
  <c r="J353" i="3"/>
  <c r="H353" i="3"/>
  <c r="J351" i="3"/>
  <c r="H351" i="3"/>
  <c r="J349" i="3"/>
  <c r="H349" i="3"/>
  <c r="J347" i="3"/>
  <c r="H347" i="3"/>
  <c r="J345" i="3"/>
  <c r="H345" i="3"/>
  <c r="J343" i="3"/>
  <c r="H343" i="3"/>
  <c r="J341" i="3"/>
  <c r="H341" i="3"/>
  <c r="J339" i="3"/>
  <c r="H339" i="3"/>
  <c r="J337" i="3"/>
  <c r="H337" i="3"/>
  <c r="J335" i="3"/>
  <c r="H335" i="3"/>
  <c r="J333" i="3"/>
  <c r="H333" i="3"/>
  <c r="J331" i="3"/>
  <c r="H331" i="3"/>
  <c r="J329" i="3"/>
  <c r="H329" i="3"/>
  <c r="J327" i="3"/>
  <c r="H327" i="3"/>
  <c r="H325" i="3"/>
  <c r="J325" i="3"/>
  <c r="J323" i="3"/>
  <c r="H323" i="3"/>
  <c r="J321" i="3"/>
  <c r="H321" i="3"/>
  <c r="J319" i="3"/>
  <c r="H319" i="3"/>
  <c r="J317" i="3"/>
  <c r="H317" i="3"/>
  <c r="J315" i="3"/>
  <c r="H315" i="3"/>
  <c r="J313" i="3"/>
  <c r="H313" i="3"/>
  <c r="J311" i="3"/>
  <c r="H311" i="3"/>
  <c r="J309" i="3"/>
  <c r="H309" i="3"/>
  <c r="J307" i="3"/>
  <c r="H307" i="3"/>
  <c r="J305" i="3"/>
  <c r="H305" i="3"/>
  <c r="J303" i="3"/>
  <c r="H303" i="3"/>
  <c r="J301" i="3"/>
  <c r="H301" i="3"/>
  <c r="J299" i="3"/>
  <c r="H299" i="3"/>
  <c r="J297" i="3"/>
  <c r="H297" i="3"/>
  <c r="J295" i="3"/>
  <c r="H295" i="3"/>
  <c r="J293" i="3"/>
  <c r="H293" i="3"/>
  <c r="J291" i="3"/>
  <c r="H291" i="3"/>
  <c r="J289" i="3"/>
  <c r="H289" i="3"/>
  <c r="J287" i="3"/>
  <c r="H287" i="3"/>
  <c r="J285" i="3"/>
  <c r="H285" i="3"/>
  <c r="J283" i="3"/>
  <c r="H283" i="3"/>
  <c r="J281" i="3"/>
  <c r="H281" i="3"/>
  <c r="J279" i="3"/>
  <c r="H279" i="3"/>
  <c r="J277" i="3"/>
  <c r="H277" i="3"/>
  <c r="J275" i="3"/>
  <c r="H275" i="3"/>
  <c r="J273" i="3"/>
  <c r="H273" i="3"/>
  <c r="J271" i="3"/>
  <c r="H271" i="3"/>
  <c r="J269" i="3"/>
  <c r="H269" i="3"/>
  <c r="J267" i="3"/>
  <c r="H267" i="3"/>
  <c r="J265" i="3"/>
  <c r="H265" i="3"/>
  <c r="J263" i="3"/>
  <c r="H263" i="3"/>
  <c r="J261" i="3"/>
  <c r="H261" i="3"/>
  <c r="J259" i="3"/>
  <c r="H259" i="3"/>
  <c r="J257" i="3"/>
  <c r="H257" i="3"/>
  <c r="J255" i="3"/>
  <c r="H255" i="3"/>
  <c r="J253" i="3"/>
  <c r="H253" i="3"/>
  <c r="J251" i="3"/>
  <c r="H251" i="3"/>
  <c r="J249" i="3"/>
  <c r="H249" i="3"/>
  <c r="J247" i="3"/>
  <c r="H247" i="3"/>
  <c r="J245" i="3"/>
  <c r="H245" i="3"/>
  <c r="J243" i="3"/>
  <c r="H243" i="3"/>
  <c r="J241" i="3"/>
  <c r="H241" i="3"/>
  <c r="J239" i="3"/>
  <c r="H239" i="3"/>
  <c r="J237" i="3"/>
  <c r="H237" i="3"/>
  <c r="J235" i="3"/>
  <c r="H235" i="3"/>
  <c r="J233" i="3"/>
  <c r="H233" i="3"/>
  <c r="J231" i="3"/>
  <c r="H231" i="3"/>
  <c r="J229" i="3"/>
  <c r="H229" i="3"/>
  <c r="J227" i="3"/>
  <c r="H227" i="3"/>
  <c r="J225" i="3"/>
  <c r="H225" i="3"/>
  <c r="J223" i="3"/>
  <c r="H223" i="3"/>
  <c r="J221" i="3"/>
  <c r="H221" i="3"/>
  <c r="J219" i="3"/>
  <c r="H219" i="3"/>
  <c r="J217" i="3"/>
  <c r="H217" i="3"/>
  <c r="J215" i="3"/>
  <c r="H215" i="3"/>
  <c r="J213" i="3"/>
  <c r="H213" i="3"/>
  <c r="J211" i="3"/>
  <c r="H211" i="3"/>
  <c r="J209" i="3"/>
  <c r="H209" i="3"/>
  <c r="J207" i="3"/>
  <c r="H207" i="3"/>
  <c r="J205" i="3"/>
  <c r="H205" i="3"/>
  <c r="J203" i="3"/>
  <c r="H203" i="3"/>
  <c r="J201" i="3"/>
  <c r="H201" i="3"/>
  <c r="J199" i="3"/>
  <c r="H199" i="3"/>
  <c r="J197" i="3"/>
  <c r="H197" i="3"/>
  <c r="J195" i="3"/>
  <c r="H195" i="3"/>
  <c r="J193" i="3"/>
  <c r="H193" i="3"/>
  <c r="J191" i="3"/>
  <c r="H191" i="3"/>
  <c r="J189" i="3"/>
  <c r="H189" i="3"/>
  <c r="J187" i="3"/>
  <c r="H187" i="3"/>
  <c r="J185" i="3"/>
  <c r="H185" i="3"/>
  <c r="J183" i="3"/>
  <c r="H183" i="3"/>
  <c r="J181" i="3"/>
  <c r="H181" i="3"/>
  <c r="J179" i="3"/>
  <c r="H179" i="3"/>
  <c r="J177" i="3"/>
  <c r="H177" i="3"/>
  <c r="J175" i="3"/>
  <c r="H175" i="3"/>
  <c r="J173" i="3"/>
  <c r="H173" i="3"/>
  <c r="J171" i="3"/>
  <c r="H171" i="3"/>
  <c r="J169" i="3"/>
  <c r="H169" i="3"/>
  <c r="J167" i="3"/>
  <c r="H167" i="3"/>
  <c r="J165" i="3"/>
  <c r="H165" i="3"/>
  <c r="J163" i="3"/>
  <c r="H163" i="3"/>
  <c r="J161" i="3"/>
  <c r="H161" i="3"/>
  <c r="H159" i="3"/>
  <c r="J159" i="3"/>
  <c r="H157" i="3"/>
  <c r="J157" i="3"/>
  <c r="H155" i="3"/>
  <c r="J155" i="3"/>
  <c r="H153" i="3"/>
  <c r="J153" i="3"/>
  <c r="H151" i="3"/>
  <c r="J151" i="3"/>
  <c r="H149" i="3"/>
  <c r="J149" i="3"/>
  <c r="H147" i="3"/>
  <c r="J147" i="3"/>
  <c r="H145" i="3"/>
  <c r="J145" i="3"/>
  <c r="H143" i="3"/>
  <c r="J143" i="3"/>
  <c r="H141" i="3"/>
  <c r="J141" i="3"/>
  <c r="H139" i="3"/>
  <c r="J139" i="3"/>
  <c r="H137" i="3"/>
  <c r="J137" i="3"/>
  <c r="H135" i="3"/>
  <c r="J135" i="3"/>
  <c r="H133" i="3"/>
  <c r="J133" i="3"/>
  <c r="H131" i="3"/>
  <c r="J131" i="3"/>
  <c r="H129" i="3"/>
  <c r="J129" i="3"/>
  <c r="H127" i="3"/>
  <c r="J127" i="3"/>
  <c r="H125" i="3"/>
  <c r="J125" i="3"/>
  <c r="H123" i="3"/>
  <c r="J123" i="3"/>
  <c r="H121" i="3"/>
  <c r="J121" i="3"/>
  <c r="H119" i="3"/>
  <c r="J119" i="3"/>
  <c r="H117" i="3"/>
  <c r="J117" i="3"/>
  <c r="H115" i="3"/>
  <c r="J115" i="3"/>
  <c r="H113" i="3"/>
  <c r="J113" i="3"/>
  <c r="H111" i="3"/>
  <c r="J111" i="3"/>
  <c r="H109" i="3"/>
  <c r="J109" i="3"/>
  <c r="H107" i="3"/>
  <c r="J107" i="3"/>
  <c r="J105" i="3"/>
  <c r="H105" i="3"/>
  <c r="J103" i="3"/>
  <c r="H103" i="3"/>
  <c r="J101" i="3"/>
  <c r="H101" i="3"/>
  <c r="J99" i="3"/>
  <c r="H99" i="3"/>
  <c r="J97" i="3"/>
  <c r="H97" i="3"/>
  <c r="J95" i="3"/>
  <c r="H95" i="3"/>
  <c r="J93" i="3"/>
  <c r="H93" i="3"/>
  <c r="J91" i="3"/>
  <c r="H91" i="3"/>
  <c r="J89" i="3"/>
  <c r="H89" i="3"/>
  <c r="J87" i="3"/>
  <c r="H87" i="3"/>
  <c r="J83" i="3"/>
  <c r="H83" i="3"/>
  <c r="J81" i="3"/>
  <c r="H81" i="3"/>
  <c r="J79" i="3"/>
  <c r="H79" i="3"/>
  <c r="J77" i="3"/>
  <c r="H77" i="3"/>
  <c r="J75" i="3"/>
  <c r="H75" i="3"/>
  <c r="J73" i="3"/>
  <c r="H73" i="3"/>
  <c r="J71" i="3"/>
  <c r="H71" i="3"/>
  <c r="J69" i="3"/>
  <c r="H69" i="3"/>
  <c r="J67" i="3"/>
  <c r="H67" i="3"/>
  <c r="J65" i="3"/>
  <c r="J63" i="3"/>
  <c r="J59" i="3"/>
  <c r="J57" i="3"/>
  <c r="J55" i="3"/>
  <c r="J51" i="3"/>
  <c r="J43" i="3"/>
  <c r="H1128" i="3"/>
  <c r="J1128" i="3"/>
  <c r="H1064" i="3"/>
  <c r="J1064" i="3"/>
  <c r="H1000" i="3"/>
  <c r="J1000" i="3"/>
  <c r="H936" i="3"/>
  <c r="J936" i="3"/>
  <c r="H872" i="3"/>
  <c r="J872" i="3"/>
  <c r="H808" i="3"/>
  <c r="J808" i="3"/>
  <c r="H744" i="3"/>
  <c r="J744" i="3"/>
  <c r="H1545" i="3"/>
  <c r="H1537" i="3"/>
  <c r="H1529" i="3"/>
  <c r="H1521" i="3"/>
  <c r="H1513" i="3"/>
  <c r="H1505" i="3"/>
  <c r="H1497" i="3"/>
  <c r="H1489" i="3"/>
  <c r="H1481" i="3"/>
  <c r="H1473" i="3"/>
  <c r="H1465" i="3"/>
  <c r="H1457" i="3"/>
  <c r="H1449" i="3"/>
  <c r="H1441" i="3"/>
  <c r="H1433" i="3"/>
  <c r="H1425" i="3"/>
  <c r="H1417" i="3"/>
  <c r="H1409" i="3"/>
  <c r="H1401" i="3"/>
  <c r="H1393" i="3"/>
  <c r="H1385" i="3"/>
  <c r="H1377" i="3"/>
  <c r="H1369" i="3"/>
  <c r="H1361" i="3"/>
  <c r="H1353" i="3"/>
  <c r="H1345" i="3"/>
  <c r="H1337" i="3"/>
  <c r="H1329" i="3"/>
  <c r="H1321" i="3"/>
  <c r="H1313" i="3"/>
  <c r="H1305" i="3"/>
  <c r="H1297" i="3"/>
  <c r="H1289" i="3"/>
  <c r="H1281" i="3"/>
  <c r="H1273" i="3"/>
  <c r="H1265" i="3"/>
  <c r="H1257" i="3"/>
  <c r="H1249" i="3"/>
  <c r="H1241" i="3"/>
  <c r="H1233" i="3"/>
  <c r="H1225" i="3"/>
  <c r="H1217" i="3"/>
  <c r="H1209" i="3"/>
  <c r="H1201" i="3"/>
  <c r="H1193" i="3"/>
  <c r="H1189" i="3"/>
  <c r="H1188" i="3"/>
  <c r="H1187" i="3"/>
  <c r="H1186" i="3"/>
  <c r="H1185" i="3"/>
  <c r="H1184" i="3"/>
  <c r="H1183" i="3"/>
  <c r="H1182" i="3"/>
  <c r="H1181" i="3"/>
  <c r="H1180" i="3"/>
  <c r="H1179" i="3"/>
  <c r="H1176" i="3"/>
  <c r="J1176" i="3"/>
  <c r="H1174" i="3"/>
  <c r="J1174" i="3"/>
  <c r="H1172" i="3"/>
  <c r="J1172" i="3"/>
  <c r="H1170" i="3"/>
  <c r="J1170" i="3"/>
  <c r="H1168" i="3"/>
  <c r="J1168" i="3"/>
  <c r="H1166" i="3"/>
  <c r="J1166" i="3"/>
  <c r="H1164" i="3"/>
  <c r="J1164" i="3"/>
  <c r="H1162" i="3"/>
  <c r="J1162" i="3"/>
  <c r="H1158" i="3"/>
  <c r="J1158" i="3"/>
  <c r="H1156" i="3"/>
  <c r="J1156" i="3"/>
  <c r="H1154" i="3"/>
  <c r="J1154" i="3"/>
  <c r="H1152" i="3"/>
  <c r="J1152" i="3"/>
  <c r="H1150" i="3"/>
  <c r="J1150" i="3"/>
  <c r="H1148" i="3"/>
  <c r="J1148" i="3"/>
  <c r="H1146" i="3"/>
  <c r="J1146" i="3"/>
  <c r="H1144" i="3"/>
  <c r="J1144" i="3"/>
  <c r="H1142" i="3"/>
  <c r="J1142" i="3"/>
  <c r="H1140" i="3"/>
  <c r="J1140" i="3"/>
  <c r="H1138" i="3"/>
  <c r="J1138" i="3"/>
  <c r="H1136" i="3"/>
  <c r="J1136" i="3"/>
  <c r="H1134" i="3"/>
  <c r="J1134" i="3"/>
  <c r="H1132" i="3"/>
  <c r="J1132" i="3"/>
  <c r="H1130" i="3"/>
  <c r="J1130" i="3"/>
  <c r="H1126" i="3"/>
  <c r="J1126" i="3"/>
  <c r="H1124" i="3"/>
  <c r="J1124" i="3"/>
  <c r="H1122" i="3"/>
  <c r="J1122" i="3"/>
  <c r="H1120" i="3"/>
  <c r="J1120" i="3"/>
  <c r="H1118" i="3"/>
  <c r="J1118" i="3"/>
  <c r="H1116" i="3"/>
  <c r="J1116" i="3"/>
  <c r="H1114" i="3"/>
  <c r="J1114" i="3"/>
  <c r="H1112" i="3"/>
  <c r="J1112" i="3"/>
  <c r="H1110" i="3"/>
  <c r="J1110" i="3"/>
  <c r="H1108" i="3"/>
  <c r="J1108" i="3"/>
  <c r="H1106" i="3"/>
  <c r="J1106" i="3"/>
  <c r="H1104" i="3"/>
  <c r="J1104" i="3"/>
  <c r="H1102" i="3"/>
  <c r="J1102" i="3"/>
  <c r="H1100" i="3"/>
  <c r="J1100" i="3"/>
  <c r="H1098" i="3"/>
  <c r="J1098" i="3"/>
  <c r="H1094" i="3"/>
  <c r="J1094" i="3"/>
  <c r="H1092" i="3"/>
  <c r="J1092" i="3"/>
  <c r="H1090" i="3"/>
  <c r="J1090" i="3"/>
  <c r="H1088" i="3"/>
  <c r="J1088" i="3"/>
  <c r="H1086" i="3"/>
  <c r="J1086" i="3"/>
  <c r="H1084" i="3"/>
  <c r="J1084" i="3"/>
  <c r="H1082" i="3"/>
  <c r="J1082" i="3"/>
  <c r="H1080" i="3"/>
  <c r="J1080" i="3"/>
  <c r="H1078" i="3"/>
  <c r="J1078" i="3"/>
  <c r="H1076" i="3"/>
  <c r="J1076" i="3"/>
  <c r="H1074" i="3"/>
  <c r="J1074" i="3"/>
  <c r="H1072" i="3"/>
  <c r="J1072" i="3"/>
  <c r="H1070" i="3"/>
  <c r="J1070" i="3"/>
  <c r="H1068" i="3"/>
  <c r="J1068" i="3"/>
  <c r="H1066" i="3"/>
  <c r="J1066" i="3"/>
  <c r="H1062" i="3"/>
  <c r="J1062" i="3"/>
  <c r="H1060" i="3"/>
  <c r="J1060" i="3"/>
  <c r="H1058" i="3"/>
  <c r="J1058" i="3"/>
  <c r="H1056" i="3"/>
  <c r="J1056" i="3"/>
  <c r="H1054" i="3"/>
  <c r="J1054" i="3"/>
  <c r="H1052" i="3"/>
  <c r="J1052" i="3"/>
  <c r="H1050" i="3"/>
  <c r="J1050" i="3"/>
  <c r="H1048" i="3"/>
  <c r="J1048" i="3"/>
  <c r="H1046" i="3"/>
  <c r="J1046" i="3"/>
  <c r="H1044" i="3"/>
  <c r="J1044" i="3"/>
  <c r="H1042" i="3"/>
  <c r="J1042" i="3"/>
  <c r="H1040" i="3"/>
  <c r="J1040" i="3"/>
  <c r="H1038" i="3"/>
  <c r="J1038" i="3"/>
  <c r="H1036" i="3"/>
  <c r="J1036" i="3"/>
  <c r="H1034" i="3"/>
  <c r="J1034" i="3"/>
  <c r="H1030" i="3"/>
  <c r="J1030" i="3"/>
  <c r="H1028" i="3"/>
  <c r="J1028" i="3"/>
  <c r="H1026" i="3"/>
  <c r="J1026" i="3"/>
  <c r="H1024" i="3"/>
  <c r="J1024" i="3"/>
  <c r="H1022" i="3"/>
  <c r="J1022" i="3"/>
  <c r="H1020" i="3"/>
  <c r="J1020" i="3"/>
  <c r="H1018" i="3"/>
  <c r="J1018" i="3"/>
  <c r="H1016" i="3"/>
  <c r="J1016" i="3"/>
  <c r="H1014" i="3"/>
  <c r="J1014" i="3"/>
  <c r="H1012" i="3"/>
  <c r="J1012" i="3"/>
  <c r="H1010" i="3"/>
  <c r="J1010" i="3"/>
  <c r="H1008" i="3"/>
  <c r="J1008" i="3"/>
  <c r="H1006" i="3"/>
  <c r="J1006" i="3"/>
  <c r="H1004" i="3"/>
  <c r="J1004" i="3"/>
  <c r="H1002" i="3"/>
  <c r="J1002" i="3"/>
  <c r="H998" i="3"/>
  <c r="J998" i="3"/>
  <c r="H996" i="3"/>
  <c r="J996" i="3"/>
  <c r="H994" i="3"/>
  <c r="J994" i="3"/>
  <c r="H992" i="3"/>
  <c r="J992" i="3"/>
  <c r="H990" i="3"/>
  <c r="J990" i="3"/>
  <c r="H988" i="3"/>
  <c r="J988" i="3"/>
  <c r="H986" i="3"/>
  <c r="J986" i="3"/>
  <c r="H984" i="3"/>
  <c r="J984" i="3"/>
  <c r="H982" i="3"/>
  <c r="J982" i="3"/>
  <c r="H980" i="3"/>
  <c r="J980" i="3"/>
  <c r="H978" i="3"/>
  <c r="J978" i="3"/>
  <c r="H976" i="3"/>
  <c r="J976" i="3"/>
  <c r="H974" i="3"/>
  <c r="J974" i="3"/>
  <c r="H972" i="3"/>
  <c r="J972" i="3"/>
  <c r="H970" i="3"/>
  <c r="J970" i="3"/>
  <c r="H966" i="3"/>
  <c r="J966" i="3"/>
  <c r="H964" i="3"/>
  <c r="J964" i="3"/>
  <c r="H962" i="3"/>
  <c r="J962" i="3"/>
  <c r="H960" i="3"/>
  <c r="J960" i="3"/>
  <c r="H958" i="3"/>
  <c r="J958" i="3"/>
  <c r="H956" i="3"/>
  <c r="J956" i="3"/>
  <c r="H954" i="3"/>
  <c r="J954" i="3"/>
  <c r="H952" i="3"/>
  <c r="J952" i="3"/>
  <c r="H950" i="3"/>
  <c r="J950" i="3"/>
  <c r="H948" i="3"/>
  <c r="J948" i="3"/>
  <c r="H946" i="3"/>
  <c r="J946" i="3"/>
  <c r="H944" i="3"/>
  <c r="J944" i="3"/>
  <c r="H942" i="3"/>
  <c r="J942" i="3"/>
  <c r="H940" i="3"/>
  <c r="J940" i="3"/>
  <c r="H938" i="3"/>
  <c r="J938" i="3"/>
  <c r="H934" i="3"/>
  <c r="J934" i="3"/>
  <c r="H932" i="3"/>
  <c r="J932" i="3"/>
  <c r="H930" i="3"/>
  <c r="J930" i="3"/>
  <c r="H928" i="3"/>
  <c r="J928" i="3"/>
  <c r="H926" i="3"/>
  <c r="J926" i="3"/>
  <c r="H924" i="3"/>
  <c r="J924" i="3"/>
  <c r="H922" i="3"/>
  <c r="J922" i="3"/>
  <c r="H920" i="3"/>
  <c r="J920" i="3"/>
  <c r="H918" i="3"/>
  <c r="J918" i="3"/>
  <c r="H916" i="3"/>
  <c r="J916" i="3"/>
  <c r="H914" i="3"/>
  <c r="J914" i="3"/>
  <c r="H912" i="3"/>
  <c r="J912" i="3"/>
  <c r="H910" i="3"/>
  <c r="J910" i="3"/>
  <c r="H908" i="3"/>
  <c r="J908" i="3"/>
  <c r="H906" i="3"/>
  <c r="J906" i="3"/>
  <c r="H902" i="3"/>
  <c r="J902" i="3"/>
  <c r="H900" i="3"/>
  <c r="J900" i="3"/>
  <c r="H898" i="3"/>
  <c r="J898" i="3"/>
  <c r="H896" i="3"/>
  <c r="J896" i="3"/>
  <c r="H894" i="3"/>
  <c r="J894" i="3"/>
  <c r="H892" i="3"/>
  <c r="J892" i="3"/>
  <c r="H890" i="3"/>
  <c r="J890" i="3"/>
  <c r="H888" i="3"/>
  <c r="J888" i="3"/>
  <c r="H886" i="3"/>
  <c r="J886" i="3"/>
  <c r="H884" i="3"/>
  <c r="J884" i="3"/>
  <c r="H882" i="3"/>
  <c r="J882" i="3"/>
  <c r="H880" i="3"/>
  <c r="J880" i="3"/>
  <c r="H878" i="3"/>
  <c r="J878" i="3"/>
  <c r="H876" i="3"/>
  <c r="J876" i="3"/>
  <c r="H874" i="3"/>
  <c r="J874" i="3"/>
  <c r="H870" i="3"/>
  <c r="J870" i="3"/>
  <c r="H868" i="3"/>
  <c r="J868" i="3"/>
  <c r="H866" i="3"/>
  <c r="J866" i="3"/>
  <c r="H864" i="3"/>
  <c r="J864" i="3"/>
  <c r="H862" i="3"/>
  <c r="J862" i="3"/>
  <c r="H860" i="3"/>
  <c r="J860" i="3"/>
  <c r="H858" i="3"/>
  <c r="J858" i="3"/>
  <c r="H856" i="3"/>
  <c r="J856" i="3"/>
  <c r="H854" i="3"/>
  <c r="J854" i="3"/>
  <c r="H852" i="3"/>
  <c r="J852" i="3"/>
  <c r="H850" i="3"/>
  <c r="J850" i="3"/>
  <c r="H848" i="3"/>
  <c r="J848" i="3"/>
  <c r="H846" i="3"/>
  <c r="J846" i="3"/>
  <c r="H844" i="3"/>
  <c r="J844" i="3"/>
  <c r="H842" i="3"/>
  <c r="J842" i="3"/>
  <c r="H838" i="3"/>
  <c r="J838" i="3"/>
  <c r="H836" i="3"/>
  <c r="J836" i="3"/>
  <c r="H834" i="3"/>
  <c r="J834" i="3"/>
  <c r="H832" i="3"/>
  <c r="J832" i="3"/>
  <c r="H830" i="3"/>
  <c r="J830" i="3"/>
  <c r="H828" i="3"/>
  <c r="J828" i="3"/>
  <c r="H826" i="3"/>
  <c r="J826" i="3"/>
  <c r="H824" i="3"/>
  <c r="J824" i="3"/>
  <c r="H822" i="3"/>
  <c r="J822" i="3"/>
  <c r="H820" i="3"/>
  <c r="J820" i="3"/>
  <c r="H818" i="3"/>
  <c r="J818" i="3"/>
  <c r="H816" i="3"/>
  <c r="J816" i="3"/>
  <c r="H814" i="3"/>
  <c r="J814" i="3"/>
  <c r="H812" i="3"/>
  <c r="J812" i="3"/>
  <c r="H810" i="3"/>
  <c r="J810" i="3"/>
  <c r="H806" i="3"/>
  <c r="J806" i="3"/>
  <c r="H804" i="3"/>
  <c r="J804" i="3"/>
  <c r="H802" i="3"/>
  <c r="J802" i="3"/>
  <c r="H800" i="3"/>
  <c r="J800" i="3"/>
  <c r="H798" i="3"/>
  <c r="J798" i="3"/>
  <c r="H796" i="3"/>
  <c r="J796" i="3"/>
  <c r="H794" i="3"/>
  <c r="J794" i="3"/>
  <c r="H792" i="3"/>
  <c r="J792" i="3"/>
  <c r="H790" i="3"/>
  <c r="J790" i="3"/>
  <c r="H788" i="3"/>
  <c r="J788" i="3"/>
  <c r="H786" i="3"/>
  <c r="J786" i="3"/>
  <c r="H784" i="3"/>
  <c r="J784" i="3"/>
  <c r="H782" i="3"/>
  <c r="J782" i="3"/>
  <c r="H780" i="3"/>
  <c r="J780" i="3"/>
  <c r="H778" i="3"/>
  <c r="J778" i="3"/>
  <c r="H774" i="3"/>
  <c r="J774" i="3"/>
  <c r="H772" i="3"/>
  <c r="J772" i="3"/>
  <c r="H770" i="3"/>
  <c r="J770" i="3"/>
  <c r="H768" i="3"/>
  <c r="J768" i="3"/>
  <c r="H766" i="3"/>
  <c r="J766" i="3"/>
  <c r="H764" i="3"/>
  <c r="J764" i="3"/>
  <c r="H762" i="3"/>
  <c r="J762" i="3"/>
  <c r="H760" i="3"/>
  <c r="J760" i="3"/>
  <c r="H758" i="3"/>
  <c r="J758" i="3"/>
  <c r="H756" i="3"/>
  <c r="J756" i="3"/>
  <c r="H754" i="3"/>
  <c r="J754" i="3"/>
  <c r="H752" i="3"/>
  <c r="J752" i="3"/>
  <c r="H750" i="3"/>
  <c r="J750" i="3"/>
  <c r="H748" i="3"/>
  <c r="J748" i="3"/>
  <c r="H746" i="3"/>
  <c r="J746" i="3"/>
  <c r="H742" i="3"/>
  <c r="J742" i="3"/>
  <c r="H740" i="3"/>
  <c r="J740" i="3"/>
  <c r="H738" i="3"/>
  <c r="J738" i="3"/>
  <c r="H736" i="3"/>
  <c r="J736" i="3"/>
  <c r="H734" i="3"/>
  <c r="J734" i="3"/>
  <c r="H732" i="3"/>
  <c r="J732" i="3"/>
  <c r="H730" i="3"/>
  <c r="J730" i="3"/>
  <c r="H728" i="3"/>
  <c r="J728" i="3"/>
  <c r="H726" i="3"/>
  <c r="J726" i="3"/>
  <c r="H724" i="3"/>
  <c r="J724" i="3"/>
  <c r="H722" i="3"/>
  <c r="J722" i="3"/>
  <c r="H720" i="3"/>
  <c r="J720" i="3"/>
  <c r="H718" i="3"/>
  <c r="J718" i="3"/>
  <c r="H716" i="3"/>
  <c r="J716" i="3"/>
  <c r="H714" i="3"/>
  <c r="J714" i="3"/>
  <c r="H712" i="3"/>
  <c r="J712" i="3"/>
  <c r="H710" i="3"/>
  <c r="J710" i="3"/>
  <c r="H708" i="3"/>
  <c r="J708" i="3"/>
  <c r="H706" i="3"/>
  <c r="J706" i="3"/>
  <c r="H704" i="3"/>
  <c r="J704" i="3"/>
  <c r="H702" i="3"/>
  <c r="J702" i="3"/>
  <c r="H700" i="3"/>
  <c r="J700" i="3"/>
  <c r="H698" i="3"/>
  <c r="J698" i="3"/>
  <c r="H696" i="3"/>
  <c r="J696" i="3"/>
  <c r="H694" i="3"/>
  <c r="J694" i="3"/>
  <c r="H692" i="3"/>
  <c r="J692" i="3"/>
  <c r="H690" i="3"/>
  <c r="J690" i="3"/>
  <c r="H688" i="3"/>
  <c r="J688" i="3"/>
  <c r="H686" i="3"/>
  <c r="J686" i="3"/>
  <c r="H684" i="3"/>
  <c r="J684" i="3"/>
  <c r="H682" i="3"/>
  <c r="J682" i="3"/>
  <c r="H680" i="3"/>
  <c r="J680" i="3"/>
  <c r="H678" i="3"/>
  <c r="J678" i="3"/>
  <c r="H676" i="3"/>
  <c r="J676" i="3"/>
  <c r="H674" i="3"/>
  <c r="J674" i="3"/>
  <c r="H672" i="3"/>
  <c r="J672" i="3"/>
  <c r="H670" i="3"/>
  <c r="J670" i="3"/>
  <c r="H668" i="3"/>
  <c r="J668" i="3"/>
  <c r="H666" i="3"/>
  <c r="J666" i="3"/>
  <c r="H664" i="3"/>
  <c r="J664" i="3"/>
  <c r="H662" i="3"/>
  <c r="J662" i="3"/>
  <c r="H660" i="3"/>
  <c r="J660" i="3"/>
  <c r="H658" i="3"/>
  <c r="J658" i="3"/>
  <c r="H656" i="3"/>
  <c r="J656" i="3"/>
  <c r="H654" i="3"/>
  <c r="J654" i="3"/>
  <c r="H652" i="3"/>
  <c r="J652" i="3"/>
  <c r="H650" i="3"/>
  <c r="J650" i="3"/>
  <c r="H648" i="3"/>
  <c r="J648" i="3"/>
  <c r="H646" i="3"/>
  <c r="J646" i="3"/>
  <c r="H644" i="3"/>
  <c r="J644" i="3"/>
  <c r="H642" i="3"/>
  <c r="J642" i="3"/>
  <c r="H640" i="3"/>
  <c r="J640" i="3"/>
  <c r="H638" i="3"/>
  <c r="J638" i="3"/>
  <c r="H636" i="3"/>
  <c r="J636" i="3"/>
  <c r="H634" i="3"/>
  <c r="J634" i="3"/>
  <c r="H632" i="3"/>
  <c r="J632" i="3"/>
  <c r="H630" i="3"/>
  <c r="J630" i="3"/>
  <c r="H628" i="3"/>
  <c r="J628" i="3"/>
  <c r="H626" i="3"/>
  <c r="J626" i="3"/>
  <c r="H624" i="3"/>
  <c r="J624" i="3"/>
  <c r="H622" i="3"/>
  <c r="J622" i="3"/>
  <c r="H620" i="3"/>
  <c r="J620" i="3"/>
  <c r="H618" i="3"/>
  <c r="J618" i="3"/>
  <c r="H616" i="3"/>
  <c r="J616" i="3"/>
  <c r="H614" i="3"/>
  <c r="J614" i="3"/>
  <c r="H612" i="3"/>
  <c r="J612" i="3"/>
  <c r="H610" i="3"/>
  <c r="J610" i="3"/>
  <c r="H608" i="3"/>
  <c r="J608" i="3"/>
  <c r="H606" i="3"/>
  <c r="J606" i="3"/>
  <c r="H604" i="3"/>
  <c r="J604" i="3"/>
  <c r="H602" i="3"/>
  <c r="J602" i="3"/>
  <c r="H600" i="3"/>
  <c r="J600" i="3"/>
  <c r="H598" i="3"/>
  <c r="J598" i="3"/>
  <c r="H596" i="3"/>
  <c r="J596" i="3"/>
  <c r="H594" i="3"/>
  <c r="J594" i="3"/>
  <c r="H592" i="3"/>
  <c r="J592" i="3"/>
  <c r="H590" i="3"/>
  <c r="J590" i="3"/>
  <c r="H588" i="3"/>
  <c r="J588" i="3"/>
  <c r="H586" i="3"/>
  <c r="J586" i="3"/>
  <c r="H584" i="3"/>
  <c r="J584" i="3"/>
  <c r="H582" i="3"/>
  <c r="J582" i="3"/>
  <c r="H580" i="3"/>
  <c r="J580" i="3"/>
  <c r="H578" i="3"/>
  <c r="J578" i="3"/>
  <c r="H576" i="3"/>
  <c r="J576" i="3"/>
  <c r="H574" i="3"/>
  <c r="J574" i="3"/>
  <c r="H572" i="3"/>
  <c r="J572" i="3"/>
  <c r="H570" i="3"/>
  <c r="J570" i="3"/>
  <c r="H568" i="3"/>
  <c r="J568" i="3"/>
  <c r="H566" i="3"/>
  <c r="J566" i="3"/>
  <c r="H564" i="3"/>
  <c r="J564" i="3"/>
  <c r="H562" i="3"/>
  <c r="J562" i="3"/>
  <c r="H560" i="3"/>
  <c r="J560" i="3"/>
  <c r="H558" i="3"/>
  <c r="J558" i="3"/>
  <c r="H556" i="3"/>
  <c r="J556" i="3"/>
  <c r="H554" i="3"/>
  <c r="J554" i="3"/>
  <c r="H552" i="3"/>
  <c r="J552" i="3"/>
  <c r="H550" i="3"/>
  <c r="J550" i="3"/>
  <c r="H548" i="3"/>
  <c r="J548" i="3"/>
  <c r="H546" i="3"/>
  <c r="J546" i="3"/>
  <c r="H544" i="3"/>
  <c r="J544" i="3"/>
  <c r="H542" i="3"/>
  <c r="J542" i="3"/>
  <c r="H540" i="3"/>
  <c r="J540" i="3"/>
  <c r="H538" i="3"/>
  <c r="J538" i="3"/>
  <c r="H536" i="3"/>
  <c r="J536" i="3"/>
  <c r="H534" i="3"/>
  <c r="J534" i="3"/>
  <c r="H532" i="3"/>
  <c r="J532" i="3"/>
  <c r="H530" i="3"/>
  <c r="J530" i="3"/>
  <c r="H528" i="3"/>
  <c r="J528" i="3"/>
  <c r="H526" i="3"/>
  <c r="J526" i="3"/>
  <c r="H524" i="3"/>
  <c r="J524" i="3"/>
  <c r="H522" i="3"/>
  <c r="J522" i="3"/>
  <c r="H520" i="3"/>
  <c r="J520" i="3"/>
  <c r="H518" i="3"/>
  <c r="J518" i="3"/>
  <c r="H516" i="3"/>
  <c r="J516" i="3"/>
  <c r="H514" i="3"/>
  <c r="J514" i="3"/>
  <c r="H512" i="3"/>
  <c r="J512" i="3"/>
  <c r="H510" i="3"/>
  <c r="J510" i="3"/>
  <c r="H508" i="3"/>
  <c r="J508" i="3"/>
  <c r="H506" i="3"/>
  <c r="J506" i="3"/>
  <c r="H504" i="3"/>
  <c r="J504" i="3"/>
  <c r="H502" i="3"/>
  <c r="J502" i="3"/>
  <c r="H500" i="3"/>
  <c r="J500" i="3"/>
  <c r="H498" i="3"/>
  <c r="J498" i="3"/>
  <c r="H496" i="3"/>
  <c r="J496" i="3"/>
  <c r="J494" i="3"/>
  <c r="H494" i="3"/>
  <c r="J492" i="3"/>
  <c r="H492" i="3"/>
  <c r="J490" i="3"/>
  <c r="H490" i="3"/>
  <c r="J488" i="3"/>
  <c r="H488" i="3"/>
  <c r="J486" i="3"/>
  <c r="H486" i="3"/>
  <c r="J484" i="3"/>
  <c r="H484" i="3"/>
  <c r="J482" i="3"/>
  <c r="H482" i="3"/>
  <c r="J480" i="3"/>
  <c r="H480" i="3"/>
  <c r="J478" i="3"/>
  <c r="H478" i="3"/>
  <c r="J476" i="3"/>
  <c r="H476" i="3"/>
  <c r="J474" i="3"/>
  <c r="H474" i="3"/>
  <c r="J472" i="3"/>
  <c r="H472" i="3"/>
  <c r="J470" i="3"/>
  <c r="H470" i="3"/>
  <c r="J468" i="3"/>
  <c r="H468" i="3"/>
  <c r="J466" i="3"/>
  <c r="H466" i="3"/>
  <c r="J464" i="3"/>
  <c r="H464" i="3"/>
  <c r="J462" i="3"/>
  <c r="H462" i="3"/>
  <c r="J460" i="3"/>
  <c r="H460" i="3"/>
  <c r="J458" i="3"/>
  <c r="H458" i="3"/>
  <c r="J456" i="3"/>
  <c r="H456" i="3"/>
  <c r="J454" i="3"/>
  <c r="H454" i="3"/>
  <c r="J452" i="3"/>
  <c r="H452" i="3"/>
  <c r="J450" i="3"/>
  <c r="H450" i="3"/>
  <c r="J448" i="3"/>
  <c r="H448" i="3"/>
  <c r="J446" i="3"/>
  <c r="H446" i="3"/>
  <c r="J444" i="3"/>
  <c r="H444" i="3"/>
  <c r="J442" i="3"/>
  <c r="H442" i="3"/>
  <c r="J440" i="3"/>
  <c r="H440" i="3"/>
  <c r="J438" i="3"/>
  <c r="H438" i="3"/>
  <c r="J436" i="3"/>
  <c r="H436" i="3"/>
  <c r="J434" i="3"/>
  <c r="H434" i="3"/>
  <c r="J432" i="3"/>
  <c r="H432" i="3"/>
  <c r="J430" i="3"/>
  <c r="H430" i="3"/>
  <c r="J428" i="3"/>
  <c r="H428" i="3"/>
  <c r="J426" i="3"/>
  <c r="H426" i="3"/>
  <c r="J424" i="3"/>
  <c r="H424" i="3"/>
  <c r="J422" i="3"/>
  <c r="H422" i="3"/>
  <c r="J420" i="3"/>
  <c r="H420" i="3"/>
  <c r="J418" i="3"/>
  <c r="H418" i="3"/>
  <c r="J416" i="3"/>
  <c r="H416" i="3"/>
  <c r="J414" i="3"/>
  <c r="H414" i="3"/>
  <c r="J412" i="3"/>
  <c r="H412" i="3"/>
  <c r="J410" i="3"/>
  <c r="H410" i="3"/>
  <c r="J408" i="3"/>
  <c r="H408" i="3"/>
  <c r="J406" i="3"/>
  <c r="H406" i="3"/>
  <c r="J404" i="3"/>
  <c r="H404" i="3"/>
  <c r="J402" i="3"/>
  <c r="H402" i="3"/>
  <c r="J400" i="3"/>
  <c r="H400" i="3"/>
  <c r="J398" i="3"/>
  <c r="H398" i="3"/>
  <c r="J396" i="3"/>
  <c r="H396" i="3"/>
  <c r="J394" i="3"/>
  <c r="H394" i="3"/>
  <c r="J392" i="3"/>
  <c r="H392" i="3"/>
  <c r="J390" i="3"/>
  <c r="H390" i="3"/>
  <c r="J388" i="3"/>
  <c r="H388" i="3"/>
  <c r="J386" i="3"/>
  <c r="H386" i="3"/>
  <c r="J384" i="3"/>
  <c r="H384" i="3"/>
  <c r="J382" i="3"/>
  <c r="H382" i="3"/>
  <c r="J380" i="3"/>
  <c r="H380" i="3"/>
  <c r="J378" i="3"/>
  <c r="H378" i="3"/>
  <c r="J376" i="3"/>
  <c r="H376" i="3"/>
  <c r="J374" i="3"/>
  <c r="H374" i="3"/>
  <c r="J372" i="3"/>
  <c r="H372" i="3"/>
  <c r="J370" i="3"/>
  <c r="H370" i="3"/>
  <c r="J368" i="3"/>
  <c r="H368" i="3"/>
  <c r="J366" i="3"/>
  <c r="H366" i="3"/>
  <c r="J364" i="3"/>
  <c r="H364" i="3"/>
  <c r="J362" i="3"/>
  <c r="H362" i="3"/>
  <c r="J360" i="3"/>
  <c r="H360" i="3"/>
  <c r="J358" i="3"/>
  <c r="H358" i="3"/>
  <c r="J356" i="3"/>
  <c r="H356" i="3"/>
  <c r="J354" i="3"/>
  <c r="H354" i="3"/>
  <c r="J352" i="3"/>
  <c r="H352" i="3"/>
  <c r="J350" i="3"/>
  <c r="H350" i="3"/>
  <c r="J348" i="3"/>
  <c r="H348" i="3"/>
  <c r="J346" i="3"/>
  <c r="H346" i="3"/>
  <c r="J344" i="3"/>
  <c r="H344" i="3"/>
  <c r="J342" i="3"/>
  <c r="H342" i="3"/>
  <c r="J340" i="3"/>
  <c r="H340" i="3"/>
  <c r="J338" i="3"/>
  <c r="H338" i="3"/>
  <c r="J336" i="3"/>
  <c r="H336" i="3"/>
  <c r="J334" i="3"/>
  <c r="H334" i="3"/>
  <c r="J332" i="3"/>
  <c r="H332" i="3"/>
  <c r="J330" i="3"/>
  <c r="H330" i="3"/>
  <c r="J328" i="3"/>
  <c r="H328" i="3"/>
  <c r="J326" i="3"/>
  <c r="H326" i="3"/>
  <c r="J324" i="3"/>
  <c r="H324" i="3"/>
  <c r="J322" i="3"/>
  <c r="H322" i="3"/>
  <c r="J320" i="3"/>
  <c r="H320" i="3"/>
  <c r="J318" i="3"/>
  <c r="H318" i="3"/>
  <c r="J316" i="3"/>
  <c r="H316" i="3"/>
  <c r="J314" i="3"/>
  <c r="H314" i="3"/>
  <c r="J312" i="3"/>
  <c r="H312" i="3"/>
  <c r="J310" i="3"/>
  <c r="H310" i="3"/>
  <c r="J308" i="3"/>
  <c r="H308" i="3"/>
  <c r="J306" i="3"/>
  <c r="H306" i="3"/>
  <c r="J304" i="3"/>
  <c r="H304" i="3"/>
  <c r="J302" i="3"/>
  <c r="H302" i="3"/>
  <c r="J300" i="3"/>
  <c r="H300" i="3"/>
  <c r="J298" i="3"/>
  <c r="H298" i="3"/>
  <c r="J296" i="3"/>
  <c r="H296" i="3"/>
  <c r="J294" i="3"/>
  <c r="H294" i="3"/>
  <c r="J292" i="3"/>
  <c r="H292" i="3"/>
  <c r="J290" i="3"/>
  <c r="H290" i="3"/>
  <c r="J288" i="3"/>
  <c r="H288" i="3"/>
  <c r="J286" i="3"/>
  <c r="H286" i="3"/>
  <c r="J284" i="3"/>
  <c r="H284" i="3"/>
  <c r="J282" i="3"/>
  <c r="H282" i="3"/>
  <c r="J280" i="3"/>
  <c r="H280" i="3"/>
  <c r="J278" i="3"/>
  <c r="H278" i="3"/>
  <c r="J276" i="3"/>
  <c r="H276" i="3"/>
  <c r="J274" i="3"/>
  <c r="H274" i="3"/>
  <c r="J272" i="3"/>
  <c r="H272" i="3"/>
  <c r="J270" i="3"/>
  <c r="H270" i="3"/>
  <c r="J268" i="3"/>
  <c r="H268" i="3"/>
  <c r="J266" i="3"/>
  <c r="H266" i="3"/>
  <c r="J264" i="3"/>
  <c r="H264" i="3"/>
  <c r="J262" i="3"/>
  <c r="H262" i="3"/>
  <c r="J260" i="3"/>
  <c r="H260" i="3"/>
  <c r="J258" i="3"/>
  <c r="H258" i="3"/>
  <c r="J256" i="3"/>
  <c r="H256" i="3"/>
  <c r="J254" i="3"/>
  <c r="H254" i="3"/>
  <c r="J252" i="3"/>
  <c r="H252" i="3"/>
  <c r="J250" i="3"/>
  <c r="H250" i="3"/>
  <c r="J248" i="3"/>
  <c r="H248" i="3"/>
  <c r="J246" i="3"/>
  <c r="H246" i="3"/>
  <c r="J244" i="3"/>
  <c r="H244" i="3"/>
  <c r="J242" i="3"/>
  <c r="H242" i="3"/>
  <c r="J240" i="3"/>
  <c r="H240" i="3"/>
  <c r="J238" i="3"/>
  <c r="H238" i="3"/>
  <c r="J236" i="3"/>
  <c r="H236" i="3"/>
  <c r="J234" i="3"/>
  <c r="H234" i="3"/>
  <c r="J232" i="3"/>
  <c r="H232" i="3"/>
  <c r="J230" i="3"/>
  <c r="H230" i="3"/>
  <c r="J228" i="3"/>
  <c r="H228" i="3"/>
  <c r="J226" i="3"/>
  <c r="H226" i="3"/>
  <c r="J224" i="3"/>
  <c r="H224" i="3"/>
  <c r="J222" i="3"/>
  <c r="H222" i="3"/>
  <c r="J220" i="3"/>
  <c r="H220" i="3"/>
  <c r="J218" i="3"/>
  <c r="H218" i="3"/>
  <c r="J216" i="3"/>
  <c r="H216" i="3"/>
  <c r="J214" i="3"/>
  <c r="H214" i="3"/>
  <c r="J212" i="3"/>
  <c r="H212" i="3"/>
  <c r="J210" i="3"/>
  <c r="H210" i="3"/>
  <c r="J208" i="3"/>
  <c r="H208" i="3"/>
  <c r="J206" i="3"/>
  <c r="H206" i="3"/>
  <c r="J204" i="3"/>
  <c r="H204" i="3"/>
  <c r="J202" i="3"/>
  <c r="H202" i="3"/>
  <c r="J200" i="3"/>
  <c r="H200" i="3"/>
  <c r="J198" i="3"/>
  <c r="H198" i="3"/>
  <c r="J196" i="3"/>
  <c r="H196" i="3"/>
  <c r="J194" i="3"/>
  <c r="H194" i="3"/>
  <c r="J192" i="3"/>
  <c r="H192" i="3"/>
  <c r="J190" i="3"/>
  <c r="H190" i="3"/>
  <c r="J188" i="3"/>
  <c r="H188" i="3"/>
  <c r="J186" i="3"/>
  <c r="H186" i="3"/>
  <c r="J184" i="3"/>
  <c r="H184" i="3"/>
  <c r="J182" i="3"/>
  <c r="H182" i="3"/>
  <c r="J180" i="3"/>
  <c r="H180" i="3"/>
  <c r="J178" i="3"/>
  <c r="H178" i="3"/>
  <c r="J176" i="3"/>
  <c r="H176" i="3"/>
  <c r="J174" i="3"/>
  <c r="H174" i="3"/>
  <c r="J172" i="3"/>
  <c r="H172" i="3"/>
  <c r="J170" i="3"/>
  <c r="H170" i="3"/>
  <c r="J168" i="3"/>
  <c r="H168" i="3"/>
  <c r="J166" i="3"/>
  <c r="H166" i="3"/>
  <c r="J164" i="3"/>
  <c r="H164" i="3"/>
  <c r="J162" i="3"/>
  <c r="H162" i="3"/>
  <c r="H160" i="3"/>
  <c r="J160" i="3"/>
  <c r="H158" i="3"/>
  <c r="J158" i="3"/>
  <c r="H156" i="3"/>
  <c r="J156" i="3"/>
  <c r="H154" i="3"/>
  <c r="J154" i="3"/>
  <c r="H152" i="3"/>
  <c r="J152" i="3"/>
  <c r="H150" i="3"/>
  <c r="J150" i="3"/>
  <c r="H148" i="3"/>
  <c r="J148" i="3"/>
  <c r="H146" i="3"/>
  <c r="J146" i="3"/>
  <c r="H144" i="3"/>
  <c r="J144" i="3"/>
  <c r="H142" i="3"/>
  <c r="J142" i="3"/>
  <c r="H140" i="3"/>
  <c r="J140" i="3"/>
  <c r="H138" i="3"/>
  <c r="J138" i="3"/>
  <c r="H136" i="3"/>
  <c r="J136" i="3"/>
  <c r="H134" i="3"/>
  <c r="J134" i="3"/>
  <c r="H132" i="3"/>
  <c r="J132" i="3"/>
  <c r="H130" i="3"/>
  <c r="J130" i="3"/>
  <c r="H128" i="3"/>
  <c r="J128" i="3"/>
  <c r="H126" i="3"/>
  <c r="J126" i="3"/>
  <c r="H124" i="3"/>
  <c r="J124" i="3"/>
  <c r="H122" i="3"/>
  <c r="J122" i="3"/>
  <c r="H120" i="3"/>
  <c r="J120" i="3"/>
  <c r="H118" i="3"/>
  <c r="J118" i="3"/>
  <c r="H116" i="3"/>
  <c r="J116" i="3"/>
  <c r="H114" i="3"/>
  <c r="J114" i="3"/>
  <c r="H112" i="3"/>
  <c r="J112" i="3"/>
  <c r="H110" i="3"/>
  <c r="J110" i="3"/>
  <c r="H108" i="3"/>
  <c r="J108" i="3"/>
  <c r="J106" i="3"/>
  <c r="H106" i="3"/>
  <c r="J104" i="3"/>
  <c r="H104" i="3"/>
  <c r="J102" i="3"/>
  <c r="H102" i="3"/>
  <c r="J100" i="3"/>
  <c r="H100" i="3"/>
  <c r="J98" i="3"/>
  <c r="H98" i="3"/>
  <c r="J96" i="3"/>
  <c r="H96" i="3"/>
  <c r="J94" i="3"/>
  <c r="H94" i="3"/>
  <c r="J92" i="3"/>
  <c r="H92" i="3"/>
  <c r="J90" i="3"/>
  <c r="H90" i="3"/>
  <c r="J88" i="3"/>
  <c r="H88" i="3"/>
  <c r="J86" i="3"/>
  <c r="H86" i="3"/>
  <c r="J84" i="3"/>
  <c r="H84" i="3"/>
  <c r="J82" i="3"/>
  <c r="H82" i="3"/>
  <c r="J80" i="3"/>
  <c r="H80" i="3"/>
  <c r="J78" i="3"/>
  <c r="H78" i="3"/>
  <c r="J76" i="3"/>
  <c r="H76" i="3"/>
  <c r="J74" i="3"/>
  <c r="H74" i="3"/>
  <c r="J72" i="3"/>
  <c r="H72" i="3"/>
  <c r="J70" i="3"/>
  <c r="H70" i="3"/>
  <c r="J68" i="3"/>
  <c r="H68" i="3"/>
  <c r="J66" i="3"/>
  <c r="J64" i="3"/>
  <c r="J62" i="3"/>
  <c r="J60" i="3"/>
  <c r="J58" i="3"/>
  <c r="J54" i="3"/>
  <c r="J52" i="3"/>
  <c r="J50" i="3"/>
  <c r="J42" i="3"/>
  <c r="H1160" i="3"/>
  <c r="J1160" i="3"/>
  <c r="H1096" i="3"/>
  <c r="J1096" i="3"/>
  <c r="H1032" i="3"/>
  <c r="J1032" i="3"/>
  <c r="H968" i="3"/>
  <c r="J968" i="3"/>
  <c r="H904" i="3"/>
  <c r="J904" i="3"/>
  <c r="H840" i="3"/>
  <c r="J840" i="3"/>
  <c r="H776" i="3"/>
  <c r="J776" i="3"/>
  <c r="J1545" i="3"/>
  <c r="J1537" i="3"/>
  <c r="J1529" i="3"/>
  <c r="J1521" i="3"/>
  <c r="J1513" i="3"/>
  <c r="J1505" i="3"/>
  <c r="J1497" i="3"/>
  <c r="J1489" i="3"/>
  <c r="J1481" i="3"/>
  <c r="J1473" i="3"/>
  <c r="J1465" i="3"/>
  <c r="J1457" i="3"/>
  <c r="J1449" i="3"/>
  <c r="J1441" i="3"/>
  <c r="J1433" i="3"/>
  <c r="J1425" i="3"/>
  <c r="J1417" i="3"/>
  <c r="J1409" i="3"/>
  <c r="J1401" i="3"/>
  <c r="J1393" i="3"/>
  <c r="J1385" i="3"/>
  <c r="J1377" i="3"/>
  <c r="J1369" i="3"/>
  <c r="J1361" i="3"/>
  <c r="J1353" i="3"/>
  <c r="J1345" i="3"/>
  <c r="J1337" i="3"/>
  <c r="J1329" i="3"/>
  <c r="J1321" i="3"/>
  <c r="J1313" i="3"/>
  <c r="J1305" i="3"/>
  <c r="J1297" i="3"/>
  <c r="J1289" i="3"/>
  <c r="J1281" i="3"/>
  <c r="J1273" i="3"/>
  <c r="J1265" i="3"/>
  <c r="J1257" i="3"/>
  <c r="J1249" i="3"/>
  <c r="J1241" i="3"/>
  <c r="J1233" i="3"/>
  <c r="J1225" i="3"/>
  <c r="J1217" i="3"/>
  <c r="J1209" i="3"/>
  <c r="J1201" i="3"/>
  <c r="J1193" i="3"/>
  <c r="J1178" i="3"/>
  <c r="E1542" i="3"/>
  <c r="D1542" i="3" s="1"/>
  <c r="G1542" i="3"/>
  <c r="A1542" i="3" s="1"/>
  <c r="E1534" i="3"/>
  <c r="D1534" i="3" s="1"/>
  <c r="G1534" i="3"/>
  <c r="A1534" i="3" s="1"/>
  <c r="E1526" i="3"/>
  <c r="D1526" i="3" s="1"/>
  <c r="G1526" i="3"/>
  <c r="A1526" i="3" s="1"/>
  <c r="E1518" i="3"/>
  <c r="D1518" i="3" s="1"/>
  <c r="G1518" i="3"/>
  <c r="A1518" i="3" s="1"/>
  <c r="E1510" i="3"/>
  <c r="D1510" i="3" s="1"/>
  <c r="G1510" i="3"/>
  <c r="A1510" i="3" s="1"/>
  <c r="E1502" i="3"/>
  <c r="D1502" i="3" s="1"/>
  <c r="G1502" i="3"/>
  <c r="A1502" i="3" s="1"/>
  <c r="E1494" i="3"/>
  <c r="D1494" i="3" s="1"/>
  <c r="G1494" i="3"/>
  <c r="A1494" i="3" s="1"/>
  <c r="E1486" i="3"/>
  <c r="D1486" i="3" s="1"/>
  <c r="G1486" i="3"/>
  <c r="A1486" i="3" s="1"/>
  <c r="E1478" i="3"/>
  <c r="D1478" i="3" s="1"/>
  <c r="G1478" i="3"/>
  <c r="A1478" i="3" s="1"/>
  <c r="E1470" i="3"/>
  <c r="D1470" i="3" s="1"/>
  <c r="G1470" i="3"/>
  <c r="A1470" i="3" s="1"/>
  <c r="E1462" i="3"/>
  <c r="D1462" i="3" s="1"/>
  <c r="G1462" i="3"/>
  <c r="A1462" i="3" s="1"/>
  <c r="E1454" i="3"/>
  <c r="D1454" i="3" s="1"/>
  <c r="G1454" i="3"/>
  <c r="A1454" i="3" s="1"/>
  <c r="E1446" i="3"/>
  <c r="D1446" i="3" s="1"/>
  <c r="G1446" i="3"/>
  <c r="A1446" i="3" s="1"/>
  <c r="E1438" i="3"/>
  <c r="D1438" i="3" s="1"/>
  <c r="G1438" i="3"/>
  <c r="A1438" i="3" s="1"/>
  <c r="E1430" i="3"/>
  <c r="D1430" i="3" s="1"/>
  <c r="G1430" i="3"/>
  <c r="A1430" i="3" s="1"/>
  <c r="E1422" i="3"/>
  <c r="D1422" i="3" s="1"/>
  <c r="G1422" i="3"/>
  <c r="A1422" i="3" s="1"/>
  <c r="E1414" i="3"/>
  <c r="D1414" i="3" s="1"/>
  <c r="G1414" i="3"/>
  <c r="A1414" i="3" s="1"/>
  <c r="E1406" i="3"/>
  <c r="D1406" i="3" s="1"/>
  <c r="G1406" i="3"/>
  <c r="A1406" i="3" s="1"/>
  <c r="E1398" i="3"/>
  <c r="D1398" i="3" s="1"/>
  <c r="G1398" i="3"/>
  <c r="A1398" i="3" s="1"/>
  <c r="E1390" i="3"/>
  <c r="D1390" i="3" s="1"/>
  <c r="G1390" i="3"/>
  <c r="A1390" i="3" s="1"/>
  <c r="E1382" i="3"/>
  <c r="D1382" i="3" s="1"/>
  <c r="G1382" i="3"/>
  <c r="A1382" i="3" s="1"/>
  <c r="E1374" i="3"/>
  <c r="D1374" i="3" s="1"/>
  <c r="G1374" i="3"/>
  <c r="A1374" i="3" s="1"/>
  <c r="E1366" i="3"/>
  <c r="D1366" i="3" s="1"/>
  <c r="G1366" i="3"/>
  <c r="A1366" i="3" s="1"/>
  <c r="E1358" i="3"/>
  <c r="D1358" i="3" s="1"/>
  <c r="G1358" i="3"/>
  <c r="A1358" i="3" s="1"/>
  <c r="E1350" i="3"/>
  <c r="D1350" i="3" s="1"/>
  <c r="G1350" i="3"/>
  <c r="A1350" i="3" s="1"/>
  <c r="E1342" i="3"/>
  <c r="D1342" i="3" s="1"/>
  <c r="G1342" i="3"/>
  <c r="A1342" i="3" s="1"/>
  <c r="E1334" i="3"/>
  <c r="D1334" i="3" s="1"/>
  <c r="G1334" i="3"/>
  <c r="A1334" i="3" s="1"/>
  <c r="E1326" i="3"/>
  <c r="D1326" i="3" s="1"/>
  <c r="G1326" i="3"/>
  <c r="A1326" i="3" s="1"/>
  <c r="E1318" i="3"/>
  <c r="D1318" i="3" s="1"/>
  <c r="G1318" i="3"/>
  <c r="A1318" i="3" s="1"/>
  <c r="E1310" i="3"/>
  <c r="D1310" i="3" s="1"/>
  <c r="G1310" i="3"/>
  <c r="A1310" i="3" s="1"/>
  <c r="E1302" i="3"/>
  <c r="D1302" i="3" s="1"/>
  <c r="G1302" i="3"/>
  <c r="A1302" i="3" s="1"/>
  <c r="E1294" i="3"/>
  <c r="D1294" i="3" s="1"/>
  <c r="G1294" i="3"/>
  <c r="A1294" i="3" s="1"/>
  <c r="E1286" i="3"/>
  <c r="D1286" i="3" s="1"/>
  <c r="G1286" i="3"/>
  <c r="A1286" i="3" s="1"/>
  <c r="E1278" i="3"/>
  <c r="D1278" i="3" s="1"/>
  <c r="G1278" i="3"/>
  <c r="A1278" i="3" s="1"/>
  <c r="E1270" i="3"/>
  <c r="D1270" i="3" s="1"/>
  <c r="G1270" i="3"/>
  <c r="A1270" i="3" s="1"/>
  <c r="E1262" i="3"/>
  <c r="D1262" i="3" s="1"/>
  <c r="G1262" i="3"/>
  <c r="A1262" i="3" s="1"/>
  <c r="E1254" i="3"/>
  <c r="D1254" i="3" s="1"/>
  <c r="G1254" i="3"/>
  <c r="A1254" i="3" s="1"/>
  <c r="E1246" i="3"/>
  <c r="D1246" i="3" s="1"/>
  <c r="G1246" i="3"/>
  <c r="A1246" i="3" s="1"/>
  <c r="E1238" i="3"/>
  <c r="D1238" i="3" s="1"/>
  <c r="G1238" i="3"/>
  <c r="A1238" i="3" s="1"/>
  <c r="E1230" i="3"/>
  <c r="D1230" i="3" s="1"/>
  <c r="G1230" i="3"/>
  <c r="A1230" i="3" s="1"/>
  <c r="E1222" i="3"/>
  <c r="D1222" i="3" s="1"/>
  <c r="G1222" i="3"/>
  <c r="A1222" i="3" s="1"/>
  <c r="E1214" i="3"/>
  <c r="D1214" i="3" s="1"/>
  <c r="G1214" i="3"/>
  <c r="A1214" i="3" s="1"/>
  <c r="E1200" i="3"/>
  <c r="D1200" i="3" s="1"/>
  <c r="G1200" i="3"/>
  <c r="A1200" i="3" s="1"/>
  <c r="G1546" i="3"/>
  <c r="A1546" i="3" s="1"/>
  <c r="G1530" i="3"/>
  <c r="A1530" i="3" s="1"/>
  <c r="G1514" i="3"/>
  <c r="A1514" i="3" s="1"/>
  <c r="G1498" i="3"/>
  <c r="A1498" i="3" s="1"/>
  <c r="G1482" i="3"/>
  <c r="A1482" i="3" s="1"/>
  <c r="G1466" i="3"/>
  <c r="A1466" i="3" s="1"/>
  <c r="G1450" i="3"/>
  <c r="A1450" i="3" s="1"/>
  <c r="G1434" i="3"/>
  <c r="A1434" i="3" s="1"/>
  <c r="G1418" i="3"/>
  <c r="A1418" i="3" s="1"/>
  <c r="G1402" i="3"/>
  <c r="A1402" i="3" s="1"/>
  <c r="G1386" i="3"/>
  <c r="A1386" i="3" s="1"/>
  <c r="G1370" i="3"/>
  <c r="A1370" i="3" s="1"/>
  <c r="G1354" i="3"/>
  <c r="A1354" i="3" s="1"/>
  <c r="G1338" i="3"/>
  <c r="A1338" i="3" s="1"/>
  <c r="G1322" i="3"/>
  <c r="A1322" i="3" s="1"/>
  <c r="G1306" i="3"/>
  <c r="A1306" i="3" s="1"/>
  <c r="G1290" i="3"/>
  <c r="A1290" i="3" s="1"/>
  <c r="G1274" i="3"/>
  <c r="A1274" i="3" s="1"/>
  <c r="G1258" i="3"/>
  <c r="A1258" i="3" s="1"/>
  <c r="G1242" i="3"/>
  <c r="A1242" i="3" s="1"/>
  <c r="G1226" i="3"/>
  <c r="A1226" i="3" s="1"/>
  <c r="G1208" i="3"/>
  <c r="A1208" i="3" s="1"/>
  <c r="E1549" i="3"/>
  <c r="D1549" i="3" s="1"/>
  <c r="G1549" i="3"/>
  <c r="E1547" i="3"/>
  <c r="D1547" i="3" s="1"/>
  <c r="G1547" i="3"/>
  <c r="E1543" i="3"/>
  <c r="D1543" i="3" s="1"/>
  <c r="G1543" i="3"/>
  <c r="E1541" i="3"/>
  <c r="D1541" i="3" s="1"/>
  <c r="G1541" i="3"/>
  <c r="E1539" i="3"/>
  <c r="D1539" i="3" s="1"/>
  <c r="G1539" i="3"/>
  <c r="E1535" i="3"/>
  <c r="D1535" i="3" s="1"/>
  <c r="G1535" i="3"/>
  <c r="E1533" i="3"/>
  <c r="D1533" i="3" s="1"/>
  <c r="G1533" i="3"/>
  <c r="E1531" i="3"/>
  <c r="D1531" i="3" s="1"/>
  <c r="G1531" i="3"/>
  <c r="E1527" i="3"/>
  <c r="D1527" i="3" s="1"/>
  <c r="G1527" i="3"/>
  <c r="E1525" i="3"/>
  <c r="D1525" i="3" s="1"/>
  <c r="G1525" i="3"/>
  <c r="E1523" i="3"/>
  <c r="D1523" i="3" s="1"/>
  <c r="G1523" i="3"/>
  <c r="E1519" i="3"/>
  <c r="D1519" i="3" s="1"/>
  <c r="G1519" i="3"/>
  <c r="E1517" i="3"/>
  <c r="D1517" i="3" s="1"/>
  <c r="G1517" i="3"/>
  <c r="E1515" i="3"/>
  <c r="D1515" i="3" s="1"/>
  <c r="G1515" i="3"/>
  <c r="E1511" i="3"/>
  <c r="D1511" i="3" s="1"/>
  <c r="G1511" i="3"/>
  <c r="E1509" i="3"/>
  <c r="D1509" i="3" s="1"/>
  <c r="G1509" i="3"/>
  <c r="E1507" i="3"/>
  <c r="D1507" i="3" s="1"/>
  <c r="G1507" i="3"/>
  <c r="E1503" i="3"/>
  <c r="D1503" i="3" s="1"/>
  <c r="G1503" i="3"/>
  <c r="E1501" i="3"/>
  <c r="D1501" i="3" s="1"/>
  <c r="G1501" i="3"/>
  <c r="E1499" i="3"/>
  <c r="D1499" i="3" s="1"/>
  <c r="G1499" i="3"/>
  <c r="E1495" i="3"/>
  <c r="D1495" i="3" s="1"/>
  <c r="G1495" i="3"/>
  <c r="E1493" i="3"/>
  <c r="D1493" i="3" s="1"/>
  <c r="G1493" i="3"/>
  <c r="E1491" i="3"/>
  <c r="D1491" i="3" s="1"/>
  <c r="G1491" i="3"/>
  <c r="E1487" i="3"/>
  <c r="D1487" i="3" s="1"/>
  <c r="G1487" i="3"/>
  <c r="E1485" i="3"/>
  <c r="D1485" i="3" s="1"/>
  <c r="G1485" i="3"/>
  <c r="E1483" i="3"/>
  <c r="D1483" i="3" s="1"/>
  <c r="G1483" i="3"/>
  <c r="E1479" i="3"/>
  <c r="D1479" i="3" s="1"/>
  <c r="G1479" i="3"/>
  <c r="E1477" i="3"/>
  <c r="D1477" i="3" s="1"/>
  <c r="G1477" i="3"/>
  <c r="E1475" i="3"/>
  <c r="D1475" i="3" s="1"/>
  <c r="G1475" i="3"/>
  <c r="E1471" i="3"/>
  <c r="D1471" i="3" s="1"/>
  <c r="G1471" i="3"/>
  <c r="E1469" i="3"/>
  <c r="D1469" i="3" s="1"/>
  <c r="G1469" i="3"/>
  <c r="E1467" i="3"/>
  <c r="D1467" i="3" s="1"/>
  <c r="G1467" i="3"/>
  <c r="E1463" i="3"/>
  <c r="D1463" i="3" s="1"/>
  <c r="G1463" i="3"/>
  <c r="E1461" i="3"/>
  <c r="D1461" i="3" s="1"/>
  <c r="G1461" i="3"/>
  <c r="E1459" i="3"/>
  <c r="D1459" i="3" s="1"/>
  <c r="G1459" i="3"/>
  <c r="E1455" i="3"/>
  <c r="D1455" i="3" s="1"/>
  <c r="G1455" i="3"/>
  <c r="E1453" i="3"/>
  <c r="D1453" i="3" s="1"/>
  <c r="G1453" i="3"/>
  <c r="E1451" i="3"/>
  <c r="D1451" i="3" s="1"/>
  <c r="G1451" i="3"/>
  <c r="E1447" i="3"/>
  <c r="D1447" i="3" s="1"/>
  <c r="G1447" i="3"/>
  <c r="E1445" i="3"/>
  <c r="D1445" i="3" s="1"/>
  <c r="G1445" i="3"/>
  <c r="E1443" i="3"/>
  <c r="D1443" i="3" s="1"/>
  <c r="G1443" i="3"/>
  <c r="E1439" i="3"/>
  <c r="D1439" i="3" s="1"/>
  <c r="G1439" i="3"/>
  <c r="E1437" i="3"/>
  <c r="D1437" i="3" s="1"/>
  <c r="G1437" i="3"/>
  <c r="E1435" i="3"/>
  <c r="D1435" i="3" s="1"/>
  <c r="G1435" i="3"/>
  <c r="E1431" i="3"/>
  <c r="D1431" i="3" s="1"/>
  <c r="G1431" i="3"/>
  <c r="E1429" i="3"/>
  <c r="D1429" i="3" s="1"/>
  <c r="G1429" i="3"/>
  <c r="E1427" i="3"/>
  <c r="D1427" i="3" s="1"/>
  <c r="G1427" i="3"/>
  <c r="E1423" i="3"/>
  <c r="D1423" i="3" s="1"/>
  <c r="G1423" i="3"/>
  <c r="E1421" i="3"/>
  <c r="D1421" i="3" s="1"/>
  <c r="G1421" i="3"/>
  <c r="E1419" i="3"/>
  <c r="D1419" i="3" s="1"/>
  <c r="G1419" i="3"/>
  <c r="E1415" i="3"/>
  <c r="D1415" i="3" s="1"/>
  <c r="G1415" i="3"/>
  <c r="E1413" i="3"/>
  <c r="D1413" i="3" s="1"/>
  <c r="G1413" i="3"/>
  <c r="E1411" i="3"/>
  <c r="D1411" i="3" s="1"/>
  <c r="G1411" i="3"/>
  <c r="E1407" i="3"/>
  <c r="D1407" i="3" s="1"/>
  <c r="G1407" i="3"/>
  <c r="E1405" i="3"/>
  <c r="D1405" i="3" s="1"/>
  <c r="G1405" i="3"/>
  <c r="E1403" i="3"/>
  <c r="D1403" i="3" s="1"/>
  <c r="G1403" i="3"/>
  <c r="E1399" i="3"/>
  <c r="D1399" i="3" s="1"/>
  <c r="G1399" i="3"/>
  <c r="E1397" i="3"/>
  <c r="D1397" i="3" s="1"/>
  <c r="G1397" i="3"/>
  <c r="E1395" i="3"/>
  <c r="D1395" i="3" s="1"/>
  <c r="G1395" i="3"/>
  <c r="E1391" i="3"/>
  <c r="D1391" i="3" s="1"/>
  <c r="G1391" i="3"/>
  <c r="E1389" i="3"/>
  <c r="D1389" i="3" s="1"/>
  <c r="G1389" i="3"/>
  <c r="E1387" i="3"/>
  <c r="D1387" i="3" s="1"/>
  <c r="G1387" i="3"/>
  <c r="E1383" i="3"/>
  <c r="D1383" i="3" s="1"/>
  <c r="G1383" i="3"/>
  <c r="E1381" i="3"/>
  <c r="D1381" i="3" s="1"/>
  <c r="G1381" i="3"/>
  <c r="E1379" i="3"/>
  <c r="D1379" i="3" s="1"/>
  <c r="G1379" i="3"/>
  <c r="E1375" i="3"/>
  <c r="D1375" i="3" s="1"/>
  <c r="G1375" i="3"/>
  <c r="E1373" i="3"/>
  <c r="D1373" i="3" s="1"/>
  <c r="G1373" i="3"/>
  <c r="E1371" i="3"/>
  <c r="D1371" i="3" s="1"/>
  <c r="G1371" i="3"/>
  <c r="E1367" i="3"/>
  <c r="D1367" i="3" s="1"/>
  <c r="G1367" i="3"/>
  <c r="E1365" i="3"/>
  <c r="D1365" i="3" s="1"/>
  <c r="G1365" i="3"/>
  <c r="E1363" i="3"/>
  <c r="D1363" i="3" s="1"/>
  <c r="G1363" i="3"/>
  <c r="E1359" i="3"/>
  <c r="D1359" i="3" s="1"/>
  <c r="G1359" i="3"/>
  <c r="E1357" i="3"/>
  <c r="D1357" i="3" s="1"/>
  <c r="G1357" i="3"/>
  <c r="E1355" i="3"/>
  <c r="D1355" i="3" s="1"/>
  <c r="G1355" i="3"/>
  <c r="E1351" i="3"/>
  <c r="D1351" i="3" s="1"/>
  <c r="G1351" i="3"/>
  <c r="E1349" i="3"/>
  <c r="D1349" i="3" s="1"/>
  <c r="G1349" i="3"/>
  <c r="E1347" i="3"/>
  <c r="D1347" i="3" s="1"/>
  <c r="G1347" i="3"/>
  <c r="E1343" i="3"/>
  <c r="D1343" i="3" s="1"/>
  <c r="G1343" i="3"/>
  <c r="E1341" i="3"/>
  <c r="D1341" i="3" s="1"/>
  <c r="G1341" i="3"/>
  <c r="E1339" i="3"/>
  <c r="D1339" i="3" s="1"/>
  <c r="G1339" i="3"/>
  <c r="E1335" i="3"/>
  <c r="D1335" i="3" s="1"/>
  <c r="G1335" i="3"/>
  <c r="E1333" i="3"/>
  <c r="D1333" i="3" s="1"/>
  <c r="G1333" i="3"/>
  <c r="E1331" i="3"/>
  <c r="D1331" i="3" s="1"/>
  <c r="G1331" i="3"/>
  <c r="E1327" i="3"/>
  <c r="D1327" i="3" s="1"/>
  <c r="G1327" i="3"/>
  <c r="E1325" i="3"/>
  <c r="D1325" i="3" s="1"/>
  <c r="G1325" i="3"/>
  <c r="E1323" i="3"/>
  <c r="D1323" i="3" s="1"/>
  <c r="G1323" i="3"/>
  <c r="E1319" i="3"/>
  <c r="D1319" i="3" s="1"/>
  <c r="G1319" i="3"/>
  <c r="E1317" i="3"/>
  <c r="D1317" i="3" s="1"/>
  <c r="G1317" i="3"/>
  <c r="E1315" i="3"/>
  <c r="D1315" i="3" s="1"/>
  <c r="G1315" i="3"/>
  <c r="E1311" i="3"/>
  <c r="D1311" i="3" s="1"/>
  <c r="G1311" i="3"/>
  <c r="E1309" i="3"/>
  <c r="D1309" i="3" s="1"/>
  <c r="G1309" i="3"/>
  <c r="E1307" i="3"/>
  <c r="D1307" i="3" s="1"/>
  <c r="G1307" i="3"/>
  <c r="E1303" i="3"/>
  <c r="D1303" i="3" s="1"/>
  <c r="G1303" i="3"/>
  <c r="E1301" i="3"/>
  <c r="D1301" i="3" s="1"/>
  <c r="G1301" i="3"/>
  <c r="E1299" i="3"/>
  <c r="D1299" i="3" s="1"/>
  <c r="G1299" i="3"/>
  <c r="E1295" i="3"/>
  <c r="D1295" i="3" s="1"/>
  <c r="G1295" i="3"/>
  <c r="E1293" i="3"/>
  <c r="D1293" i="3" s="1"/>
  <c r="G1293" i="3"/>
  <c r="E1291" i="3"/>
  <c r="D1291" i="3" s="1"/>
  <c r="G1291" i="3"/>
  <c r="E1287" i="3"/>
  <c r="D1287" i="3" s="1"/>
  <c r="G1287" i="3"/>
  <c r="E1285" i="3"/>
  <c r="D1285" i="3" s="1"/>
  <c r="G1285" i="3"/>
  <c r="E1283" i="3"/>
  <c r="D1283" i="3" s="1"/>
  <c r="G1283" i="3"/>
  <c r="E1279" i="3"/>
  <c r="D1279" i="3" s="1"/>
  <c r="G1279" i="3"/>
  <c r="E1277" i="3"/>
  <c r="D1277" i="3" s="1"/>
  <c r="G1277" i="3"/>
  <c r="E1275" i="3"/>
  <c r="D1275" i="3" s="1"/>
  <c r="G1275" i="3"/>
  <c r="E1271" i="3"/>
  <c r="D1271" i="3" s="1"/>
  <c r="G1271" i="3"/>
  <c r="E1269" i="3"/>
  <c r="D1269" i="3" s="1"/>
  <c r="G1269" i="3"/>
  <c r="E1267" i="3"/>
  <c r="D1267" i="3" s="1"/>
  <c r="G1267" i="3"/>
  <c r="E1263" i="3"/>
  <c r="D1263" i="3" s="1"/>
  <c r="G1263" i="3"/>
  <c r="E1261" i="3"/>
  <c r="D1261" i="3" s="1"/>
  <c r="G1261" i="3"/>
  <c r="E1259" i="3"/>
  <c r="D1259" i="3" s="1"/>
  <c r="G1259" i="3"/>
  <c r="E1255" i="3"/>
  <c r="D1255" i="3" s="1"/>
  <c r="G1255" i="3"/>
  <c r="E1253" i="3"/>
  <c r="D1253" i="3" s="1"/>
  <c r="G1253" i="3"/>
  <c r="E1251" i="3"/>
  <c r="D1251" i="3" s="1"/>
  <c r="G1251" i="3"/>
  <c r="E1247" i="3"/>
  <c r="D1247" i="3" s="1"/>
  <c r="G1247" i="3"/>
  <c r="E1245" i="3"/>
  <c r="D1245" i="3" s="1"/>
  <c r="G1245" i="3"/>
  <c r="E1243" i="3"/>
  <c r="D1243" i="3" s="1"/>
  <c r="G1243" i="3"/>
  <c r="E1239" i="3"/>
  <c r="D1239" i="3" s="1"/>
  <c r="G1239" i="3"/>
  <c r="E1237" i="3"/>
  <c r="D1237" i="3" s="1"/>
  <c r="G1237" i="3"/>
  <c r="E1235" i="3"/>
  <c r="D1235" i="3" s="1"/>
  <c r="G1235" i="3"/>
  <c r="E1231" i="3"/>
  <c r="D1231" i="3" s="1"/>
  <c r="G1231" i="3"/>
  <c r="E1229" i="3"/>
  <c r="D1229" i="3" s="1"/>
  <c r="G1229" i="3"/>
  <c r="E1227" i="3"/>
  <c r="D1227" i="3" s="1"/>
  <c r="G1227" i="3"/>
  <c r="E1223" i="3"/>
  <c r="D1223" i="3" s="1"/>
  <c r="G1223" i="3"/>
  <c r="E1221" i="3"/>
  <c r="D1221" i="3" s="1"/>
  <c r="G1221" i="3"/>
  <c r="E1219" i="3"/>
  <c r="D1219" i="3" s="1"/>
  <c r="G1219" i="3"/>
  <c r="E1215" i="3"/>
  <c r="D1215" i="3" s="1"/>
  <c r="G1215" i="3"/>
  <c r="E1213" i="3"/>
  <c r="D1213" i="3" s="1"/>
  <c r="G1213" i="3"/>
  <c r="E1211" i="3"/>
  <c r="D1211" i="3" s="1"/>
  <c r="G1211" i="3"/>
  <c r="E1207" i="3"/>
  <c r="D1207" i="3" s="1"/>
  <c r="G1207" i="3"/>
  <c r="E1205" i="3"/>
  <c r="D1205" i="3" s="1"/>
  <c r="G1205" i="3"/>
  <c r="E1203" i="3"/>
  <c r="D1203" i="3" s="1"/>
  <c r="G1203" i="3"/>
  <c r="E1199" i="3"/>
  <c r="D1199" i="3" s="1"/>
  <c r="G1199" i="3"/>
  <c r="E1197" i="3"/>
  <c r="D1197" i="3" s="1"/>
  <c r="G1197" i="3"/>
  <c r="E1195" i="3"/>
  <c r="D1195" i="3" s="1"/>
  <c r="G1195" i="3"/>
  <c r="E1191" i="3"/>
  <c r="D1191" i="3" s="1"/>
  <c r="G1191" i="3"/>
  <c r="G961" i="3"/>
  <c r="A961" i="3" s="1"/>
  <c r="E961" i="3"/>
  <c r="D961" i="3" s="1"/>
  <c r="G85" i="3"/>
  <c r="A85" i="3" s="1"/>
  <c r="E85" i="3"/>
  <c r="D85" i="3" s="1"/>
  <c r="E1545" i="3"/>
  <c r="D1545" i="3" s="1"/>
  <c r="E1529" i="3"/>
  <c r="D1529" i="3" s="1"/>
  <c r="E1513" i="3"/>
  <c r="D1513" i="3" s="1"/>
  <c r="E1497" i="3"/>
  <c r="D1497" i="3" s="1"/>
  <c r="E1481" i="3"/>
  <c r="D1481" i="3" s="1"/>
  <c r="E1465" i="3"/>
  <c r="D1465" i="3" s="1"/>
  <c r="E1449" i="3"/>
  <c r="D1449" i="3" s="1"/>
  <c r="E1433" i="3"/>
  <c r="D1433" i="3" s="1"/>
  <c r="E1417" i="3"/>
  <c r="D1417" i="3" s="1"/>
  <c r="E1401" i="3"/>
  <c r="D1401" i="3" s="1"/>
  <c r="E1385" i="3"/>
  <c r="D1385" i="3" s="1"/>
  <c r="E1369" i="3"/>
  <c r="D1369" i="3" s="1"/>
  <c r="E1353" i="3"/>
  <c r="D1353" i="3" s="1"/>
  <c r="E1337" i="3"/>
  <c r="D1337" i="3" s="1"/>
  <c r="E1321" i="3"/>
  <c r="D1321" i="3" s="1"/>
  <c r="E1305" i="3"/>
  <c r="D1305" i="3" s="1"/>
  <c r="E1289" i="3"/>
  <c r="D1289" i="3" s="1"/>
  <c r="E1273" i="3"/>
  <c r="D1273" i="3" s="1"/>
  <c r="E1257" i="3"/>
  <c r="D1257" i="3" s="1"/>
  <c r="E1241" i="3"/>
  <c r="D1241" i="3" s="1"/>
  <c r="E1225" i="3"/>
  <c r="D1225" i="3" s="1"/>
  <c r="E1209" i="3"/>
  <c r="D1209" i="3" s="1"/>
  <c r="E1193" i="3"/>
  <c r="D1193" i="3" s="1"/>
  <c r="E1177" i="3"/>
  <c r="D1177" i="3" s="1"/>
  <c r="E1161" i="3"/>
  <c r="D1161" i="3" s="1"/>
  <c r="E1145" i="3"/>
  <c r="D1145" i="3" s="1"/>
  <c r="E1129" i="3"/>
  <c r="D1129" i="3" s="1"/>
  <c r="E1113" i="3"/>
  <c r="D1113" i="3" s="1"/>
  <c r="E1097" i="3"/>
  <c r="D1097" i="3" s="1"/>
  <c r="E1081" i="3"/>
  <c r="D1081" i="3" s="1"/>
  <c r="E1065" i="3"/>
  <c r="D1065" i="3" s="1"/>
  <c r="E1049" i="3"/>
  <c r="D1049" i="3" s="1"/>
  <c r="E1033" i="3"/>
  <c r="D1033" i="3" s="1"/>
  <c r="E1017" i="3"/>
  <c r="D1017" i="3" s="1"/>
  <c r="E1001" i="3"/>
  <c r="D1001" i="3" s="1"/>
  <c r="E985" i="3"/>
  <c r="D985" i="3" s="1"/>
  <c r="E969" i="3"/>
  <c r="D969" i="3" s="1"/>
  <c r="G20" i="3"/>
  <c r="E1210" i="3"/>
  <c r="D1210" i="3" s="1"/>
  <c r="G1210" i="3"/>
  <c r="E1206" i="3"/>
  <c r="D1206" i="3" s="1"/>
  <c r="G1206" i="3"/>
  <c r="E1202" i="3"/>
  <c r="D1202" i="3" s="1"/>
  <c r="G1202" i="3"/>
  <c r="E1198" i="3"/>
  <c r="D1198" i="3" s="1"/>
  <c r="G1198" i="3"/>
  <c r="E1194" i="3"/>
  <c r="D1194" i="3" s="1"/>
  <c r="G1194" i="3"/>
  <c r="E1190" i="3"/>
  <c r="D1190" i="3" s="1"/>
  <c r="G1190" i="3"/>
  <c r="E1537" i="3"/>
  <c r="D1537" i="3" s="1"/>
  <c r="E1521" i="3"/>
  <c r="D1521" i="3" s="1"/>
  <c r="E1505" i="3"/>
  <c r="D1505" i="3" s="1"/>
  <c r="E1489" i="3"/>
  <c r="D1489" i="3" s="1"/>
  <c r="E1473" i="3"/>
  <c r="D1473" i="3" s="1"/>
  <c r="E1457" i="3"/>
  <c r="D1457" i="3" s="1"/>
  <c r="E1441" i="3"/>
  <c r="D1441" i="3" s="1"/>
  <c r="E1425" i="3"/>
  <c r="D1425" i="3" s="1"/>
  <c r="E1409" i="3"/>
  <c r="D1409" i="3" s="1"/>
  <c r="E1393" i="3"/>
  <c r="D1393" i="3" s="1"/>
  <c r="E1377" i="3"/>
  <c r="D1377" i="3" s="1"/>
  <c r="E1361" i="3"/>
  <c r="D1361" i="3" s="1"/>
  <c r="E1345" i="3"/>
  <c r="D1345" i="3" s="1"/>
  <c r="E1329" i="3"/>
  <c r="D1329" i="3" s="1"/>
  <c r="E1313" i="3"/>
  <c r="D1313" i="3" s="1"/>
  <c r="E1297" i="3"/>
  <c r="D1297" i="3" s="1"/>
  <c r="E1281" i="3"/>
  <c r="D1281" i="3" s="1"/>
  <c r="E1265" i="3"/>
  <c r="D1265" i="3" s="1"/>
  <c r="E1249" i="3"/>
  <c r="D1249" i="3" s="1"/>
  <c r="E1233" i="3"/>
  <c r="D1233" i="3" s="1"/>
  <c r="E1217" i="3"/>
  <c r="D1217" i="3" s="1"/>
  <c r="E1201" i="3"/>
  <c r="D1201" i="3" s="1"/>
  <c r="E1185" i="3"/>
  <c r="D1185" i="3" s="1"/>
  <c r="E1169" i="3"/>
  <c r="D1169" i="3" s="1"/>
  <c r="E1153" i="3"/>
  <c r="D1153" i="3" s="1"/>
  <c r="E1137" i="3"/>
  <c r="D1137" i="3" s="1"/>
  <c r="E1121" i="3"/>
  <c r="D1121" i="3" s="1"/>
  <c r="E1105" i="3"/>
  <c r="D1105" i="3" s="1"/>
  <c r="E1089" i="3"/>
  <c r="D1089" i="3" s="1"/>
  <c r="E1073" i="3"/>
  <c r="D1073" i="3" s="1"/>
  <c r="E1057" i="3"/>
  <c r="D1057" i="3" s="1"/>
  <c r="E1041" i="3"/>
  <c r="D1041" i="3" s="1"/>
  <c r="E1025" i="3"/>
  <c r="D1025" i="3" s="1"/>
  <c r="E1009" i="3"/>
  <c r="D1009" i="3" s="1"/>
  <c r="E993" i="3"/>
  <c r="D993" i="3" s="1"/>
  <c r="E977" i="3"/>
  <c r="D977" i="3" s="1"/>
  <c r="E149" i="3"/>
  <c r="D149" i="3" s="1"/>
  <c r="G1548" i="3"/>
  <c r="G1544" i="3"/>
  <c r="G1540" i="3"/>
  <c r="G1536" i="3"/>
  <c r="A1536" i="3" s="1"/>
  <c r="G1532" i="3"/>
  <c r="G1528" i="3"/>
  <c r="G1524" i="3"/>
  <c r="G1520" i="3"/>
  <c r="A1520" i="3" s="1"/>
  <c r="G1516" i="3"/>
  <c r="G1512" i="3"/>
  <c r="G1508" i="3"/>
  <c r="G1504" i="3"/>
  <c r="A1504" i="3" s="1"/>
  <c r="G1500" i="3"/>
  <c r="G1496" i="3"/>
  <c r="G1492" i="3"/>
  <c r="G1488" i="3"/>
  <c r="A1488" i="3" s="1"/>
  <c r="G1484" i="3"/>
  <c r="G1480" i="3"/>
  <c r="G1476" i="3"/>
  <c r="G1472" i="3"/>
  <c r="A1472" i="3" s="1"/>
  <c r="G1468" i="3"/>
  <c r="G1464" i="3"/>
  <c r="G1460" i="3"/>
  <c r="G1456" i="3"/>
  <c r="A1456" i="3" s="1"/>
  <c r="G1452" i="3"/>
  <c r="G1448" i="3"/>
  <c r="G1444" i="3"/>
  <c r="G1440" i="3"/>
  <c r="A1440" i="3" s="1"/>
  <c r="G1436" i="3"/>
  <c r="G1432" i="3"/>
  <c r="G1428" i="3"/>
  <c r="G1424" i="3"/>
  <c r="A1424" i="3" s="1"/>
  <c r="G1420" i="3"/>
  <c r="G1416" i="3"/>
  <c r="G1412" i="3"/>
  <c r="G1408" i="3"/>
  <c r="A1408" i="3" s="1"/>
  <c r="G1404" i="3"/>
  <c r="G1400" i="3"/>
  <c r="G1396" i="3"/>
  <c r="G1392" i="3"/>
  <c r="A1392" i="3" s="1"/>
  <c r="G1388" i="3"/>
  <c r="G1384" i="3"/>
  <c r="G1380" i="3"/>
  <c r="G1376" i="3"/>
  <c r="A1376" i="3" s="1"/>
  <c r="G1372" i="3"/>
  <c r="G1368" i="3"/>
  <c r="G1364" i="3"/>
  <c r="G1360" i="3"/>
  <c r="A1360" i="3" s="1"/>
  <c r="G1356" i="3"/>
  <c r="G1352" i="3"/>
  <c r="G1348" i="3"/>
  <c r="G1344" i="3"/>
  <c r="A1344" i="3" s="1"/>
  <c r="G1340" i="3"/>
  <c r="G1336" i="3"/>
  <c r="G1332" i="3"/>
  <c r="G1328" i="3"/>
  <c r="A1328" i="3" s="1"/>
  <c r="G1324" i="3"/>
  <c r="G1320" i="3"/>
  <c r="G1316" i="3"/>
  <c r="G1312" i="3"/>
  <c r="A1312" i="3" s="1"/>
  <c r="G1308" i="3"/>
  <c r="G1304" i="3"/>
  <c r="G1300" i="3"/>
  <c r="G1296" i="3"/>
  <c r="A1296" i="3" s="1"/>
  <c r="G1292" i="3"/>
  <c r="G1288" i="3"/>
  <c r="G1284" i="3"/>
  <c r="G1280" i="3"/>
  <c r="A1280" i="3" s="1"/>
  <c r="G1276" i="3"/>
  <c r="G1272" i="3"/>
  <c r="G1268" i="3"/>
  <c r="G1264" i="3"/>
  <c r="A1264" i="3" s="1"/>
  <c r="G1260" i="3"/>
  <c r="G1256" i="3"/>
  <c r="G1252" i="3"/>
  <c r="G1248" i="3"/>
  <c r="A1248" i="3" s="1"/>
  <c r="G1244" i="3"/>
  <c r="G1240" i="3"/>
  <c r="G1236" i="3"/>
  <c r="G1232" i="3"/>
  <c r="A1232" i="3" s="1"/>
  <c r="G1228" i="3"/>
  <c r="G1224" i="3"/>
  <c r="G1220" i="3"/>
  <c r="G1216" i="3"/>
  <c r="A1216" i="3" s="1"/>
  <c r="G1212" i="3"/>
  <c r="G1204" i="3"/>
  <c r="G1196" i="3"/>
  <c r="A956" i="3"/>
  <c r="A948" i="3"/>
  <c r="A940" i="3"/>
  <c r="A932" i="3"/>
  <c r="A924" i="3"/>
  <c r="A916" i="3"/>
  <c r="A908" i="3"/>
  <c r="A900" i="3"/>
  <c r="A892" i="3"/>
  <c r="A884" i="3"/>
  <c r="A876" i="3"/>
  <c r="A868" i="3"/>
  <c r="A860" i="3"/>
  <c r="A852" i="3"/>
  <c r="A844" i="3"/>
  <c r="A836" i="3"/>
  <c r="A828" i="3"/>
  <c r="A820" i="3"/>
  <c r="A812" i="3"/>
  <c r="A804" i="3"/>
  <c r="A796" i="3"/>
  <c r="A788" i="3"/>
  <c r="A780" i="3"/>
  <c r="A772" i="3"/>
  <c r="A764" i="3"/>
  <c r="A756" i="3"/>
  <c r="A748" i="3"/>
  <c r="A740" i="3"/>
  <c r="A732" i="3"/>
  <c r="A724" i="3"/>
  <c r="A716" i="3"/>
  <c r="A708" i="3"/>
  <c r="A700" i="3"/>
  <c r="A692" i="3"/>
  <c r="A684" i="3"/>
  <c r="A676" i="3"/>
  <c r="A668" i="3"/>
  <c r="A660" i="3"/>
  <c r="A652" i="3"/>
  <c r="A644" i="3"/>
  <c r="A636" i="3"/>
  <c r="A628" i="3"/>
  <c r="A620" i="3"/>
  <c r="A612" i="3"/>
  <c r="A604" i="3"/>
  <c r="A596" i="3"/>
  <c r="A588" i="3"/>
  <c r="A580" i="3"/>
  <c r="A572" i="3"/>
  <c r="A564" i="3"/>
  <c r="A556" i="3"/>
  <c r="A548" i="3"/>
  <c r="A540" i="3"/>
  <c r="A532" i="3"/>
  <c r="A524" i="3"/>
  <c r="A516" i="3"/>
  <c r="A508" i="3"/>
  <c r="A500" i="3"/>
  <c r="A492" i="3"/>
  <c r="A484" i="3"/>
  <c r="A476" i="3"/>
  <c r="A468" i="3"/>
  <c r="A460" i="3"/>
  <c r="A452" i="3"/>
  <c r="A442" i="3"/>
  <c r="A426" i="3"/>
  <c r="A410" i="3"/>
  <c r="A394" i="3"/>
  <c r="A378" i="3"/>
  <c r="A362" i="3"/>
  <c r="A346" i="3"/>
  <c r="A330" i="3"/>
  <c r="A314" i="3"/>
  <c r="A298" i="3"/>
  <c r="A282" i="3"/>
  <c r="A266" i="3"/>
  <c r="A250" i="3"/>
  <c r="A234" i="3"/>
  <c r="A218" i="3"/>
  <c r="A202" i="3"/>
  <c r="A1189" i="3"/>
  <c r="A1185" i="3"/>
  <c r="A1181" i="3"/>
  <c r="A1177" i="3"/>
  <c r="A1173" i="3"/>
  <c r="A1169" i="3"/>
  <c r="A1165" i="3"/>
  <c r="A1161" i="3"/>
  <c r="A1157" i="3"/>
  <c r="A1153" i="3"/>
  <c r="A1149" i="3"/>
  <c r="A1145" i="3"/>
  <c r="A1141" i="3"/>
  <c r="A1137" i="3"/>
  <c r="A1133" i="3"/>
  <c r="A1129" i="3"/>
  <c r="A1125" i="3"/>
  <c r="A1121" i="3"/>
  <c r="A1117" i="3"/>
  <c r="A1113" i="3"/>
  <c r="A1109" i="3"/>
  <c r="A1105" i="3"/>
  <c r="A1101" i="3"/>
  <c r="A1097" i="3"/>
  <c r="A1093" i="3"/>
  <c r="A1089" i="3"/>
  <c r="A1085" i="3"/>
  <c r="A1081" i="3"/>
  <c r="A1077" i="3"/>
  <c r="A1073" i="3"/>
  <c r="A1069" i="3"/>
  <c r="A1065" i="3"/>
  <c r="A1061" i="3"/>
  <c r="A1057" i="3"/>
  <c r="A1053" i="3"/>
  <c r="A1049" i="3"/>
  <c r="A1045" i="3"/>
  <c r="A1041" i="3"/>
  <c r="A1037" i="3"/>
  <c r="A1033" i="3"/>
  <c r="A1029" i="3"/>
  <c r="A1025" i="3"/>
  <c r="A1021" i="3"/>
  <c r="A1017" i="3"/>
  <c r="A1013" i="3"/>
  <c r="A1009" i="3"/>
  <c r="A1005" i="3"/>
  <c r="A1001" i="3"/>
  <c r="A997" i="3"/>
  <c r="A993" i="3"/>
  <c r="A989" i="3"/>
  <c r="A985" i="3"/>
  <c r="A981" i="3"/>
  <c r="A977" i="3"/>
  <c r="A973" i="3"/>
  <c r="A969" i="3"/>
  <c r="A965" i="3"/>
  <c r="A181" i="3"/>
  <c r="A149" i="3"/>
  <c r="A117" i="3"/>
  <c r="A53" i="3"/>
  <c r="E1188" i="3"/>
  <c r="D1188" i="3" s="1"/>
  <c r="A1188" i="3"/>
  <c r="E1186" i="3"/>
  <c r="D1186" i="3" s="1"/>
  <c r="A1186" i="3"/>
  <c r="E1184" i="3"/>
  <c r="D1184" i="3" s="1"/>
  <c r="A1184" i="3"/>
  <c r="E1182" i="3"/>
  <c r="D1182" i="3" s="1"/>
  <c r="A1182" i="3"/>
  <c r="E1180" i="3"/>
  <c r="D1180" i="3" s="1"/>
  <c r="A1180" i="3"/>
  <c r="E1178" i="3"/>
  <c r="D1178" i="3" s="1"/>
  <c r="A1178" i="3"/>
  <c r="E1176" i="3"/>
  <c r="D1176" i="3" s="1"/>
  <c r="A1176" i="3"/>
  <c r="E1174" i="3"/>
  <c r="D1174" i="3" s="1"/>
  <c r="A1174" i="3"/>
  <c r="E1172" i="3"/>
  <c r="D1172" i="3" s="1"/>
  <c r="A1172" i="3"/>
  <c r="E1170" i="3"/>
  <c r="D1170" i="3" s="1"/>
  <c r="A1170" i="3"/>
  <c r="E1168" i="3"/>
  <c r="D1168" i="3" s="1"/>
  <c r="A1168" i="3"/>
  <c r="E1166" i="3"/>
  <c r="D1166" i="3" s="1"/>
  <c r="A1166" i="3"/>
  <c r="E1164" i="3"/>
  <c r="D1164" i="3" s="1"/>
  <c r="A1164" i="3"/>
  <c r="E1162" i="3"/>
  <c r="D1162" i="3" s="1"/>
  <c r="A1162" i="3"/>
  <c r="E1160" i="3"/>
  <c r="D1160" i="3" s="1"/>
  <c r="A1160" i="3"/>
  <c r="E1158" i="3"/>
  <c r="D1158" i="3" s="1"/>
  <c r="A1158" i="3"/>
  <c r="E1156" i="3"/>
  <c r="D1156" i="3" s="1"/>
  <c r="A1156" i="3"/>
  <c r="E1154" i="3"/>
  <c r="D1154" i="3" s="1"/>
  <c r="A1154" i="3"/>
  <c r="E1152" i="3"/>
  <c r="D1152" i="3" s="1"/>
  <c r="A1152" i="3"/>
  <c r="E1150" i="3"/>
  <c r="D1150" i="3" s="1"/>
  <c r="A1150" i="3"/>
  <c r="E1148" i="3"/>
  <c r="D1148" i="3" s="1"/>
  <c r="A1148" i="3"/>
  <c r="E1146" i="3"/>
  <c r="D1146" i="3" s="1"/>
  <c r="A1146" i="3"/>
  <c r="E1144" i="3"/>
  <c r="D1144" i="3" s="1"/>
  <c r="A1144" i="3"/>
  <c r="E1142" i="3"/>
  <c r="D1142" i="3" s="1"/>
  <c r="A1142" i="3"/>
  <c r="E1140" i="3"/>
  <c r="D1140" i="3" s="1"/>
  <c r="A1140" i="3"/>
  <c r="E1138" i="3"/>
  <c r="D1138" i="3" s="1"/>
  <c r="A1138" i="3"/>
  <c r="E1136" i="3"/>
  <c r="D1136" i="3" s="1"/>
  <c r="A1136" i="3"/>
  <c r="E1134" i="3"/>
  <c r="D1134" i="3" s="1"/>
  <c r="A1134" i="3"/>
  <c r="E1132" i="3"/>
  <c r="D1132" i="3" s="1"/>
  <c r="A1132" i="3"/>
  <c r="E1130" i="3"/>
  <c r="D1130" i="3" s="1"/>
  <c r="A1130" i="3"/>
  <c r="E1128" i="3"/>
  <c r="D1128" i="3" s="1"/>
  <c r="A1128" i="3"/>
  <c r="E1126" i="3"/>
  <c r="D1126" i="3" s="1"/>
  <c r="A1126" i="3"/>
  <c r="E1124" i="3"/>
  <c r="D1124" i="3" s="1"/>
  <c r="A1124" i="3"/>
  <c r="E1122" i="3"/>
  <c r="D1122" i="3" s="1"/>
  <c r="A1122" i="3"/>
  <c r="E1120" i="3"/>
  <c r="D1120" i="3" s="1"/>
  <c r="A1120" i="3"/>
  <c r="E1118" i="3"/>
  <c r="D1118" i="3" s="1"/>
  <c r="A1118" i="3"/>
  <c r="E1116" i="3"/>
  <c r="D1116" i="3" s="1"/>
  <c r="A1116" i="3"/>
  <c r="E1114" i="3"/>
  <c r="D1114" i="3" s="1"/>
  <c r="A1114" i="3"/>
  <c r="E1112" i="3"/>
  <c r="D1112" i="3" s="1"/>
  <c r="A1112" i="3"/>
  <c r="E1110" i="3"/>
  <c r="D1110" i="3" s="1"/>
  <c r="A1110" i="3"/>
  <c r="E1108" i="3"/>
  <c r="D1108" i="3" s="1"/>
  <c r="A1108" i="3"/>
  <c r="E1106" i="3"/>
  <c r="D1106" i="3" s="1"/>
  <c r="A1106" i="3"/>
  <c r="E1104" i="3"/>
  <c r="D1104" i="3" s="1"/>
  <c r="A1104" i="3"/>
  <c r="E1102" i="3"/>
  <c r="D1102" i="3" s="1"/>
  <c r="A1102" i="3"/>
  <c r="E1100" i="3"/>
  <c r="D1100" i="3" s="1"/>
  <c r="A1100" i="3"/>
  <c r="E1098" i="3"/>
  <c r="D1098" i="3" s="1"/>
  <c r="A1098" i="3"/>
  <c r="E1096" i="3"/>
  <c r="D1096" i="3" s="1"/>
  <c r="A1096" i="3"/>
  <c r="E1094" i="3"/>
  <c r="D1094" i="3" s="1"/>
  <c r="A1094" i="3"/>
  <c r="E1092" i="3"/>
  <c r="D1092" i="3" s="1"/>
  <c r="A1092" i="3"/>
  <c r="E1090" i="3"/>
  <c r="D1090" i="3" s="1"/>
  <c r="A1090" i="3"/>
  <c r="E1088" i="3"/>
  <c r="D1088" i="3" s="1"/>
  <c r="A1088" i="3"/>
  <c r="E1086" i="3"/>
  <c r="D1086" i="3" s="1"/>
  <c r="A1086" i="3"/>
  <c r="E1084" i="3"/>
  <c r="D1084" i="3" s="1"/>
  <c r="A1084" i="3"/>
  <c r="E1082" i="3"/>
  <c r="D1082" i="3" s="1"/>
  <c r="A1082" i="3"/>
  <c r="E1080" i="3"/>
  <c r="D1080" i="3" s="1"/>
  <c r="A1080" i="3"/>
  <c r="E1078" i="3"/>
  <c r="D1078" i="3" s="1"/>
  <c r="A1078" i="3"/>
  <c r="E1076" i="3"/>
  <c r="D1076" i="3" s="1"/>
  <c r="A1076" i="3"/>
  <c r="E1074" i="3"/>
  <c r="D1074" i="3" s="1"/>
  <c r="A1074" i="3"/>
  <c r="E1072" i="3"/>
  <c r="D1072" i="3" s="1"/>
  <c r="A1072" i="3"/>
  <c r="E1070" i="3"/>
  <c r="D1070" i="3" s="1"/>
  <c r="A1070" i="3"/>
  <c r="E1068" i="3"/>
  <c r="D1068" i="3" s="1"/>
  <c r="A1068" i="3"/>
  <c r="E1066" i="3"/>
  <c r="D1066" i="3" s="1"/>
  <c r="A1066" i="3"/>
  <c r="E1064" i="3"/>
  <c r="D1064" i="3" s="1"/>
  <c r="A1064" i="3"/>
  <c r="E1062" i="3"/>
  <c r="D1062" i="3" s="1"/>
  <c r="A1062" i="3"/>
  <c r="E1060" i="3"/>
  <c r="D1060" i="3" s="1"/>
  <c r="A1060" i="3"/>
  <c r="E1058" i="3"/>
  <c r="D1058" i="3" s="1"/>
  <c r="A1058" i="3"/>
  <c r="E1056" i="3"/>
  <c r="D1056" i="3" s="1"/>
  <c r="A1056" i="3"/>
  <c r="E1054" i="3"/>
  <c r="D1054" i="3" s="1"/>
  <c r="A1054" i="3"/>
  <c r="E1052" i="3"/>
  <c r="D1052" i="3" s="1"/>
  <c r="A1052" i="3"/>
  <c r="E1050" i="3"/>
  <c r="D1050" i="3" s="1"/>
  <c r="A1050" i="3"/>
  <c r="E1048" i="3"/>
  <c r="D1048" i="3" s="1"/>
  <c r="A1048" i="3"/>
  <c r="E1046" i="3"/>
  <c r="D1046" i="3" s="1"/>
  <c r="A1046" i="3"/>
  <c r="E1044" i="3"/>
  <c r="D1044" i="3" s="1"/>
  <c r="A1044" i="3"/>
  <c r="E1042" i="3"/>
  <c r="D1042" i="3" s="1"/>
  <c r="A1042" i="3"/>
  <c r="E1040" i="3"/>
  <c r="D1040" i="3" s="1"/>
  <c r="A1040" i="3"/>
  <c r="E1038" i="3"/>
  <c r="D1038" i="3" s="1"/>
  <c r="A1038" i="3"/>
  <c r="E1036" i="3"/>
  <c r="D1036" i="3" s="1"/>
  <c r="A1036" i="3"/>
  <c r="E1034" i="3"/>
  <c r="D1034" i="3" s="1"/>
  <c r="A1034" i="3"/>
  <c r="E1032" i="3"/>
  <c r="D1032" i="3" s="1"/>
  <c r="A1032" i="3"/>
  <c r="E1030" i="3"/>
  <c r="D1030" i="3" s="1"/>
  <c r="A1030" i="3"/>
  <c r="E1028" i="3"/>
  <c r="D1028" i="3" s="1"/>
  <c r="A1028" i="3"/>
  <c r="E1026" i="3"/>
  <c r="D1026" i="3" s="1"/>
  <c r="A1026" i="3"/>
  <c r="E1024" i="3"/>
  <c r="D1024" i="3" s="1"/>
  <c r="A1024" i="3"/>
  <c r="E1022" i="3"/>
  <c r="D1022" i="3" s="1"/>
  <c r="A1022" i="3"/>
  <c r="E1020" i="3"/>
  <c r="D1020" i="3" s="1"/>
  <c r="A1020" i="3"/>
  <c r="E1018" i="3"/>
  <c r="D1018" i="3" s="1"/>
  <c r="A1018" i="3"/>
  <c r="E1016" i="3"/>
  <c r="D1016" i="3" s="1"/>
  <c r="A1016" i="3"/>
  <c r="E1014" i="3"/>
  <c r="D1014" i="3" s="1"/>
  <c r="A1014" i="3"/>
  <c r="E1012" i="3"/>
  <c r="D1012" i="3" s="1"/>
  <c r="A1012" i="3"/>
  <c r="E1010" i="3"/>
  <c r="D1010" i="3" s="1"/>
  <c r="A1010" i="3"/>
  <c r="E1008" i="3"/>
  <c r="D1008" i="3" s="1"/>
  <c r="A1008" i="3"/>
  <c r="E1006" i="3"/>
  <c r="D1006" i="3" s="1"/>
  <c r="A1006" i="3"/>
  <c r="E1004" i="3"/>
  <c r="D1004" i="3" s="1"/>
  <c r="A1004" i="3"/>
  <c r="E1002" i="3"/>
  <c r="D1002" i="3" s="1"/>
  <c r="A1002" i="3"/>
  <c r="E1000" i="3"/>
  <c r="D1000" i="3" s="1"/>
  <c r="A1000" i="3"/>
  <c r="E998" i="3"/>
  <c r="D998" i="3" s="1"/>
  <c r="A998" i="3"/>
  <c r="E996" i="3"/>
  <c r="D996" i="3" s="1"/>
  <c r="A996" i="3"/>
  <c r="E994" i="3"/>
  <c r="D994" i="3" s="1"/>
  <c r="A994" i="3"/>
  <c r="E992" i="3"/>
  <c r="D992" i="3" s="1"/>
  <c r="A992" i="3"/>
  <c r="E990" i="3"/>
  <c r="D990" i="3" s="1"/>
  <c r="A990" i="3"/>
  <c r="E988" i="3"/>
  <c r="D988" i="3" s="1"/>
  <c r="A988" i="3"/>
  <c r="E986" i="3"/>
  <c r="D986" i="3" s="1"/>
  <c r="A986" i="3"/>
  <c r="E984" i="3"/>
  <c r="D984" i="3" s="1"/>
  <c r="A984" i="3"/>
  <c r="E982" i="3"/>
  <c r="D982" i="3" s="1"/>
  <c r="A982" i="3"/>
  <c r="E980" i="3"/>
  <c r="D980" i="3" s="1"/>
  <c r="A980" i="3"/>
  <c r="E978" i="3"/>
  <c r="D978" i="3" s="1"/>
  <c r="A978" i="3"/>
  <c r="E976" i="3"/>
  <c r="D976" i="3" s="1"/>
  <c r="A976" i="3"/>
  <c r="E974" i="3"/>
  <c r="D974" i="3" s="1"/>
  <c r="A974" i="3"/>
  <c r="E972" i="3"/>
  <c r="D972" i="3" s="1"/>
  <c r="A972" i="3"/>
  <c r="E970" i="3"/>
  <c r="D970" i="3" s="1"/>
  <c r="A970" i="3"/>
  <c r="E968" i="3"/>
  <c r="D968" i="3" s="1"/>
  <c r="A968" i="3"/>
  <c r="E966" i="3"/>
  <c r="D966" i="3" s="1"/>
  <c r="A966" i="3"/>
  <c r="E964" i="3"/>
  <c r="D964" i="3" s="1"/>
  <c r="A964" i="3"/>
  <c r="E962" i="3"/>
  <c r="D962" i="3" s="1"/>
  <c r="A962" i="3"/>
  <c r="E960" i="3"/>
  <c r="D960" i="3" s="1"/>
  <c r="A960" i="3"/>
  <c r="E958" i="3"/>
  <c r="D958" i="3" s="1"/>
  <c r="A958" i="3"/>
  <c r="E954" i="3"/>
  <c r="D954" i="3" s="1"/>
  <c r="A954" i="3"/>
  <c r="E952" i="3"/>
  <c r="D952" i="3" s="1"/>
  <c r="A952" i="3"/>
  <c r="E950" i="3"/>
  <c r="D950" i="3" s="1"/>
  <c r="A950" i="3"/>
  <c r="E946" i="3"/>
  <c r="D946" i="3" s="1"/>
  <c r="A946" i="3"/>
  <c r="E944" i="3"/>
  <c r="D944" i="3" s="1"/>
  <c r="A944" i="3"/>
  <c r="E942" i="3"/>
  <c r="D942" i="3" s="1"/>
  <c r="A942" i="3"/>
  <c r="E938" i="3"/>
  <c r="D938" i="3" s="1"/>
  <c r="A938" i="3"/>
  <c r="E936" i="3"/>
  <c r="D936" i="3" s="1"/>
  <c r="A936" i="3"/>
  <c r="E934" i="3"/>
  <c r="D934" i="3" s="1"/>
  <c r="A934" i="3"/>
  <c r="E930" i="3"/>
  <c r="D930" i="3" s="1"/>
  <c r="A930" i="3"/>
  <c r="E928" i="3"/>
  <c r="D928" i="3" s="1"/>
  <c r="A928" i="3"/>
  <c r="E926" i="3"/>
  <c r="D926" i="3" s="1"/>
  <c r="A926" i="3"/>
  <c r="E922" i="3"/>
  <c r="D922" i="3" s="1"/>
  <c r="A922" i="3"/>
  <c r="E920" i="3"/>
  <c r="D920" i="3" s="1"/>
  <c r="A920" i="3"/>
  <c r="E918" i="3"/>
  <c r="D918" i="3" s="1"/>
  <c r="A918" i="3"/>
  <c r="E914" i="3"/>
  <c r="D914" i="3" s="1"/>
  <c r="A914" i="3"/>
  <c r="E912" i="3"/>
  <c r="D912" i="3" s="1"/>
  <c r="A912" i="3"/>
  <c r="E910" i="3"/>
  <c r="D910" i="3" s="1"/>
  <c r="A910" i="3"/>
  <c r="E906" i="3"/>
  <c r="D906" i="3" s="1"/>
  <c r="A906" i="3"/>
  <c r="E904" i="3"/>
  <c r="D904" i="3" s="1"/>
  <c r="A904" i="3"/>
  <c r="E902" i="3"/>
  <c r="D902" i="3" s="1"/>
  <c r="A902" i="3"/>
  <c r="E898" i="3"/>
  <c r="D898" i="3" s="1"/>
  <c r="A898" i="3"/>
  <c r="E896" i="3"/>
  <c r="D896" i="3" s="1"/>
  <c r="A896" i="3"/>
  <c r="E894" i="3"/>
  <c r="D894" i="3" s="1"/>
  <c r="A894" i="3"/>
  <c r="E890" i="3"/>
  <c r="D890" i="3" s="1"/>
  <c r="A890" i="3"/>
  <c r="E888" i="3"/>
  <c r="D888" i="3" s="1"/>
  <c r="A888" i="3"/>
  <c r="E886" i="3"/>
  <c r="D886" i="3" s="1"/>
  <c r="A886" i="3"/>
  <c r="E882" i="3"/>
  <c r="D882" i="3" s="1"/>
  <c r="A882" i="3"/>
  <c r="E880" i="3"/>
  <c r="D880" i="3" s="1"/>
  <c r="A880" i="3"/>
  <c r="E878" i="3"/>
  <c r="D878" i="3" s="1"/>
  <c r="A878" i="3"/>
  <c r="E874" i="3"/>
  <c r="D874" i="3" s="1"/>
  <c r="A874" i="3"/>
  <c r="E872" i="3"/>
  <c r="D872" i="3" s="1"/>
  <c r="A872" i="3"/>
  <c r="E870" i="3"/>
  <c r="D870" i="3" s="1"/>
  <c r="A870" i="3"/>
  <c r="E866" i="3"/>
  <c r="D866" i="3" s="1"/>
  <c r="A866" i="3"/>
  <c r="E864" i="3"/>
  <c r="D864" i="3" s="1"/>
  <c r="A864" i="3"/>
  <c r="E862" i="3"/>
  <c r="D862" i="3" s="1"/>
  <c r="A862" i="3"/>
  <c r="E858" i="3"/>
  <c r="D858" i="3" s="1"/>
  <c r="A858" i="3"/>
  <c r="E856" i="3"/>
  <c r="D856" i="3" s="1"/>
  <c r="A856" i="3"/>
  <c r="E854" i="3"/>
  <c r="D854" i="3" s="1"/>
  <c r="A854" i="3"/>
  <c r="E850" i="3"/>
  <c r="D850" i="3" s="1"/>
  <c r="A850" i="3"/>
  <c r="E848" i="3"/>
  <c r="D848" i="3" s="1"/>
  <c r="A848" i="3"/>
  <c r="E846" i="3"/>
  <c r="D846" i="3" s="1"/>
  <c r="A846" i="3"/>
  <c r="E842" i="3"/>
  <c r="D842" i="3" s="1"/>
  <c r="A842" i="3"/>
  <c r="E840" i="3"/>
  <c r="D840" i="3" s="1"/>
  <c r="A840" i="3"/>
  <c r="E838" i="3"/>
  <c r="D838" i="3" s="1"/>
  <c r="A838" i="3"/>
  <c r="E834" i="3"/>
  <c r="D834" i="3" s="1"/>
  <c r="A834" i="3"/>
  <c r="E832" i="3"/>
  <c r="D832" i="3" s="1"/>
  <c r="A832" i="3"/>
  <c r="E830" i="3"/>
  <c r="D830" i="3" s="1"/>
  <c r="A830" i="3"/>
  <c r="E826" i="3"/>
  <c r="D826" i="3" s="1"/>
  <c r="A826" i="3"/>
  <c r="E824" i="3"/>
  <c r="D824" i="3" s="1"/>
  <c r="A824" i="3"/>
  <c r="E822" i="3"/>
  <c r="D822" i="3" s="1"/>
  <c r="A822" i="3"/>
  <c r="E818" i="3"/>
  <c r="D818" i="3" s="1"/>
  <c r="A818" i="3"/>
  <c r="E816" i="3"/>
  <c r="D816" i="3" s="1"/>
  <c r="A816" i="3"/>
  <c r="E814" i="3"/>
  <c r="D814" i="3" s="1"/>
  <c r="A814" i="3"/>
  <c r="E810" i="3"/>
  <c r="D810" i="3" s="1"/>
  <c r="A810" i="3"/>
  <c r="E808" i="3"/>
  <c r="D808" i="3" s="1"/>
  <c r="A808" i="3"/>
  <c r="E806" i="3"/>
  <c r="D806" i="3" s="1"/>
  <c r="A806" i="3"/>
  <c r="E802" i="3"/>
  <c r="D802" i="3" s="1"/>
  <c r="A802" i="3"/>
  <c r="E800" i="3"/>
  <c r="D800" i="3" s="1"/>
  <c r="A800" i="3"/>
  <c r="E798" i="3"/>
  <c r="D798" i="3" s="1"/>
  <c r="A798" i="3"/>
  <c r="E794" i="3"/>
  <c r="D794" i="3" s="1"/>
  <c r="A794" i="3"/>
  <c r="E792" i="3"/>
  <c r="D792" i="3" s="1"/>
  <c r="A792" i="3"/>
  <c r="E790" i="3"/>
  <c r="D790" i="3" s="1"/>
  <c r="A790" i="3"/>
  <c r="E786" i="3"/>
  <c r="D786" i="3" s="1"/>
  <c r="A786" i="3"/>
  <c r="E784" i="3"/>
  <c r="D784" i="3" s="1"/>
  <c r="A784" i="3"/>
  <c r="E782" i="3"/>
  <c r="D782" i="3" s="1"/>
  <c r="A782" i="3"/>
  <c r="E778" i="3"/>
  <c r="D778" i="3" s="1"/>
  <c r="A778" i="3"/>
  <c r="E776" i="3"/>
  <c r="D776" i="3" s="1"/>
  <c r="A776" i="3"/>
  <c r="E774" i="3"/>
  <c r="D774" i="3" s="1"/>
  <c r="A774" i="3"/>
  <c r="E770" i="3"/>
  <c r="D770" i="3" s="1"/>
  <c r="A770" i="3"/>
  <c r="E768" i="3"/>
  <c r="D768" i="3" s="1"/>
  <c r="A768" i="3"/>
  <c r="E766" i="3"/>
  <c r="D766" i="3" s="1"/>
  <c r="A766" i="3"/>
  <c r="E762" i="3"/>
  <c r="D762" i="3" s="1"/>
  <c r="A762" i="3"/>
  <c r="E760" i="3"/>
  <c r="D760" i="3" s="1"/>
  <c r="A760" i="3"/>
  <c r="E758" i="3"/>
  <c r="D758" i="3" s="1"/>
  <c r="A758" i="3"/>
  <c r="E754" i="3"/>
  <c r="D754" i="3" s="1"/>
  <c r="A754" i="3"/>
  <c r="E752" i="3"/>
  <c r="D752" i="3" s="1"/>
  <c r="A752" i="3"/>
  <c r="E750" i="3"/>
  <c r="D750" i="3" s="1"/>
  <c r="A750" i="3"/>
  <c r="E746" i="3"/>
  <c r="D746" i="3" s="1"/>
  <c r="A746" i="3"/>
  <c r="E744" i="3"/>
  <c r="D744" i="3" s="1"/>
  <c r="A744" i="3"/>
  <c r="E742" i="3"/>
  <c r="D742" i="3" s="1"/>
  <c r="A742" i="3"/>
  <c r="E738" i="3"/>
  <c r="D738" i="3" s="1"/>
  <c r="A738" i="3"/>
  <c r="E736" i="3"/>
  <c r="D736" i="3" s="1"/>
  <c r="A736" i="3"/>
  <c r="E734" i="3"/>
  <c r="D734" i="3" s="1"/>
  <c r="A734" i="3"/>
  <c r="E730" i="3"/>
  <c r="D730" i="3" s="1"/>
  <c r="A730" i="3"/>
  <c r="E728" i="3"/>
  <c r="D728" i="3" s="1"/>
  <c r="A728" i="3"/>
  <c r="E726" i="3"/>
  <c r="D726" i="3" s="1"/>
  <c r="A726" i="3"/>
  <c r="E722" i="3"/>
  <c r="D722" i="3" s="1"/>
  <c r="A722" i="3"/>
  <c r="E720" i="3"/>
  <c r="D720" i="3" s="1"/>
  <c r="A720" i="3"/>
  <c r="E718" i="3"/>
  <c r="D718" i="3" s="1"/>
  <c r="A718" i="3"/>
  <c r="E714" i="3"/>
  <c r="D714" i="3" s="1"/>
  <c r="A714" i="3"/>
  <c r="E712" i="3"/>
  <c r="D712" i="3" s="1"/>
  <c r="A712" i="3"/>
  <c r="E710" i="3"/>
  <c r="D710" i="3" s="1"/>
  <c r="A710" i="3"/>
  <c r="E706" i="3"/>
  <c r="D706" i="3" s="1"/>
  <c r="A706" i="3"/>
  <c r="E704" i="3"/>
  <c r="D704" i="3" s="1"/>
  <c r="A704" i="3"/>
  <c r="E702" i="3"/>
  <c r="D702" i="3" s="1"/>
  <c r="A702" i="3"/>
  <c r="E698" i="3"/>
  <c r="D698" i="3" s="1"/>
  <c r="A698" i="3"/>
  <c r="E696" i="3"/>
  <c r="D696" i="3" s="1"/>
  <c r="A696" i="3"/>
  <c r="E694" i="3"/>
  <c r="D694" i="3" s="1"/>
  <c r="A694" i="3"/>
  <c r="E690" i="3"/>
  <c r="D690" i="3" s="1"/>
  <c r="A690" i="3"/>
  <c r="E688" i="3"/>
  <c r="D688" i="3" s="1"/>
  <c r="A688" i="3"/>
  <c r="E686" i="3"/>
  <c r="D686" i="3" s="1"/>
  <c r="A686" i="3"/>
  <c r="E682" i="3"/>
  <c r="D682" i="3" s="1"/>
  <c r="A682" i="3"/>
  <c r="E680" i="3"/>
  <c r="D680" i="3" s="1"/>
  <c r="A680" i="3"/>
  <c r="E678" i="3"/>
  <c r="D678" i="3" s="1"/>
  <c r="A678" i="3"/>
  <c r="E674" i="3"/>
  <c r="D674" i="3" s="1"/>
  <c r="A674" i="3"/>
  <c r="E672" i="3"/>
  <c r="D672" i="3" s="1"/>
  <c r="A672" i="3"/>
  <c r="E670" i="3"/>
  <c r="D670" i="3" s="1"/>
  <c r="A670" i="3"/>
  <c r="E666" i="3"/>
  <c r="D666" i="3" s="1"/>
  <c r="A666" i="3"/>
  <c r="E664" i="3"/>
  <c r="D664" i="3" s="1"/>
  <c r="A664" i="3"/>
  <c r="E662" i="3"/>
  <c r="D662" i="3" s="1"/>
  <c r="A662" i="3"/>
  <c r="E658" i="3"/>
  <c r="D658" i="3" s="1"/>
  <c r="A658" i="3"/>
  <c r="E656" i="3"/>
  <c r="D656" i="3" s="1"/>
  <c r="A656" i="3"/>
  <c r="E654" i="3"/>
  <c r="D654" i="3" s="1"/>
  <c r="A654" i="3"/>
  <c r="E650" i="3"/>
  <c r="D650" i="3" s="1"/>
  <c r="A650" i="3"/>
  <c r="E648" i="3"/>
  <c r="D648" i="3" s="1"/>
  <c r="A648" i="3"/>
  <c r="E646" i="3"/>
  <c r="D646" i="3" s="1"/>
  <c r="A646" i="3"/>
  <c r="E642" i="3"/>
  <c r="D642" i="3" s="1"/>
  <c r="A642" i="3"/>
  <c r="E640" i="3"/>
  <c r="D640" i="3" s="1"/>
  <c r="A640" i="3"/>
  <c r="E638" i="3"/>
  <c r="D638" i="3" s="1"/>
  <c r="A638" i="3"/>
  <c r="E634" i="3"/>
  <c r="D634" i="3" s="1"/>
  <c r="A634" i="3"/>
  <c r="E632" i="3"/>
  <c r="D632" i="3" s="1"/>
  <c r="A632" i="3"/>
  <c r="E630" i="3"/>
  <c r="D630" i="3" s="1"/>
  <c r="A630" i="3"/>
  <c r="E626" i="3"/>
  <c r="D626" i="3" s="1"/>
  <c r="A626" i="3"/>
  <c r="E624" i="3"/>
  <c r="D624" i="3" s="1"/>
  <c r="A624" i="3"/>
  <c r="E622" i="3"/>
  <c r="D622" i="3" s="1"/>
  <c r="A622" i="3"/>
  <c r="E618" i="3"/>
  <c r="D618" i="3" s="1"/>
  <c r="A618" i="3"/>
  <c r="E616" i="3"/>
  <c r="D616" i="3" s="1"/>
  <c r="A616" i="3"/>
  <c r="E614" i="3"/>
  <c r="D614" i="3" s="1"/>
  <c r="A614" i="3"/>
  <c r="E610" i="3"/>
  <c r="D610" i="3" s="1"/>
  <c r="A610" i="3"/>
  <c r="E608" i="3"/>
  <c r="D608" i="3" s="1"/>
  <c r="A608" i="3"/>
  <c r="E606" i="3"/>
  <c r="D606" i="3" s="1"/>
  <c r="A606" i="3"/>
  <c r="E602" i="3"/>
  <c r="D602" i="3" s="1"/>
  <c r="A602" i="3"/>
  <c r="E600" i="3"/>
  <c r="D600" i="3" s="1"/>
  <c r="A600" i="3"/>
  <c r="E598" i="3"/>
  <c r="D598" i="3" s="1"/>
  <c r="A598" i="3"/>
  <c r="E594" i="3"/>
  <c r="D594" i="3" s="1"/>
  <c r="A594" i="3"/>
  <c r="E592" i="3"/>
  <c r="D592" i="3" s="1"/>
  <c r="A592" i="3"/>
  <c r="E590" i="3"/>
  <c r="D590" i="3" s="1"/>
  <c r="A590" i="3"/>
  <c r="E586" i="3"/>
  <c r="D586" i="3" s="1"/>
  <c r="A586" i="3"/>
  <c r="E584" i="3"/>
  <c r="D584" i="3" s="1"/>
  <c r="A584" i="3"/>
  <c r="E582" i="3"/>
  <c r="D582" i="3" s="1"/>
  <c r="A582" i="3"/>
  <c r="E578" i="3"/>
  <c r="D578" i="3" s="1"/>
  <c r="A578" i="3"/>
  <c r="E576" i="3"/>
  <c r="D576" i="3" s="1"/>
  <c r="A576" i="3"/>
  <c r="E574" i="3"/>
  <c r="D574" i="3" s="1"/>
  <c r="A574" i="3"/>
  <c r="E570" i="3"/>
  <c r="D570" i="3" s="1"/>
  <c r="A570" i="3"/>
  <c r="E568" i="3"/>
  <c r="D568" i="3" s="1"/>
  <c r="A568" i="3"/>
  <c r="E566" i="3"/>
  <c r="D566" i="3" s="1"/>
  <c r="A566" i="3"/>
  <c r="E562" i="3"/>
  <c r="D562" i="3" s="1"/>
  <c r="A562" i="3"/>
  <c r="E560" i="3"/>
  <c r="D560" i="3" s="1"/>
  <c r="A560" i="3"/>
  <c r="E558" i="3"/>
  <c r="D558" i="3" s="1"/>
  <c r="A558" i="3"/>
  <c r="E554" i="3"/>
  <c r="D554" i="3" s="1"/>
  <c r="A554" i="3"/>
  <c r="E552" i="3"/>
  <c r="D552" i="3" s="1"/>
  <c r="A552" i="3"/>
  <c r="E550" i="3"/>
  <c r="D550" i="3" s="1"/>
  <c r="A550" i="3"/>
  <c r="E546" i="3"/>
  <c r="D546" i="3" s="1"/>
  <c r="A546" i="3"/>
  <c r="E544" i="3"/>
  <c r="D544" i="3" s="1"/>
  <c r="A544" i="3"/>
  <c r="E542" i="3"/>
  <c r="D542" i="3" s="1"/>
  <c r="A542" i="3"/>
  <c r="E538" i="3"/>
  <c r="D538" i="3" s="1"/>
  <c r="A538" i="3"/>
  <c r="E536" i="3"/>
  <c r="D536" i="3" s="1"/>
  <c r="A536" i="3"/>
  <c r="E534" i="3"/>
  <c r="D534" i="3" s="1"/>
  <c r="A534" i="3"/>
  <c r="E530" i="3"/>
  <c r="D530" i="3" s="1"/>
  <c r="A530" i="3"/>
  <c r="E528" i="3"/>
  <c r="D528" i="3" s="1"/>
  <c r="A528" i="3"/>
  <c r="E526" i="3"/>
  <c r="D526" i="3" s="1"/>
  <c r="A526" i="3"/>
  <c r="E522" i="3"/>
  <c r="D522" i="3" s="1"/>
  <c r="A522" i="3"/>
  <c r="E520" i="3"/>
  <c r="D520" i="3" s="1"/>
  <c r="A520" i="3"/>
  <c r="E518" i="3"/>
  <c r="D518" i="3" s="1"/>
  <c r="A518" i="3"/>
  <c r="E514" i="3"/>
  <c r="D514" i="3" s="1"/>
  <c r="A514" i="3"/>
  <c r="E512" i="3"/>
  <c r="D512" i="3" s="1"/>
  <c r="A512" i="3"/>
  <c r="E510" i="3"/>
  <c r="D510" i="3" s="1"/>
  <c r="A510" i="3"/>
  <c r="E506" i="3"/>
  <c r="D506" i="3" s="1"/>
  <c r="A506" i="3"/>
  <c r="E504" i="3"/>
  <c r="D504" i="3" s="1"/>
  <c r="A504" i="3"/>
  <c r="E502" i="3"/>
  <c r="D502" i="3" s="1"/>
  <c r="A502" i="3"/>
  <c r="E498" i="3"/>
  <c r="D498" i="3" s="1"/>
  <c r="A498" i="3"/>
  <c r="E496" i="3"/>
  <c r="D496" i="3" s="1"/>
  <c r="A496" i="3"/>
  <c r="E494" i="3"/>
  <c r="D494" i="3" s="1"/>
  <c r="A494" i="3"/>
  <c r="E490" i="3"/>
  <c r="D490" i="3" s="1"/>
  <c r="A490" i="3"/>
  <c r="E488" i="3"/>
  <c r="D488" i="3" s="1"/>
  <c r="A488" i="3"/>
  <c r="E486" i="3"/>
  <c r="D486" i="3" s="1"/>
  <c r="A486" i="3"/>
  <c r="E482" i="3"/>
  <c r="D482" i="3" s="1"/>
  <c r="A482" i="3"/>
  <c r="E480" i="3"/>
  <c r="D480" i="3" s="1"/>
  <c r="A480" i="3"/>
  <c r="E478" i="3"/>
  <c r="D478" i="3" s="1"/>
  <c r="A478" i="3"/>
  <c r="E474" i="3"/>
  <c r="D474" i="3" s="1"/>
  <c r="A474" i="3"/>
  <c r="E472" i="3"/>
  <c r="D472" i="3" s="1"/>
  <c r="A472" i="3"/>
  <c r="E470" i="3"/>
  <c r="D470" i="3" s="1"/>
  <c r="A470" i="3"/>
  <c r="E466" i="3"/>
  <c r="D466" i="3" s="1"/>
  <c r="A466" i="3"/>
  <c r="E464" i="3"/>
  <c r="D464" i="3" s="1"/>
  <c r="A464" i="3"/>
  <c r="E462" i="3"/>
  <c r="D462" i="3" s="1"/>
  <c r="A462" i="3"/>
  <c r="E458" i="3"/>
  <c r="D458" i="3" s="1"/>
  <c r="A458" i="3"/>
  <c r="E456" i="3"/>
  <c r="D456" i="3" s="1"/>
  <c r="A456" i="3"/>
  <c r="E454" i="3"/>
  <c r="D454" i="3" s="1"/>
  <c r="A454" i="3"/>
  <c r="E450" i="3"/>
  <c r="D450" i="3" s="1"/>
  <c r="A450" i="3"/>
  <c r="E448" i="3"/>
  <c r="D448" i="3" s="1"/>
  <c r="A448" i="3"/>
  <c r="E446" i="3"/>
  <c r="D446" i="3" s="1"/>
  <c r="A446" i="3"/>
  <c r="E444" i="3"/>
  <c r="D444" i="3" s="1"/>
  <c r="A444" i="3"/>
  <c r="E440" i="3"/>
  <c r="D440" i="3" s="1"/>
  <c r="A440" i="3"/>
  <c r="E438" i="3"/>
  <c r="D438" i="3" s="1"/>
  <c r="A438" i="3"/>
  <c r="E436" i="3"/>
  <c r="D436" i="3" s="1"/>
  <c r="A436" i="3"/>
  <c r="E434" i="3"/>
  <c r="D434" i="3" s="1"/>
  <c r="A434" i="3"/>
  <c r="E432" i="3"/>
  <c r="D432" i="3" s="1"/>
  <c r="A432" i="3"/>
  <c r="E430" i="3"/>
  <c r="D430" i="3" s="1"/>
  <c r="A430" i="3"/>
  <c r="E428" i="3"/>
  <c r="D428" i="3" s="1"/>
  <c r="A428" i="3"/>
  <c r="E424" i="3"/>
  <c r="D424" i="3" s="1"/>
  <c r="A424" i="3"/>
  <c r="E422" i="3"/>
  <c r="D422" i="3" s="1"/>
  <c r="A422" i="3"/>
  <c r="E420" i="3"/>
  <c r="D420" i="3" s="1"/>
  <c r="A420" i="3"/>
  <c r="E418" i="3"/>
  <c r="D418" i="3" s="1"/>
  <c r="A418" i="3"/>
  <c r="E416" i="3"/>
  <c r="D416" i="3" s="1"/>
  <c r="A416" i="3"/>
  <c r="E414" i="3"/>
  <c r="D414" i="3" s="1"/>
  <c r="A414" i="3"/>
  <c r="E412" i="3"/>
  <c r="D412" i="3" s="1"/>
  <c r="A412" i="3"/>
  <c r="E408" i="3"/>
  <c r="D408" i="3" s="1"/>
  <c r="A408" i="3"/>
  <c r="E406" i="3"/>
  <c r="D406" i="3" s="1"/>
  <c r="A406" i="3"/>
  <c r="E404" i="3"/>
  <c r="D404" i="3" s="1"/>
  <c r="A404" i="3"/>
  <c r="E402" i="3"/>
  <c r="D402" i="3" s="1"/>
  <c r="A402" i="3"/>
  <c r="E400" i="3"/>
  <c r="D400" i="3" s="1"/>
  <c r="A400" i="3"/>
  <c r="E398" i="3"/>
  <c r="D398" i="3" s="1"/>
  <c r="A398" i="3"/>
  <c r="E396" i="3"/>
  <c r="D396" i="3" s="1"/>
  <c r="A396" i="3"/>
  <c r="E392" i="3"/>
  <c r="D392" i="3" s="1"/>
  <c r="A392" i="3"/>
  <c r="E390" i="3"/>
  <c r="D390" i="3" s="1"/>
  <c r="A390" i="3"/>
  <c r="E388" i="3"/>
  <c r="D388" i="3" s="1"/>
  <c r="A388" i="3"/>
  <c r="E386" i="3"/>
  <c r="D386" i="3" s="1"/>
  <c r="A386" i="3"/>
  <c r="E384" i="3"/>
  <c r="D384" i="3" s="1"/>
  <c r="A384" i="3"/>
  <c r="E382" i="3"/>
  <c r="D382" i="3" s="1"/>
  <c r="A382" i="3"/>
  <c r="E380" i="3"/>
  <c r="D380" i="3" s="1"/>
  <c r="A380" i="3"/>
  <c r="E376" i="3"/>
  <c r="D376" i="3" s="1"/>
  <c r="A376" i="3"/>
  <c r="E374" i="3"/>
  <c r="D374" i="3" s="1"/>
  <c r="A374" i="3"/>
  <c r="E372" i="3"/>
  <c r="D372" i="3" s="1"/>
  <c r="A372" i="3"/>
  <c r="E370" i="3"/>
  <c r="D370" i="3" s="1"/>
  <c r="A370" i="3"/>
  <c r="E368" i="3"/>
  <c r="D368" i="3" s="1"/>
  <c r="A368" i="3"/>
  <c r="E366" i="3"/>
  <c r="D366" i="3" s="1"/>
  <c r="A366" i="3"/>
  <c r="E364" i="3"/>
  <c r="D364" i="3" s="1"/>
  <c r="A364" i="3"/>
  <c r="E360" i="3"/>
  <c r="D360" i="3" s="1"/>
  <c r="A360" i="3"/>
  <c r="E358" i="3"/>
  <c r="D358" i="3" s="1"/>
  <c r="A358" i="3"/>
  <c r="E356" i="3"/>
  <c r="D356" i="3" s="1"/>
  <c r="A356" i="3"/>
  <c r="E354" i="3"/>
  <c r="D354" i="3" s="1"/>
  <c r="A354" i="3"/>
  <c r="E352" i="3"/>
  <c r="D352" i="3" s="1"/>
  <c r="A352" i="3"/>
  <c r="E350" i="3"/>
  <c r="D350" i="3" s="1"/>
  <c r="A350" i="3"/>
  <c r="E348" i="3"/>
  <c r="D348" i="3" s="1"/>
  <c r="A348" i="3"/>
  <c r="E344" i="3"/>
  <c r="D344" i="3" s="1"/>
  <c r="A344" i="3"/>
  <c r="E342" i="3"/>
  <c r="D342" i="3" s="1"/>
  <c r="A342" i="3"/>
  <c r="E340" i="3"/>
  <c r="D340" i="3" s="1"/>
  <c r="A340" i="3"/>
  <c r="E338" i="3"/>
  <c r="D338" i="3" s="1"/>
  <c r="A338" i="3"/>
  <c r="E336" i="3"/>
  <c r="D336" i="3" s="1"/>
  <c r="A336" i="3"/>
  <c r="E334" i="3"/>
  <c r="D334" i="3" s="1"/>
  <c r="A334" i="3"/>
  <c r="E332" i="3"/>
  <c r="D332" i="3" s="1"/>
  <c r="A332" i="3"/>
  <c r="E328" i="3"/>
  <c r="D328" i="3" s="1"/>
  <c r="A328" i="3"/>
  <c r="E326" i="3"/>
  <c r="D326" i="3" s="1"/>
  <c r="A326" i="3"/>
  <c r="E324" i="3"/>
  <c r="D324" i="3" s="1"/>
  <c r="A324" i="3"/>
  <c r="E322" i="3"/>
  <c r="D322" i="3" s="1"/>
  <c r="A322" i="3"/>
  <c r="E320" i="3"/>
  <c r="D320" i="3" s="1"/>
  <c r="A320" i="3"/>
  <c r="E318" i="3"/>
  <c r="D318" i="3" s="1"/>
  <c r="A318" i="3"/>
  <c r="E316" i="3"/>
  <c r="D316" i="3" s="1"/>
  <c r="A316" i="3"/>
  <c r="E312" i="3"/>
  <c r="D312" i="3" s="1"/>
  <c r="A312" i="3"/>
  <c r="E310" i="3"/>
  <c r="D310" i="3" s="1"/>
  <c r="A310" i="3"/>
  <c r="E308" i="3"/>
  <c r="D308" i="3" s="1"/>
  <c r="A308" i="3"/>
  <c r="E306" i="3"/>
  <c r="D306" i="3" s="1"/>
  <c r="A306" i="3"/>
  <c r="E304" i="3"/>
  <c r="D304" i="3" s="1"/>
  <c r="A304" i="3"/>
  <c r="E302" i="3"/>
  <c r="D302" i="3" s="1"/>
  <c r="A302" i="3"/>
  <c r="E300" i="3"/>
  <c r="D300" i="3" s="1"/>
  <c r="A300" i="3"/>
  <c r="E296" i="3"/>
  <c r="D296" i="3" s="1"/>
  <c r="A296" i="3"/>
  <c r="E294" i="3"/>
  <c r="D294" i="3" s="1"/>
  <c r="A294" i="3"/>
  <c r="E292" i="3"/>
  <c r="D292" i="3" s="1"/>
  <c r="A292" i="3"/>
  <c r="E290" i="3"/>
  <c r="D290" i="3" s="1"/>
  <c r="A290" i="3"/>
  <c r="E288" i="3"/>
  <c r="D288" i="3" s="1"/>
  <c r="A288" i="3"/>
  <c r="E286" i="3"/>
  <c r="D286" i="3" s="1"/>
  <c r="A286" i="3"/>
  <c r="E284" i="3"/>
  <c r="D284" i="3" s="1"/>
  <c r="A284" i="3"/>
  <c r="E280" i="3"/>
  <c r="D280" i="3" s="1"/>
  <c r="A280" i="3"/>
  <c r="E278" i="3"/>
  <c r="D278" i="3" s="1"/>
  <c r="A278" i="3"/>
  <c r="E276" i="3"/>
  <c r="D276" i="3" s="1"/>
  <c r="A276" i="3"/>
  <c r="E274" i="3"/>
  <c r="D274" i="3" s="1"/>
  <c r="A274" i="3"/>
  <c r="E272" i="3"/>
  <c r="D272" i="3" s="1"/>
  <c r="A272" i="3"/>
  <c r="E270" i="3"/>
  <c r="D270" i="3" s="1"/>
  <c r="A270" i="3"/>
  <c r="E268" i="3"/>
  <c r="D268" i="3" s="1"/>
  <c r="A268" i="3"/>
  <c r="E264" i="3"/>
  <c r="D264" i="3" s="1"/>
  <c r="A264" i="3"/>
  <c r="E262" i="3"/>
  <c r="D262" i="3" s="1"/>
  <c r="A262" i="3"/>
  <c r="E260" i="3"/>
  <c r="D260" i="3" s="1"/>
  <c r="A260" i="3"/>
  <c r="E258" i="3"/>
  <c r="D258" i="3" s="1"/>
  <c r="A258" i="3"/>
  <c r="E256" i="3"/>
  <c r="D256" i="3" s="1"/>
  <c r="A256" i="3"/>
  <c r="E254" i="3"/>
  <c r="D254" i="3" s="1"/>
  <c r="A254" i="3"/>
  <c r="E252" i="3"/>
  <c r="D252" i="3" s="1"/>
  <c r="A252" i="3"/>
  <c r="E248" i="3"/>
  <c r="D248" i="3" s="1"/>
  <c r="A248" i="3"/>
  <c r="E246" i="3"/>
  <c r="D246" i="3" s="1"/>
  <c r="A246" i="3"/>
  <c r="E244" i="3"/>
  <c r="D244" i="3" s="1"/>
  <c r="A244" i="3"/>
  <c r="E242" i="3"/>
  <c r="D242" i="3" s="1"/>
  <c r="A242" i="3"/>
  <c r="E240" i="3"/>
  <c r="D240" i="3" s="1"/>
  <c r="A240" i="3"/>
  <c r="E238" i="3"/>
  <c r="D238" i="3" s="1"/>
  <c r="A238" i="3"/>
  <c r="E236" i="3"/>
  <c r="D236" i="3" s="1"/>
  <c r="A236" i="3"/>
  <c r="E232" i="3"/>
  <c r="D232" i="3" s="1"/>
  <c r="A232" i="3"/>
  <c r="E230" i="3"/>
  <c r="D230" i="3" s="1"/>
  <c r="A230" i="3"/>
  <c r="E228" i="3"/>
  <c r="D228" i="3" s="1"/>
  <c r="A228" i="3"/>
  <c r="E226" i="3"/>
  <c r="D226" i="3" s="1"/>
  <c r="A226" i="3"/>
  <c r="E224" i="3"/>
  <c r="D224" i="3" s="1"/>
  <c r="A224" i="3"/>
  <c r="E222" i="3"/>
  <c r="D222" i="3" s="1"/>
  <c r="A222" i="3"/>
  <c r="E220" i="3"/>
  <c r="D220" i="3" s="1"/>
  <c r="A220" i="3"/>
  <c r="E216" i="3"/>
  <c r="D216" i="3" s="1"/>
  <c r="A216" i="3"/>
  <c r="E214" i="3"/>
  <c r="D214" i="3" s="1"/>
  <c r="A214" i="3"/>
  <c r="E212" i="3"/>
  <c r="D212" i="3" s="1"/>
  <c r="A212" i="3"/>
  <c r="E210" i="3"/>
  <c r="D210" i="3" s="1"/>
  <c r="A210" i="3"/>
  <c r="E208" i="3"/>
  <c r="D208" i="3" s="1"/>
  <c r="A208" i="3"/>
  <c r="E206" i="3"/>
  <c r="D206" i="3" s="1"/>
  <c r="A206" i="3"/>
  <c r="E204" i="3"/>
  <c r="D204" i="3" s="1"/>
  <c r="A204" i="3"/>
  <c r="E200" i="3"/>
  <c r="D200" i="3" s="1"/>
  <c r="A200" i="3"/>
  <c r="E198" i="3"/>
  <c r="D198" i="3" s="1"/>
  <c r="A198" i="3"/>
  <c r="E196" i="3"/>
  <c r="D196" i="3" s="1"/>
  <c r="A196" i="3"/>
  <c r="E194" i="3"/>
  <c r="D194" i="3" s="1"/>
  <c r="A194" i="3"/>
  <c r="E192" i="3"/>
  <c r="D192" i="3" s="1"/>
  <c r="A192" i="3"/>
  <c r="E190" i="3"/>
  <c r="D190" i="3" s="1"/>
  <c r="A190" i="3"/>
  <c r="E188" i="3"/>
  <c r="D188" i="3" s="1"/>
  <c r="A188" i="3"/>
  <c r="E186" i="3"/>
  <c r="D186" i="3" s="1"/>
  <c r="A186" i="3"/>
  <c r="E184" i="3"/>
  <c r="D184" i="3" s="1"/>
  <c r="A184" i="3"/>
  <c r="E182" i="3"/>
  <c r="D182" i="3" s="1"/>
  <c r="A182" i="3"/>
  <c r="E180" i="3"/>
  <c r="D180" i="3" s="1"/>
  <c r="A180" i="3"/>
  <c r="E178" i="3"/>
  <c r="D178" i="3" s="1"/>
  <c r="A178" i="3"/>
  <c r="E176" i="3"/>
  <c r="D176" i="3" s="1"/>
  <c r="A176" i="3"/>
  <c r="E174" i="3"/>
  <c r="D174" i="3" s="1"/>
  <c r="A174" i="3"/>
  <c r="E172" i="3"/>
  <c r="D172" i="3" s="1"/>
  <c r="A172" i="3"/>
  <c r="E170" i="3"/>
  <c r="D170" i="3" s="1"/>
  <c r="A170" i="3"/>
  <c r="E168" i="3"/>
  <c r="D168" i="3" s="1"/>
  <c r="A168" i="3"/>
  <c r="E166" i="3"/>
  <c r="D166" i="3" s="1"/>
  <c r="A166" i="3"/>
  <c r="E164" i="3"/>
  <c r="D164" i="3" s="1"/>
  <c r="A164" i="3"/>
  <c r="E162" i="3"/>
  <c r="D162" i="3" s="1"/>
  <c r="A162" i="3"/>
  <c r="E160" i="3"/>
  <c r="D160" i="3" s="1"/>
  <c r="A160" i="3"/>
  <c r="E158" i="3"/>
  <c r="D158" i="3" s="1"/>
  <c r="A158" i="3"/>
  <c r="E156" i="3"/>
  <c r="D156" i="3" s="1"/>
  <c r="A156" i="3"/>
  <c r="E154" i="3"/>
  <c r="D154" i="3" s="1"/>
  <c r="A154" i="3"/>
  <c r="E152" i="3"/>
  <c r="D152" i="3" s="1"/>
  <c r="A152" i="3"/>
  <c r="E150" i="3"/>
  <c r="D150" i="3" s="1"/>
  <c r="A150" i="3"/>
  <c r="E148" i="3"/>
  <c r="D148" i="3" s="1"/>
  <c r="A148" i="3"/>
  <c r="E146" i="3"/>
  <c r="D146" i="3" s="1"/>
  <c r="A146" i="3"/>
  <c r="E144" i="3"/>
  <c r="D144" i="3" s="1"/>
  <c r="A144" i="3"/>
  <c r="E142" i="3"/>
  <c r="D142" i="3" s="1"/>
  <c r="A142" i="3"/>
  <c r="E140" i="3"/>
  <c r="D140" i="3" s="1"/>
  <c r="A140" i="3"/>
  <c r="E138" i="3"/>
  <c r="D138" i="3" s="1"/>
  <c r="A138" i="3"/>
  <c r="E136" i="3"/>
  <c r="D136" i="3" s="1"/>
  <c r="A136" i="3"/>
  <c r="E134" i="3"/>
  <c r="D134" i="3" s="1"/>
  <c r="A134" i="3"/>
  <c r="E132" i="3"/>
  <c r="D132" i="3" s="1"/>
  <c r="A132" i="3"/>
  <c r="E130" i="3"/>
  <c r="D130" i="3" s="1"/>
  <c r="A130" i="3"/>
  <c r="E128" i="3"/>
  <c r="D128" i="3" s="1"/>
  <c r="A128" i="3"/>
  <c r="E126" i="3"/>
  <c r="D126" i="3" s="1"/>
  <c r="A126" i="3"/>
  <c r="E124" i="3"/>
  <c r="D124" i="3" s="1"/>
  <c r="A124" i="3"/>
  <c r="E122" i="3"/>
  <c r="D122" i="3" s="1"/>
  <c r="A122" i="3"/>
  <c r="E120" i="3"/>
  <c r="D120" i="3" s="1"/>
  <c r="A120" i="3"/>
  <c r="E118" i="3"/>
  <c r="D118" i="3" s="1"/>
  <c r="A118" i="3"/>
  <c r="E116" i="3"/>
  <c r="D116" i="3" s="1"/>
  <c r="A116" i="3"/>
  <c r="E114" i="3"/>
  <c r="D114" i="3" s="1"/>
  <c r="A114" i="3"/>
  <c r="E112" i="3"/>
  <c r="D112" i="3" s="1"/>
  <c r="A112" i="3"/>
  <c r="E110" i="3"/>
  <c r="D110" i="3" s="1"/>
  <c r="A110" i="3"/>
  <c r="E108" i="3"/>
  <c r="D108" i="3" s="1"/>
  <c r="A108" i="3"/>
  <c r="E106" i="3"/>
  <c r="D106" i="3" s="1"/>
  <c r="A106" i="3"/>
  <c r="E104" i="3"/>
  <c r="D104" i="3" s="1"/>
  <c r="A104" i="3"/>
  <c r="E102" i="3"/>
  <c r="D102" i="3" s="1"/>
  <c r="A102" i="3"/>
  <c r="E100" i="3"/>
  <c r="D100" i="3" s="1"/>
  <c r="A100" i="3"/>
  <c r="E98" i="3"/>
  <c r="D98" i="3" s="1"/>
  <c r="A98" i="3"/>
  <c r="E96" i="3"/>
  <c r="D96" i="3" s="1"/>
  <c r="A96" i="3"/>
  <c r="E94" i="3"/>
  <c r="D94" i="3" s="1"/>
  <c r="A94" i="3"/>
  <c r="E92" i="3"/>
  <c r="D92" i="3" s="1"/>
  <c r="A92" i="3"/>
  <c r="E90" i="3"/>
  <c r="D90" i="3" s="1"/>
  <c r="A90" i="3"/>
  <c r="E88" i="3"/>
  <c r="D88" i="3" s="1"/>
  <c r="A88" i="3"/>
  <c r="E86" i="3"/>
  <c r="D86" i="3" s="1"/>
  <c r="A86" i="3"/>
  <c r="E84" i="3"/>
  <c r="D84" i="3" s="1"/>
  <c r="A84" i="3"/>
  <c r="E82" i="3"/>
  <c r="D82" i="3" s="1"/>
  <c r="A82" i="3"/>
  <c r="E80" i="3"/>
  <c r="D80" i="3" s="1"/>
  <c r="A80" i="3"/>
  <c r="E78" i="3"/>
  <c r="D78" i="3" s="1"/>
  <c r="A78" i="3"/>
  <c r="E76" i="3"/>
  <c r="D76" i="3" s="1"/>
  <c r="A76" i="3"/>
  <c r="E74" i="3"/>
  <c r="D74" i="3" s="1"/>
  <c r="A74" i="3"/>
  <c r="E72" i="3"/>
  <c r="D72" i="3" s="1"/>
  <c r="A72" i="3"/>
  <c r="E70" i="3"/>
  <c r="D70" i="3" s="1"/>
  <c r="A70" i="3"/>
  <c r="E68" i="3"/>
  <c r="D68" i="3" s="1"/>
  <c r="A68" i="3"/>
  <c r="E66" i="3"/>
  <c r="D66" i="3" s="1"/>
  <c r="H66" i="3" s="1"/>
  <c r="A66" i="3"/>
  <c r="E64" i="3"/>
  <c r="D64" i="3" s="1"/>
  <c r="H64" i="3" s="1"/>
  <c r="A64" i="3"/>
  <c r="E62" i="3"/>
  <c r="D62" i="3" s="1"/>
  <c r="H62" i="3" s="1"/>
  <c r="A62" i="3"/>
  <c r="E60" i="3"/>
  <c r="D60" i="3" s="1"/>
  <c r="H60" i="3" s="1"/>
  <c r="A60" i="3"/>
  <c r="E58" i="3"/>
  <c r="D58" i="3" s="1"/>
  <c r="H58" i="3" s="1"/>
  <c r="A58" i="3"/>
  <c r="E56" i="3"/>
  <c r="D56" i="3" s="1"/>
  <c r="H56" i="3" s="1"/>
  <c r="A56" i="3"/>
  <c r="E54" i="3"/>
  <c r="D54" i="3" s="1"/>
  <c r="H54" i="3" s="1"/>
  <c r="A54" i="3"/>
  <c r="E52" i="3"/>
  <c r="D52" i="3" s="1"/>
  <c r="H52" i="3" s="1"/>
  <c r="A52" i="3"/>
  <c r="E50" i="3"/>
  <c r="D50" i="3" s="1"/>
  <c r="H50" i="3" s="1"/>
  <c r="A50" i="3"/>
  <c r="E48" i="3"/>
  <c r="D48" i="3" s="1"/>
  <c r="H48" i="3" s="1"/>
  <c r="A48" i="3"/>
  <c r="E46" i="3"/>
  <c r="D46" i="3" s="1"/>
  <c r="H46" i="3" s="1"/>
  <c r="A46" i="3"/>
  <c r="E44" i="3"/>
  <c r="D44" i="3" s="1"/>
  <c r="H44" i="3" s="1"/>
  <c r="A44" i="3"/>
  <c r="E42" i="3"/>
  <c r="D42" i="3" s="1"/>
  <c r="H42" i="3" s="1"/>
  <c r="A42" i="3"/>
  <c r="E40" i="3"/>
  <c r="D40" i="3" s="1"/>
  <c r="H40" i="3" s="1"/>
  <c r="A40" i="3"/>
  <c r="E38" i="3"/>
  <c r="D38" i="3" s="1"/>
  <c r="H38" i="3" s="1"/>
  <c r="A38" i="3"/>
  <c r="E36" i="3"/>
  <c r="D36" i="3" s="1"/>
  <c r="H36" i="3" s="1"/>
  <c r="A36" i="3"/>
  <c r="E34" i="3"/>
  <c r="D34" i="3" s="1"/>
  <c r="H34" i="3" s="1"/>
  <c r="A34" i="3"/>
  <c r="E32" i="3"/>
  <c r="D32" i="3" s="1"/>
  <c r="H32" i="3" s="1"/>
  <c r="A32" i="3"/>
  <c r="E30" i="3"/>
  <c r="D30" i="3" s="1"/>
  <c r="H30" i="3" s="1"/>
  <c r="A30" i="3"/>
  <c r="E28" i="3"/>
  <c r="D28" i="3" s="1"/>
  <c r="H28" i="3" s="1"/>
  <c r="A28" i="3"/>
  <c r="E26" i="3"/>
  <c r="D26" i="3" s="1"/>
  <c r="H26" i="3" s="1"/>
  <c r="A26" i="3"/>
  <c r="E24" i="3"/>
  <c r="D24" i="3" s="1"/>
  <c r="H24" i="3" s="1"/>
  <c r="A24" i="3"/>
  <c r="E22" i="3"/>
  <c r="D22" i="3" s="1"/>
  <c r="J22" i="3" s="1"/>
  <c r="A22" i="3"/>
  <c r="E948" i="3"/>
  <c r="D948" i="3" s="1"/>
  <c r="E932" i="3"/>
  <c r="D932" i="3" s="1"/>
  <c r="E916" i="3"/>
  <c r="D916" i="3" s="1"/>
  <c r="E900" i="3"/>
  <c r="D900" i="3" s="1"/>
  <c r="E884" i="3"/>
  <c r="D884" i="3" s="1"/>
  <c r="E868" i="3"/>
  <c r="D868" i="3" s="1"/>
  <c r="E852" i="3"/>
  <c r="D852" i="3" s="1"/>
  <c r="E836" i="3"/>
  <c r="D836" i="3" s="1"/>
  <c r="E820" i="3"/>
  <c r="D820" i="3" s="1"/>
  <c r="E804" i="3"/>
  <c r="D804" i="3" s="1"/>
  <c r="E788" i="3"/>
  <c r="D788" i="3" s="1"/>
  <c r="E772" i="3"/>
  <c r="D772" i="3" s="1"/>
  <c r="E756" i="3"/>
  <c r="D756" i="3" s="1"/>
  <c r="E740" i="3"/>
  <c r="D740" i="3" s="1"/>
  <c r="E724" i="3"/>
  <c r="D724" i="3" s="1"/>
  <c r="E708" i="3"/>
  <c r="D708" i="3" s="1"/>
  <c r="E692" i="3"/>
  <c r="D692" i="3" s="1"/>
  <c r="E676" i="3"/>
  <c r="D676" i="3" s="1"/>
  <c r="E660" i="3"/>
  <c r="D660" i="3" s="1"/>
  <c r="E644" i="3"/>
  <c r="D644" i="3" s="1"/>
  <c r="E628" i="3"/>
  <c r="D628" i="3" s="1"/>
  <c r="E612" i="3"/>
  <c r="D612" i="3" s="1"/>
  <c r="E596" i="3"/>
  <c r="D596" i="3" s="1"/>
  <c r="E580" i="3"/>
  <c r="D580" i="3" s="1"/>
  <c r="E564" i="3"/>
  <c r="D564" i="3" s="1"/>
  <c r="E548" i="3"/>
  <c r="D548" i="3" s="1"/>
  <c r="E532" i="3"/>
  <c r="D532" i="3" s="1"/>
  <c r="E516" i="3"/>
  <c r="D516" i="3" s="1"/>
  <c r="E500" i="3"/>
  <c r="D500" i="3" s="1"/>
  <c r="E484" i="3"/>
  <c r="D484" i="3" s="1"/>
  <c r="E468" i="3"/>
  <c r="D468" i="3" s="1"/>
  <c r="E452" i="3"/>
  <c r="D452" i="3" s="1"/>
  <c r="E426" i="3"/>
  <c r="D426" i="3" s="1"/>
  <c r="E394" i="3"/>
  <c r="D394" i="3" s="1"/>
  <c r="E362" i="3"/>
  <c r="D362" i="3" s="1"/>
  <c r="E330" i="3"/>
  <c r="D330" i="3" s="1"/>
  <c r="E298" i="3"/>
  <c r="D298" i="3" s="1"/>
  <c r="E266" i="3"/>
  <c r="D266" i="3" s="1"/>
  <c r="E234" i="3"/>
  <c r="D234" i="3" s="1"/>
  <c r="E202" i="3"/>
  <c r="D202" i="3" s="1"/>
  <c r="E1187" i="3"/>
  <c r="D1187" i="3" s="1"/>
  <c r="A1187" i="3"/>
  <c r="E1183" i="3"/>
  <c r="D1183" i="3" s="1"/>
  <c r="A1183" i="3"/>
  <c r="E1179" i="3"/>
  <c r="D1179" i="3" s="1"/>
  <c r="A1179" i="3"/>
  <c r="E1175" i="3"/>
  <c r="D1175" i="3" s="1"/>
  <c r="A1175" i="3"/>
  <c r="E1171" i="3"/>
  <c r="D1171" i="3" s="1"/>
  <c r="A1171" i="3"/>
  <c r="E1167" i="3"/>
  <c r="D1167" i="3" s="1"/>
  <c r="A1167" i="3"/>
  <c r="E1163" i="3"/>
  <c r="D1163" i="3" s="1"/>
  <c r="A1163" i="3"/>
  <c r="E1159" i="3"/>
  <c r="D1159" i="3" s="1"/>
  <c r="A1159" i="3"/>
  <c r="E1155" i="3"/>
  <c r="D1155" i="3" s="1"/>
  <c r="A1155" i="3"/>
  <c r="E1151" i="3"/>
  <c r="D1151" i="3" s="1"/>
  <c r="A1151" i="3"/>
  <c r="E1147" i="3"/>
  <c r="D1147" i="3" s="1"/>
  <c r="A1147" i="3"/>
  <c r="E1143" i="3"/>
  <c r="D1143" i="3" s="1"/>
  <c r="A1143" i="3"/>
  <c r="E1139" i="3"/>
  <c r="D1139" i="3" s="1"/>
  <c r="A1139" i="3"/>
  <c r="E1135" i="3"/>
  <c r="D1135" i="3" s="1"/>
  <c r="A1135" i="3"/>
  <c r="E1131" i="3"/>
  <c r="D1131" i="3" s="1"/>
  <c r="A1131" i="3"/>
  <c r="E1127" i="3"/>
  <c r="D1127" i="3" s="1"/>
  <c r="A1127" i="3"/>
  <c r="E1123" i="3"/>
  <c r="D1123" i="3" s="1"/>
  <c r="A1123" i="3"/>
  <c r="E1119" i="3"/>
  <c r="D1119" i="3" s="1"/>
  <c r="A1119" i="3"/>
  <c r="E1115" i="3"/>
  <c r="D1115" i="3" s="1"/>
  <c r="A1115" i="3"/>
  <c r="E1111" i="3"/>
  <c r="D1111" i="3" s="1"/>
  <c r="A1111" i="3"/>
  <c r="E1107" i="3"/>
  <c r="D1107" i="3" s="1"/>
  <c r="A1107" i="3"/>
  <c r="E1103" i="3"/>
  <c r="D1103" i="3" s="1"/>
  <c r="A1103" i="3"/>
  <c r="E1099" i="3"/>
  <c r="D1099" i="3" s="1"/>
  <c r="A1099" i="3"/>
  <c r="E1095" i="3"/>
  <c r="D1095" i="3" s="1"/>
  <c r="A1095" i="3"/>
  <c r="E1091" i="3"/>
  <c r="D1091" i="3" s="1"/>
  <c r="A1091" i="3"/>
  <c r="E1087" i="3"/>
  <c r="D1087" i="3" s="1"/>
  <c r="A1087" i="3"/>
  <c r="E1083" i="3"/>
  <c r="D1083" i="3" s="1"/>
  <c r="A1083" i="3"/>
  <c r="E1079" i="3"/>
  <c r="D1079" i="3" s="1"/>
  <c r="A1079" i="3"/>
  <c r="E1075" i="3"/>
  <c r="D1075" i="3" s="1"/>
  <c r="A1075" i="3"/>
  <c r="E1071" i="3"/>
  <c r="D1071" i="3" s="1"/>
  <c r="A1071" i="3"/>
  <c r="E1067" i="3"/>
  <c r="D1067" i="3" s="1"/>
  <c r="A1067" i="3"/>
  <c r="E1063" i="3"/>
  <c r="D1063" i="3" s="1"/>
  <c r="A1063" i="3"/>
  <c r="E1059" i="3"/>
  <c r="D1059" i="3" s="1"/>
  <c r="A1059" i="3"/>
  <c r="E1055" i="3"/>
  <c r="D1055" i="3" s="1"/>
  <c r="A1055" i="3"/>
  <c r="E1051" i="3"/>
  <c r="D1051" i="3" s="1"/>
  <c r="A1051" i="3"/>
  <c r="E1047" i="3"/>
  <c r="D1047" i="3" s="1"/>
  <c r="A1047" i="3"/>
  <c r="E1043" i="3"/>
  <c r="D1043" i="3" s="1"/>
  <c r="A1043" i="3"/>
  <c r="E1039" i="3"/>
  <c r="D1039" i="3" s="1"/>
  <c r="A1039" i="3"/>
  <c r="E1035" i="3"/>
  <c r="D1035" i="3" s="1"/>
  <c r="A1035" i="3"/>
  <c r="E1031" i="3"/>
  <c r="D1031" i="3" s="1"/>
  <c r="A1031" i="3"/>
  <c r="E1027" i="3"/>
  <c r="D1027" i="3" s="1"/>
  <c r="A1027" i="3"/>
  <c r="E1023" i="3"/>
  <c r="D1023" i="3" s="1"/>
  <c r="A1023" i="3"/>
  <c r="E1019" i="3"/>
  <c r="D1019" i="3" s="1"/>
  <c r="A1019" i="3"/>
  <c r="E1015" i="3"/>
  <c r="D1015" i="3" s="1"/>
  <c r="A1015" i="3"/>
  <c r="E1011" i="3"/>
  <c r="D1011" i="3" s="1"/>
  <c r="A1011" i="3"/>
  <c r="E1007" i="3"/>
  <c r="D1007" i="3" s="1"/>
  <c r="A1007" i="3"/>
  <c r="E1003" i="3"/>
  <c r="D1003" i="3" s="1"/>
  <c r="A1003" i="3"/>
  <c r="E999" i="3"/>
  <c r="D999" i="3" s="1"/>
  <c r="A999" i="3"/>
  <c r="E995" i="3"/>
  <c r="D995" i="3" s="1"/>
  <c r="A995" i="3"/>
  <c r="E991" i="3"/>
  <c r="D991" i="3" s="1"/>
  <c r="A991" i="3"/>
  <c r="E987" i="3"/>
  <c r="D987" i="3" s="1"/>
  <c r="A987" i="3"/>
  <c r="E983" i="3"/>
  <c r="D983" i="3" s="1"/>
  <c r="A983" i="3"/>
  <c r="E979" i="3"/>
  <c r="D979" i="3" s="1"/>
  <c r="A979" i="3"/>
  <c r="E975" i="3"/>
  <c r="D975" i="3" s="1"/>
  <c r="A975" i="3"/>
  <c r="E971" i="3"/>
  <c r="D971" i="3" s="1"/>
  <c r="A971" i="3"/>
  <c r="E967" i="3"/>
  <c r="D967" i="3" s="1"/>
  <c r="A967" i="3"/>
  <c r="E963" i="3"/>
  <c r="D963" i="3" s="1"/>
  <c r="A963" i="3"/>
  <c r="E959" i="3"/>
  <c r="D959" i="3" s="1"/>
  <c r="A959" i="3"/>
  <c r="E957" i="3"/>
  <c r="D957" i="3" s="1"/>
  <c r="A957" i="3"/>
  <c r="E955" i="3"/>
  <c r="D955" i="3" s="1"/>
  <c r="A955" i="3"/>
  <c r="E953" i="3"/>
  <c r="D953" i="3" s="1"/>
  <c r="A953" i="3"/>
  <c r="E951" i="3"/>
  <c r="D951" i="3" s="1"/>
  <c r="A951" i="3"/>
  <c r="E949" i="3"/>
  <c r="D949" i="3" s="1"/>
  <c r="A949" i="3"/>
  <c r="E947" i="3"/>
  <c r="D947" i="3" s="1"/>
  <c r="A947" i="3"/>
  <c r="E945" i="3"/>
  <c r="D945" i="3" s="1"/>
  <c r="A945" i="3"/>
  <c r="E943" i="3"/>
  <c r="D943" i="3" s="1"/>
  <c r="A943" i="3"/>
  <c r="E941" i="3"/>
  <c r="D941" i="3" s="1"/>
  <c r="A941" i="3"/>
  <c r="E939" i="3"/>
  <c r="D939" i="3" s="1"/>
  <c r="A939" i="3"/>
  <c r="E937" i="3"/>
  <c r="D937" i="3" s="1"/>
  <c r="A937" i="3"/>
  <c r="E935" i="3"/>
  <c r="D935" i="3" s="1"/>
  <c r="A935" i="3"/>
  <c r="E933" i="3"/>
  <c r="D933" i="3" s="1"/>
  <c r="A933" i="3"/>
  <c r="E931" i="3"/>
  <c r="D931" i="3" s="1"/>
  <c r="A931" i="3"/>
  <c r="E929" i="3"/>
  <c r="D929" i="3" s="1"/>
  <c r="A929" i="3"/>
  <c r="E927" i="3"/>
  <c r="D927" i="3" s="1"/>
  <c r="A927" i="3"/>
  <c r="E925" i="3"/>
  <c r="D925" i="3" s="1"/>
  <c r="A925" i="3"/>
  <c r="E923" i="3"/>
  <c r="D923" i="3" s="1"/>
  <c r="A923" i="3"/>
  <c r="E921" i="3"/>
  <c r="D921" i="3" s="1"/>
  <c r="A921" i="3"/>
  <c r="E919" i="3"/>
  <c r="D919" i="3" s="1"/>
  <c r="A919" i="3"/>
  <c r="E917" i="3"/>
  <c r="D917" i="3" s="1"/>
  <c r="A917" i="3"/>
  <c r="E915" i="3"/>
  <c r="D915" i="3" s="1"/>
  <c r="A915" i="3"/>
  <c r="E913" i="3"/>
  <c r="D913" i="3" s="1"/>
  <c r="A913" i="3"/>
  <c r="E911" i="3"/>
  <c r="D911" i="3" s="1"/>
  <c r="A911" i="3"/>
  <c r="E909" i="3"/>
  <c r="D909" i="3" s="1"/>
  <c r="A909" i="3"/>
  <c r="E907" i="3"/>
  <c r="D907" i="3" s="1"/>
  <c r="A907" i="3"/>
  <c r="E905" i="3"/>
  <c r="D905" i="3" s="1"/>
  <c r="A905" i="3"/>
  <c r="E903" i="3"/>
  <c r="D903" i="3" s="1"/>
  <c r="A903" i="3"/>
  <c r="E901" i="3"/>
  <c r="D901" i="3" s="1"/>
  <c r="A901" i="3"/>
  <c r="E899" i="3"/>
  <c r="D899" i="3" s="1"/>
  <c r="A899" i="3"/>
  <c r="E897" i="3"/>
  <c r="D897" i="3" s="1"/>
  <c r="A897" i="3"/>
  <c r="E895" i="3"/>
  <c r="D895" i="3" s="1"/>
  <c r="A895" i="3"/>
  <c r="E893" i="3"/>
  <c r="D893" i="3" s="1"/>
  <c r="A893" i="3"/>
  <c r="E891" i="3"/>
  <c r="D891" i="3" s="1"/>
  <c r="A891" i="3"/>
  <c r="E889" i="3"/>
  <c r="D889" i="3" s="1"/>
  <c r="A889" i="3"/>
  <c r="E887" i="3"/>
  <c r="D887" i="3" s="1"/>
  <c r="A887" i="3"/>
  <c r="E885" i="3"/>
  <c r="D885" i="3" s="1"/>
  <c r="A885" i="3"/>
  <c r="E883" i="3"/>
  <c r="D883" i="3" s="1"/>
  <c r="A883" i="3"/>
  <c r="E881" i="3"/>
  <c r="D881" i="3" s="1"/>
  <c r="A881" i="3"/>
  <c r="E879" i="3"/>
  <c r="D879" i="3" s="1"/>
  <c r="A879" i="3"/>
  <c r="E877" i="3"/>
  <c r="D877" i="3" s="1"/>
  <c r="A877" i="3"/>
  <c r="E875" i="3"/>
  <c r="D875" i="3" s="1"/>
  <c r="A875" i="3"/>
  <c r="E873" i="3"/>
  <c r="D873" i="3" s="1"/>
  <c r="A873" i="3"/>
  <c r="E871" i="3"/>
  <c r="D871" i="3" s="1"/>
  <c r="A871" i="3"/>
  <c r="E869" i="3"/>
  <c r="D869" i="3" s="1"/>
  <c r="A869" i="3"/>
  <c r="E867" i="3"/>
  <c r="D867" i="3" s="1"/>
  <c r="A867" i="3"/>
  <c r="E865" i="3"/>
  <c r="D865" i="3" s="1"/>
  <c r="A865" i="3"/>
  <c r="E863" i="3"/>
  <c r="D863" i="3" s="1"/>
  <c r="A863" i="3"/>
  <c r="E861" i="3"/>
  <c r="D861" i="3" s="1"/>
  <c r="A861" i="3"/>
  <c r="E859" i="3"/>
  <c r="D859" i="3" s="1"/>
  <c r="A859" i="3"/>
  <c r="E857" i="3"/>
  <c r="D857" i="3" s="1"/>
  <c r="A857" i="3"/>
  <c r="E855" i="3"/>
  <c r="D855" i="3" s="1"/>
  <c r="A855" i="3"/>
  <c r="E853" i="3"/>
  <c r="D853" i="3" s="1"/>
  <c r="A853" i="3"/>
  <c r="E851" i="3"/>
  <c r="D851" i="3" s="1"/>
  <c r="A851" i="3"/>
  <c r="E849" i="3"/>
  <c r="D849" i="3" s="1"/>
  <c r="A849" i="3"/>
  <c r="E847" i="3"/>
  <c r="D847" i="3" s="1"/>
  <c r="A847" i="3"/>
  <c r="E845" i="3"/>
  <c r="D845" i="3" s="1"/>
  <c r="A845" i="3"/>
  <c r="E843" i="3"/>
  <c r="D843" i="3" s="1"/>
  <c r="A843" i="3"/>
  <c r="E841" i="3"/>
  <c r="D841" i="3" s="1"/>
  <c r="A841" i="3"/>
  <c r="E839" i="3"/>
  <c r="D839" i="3" s="1"/>
  <c r="A839" i="3"/>
  <c r="E837" i="3"/>
  <c r="D837" i="3" s="1"/>
  <c r="A837" i="3"/>
  <c r="E835" i="3"/>
  <c r="D835" i="3" s="1"/>
  <c r="A835" i="3"/>
  <c r="E833" i="3"/>
  <c r="D833" i="3" s="1"/>
  <c r="A833" i="3"/>
  <c r="E831" i="3"/>
  <c r="D831" i="3" s="1"/>
  <c r="A831" i="3"/>
  <c r="E829" i="3"/>
  <c r="D829" i="3" s="1"/>
  <c r="A829" i="3"/>
  <c r="E827" i="3"/>
  <c r="D827" i="3" s="1"/>
  <c r="A827" i="3"/>
  <c r="E825" i="3"/>
  <c r="D825" i="3" s="1"/>
  <c r="A825" i="3"/>
  <c r="E823" i="3"/>
  <c r="D823" i="3" s="1"/>
  <c r="A823" i="3"/>
  <c r="E821" i="3"/>
  <c r="D821" i="3" s="1"/>
  <c r="A821" i="3"/>
  <c r="E819" i="3"/>
  <c r="D819" i="3" s="1"/>
  <c r="A819" i="3"/>
  <c r="E817" i="3"/>
  <c r="D817" i="3" s="1"/>
  <c r="A817" i="3"/>
  <c r="E815" i="3"/>
  <c r="D815" i="3" s="1"/>
  <c r="A815" i="3"/>
  <c r="E813" i="3"/>
  <c r="D813" i="3" s="1"/>
  <c r="A813" i="3"/>
  <c r="E811" i="3"/>
  <c r="D811" i="3" s="1"/>
  <c r="A811" i="3"/>
  <c r="E809" i="3"/>
  <c r="D809" i="3" s="1"/>
  <c r="A809" i="3"/>
  <c r="E807" i="3"/>
  <c r="D807" i="3" s="1"/>
  <c r="A807" i="3"/>
  <c r="E805" i="3"/>
  <c r="D805" i="3" s="1"/>
  <c r="A805" i="3"/>
  <c r="E803" i="3"/>
  <c r="D803" i="3" s="1"/>
  <c r="A803" i="3"/>
  <c r="E801" i="3"/>
  <c r="D801" i="3" s="1"/>
  <c r="A801" i="3"/>
  <c r="E799" i="3"/>
  <c r="D799" i="3" s="1"/>
  <c r="A799" i="3"/>
  <c r="E797" i="3"/>
  <c r="D797" i="3" s="1"/>
  <c r="A797" i="3"/>
  <c r="E795" i="3"/>
  <c r="D795" i="3" s="1"/>
  <c r="A795" i="3"/>
  <c r="E793" i="3"/>
  <c r="D793" i="3" s="1"/>
  <c r="A793" i="3"/>
  <c r="E791" i="3"/>
  <c r="D791" i="3" s="1"/>
  <c r="A791" i="3"/>
  <c r="E789" i="3"/>
  <c r="D789" i="3" s="1"/>
  <c r="A789" i="3"/>
  <c r="E787" i="3"/>
  <c r="D787" i="3" s="1"/>
  <c r="A787" i="3"/>
  <c r="E785" i="3"/>
  <c r="D785" i="3" s="1"/>
  <c r="A785" i="3"/>
  <c r="E783" i="3"/>
  <c r="D783" i="3" s="1"/>
  <c r="A783" i="3"/>
  <c r="E781" i="3"/>
  <c r="D781" i="3" s="1"/>
  <c r="A781" i="3"/>
  <c r="E779" i="3"/>
  <c r="D779" i="3" s="1"/>
  <c r="A779" i="3"/>
  <c r="E777" i="3"/>
  <c r="D777" i="3" s="1"/>
  <c r="A777" i="3"/>
  <c r="E775" i="3"/>
  <c r="D775" i="3" s="1"/>
  <c r="A775" i="3"/>
  <c r="E773" i="3"/>
  <c r="D773" i="3" s="1"/>
  <c r="A773" i="3"/>
  <c r="E771" i="3"/>
  <c r="D771" i="3" s="1"/>
  <c r="A771" i="3"/>
  <c r="E769" i="3"/>
  <c r="D769" i="3" s="1"/>
  <c r="A769" i="3"/>
  <c r="E767" i="3"/>
  <c r="D767" i="3" s="1"/>
  <c r="A767" i="3"/>
  <c r="E765" i="3"/>
  <c r="D765" i="3" s="1"/>
  <c r="A765" i="3"/>
  <c r="E763" i="3"/>
  <c r="D763" i="3" s="1"/>
  <c r="A763" i="3"/>
  <c r="E761" i="3"/>
  <c r="D761" i="3" s="1"/>
  <c r="A761" i="3"/>
  <c r="E759" i="3"/>
  <c r="D759" i="3" s="1"/>
  <c r="A759" i="3"/>
  <c r="E757" i="3"/>
  <c r="D757" i="3" s="1"/>
  <c r="A757" i="3"/>
  <c r="E755" i="3"/>
  <c r="D755" i="3" s="1"/>
  <c r="A755" i="3"/>
  <c r="E753" i="3"/>
  <c r="D753" i="3" s="1"/>
  <c r="A753" i="3"/>
  <c r="E751" i="3"/>
  <c r="D751" i="3" s="1"/>
  <c r="A751" i="3"/>
  <c r="E749" i="3"/>
  <c r="D749" i="3" s="1"/>
  <c r="A749" i="3"/>
  <c r="E747" i="3"/>
  <c r="D747" i="3" s="1"/>
  <c r="A747" i="3"/>
  <c r="E745" i="3"/>
  <c r="D745" i="3" s="1"/>
  <c r="A745" i="3"/>
  <c r="E743" i="3"/>
  <c r="D743" i="3" s="1"/>
  <c r="A743" i="3"/>
  <c r="E741" i="3"/>
  <c r="D741" i="3" s="1"/>
  <c r="A741" i="3"/>
  <c r="E739" i="3"/>
  <c r="D739" i="3" s="1"/>
  <c r="A739" i="3"/>
  <c r="E737" i="3"/>
  <c r="D737" i="3" s="1"/>
  <c r="A737" i="3"/>
  <c r="E735" i="3"/>
  <c r="D735" i="3" s="1"/>
  <c r="A735" i="3"/>
  <c r="E733" i="3"/>
  <c r="D733" i="3" s="1"/>
  <c r="A733" i="3"/>
  <c r="E731" i="3"/>
  <c r="D731" i="3" s="1"/>
  <c r="A731" i="3"/>
  <c r="E729" i="3"/>
  <c r="D729" i="3" s="1"/>
  <c r="A729" i="3"/>
  <c r="E727" i="3"/>
  <c r="D727" i="3" s="1"/>
  <c r="A727" i="3"/>
  <c r="E725" i="3"/>
  <c r="D725" i="3" s="1"/>
  <c r="A725" i="3"/>
  <c r="E723" i="3"/>
  <c r="D723" i="3" s="1"/>
  <c r="A723" i="3"/>
  <c r="E721" i="3"/>
  <c r="D721" i="3" s="1"/>
  <c r="A721" i="3"/>
  <c r="E719" i="3"/>
  <c r="D719" i="3" s="1"/>
  <c r="A719" i="3"/>
  <c r="E717" i="3"/>
  <c r="D717" i="3" s="1"/>
  <c r="A717" i="3"/>
  <c r="E715" i="3"/>
  <c r="D715" i="3" s="1"/>
  <c r="A715" i="3"/>
  <c r="E713" i="3"/>
  <c r="D713" i="3" s="1"/>
  <c r="A713" i="3"/>
  <c r="E711" i="3"/>
  <c r="D711" i="3" s="1"/>
  <c r="A711" i="3"/>
  <c r="E709" i="3"/>
  <c r="D709" i="3" s="1"/>
  <c r="A709" i="3"/>
  <c r="E707" i="3"/>
  <c r="D707" i="3" s="1"/>
  <c r="A707" i="3"/>
  <c r="E705" i="3"/>
  <c r="D705" i="3" s="1"/>
  <c r="A705" i="3"/>
  <c r="E703" i="3"/>
  <c r="D703" i="3" s="1"/>
  <c r="A703" i="3"/>
  <c r="E701" i="3"/>
  <c r="D701" i="3" s="1"/>
  <c r="A701" i="3"/>
  <c r="E699" i="3"/>
  <c r="D699" i="3" s="1"/>
  <c r="A699" i="3"/>
  <c r="E697" i="3"/>
  <c r="D697" i="3" s="1"/>
  <c r="A697" i="3"/>
  <c r="E695" i="3"/>
  <c r="D695" i="3" s="1"/>
  <c r="A695" i="3"/>
  <c r="E693" i="3"/>
  <c r="D693" i="3" s="1"/>
  <c r="A693" i="3"/>
  <c r="E691" i="3"/>
  <c r="D691" i="3" s="1"/>
  <c r="A691" i="3"/>
  <c r="E689" i="3"/>
  <c r="D689" i="3" s="1"/>
  <c r="A689" i="3"/>
  <c r="E687" i="3"/>
  <c r="D687" i="3" s="1"/>
  <c r="A687" i="3"/>
  <c r="E685" i="3"/>
  <c r="D685" i="3" s="1"/>
  <c r="A685" i="3"/>
  <c r="E683" i="3"/>
  <c r="D683" i="3" s="1"/>
  <c r="A683" i="3"/>
  <c r="E681" i="3"/>
  <c r="D681" i="3" s="1"/>
  <c r="A681" i="3"/>
  <c r="E679" i="3"/>
  <c r="D679" i="3" s="1"/>
  <c r="A679" i="3"/>
  <c r="E677" i="3"/>
  <c r="D677" i="3" s="1"/>
  <c r="A677" i="3"/>
  <c r="E675" i="3"/>
  <c r="D675" i="3" s="1"/>
  <c r="A675" i="3"/>
  <c r="E673" i="3"/>
  <c r="D673" i="3" s="1"/>
  <c r="A673" i="3"/>
  <c r="E671" i="3"/>
  <c r="D671" i="3" s="1"/>
  <c r="A671" i="3"/>
  <c r="E669" i="3"/>
  <c r="D669" i="3" s="1"/>
  <c r="A669" i="3"/>
  <c r="E667" i="3"/>
  <c r="D667" i="3" s="1"/>
  <c r="A667" i="3"/>
  <c r="E665" i="3"/>
  <c r="D665" i="3" s="1"/>
  <c r="A665" i="3"/>
  <c r="E663" i="3"/>
  <c r="D663" i="3" s="1"/>
  <c r="A663" i="3"/>
  <c r="E661" i="3"/>
  <c r="D661" i="3" s="1"/>
  <c r="A661" i="3"/>
  <c r="E659" i="3"/>
  <c r="D659" i="3" s="1"/>
  <c r="A659" i="3"/>
  <c r="E657" i="3"/>
  <c r="D657" i="3" s="1"/>
  <c r="A657" i="3"/>
  <c r="E655" i="3"/>
  <c r="D655" i="3" s="1"/>
  <c r="A655" i="3"/>
  <c r="E653" i="3"/>
  <c r="D653" i="3" s="1"/>
  <c r="A653" i="3"/>
  <c r="E651" i="3"/>
  <c r="D651" i="3" s="1"/>
  <c r="A651" i="3"/>
  <c r="E649" i="3"/>
  <c r="D649" i="3" s="1"/>
  <c r="A649" i="3"/>
  <c r="E647" i="3"/>
  <c r="D647" i="3" s="1"/>
  <c r="A647" i="3"/>
  <c r="E645" i="3"/>
  <c r="D645" i="3" s="1"/>
  <c r="A645" i="3"/>
  <c r="E643" i="3"/>
  <c r="D643" i="3" s="1"/>
  <c r="A643" i="3"/>
  <c r="E641" i="3"/>
  <c r="D641" i="3" s="1"/>
  <c r="A641" i="3"/>
  <c r="E639" i="3"/>
  <c r="D639" i="3" s="1"/>
  <c r="A639" i="3"/>
  <c r="E637" i="3"/>
  <c r="D637" i="3" s="1"/>
  <c r="A637" i="3"/>
  <c r="E635" i="3"/>
  <c r="D635" i="3" s="1"/>
  <c r="A635" i="3"/>
  <c r="E633" i="3"/>
  <c r="D633" i="3" s="1"/>
  <c r="A633" i="3"/>
  <c r="E631" i="3"/>
  <c r="D631" i="3" s="1"/>
  <c r="A631" i="3"/>
  <c r="E629" i="3"/>
  <c r="D629" i="3" s="1"/>
  <c r="A629" i="3"/>
  <c r="E627" i="3"/>
  <c r="D627" i="3" s="1"/>
  <c r="A627" i="3"/>
  <c r="E625" i="3"/>
  <c r="D625" i="3" s="1"/>
  <c r="A625" i="3"/>
  <c r="E623" i="3"/>
  <c r="D623" i="3" s="1"/>
  <c r="A623" i="3"/>
  <c r="E621" i="3"/>
  <c r="D621" i="3" s="1"/>
  <c r="A621" i="3"/>
  <c r="E619" i="3"/>
  <c r="D619" i="3" s="1"/>
  <c r="A619" i="3"/>
  <c r="E617" i="3"/>
  <c r="D617" i="3" s="1"/>
  <c r="A617" i="3"/>
  <c r="E615" i="3"/>
  <c r="D615" i="3" s="1"/>
  <c r="A615" i="3"/>
  <c r="E613" i="3"/>
  <c r="D613" i="3" s="1"/>
  <c r="A613" i="3"/>
  <c r="E611" i="3"/>
  <c r="D611" i="3" s="1"/>
  <c r="A611" i="3"/>
  <c r="E609" i="3"/>
  <c r="D609" i="3" s="1"/>
  <c r="A609" i="3"/>
  <c r="E607" i="3"/>
  <c r="D607" i="3" s="1"/>
  <c r="A607" i="3"/>
  <c r="E605" i="3"/>
  <c r="D605" i="3" s="1"/>
  <c r="A605" i="3"/>
  <c r="E603" i="3"/>
  <c r="D603" i="3" s="1"/>
  <c r="A603" i="3"/>
  <c r="E601" i="3"/>
  <c r="D601" i="3" s="1"/>
  <c r="A601" i="3"/>
  <c r="E599" i="3"/>
  <c r="D599" i="3" s="1"/>
  <c r="A599" i="3"/>
  <c r="E597" i="3"/>
  <c r="D597" i="3" s="1"/>
  <c r="A597" i="3"/>
  <c r="E595" i="3"/>
  <c r="D595" i="3" s="1"/>
  <c r="A595" i="3"/>
  <c r="E593" i="3"/>
  <c r="D593" i="3" s="1"/>
  <c r="A593" i="3"/>
  <c r="E591" i="3"/>
  <c r="D591" i="3" s="1"/>
  <c r="A591" i="3"/>
  <c r="E589" i="3"/>
  <c r="D589" i="3" s="1"/>
  <c r="A589" i="3"/>
  <c r="E587" i="3"/>
  <c r="D587" i="3" s="1"/>
  <c r="A587" i="3"/>
  <c r="E585" i="3"/>
  <c r="D585" i="3" s="1"/>
  <c r="A585" i="3"/>
  <c r="E583" i="3"/>
  <c r="D583" i="3" s="1"/>
  <c r="A583" i="3"/>
  <c r="E581" i="3"/>
  <c r="D581" i="3" s="1"/>
  <c r="A581" i="3"/>
  <c r="E579" i="3"/>
  <c r="D579" i="3" s="1"/>
  <c r="A579" i="3"/>
  <c r="E577" i="3"/>
  <c r="D577" i="3" s="1"/>
  <c r="A577" i="3"/>
  <c r="E575" i="3"/>
  <c r="D575" i="3" s="1"/>
  <c r="A575" i="3"/>
  <c r="E573" i="3"/>
  <c r="D573" i="3" s="1"/>
  <c r="A573" i="3"/>
  <c r="E571" i="3"/>
  <c r="D571" i="3" s="1"/>
  <c r="A571" i="3"/>
  <c r="E569" i="3"/>
  <c r="D569" i="3" s="1"/>
  <c r="A569" i="3"/>
  <c r="E567" i="3"/>
  <c r="D567" i="3" s="1"/>
  <c r="A567" i="3"/>
  <c r="E565" i="3"/>
  <c r="D565" i="3" s="1"/>
  <c r="A565" i="3"/>
  <c r="E563" i="3"/>
  <c r="D563" i="3" s="1"/>
  <c r="A563" i="3"/>
  <c r="E561" i="3"/>
  <c r="D561" i="3" s="1"/>
  <c r="A561" i="3"/>
  <c r="E559" i="3"/>
  <c r="D559" i="3" s="1"/>
  <c r="A559" i="3"/>
  <c r="E557" i="3"/>
  <c r="D557" i="3" s="1"/>
  <c r="A557" i="3"/>
  <c r="E555" i="3"/>
  <c r="D555" i="3" s="1"/>
  <c r="A555" i="3"/>
  <c r="E553" i="3"/>
  <c r="D553" i="3" s="1"/>
  <c r="A553" i="3"/>
  <c r="E551" i="3"/>
  <c r="D551" i="3" s="1"/>
  <c r="A551" i="3"/>
  <c r="E549" i="3"/>
  <c r="D549" i="3" s="1"/>
  <c r="A549" i="3"/>
  <c r="E547" i="3"/>
  <c r="D547" i="3" s="1"/>
  <c r="A547" i="3"/>
  <c r="E545" i="3"/>
  <c r="D545" i="3" s="1"/>
  <c r="A545" i="3"/>
  <c r="E543" i="3"/>
  <c r="D543" i="3" s="1"/>
  <c r="A543" i="3"/>
  <c r="E541" i="3"/>
  <c r="D541" i="3" s="1"/>
  <c r="A541" i="3"/>
  <c r="E539" i="3"/>
  <c r="D539" i="3" s="1"/>
  <c r="A539" i="3"/>
  <c r="E537" i="3"/>
  <c r="D537" i="3" s="1"/>
  <c r="A537" i="3"/>
  <c r="E535" i="3"/>
  <c r="D535" i="3" s="1"/>
  <c r="A535" i="3"/>
  <c r="E533" i="3"/>
  <c r="D533" i="3" s="1"/>
  <c r="A533" i="3"/>
  <c r="E531" i="3"/>
  <c r="D531" i="3" s="1"/>
  <c r="A531" i="3"/>
  <c r="E529" i="3"/>
  <c r="D529" i="3" s="1"/>
  <c r="A529" i="3"/>
  <c r="E527" i="3"/>
  <c r="D527" i="3" s="1"/>
  <c r="A527" i="3"/>
  <c r="E525" i="3"/>
  <c r="D525" i="3" s="1"/>
  <c r="A525" i="3"/>
  <c r="E523" i="3"/>
  <c r="D523" i="3" s="1"/>
  <c r="A523" i="3"/>
  <c r="E521" i="3"/>
  <c r="D521" i="3" s="1"/>
  <c r="A521" i="3"/>
  <c r="E519" i="3"/>
  <c r="D519" i="3" s="1"/>
  <c r="A519" i="3"/>
  <c r="E517" i="3"/>
  <c r="D517" i="3" s="1"/>
  <c r="A517" i="3"/>
  <c r="E515" i="3"/>
  <c r="D515" i="3" s="1"/>
  <c r="A515" i="3"/>
  <c r="E513" i="3"/>
  <c r="D513" i="3" s="1"/>
  <c r="A513" i="3"/>
  <c r="E511" i="3"/>
  <c r="D511" i="3" s="1"/>
  <c r="A511" i="3"/>
  <c r="E509" i="3"/>
  <c r="D509" i="3" s="1"/>
  <c r="A509" i="3"/>
  <c r="E507" i="3"/>
  <c r="D507" i="3" s="1"/>
  <c r="A507" i="3"/>
  <c r="E505" i="3"/>
  <c r="D505" i="3" s="1"/>
  <c r="A505" i="3"/>
  <c r="E503" i="3"/>
  <c r="D503" i="3" s="1"/>
  <c r="A503" i="3"/>
  <c r="E501" i="3"/>
  <c r="D501" i="3" s="1"/>
  <c r="A501" i="3"/>
  <c r="E499" i="3"/>
  <c r="D499" i="3" s="1"/>
  <c r="A499" i="3"/>
  <c r="E497" i="3"/>
  <c r="D497" i="3" s="1"/>
  <c r="A497" i="3"/>
  <c r="E495" i="3"/>
  <c r="D495" i="3" s="1"/>
  <c r="A495" i="3"/>
  <c r="E493" i="3"/>
  <c r="D493" i="3" s="1"/>
  <c r="A493" i="3"/>
  <c r="E491" i="3"/>
  <c r="D491" i="3" s="1"/>
  <c r="A491" i="3"/>
  <c r="E489" i="3"/>
  <c r="D489" i="3" s="1"/>
  <c r="A489" i="3"/>
  <c r="E487" i="3"/>
  <c r="D487" i="3" s="1"/>
  <c r="A487" i="3"/>
  <c r="E485" i="3"/>
  <c r="D485" i="3" s="1"/>
  <c r="A485" i="3"/>
  <c r="E483" i="3"/>
  <c r="D483" i="3" s="1"/>
  <c r="A483" i="3"/>
  <c r="E481" i="3"/>
  <c r="D481" i="3" s="1"/>
  <c r="A481" i="3"/>
  <c r="E479" i="3"/>
  <c r="D479" i="3" s="1"/>
  <c r="A479" i="3"/>
  <c r="E477" i="3"/>
  <c r="D477" i="3" s="1"/>
  <c r="A477" i="3"/>
  <c r="E475" i="3"/>
  <c r="D475" i="3" s="1"/>
  <c r="A475" i="3"/>
  <c r="E473" i="3"/>
  <c r="D473" i="3" s="1"/>
  <c r="A473" i="3"/>
  <c r="E471" i="3"/>
  <c r="D471" i="3" s="1"/>
  <c r="A471" i="3"/>
  <c r="E469" i="3"/>
  <c r="D469" i="3" s="1"/>
  <c r="A469" i="3"/>
  <c r="E467" i="3"/>
  <c r="D467" i="3" s="1"/>
  <c r="A467" i="3"/>
  <c r="E465" i="3"/>
  <c r="D465" i="3" s="1"/>
  <c r="A465" i="3"/>
  <c r="E463" i="3"/>
  <c r="D463" i="3" s="1"/>
  <c r="A463" i="3"/>
  <c r="E461" i="3"/>
  <c r="D461" i="3" s="1"/>
  <c r="A461" i="3"/>
  <c r="E459" i="3"/>
  <c r="D459" i="3" s="1"/>
  <c r="A459" i="3"/>
  <c r="E457" i="3"/>
  <c r="D457" i="3" s="1"/>
  <c r="A457" i="3"/>
  <c r="E455" i="3"/>
  <c r="D455" i="3" s="1"/>
  <c r="A455" i="3"/>
  <c r="E453" i="3"/>
  <c r="D453" i="3" s="1"/>
  <c r="A453" i="3"/>
  <c r="E451" i="3"/>
  <c r="D451" i="3" s="1"/>
  <c r="A451" i="3"/>
  <c r="E449" i="3"/>
  <c r="D449" i="3" s="1"/>
  <c r="A449" i="3"/>
  <c r="E447" i="3"/>
  <c r="D447" i="3" s="1"/>
  <c r="A447" i="3"/>
  <c r="E445" i="3"/>
  <c r="D445" i="3" s="1"/>
  <c r="A445" i="3"/>
  <c r="E443" i="3"/>
  <c r="D443" i="3" s="1"/>
  <c r="A443" i="3"/>
  <c r="E441" i="3"/>
  <c r="D441" i="3" s="1"/>
  <c r="A441" i="3"/>
  <c r="E439" i="3"/>
  <c r="D439" i="3" s="1"/>
  <c r="A439" i="3"/>
  <c r="E437" i="3"/>
  <c r="D437" i="3" s="1"/>
  <c r="A437" i="3"/>
  <c r="E435" i="3"/>
  <c r="D435" i="3" s="1"/>
  <c r="A435" i="3"/>
  <c r="E433" i="3"/>
  <c r="D433" i="3" s="1"/>
  <c r="A433" i="3"/>
  <c r="E431" i="3"/>
  <c r="D431" i="3" s="1"/>
  <c r="A431" i="3"/>
  <c r="E429" i="3"/>
  <c r="D429" i="3" s="1"/>
  <c r="A429" i="3"/>
  <c r="E427" i="3"/>
  <c r="D427" i="3" s="1"/>
  <c r="A427" i="3"/>
  <c r="E425" i="3"/>
  <c r="D425" i="3" s="1"/>
  <c r="A425" i="3"/>
  <c r="E423" i="3"/>
  <c r="D423" i="3" s="1"/>
  <c r="A423" i="3"/>
  <c r="E421" i="3"/>
  <c r="D421" i="3" s="1"/>
  <c r="A421" i="3"/>
  <c r="E419" i="3"/>
  <c r="D419" i="3" s="1"/>
  <c r="A419" i="3"/>
  <c r="E417" i="3"/>
  <c r="D417" i="3" s="1"/>
  <c r="A417" i="3"/>
  <c r="E415" i="3"/>
  <c r="D415" i="3" s="1"/>
  <c r="A415" i="3"/>
  <c r="E413" i="3"/>
  <c r="D413" i="3" s="1"/>
  <c r="A413" i="3"/>
  <c r="E411" i="3"/>
  <c r="D411" i="3" s="1"/>
  <c r="A411" i="3"/>
  <c r="E409" i="3"/>
  <c r="D409" i="3" s="1"/>
  <c r="A409" i="3"/>
  <c r="E407" i="3"/>
  <c r="D407" i="3" s="1"/>
  <c r="A407" i="3"/>
  <c r="E405" i="3"/>
  <c r="D405" i="3" s="1"/>
  <c r="A405" i="3"/>
  <c r="E403" i="3"/>
  <c r="D403" i="3" s="1"/>
  <c r="A403" i="3"/>
  <c r="E401" i="3"/>
  <c r="D401" i="3" s="1"/>
  <c r="A401" i="3"/>
  <c r="E399" i="3"/>
  <c r="D399" i="3" s="1"/>
  <c r="A399" i="3"/>
  <c r="E397" i="3"/>
  <c r="D397" i="3" s="1"/>
  <c r="A397" i="3"/>
  <c r="E395" i="3"/>
  <c r="D395" i="3" s="1"/>
  <c r="A395" i="3"/>
  <c r="E393" i="3"/>
  <c r="D393" i="3" s="1"/>
  <c r="A393" i="3"/>
  <c r="E391" i="3"/>
  <c r="D391" i="3" s="1"/>
  <c r="A391" i="3"/>
  <c r="E389" i="3"/>
  <c r="D389" i="3" s="1"/>
  <c r="A389" i="3"/>
  <c r="E387" i="3"/>
  <c r="D387" i="3" s="1"/>
  <c r="A387" i="3"/>
  <c r="E385" i="3"/>
  <c r="D385" i="3" s="1"/>
  <c r="A385" i="3"/>
  <c r="E383" i="3"/>
  <c r="D383" i="3" s="1"/>
  <c r="A383" i="3"/>
  <c r="E381" i="3"/>
  <c r="D381" i="3" s="1"/>
  <c r="A381" i="3"/>
  <c r="E379" i="3"/>
  <c r="D379" i="3" s="1"/>
  <c r="A379" i="3"/>
  <c r="E377" i="3"/>
  <c r="D377" i="3" s="1"/>
  <c r="A377" i="3"/>
  <c r="E375" i="3"/>
  <c r="D375" i="3" s="1"/>
  <c r="A375" i="3"/>
  <c r="E373" i="3"/>
  <c r="D373" i="3" s="1"/>
  <c r="A373" i="3"/>
  <c r="E371" i="3"/>
  <c r="D371" i="3" s="1"/>
  <c r="A371" i="3"/>
  <c r="E369" i="3"/>
  <c r="D369" i="3" s="1"/>
  <c r="A369" i="3"/>
  <c r="E367" i="3"/>
  <c r="D367" i="3" s="1"/>
  <c r="A367" i="3"/>
  <c r="E365" i="3"/>
  <c r="D365" i="3" s="1"/>
  <c r="A365" i="3"/>
  <c r="E363" i="3"/>
  <c r="D363" i="3" s="1"/>
  <c r="A363" i="3"/>
  <c r="E361" i="3"/>
  <c r="D361" i="3" s="1"/>
  <c r="A361" i="3"/>
  <c r="E359" i="3"/>
  <c r="D359" i="3" s="1"/>
  <c r="A359" i="3"/>
  <c r="E357" i="3"/>
  <c r="D357" i="3" s="1"/>
  <c r="A357" i="3"/>
  <c r="E355" i="3"/>
  <c r="D355" i="3" s="1"/>
  <c r="A355" i="3"/>
  <c r="E353" i="3"/>
  <c r="D353" i="3" s="1"/>
  <c r="A353" i="3"/>
  <c r="E351" i="3"/>
  <c r="D351" i="3" s="1"/>
  <c r="A351" i="3"/>
  <c r="E349" i="3"/>
  <c r="D349" i="3" s="1"/>
  <c r="A349" i="3"/>
  <c r="E347" i="3"/>
  <c r="D347" i="3" s="1"/>
  <c r="A347" i="3"/>
  <c r="E345" i="3"/>
  <c r="D345" i="3" s="1"/>
  <c r="A345" i="3"/>
  <c r="E343" i="3"/>
  <c r="D343" i="3" s="1"/>
  <c r="A343" i="3"/>
  <c r="E341" i="3"/>
  <c r="D341" i="3" s="1"/>
  <c r="A341" i="3"/>
  <c r="E339" i="3"/>
  <c r="D339" i="3" s="1"/>
  <c r="A339" i="3"/>
  <c r="E337" i="3"/>
  <c r="D337" i="3" s="1"/>
  <c r="A337" i="3"/>
  <c r="E335" i="3"/>
  <c r="D335" i="3" s="1"/>
  <c r="A335" i="3"/>
  <c r="E333" i="3"/>
  <c r="D333" i="3" s="1"/>
  <c r="A333" i="3"/>
  <c r="E331" i="3"/>
  <c r="D331" i="3" s="1"/>
  <c r="A331" i="3"/>
  <c r="E329" i="3"/>
  <c r="D329" i="3" s="1"/>
  <c r="A329" i="3"/>
  <c r="E327" i="3"/>
  <c r="D327" i="3" s="1"/>
  <c r="A327" i="3"/>
  <c r="E325" i="3"/>
  <c r="D325" i="3" s="1"/>
  <c r="A325" i="3"/>
  <c r="E323" i="3"/>
  <c r="D323" i="3" s="1"/>
  <c r="A323" i="3"/>
  <c r="E321" i="3"/>
  <c r="D321" i="3" s="1"/>
  <c r="A321" i="3"/>
  <c r="E319" i="3"/>
  <c r="D319" i="3" s="1"/>
  <c r="A319" i="3"/>
  <c r="E317" i="3"/>
  <c r="D317" i="3" s="1"/>
  <c r="A317" i="3"/>
  <c r="E315" i="3"/>
  <c r="D315" i="3" s="1"/>
  <c r="A315" i="3"/>
  <c r="E313" i="3"/>
  <c r="D313" i="3" s="1"/>
  <c r="A313" i="3"/>
  <c r="E311" i="3"/>
  <c r="D311" i="3" s="1"/>
  <c r="A311" i="3"/>
  <c r="E309" i="3"/>
  <c r="D309" i="3" s="1"/>
  <c r="A309" i="3"/>
  <c r="E307" i="3"/>
  <c r="D307" i="3" s="1"/>
  <c r="A307" i="3"/>
  <c r="E305" i="3"/>
  <c r="D305" i="3" s="1"/>
  <c r="A305" i="3"/>
  <c r="E303" i="3"/>
  <c r="D303" i="3" s="1"/>
  <c r="A303" i="3"/>
  <c r="E301" i="3"/>
  <c r="D301" i="3" s="1"/>
  <c r="A301" i="3"/>
  <c r="E299" i="3"/>
  <c r="D299" i="3" s="1"/>
  <c r="A299" i="3"/>
  <c r="E297" i="3"/>
  <c r="D297" i="3" s="1"/>
  <c r="A297" i="3"/>
  <c r="E295" i="3"/>
  <c r="D295" i="3" s="1"/>
  <c r="A295" i="3"/>
  <c r="E293" i="3"/>
  <c r="D293" i="3" s="1"/>
  <c r="A293" i="3"/>
  <c r="E291" i="3"/>
  <c r="D291" i="3" s="1"/>
  <c r="A291" i="3"/>
  <c r="E289" i="3"/>
  <c r="D289" i="3" s="1"/>
  <c r="A289" i="3"/>
  <c r="E287" i="3"/>
  <c r="D287" i="3" s="1"/>
  <c r="A287" i="3"/>
  <c r="E285" i="3"/>
  <c r="D285" i="3" s="1"/>
  <c r="A285" i="3"/>
  <c r="E283" i="3"/>
  <c r="D283" i="3" s="1"/>
  <c r="A283" i="3"/>
  <c r="E281" i="3"/>
  <c r="D281" i="3" s="1"/>
  <c r="A281" i="3"/>
  <c r="E279" i="3"/>
  <c r="D279" i="3" s="1"/>
  <c r="A279" i="3"/>
  <c r="E277" i="3"/>
  <c r="D277" i="3" s="1"/>
  <c r="A277" i="3"/>
  <c r="E275" i="3"/>
  <c r="D275" i="3" s="1"/>
  <c r="A275" i="3"/>
  <c r="E273" i="3"/>
  <c r="D273" i="3" s="1"/>
  <c r="A273" i="3"/>
  <c r="E271" i="3"/>
  <c r="D271" i="3" s="1"/>
  <c r="A271" i="3"/>
  <c r="E269" i="3"/>
  <c r="D269" i="3" s="1"/>
  <c r="A269" i="3"/>
  <c r="E267" i="3"/>
  <c r="D267" i="3" s="1"/>
  <c r="A267" i="3"/>
  <c r="E265" i="3"/>
  <c r="D265" i="3" s="1"/>
  <c r="A265" i="3"/>
  <c r="E263" i="3"/>
  <c r="D263" i="3" s="1"/>
  <c r="A263" i="3"/>
  <c r="E261" i="3"/>
  <c r="D261" i="3" s="1"/>
  <c r="A261" i="3"/>
  <c r="E259" i="3"/>
  <c r="D259" i="3" s="1"/>
  <c r="A259" i="3"/>
  <c r="E257" i="3"/>
  <c r="D257" i="3" s="1"/>
  <c r="A257" i="3"/>
  <c r="E255" i="3"/>
  <c r="D255" i="3" s="1"/>
  <c r="A255" i="3"/>
  <c r="E253" i="3"/>
  <c r="D253" i="3" s="1"/>
  <c r="A253" i="3"/>
  <c r="E251" i="3"/>
  <c r="D251" i="3" s="1"/>
  <c r="A251" i="3"/>
  <c r="E249" i="3"/>
  <c r="D249" i="3" s="1"/>
  <c r="A249" i="3"/>
  <c r="E247" i="3"/>
  <c r="D247" i="3" s="1"/>
  <c r="A247" i="3"/>
  <c r="E245" i="3"/>
  <c r="D245" i="3" s="1"/>
  <c r="A245" i="3"/>
  <c r="E243" i="3"/>
  <c r="D243" i="3" s="1"/>
  <c r="A243" i="3"/>
  <c r="E241" i="3"/>
  <c r="D241" i="3" s="1"/>
  <c r="A241" i="3"/>
  <c r="E239" i="3"/>
  <c r="D239" i="3" s="1"/>
  <c r="A239" i="3"/>
  <c r="E237" i="3"/>
  <c r="D237" i="3" s="1"/>
  <c r="A237" i="3"/>
  <c r="E235" i="3"/>
  <c r="D235" i="3" s="1"/>
  <c r="A235" i="3"/>
  <c r="E233" i="3"/>
  <c r="D233" i="3" s="1"/>
  <c r="A233" i="3"/>
  <c r="E231" i="3"/>
  <c r="D231" i="3" s="1"/>
  <c r="A231" i="3"/>
  <c r="E229" i="3"/>
  <c r="D229" i="3" s="1"/>
  <c r="A229" i="3"/>
  <c r="E227" i="3"/>
  <c r="D227" i="3" s="1"/>
  <c r="A227" i="3"/>
  <c r="E225" i="3"/>
  <c r="D225" i="3" s="1"/>
  <c r="A225" i="3"/>
  <c r="E223" i="3"/>
  <c r="D223" i="3" s="1"/>
  <c r="A223" i="3"/>
  <c r="E221" i="3"/>
  <c r="D221" i="3" s="1"/>
  <c r="A221" i="3"/>
  <c r="E219" i="3"/>
  <c r="D219" i="3" s="1"/>
  <c r="A219" i="3"/>
  <c r="E217" i="3"/>
  <c r="D217" i="3" s="1"/>
  <c r="A217" i="3"/>
  <c r="E215" i="3"/>
  <c r="D215" i="3" s="1"/>
  <c r="A215" i="3"/>
  <c r="E213" i="3"/>
  <c r="D213" i="3" s="1"/>
  <c r="A213" i="3"/>
  <c r="E211" i="3"/>
  <c r="D211" i="3" s="1"/>
  <c r="A211" i="3"/>
  <c r="E209" i="3"/>
  <c r="D209" i="3" s="1"/>
  <c r="A209" i="3"/>
  <c r="E207" i="3"/>
  <c r="D207" i="3" s="1"/>
  <c r="A207" i="3"/>
  <c r="E205" i="3"/>
  <c r="D205" i="3" s="1"/>
  <c r="A205" i="3"/>
  <c r="E203" i="3"/>
  <c r="D203" i="3" s="1"/>
  <c r="A203" i="3"/>
  <c r="E201" i="3"/>
  <c r="D201" i="3" s="1"/>
  <c r="A201" i="3"/>
  <c r="E199" i="3"/>
  <c r="D199" i="3" s="1"/>
  <c r="A199" i="3"/>
  <c r="E197" i="3"/>
  <c r="D197" i="3" s="1"/>
  <c r="A197" i="3"/>
  <c r="E195" i="3"/>
  <c r="D195" i="3" s="1"/>
  <c r="A195" i="3"/>
  <c r="E193" i="3"/>
  <c r="D193" i="3" s="1"/>
  <c r="A193" i="3"/>
  <c r="E191" i="3"/>
  <c r="D191" i="3" s="1"/>
  <c r="A191" i="3"/>
  <c r="E189" i="3"/>
  <c r="D189" i="3" s="1"/>
  <c r="A189" i="3"/>
  <c r="E187" i="3"/>
  <c r="D187" i="3" s="1"/>
  <c r="A187" i="3"/>
  <c r="E185" i="3"/>
  <c r="D185" i="3" s="1"/>
  <c r="A185" i="3"/>
  <c r="E183" i="3"/>
  <c r="D183" i="3" s="1"/>
  <c r="A183" i="3"/>
  <c r="E179" i="3"/>
  <c r="D179" i="3" s="1"/>
  <c r="A179" i="3"/>
  <c r="E177" i="3"/>
  <c r="D177" i="3" s="1"/>
  <c r="A177" i="3"/>
  <c r="E175" i="3"/>
  <c r="D175" i="3" s="1"/>
  <c r="A175" i="3"/>
  <c r="E173" i="3"/>
  <c r="D173" i="3" s="1"/>
  <c r="A173" i="3"/>
  <c r="E171" i="3"/>
  <c r="D171" i="3" s="1"/>
  <c r="A171" i="3"/>
  <c r="E169" i="3"/>
  <c r="D169" i="3" s="1"/>
  <c r="A169" i="3"/>
  <c r="E167" i="3"/>
  <c r="D167" i="3" s="1"/>
  <c r="A167" i="3"/>
  <c r="E165" i="3"/>
  <c r="D165" i="3" s="1"/>
  <c r="A165" i="3"/>
  <c r="E163" i="3"/>
  <c r="D163" i="3" s="1"/>
  <c r="A163" i="3"/>
  <c r="E161" i="3"/>
  <c r="D161" i="3" s="1"/>
  <c r="A161" i="3"/>
  <c r="E159" i="3"/>
  <c r="D159" i="3" s="1"/>
  <c r="A159" i="3"/>
  <c r="E157" i="3"/>
  <c r="D157" i="3" s="1"/>
  <c r="A157" i="3"/>
  <c r="E155" i="3"/>
  <c r="D155" i="3" s="1"/>
  <c r="A155" i="3"/>
  <c r="E153" i="3"/>
  <c r="D153" i="3" s="1"/>
  <c r="A153" i="3"/>
  <c r="E151" i="3"/>
  <c r="D151" i="3" s="1"/>
  <c r="A151" i="3"/>
  <c r="E147" i="3"/>
  <c r="D147" i="3" s="1"/>
  <c r="A147" i="3"/>
  <c r="E145" i="3"/>
  <c r="D145" i="3" s="1"/>
  <c r="A145" i="3"/>
  <c r="E143" i="3"/>
  <c r="D143" i="3" s="1"/>
  <c r="A143" i="3"/>
  <c r="E141" i="3"/>
  <c r="D141" i="3" s="1"/>
  <c r="A141" i="3"/>
  <c r="E139" i="3"/>
  <c r="D139" i="3" s="1"/>
  <c r="A139" i="3"/>
  <c r="E137" i="3"/>
  <c r="D137" i="3" s="1"/>
  <c r="A137" i="3"/>
  <c r="E135" i="3"/>
  <c r="D135" i="3" s="1"/>
  <c r="A135" i="3"/>
  <c r="A133" i="3"/>
  <c r="E133" i="3"/>
  <c r="D133" i="3" s="1"/>
  <c r="E131" i="3"/>
  <c r="D131" i="3" s="1"/>
  <c r="A131" i="3"/>
  <c r="E129" i="3"/>
  <c r="D129" i="3" s="1"/>
  <c r="A129" i="3"/>
  <c r="E127" i="3"/>
  <c r="D127" i="3" s="1"/>
  <c r="A127" i="3"/>
  <c r="E125" i="3"/>
  <c r="D125" i="3" s="1"/>
  <c r="A125" i="3"/>
  <c r="E123" i="3"/>
  <c r="D123" i="3" s="1"/>
  <c r="A123" i="3"/>
  <c r="E121" i="3"/>
  <c r="D121" i="3" s="1"/>
  <c r="A121" i="3"/>
  <c r="E119" i="3"/>
  <c r="D119" i="3" s="1"/>
  <c r="A119" i="3"/>
  <c r="E115" i="3"/>
  <c r="D115" i="3" s="1"/>
  <c r="A115" i="3"/>
  <c r="E113" i="3"/>
  <c r="D113" i="3" s="1"/>
  <c r="A113" i="3"/>
  <c r="E111" i="3"/>
  <c r="D111" i="3" s="1"/>
  <c r="A111" i="3"/>
  <c r="E109" i="3"/>
  <c r="D109" i="3" s="1"/>
  <c r="A109" i="3"/>
  <c r="E107" i="3"/>
  <c r="D107" i="3" s="1"/>
  <c r="A107" i="3"/>
  <c r="E105" i="3"/>
  <c r="D105" i="3" s="1"/>
  <c r="A105" i="3"/>
  <c r="E103" i="3"/>
  <c r="D103" i="3" s="1"/>
  <c r="A103" i="3"/>
  <c r="A101" i="3"/>
  <c r="E101" i="3"/>
  <c r="D101" i="3" s="1"/>
  <c r="E99" i="3"/>
  <c r="D99" i="3" s="1"/>
  <c r="A99" i="3"/>
  <c r="E97" i="3"/>
  <c r="D97" i="3" s="1"/>
  <c r="A97" i="3"/>
  <c r="E95" i="3"/>
  <c r="D95" i="3" s="1"/>
  <c r="A95" i="3"/>
  <c r="E93" i="3"/>
  <c r="D93" i="3" s="1"/>
  <c r="A93" i="3"/>
  <c r="E91" i="3"/>
  <c r="D91" i="3" s="1"/>
  <c r="A91" i="3"/>
  <c r="E89" i="3"/>
  <c r="D89" i="3" s="1"/>
  <c r="A89" i="3"/>
  <c r="E87" i="3"/>
  <c r="D87" i="3" s="1"/>
  <c r="A87" i="3"/>
  <c r="E83" i="3"/>
  <c r="D83" i="3" s="1"/>
  <c r="A83" i="3"/>
  <c r="E81" i="3"/>
  <c r="D81" i="3" s="1"/>
  <c r="A81" i="3"/>
  <c r="E79" i="3"/>
  <c r="D79" i="3" s="1"/>
  <c r="A79" i="3"/>
  <c r="E77" i="3"/>
  <c r="D77" i="3" s="1"/>
  <c r="A77" i="3"/>
  <c r="E75" i="3"/>
  <c r="D75" i="3" s="1"/>
  <c r="A75" i="3"/>
  <c r="E73" i="3"/>
  <c r="D73" i="3" s="1"/>
  <c r="A73" i="3"/>
  <c r="E71" i="3"/>
  <c r="D71" i="3" s="1"/>
  <c r="A71" i="3"/>
  <c r="A69" i="3"/>
  <c r="E69" i="3"/>
  <c r="D69" i="3" s="1"/>
  <c r="E67" i="3"/>
  <c r="D67" i="3" s="1"/>
  <c r="A67" i="3"/>
  <c r="E65" i="3"/>
  <c r="D65" i="3" s="1"/>
  <c r="H65" i="3" s="1"/>
  <c r="A65" i="3"/>
  <c r="E63" i="3"/>
  <c r="D63" i="3" s="1"/>
  <c r="H63" i="3" s="1"/>
  <c r="A63" i="3"/>
  <c r="E61" i="3"/>
  <c r="D61" i="3" s="1"/>
  <c r="H61" i="3" s="1"/>
  <c r="A61" i="3"/>
  <c r="E59" i="3"/>
  <c r="D59" i="3" s="1"/>
  <c r="H59" i="3" s="1"/>
  <c r="A59" i="3"/>
  <c r="E57" i="3"/>
  <c r="D57" i="3" s="1"/>
  <c r="H57" i="3" s="1"/>
  <c r="A57" i="3"/>
  <c r="E55" i="3"/>
  <c r="D55" i="3" s="1"/>
  <c r="H55" i="3" s="1"/>
  <c r="A55" i="3"/>
  <c r="E51" i="3"/>
  <c r="D51" i="3" s="1"/>
  <c r="H51" i="3" s="1"/>
  <c r="A51" i="3"/>
  <c r="E49" i="3"/>
  <c r="D49" i="3" s="1"/>
  <c r="H49" i="3" s="1"/>
  <c r="A49" i="3"/>
  <c r="E47" i="3"/>
  <c r="D47" i="3" s="1"/>
  <c r="H47" i="3" s="1"/>
  <c r="A47" i="3"/>
  <c r="E45" i="3"/>
  <c r="D45" i="3" s="1"/>
  <c r="H45" i="3" s="1"/>
  <c r="A45" i="3"/>
  <c r="E43" i="3"/>
  <c r="D43" i="3" s="1"/>
  <c r="H43" i="3" s="1"/>
  <c r="A43" i="3"/>
  <c r="E41" i="3"/>
  <c r="D41" i="3" s="1"/>
  <c r="H41" i="3" s="1"/>
  <c r="A41" i="3"/>
  <c r="E39" i="3"/>
  <c r="D39" i="3" s="1"/>
  <c r="H39" i="3" s="1"/>
  <c r="A39" i="3"/>
  <c r="A37" i="3"/>
  <c r="E37" i="3"/>
  <c r="D37" i="3" s="1"/>
  <c r="J37" i="3" s="1"/>
  <c r="E35" i="3"/>
  <c r="D35" i="3" s="1"/>
  <c r="H35" i="3" s="1"/>
  <c r="A35" i="3"/>
  <c r="E33" i="3"/>
  <c r="D33" i="3" s="1"/>
  <c r="H33" i="3" s="1"/>
  <c r="A33" i="3"/>
  <c r="E31" i="3"/>
  <c r="D31" i="3" s="1"/>
  <c r="H31" i="3" s="1"/>
  <c r="A31" i="3"/>
  <c r="E29" i="3"/>
  <c r="D29" i="3" s="1"/>
  <c r="H29" i="3" s="1"/>
  <c r="A29" i="3"/>
  <c r="E27" i="3"/>
  <c r="D27" i="3" s="1"/>
  <c r="H27" i="3" s="1"/>
  <c r="A27" i="3"/>
  <c r="E25" i="3"/>
  <c r="D25" i="3" s="1"/>
  <c r="H25" i="3" s="1"/>
  <c r="A25" i="3"/>
  <c r="E23" i="3"/>
  <c r="D23" i="3" s="1"/>
  <c r="J23" i="3" s="1"/>
  <c r="A23" i="3"/>
  <c r="E21" i="3"/>
  <c r="A21" i="3"/>
  <c r="E1189" i="3"/>
  <c r="D1189" i="3" s="1"/>
  <c r="E1181" i="3"/>
  <c r="D1181" i="3" s="1"/>
  <c r="E1173" i="3"/>
  <c r="D1173" i="3" s="1"/>
  <c r="E1165" i="3"/>
  <c r="D1165" i="3" s="1"/>
  <c r="E1157" i="3"/>
  <c r="D1157" i="3" s="1"/>
  <c r="E1149" i="3"/>
  <c r="D1149" i="3" s="1"/>
  <c r="E1141" i="3"/>
  <c r="D1141" i="3" s="1"/>
  <c r="E1133" i="3"/>
  <c r="D1133" i="3" s="1"/>
  <c r="E1125" i="3"/>
  <c r="D1125" i="3" s="1"/>
  <c r="E1117" i="3"/>
  <c r="D1117" i="3" s="1"/>
  <c r="E1109" i="3"/>
  <c r="D1109" i="3" s="1"/>
  <c r="E1101" i="3"/>
  <c r="D1101" i="3" s="1"/>
  <c r="E1093" i="3"/>
  <c r="D1093" i="3" s="1"/>
  <c r="E1085" i="3"/>
  <c r="D1085" i="3" s="1"/>
  <c r="E1077" i="3"/>
  <c r="D1077" i="3" s="1"/>
  <c r="E1069" i="3"/>
  <c r="D1069" i="3" s="1"/>
  <c r="E1061" i="3"/>
  <c r="D1061" i="3" s="1"/>
  <c r="E1053" i="3"/>
  <c r="D1053" i="3" s="1"/>
  <c r="E1045" i="3"/>
  <c r="D1045" i="3" s="1"/>
  <c r="E1037" i="3"/>
  <c r="D1037" i="3" s="1"/>
  <c r="E1029" i="3"/>
  <c r="D1029" i="3" s="1"/>
  <c r="E1021" i="3"/>
  <c r="D1021" i="3" s="1"/>
  <c r="E1013" i="3"/>
  <c r="D1013" i="3" s="1"/>
  <c r="E1005" i="3"/>
  <c r="D1005" i="3" s="1"/>
  <c r="E997" i="3"/>
  <c r="D997" i="3" s="1"/>
  <c r="E989" i="3"/>
  <c r="D989" i="3" s="1"/>
  <c r="E981" i="3"/>
  <c r="D981" i="3" s="1"/>
  <c r="E973" i="3"/>
  <c r="D973" i="3" s="1"/>
  <c r="E965" i="3"/>
  <c r="D965" i="3" s="1"/>
  <c r="E956" i="3"/>
  <c r="D956" i="3" s="1"/>
  <c r="E940" i="3"/>
  <c r="D940" i="3" s="1"/>
  <c r="E924" i="3"/>
  <c r="D924" i="3" s="1"/>
  <c r="E908" i="3"/>
  <c r="D908" i="3" s="1"/>
  <c r="E892" i="3"/>
  <c r="D892" i="3" s="1"/>
  <c r="E876" i="3"/>
  <c r="D876" i="3" s="1"/>
  <c r="E860" i="3"/>
  <c r="D860" i="3" s="1"/>
  <c r="E844" i="3"/>
  <c r="D844" i="3" s="1"/>
  <c r="E828" i="3"/>
  <c r="D828" i="3" s="1"/>
  <c r="E812" i="3"/>
  <c r="D812" i="3" s="1"/>
  <c r="E796" i="3"/>
  <c r="D796" i="3" s="1"/>
  <c r="E780" i="3"/>
  <c r="D780" i="3" s="1"/>
  <c r="E764" i="3"/>
  <c r="D764" i="3" s="1"/>
  <c r="E748" i="3"/>
  <c r="D748" i="3" s="1"/>
  <c r="E732" i="3"/>
  <c r="D732" i="3" s="1"/>
  <c r="E716" i="3"/>
  <c r="D716" i="3" s="1"/>
  <c r="E700" i="3"/>
  <c r="D700" i="3" s="1"/>
  <c r="E684" i="3"/>
  <c r="D684" i="3" s="1"/>
  <c r="E668" i="3"/>
  <c r="D668" i="3" s="1"/>
  <c r="E652" i="3"/>
  <c r="D652" i="3" s="1"/>
  <c r="E636" i="3"/>
  <c r="D636" i="3" s="1"/>
  <c r="E620" i="3"/>
  <c r="D620" i="3" s="1"/>
  <c r="E604" i="3"/>
  <c r="D604" i="3" s="1"/>
  <c r="E588" i="3"/>
  <c r="D588" i="3" s="1"/>
  <c r="E572" i="3"/>
  <c r="D572" i="3" s="1"/>
  <c r="E556" i="3"/>
  <c r="D556" i="3" s="1"/>
  <c r="E540" i="3"/>
  <c r="D540" i="3" s="1"/>
  <c r="E524" i="3"/>
  <c r="D524" i="3" s="1"/>
  <c r="E508" i="3"/>
  <c r="D508" i="3" s="1"/>
  <c r="E492" i="3"/>
  <c r="D492" i="3" s="1"/>
  <c r="E476" i="3"/>
  <c r="D476" i="3" s="1"/>
  <c r="E460" i="3"/>
  <c r="D460" i="3" s="1"/>
  <c r="E442" i="3"/>
  <c r="D442" i="3" s="1"/>
  <c r="E410" i="3"/>
  <c r="D410" i="3" s="1"/>
  <c r="E378" i="3"/>
  <c r="D378" i="3" s="1"/>
  <c r="E346" i="3"/>
  <c r="D346" i="3" s="1"/>
  <c r="E314" i="3"/>
  <c r="D314" i="3" s="1"/>
  <c r="E282" i="3"/>
  <c r="D282" i="3" s="1"/>
  <c r="E250" i="3"/>
  <c r="D250" i="3" s="1"/>
  <c r="E218" i="3"/>
  <c r="D218" i="3" s="1"/>
  <c r="E181" i="3"/>
  <c r="D181" i="3" s="1"/>
  <c r="E117" i="3"/>
  <c r="D117" i="3" s="1"/>
  <c r="E53" i="3"/>
  <c r="D53" i="3" s="1"/>
  <c r="H53" i="3" s="1"/>
  <c r="L9" i="3"/>
  <c r="G15" i="3" s="1"/>
  <c r="Q19" i="3" s="1"/>
  <c r="J61" i="3" l="1"/>
  <c r="L21" i="6"/>
  <c r="J56" i="3"/>
  <c r="J49" i="3"/>
  <c r="J45" i="3"/>
  <c r="J31" i="6"/>
  <c r="J53" i="3"/>
  <c r="J48" i="3"/>
  <c r="J47" i="3"/>
  <c r="J46" i="3"/>
  <c r="L20" i="6"/>
  <c r="J36" i="3"/>
  <c r="J44" i="3"/>
  <c r="J39" i="3"/>
  <c r="J41" i="3"/>
  <c r="J35" i="3"/>
  <c r="J32" i="3"/>
  <c r="J33" i="3"/>
  <c r="J38" i="3"/>
  <c r="J40" i="3"/>
  <c r="J34" i="3"/>
  <c r="H37" i="3"/>
  <c r="J30" i="3"/>
  <c r="J28" i="3"/>
  <c r="J31" i="3"/>
  <c r="J29" i="3"/>
  <c r="J26" i="3"/>
  <c r="J14" i="6"/>
  <c r="J25" i="3"/>
  <c r="J27" i="3"/>
  <c r="J63" i="6"/>
  <c r="L63" i="6"/>
  <c r="J1362" i="3"/>
  <c r="L65" i="6"/>
  <c r="C13" i="6"/>
  <c r="A13" i="6" s="1"/>
  <c r="J66" i="6"/>
  <c r="C11" i="6"/>
  <c r="A11" i="6" s="1"/>
  <c r="J62" i="6"/>
  <c r="H23" i="3"/>
  <c r="L61" i="6"/>
  <c r="J1474" i="3"/>
  <c r="L62" i="6"/>
  <c r="A1346" i="3"/>
  <c r="F11" i="6"/>
  <c r="J11" i="6" s="1"/>
  <c r="H1362" i="3"/>
  <c r="A1218" i="3"/>
  <c r="A1474" i="3"/>
  <c r="A1282" i="3"/>
  <c r="A1410" i="3"/>
  <c r="A1538" i="3"/>
  <c r="A1234" i="3"/>
  <c r="A1298" i="3"/>
  <c r="A1426" i="3"/>
  <c r="A1490" i="3"/>
  <c r="H1234" i="3"/>
  <c r="H1490" i="3"/>
  <c r="J1218" i="3"/>
  <c r="H1298" i="3"/>
  <c r="H1426" i="3"/>
  <c r="J1346" i="3"/>
  <c r="J24" i="3"/>
  <c r="J1282" i="3"/>
  <c r="J1410" i="3"/>
  <c r="J1538" i="3"/>
  <c r="H22" i="3"/>
  <c r="J1250" i="3"/>
  <c r="J1314" i="3"/>
  <c r="J1378" i="3"/>
  <c r="J1442" i="3"/>
  <c r="J1506" i="3"/>
  <c r="C66" i="6"/>
  <c r="A66" i="6" s="1"/>
  <c r="A1192" i="3"/>
  <c r="A1250" i="3"/>
  <c r="A1330" i="3"/>
  <c r="A1378" i="3"/>
  <c r="A1458" i="3"/>
  <c r="A1506" i="3"/>
  <c r="A1266" i="3"/>
  <c r="A1314" i="3"/>
  <c r="A1394" i="3"/>
  <c r="A1442" i="3"/>
  <c r="A1522" i="3"/>
  <c r="H1192" i="3"/>
  <c r="H1266" i="3"/>
  <c r="H1330" i="3"/>
  <c r="H1394" i="3"/>
  <c r="H1458" i="3"/>
  <c r="H1522" i="3"/>
  <c r="J61" i="6"/>
  <c r="C65" i="6"/>
  <c r="A65" i="6" s="1"/>
  <c r="F13" i="6"/>
  <c r="L13" i="6" s="1"/>
  <c r="C12" i="6"/>
  <c r="A12" i="6" s="1"/>
  <c r="F12" i="6"/>
  <c r="J12" i="6" s="1"/>
  <c r="A1196" i="3"/>
  <c r="J1196" i="3"/>
  <c r="H1196" i="3"/>
  <c r="A1212" i="3"/>
  <c r="J1212" i="3"/>
  <c r="H1212" i="3"/>
  <c r="A1220" i="3"/>
  <c r="J1220" i="3"/>
  <c r="H1220" i="3"/>
  <c r="A1228" i="3"/>
  <c r="J1228" i="3"/>
  <c r="H1228" i="3"/>
  <c r="A1236" i="3"/>
  <c r="J1236" i="3"/>
  <c r="H1236" i="3"/>
  <c r="A1244" i="3"/>
  <c r="J1244" i="3"/>
  <c r="H1244" i="3"/>
  <c r="A1252" i="3"/>
  <c r="J1252" i="3"/>
  <c r="H1252" i="3"/>
  <c r="A1260" i="3"/>
  <c r="J1260" i="3"/>
  <c r="H1260" i="3"/>
  <c r="A1268" i="3"/>
  <c r="J1268" i="3"/>
  <c r="H1268" i="3"/>
  <c r="A1276" i="3"/>
  <c r="J1276" i="3"/>
  <c r="H1276" i="3"/>
  <c r="A1284" i="3"/>
  <c r="J1284" i="3"/>
  <c r="H1284" i="3"/>
  <c r="A1292" i="3"/>
  <c r="J1292" i="3"/>
  <c r="H1292" i="3"/>
  <c r="A1300" i="3"/>
  <c r="J1300" i="3"/>
  <c r="H1300" i="3"/>
  <c r="A1308" i="3"/>
  <c r="J1308" i="3"/>
  <c r="H1308" i="3"/>
  <c r="A1316" i="3"/>
  <c r="J1316" i="3"/>
  <c r="H1316" i="3"/>
  <c r="A1324" i="3"/>
  <c r="J1324" i="3"/>
  <c r="H1324" i="3"/>
  <c r="A1332" i="3"/>
  <c r="J1332" i="3"/>
  <c r="H1332" i="3"/>
  <c r="A1340" i="3"/>
  <c r="J1340" i="3"/>
  <c r="H1340" i="3"/>
  <c r="A1348" i="3"/>
  <c r="J1348" i="3"/>
  <c r="H1348" i="3"/>
  <c r="A1356" i="3"/>
  <c r="J1356" i="3"/>
  <c r="H1356" i="3"/>
  <c r="A1364" i="3"/>
  <c r="J1364" i="3"/>
  <c r="H1364" i="3"/>
  <c r="A1372" i="3"/>
  <c r="J1372" i="3"/>
  <c r="H1372" i="3"/>
  <c r="A1380" i="3"/>
  <c r="J1380" i="3"/>
  <c r="H1380" i="3"/>
  <c r="A1388" i="3"/>
  <c r="J1388" i="3"/>
  <c r="H1388" i="3"/>
  <c r="A1396" i="3"/>
  <c r="J1396" i="3"/>
  <c r="H1396" i="3"/>
  <c r="A1404" i="3"/>
  <c r="J1404" i="3"/>
  <c r="H1404" i="3"/>
  <c r="A1412" i="3"/>
  <c r="J1412" i="3"/>
  <c r="H1412" i="3"/>
  <c r="A1420" i="3"/>
  <c r="J1420" i="3"/>
  <c r="H1420" i="3"/>
  <c r="A1428" i="3"/>
  <c r="J1428" i="3"/>
  <c r="H1428" i="3"/>
  <c r="A1436" i="3"/>
  <c r="J1436" i="3"/>
  <c r="H1436" i="3"/>
  <c r="A1444" i="3"/>
  <c r="J1444" i="3"/>
  <c r="H1444" i="3"/>
  <c r="A1452" i="3"/>
  <c r="J1452" i="3"/>
  <c r="H1452" i="3"/>
  <c r="A1460" i="3"/>
  <c r="J1460" i="3"/>
  <c r="H1460" i="3"/>
  <c r="A1468" i="3"/>
  <c r="J1468" i="3"/>
  <c r="H1468" i="3"/>
  <c r="A1476" i="3"/>
  <c r="J1476" i="3"/>
  <c r="H1476" i="3"/>
  <c r="A1484" i="3"/>
  <c r="J1484" i="3"/>
  <c r="H1484" i="3"/>
  <c r="A1492" i="3"/>
  <c r="J1492" i="3"/>
  <c r="H1492" i="3"/>
  <c r="A1500" i="3"/>
  <c r="J1500" i="3"/>
  <c r="H1500" i="3"/>
  <c r="A1508" i="3"/>
  <c r="J1508" i="3"/>
  <c r="H1508" i="3"/>
  <c r="A1516" i="3"/>
  <c r="J1516" i="3"/>
  <c r="H1516" i="3"/>
  <c r="A1524" i="3"/>
  <c r="J1524" i="3"/>
  <c r="H1524" i="3"/>
  <c r="A1532" i="3"/>
  <c r="J1532" i="3"/>
  <c r="H1532" i="3"/>
  <c r="A1540" i="3"/>
  <c r="J1540" i="3"/>
  <c r="H1540" i="3"/>
  <c r="A1548" i="3"/>
  <c r="J1548" i="3"/>
  <c r="H1548" i="3"/>
  <c r="A1190" i="3"/>
  <c r="J1190" i="3"/>
  <c r="H1190" i="3"/>
  <c r="A1194" i="3"/>
  <c r="J1194" i="3"/>
  <c r="H1194" i="3"/>
  <c r="A1198" i="3"/>
  <c r="J1198" i="3"/>
  <c r="H1198" i="3"/>
  <c r="A1202" i="3"/>
  <c r="J1202" i="3"/>
  <c r="H1202" i="3"/>
  <c r="A1206" i="3"/>
  <c r="J1206" i="3"/>
  <c r="H1206" i="3"/>
  <c r="A1210" i="3"/>
  <c r="J1210" i="3"/>
  <c r="H1210" i="3"/>
  <c r="A1191" i="3"/>
  <c r="J1191" i="3"/>
  <c r="H1191" i="3"/>
  <c r="A1195" i="3"/>
  <c r="J1195" i="3"/>
  <c r="H1195" i="3"/>
  <c r="A1197" i="3"/>
  <c r="J1197" i="3"/>
  <c r="H1197" i="3"/>
  <c r="A1199" i="3"/>
  <c r="J1199" i="3"/>
  <c r="H1199" i="3"/>
  <c r="A1203" i="3"/>
  <c r="J1203" i="3"/>
  <c r="H1203" i="3"/>
  <c r="A1205" i="3"/>
  <c r="J1205" i="3"/>
  <c r="H1205" i="3"/>
  <c r="A1207" i="3"/>
  <c r="J1207" i="3"/>
  <c r="H1207" i="3"/>
  <c r="A1211" i="3"/>
  <c r="J1211" i="3"/>
  <c r="H1211" i="3"/>
  <c r="A1213" i="3"/>
  <c r="J1213" i="3"/>
  <c r="H1213" i="3"/>
  <c r="A1215" i="3"/>
  <c r="J1215" i="3"/>
  <c r="H1215" i="3"/>
  <c r="A1219" i="3"/>
  <c r="J1219" i="3"/>
  <c r="H1219" i="3"/>
  <c r="A1221" i="3"/>
  <c r="J1221" i="3"/>
  <c r="H1221" i="3"/>
  <c r="A1223" i="3"/>
  <c r="J1223" i="3"/>
  <c r="H1223" i="3"/>
  <c r="A1227" i="3"/>
  <c r="J1227" i="3"/>
  <c r="H1227" i="3"/>
  <c r="A1229" i="3"/>
  <c r="J1229" i="3"/>
  <c r="H1229" i="3"/>
  <c r="A1231" i="3"/>
  <c r="J1231" i="3"/>
  <c r="H1231" i="3"/>
  <c r="A1235" i="3"/>
  <c r="J1235" i="3"/>
  <c r="H1235" i="3"/>
  <c r="A1237" i="3"/>
  <c r="J1237" i="3"/>
  <c r="H1237" i="3"/>
  <c r="A1239" i="3"/>
  <c r="J1239" i="3"/>
  <c r="H1239" i="3"/>
  <c r="A1243" i="3"/>
  <c r="J1243" i="3"/>
  <c r="H1243" i="3"/>
  <c r="A1245" i="3"/>
  <c r="J1245" i="3"/>
  <c r="H1245" i="3"/>
  <c r="A1247" i="3"/>
  <c r="J1247" i="3"/>
  <c r="H1247" i="3"/>
  <c r="A1251" i="3"/>
  <c r="J1251" i="3"/>
  <c r="H1251" i="3"/>
  <c r="A1253" i="3"/>
  <c r="J1253" i="3"/>
  <c r="H1253" i="3"/>
  <c r="A1255" i="3"/>
  <c r="J1255" i="3"/>
  <c r="H1255" i="3"/>
  <c r="A1259" i="3"/>
  <c r="J1259" i="3"/>
  <c r="H1259" i="3"/>
  <c r="A1261" i="3"/>
  <c r="J1261" i="3"/>
  <c r="H1261" i="3"/>
  <c r="A1263" i="3"/>
  <c r="J1263" i="3"/>
  <c r="H1263" i="3"/>
  <c r="A1267" i="3"/>
  <c r="J1267" i="3"/>
  <c r="H1267" i="3"/>
  <c r="A1269" i="3"/>
  <c r="J1269" i="3"/>
  <c r="H1269" i="3"/>
  <c r="A1271" i="3"/>
  <c r="J1271" i="3"/>
  <c r="H1271" i="3"/>
  <c r="A1275" i="3"/>
  <c r="J1275" i="3"/>
  <c r="H1275" i="3"/>
  <c r="A1277" i="3"/>
  <c r="J1277" i="3"/>
  <c r="H1277" i="3"/>
  <c r="A1279" i="3"/>
  <c r="J1279" i="3"/>
  <c r="H1279" i="3"/>
  <c r="A1283" i="3"/>
  <c r="J1283" i="3"/>
  <c r="H1283" i="3"/>
  <c r="A1285" i="3"/>
  <c r="J1285" i="3"/>
  <c r="H1285" i="3"/>
  <c r="A1287" i="3"/>
  <c r="J1287" i="3"/>
  <c r="H1287" i="3"/>
  <c r="A1291" i="3"/>
  <c r="J1291" i="3"/>
  <c r="H1291" i="3"/>
  <c r="A1293" i="3"/>
  <c r="J1293" i="3"/>
  <c r="H1293" i="3"/>
  <c r="A1295" i="3"/>
  <c r="J1295" i="3"/>
  <c r="H1295" i="3"/>
  <c r="A1299" i="3"/>
  <c r="J1299" i="3"/>
  <c r="H1299" i="3"/>
  <c r="A1301" i="3"/>
  <c r="J1301" i="3"/>
  <c r="H1301" i="3"/>
  <c r="A1303" i="3"/>
  <c r="J1303" i="3"/>
  <c r="H1303" i="3"/>
  <c r="A1307" i="3"/>
  <c r="J1307" i="3"/>
  <c r="H1307" i="3"/>
  <c r="A1309" i="3"/>
  <c r="J1309" i="3"/>
  <c r="H1309" i="3"/>
  <c r="A1311" i="3"/>
  <c r="J1311" i="3"/>
  <c r="H1311" i="3"/>
  <c r="A1315" i="3"/>
  <c r="J1315" i="3"/>
  <c r="H1315" i="3"/>
  <c r="A1317" i="3"/>
  <c r="J1317" i="3"/>
  <c r="H1317" i="3"/>
  <c r="A1319" i="3"/>
  <c r="J1319" i="3"/>
  <c r="H1319" i="3"/>
  <c r="A1323" i="3"/>
  <c r="J1323" i="3"/>
  <c r="H1323" i="3"/>
  <c r="A1325" i="3"/>
  <c r="J1325" i="3"/>
  <c r="H1325" i="3"/>
  <c r="A1327" i="3"/>
  <c r="J1327" i="3"/>
  <c r="H1327" i="3"/>
  <c r="A1331" i="3"/>
  <c r="J1331" i="3"/>
  <c r="H1331" i="3"/>
  <c r="A1333" i="3"/>
  <c r="J1333" i="3"/>
  <c r="H1333" i="3"/>
  <c r="A1335" i="3"/>
  <c r="J1335" i="3"/>
  <c r="H1335" i="3"/>
  <c r="A1339" i="3"/>
  <c r="J1339" i="3"/>
  <c r="H1339" i="3"/>
  <c r="A1341" i="3"/>
  <c r="J1341" i="3"/>
  <c r="H1341" i="3"/>
  <c r="A1343" i="3"/>
  <c r="J1343" i="3"/>
  <c r="H1343" i="3"/>
  <c r="A1347" i="3"/>
  <c r="J1347" i="3"/>
  <c r="H1347" i="3"/>
  <c r="A1349" i="3"/>
  <c r="J1349" i="3"/>
  <c r="H1349" i="3"/>
  <c r="A1351" i="3"/>
  <c r="J1351" i="3"/>
  <c r="H1351" i="3"/>
  <c r="A1355" i="3"/>
  <c r="J1355" i="3"/>
  <c r="H1355" i="3"/>
  <c r="A1357" i="3"/>
  <c r="J1357" i="3"/>
  <c r="H1357" i="3"/>
  <c r="A1359" i="3"/>
  <c r="J1359" i="3"/>
  <c r="H1359" i="3"/>
  <c r="A1363" i="3"/>
  <c r="J1363" i="3"/>
  <c r="H1363" i="3"/>
  <c r="A1365" i="3"/>
  <c r="J1365" i="3"/>
  <c r="H1365" i="3"/>
  <c r="A1367" i="3"/>
  <c r="J1367" i="3"/>
  <c r="H1367" i="3"/>
  <c r="A1371" i="3"/>
  <c r="J1371" i="3"/>
  <c r="H1371" i="3"/>
  <c r="A1373" i="3"/>
  <c r="J1373" i="3"/>
  <c r="H1373" i="3"/>
  <c r="A1375" i="3"/>
  <c r="J1375" i="3"/>
  <c r="H1375" i="3"/>
  <c r="A1379" i="3"/>
  <c r="J1379" i="3"/>
  <c r="H1379" i="3"/>
  <c r="A1381" i="3"/>
  <c r="J1381" i="3"/>
  <c r="H1381" i="3"/>
  <c r="A1383" i="3"/>
  <c r="J1383" i="3"/>
  <c r="H1383" i="3"/>
  <c r="A1387" i="3"/>
  <c r="J1387" i="3"/>
  <c r="H1387" i="3"/>
  <c r="A1389" i="3"/>
  <c r="J1389" i="3"/>
  <c r="H1389" i="3"/>
  <c r="A1391" i="3"/>
  <c r="J1391" i="3"/>
  <c r="H1391" i="3"/>
  <c r="A1395" i="3"/>
  <c r="J1395" i="3"/>
  <c r="H1395" i="3"/>
  <c r="A1397" i="3"/>
  <c r="J1397" i="3"/>
  <c r="H1397" i="3"/>
  <c r="A1399" i="3"/>
  <c r="J1399" i="3"/>
  <c r="H1399" i="3"/>
  <c r="A1403" i="3"/>
  <c r="J1403" i="3"/>
  <c r="H1403" i="3"/>
  <c r="A1405" i="3"/>
  <c r="J1405" i="3"/>
  <c r="H1405" i="3"/>
  <c r="A1407" i="3"/>
  <c r="J1407" i="3"/>
  <c r="H1407" i="3"/>
  <c r="A1411" i="3"/>
  <c r="J1411" i="3"/>
  <c r="H1411" i="3"/>
  <c r="A1413" i="3"/>
  <c r="J1413" i="3"/>
  <c r="H1413" i="3"/>
  <c r="A1415" i="3"/>
  <c r="J1415" i="3"/>
  <c r="H1415" i="3"/>
  <c r="A1419" i="3"/>
  <c r="J1419" i="3"/>
  <c r="H1419" i="3"/>
  <c r="A1421" i="3"/>
  <c r="J1421" i="3"/>
  <c r="H1421" i="3"/>
  <c r="A1423" i="3"/>
  <c r="J1423" i="3"/>
  <c r="H1423" i="3"/>
  <c r="A1427" i="3"/>
  <c r="J1427" i="3"/>
  <c r="H1427" i="3"/>
  <c r="A1429" i="3"/>
  <c r="J1429" i="3"/>
  <c r="H1429" i="3"/>
  <c r="A1431" i="3"/>
  <c r="J1431" i="3"/>
  <c r="H1431" i="3"/>
  <c r="A1435" i="3"/>
  <c r="J1435" i="3"/>
  <c r="H1435" i="3"/>
  <c r="A1437" i="3"/>
  <c r="J1437" i="3"/>
  <c r="H1437" i="3"/>
  <c r="A1439" i="3"/>
  <c r="J1439" i="3"/>
  <c r="H1439" i="3"/>
  <c r="A1443" i="3"/>
  <c r="J1443" i="3"/>
  <c r="H1443" i="3"/>
  <c r="A1445" i="3"/>
  <c r="J1445" i="3"/>
  <c r="H1445" i="3"/>
  <c r="A1447" i="3"/>
  <c r="J1447" i="3"/>
  <c r="H1447" i="3"/>
  <c r="A1451" i="3"/>
  <c r="J1451" i="3"/>
  <c r="H1451" i="3"/>
  <c r="A1453" i="3"/>
  <c r="J1453" i="3"/>
  <c r="H1453" i="3"/>
  <c r="A1455" i="3"/>
  <c r="J1455" i="3"/>
  <c r="H1455" i="3"/>
  <c r="A1459" i="3"/>
  <c r="J1459" i="3"/>
  <c r="H1459" i="3"/>
  <c r="A1461" i="3"/>
  <c r="J1461" i="3"/>
  <c r="H1461" i="3"/>
  <c r="A1463" i="3"/>
  <c r="J1463" i="3"/>
  <c r="H1463" i="3"/>
  <c r="A1467" i="3"/>
  <c r="J1467" i="3"/>
  <c r="H1467" i="3"/>
  <c r="A1469" i="3"/>
  <c r="J1469" i="3"/>
  <c r="H1469" i="3"/>
  <c r="A1471" i="3"/>
  <c r="J1471" i="3"/>
  <c r="H1471" i="3"/>
  <c r="A1475" i="3"/>
  <c r="J1475" i="3"/>
  <c r="H1475" i="3"/>
  <c r="A1477" i="3"/>
  <c r="J1477" i="3"/>
  <c r="H1477" i="3"/>
  <c r="A1479" i="3"/>
  <c r="J1479" i="3"/>
  <c r="H1479" i="3"/>
  <c r="A1483" i="3"/>
  <c r="J1483" i="3"/>
  <c r="H1483" i="3"/>
  <c r="A1485" i="3"/>
  <c r="J1485" i="3"/>
  <c r="H1485" i="3"/>
  <c r="A1487" i="3"/>
  <c r="J1487" i="3"/>
  <c r="H1487" i="3"/>
  <c r="A1491" i="3"/>
  <c r="J1491" i="3"/>
  <c r="H1491" i="3"/>
  <c r="A1493" i="3"/>
  <c r="J1493" i="3"/>
  <c r="H1493" i="3"/>
  <c r="A1495" i="3"/>
  <c r="J1495" i="3"/>
  <c r="H1495" i="3"/>
  <c r="A1499" i="3"/>
  <c r="J1499" i="3"/>
  <c r="H1499" i="3"/>
  <c r="A1501" i="3"/>
  <c r="J1501" i="3"/>
  <c r="H1501" i="3"/>
  <c r="A1503" i="3"/>
  <c r="J1503" i="3"/>
  <c r="H1503" i="3"/>
  <c r="A1507" i="3"/>
  <c r="J1507" i="3"/>
  <c r="H1507" i="3"/>
  <c r="A1509" i="3"/>
  <c r="J1509" i="3"/>
  <c r="H1509" i="3"/>
  <c r="A1511" i="3"/>
  <c r="J1511" i="3"/>
  <c r="H1511" i="3"/>
  <c r="A1515" i="3"/>
  <c r="J1515" i="3"/>
  <c r="H1515" i="3"/>
  <c r="A1517" i="3"/>
  <c r="J1517" i="3"/>
  <c r="H1517" i="3"/>
  <c r="A1519" i="3"/>
  <c r="J1519" i="3"/>
  <c r="H1519" i="3"/>
  <c r="A1523" i="3"/>
  <c r="J1523" i="3"/>
  <c r="H1523" i="3"/>
  <c r="A1525" i="3"/>
  <c r="J1525" i="3"/>
  <c r="H1525" i="3"/>
  <c r="A1527" i="3"/>
  <c r="J1527" i="3"/>
  <c r="H1527" i="3"/>
  <c r="A1531" i="3"/>
  <c r="J1531" i="3"/>
  <c r="H1531" i="3"/>
  <c r="A1533" i="3"/>
  <c r="J1533" i="3"/>
  <c r="H1533" i="3"/>
  <c r="A1535" i="3"/>
  <c r="J1535" i="3"/>
  <c r="H1535" i="3"/>
  <c r="A1539" i="3"/>
  <c r="J1539" i="3"/>
  <c r="H1539" i="3"/>
  <c r="A1541" i="3"/>
  <c r="J1541" i="3"/>
  <c r="H1541" i="3"/>
  <c r="A1543" i="3"/>
  <c r="J1543" i="3"/>
  <c r="H1543" i="3"/>
  <c r="A1547" i="3"/>
  <c r="J1547" i="3"/>
  <c r="H1547" i="3"/>
  <c r="A1549" i="3"/>
  <c r="J1549" i="3"/>
  <c r="H1549" i="3"/>
  <c r="J1208" i="3"/>
  <c r="H1208" i="3"/>
  <c r="J1242" i="3"/>
  <c r="H1242" i="3"/>
  <c r="J1274" i="3"/>
  <c r="H1274" i="3"/>
  <c r="J1306" i="3"/>
  <c r="H1306" i="3"/>
  <c r="J1338" i="3"/>
  <c r="H1338" i="3"/>
  <c r="J1370" i="3"/>
  <c r="H1370" i="3"/>
  <c r="J1402" i="3"/>
  <c r="H1402" i="3"/>
  <c r="J1434" i="3"/>
  <c r="H1434" i="3"/>
  <c r="J1466" i="3"/>
  <c r="H1466" i="3"/>
  <c r="J1498" i="3"/>
  <c r="H1498" i="3"/>
  <c r="J1530" i="3"/>
  <c r="H1530" i="3"/>
  <c r="J1200" i="3"/>
  <c r="H1200" i="3"/>
  <c r="J1214" i="3"/>
  <c r="H1214" i="3"/>
  <c r="J1222" i="3"/>
  <c r="H1222" i="3"/>
  <c r="J1230" i="3"/>
  <c r="H1230" i="3"/>
  <c r="J1238" i="3"/>
  <c r="H1238" i="3"/>
  <c r="J1246" i="3"/>
  <c r="H1246" i="3"/>
  <c r="J1254" i="3"/>
  <c r="H1254" i="3"/>
  <c r="J1262" i="3"/>
  <c r="H1262" i="3"/>
  <c r="J1270" i="3"/>
  <c r="H1270" i="3"/>
  <c r="J1278" i="3"/>
  <c r="H1278" i="3"/>
  <c r="J1286" i="3"/>
  <c r="H1286" i="3"/>
  <c r="J1294" i="3"/>
  <c r="H1294" i="3"/>
  <c r="J1302" i="3"/>
  <c r="H1302" i="3"/>
  <c r="J1310" i="3"/>
  <c r="H1310" i="3"/>
  <c r="J1318" i="3"/>
  <c r="H1318" i="3"/>
  <c r="J1326" i="3"/>
  <c r="H1326" i="3"/>
  <c r="J1334" i="3"/>
  <c r="H1334" i="3"/>
  <c r="J1342" i="3"/>
  <c r="H1342" i="3"/>
  <c r="J1350" i="3"/>
  <c r="H1350" i="3"/>
  <c r="J1358" i="3"/>
  <c r="H1358" i="3"/>
  <c r="J1366" i="3"/>
  <c r="H1366" i="3"/>
  <c r="J1374" i="3"/>
  <c r="H1374" i="3"/>
  <c r="J1382" i="3"/>
  <c r="H1382" i="3"/>
  <c r="J1390" i="3"/>
  <c r="H1390" i="3"/>
  <c r="J1398" i="3"/>
  <c r="H1398" i="3"/>
  <c r="J1406" i="3"/>
  <c r="H1406" i="3"/>
  <c r="J1414" i="3"/>
  <c r="H1414" i="3"/>
  <c r="J1422" i="3"/>
  <c r="H1422" i="3"/>
  <c r="J1430" i="3"/>
  <c r="H1430" i="3"/>
  <c r="J1438" i="3"/>
  <c r="H1438" i="3"/>
  <c r="J1446" i="3"/>
  <c r="H1446" i="3"/>
  <c r="J1454" i="3"/>
  <c r="H1454" i="3"/>
  <c r="J1462" i="3"/>
  <c r="H1462" i="3"/>
  <c r="J1470" i="3"/>
  <c r="H1470" i="3"/>
  <c r="J1478" i="3"/>
  <c r="H1478" i="3"/>
  <c r="J1486" i="3"/>
  <c r="H1486" i="3"/>
  <c r="J1494" i="3"/>
  <c r="H1494" i="3"/>
  <c r="J1502" i="3"/>
  <c r="H1502" i="3"/>
  <c r="J1510" i="3"/>
  <c r="H1510" i="3"/>
  <c r="J1518" i="3"/>
  <c r="H1518" i="3"/>
  <c r="J1526" i="3"/>
  <c r="H1526" i="3"/>
  <c r="J1534" i="3"/>
  <c r="H1534" i="3"/>
  <c r="J1542" i="3"/>
  <c r="H1542" i="3"/>
  <c r="A1204" i="3"/>
  <c r="J1204" i="3"/>
  <c r="H1204" i="3"/>
  <c r="J1216" i="3"/>
  <c r="H1216" i="3"/>
  <c r="A1224" i="3"/>
  <c r="J1224" i="3"/>
  <c r="H1224" i="3"/>
  <c r="J1232" i="3"/>
  <c r="H1232" i="3"/>
  <c r="A1240" i="3"/>
  <c r="J1240" i="3"/>
  <c r="H1240" i="3"/>
  <c r="J1248" i="3"/>
  <c r="H1248" i="3"/>
  <c r="A1256" i="3"/>
  <c r="J1256" i="3"/>
  <c r="H1256" i="3"/>
  <c r="J1264" i="3"/>
  <c r="H1264" i="3"/>
  <c r="A1272" i="3"/>
  <c r="J1272" i="3"/>
  <c r="H1272" i="3"/>
  <c r="J1280" i="3"/>
  <c r="H1280" i="3"/>
  <c r="A1288" i="3"/>
  <c r="J1288" i="3"/>
  <c r="H1288" i="3"/>
  <c r="J1296" i="3"/>
  <c r="H1296" i="3"/>
  <c r="A1304" i="3"/>
  <c r="J1304" i="3"/>
  <c r="H1304" i="3"/>
  <c r="J1312" i="3"/>
  <c r="H1312" i="3"/>
  <c r="A1320" i="3"/>
  <c r="J1320" i="3"/>
  <c r="H1320" i="3"/>
  <c r="J1328" i="3"/>
  <c r="H1328" i="3"/>
  <c r="A1336" i="3"/>
  <c r="J1336" i="3"/>
  <c r="H1336" i="3"/>
  <c r="J1344" i="3"/>
  <c r="H1344" i="3"/>
  <c r="A1352" i="3"/>
  <c r="J1352" i="3"/>
  <c r="H1352" i="3"/>
  <c r="J1360" i="3"/>
  <c r="H1360" i="3"/>
  <c r="A1368" i="3"/>
  <c r="J1368" i="3"/>
  <c r="H1368" i="3"/>
  <c r="J1376" i="3"/>
  <c r="H1376" i="3"/>
  <c r="A1384" i="3"/>
  <c r="J1384" i="3"/>
  <c r="H1384" i="3"/>
  <c r="J1392" i="3"/>
  <c r="H1392" i="3"/>
  <c r="A1400" i="3"/>
  <c r="J1400" i="3"/>
  <c r="H1400" i="3"/>
  <c r="J1408" i="3"/>
  <c r="H1408" i="3"/>
  <c r="A1416" i="3"/>
  <c r="J1416" i="3"/>
  <c r="H1416" i="3"/>
  <c r="J1424" i="3"/>
  <c r="H1424" i="3"/>
  <c r="A1432" i="3"/>
  <c r="J1432" i="3"/>
  <c r="H1432" i="3"/>
  <c r="J1440" i="3"/>
  <c r="H1440" i="3"/>
  <c r="A1448" i="3"/>
  <c r="J1448" i="3"/>
  <c r="H1448" i="3"/>
  <c r="J1456" i="3"/>
  <c r="H1456" i="3"/>
  <c r="A1464" i="3"/>
  <c r="J1464" i="3"/>
  <c r="H1464" i="3"/>
  <c r="J1472" i="3"/>
  <c r="H1472" i="3"/>
  <c r="A1480" i="3"/>
  <c r="J1480" i="3"/>
  <c r="H1480" i="3"/>
  <c r="J1488" i="3"/>
  <c r="H1488" i="3"/>
  <c r="A1496" i="3"/>
  <c r="J1496" i="3"/>
  <c r="H1496" i="3"/>
  <c r="J1504" i="3"/>
  <c r="H1504" i="3"/>
  <c r="A1512" i="3"/>
  <c r="J1512" i="3"/>
  <c r="H1512" i="3"/>
  <c r="J1520" i="3"/>
  <c r="H1520" i="3"/>
  <c r="A1528" i="3"/>
  <c r="J1528" i="3"/>
  <c r="H1528" i="3"/>
  <c r="J1536" i="3"/>
  <c r="H1536" i="3"/>
  <c r="A1544" i="3"/>
  <c r="J1544" i="3"/>
  <c r="H1544" i="3"/>
  <c r="J85" i="3"/>
  <c r="H85" i="3"/>
  <c r="H961" i="3"/>
  <c r="J961" i="3"/>
  <c r="J1226" i="3"/>
  <c r="H1226" i="3"/>
  <c r="J1258" i="3"/>
  <c r="H1258" i="3"/>
  <c r="J1290" i="3"/>
  <c r="H1290" i="3"/>
  <c r="J1322" i="3"/>
  <c r="H1322" i="3"/>
  <c r="J1354" i="3"/>
  <c r="H1354" i="3"/>
  <c r="J1386" i="3"/>
  <c r="H1386" i="3"/>
  <c r="J1418" i="3"/>
  <c r="H1418" i="3"/>
  <c r="J1450" i="3"/>
  <c r="H1450" i="3"/>
  <c r="J1482" i="3"/>
  <c r="H1482" i="3"/>
  <c r="J1514" i="3"/>
  <c r="H1514" i="3"/>
  <c r="J1546" i="3"/>
  <c r="H1546" i="3"/>
  <c r="A20" i="3"/>
  <c r="D20" i="3"/>
  <c r="H20" i="3" s="1"/>
  <c r="D21" i="3"/>
  <c r="L5" i="3"/>
  <c r="Q12" i="3" s="1"/>
  <c r="F13" i="3"/>
  <c r="P18" i="3" s="1"/>
  <c r="E13" i="2"/>
  <c r="D13" i="2"/>
  <c r="B13" i="2"/>
  <c r="C13" i="2"/>
  <c r="J20" i="3" l="1"/>
  <c r="L20" i="3" s="1"/>
  <c r="J13" i="6"/>
  <c r="L12" i="6"/>
  <c r="N12" i="6" s="1"/>
  <c r="H21" i="3"/>
  <c r="J21" i="3"/>
  <c r="Q11" i="3"/>
  <c r="Q14" i="3"/>
  <c r="Q13" i="3" s="1"/>
  <c r="N13" i="6" l="1"/>
  <c r="N14" i="6" s="1"/>
  <c r="N15" i="6" s="1"/>
  <c r="N16" i="6" s="1"/>
  <c r="N17" i="6" s="1"/>
  <c r="N18" i="6" s="1"/>
  <c r="N19" i="6" s="1"/>
  <c r="N20" i="6" s="1"/>
  <c r="N21" i="6" s="1"/>
  <c r="N22" i="6" s="1"/>
  <c r="N23" i="6" s="1"/>
  <c r="N24" i="6" s="1"/>
  <c r="N25" i="6" s="1"/>
  <c r="N26" i="6" s="1"/>
  <c r="N27" i="6" s="1"/>
  <c r="N28" i="6" s="1"/>
  <c r="N29" i="6" s="1"/>
  <c r="N30" i="6" s="1"/>
  <c r="N31" i="6" s="1"/>
  <c r="N32" i="6" s="1"/>
  <c r="N33" i="6" s="1"/>
  <c r="N34" i="6" s="1"/>
  <c r="N35" i="6" s="1"/>
  <c r="N36" i="6" s="1"/>
  <c r="N37" i="6" s="1"/>
  <c r="N38" i="6" s="1"/>
  <c r="N39" i="6" s="1"/>
  <c r="N40" i="6" s="1"/>
  <c r="N41" i="6" s="1"/>
  <c r="N42" i="6" s="1"/>
  <c r="N43" i="6" s="1"/>
  <c r="N44" i="6" s="1"/>
  <c r="N45" i="6" s="1"/>
  <c r="N46" i="6" s="1"/>
  <c r="N47" i="6" s="1"/>
  <c r="N48" i="6" s="1"/>
  <c r="N49" i="6" s="1"/>
  <c r="N50" i="6" s="1"/>
  <c r="N51" i="6" s="1"/>
  <c r="N52" i="6" s="1"/>
  <c r="N53" i="6" s="1"/>
  <c r="N54" i="6" s="1"/>
  <c r="N55" i="6" s="1"/>
  <c r="N56" i="6" s="1"/>
  <c r="N57" i="6" s="1"/>
  <c r="N58" i="6" s="1"/>
  <c r="N59" i="6" s="1"/>
  <c r="N60" i="6" s="1"/>
  <c r="N61" i="6" s="1"/>
  <c r="N62" i="6" s="1"/>
  <c r="N63" i="6" s="1"/>
  <c r="N64" i="6" s="1"/>
  <c r="N65" i="6" s="1"/>
  <c r="N66" i="6" s="1"/>
  <c r="L21" i="3"/>
  <c r="L22" i="3" s="1"/>
  <c r="L23" i="3" s="1"/>
  <c r="L24" i="3" s="1"/>
  <c r="L25" i="3" s="1"/>
  <c r="L26" i="3" s="1"/>
  <c r="L27" i="3" s="1"/>
  <c r="L28" i="3" s="1"/>
  <c r="L29" i="3" s="1"/>
  <c r="L30" i="3" s="1"/>
  <c r="L31" i="3" s="1"/>
  <c r="L32" i="3" s="1"/>
  <c r="L33" i="3" s="1"/>
  <c r="L34" i="3" s="1"/>
  <c r="L35" i="3" s="1"/>
  <c r="L36" i="3" s="1"/>
  <c r="L37" i="3" s="1"/>
  <c r="L38" i="3" s="1"/>
  <c r="L39" i="3" s="1"/>
  <c r="L40" i="3" s="1"/>
  <c r="L41" i="3" s="1"/>
  <c r="L42" i="3" s="1"/>
  <c r="L43" i="3" s="1"/>
  <c r="L44" i="3" s="1"/>
  <c r="L45" i="3" s="1"/>
  <c r="L46" i="3" s="1"/>
  <c r="L47" i="3" s="1"/>
  <c r="L48" i="3" s="1"/>
  <c r="L49" i="3" s="1"/>
  <c r="L50" i="3" s="1"/>
  <c r="L51" i="3" s="1"/>
  <c r="L52" i="3" s="1"/>
  <c r="L53" i="3" s="1"/>
  <c r="L54" i="3" s="1"/>
  <c r="L55" i="3" s="1"/>
  <c r="L56" i="3" s="1"/>
  <c r="L57" i="3" s="1"/>
  <c r="L58" i="3" s="1"/>
  <c r="L59" i="3" s="1"/>
  <c r="L60" i="3" s="1"/>
  <c r="L61" i="3" s="1"/>
  <c r="L62" i="3" s="1"/>
  <c r="L63" i="3" s="1"/>
  <c r="L64" i="3" s="1"/>
  <c r="L65" i="3" s="1"/>
  <c r="L66" i="3" s="1"/>
  <c r="L67" i="3" s="1"/>
  <c r="L68" i="3" s="1"/>
  <c r="L69" i="3" s="1"/>
  <c r="L70" i="3" s="1"/>
  <c r="L71" i="3" s="1"/>
  <c r="L72" i="3" s="1"/>
  <c r="L73" i="3" s="1"/>
  <c r="L74" i="3" s="1"/>
  <c r="L75" i="3" s="1"/>
  <c r="L76" i="3" s="1"/>
  <c r="L77" i="3" s="1"/>
  <c r="L78" i="3" s="1"/>
  <c r="L79" i="3" s="1"/>
  <c r="L80" i="3" s="1"/>
  <c r="L81" i="3" s="1"/>
  <c r="L82" i="3" s="1"/>
  <c r="L83" i="3" s="1"/>
  <c r="L84" i="3" s="1"/>
  <c r="L85" i="3" s="1"/>
  <c r="L86" i="3" s="1"/>
  <c r="L87" i="3" s="1"/>
  <c r="L88" i="3" s="1"/>
  <c r="L89" i="3" s="1"/>
  <c r="L90" i="3" s="1"/>
  <c r="L91" i="3" s="1"/>
  <c r="L92" i="3" s="1"/>
  <c r="L93" i="3" s="1"/>
  <c r="L94" i="3" s="1"/>
  <c r="L95" i="3" s="1"/>
  <c r="L96" i="3" s="1"/>
  <c r="L97" i="3" s="1"/>
  <c r="L98" i="3" s="1"/>
  <c r="L99" i="3" s="1"/>
  <c r="L100" i="3" s="1"/>
  <c r="L101" i="3" s="1"/>
  <c r="L102" i="3" s="1"/>
  <c r="L103" i="3" s="1"/>
  <c r="L104" i="3" s="1"/>
  <c r="L105" i="3" s="1"/>
  <c r="L106" i="3" s="1"/>
  <c r="L107" i="3" s="1"/>
  <c r="L108" i="3" s="1"/>
  <c r="L109" i="3" s="1"/>
  <c r="L110" i="3" s="1"/>
  <c r="L111" i="3" s="1"/>
  <c r="L112" i="3" s="1"/>
  <c r="L113" i="3" s="1"/>
  <c r="L114" i="3" s="1"/>
  <c r="L115" i="3" s="1"/>
  <c r="L116" i="3" s="1"/>
  <c r="L117" i="3" s="1"/>
  <c r="L118" i="3" s="1"/>
  <c r="L119" i="3" s="1"/>
  <c r="L120" i="3" s="1"/>
  <c r="L121" i="3" s="1"/>
  <c r="L122" i="3" s="1"/>
  <c r="L123" i="3" s="1"/>
  <c r="L124" i="3" s="1"/>
  <c r="L125" i="3" s="1"/>
  <c r="L126" i="3" s="1"/>
  <c r="L127" i="3" s="1"/>
  <c r="L128" i="3" s="1"/>
  <c r="L129" i="3" s="1"/>
  <c r="L130" i="3" s="1"/>
  <c r="L131" i="3" s="1"/>
  <c r="L132" i="3" s="1"/>
  <c r="L133" i="3" s="1"/>
  <c r="L134" i="3" s="1"/>
  <c r="L135" i="3" s="1"/>
  <c r="L136" i="3" s="1"/>
  <c r="L137" i="3" s="1"/>
  <c r="L138" i="3" s="1"/>
  <c r="L139" i="3" s="1"/>
  <c r="L140" i="3" s="1"/>
  <c r="L141" i="3" s="1"/>
  <c r="L142" i="3" s="1"/>
  <c r="L143" i="3" s="1"/>
  <c r="L144" i="3" s="1"/>
  <c r="L145" i="3" s="1"/>
  <c r="L146" i="3" s="1"/>
  <c r="L147" i="3" s="1"/>
  <c r="L148" i="3" s="1"/>
  <c r="L149" i="3" s="1"/>
  <c r="L150" i="3" s="1"/>
  <c r="L151" i="3" s="1"/>
  <c r="L152" i="3" s="1"/>
  <c r="L153" i="3" s="1"/>
  <c r="L154" i="3" s="1"/>
  <c r="L155" i="3" s="1"/>
  <c r="L156" i="3" s="1"/>
  <c r="L157" i="3" s="1"/>
  <c r="L158" i="3" s="1"/>
  <c r="L159" i="3" s="1"/>
  <c r="L160" i="3" s="1"/>
  <c r="L161" i="3" s="1"/>
  <c r="L162" i="3" s="1"/>
  <c r="L163" i="3" s="1"/>
  <c r="L164" i="3" s="1"/>
  <c r="L165" i="3" s="1"/>
  <c r="L166" i="3" s="1"/>
  <c r="L167" i="3" s="1"/>
  <c r="L168" i="3" s="1"/>
  <c r="L169" i="3" s="1"/>
  <c r="L170" i="3" s="1"/>
  <c r="L171" i="3" s="1"/>
  <c r="L172" i="3" s="1"/>
  <c r="L173" i="3" s="1"/>
  <c r="L174" i="3" s="1"/>
  <c r="L175" i="3" s="1"/>
  <c r="L176" i="3" s="1"/>
  <c r="L177" i="3" s="1"/>
  <c r="L178" i="3" s="1"/>
  <c r="L179" i="3" s="1"/>
  <c r="L180" i="3" s="1"/>
  <c r="L181" i="3" s="1"/>
  <c r="L182" i="3" s="1"/>
  <c r="L183" i="3" s="1"/>
  <c r="L184" i="3" s="1"/>
  <c r="L185" i="3" s="1"/>
  <c r="L186" i="3" s="1"/>
  <c r="L187" i="3" s="1"/>
  <c r="L188" i="3" s="1"/>
  <c r="L189" i="3" s="1"/>
  <c r="L190" i="3" s="1"/>
  <c r="L191" i="3" s="1"/>
  <c r="L192" i="3" s="1"/>
  <c r="L193" i="3" s="1"/>
  <c r="L194" i="3" s="1"/>
  <c r="L195" i="3" s="1"/>
  <c r="L196" i="3" s="1"/>
  <c r="L197" i="3" s="1"/>
  <c r="L198" i="3" s="1"/>
  <c r="L199" i="3" s="1"/>
  <c r="L200" i="3" s="1"/>
  <c r="L201" i="3" s="1"/>
  <c r="L202" i="3" s="1"/>
  <c r="L203" i="3" s="1"/>
  <c r="L204" i="3" s="1"/>
  <c r="L205" i="3" s="1"/>
  <c r="L206" i="3" s="1"/>
  <c r="L207" i="3" s="1"/>
  <c r="L208" i="3" s="1"/>
  <c r="L209" i="3" s="1"/>
  <c r="L210" i="3" s="1"/>
  <c r="L211" i="3" s="1"/>
  <c r="L212" i="3" s="1"/>
  <c r="L213" i="3" s="1"/>
  <c r="L214" i="3" s="1"/>
  <c r="L215" i="3" s="1"/>
  <c r="L216" i="3" s="1"/>
  <c r="L217" i="3" s="1"/>
  <c r="L218" i="3" s="1"/>
  <c r="L219" i="3" s="1"/>
  <c r="L220" i="3" s="1"/>
  <c r="L221" i="3" s="1"/>
  <c r="L222" i="3" s="1"/>
  <c r="L223" i="3" s="1"/>
  <c r="L224" i="3" s="1"/>
  <c r="L225" i="3" s="1"/>
  <c r="L226" i="3" s="1"/>
  <c r="L227" i="3" s="1"/>
  <c r="L228" i="3" s="1"/>
  <c r="L229" i="3" s="1"/>
  <c r="L230" i="3" s="1"/>
  <c r="L231" i="3" s="1"/>
  <c r="L232" i="3" s="1"/>
  <c r="L233" i="3" s="1"/>
  <c r="L234" i="3" s="1"/>
  <c r="L235" i="3" s="1"/>
  <c r="L236" i="3" s="1"/>
  <c r="L237" i="3" s="1"/>
  <c r="L238" i="3" s="1"/>
  <c r="L239" i="3" s="1"/>
  <c r="L240" i="3" s="1"/>
  <c r="L241" i="3" s="1"/>
  <c r="L242" i="3" s="1"/>
  <c r="L243" i="3" s="1"/>
  <c r="L244" i="3" s="1"/>
  <c r="L245" i="3" s="1"/>
  <c r="L246" i="3" s="1"/>
  <c r="L247" i="3" s="1"/>
  <c r="L248" i="3" s="1"/>
  <c r="L249" i="3" s="1"/>
  <c r="L250" i="3" s="1"/>
  <c r="L251" i="3" s="1"/>
  <c r="L252" i="3" s="1"/>
  <c r="L253" i="3" s="1"/>
  <c r="L254" i="3" s="1"/>
  <c r="L255" i="3" s="1"/>
  <c r="L256" i="3" s="1"/>
  <c r="L257" i="3" s="1"/>
  <c r="L258" i="3" s="1"/>
  <c r="L259" i="3" s="1"/>
  <c r="L260" i="3" s="1"/>
  <c r="L261" i="3" s="1"/>
  <c r="L262" i="3" s="1"/>
  <c r="L263" i="3" s="1"/>
  <c r="L264" i="3" s="1"/>
  <c r="L265" i="3" s="1"/>
  <c r="L266" i="3" s="1"/>
  <c r="L267" i="3" s="1"/>
  <c r="L268" i="3" s="1"/>
  <c r="L269" i="3" s="1"/>
  <c r="L270" i="3" s="1"/>
  <c r="L271" i="3" s="1"/>
  <c r="L272" i="3" s="1"/>
  <c r="L273" i="3" s="1"/>
  <c r="L274" i="3" s="1"/>
  <c r="L275" i="3" s="1"/>
  <c r="L276" i="3" s="1"/>
  <c r="L277" i="3" s="1"/>
  <c r="L278" i="3" s="1"/>
  <c r="L279" i="3" s="1"/>
  <c r="L280" i="3" s="1"/>
  <c r="L281" i="3" s="1"/>
  <c r="L282" i="3" s="1"/>
  <c r="L283" i="3" s="1"/>
  <c r="L284" i="3" s="1"/>
  <c r="L285" i="3" s="1"/>
  <c r="L286" i="3" s="1"/>
  <c r="L287" i="3" s="1"/>
  <c r="L288" i="3" s="1"/>
  <c r="L289" i="3" s="1"/>
  <c r="L290" i="3" s="1"/>
  <c r="L291" i="3" s="1"/>
  <c r="L292" i="3" s="1"/>
  <c r="L293" i="3" s="1"/>
  <c r="L294" i="3" s="1"/>
  <c r="L295" i="3" s="1"/>
  <c r="L296" i="3" s="1"/>
  <c r="L297" i="3" s="1"/>
  <c r="L298" i="3" s="1"/>
  <c r="L299" i="3" s="1"/>
  <c r="L300" i="3" s="1"/>
  <c r="L301" i="3" s="1"/>
  <c r="L302" i="3" s="1"/>
  <c r="L303" i="3" s="1"/>
  <c r="L304" i="3" s="1"/>
  <c r="L305" i="3" s="1"/>
  <c r="L306" i="3" s="1"/>
  <c r="L307" i="3" s="1"/>
  <c r="L308" i="3" s="1"/>
  <c r="L309" i="3" s="1"/>
  <c r="L310" i="3" s="1"/>
  <c r="L311" i="3" s="1"/>
  <c r="L312" i="3" s="1"/>
  <c r="L313" i="3" s="1"/>
  <c r="L314" i="3" s="1"/>
  <c r="L315" i="3" s="1"/>
  <c r="L316" i="3" s="1"/>
  <c r="L317" i="3" s="1"/>
  <c r="L318" i="3" s="1"/>
  <c r="L319" i="3" s="1"/>
  <c r="L320" i="3" s="1"/>
  <c r="L321" i="3" s="1"/>
  <c r="L322" i="3" s="1"/>
  <c r="L323" i="3" s="1"/>
  <c r="L324" i="3" s="1"/>
  <c r="L325" i="3" s="1"/>
  <c r="L326" i="3" s="1"/>
  <c r="L327" i="3" s="1"/>
  <c r="L328" i="3" s="1"/>
  <c r="L329" i="3" s="1"/>
  <c r="L330" i="3" s="1"/>
  <c r="L331" i="3" s="1"/>
  <c r="L332" i="3" s="1"/>
  <c r="L333" i="3" s="1"/>
  <c r="L334" i="3" s="1"/>
  <c r="L335" i="3" s="1"/>
  <c r="L336" i="3" s="1"/>
  <c r="L337" i="3" s="1"/>
  <c r="L338" i="3" s="1"/>
  <c r="L339" i="3" s="1"/>
  <c r="L340" i="3" s="1"/>
  <c r="L341" i="3" s="1"/>
  <c r="L342" i="3" s="1"/>
  <c r="L343" i="3" s="1"/>
  <c r="L344" i="3" s="1"/>
  <c r="L345" i="3" s="1"/>
  <c r="L346" i="3" s="1"/>
  <c r="L347" i="3" s="1"/>
  <c r="L348" i="3" s="1"/>
  <c r="L349" i="3" s="1"/>
  <c r="L350" i="3" s="1"/>
  <c r="L351" i="3" s="1"/>
  <c r="L352" i="3" s="1"/>
  <c r="L353" i="3" s="1"/>
  <c r="L354" i="3" s="1"/>
  <c r="L355" i="3" s="1"/>
  <c r="L356" i="3" s="1"/>
  <c r="L357" i="3" s="1"/>
  <c r="L358" i="3" s="1"/>
  <c r="L359" i="3" s="1"/>
  <c r="L360" i="3" s="1"/>
  <c r="L361" i="3" s="1"/>
  <c r="L362" i="3" s="1"/>
  <c r="L363" i="3" s="1"/>
  <c r="L364" i="3" s="1"/>
  <c r="L365" i="3" s="1"/>
  <c r="L366" i="3" s="1"/>
  <c r="L367" i="3" s="1"/>
  <c r="L368" i="3" s="1"/>
  <c r="L369" i="3" s="1"/>
  <c r="L370" i="3" s="1"/>
  <c r="L371" i="3" s="1"/>
  <c r="L372" i="3" s="1"/>
  <c r="L373" i="3" s="1"/>
  <c r="L374" i="3" s="1"/>
  <c r="L375" i="3" s="1"/>
  <c r="L376" i="3" s="1"/>
  <c r="L377" i="3" s="1"/>
  <c r="L378" i="3" s="1"/>
  <c r="L379" i="3" s="1"/>
  <c r="L380" i="3" s="1"/>
  <c r="L381" i="3" s="1"/>
  <c r="L382" i="3" s="1"/>
  <c r="L383" i="3" s="1"/>
  <c r="L384" i="3" s="1"/>
  <c r="L385" i="3" s="1"/>
  <c r="L386" i="3" s="1"/>
  <c r="L387" i="3" s="1"/>
  <c r="L388" i="3" s="1"/>
  <c r="L389" i="3" s="1"/>
  <c r="L390" i="3" s="1"/>
  <c r="L391" i="3" s="1"/>
  <c r="L392" i="3" s="1"/>
  <c r="L393" i="3" s="1"/>
  <c r="L394" i="3" s="1"/>
  <c r="L395" i="3" s="1"/>
  <c r="L396" i="3" s="1"/>
  <c r="L397" i="3" s="1"/>
  <c r="L398" i="3" s="1"/>
  <c r="L399" i="3" s="1"/>
  <c r="L400" i="3" s="1"/>
  <c r="L401" i="3" s="1"/>
  <c r="L402" i="3" s="1"/>
  <c r="L403" i="3" s="1"/>
  <c r="L404" i="3" s="1"/>
  <c r="L405" i="3" s="1"/>
  <c r="L406" i="3" s="1"/>
  <c r="L407" i="3" s="1"/>
  <c r="L408" i="3" s="1"/>
  <c r="L409" i="3" s="1"/>
  <c r="L410" i="3" s="1"/>
  <c r="L411" i="3" s="1"/>
  <c r="L412" i="3" s="1"/>
  <c r="L413" i="3" s="1"/>
  <c r="L414" i="3" s="1"/>
  <c r="L415" i="3" s="1"/>
  <c r="L416" i="3" s="1"/>
  <c r="L417" i="3" s="1"/>
  <c r="L418" i="3" s="1"/>
  <c r="L419" i="3" s="1"/>
  <c r="L420" i="3" s="1"/>
  <c r="L421" i="3" s="1"/>
  <c r="L422" i="3" s="1"/>
  <c r="L423" i="3" s="1"/>
  <c r="L424" i="3" s="1"/>
  <c r="L425" i="3" s="1"/>
  <c r="L426" i="3" s="1"/>
  <c r="L427" i="3" s="1"/>
  <c r="L428" i="3" s="1"/>
  <c r="L429" i="3" s="1"/>
  <c r="L430" i="3" s="1"/>
  <c r="L431" i="3" s="1"/>
  <c r="L432" i="3" s="1"/>
  <c r="L433" i="3" s="1"/>
  <c r="L434" i="3" s="1"/>
  <c r="L435" i="3" s="1"/>
  <c r="L436" i="3" s="1"/>
  <c r="L437" i="3" s="1"/>
  <c r="L438" i="3" s="1"/>
  <c r="L439" i="3" s="1"/>
  <c r="L440" i="3" s="1"/>
  <c r="L441" i="3" s="1"/>
  <c r="L442" i="3" s="1"/>
  <c r="L443" i="3" s="1"/>
  <c r="L444" i="3" s="1"/>
  <c r="L445" i="3" s="1"/>
  <c r="L446" i="3" s="1"/>
  <c r="L447" i="3" s="1"/>
  <c r="L448" i="3" s="1"/>
  <c r="L449" i="3" s="1"/>
  <c r="L450" i="3" s="1"/>
  <c r="L451" i="3" s="1"/>
  <c r="L452" i="3" s="1"/>
  <c r="L453" i="3" s="1"/>
  <c r="L454" i="3" s="1"/>
  <c r="L455" i="3" s="1"/>
  <c r="L456" i="3" s="1"/>
  <c r="L457" i="3" s="1"/>
  <c r="L458" i="3" s="1"/>
  <c r="L459" i="3" s="1"/>
  <c r="L460" i="3" s="1"/>
  <c r="L461" i="3" s="1"/>
  <c r="L462" i="3" s="1"/>
  <c r="L463" i="3" s="1"/>
  <c r="L464" i="3" s="1"/>
  <c r="L465" i="3" s="1"/>
  <c r="L466" i="3" s="1"/>
  <c r="L467" i="3" s="1"/>
  <c r="L468" i="3" s="1"/>
  <c r="L469" i="3" s="1"/>
  <c r="L470" i="3" s="1"/>
  <c r="L471" i="3" s="1"/>
  <c r="L472" i="3" s="1"/>
  <c r="L473" i="3" s="1"/>
  <c r="L474" i="3" s="1"/>
  <c r="L475" i="3" s="1"/>
  <c r="L476" i="3" s="1"/>
  <c r="L477" i="3" s="1"/>
  <c r="L478" i="3" s="1"/>
  <c r="L479" i="3" s="1"/>
  <c r="L480" i="3" s="1"/>
  <c r="L481" i="3" s="1"/>
  <c r="L482" i="3" s="1"/>
  <c r="L483" i="3" s="1"/>
  <c r="L484" i="3" s="1"/>
  <c r="L485" i="3" s="1"/>
  <c r="L486" i="3" s="1"/>
  <c r="L487" i="3" s="1"/>
  <c r="L488" i="3" s="1"/>
  <c r="L489" i="3" s="1"/>
  <c r="L490" i="3" s="1"/>
  <c r="L491" i="3" s="1"/>
  <c r="L492" i="3" s="1"/>
  <c r="L493" i="3" s="1"/>
  <c r="L494" i="3" s="1"/>
  <c r="L495" i="3" s="1"/>
  <c r="L496" i="3" s="1"/>
  <c r="L497" i="3" s="1"/>
  <c r="L498" i="3" s="1"/>
  <c r="L499" i="3" s="1"/>
  <c r="L500" i="3" s="1"/>
  <c r="L501" i="3" s="1"/>
  <c r="L502" i="3" s="1"/>
  <c r="L503" i="3" s="1"/>
  <c r="L504" i="3" s="1"/>
  <c r="L505" i="3" s="1"/>
  <c r="L506" i="3" s="1"/>
  <c r="L507" i="3" s="1"/>
  <c r="L508" i="3" s="1"/>
  <c r="L509" i="3" s="1"/>
  <c r="L510" i="3" s="1"/>
  <c r="L511" i="3" s="1"/>
  <c r="L512" i="3" s="1"/>
  <c r="L513" i="3" s="1"/>
  <c r="L514" i="3" s="1"/>
  <c r="L515" i="3" s="1"/>
  <c r="L516" i="3" s="1"/>
  <c r="L517" i="3" s="1"/>
  <c r="L518" i="3" s="1"/>
  <c r="L519" i="3" s="1"/>
  <c r="L520" i="3" s="1"/>
  <c r="L521" i="3" s="1"/>
  <c r="L522" i="3" s="1"/>
  <c r="L523" i="3" s="1"/>
  <c r="L524" i="3" s="1"/>
  <c r="L525" i="3" s="1"/>
  <c r="L526" i="3" s="1"/>
  <c r="L527" i="3" s="1"/>
  <c r="L528" i="3" s="1"/>
  <c r="L529" i="3" s="1"/>
  <c r="L530" i="3" s="1"/>
  <c r="L531" i="3" s="1"/>
  <c r="L532" i="3" s="1"/>
  <c r="L533" i="3" s="1"/>
  <c r="L534" i="3" s="1"/>
  <c r="L535" i="3" s="1"/>
  <c r="L536" i="3" s="1"/>
  <c r="L537" i="3" s="1"/>
  <c r="L538" i="3" s="1"/>
  <c r="L539" i="3" s="1"/>
  <c r="L540" i="3" s="1"/>
  <c r="L541" i="3" s="1"/>
  <c r="L542" i="3" s="1"/>
  <c r="L543" i="3" s="1"/>
  <c r="L544" i="3" s="1"/>
  <c r="L545" i="3" s="1"/>
  <c r="L546" i="3" s="1"/>
  <c r="L547" i="3" s="1"/>
  <c r="L548" i="3" s="1"/>
  <c r="L549" i="3" s="1"/>
  <c r="L550" i="3" s="1"/>
  <c r="L551" i="3" s="1"/>
  <c r="L552" i="3" s="1"/>
  <c r="L553" i="3" s="1"/>
  <c r="L554" i="3" s="1"/>
  <c r="L555" i="3" s="1"/>
  <c r="L556" i="3" s="1"/>
  <c r="L557" i="3" s="1"/>
  <c r="L558" i="3" s="1"/>
  <c r="L559" i="3" s="1"/>
  <c r="L560" i="3" s="1"/>
  <c r="L561" i="3" s="1"/>
  <c r="L562" i="3" s="1"/>
  <c r="L563" i="3" s="1"/>
  <c r="L564" i="3" s="1"/>
  <c r="L565" i="3" s="1"/>
  <c r="L566" i="3" s="1"/>
  <c r="L567" i="3" s="1"/>
  <c r="L568" i="3" s="1"/>
  <c r="L569" i="3" s="1"/>
  <c r="L570" i="3" s="1"/>
  <c r="L571" i="3" s="1"/>
  <c r="L572" i="3" s="1"/>
  <c r="L573" i="3" s="1"/>
  <c r="L574" i="3" s="1"/>
  <c r="L575" i="3" s="1"/>
  <c r="L576" i="3" s="1"/>
  <c r="L577" i="3" s="1"/>
  <c r="L578" i="3" s="1"/>
  <c r="L579" i="3" s="1"/>
  <c r="L580" i="3" s="1"/>
  <c r="L581" i="3" s="1"/>
  <c r="L582" i="3" s="1"/>
  <c r="L583" i="3" s="1"/>
  <c r="L584" i="3" s="1"/>
  <c r="L585" i="3" s="1"/>
  <c r="L586" i="3" s="1"/>
  <c r="L587" i="3" s="1"/>
  <c r="L588" i="3" s="1"/>
  <c r="L589" i="3" s="1"/>
  <c r="L590" i="3" s="1"/>
  <c r="L591" i="3" s="1"/>
  <c r="L592" i="3" s="1"/>
  <c r="L593" i="3" s="1"/>
  <c r="L594" i="3" s="1"/>
  <c r="L595" i="3" s="1"/>
  <c r="L596" i="3" s="1"/>
  <c r="L597" i="3" s="1"/>
  <c r="L598" i="3" s="1"/>
  <c r="L599" i="3" s="1"/>
  <c r="L600" i="3" s="1"/>
  <c r="L601" i="3" s="1"/>
  <c r="L602" i="3" s="1"/>
  <c r="L603" i="3" s="1"/>
  <c r="L604" i="3" s="1"/>
  <c r="L605" i="3" s="1"/>
  <c r="L606" i="3" s="1"/>
  <c r="L607" i="3" s="1"/>
  <c r="L608" i="3" s="1"/>
  <c r="L609" i="3" s="1"/>
  <c r="L610" i="3" s="1"/>
  <c r="L611" i="3" s="1"/>
  <c r="L612" i="3" s="1"/>
  <c r="L613" i="3" s="1"/>
  <c r="L614" i="3" s="1"/>
  <c r="L615" i="3" s="1"/>
  <c r="L616" i="3" s="1"/>
  <c r="L617" i="3" s="1"/>
  <c r="L618" i="3" s="1"/>
  <c r="L619" i="3" s="1"/>
  <c r="L620" i="3" s="1"/>
  <c r="L621" i="3" s="1"/>
  <c r="L622" i="3" s="1"/>
  <c r="L623" i="3" s="1"/>
  <c r="L624" i="3" s="1"/>
  <c r="L625" i="3" s="1"/>
  <c r="L626" i="3" s="1"/>
  <c r="L627" i="3" s="1"/>
  <c r="L628" i="3" s="1"/>
  <c r="L629" i="3" s="1"/>
  <c r="L630" i="3" s="1"/>
  <c r="L631" i="3" s="1"/>
  <c r="L632" i="3" s="1"/>
  <c r="L633" i="3" s="1"/>
  <c r="L634" i="3" s="1"/>
  <c r="L635" i="3" s="1"/>
  <c r="L636" i="3" s="1"/>
  <c r="L637" i="3" s="1"/>
  <c r="L638" i="3" s="1"/>
  <c r="L639" i="3" s="1"/>
  <c r="L640" i="3" s="1"/>
  <c r="L641" i="3" s="1"/>
  <c r="L642" i="3" s="1"/>
  <c r="L643" i="3" s="1"/>
  <c r="L644" i="3" s="1"/>
  <c r="L645" i="3" s="1"/>
  <c r="L646" i="3" s="1"/>
  <c r="L647" i="3" s="1"/>
  <c r="L648" i="3" s="1"/>
  <c r="L649" i="3" s="1"/>
  <c r="L650" i="3" s="1"/>
  <c r="L651" i="3" s="1"/>
  <c r="L652" i="3" s="1"/>
  <c r="L653" i="3" s="1"/>
  <c r="L654" i="3" s="1"/>
  <c r="L655" i="3" s="1"/>
  <c r="L656" i="3" s="1"/>
  <c r="L657" i="3" s="1"/>
  <c r="L658" i="3" s="1"/>
  <c r="L659" i="3" s="1"/>
  <c r="L660" i="3" s="1"/>
  <c r="L661" i="3" s="1"/>
  <c r="L662" i="3" s="1"/>
  <c r="L663" i="3" s="1"/>
  <c r="L664" i="3" s="1"/>
  <c r="L665" i="3" s="1"/>
  <c r="L666" i="3" s="1"/>
  <c r="L667" i="3" s="1"/>
  <c r="L668" i="3" s="1"/>
  <c r="L669" i="3" s="1"/>
  <c r="L670" i="3" s="1"/>
  <c r="L671" i="3" s="1"/>
  <c r="L672" i="3" s="1"/>
  <c r="L673" i="3" s="1"/>
  <c r="L674" i="3" s="1"/>
  <c r="L675" i="3" s="1"/>
  <c r="L676" i="3" s="1"/>
  <c r="L677" i="3" s="1"/>
  <c r="L678" i="3" s="1"/>
  <c r="L679" i="3" s="1"/>
  <c r="L680" i="3" s="1"/>
  <c r="L681" i="3" s="1"/>
  <c r="L682" i="3" s="1"/>
  <c r="L683" i="3" s="1"/>
  <c r="L684" i="3" s="1"/>
  <c r="L685" i="3" s="1"/>
  <c r="L686" i="3" s="1"/>
  <c r="L687" i="3" s="1"/>
  <c r="L688" i="3" s="1"/>
  <c r="L689" i="3" s="1"/>
  <c r="L690" i="3" s="1"/>
  <c r="L691" i="3" s="1"/>
  <c r="L692" i="3" s="1"/>
  <c r="L693" i="3" s="1"/>
  <c r="L694" i="3" s="1"/>
  <c r="L695" i="3" s="1"/>
  <c r="L696" i="3" s="1"/>
  <c r="L697" i="3" s="1"/>
  <c r="L698" i="3" s="1"/>
  <c r="L699" i="3" s="1"/>
  <c r="L700" i="3" s="1"/>
  <c r="L701" i="3" s="1"/>
  <c r="L702" i="3" s="1"/>
  <c r="L703" i="3" s="1"/>
  <c r="L704" i="3" s="1"/>
  <c r="L705" i="3" s="1"/>
  <c r="L706" i="3" s="1"/>
  <c r="L707" i="3" s="1"/>
  <c r="L708" i="3" s="1"/>
  <c r="L709" i="3" s="1"/>
  <c r="L710" i="3" s="1"/>
  <c r="L711" i="3" s="1"/>
  <c r="L712" i="3" s="1"/>
  <c r="L713" i="3" s="1"/>
  <c r="L714" i="3" s="1"/>
  <c r="L715" i="3" s="1"/>
  <c r="L716" i="3" s="1"/>
  <c r="L717" i="3" s="1"/>
  <c r="L718" i="3" s="1"/>
  <c r="L719" i="3" s="1"/>
  <c r="L720" i="3" s="1"/>
  <c r="L721" i="3" s="1"/>
  <c r="L722" i="3" s="1"/>
  <c r="L723" i="3" s="1"/>
  <c r="L724" i="3" s="1"/>
  <c r="L725" i="3" s="1"/>
  <c r="L726" i="3" s="1"/>
  <c r="L727" i="3" s="1"/>
  <c r="L728" i="3" s="1"/>
  <c r="L729" i="3" s="1"/>
  <c r="L730" i="3" s="1"/>
  <c r="L731" i="3" s="1"/>
  <c r="L732" i="3" s="1"/>
  <c r="L733" i="3" s="1"/>
  <c r="L734" i="3" s="1"/>
  <c r="L735" i="3" s="1"/>
  <c r="L736" i="3" s="1"/>
  <c r="L737" i="3" s="1"/>
  <c r="L738" i="3" s="1"/>
  <c r="L739" i="3" s="1"/>
  <c r="L740" i="3" s="1"/>
  <c r="L741" i="3" s="1"/>
  <c r="L742" i="3" s="1"/>
  <c r="L743" i="3" s="1"/>
  <c r="L744" i="3" s="1"/>
  <c r="L745" i="3" s="1"/>
  <c r="L746" i="3" s="1"/>
  <c r="L747" i="3" s="1"/>
  <c r="L748" i="3" s="1"/>
  <c r="L749" i="3" s="1"/>
  <c r="L750" i="3" s="1"/>
  <c r="L751" i="3" s="1"/>
  <c r="L752" i="3" s="1"/>
  <c r="L753" i="3" s="1"/>
  <c r="L754" i="3" s="1"/>
  <c r="L755" i="3" s="1"/>
  <c r="L756" i="3" s="1"/>
  <c r="L757" i="3" s="1"/>
  <c r="L758" i="3" s="1"/>
  <c r="L759" i="3" s="1"/>
  <c r="L760" i="3" s="1"/>
  <c r="L761" i="3" s="1"/>
  <c r="L762" i="3" s="1"/>
  <c r="L763" i="3" s="1"/>
  <c r="L764" i="3" s="1"/>
  <c r="L765" i="3" s="1"/>
  <c r="L766" i="3" s="1"/>
  <c r="L767" i="3" s="1"/>
  <c r="L768" i="3" s="1"/>
  <c r="L769" i="3" s="1"/>
  <c r="L770" i="3" s="1"/>
  <c r="L771" i="3" s="1"/>
  <c r="L772" i="3" s="1"/>
  <c r="L773" i="3" s="1"/>
  <c r="L774" i="3" s="1"/>
  <c r="L775" i="3" s="1"/>
  <c r="L776" i="3" s="1"/>
  <c r="L777" i="3" s="1"/>
  <c r="L778" i="3" s="1"/>
  <c r="L779" i="3" s="1"/>
  <c r="L780" i="3" s="1"/>
  <c r="L781" i="3" s="1"/>
  <c r="L782" i="3" s="1"/>
  <c r="L783" i="3" s="1"/>
  <c r="L784" i="3" s="1"/>
  <c r="L785" i="3" s="1"/>
  <c r="L786" i="3" s="1"/>
  <c r="L787" i="3" s="1"/>
  <c r="L788" i="3" s="1"/>
  <c r="L789" i="3" s="1"/>
  <c r="L790" i="3" s="1"/>
  <c r="L791" i="3" s="1"/>
  <c r="L792" i="3" s="1"/>
  <c r="L793" i="3" s="1"/>
  <c r="L794" i="3" s="1"/>
  <c r="L795" i="3" s="1"/>
  <c r="L796" i="3" s="1"/>
  <c r="L797" i="3" s="1"/>
  <c r="L798" i="3" s="1"/>
  <c r="L799" i="3" s="1"/>
  <c r="L800" i="3" s="1"/>
  <c r="L801" i="3" s="1"/>
  <c r="L802" i="3" s="1"/>
  <c r="L803" i="3" s="1"/>
  <c r="L804" i="3" s="1"/>
  <c r="L805" i="3" s="1"/>
  <c r="L806" i="3" s="1"/>
  <c r="L807" i="3" s="1"/>
  <c r="L808" i="3" s="1"/>
  <c r="L809" i="3" s="1"/>
  <c r="L810" i="3" s="1"/>
  <c r="L811" i="3" s="1"/>
  <c r="L812" i="3" s="1"/>
  <c r="L813" i="3" s="1"/>
  <c r="L814" i="3" s="1"/>
  <c r="L815" i="3" s="1"/>
  <c r="L816" i="3" s="1"/>
  <c r="L817" i="3" s="1"/>
  <c r="L818" i="3" s="1"/>
  <c r="L819" i="3" s="1"/>
  <c r="L820" i="3" s="1"/>
  <c r="L821" i="3" s="1"/>
  <c r="L822" i="3" s="1"/>
  <c r="L823" i="3" s="1"/>
  <c r="L824" i="3" s="1"/>
  <c r="L825" i="3" s="1"/>
  <c r="L826" i="3" s="1"/>
  <c r="L827" i="3" s="1"/>
  <c r="L828" i="3" s="1"/>
  <c r="L829" i="3" s="1"/>
  <c r="L830" i="3" s="1"/>
  <c r="L831" i="3" s="1"/>
  <c r="L832" i="3" s="1"/>
  <c r="L833" i="3" s="1"/>
  <c r="L834" i="3" s="1"/>
  <c r="L835" i="3" s="1"/>
  <c r="L836" i="3" s="1"/>
  <c r="L837" i="3" s="1"/>
  <c r="L838" i="3" s="1"/>
  <c r="L839" i="3" s="1"/>
  <c r="L840" i="3" s="1"/>
  <c r="L841" i="3" s="1"/>
  <c r="L842" i="3" s="1"/>
  <c r="L843" i="3" s="1"/>
  <c r="L844" i="3" s="1"/>
  <c r="L845" i="3" s="1"/>
  <c r="L846" i="3" s="1"/>
  <c r="L847" i="3" s="1"/>
  <c r="L848" i="3" s="1"/>
  <c r="L849" i="3" s="1"/>
  <c r="L850" i="3" s="1"/>
  <c r="L851" i="3" s="1"/>
  <c r="L852" i="3" s="1"/>
  <c r="L853" i="3" s="1"/>
  <c r="L854" i="3" s="1"/>
  <c r="L855" i="3" s="1"/>
  <c r="L856" i="3" s="1"/>
  <c r="L857" i="3" s="1"/>
  <c r="L858" i="3" s="1"/>
  <c r="L859" i="3" s="1"/>
  <c r="L860" i="3" s="1"/>
  <c r="L861" i="3" s="1"/>
  <c r="L862" i="3" s="1"/>
  <c r="L863" i="3" s="1"/>
  <c r="L864" i="3" s="1"/>
  <c r="L865" i="3" s="1"/>
  <c r="L866" i="3" s="1"/>
  <c r="L867" i="3" s="1"/>
  <c r="L868" i="3" s="1"/>
  <c r="L869" i="3" s="1"/>
  <c r="L870" i="3" s="1"/>
  <c r="L871" i="3" s="1"/>
  <c r="L872" i="3" s="1"/>
  <c r="L873" i="3" s="1"/>
  <c r="L874" i="3" s="1"/>
  <c r="L875" i="3" s="1"/>
  <c r="L876" i="3" s="1"/>
  <c r="L877" i="3" s="1"/>
  <c r="L878" i="3" s="1"/>
  <c r="L879" i="3" s="1"/>
  <c r="L880" i="3" s="1"/>
  <c r="L881" i="3" s="1"/>
  <c r="L882" i="3" s="1"/>
  <c r="L883" i="3" s="1"/>
  <c r="L884" i="3" s="1"/>
  <c r="L885" i="3" s="1"/>
  <c r="L886" i="3" s="1"/>
  <c r="L887" i="3" s="1"/>
  <c r="L888" i="3" s="1"/>
  <c r="L889" i="3" s="1"/>
  <c r="L890" i="3" s="1"/>
  <c r="L891" i="3" s="1"/>
  <c r="L892" i="3" s="1"/>
  <c r="L893" i="3" s="1"/>
  <c r="L894" i="3" s="1"/>
  <c r="L895" i="3" s="1"/>
  <c r="L896" i="3" s="1"/>
  <c r="L897" i="3" s="1"/>
  <c r="L898" i="3" s="1"/>
  <c r="L899" i="3" s="1"/>
  <c r="L900" i="3" s="1"/>
  <c r="L901" i="3" s="1"/>
  <c r="L902" i="3" s="1"/>
  <c r="L903" i="3" s="1"/>
  <c r="L904" i="3" s="1"/>
  <c r="L905" i="3" s="1"/>
  <c r="L906" i="3" s="1"/>
  <c r="L907" i="3" s="1"/>
  <c r="L908" i="3" s="1"/>
  <c r="L909" i="3" s="1"/>
  <c r="L910" i="3" s="1"/>
  <c r="L911" i="3" s="1"/>
  <c r="L912" i="3" s="1"/>
  <c r="L913" i="3" s="1"/>
  <c r="L914" i="3" s="1"/>
  <c r="L915" i="3" s="1"/>
  <c r="L916" i="3" s="1"/>
  <c r="L917" i="3" s="1"/>
  <c r="L918" i="3" s="1"/>
  <c r="L919" i="3" s="1"/>
  <c r="L920" i="3" s="1"/>
  <c r="L921" i="3" s="1"/>
  <c r="L922" i="3" s="1"/>
  <c r="L923" i="3" s="1"/>
  <c r="L924" i="3" s="1"/>
  <c r="L925" i="3" s="1"/>
  <c r="L926" i="3" s="1"/>
  <c r="L927" i="3" s="1"/>
  <c r="L928" i="3" s="1"/>
  <c r="L929" i="3" s="1"/>
  <c r="L930" i="3" s="1"/>
  <c r="L931" i="3" s="1"/>
  <c r="L932" i="3" s="1"/>
  <c r="L933" i="3" s="1"/>
  <c r="L934" i="3" s="1"/>
  <c r="L935" i="3" s="1"/>
  <c r="L936" i="3" s="1"/>
  <c r="L937" i="3" s="1"/>
  <c r="L938" i="3" s="1"/>
  <c r="L939" i="3" s="1"/>
  <c r="L940" i="3" s="1"/>
  <c r="L941" i="3" s="1"/>
  <c r="L942" i="3" s="1"/>
  <c r="L943" i="3" s="1"/>
  <c r="L944" i="3" s="1"/>
  <c r="L945" i="3" s="1"/>
  <c r="L946" i="3" s="1"/>
  <c r="L947" i="3" s="1"/>
  <c r="L948" i="3" s="1"/>
  <c r="L949" i="3" s="1"/>
  <c r="L950" i="3" s="1"/>
  <c r="L951" i="3" s="1"/>
  <c r="L952" i="3" s="1"/>
  <c r="L953" i="3" s="1"/>
  <c r="L954" i="3" s="1"/>
  <c r="L955" i="3" s="1"/>
  <c r="L956" i="3" s="1"/>
  <c r="L957" i="3" s="1"/>
  <c r="L958" i="3" s="1"/>
  <c r="L959" i="3" s="1"/>
  <c r="L960" i="3" s="1"/>
  <c r="L961" i="3" s="1"/>
  <c r="L962" i="3" s="1"/>
  <c r="L963" i="3" s="1"/>
  <c r="L964" i="3" s="1"/>
  <c r="L965" i="3" s="1"/>
  <c r="L966" i="3" s="1"/>
  <c r="L967" i="3" s="1"/>
  <c r="L968" i="3" s="1"/>
  <c r="L969" i="3" s="1"/>
  <c r="L970" i="3" s="1"/>
  <c r="L971" i="3" s="1"/>
  <c r="L972" i="3" s="1"/>
  <c r="L973" i="3" s="1"/>
  <c r="L974" i="3" s="1"/>
  <c r="L975" i="3" s="1"/>
  <c r="L976" i="3" s="1"/>
  <c r="L977" i="3" s="1"/>
  <c r="L978" i="3" s="1"/>
  <c r="L979" i="3" s="1"/>
  <c r="L980" i="3" s="1"/>
  <c r="L981" i="3" s="1"/>
  <c r="L982" i="3" s="1"/>
  <c r="L983" i="3" s="1"/>
  <c r="L984" i="3" s="1"/>
  <c r="L985" i="3" s="1"/>
  <c r="L986" i="3" s="1"/>
  <c r="L987" i="3" s="1"/>
  <c r="L988" i="3" s="1"/>
  <c r="L989" i="3" s="1"/>
  <c r="L990" i="3" s="1"/>
  <c r="L991" i="3" s="1"/>
  <c r="L992" i="3" s="1"/>
  <c r="L993" i="3" s="1"/>
  <c r="L994" i="3" s="1"/>
  <c r="L995" i="3" s="1"/>
  <c r="L996" i="3" s="1"/>
  <c r="L997" i="3" s="1"/>
  <c r="L998" i="3" s="1"/>
  <c r="L999" i="3" s="1"/>
  <c r="L1000" i="3" s="1"/>
  <c r="L1001" i="3" s="1"/>
  <c r="L1002" i="3" s="1"/>
  <c r="L1003" i="3" s="1"/>
  <c r="L1004" i="3" s="1"/>
  <c r="L1005" i="3" s="1"/>
  <c r="L1006" i="3" s="1"/>
  <c r="L1007" i="3" s="1"/>
  <c r="L1008" i="3" s="1"/>
  <c r="L1009" i="3" s="1"/>
  <c r="L1010" i="3" s="1"/>
  <c r="L1011" i="3" s="1"/>
  <c r="L1012" i="3" s="1"/>
  <c r="L1013" i="3" s="1"/>
  <c r="L1014" i="3" s="1"/>
  <c r="L1015" i="3" s="1"/>
  <c r="L1016" i="3" s="1"/>
  <c r="L1017" i="3" s="1"/>
  <c r="L1018" i="3" s="1"/>
  <c r="L1019" i="3" s="1"/>
  <c r="L1020" i="3" s="1"/>
  <c r="L1021" i="3" s="1"/>
  <c r="L1022" i="3" s="1"/>
  <c r="L1023" i="3" s="1"/>
  <c r="L1024" i="3" s="1"/>
  <c r="L1025" i="3" s="1"/>
  <c r="L1026" i="3" s="1"/>
  <c r="L1027" i="3" s="1"/>
  <c r="L1028" i="3" s="1"/>
  <c r="L1029" i="3" s="1"/>
  <c r="L1030" i="3" s="1"/>
  <c r="L1031" i="3" s="1"/>
  <c r="L1032" i="3" s="1"/>
  <c r="L1033" i="3" s="1"/>
  <c r="L1034" i="3" s="1"/>
  <c r="L1035" i="3" s="1"/>
  <c r="L1036" i="3" s="1"/>
  <c r="L1037" i="3" s="1"/>
  <c r="L1038" i="3" s="1"/>
  <c r="L1039" i="3" s="1"/>
  <c r="L1040" i="3" s="1"/>
  <c r="L1041" i="3" s="1"/>
  <c r="L1042" i="3" s="1"/>
  <c r="L1043" i="3" s="1"/>
  <c r="L1044" i="3" s="1"/>
  <c r="L1045" i="3" s="1"/>
  <c r="L1046" i="3" s="1"/>
  <c r="L1047" i="3" s="1"/>
  <c r="L1048" i="3" s="1"/>
  <c r="L1049" i="3" s="1"/>
  <c r="L1050" i="3" s="1"/>
  <c r="L1051" i="3" s="1"/>
  <c r="L1052" i="3" s="1"/>
  <c r="L1053" i="3" s="1"/>
  <c r="L1054" i="3" s="1"/>
  <c r="L1055" i="3" s="1"/>
  <c r="L1056" i="3" s="1"/>
  <c r="L1057" i="3" s="1"/>
  <c r="L1058" i="3" s="1"/>
  <c r="L1059" i="3" s="1"/>
  <c r="L1060" i="3" s="1"/>
  <c r="L1061" i="3" s="1"/>
  <c r="L1062" i="3" s="1"/>
  <c r="L1063" i="3" s="1"/>
  <c r="L1064" i="3" s="1"/>
  <c r="L1065" i="3" s="1"/>
  <c r="L1066" i="3" s="1"/>
  <c r="L1067" i="3" s="1"/>
  <c r="L1068" i="3" s="1"/>
  <c r="L1069" i="3" s="1"/>
  <c r="L1070" i="3" s="1"/>
  <c r="L1071" i="3" s="1"/>
  <c r="L1072" i="3" s="1"/>
  <c r="L1073" i="3" s="1"/>
  <c r="L1074" i="3" s="1"/>
  <c r="L1075" i="3" s="1"/>
  <c r="L1076" i="3" s="1"/>
  <c r="L1077" i="3" s="1"/>
  <c r="L1078" i="3" s="1"/>
  <c r="L1079" i="3" s="1"/>
  <c r="L1080" i="3" s="1"/>
  <c r="L1081" i="3" s="1"/>
  <c r="L1082" i="3" s="1"/>
  <c r="L1083" i="3" s="1"/>
  <c r="L1084" i="3" s="1"/>
  <c r="L1085" i="3" s="1"/>
  <c r="L1086" i="3" s="1"/>
  <c r="L1087" i="3" s="1"/>
  <c r="L1088" i="3" s="1"/>
  <c r="L1089" i="3" s="1"/>
  <c r="L1090" i="3" s="1"/>
  <c r="L1091" i="3" s="1"/>
  <c r="L1092" i="3" s="1"/>
  <c r="L1093" i="3" s="1"/>
  <c r="L1094" i="3" s="1"/>
  <c r="L1095" i="3" s="1"/>
  <c r="L1096" i="3" s="1"/>
  <c r="L1097" i="3" s="1"/>
  <c r="L1098" i="3" s="1"/>
  <c r="L1099" i="3" s="1"/>
  <c r="L1100" i="3" s="1"/>
  <c r="L1101" i="3" s="1"/>
  <c r="L1102" i="3" s="1"/>
  <c r="L1103" i="3" s="1"/>
  <c r="L1104" i="3" s="1"/>
  <c r="L1105" i="3" s="1"/>
  <c r="L1106" i="3" s="1"/>
  <c r="L1107" i="3" s="1"/>
  <c r="L1108" i="3" s="1"/>
  <c r="L1109" i="3" s="1"/>
  <c r="L1110" i="3" s="1"/>
  <c r="L1111" i="3" s="1"/>
  <c r="L1112" i="3" s="1"/>
  <c r="L1113" i="3" s="1"/>
  <c r="L1114" i="3" s="1"/>
  <c r="L1115" i="3" s="1"/>
  <c r="L1116" i="3" s="1"/>
  <c r="L1117" i="3" s="1"/>
  <c r="L1118" i="3" s="1"/>
  <c r="L1119" i="3" s="1"/>
  <c r="L1120" i="3" s="1"/>
  <c r="L1121" i="3" s="1"/>
  <c r="L1122" i="3" s="1"/>
  <c r="L1123" i="3" s="1"/>
  <c r="L1124" i="3" s="1"/>
  <c r="L1125" i="3" s="1"/>
  <c r="L1126" i="3" s="1"/>
  <c r="L1127" i="3" s="1"/>
  <c r="L1128" i="3" s="1"/>
  <c r="L1129" i="3" s="1"/>
  <c r="L1130" i="3" s="1"/>
  <c r="L1131" i="3" s="1"/>
  <c r="L1132" i="3" s="1"/>
  <c r="L1133" i="3" s="1"/>
  <c r="L1134" i="3" s="1"/>
  <c r="L1135" i="3" s="1"/>
  <c r="L1136" i="3" s="1"/>
  <c r="L1137" i="3" s="1"/>
  <c r="L1138" i="3" s="1"/>
  <c r="L1139" i="3" s="1"/>
  <c r="L1140" i="3" s="1"/>
  <c r="L1141" i="3" s="1"/>
  <c r="L1142" i="3" s="1"/>
  <c r="L1143" i="3" s="1"/>
  <c r="L1144" i="3" s="1"/>
  <c r="L1145" i="3" s="1"/>
  <c r="L1146" i="3" s="1"/>
  <c r="L1147" i="3" s="1"/>
  <c r="L1148" i="3" s="1"/>
  <c r="L1149" i="3" s="1"/>
  <c r="L1150" i="3" s="1"/>
  <c r="L1151" i="3" s="1"/>
  <c r="L1152" i="3" s="1"/>
  <c r="L1153" i="3" s="1"/>
  <c r="L1154" i="3" s="1"/>
  <c r="L1155" i="3" s="1"/>
  <c r="L1156" i="3" s="1"/>
  <c r="L1157" i="3" s="1"/>
  <c r="L1158" i="3" s="1"/>
  <c r="L1159" i="3" s="1"/>
  <c r="L1160" i="3" s="1"/>
  <c r="L1161" i="3" s="1"/>
  <c r="L1162" i="3" s="1"/>
  <c r="L1163" i="3" s="1"/>
  <c r="L1164" i="3" s="1"/>
  <c r="L1165" i="3" s="1"/>
  <c r="L1166" i="3" s="1"/>
  <c r="L1167" i="3" s="1"/>
  <c r="L1168" i="3" s="1"/>
  <c r="L1169" i="3" s="1"/>
  <c r="L1170" i="3" s="1"/>
  <c r="L1171" i="3" s="1"/>
  <c r="L1172" i="3" s="1"/>
  <c r="L1173" i="3" s="1"/>
  <c r="L1174" i="3" s="1"/>
  <c r="L1175" i="3" s="1"/>
  <c r="L1176" i="3" s="1"/>
  <c r="L1177" i="3" s="1"/>
  <c r="L1178" i="3" s="1"/>
  <c r="L1179" i="3" s="1"/>
  <c r="L1180" i="3" s="1"/>
  <c r="L1181" i="3" s="1"/>
  <c r="L1182" i="3" s="1"/>
  <c r="L1183" i="3" s="1"/>
  <c r="L1184" i="3" s="1"/>
  <c r="L1185" i="3" s="1"/>
  <c r="L1186" i="3" s="1"/>
  <c r="L1187" i="3" s="1"/>
  <c r="L1188" i="3" s="1"/>
  <c r="L1189" i="3" s="1"/>
  <c r="L1190" i="3" s="1"/>
  <c r="L1191" i="3" s="1"/>
  <c r="L1192" i="3" s="1"/>
  <c r="L1193" i="3" s="1"/>
  <c r="L1194" i="3" s="1"/>
  <c r="L1195" i="3" s="1"/>
  <c r="L1196" i="3" s="1"/>
  <c r="L1197" i="3" s="1"/>
  <c r="L1198" i="3" s="1"/>
  <c r="L1199" i="3" s="1"/>
  <c r="L1200" i="3" s="1"/>
  <c r="L1201" i="3" s="1"/>
  <c r="L1202" i="3" s="1"/>
  <c r="L1203" i="3" s="1"/>
  <c r="L1204" i="3" s="1"/>
  <c r="L1205" i="3" s="1"/>
  <c r="L1206" i="3" s="1"/>
  <c r="L1207" i="3" s="1"/>
  <c r="L1208" i="3" s="1"/>
  <c r="L1209" i="3" s="1"/>
  <c r="L1210" i="3" s="1"/>
  <c r="L1211" i="3" s="1"/>
  <c r="L1212" i="3" s="1"/>
  <c r="L1213" i="3" s="1"/>
  <c r="L1214" i="3" s="1"/>
  <c r="L1215" i="3" s="1"/>
  <c r="L1216" i="3" s="1"/>
  <c r="L1217" i="3" s="1"/>
  <c r="L1218" i="3" s="1"/>
  <c r="L1219" i="3" s="1"/>
  <c r="L1220" i="3" s="1"/>
  <c r="L1221" i="3" s="1"/>
  <c r="L1222" i="3" s="1"/>
  <c r="L1223" i="3" s="1"/>
  <c r="L1224" i="3" s="1"/>
  <c r="L1225" i="3" s="1"/>
  <c r="L1226" i="3" s="1"/>
  <c r="L1227" i="3" s="1"/>
  <c r="L1228" i="3" s="1"/>
  <c r="L1229" i="3" s="1"/>
  <c r="L1230" i="3" s="1"/>
  <c r="L1231" i="3" s="1"/>
  <c r="L1232" i="3" s="1"/>
  <c r="L1233" i="3" s="1"/>
  <c r="L1234" i="3" s="1"/>
  <c r="L1235" i="3" s="1"/>
  <c r="L1236" i="3" s="1"/>
  <c r="L1237" i="3" s="1"/>
  <c r="L1238" i="3" s="1"/>
  <c r="L1239" i="3" s="1"/>
  <c r="L1240" i="3" s="1"/>
  <c r="L1241" i="3" s="1"/>
  <c r="L1242" i="3" s="1"/>
  <c r="L1243" i="3" s="1"/>
  <c r="L1244" i="3" s="1"/>
  <c r="L1245" i="3" s="1"/>
  <c r="L1246" i="3" s="1"/>
  <c r="L1247" i="3" s="1"/>
  <c r="L1248" i="3" s="1"/>
  <c r="L1249" i="3" s="1"/>
  <c r="L1250" i="3" s="1"/>
  <c r="L1251" i="3" s="1"/>
  <c r="L1252" i="3" s="1"/>
  <c r="L1253" i="3" s="1"/>
  <c r="L1254" i="3" s="1"/>
  <c r="L1255" i="3" s="1"/>
  <c r="L1256" i="3" s="1"/>
  <c r="L1257" i="3" s="1"/>
  <c r="L1258" i="3" s="1"/>
  <c r="L1259" i="3" s="1"/>
  <c r="L1260" i="3" s="1"/>
  <c r="L1261" i="3" s="1"/>
  <c r="L1262" i="3" s="1"/>
  <c r="L1263" i="3" s="1"/>
  <c r="L1264" i="3" s="1"/>
  <c r="L1265" i="3" s="1"/>
  <c r="L1266" i="3" s="1"/>
  <c r="L1267" i="3" s="1"/>
  <c r="L1268" i="3" s="1"/>
  <c r="L1269" i="3" s="1"/>
  <c r="L1270" i="3" s="1"/>
  <c r="L1271" i="3" s="1"/>
  <c r="L1272" i="3" s="1"/>
  <c r="L1273" i="3" s="1"/>
  <c r="L1274" i="3" s="1"/>
  <c r="L1275" i="3" s="1"/>
  <c r="L1276" i="3" s="1"/>
  <c r="L1277" i="3" s="1"/>
  <c r="L1278" i="3" s="1"/>
  <c r="L1279" i="3" s="1"/>
  <c r="L1280" i="3" s="1"/>
  <c r="L1281" i="3" s="1"/>
  <c r="L1282" i="3" s="1"/>
  <c r="L1283" i="3" s="1"/>
  <c r="L1284" i="3" s="1"/>
  <c r="L1285" i="3" s="1"/>
  <c r="L1286" i="3" s="1"/>
  <c r="L1287" i="3" s="1"/>
  <c r="L1288" i="3" s="1"/>
  <c r="L1289" i="3" s="1"/>
  <c r="L1290" i="3" s="1"/>
  <c r="L1291" i="3" s="1"/>
  <c r="L1292" i="3" s="1"/>
  <c r="L1293" i="3" s="1"/>
  <c r="L1294" i="3" s="1"/>
  <c r="L1295" i="3" s="1"/>
  <c r="L1296" i="3" s="1"/>
  <c r="L1297" i="3" s="1"/>
  <c r="L1298" i="3" s="1"/>
  <c r="L1299" i="3" s="1"/>
  <c r="L1300" i="3" s="1"/>
  <c r="L1301" i="3" s="1"/>
  <c r="L1302" i="3" s="1"/>
  <c r="L1303" i="3" s="1"/>
  <c r="L1304" i="3" s="1"/>
  <c r="L1305" i="3" s="1"/>
  <c r="L1306" i="3" s="1"/>
  <c r="L1307" i="3" s="1"/>
  <c r="L1308" i="3" s="1"/>
  <c r="L1309" i="3" s="1"/>
  <c r="L1310" i="3" s="1"/>
  <c r="L1311" i="3" s="1"/>
  <c r="L1312" i="3" s="1"/>
  <c r="L1313" i="3" s="1"/>
  <c r="L1314" i="3" s="1"/>
  <c r="L1315" i="3" s="1"/>
  <c r="L1316" i="3" s="1"/>
  <c r="L1317" i="3" s="1"/>
  <c r="L1318" i="3" s="1"/>
  <c r="L1319" i="3" s="1"/>
  <c r="L1320" i="3" s="1"/>
  <c r="L1321" i="3" s="1"/>
  <c r="L1322" i="3" s="1"/>
  <c r="L1323" i="3" s="1"/>
  <c r="L1324" i="3" s="1"/>
  <c r="L1325" i="3" s="1"/>
  <c r="L1326" i="3" s="1"/>
  <c r="L1327" i="3" s="1"/>
  <c r="L1328" i="3" s="1"/>
  <c r="L1329" i="3" s="1"/>
  <c r="L1330" i="3" s="1"/>
  <c r="L1331" i="3" s="1"/>
  <c r="L1332" i="3" s="1"/>
  <c r="L1333" i="3" s="1"/>
  <c r="L1334" i="3" s="1"/>
  <c r="L1335" i="3" s="1"/>
  <c r="L1336" i="3" s="1"/>
  <c r="L1337" i="3" s="1"/>
  <c r="L1338" i="3" s="1"/>
  <c r="L1339" i="3" s="1"/>
  <c r="L1340" i="3" s="1"/>
  <c r="L1341" i="3" s="1"/>
  <c r="L1342" i="3" s="1"/>
  <c r="L1343" i="3" s="1"/>
  <c r="L1344" i="3" s="1"/>
  <c r="L1345" i="3" s="1"/>
  <c r="L1346" i="3" s="1"/>
  <c r="L1347" i="3" s="1"/>
  <c r="L1348" i="3" s="1"/>
  <c r="L1349" i="3" s="1"/>
  <c r="L1350" i="3" s="1"/>
  <c r="L1351" i="3" s="1"/>
  <c r="L1352" i="3" s="1"/>
  <c r="L1353" i="3" s="1"/>
  <c r="L1354" i="3" s="1"/>
  <c r="L1355" i="3" s="1"/>
  <c r="L1356" i="3" s="1"/>
  <c r="L1357" i="3" s="1"/>
  <c r="L1358" i="3" s="1"/>
  <c r="L1359" i="3" s="1"/>
  <c r="L1360" i="3" s="1"/>
  <c r="L1361" i="3" s="1"/>
  <c r="L1362" i="3" s="1"/>
  <c r="L1363" i="3" s="1"/>
  <c r="L1364" i="3" s="1"/>
  <c r="L1365" i="3" s="1"/>
  <c r="L1366" i="3" s="1"/>
  <c r="L1367" i="3" s="1"/>
  <c r="L1368" i="3" s="1"/>
  <c r="L1369" i="3" s="1"/>
  <c r="L1370" i="3" s="1"/>
  <c r="L1371" i="3" s="1"/>
  <c r="L1372" i="3" s="1"/>
  <c r="L1373" i="3" s="1"/>
  <c r="L1374" i="3" s="1"/>
  <c r="L1375" i="3" s="1"/>
  <c r="L1376" i="3" s="1"/>
  <c r="L1377" i="3" s="1"/>
  <c r="L1378" i="3" s="1"/>
  <c r="L1379" i="3" s="1"/>
  <c r="L1380" i="3" s="1"/>
  <c r="L1381" i="3" s="1"/>
  <c r="L1382" i="3" s="1"/>
  <c r="L1383" i="3" s="1"/>
  <c r="L1384" i="3" s="1"/>
  <c r="L1385" i="3" s="1"/>
  <c r="L1386" i="3" s="1"/>
  <c r="L1387" i="3" s="1"/>
  <c r="L1388" i="3" s="1"/>
  <c r="L1389" i="3" s="1"/>
  <c r="L1390" i="3" s="1"/>
  <c r="L1391" i="3" s="1"/>
  <c r="L1392" i="3" s="1"/>
  <c r="L1393" i="3" s="1"/>
  <c r="L1394" i="3" s="1"/>
  <c r="L1395" i="3" s="1"/>
  <c r="L1396" i="3" s="1"/>
  <c r="L1397" i="3" s="1"/>
  <c r="L1398" i="3" s="1"/>
  <c r="L1399" i="3" s="1"/>
  <c r="L1400" i="3" s="1"/>
  <c r="L1401" i="3" s="1"/>
  <c r="L1402" i="3" s="1"/>
  <c r="L1403" i="3" s="1"/>
  <c r="L1404" i="3" s="1"/>
  <c r="L1405" i="3" s="1"/>
  <c r="L1406" i="3" s="1"/>
  <c r="L1407" i="3" s="1"/>
  <c r="L1408" i="3" s="1"/>
  <c r="L1409" i="3" s="1"/>
  <c r="L1410" i="3" s="1"/>
  <c r="L1411" i="3" s="1"/>
  <c r="L1412" i="3" s="1"/>
  <c r="L1413" i="3" s="1"/>
  <c r="L1414" i="3" s="1"/>
  <c r="L1415" i="3" s="1"/>
  <c r="L1416" i="3" s="1"/>
  <c r="L1417" i="3" s="1"/>
  <c r="L1418" i="3" s="1"/>
  <c r="L1419" i="3" s="1"/>
  <c r="L1420" i="3" s="1"/>
  <c r="L1421" i="3" s="1"/>
  <c r="L1422" i="3" s="1"/>
  <c r="L1423" i="3" s="1"/>
  <c r="L1424" i="3" s="1"/>
  <c r="L1425" i="3" s="1"/>
  <c r="L1426" i="3" s="1"/>
  <c r="L1427" i="3" s="1"/>
  <c r="L1428" i="3" s="1"/>
  <c r="L1429" i="3" s="1"/>
  <c r="L1430" i="3" s="1"/>
  <c r="L1431" i="3" s="1"/>
  <c r="L1432" i="3" s="1"/>
  <c r="L1433" i="3" s="1"/>
  <c r="L1434" i="3" s="1"/>
  <c r="L1435" i="3" s="1"/>
  <c r="L1436" i="3" s="1"/>
  <c r="L1437" i="3" s="1"/>
  <c r="L1438" i="3" s="1"/>
  <c r="L1439" i="3" s="1"/>
  <c r="L1440" i="3" s="1"/>
  <c r="L1441" i="3" s="1"/>
  <c r="L1442" i="3" s="1"/>
  <c r="L1443" i="3" s="1"/>
  <c r="L1444" i="3" s="1"/>
  <c r="L1445" i="3" s="1"/>
  <c r="L1446" i="3" s="1"/>
  <c r="L1447" i="3" s="1"/>
  <c r="L1448" i="3" s="1"/>
  <c r="L1449" i="3" s="1"/>
  <c r="L1450" i="3" s="1"/>
  <c r="L1451" i="3" s="1"/>
  <c r="L1452" i="3" s="1"/>
  <c r="L1453" i="3" s="1"/>
  <c r="L1454" i="3" s="1"/>
  <c r="L1455" i="3" s="1"/>
  <c r="L1456" i="3" s="1"/>
  <c r="L1457" i="3" s="1"/>
  <c r="L1458" i="3" s="1"/>
  <c r="L1459" i="3" s="1"/>
  <c r="L1460" i="3" s="1"/>
  <c r="L1461" i="3" s="1"/>
  <c r="L1462" i="3" s="1"/>
  <c r="L1463" i="3" s="1"/>
  <c r="L1464" i="3" s="1"/>
  <c r="L1465" i="3" s="1"/>
  <c r="L1466" i="3" s="1"/>
  <c r="L1467" i="3" s="1"/>
  <c r="L1468" i="3" s="1"/>
  <c r="L1469" i="3" s="1"/>
  <c r="L1470" i="3" s="1"/>
  <c r="L1471" i="3" s="1"/>
  <c r="L1472" i="3" s="1"/>
  <c r="L1473" i="3" s="1"/>
  <c r="L1474" i="3" s="1"/>
  <c r="L1475" i="3" s="1"/>
  <c r="L1476" i="3" s="1"/>
  <c r="L1477" i="3" s="1"/>
  <c r="L1478" i="3" s="1"/>
  <c r="L1479" i="3" s="1"/>
  <c r="L1480" i="3" s="1"/>
  <c r="L1481" i="3" s="1"/>
  <c r="L1482" i="3" s="1"/>
  <c r="L1483" i="3" s="1"/>
  <c r="L1484" i="3" s="1"/>
  <c r="L1485" i="3" s="1"/>
  <c r="L1486" i="3" s="1"/>
  <c r="L1487" i="3" s="1"/>
  <c r="L1488" i="3" s="1"/>
  <c r="L1489" i="3" s="1"/>
  <c r="L1490" i="3" s="1"/>
  <c r="L1491" i="3" s="1"/>
  <c r="L1492" i="3" s="1"/>
  <c r="L1493" i="3" s="1"/>
  <c r="L1494" i="3" s="1"/>
  <c r="L1495" i="3" s="1"/>
  <c r="L1496" i="3" s="1"/>
  <c r="L1497" i="3" s="1"/>
  <c r="L1498" i="3" s="1"/>
  <c r="L1499" i="3" s="1"/>
  <c r="L1500" i="3" s="1"/>
  <c r="L1501" i="3" s="1"/>
  <c r="L1502" i="3" s="1"/>
  <c r="L1503" i="3" s="1"/>
  <c r="L1504" i="3" s="1"/>
  <c r="L1505" i="3" s="1"/>
  <c r="L1506" i="3" s="1"/>
  <c r="L1507" i="3" s="1"/>
  <c r="L1508" i="3" s="1"/>
  <c r="L1509" i="3" s="1"/>
  <c r="L1510" i="3" s="1"/>
  <c r="L1511" i="3" s="1"/>
  <c r="L1512" i="3" s="1"/>
  <c r="L1513" i="3" s="1"/>
  <c r="L1514" i="3" s="1"/>
  <c r="L1515" i="3" s="1"/>
  <c r="L1516" i="3" s="1"/>
  <c r="L1517" i="3" s="1"/>
  <c r="L1518" i="3" s="1"/>
  <c r="L1519" i="3" s="1"/>
  <c r="L1520" i="3" s="1"/>
  <c r="L1521" i="3" s="1"/>
  <c r="L1522" i="3" s="1"/>
  <c r="L1523" i="3" s="1"/>
  <c r="L1524" i="3" s="1"/>
  <c r="L1525" i="3" s="1"/>
  <c r="L1526" i="3" s="1"/>
  <c r="L1527" i="3" s="1"/>
  <c r="L1528" i="3" s="1"/>
  <c r="L1529" i="3" s="1"/>
  <c r="L1530" i="3" s="1"/>
  <c r="L1531" i="3" s="1"/>
  <c r="L1532" i="3" s="1"/>
  <c r="L1533" i="3" s="1"/>
  <c r="L1534" i="3" s="1"/>
  <c r="L1535" i="3" s="1"/>
  <c r="L1536" i="3" s="1"/>
  <c r="L1537" i="3" s="1"/>
  <c r="L1538" i="3" s="1"/>
  <c r="L1539" i="3" s="1"/>
  <c r="L1540" i="3" s="1"/>
  <c r="L1541" i="3" s="1"/>
  <c r="L1542" i="3" s="1"/>
  <c r="L1543" i="3" s="1"/>
  <c r="L1544" i="3" s="1"/>
  <c r="L1545" i="3" s="1"/>
  <c r="L1546" i="3" s="1"/>
  <c r="L1547" i="3" s="1"/>
  <c r="L1548" i="3" s="1"/>
  <c r="L1549" i="3" s="1"/>
</calcChain>
</file>

<file path=xl/sharedStrings.xml><?xml version="1.0" encoding="utf-8"?>
<sst xmlns="http://schemas.openxmlformats.org/spreadsheetml/2006/main" count="19267" uniqueCount="7105">
  <si>
    <t>No</t>
  </si>
  <si>
    <t xml:space="preserve">No. Rekening </t>
  </si>
  <si>
    <t xml:space="preserve">Nama Nasabah </t>
  </si>
  <si>
    <t>Alamat Nasabah</t>
  </si>
  <si>
    <t>No Telpon</t>
  </si>
  <si>
    <t>No Rekening</t>
  </si>
  <si>
    <t>Nama Nasabah</t>
  </si>
  <si>
    <t>Transaksi</t>
  </si>
  <si>
    <t>Jenis Transaksi</t>
  </si>
  <si>
    <t>Setor Tunai</t>
  </si>
  <si>
    <t xml:space="preserve">Penarikan </t>
  </si>
  <si>
    <t>SRT</t>
  </si>
  <si>
    <t>TRK</t>
  </si>
  <si>
    <t>Nominal Setor</t>
  </si>
  <si>
    <t>Nominal tarik</t>
  </si>
  <si>
    <t xml:space="preserve">Tanggal </t>
  </si>
  <si>
    <t xml:space="preserve">Saldo Akhir </t>
  </si>
  <si>
    <t>no</t>
  </si>
  <si>
    <t xml:space="preserve">Kode </t>
  </si>
  <si>
    <t>A</t>
  </si>
  <si>
    <t>Kode 1</t>
  </si>
  <si>
    <t>Saldo Awal</t>
  </si>
  <si>
    <t>Kode 2</t>
  </si>
  <si>
    <t>Kode 3</t>
  </si>
  <si>
    <t xml:space="preserve">Kode 1 </t>
  </si>
  <si>
    <t>System</t>
  </si>
  <si>
    <t>Keterangan</t>
  </si>
  <si>
    <t>Debit</t>
  </si>
  <si>
    <t>Kredit</t>
  </si>
  <si>
    <t>Saldo</t>
  </si>
  <si>
    <t>Tanggal</t>
  </si>
  <si>
    <t>Kode 4</t>
  </si>
  <si>
    <t>kode 2</t>
  </si>
  <si>
    <t>kode 1</t>
  </si>
  <si>
    <t>Dashboard / Overview</t>
  </si>
  <si>
    <t>Total Saldo (Rp)</t>
  </si>
  <si>
    <t xml:space="preserve">Detail Tabungan </t>
  </si>
  <si>
    <t xml:space="preserve">Profile </t>
  </si>
  <si>
    <t>Nama Intansi/ Sekolah</t>
  </si>
  <si>
    <t xml:space="preserve">Alamat </t>
  </si>
  <si>
    <t>Cetak</t>
  </si>
  <si>
    <t>SMK KAUTSAR KARANG PUCUNG</t>
  </si>
  <si>
    <t>Jl. Diponegoro No. 29 Karang Pucung Kec. Way Sulan Lampung Selatan</t>
  </si>
  <si>
    <t xml:space="preserve">SITABSIS </t>
  </si>
  <si>
    <t>Sistem Informasi Tabungan Siswa</t>
  </si>
  <si>
    <t>Teguh</t>
  </si>
  <si>
    <t>A.001</t>
  </si>
  <si>
    <t>Agus</t>
  </si>
  <si>
    <t>A.002</t>
  </si>
  <si>
    <t>A.001.SRT</t>
  </si>
  <si>
    <t>a.001.1</t>
  </si>
  <si>
    <t>9.2023.a.001</t>
  </si>
  <si>
    <t>a.001.1.SRT.7.9.2023</t>
  </si>
  <si>
    <t>A.001.TRK</t>
  </si>
  <si>
    <t>a.001.2</t>
  </si>
  <si>
    <t>a.001.2.TRK.7.9.2023</t>
  </si>
  <si>
    <t>A.002.SRT</t>
  </si>
  <si>
    <t>a.002.1</t>
  </si>
  <si>
    <t>9.2023.a.002</t>
  </si>
  <si>
    <t>a.002.1.SRT.7.9.2023</t>
  </si>
  <si>
    <t>A.002.TRK</t>
  </si>
  <si>
    <t>a.002.2</t>
  </si>
  <si>
    <t>a.002.2.TRK.7.9.2023</t>
  </si>
  <si>
    <t>a.002.3</t>
  </si>
  <si>
    <t>a.002.3.TRK.7.9.2023</t>
  </si>
  <si>
    <t>A.003</t>
  </si>
  <si>
    <t>A.001.3</t>
  </si>
  <si>
    <t>9.2023.A.001</t>
  </si>
  <si>
    <t>A.001.3.SRT.8.9.2023</t>
  </si>
  <si>
    <t>TIAS VIKA ASMARANI</t>
  </si>
  <si>
    <t>DESI ARISKA</t>
  </si>
  <si>
    <t>DEDEH AYU KOMALA SARI</t>
  </si>
  <si>
    <t>AGNES RISKA AMELIA</t>
  </si>
  <si>
    <t>A.004</t>
  </si>
  <si>
    <t>FELIZA CAHYA NINGRUM</t>
  </si>
  <si>
    <t>A.005</t>
  </si>
  <si>
    <t>DWI INTAN</t>
  </si>
  <si>
    <t>A.006</t>
  </si>
  <si>
    <t>VINA DAMAYANTI</t>
  </si>
  <si>
    <t>A.007</t>
  </si>
  <si>
    <t>AYU YULITA</t>
  </si>
  <si>
    <t>A.008</t>
  </si>
  <si>
    <t>TIKA SAPITRI</t>
  </si>
  <si>
    <t>A.09</t>
  </si>
  <si>
    <t>JULIA NINGSIH</t>
  </si>
  <si>
    <t>A.010</t>
  </si>
  <si>
    <t>MITA SARI</t>
  </si>
  <si>
    <t>A.011</t>
  </si>
  <si>
    <t>SITI YUGNIA</t>
  </si>
  <si>
    <t>A.012</t>
  </si>
  <si>
    <t>SRI SURYA NINGSIH</t>
  </si>
  <si>
    <t>A.013</t>
  </si>
  <si>
    <t>DELA PUSPITA</t>
  </si>
  <si>
    <t>A.014</t>
  </si>
  <si>
    <t>NABILA SALSABILA SEPTI</t>
  </si>
  <si>
    <t>A.015</t>
  </si>
  <si>
    <t>MUFIA ANGGI ANGGERAENI</t>
  </si>
  <si>
    <t>A.016</t>
  </si>
  <si>
    <t>INTAN NURDINI</t>
  </si>
  <si>
    <t>A.017</t>
  </si>
  <si>
    <t>FITRIYA SINTA SARI</t>
  </si>
  <si>
    <t>A.018</t>
  </si>
  <si>
    <t>RISKA NOVA WIDIYANTI</t>
  </si>
  <si>
    <t>A.019</t>
  </si>
  <si>
    <t>MELI APRILIANA</t>
  </si>
  <si>
    <t>A.020</t>
  </si>
  <si>
    <t>WAHYU SALSA RAMADHANI</t>
  </si>
  <si>
    <t>A.021</t>
  </si>
  <si>
    <t>FITRIANI</t>
  </si>
  <si>
    <t>A.022</t>
  </si>
  <si>
    <t>AJENG TRIA NUR ANISSA</t>
  </si>
  <si>
    <t>A.023</t>
  </si>
  <si>
    <t>ANGGUN MUFIDA</t>
  </si>
  <si>
    <t>A.024</t>
  </si>
  <si>
    <t>ANIDA PERMATASARI</t>
  </si>
  <si>
    <t>A.025</t>
  </si>
  <si>
    <t>ANISA KUMALA SARI</t>
  </si>
  <si>
    <t>A.026</t>
  </si>
  <si>
    <t>ANISA RAHMAWATI</t>
  </si>
  <si>
    <t>A.027</t>
  </si>
  <si>
    <t>ARTIKA VIVI WULANDARI</t>
  </si>
  <si>
    <t>A.028</t>
  </si>
  <si>
    <t>AYU RAHMAWATI</t>
  </si>
  <si>
    <t>A.029</t>
  </si>
  <si>
    <t>DEVINDA KIRANA</t>
  </si>
  <si>
    <t>A.030</t>
  </si>
  <si>
    <t>DEWA AYU SINDI P</t>
  </si>
  <si>
    <t>A.031</t>
  </si>
  <si>
    <t>JENI CAHYA SARI</t>
  </si>
  <si>
    <t>A.032</t>
  </si>
  <si>
    <t>KHOISATUL MUFIDAH</t>
  </si>
  <si>
    <t>A.033</t>
  </si>
  <si>
    <t>MARLINA NUR AZIZAH SIHOMBING</t>
  </si>
  <si>
    <t>A.034</t>
  </si>
  <si>
    <t>MAY YANTI</t>
  </si>
  <si>
    <t>A.035</t>
  </si>
  <si>
    <t>NIKEN AYU LESTARI</t>
  </si>
  <si>
    <t>A.036</t>
  </si>
  <si>
    <t>RATNA SARI NINGSIH</t>
  </si>
  <si>
    <t>A.037</t>
  </si>
  <si>
    <t>SARI OKTAPIANI</t>
  </si>
  <si>
    <t>A.038</t>
  </si>
  <si>
    <t>SESILIA TAMAN TAMRINA</t>
  </si>
  <si>
    <t>A.039</t>
  </si>
  <si>
    <t>SINTIA WATI 2</t>
  </si>
  <si>
    <t>A.040</t>
  </si>
  <si>
    <t>SINTIA WATI 1</t>
  </si>
  <si>
    <t>A.041</t>
  </si>
  <si>
    <t>SISILIA WULAN SARI</t>
  </si>
  <si>
    <t>A.042</t>
  </si>
  <si>
    <t>SITI FATIMAH</t>
  </si>
  <si>
    <t>A.043</t>
  </si>
  <si>
    <t>YUNITA FEBRIYANTI</t>
  </si>
  <si>
    <t>A.044</t>
  </si>
  <si>
    <t>JIMI S</t>
  </si>
  <si>
    <t>A.045</t>
  </si>
  <si>
    <t>FERDY AONE</t>
  </si>
  <si>
    <t>A.046</t>
  </si>
  <si>
    <t>SALSABILA</t>
  </si>
  <si>
    <t>A.047</t>
  </si>
  <si>
    <t>UNI NURJANAH</t>
  </si>
  <si>
    <t>A.048</t>
  </si>
  <si>
    <t>PUTRI FEBRIYANA</t>
  </si>
  <si>
    <t>A.049</t>
  </si>
  <si>
    <t>A.050</t>
  </si>
  <si>
    <t>AGNA HIJRIAH</t>
  </si>
  <si>
    <t>A.051</t>
  </si>
  <si>
    <t>HENI</t>
  </si>
  <si>
    <t>A.052</t>
  </si>
  <si>
    <t>A.053</t>
  </si>
  <si>
    <t>NURUL SOIMAH</t>
  </si>
  <si>
    <t>A.054</t>
  </si>
  <si>
    <t>SELI AYU</t>
  </si>
  <si>
    <t>A.055</t>
  </si>
  <si>
    <t>SITI SARI'AH</t>
  </si>
  <si>
    <t>A.056</t>
  </si>
  <si>
    <t>EXEL JURJANI STANTON</t>
  </si>
  <si>
    <t>A.057</t>
  </si>
  <si>
    <t>M.ADI</t>
  </si>
  <si>
    <t>A.058</t>
  </si>
  <si>
    <t>FIRMANSYAH</t>
  </si>
  <si>
    <t>A.059</t>
  </si>
  <si>
    <t>MINARDI</t>
  </si>
  <si>
    <t>A.060</t>
  </si>
  <si>
    <t>DONI</t>
  </si>
  <si>
    <t>A.061</t>
  </si>
  <si>
    <t>ANGGI UMAYAH</t>
  </si>
  <si>
    <t>A.062</t>
  </si>
  <si>
    <t>ALFA GUFRON</t>
  </si>
  <si>
    <t>A.063</t>
  </si>
  <si>
    <t>SRI PUJI LESTARI</t>
  </si>
  <si>
    <t>A.064</t>
  </si>
  <si>
    <t>KESYA</t>
  </si>
  <si>
    <t>A.065</t>
  </si>
  <si>
    <t>RENITA</t>
  </si>
  <si>
    <t>A.066</t>
  </si>
  <si>
    <t>DWI KHOIRUNISA</t>
  </si>
  <si>
    <t>A.067</t>
  </si>
  <si>
    <t>FATMA SARI</t>
  </si>
  <si>
    <t>A.068</t>
  </si>
  <si>
    <t>RIRIN</t>
  </si>
  <si>
    <t>A.069</t>
  </si>
  <si>
    <t>SEPTI BERLIANI</t>
  </si>
  <si>
    <t>A.070</t>
  </si>
  <si>
    <t>SALSA OLIVIA</t>
  </si>
  <si>
    <t>A.071</t>
  </si>
  <si>
    <t>SITI VATIMAH</t>
  </si>
  <si>
    <t>A.072</t>
  </si>
  <si>
    <t>FITRI DWI LESTARI</t>
  </si>
  <si>
    <t>A.073</t>
  </si>
  <si>
    <t>HAMAM</t>
  </si>
  <si>
    <t>A.074</t>
  </si>
  <si>
    <t>ADITYA PRATAMA</t>
  </si>
  <si>
    <t>A.075</t>
  </si>
  <si>
    <t>AHMAD FAJAR SUKMA</t>
  </si>
  <si>
    <t>A.076</t>
  </si>
  <si>
    <t>AMANDA NURAINI</t>
  </si>
  <si>
    <t>A.077</t>
  </si>
  <si>
    <t>ANGEL LIA PURNOMO</t>
  </si>
  <si>
    <t>A.078</t>
  </si>
  <si>
    <t>ASEP AWALUDIN</t>
  </si>
  <si>
    <t>A.079</t>
  </si>
  <si>
    <t>CITRA TRIA DARA</t>
  </si>
  <si>
    <t>A.080</t>
  </si>
  <si>
    <t>DANDI MAULANA YUSUF</t>
  </si>
  <si>
    <t>A.081</t>
  </si>
  <si>
    <t>DEFI TRI AHDIYANTI</t>
  </si>
  <si>
    <t>A.082</t>
  </si>
  <si>
    <t>DEVA AULIA TRI ANANDA</t>
  </si>
  <si>
    <t>A.083</t>
  </si>
  <si>
    <t>DIANA AYU LESTARI</t>
  </si>
  <si>
    <t>A.084</t>
  </si>
  <si>
    <t>ELLY AGUSTIN</t>
  </si>
  <si>
    <t>A.085</t>
  </si>
  <si>
    <t>ELZA RAHMADONI</t>
  </si>
  <si>
    <t>A.086</t>
  </si>
  <si>
    <t>ENJEL AMELIA FARIDA</t>
  </si>
  <si>
    <t>A.087</t>
  </si>
  <si>
    <t>ENJEL KIRANA PUTRI</t>
  </si>
  <si>
    <t>A.088</t>
  </si>
  <si>
    <t>FEBRIANTO</t>
  </si>
  <si>
    <t>A.089</t>
  </si>
  <si>
    <t>INDRA SETIAWAN</t>
  </si>
  <si>
    <t>A.090</t>
  </si>
  <si>
    <t>INTAN AYU LESTARI</t>
  </si>
  <si>
    <t>A.091</t>
  </si>
  <si>
    <t>LISA AGUSTINA</t>
  </si>
  <si>
    <t>A.092</t>
  </si>
  <si>
    <t>LUTVIA KHOIRUNISA</t>
  </si>
  <si>
    <t>A.093</t>
  </si>
  <si>
    <t>MISTAM WIDIANTORO</t>
  </si>
  <si>
    <t>A.094</t>
  </si>
  <si>
    <t>NADIM AULIA PUTRI</t>
  </si>
  <si>
    <t>A.095</t>
  </si>
  <si>
    <t>NAILA</t>
  </si>
  <si>
    <t>A.096</t>
  </si>
  <si>
    <t>NICHO LAUS SAPUTRA</t>
  </si>
  <si>
    <t>A.097</t>
  </si>
  <si>
    <t>NUR ARASYI</t>
  </si>
  <si>
    <t>A.098</t>
  </si>
  <si>
    <t>RANGGA SUGENG PRASETYO</t>
  </si>
  <si>
    <t>A.99</t>
  </si>
  <si>
    <t>RENDRA ADI RAHAYU</t>
  </si>
  <si>
    <t>A.100</t>
  </si>
  <si>
    <t>REZA MELANI</t>
  </si>
  <si>
    <t>A.101</t>
  </si>
  <si>
    <t>RIFKI NUR DIANSYAH</t>
  </si>
  <si>
    <t>A.102</t>
  </si>
  <si>
    <t>SHERLY VIMAILA PUTRI</t>
  </si>
  <si>
    <t>A.103</t>
  </si>
  <si>
    <t>TRI ELISA</t>
  </si>
  <si>
    <t>A.104</t>
  </si>
  <si>
    <t>WASIS GUNAWAN</t>
  </si>
  <si>
    <t>A.105</t>
  </si>
  <si>
    <t>YUSUF RAHMAT KURNIAWAN</t>
  </si>
  <si>
    <t>A.106</t>
  </si>
  <si>
    <t>EKO WIDIANTORO</t>
  </si>
  <si>
    <t>A.107</t>
  </si>
  <si>
    <t>PUTRI WAHYU ASTUTI</t>
  </si>
  <si>
    <t>A.108</t>
  </si>
  <si>
    <t>YUNITA RAHMA AMELIA</t>
  </si>
  <si>
    <t>A.109</t>
  </si>
  <si>
    <t>ROBIUL FATIMAH</t>
  </si>
  <si>
    <t>A.110</t>
  </si>
  <si>
    <t>MAYA MELIANA</t>
  </si>
  <si>
    <t>A.111</t>
  </si>
  <si>
    <t>RAHAYU ASMAWATI</t>
  </si>
  <si>
    <t>A.112</t>
  </si>
  <si>
    <t>DAHLIA AZAHRA</t>
  </si>
  <si>
    <t>A.113</t>
  </si>
  <si>
    <t>NOVITA FITRIANI</t>
  </si>
  <si>
    <t>A.114</t>
  </si>
  <si>
    <t>ANISA HILPIANA</t>
  </si>
  <si>
    <t>A.115</t>
  </si>
  <si>
    <t>ZUFATUL AZIZAH</t>
  </si>
  <si>
    <t>A.116</t>
  </si>
  <si>
    <t>EMI ELIASARI</t>
  </si>
  <si>
    <t>A.117</t>
  </si>
  <si>
    <t>MELFI EKA AGUSTINA</t>
  </si>
  <si>
    <t>A.118</t>
  </si>
  <si>
    <t>ENI KARLINA</t>
  </si>
  <si>
    <t>A.119</t>
  </si>
  <si>
    <t>INDAH FITRIANI</t>
  </si>
  <si>
    <t>A.120</t>
  </si>
  <si>
    <t>SITI QUROATUL AINI</t>
  </si>
  <si>
    <t>A.121</t>
  </si>
  <si>
    <t>LISLAINI</t>
  </si>
  <si>
    <t>A.122</t>
  </si>
  <si>
    <t>ROZA KURNIATI</t>
  </si>
  <si>
    <t>A.123</t>
  </si>
  <si>
    <t>KINANTI OCTAVIA</t>
  </si>
  <si>
    <t>A.124</t>
  </si>
  <si>
    <t>ANGGUN PUSPITA SARI</t>
  </si>
  <si>
    <t>A.125</t>
  </si>
  <si>
    <t>RAHMA SALSABILA</t>
  </si>
  <si>
    <t>A.126</t>
  </si>
  <si>
    <t>SINDY REGINA AFFRILIA</t>
  </si>
  <si>
    <t>A.127</t>
  </si>
  <si>
    <t>NUR HASANAH</t>
  </si>
  <si>
    <t>A.128</t>
  </si>
  <si>
    <t>YANTI NURHAYATI</t>
  </si>
  <si>
    <t>A.129</t>
  </si>
  <si>
    <t>ULANDARI</t>
  </si>
  <si>
    <t>A.130</t>
  </si>
  <si>
    <t>RISKI SETIAWAN</t>
  </si>
  <si>
    <t>A.131</t>
  </si>
  <si>
    <t>LAILA FEBRIYANI</t>
  </si>
  <si>
    <t>A.132</t>
  </si>
  <si>
    <t>EKA NOVITA SARI</t>
  </si>
  <si>
    <t>A.133</t>
  </si>
  <si>
    <t>FAJAR HARDIYANI</t>
  </si>
  <si>
    <t>A.134</t>
  </si>
  <si>
    <t>RINI AMELIA AGUSTIN</t>
  </si>
  <si>
    <t>A.135</t>
  </si>
  <si>
    <t>ADELIA SAPUTRI</t>
  </si>
  <si>
    <t>A.136</t>
  </si>
  <si>
    <t>YASIN APRIANSYAH</t>
  </si>
  <si>
    <t>A.137</t>
  </si>
  <si>
    <t>FEBRI PERDANA</t>
  </si>
  <si>
    <t>A.138</t>
  </si>
  <si>
    <t>ADITIA SAPUTRA</t>
  </si>
  <si>
    <t>A.139</t>
  </si>
  <si>
    <t>FERDI SAPUTRA</t>
  </si>
  <si>
    <t>A.140</t>
  </si>
  <si>
    <t>SITI MAISAROH</t>
  </si>
  <si>
    <t>A.141</t>
  </si>
  <si>
    <t>AHMAD SULAIMAN</t>
  </si>
  <si>
    <t>A.142</t>
  </si>
  <si>
    <t>EFA</t>
  </si>
  <si>
    <t>A.143</t>
  </si>
  <si>
    <t>EKA TAPIYA</t>
  </si>
  <si>
    <t>AURI NANDA</t>
  </si>
  <si>
    <t>MILA RAHMAWATI</t>
  </si>
  <si>
    <t>A.144</t>
  </si>
  <si>
    <t>NABILA ARISANTI</t>
  </si>
  <si>
    <t>A.145</t>
  </si>
  <si>
    <t>GADIS GALIA</t>
  </si>
  <si>
    <t>A.146</t>
  </si>
  <si>
    <t>DINA AYU</t>
  </si>
  <si>
    <t>A.147</t>
  </si>
  <si>
    <t>LALA NUR AINI</t>
  </si>
  <si>
    <t>A.148</t>
  </si>
  <si>
    <t>SABILA APRILIA</t>
  </si>
  <si>
    <t>A.149</t>
  </si>
  <si>
    <t>DWI SAPUTRI</t>
  </si>
  <si>
    <t>A.150</t>
  </si>
  <si>
    <t>ALFA ZULITA</t>
  </si>
  <si>
    <t>A.151</t>
  </si>
  <si>
    <t>ADINNIA NUR AMALA</t>
  </si>
  <si>
    <t>A.152</t>
  </si>
  <si>
    <t>PUTRI ANJELIKA</t>
  </si>
  <si>
    <t>A.153</t>
  </si>
  <si>
    <t>TIA PUSPITA</t>
  </si>
  <si>
    <t>A.154</t>
  </si>
  <si>
    <t>UMAR BERLIS</t>
  </si>
  <si>
    <t>A.155</t>
  </si>
  <si>
    <t>ARYA INDRA ZULKAFI</t>
  </si>
  <si>
    <t>A.156</t>
  </si>
  <si>
    <t>HERMAN</t>
  </si>
  <si>
    <t>A.157</t>
  </si>
  <si>
    <t>M WAHYU ADHITYA</t>
  </si>
  <si>
    <t>A.158</t>
  </si>
  <si>
    <t>HELMI KURNIAWAN</t>
  </si>
  <si>
    <t>A.159</t>
  </si>
  <si>
    <t>FIKRI FEBRIANSYAH</t>
  </si>
  <si>
    <t>A.160</t>
  </si>
  <si>
    <t>ZAINAL IRAWAN</t>
  </si>
  <si>
    <t>A.161</t>
  </si>
  <si>
    <t xml:space="preserve">AHMAD FAUZAN </t>
  </si>
  <si>
    <t>A.162</t>
  </si>
  <si>
    <t>WULAN</t>
  </si>
  <si>
    <t>A.163</t>
  </si>
  <si>
    <t>BINTANG RAMDANI</t>
  </si>
  <si>
    <t>A.164</t>
  </si>
  <si>
    <t>FERNANDO ORTEGA</t>
  </si>
  <si>
    <t>A.165</t>
  </si>
  <si>
    <t>MUHAMAD DAVA</t>
  </si>
  <si>
    <t>A.166</t>
  </si>
  <si>
    <t>IKSAN KHOIRUL H</t>
  </si>
  <si>
    <t>A.167</t>
  </si>
  <si>
    <t>RADESA</t>
  </si>
  <si>
    <t>A.168</t>
  </si>
  <si>
    <t>ADITIYA WINDARTO</t>
  </si>
  <si>
    <t>A.169</t>
  </si>
  <si>
    <t>BUDI KURNIAWAN</t>
  </si>
  <si>
    <t>A.170</t>
  </si>
  <si>
    <t>ALEX WAHIDIN</t>
  </si>
  <si>
    <t>A.171</t>
  </si>
  <si>
    <t>DIKA MAHENDRA</t>
  </si>
  <si>
    <t>A.172</t>
  </si>
  <si>
    <t>AULIANA PUTRI</t>
  </si>
  <si>
    <t>A.173</t>
  </si>
  <si>
    <t>JULIANA DEWI LESTARI</t>
  </si>
  <si>
    <t>A.174</t>
  </si>
  <si>
    <t>MAHARANI</t>
  </si>
  <si>
    <t>A.175</t>
  </si>
  <si>
    <t>DONI OKTAFIAN</t>
  </si>
  <si>
    <t>A.176</t>
  </si>
  <si>
    <t>A.177</t>
  </si>
  <si>
    <t>BUNGA ANGGRAINI</t>
  </si>
  <si>
    <t>NOVAL FIRDAUS</t>
  </si>
  <si>
    <t>A.178</t>
  </si>
  <si>
    <t>AGUNG YUDA PRATAMA</t>
  </si>
  <si>
    <t>A.179</t>
  </si>
  <si>
    <t>ARUM SETIAWATI</t>
  </si>
  <si>
    <t>A.180</t>
  </si>
  <si>
    <t>BAYU MURTI</t>
  </si>
  <si>
    <t>A.181</t>
  </si>
  <si>
    <t>DESI MELINDASARI</t>
  </si>
  <si>
    <t>A.182</t>
  </si>
  <si>
    <t>INDRI DAMAYANTI</t>
  </si>
  <si>
    <t>A.183</t>
  </si>
  <si>
    <t>DIAH PITALOKA</t>
  </si>
  <si>
    <t>A.184</t>
  </si>
  <si>
    <t>DAFA HANIFUDIN</t>
  </si>
  <si>
    <t>A.185</t>
  </si>
  <si>
    <t>NISA RAHMAWATI</t>
  </si>
  <si>
    <t>A.186</t>
  </si>
  <si>
    <t>JORDI SETIAWAN</t>
  </si>
  <si>
    <t>A.187</t>
  </si>
  <si>
    <t>SHELA MAHARANI</t>
  </si>
  <si>
    <t>A.188</t>
  </si>
  <si>
    <t>SOFI NURJANAH</t>
  </si>
  <si>
    <t>A.189</t>
  </si>
  <si>
    <t>SUCI NABILA</t>
  </si>
  <si>
    <t>A.190</t>
  </si>
  <si>
    <t>ANTIKA KUSUMA W</t>
  </si>
  <si>
    <t>A.191</t>
  </si>
  <si>
    <t>TINA RAMADHANI</t>
  </si>
  <si>
    <t>A.192</t>
  </si>
  <si>
    <t>WAHYU TRIHARTONO</t>
  </si>
  <si>
    <t>A.193</t>
  </si>
  <si>
    <t>WINARSIH</t>
  </si>
  <si>
    <t>A.194</t>
  </si>
  <si>
    <t>RIO SAIFUL BAHRI</t>
  </si>
  <si>
    <t>A.195</t>
  </si>
  <si>
    <t>RIKI ARYA</t>
  </si>
  <si>
    <t>A.196</t>
  </si>
  <si>
    <t>MIRNAWATI</t>
  </si>
  <si>
    <t>A.197</t>
  </si>
  <si>
    <t>DAFI RAMADHANI</t>
  </si>
  <si>
    <t>A.198</t>
  </si>
  <si>
    <t>DEA AMANDA</t>
  </si>
  <si>
    <t>A.199</t>
  </si>
  <si>
    <t>YUDI SETIAWAN</t>
  </si>
  <si>
    <t>A.200</t>
  </si>
  <si>
    <t>ALPIN ADITYA TAMA</t>
  </si>
  <si>
    <t>A.201</t>
  </si>
  <si>
    <t>ABELLIAWATI</t>
  </si>
  <si>
    <t>A.202</t>
  </si>
  <si>
    <t>RAFI ALFIN</t>
  </si>
  <si>
    <t>A.203</t>
  </si>
  <si>
    <t>MELIA DWI SUSANTI</t>
  </si>
  <si>
    <t>A.204</t>
  </si>
  <si>
    <t>BILAL</t>
  </si>
  <si>
    <t>A.205</t>
  </si>
  <si>
    <t>SANI LUSIANA</t>
  </si>
  <si>
    <t>A.206</t>
  </si>
  <si>
    <t>M MUSLIH</t>
  </si>
  <si>
    <t>A.207</t>
  </si>
  <si>
    <t>NOVITA SARI</t>
  </si>
  <si>
    <t>A.208</t>
  </si>
  <si>
    <t>RIDHO FIRMANSYAH</t>
  </si>
  <si>
    <t>A.209</t>
  </si>
  <si>
    <t>RAHMA DWI AULIA</t>
  </si>
  <si>
    <t>A.210</t>
  </si>
  <si>
    <t>DESTA AULIA</t>
  </si>
  <si>
    <t>A.211</t>
  </si>
  <si>
    <t>RUSI AMELIA</t>
  </si>
  <si>
    <t>A.212</t>
  </si>
  <si>
    <t>ILHAM NURDIANSYAH</t>
  </si>
  <si>
    <t>A.213</t>
  </si>
  <si>
    <t>UUTI'A</t>
  </si>
  <si>
    <t>A.214</t>
  </si>
  <si>
    <t>SITI RISMA</t>
  </si>
  <si>
    <t>A.215</t>
  </si>
  <si>
    <t>AUNULLOH FIRDAUS</t>
  </si>
  <si>
    <t>A.216</t>
  </si>
  <si>
    <t>ADE FERY FIRMANDIKA</t>
  </si>
  <si>
    <t>A.217</t>
  </si>
  <si>
    <t>MUHAMMAD TOHA</t>
  </si>
  <si>
    <t>A.218</t>
  </si>
  <si>
    <t>RISKI AGUNG S</t>
  </si>
  <si>
    <t>A.219</t>
  </si>
  <si>
    <t>ANITA SARI</t>
  </si>
  <si>
    <t>A.220</t>
  </si>
  <si>
    <t>WIDIATI</t>
  </si>
  <si>
    <t>A.221</t>
  </si>
  <si>
    <t>VANISA JULIA WATI</t>
  </si>
  <si>
    <t>A.222</t>
  </si>
  <si>
    <t>DINA AULIA</t>
  </si>
  <si>
    <t>A.223</t>
  </si>
  <si>
    <t>SELYA FEBRIANA P</t>
  </si>
  <si>
    <t>A.224</t>
  </si>
  <si>
    <t>DIAN PUTRI N</t>
  </si>
  <si>
    <t>A.225</t>
  </si>
  <si>
    <t>RISKI GALANG S</t>
  </si>
  <si>
    <t>A.226</t>
  </si>
  <si>
    <t>EVA SULISTIAWATI</t>
  </si>
  <si>
    <t>A.227</t>
  </si>
  <si>
    <t>A.001.4</t>
  </si>
  <si>
    <t>A.001.4.TRK.11.9.2023</t>
  </si>
  <si>
    <t>A.002.4</t>
  </si>
  <si>
    <t>9.2023.A.002</t>
  </si>
  <si>
    <t>A.002.4.TRK.11.9.2023</t>
  </si>
  <si>
    <t>A.108.SRT</t>
  </si>
  <si>
    <t>A.108.1</t>
  </si>
  <si>
    <t>9.2023.A.108</t>
  </si>
  <si>
    <t>A.108.1.SRT.11.9.2023</t>
  </si>
  <si>
    <t>A.121.SRT</t>
  </si>
  <si>
    <t>A.121.1</t>
  </si>
  <si>
    <t>9.2023.A.121</t>
  </si>
  <si>
    <t>A.121.1.SRT.11.9.2023</t>
  </si>
  <si>
    <t>A.111.TRK</t>
  </si>
  <si>
    <t>A.111.1</t>
  </si>
  <si>
    <t>9.2023.A.111</t>
  </si>
  <si>
    <t>A.111.1.TRK.11.9.2023</t>
  </si>
  <si>
    <t>A.123.SRT</t>
  </si>
  <si>
    <t>A.123.1</t>
  </si>
  <si>
    <t>9.2023.A.123</t>
  </si>
  <si>
    <t>A.123.1.SRT.11.9.2023</t>
  </si>
  <si>
    <t>A.114.SRT</t>
  </si>
  <si>
    <t>A.114.1</t>
  </si>
  <si>
    <t>9.2023.A.114</t>
  </si>
  <si>
    <t>A.114.1.SRT.11.9.2023</t>
  </si>
  <si>
    <t>A.124.SRT</t>
  </si>
  <si>
    <t>A.124.1</t>
  </si>
  <si>
    <t>9.2023.A.124</t>
  </si>
  <si>
    <t>A.124.1.SRT.11.9.2023</t>
  </si>
  <si>
    <t>A.110.SRT</t>
  </si>
  <si>
    <t>A.110.1</t>
  </si>
  <si>
    <t>9.2023.A.110</t>
  </si>
  <si>
    <t>A.110.1.SRT.11.9.2023</t>
  </si>
  <si>
    <t>A.110.2</t>
  </si>
  <si>
    <t>A.110.2.SRT.11.9.2023</t>
  </si>
  <si>
    <t>A.062.SRT</t>
  </si>
  <si>
    <t>A.062.1</t>
  </si>
  <si>
    <t>9.2023.A.062</t>
  </si>
  <si>
    <t>A.062.1.SRT.11.9.2023</t>
  </si>
  <si>
    <t>A.065.SRT</t>
  </si>
  <si>
    <t>A.065.1</t>
  </si>
  <si>
    <t>9.2023.A.065</t>
  </si>
  <si>
    <t>A.065.1.SRT.11.9.2023</t>
  </si>
  <si>
    <t>A.073.SRT</t>
  </si>
  <si>
    <t>A.073.1</t>
  </si>
  <si>
    <t>9.2023.A.073</t>
  </si>
  <si>
    <t>A.073.1.SRT.11.9.2023</t>
  </si>
  <si>
    <t>A.054.SRT</t>
  </si>
  <si>
    <t>A.054.1</t>
  </si>
  <si>
    <t>9.2023.A.054</t>
  </si>
  <si>
    <t>A.054.1.SRT.11.9.2023</t>
  </si>
  <si>
    <t>A.066.SRT</t>
  </si>
  <si>
    <t>A.066.1</t>
  </si>
  <si>
    <t>9.2023.A.066</t>
  </si>
  <si>
    <t>A.066.1.SRT.11.9.2023</t>
  </si>
  <si>
    <t>A.047.SRT</t>
  </si>
  <si>
    <t>A.047.1</t>
  </si>
  <si>
    <t>9.2023.A.047</t>
  </si>
  <si>
    <t>A.047.1.SRT.11.9.2023</t>
  </si>
  <si>
    <t>A.059.SRT</t>
  </si>
  <si>
    <t>A.059.1</t>
  </si>
  <si>
    <t>9.2023.A.059</t>
  </si>
  <si>
    <t>A.059.1.SRT.11.9.2023</t>
  </si>
  <si>
    <t>A.049.SRT</t>
  </si>
  <si>
    <t>A.049.1</t>
  </si>
  <si>
    <t>9.2023.A.049</t>
  </si>
  <si>
    <t>A.049.1.SRT.11.9.2023</t>
  </si>
  <si>
    <t>A.052.SRT</t>
  </si>
  <si>
    <t>A.052.1</t>
  </si>
  <si>
    <t>9.2023.A.052</t>
  </si>
  <si>
    <t>A.052.1.SRT.11.9.2023</t>
  </si>
  <si>
    <t>A.045.SRT</t>
  </si>
  <si>
    <t>A.045.1</t>
  </si>
  <si>
    <t>9.2023.A.045</t>
  </si>
  <si>
    <t>A.045.1.SRT.11.9.2023</t>
  </si>
  <si>
    <t>A.057.SRT</t>
  </si>
  <si>
    <t>A.057.1</t>
  </si>
  <si>
    <t>9.2023.A.057</t>
  </si>
  <si>
    <t>A.057.1.SRT.11.9.2023</t>
  </si>
  <si>
    <t>A.046.SRT</t>
  </si>
  <si>
    <t>A.046.1</t>
  </si>
  <si>
    <t>9.2023.A.046</t>
  </si>
  <si>
    <t>A.046.1.SRT.11.9.2023</t>
  </si>
  <si>
    <t>A.061.SRT</t>
  </si>
  <si>
    <t>A.061.1</t>
  </si>
  <si>
    <t>9.2023.A.061</t>
  </si>
  <si>
    <t>A.061.1.SRT.11.9.2023</t>
  </si>
  <si>
    <t>A.035.SRT</t>
  </si>
  <si>
    <t>A.035.1</t>
  </si>
  <si>
    <t>9.2023.A.035</t>
  </si>
  <si>
    <t>A.035.1.SRT.11.9.2023</t>
  </si>
  <si>
    <t>A.039.SRT</t>
  </si>
  <si>
    <t>A.039.1</t>
  </si>
  <si>
    <t>9.2023.A.039</t>
  </si>
  <si>
    <t>A.039.1.SRT.11.9.2023</t>
  </si>
  <si>
    <t>A.025.SRT</t>
  </si>
  <si>
    <t>A.025.1</t>
  </si>
  <si>
    <t>9.2023.A.025</t>
  </si>
  <si>
    <t>A.025.1.SRT.11.9.2023</t>
  </si>
  <si>
    <t>A.033.SRT</t>
  </si>
  <si>
    <t>A.033.1</t>
  </si>
  <si>
    <t>9.2023.A.033</t>
  </si>
  <si>
    <t>A.033.1.SRT.11.9.2023</t>
  </si>
  <si>
    <t>A.031.SRT</t>
  </si>
  <si>
    <t>A.031.1</t>
  </si>
  <si>
    <t>9.2023.A.031</t>
  </si>
  <si>
    <t>A.031.1.SRT.11.9.2023</t>
  </si>
  <si>
    <t>A.085.SRT</t>
  </si>
  <si>
    <t>A.085.1</t>
  </si>
  <si>
    <t>9.2023.A.085</t>
  </si>
  <si>
    <t>A.085.1.SRT.11.9.2023</t>
  </si>
  <si>
    <t>A.093.SRT</t>
  </si>
  <si>
    <t>A.093.1</t>
  </si>
  <si>
    <t>9.2023.A.093</t>
  </si>
  <si>
    <t>A.093.1.SRT.11.9.2023</t>
  </si>
  <si>
    <t>A.080.SRT</t>
  </si>
  <si>
    <t>A.080.1</t>
  </si>
  <si>
    <t>9.2023.A.080</t>
  </si>
  <si>
    <t>A.080.1.SRT.11.9.2023</t>
  </si>
  <si>
    <t>A.098.SRT</t>
  </si>
  <si>
    <t>A.098.1</t>
  </si>
  <si>
    <t>9.2023.A.098</t>
  </si>
  <si>
    <t>A.098.1.SRT.11.9.2023</t>
  </si>
  <si>
    <t>A.078.SRT</t>
  </si>
  <si>
    <t>A.078.1</t>
  </si>
  <si>
    <t>9.2023.A.078</t>
  </si>
  <si>
    <t>A.078.1.SRT.11.9.2023</t>
  </si>
  <si>
    <t>A.99.SRT</t>
  </si>
  <si>
    <t>A.99.1</t>
  </si>
  <si>
    <t>9.2023.A.99</t>
  </si>
  <si>
    <t>A.99.1.SRT.11.9.2023</t>
  </si>
  <si>
    <t>A.101.SRT</t>
  </si>
  <si>
    <t>A.101.1</t>
  </si>
  <si>
    <t>9.2023.A.101</t>
  </si>
  <si>
    <t>A.101.1.SRT.11.9.2023</t>
  </si>
  <si>
    <t>A.103.SRT</t>
  </si>
  <si>
    <t>A.103.1</t>
  </si>
  <si>
    <t>9.2023.A.103</t>
  </si>
  <si>
    <t>A.103.1.SRT.11.9.2023</t>
  </si>
  <si>
    <t>A.088.SRT</t>
  </si>
  <si>
    <t>A.088.1</t>
  </si>
  <si>
    <t>9.2023.A.088</t>
  </si>
  <si>
    <t>A.088.1.SRT.11.9.2023</t>
  </si>
  <si>
    <t>A.091.SRT</t>
  </si>
  <si>
    <t>A.091.1</t>
  </si>
  <si>
    <t>9.2023.A.091</t>
  </si>
  <si>
    <t>A.091.1.SRT.11.9.2023</t>
  </si>
  <si>
    <t>A.077.SRT</t>
  </si>
  <si>
    <t>A.077.1</t>
  </si>
  <si>
    <t>9.2023.A.077</t>
  </si>
  <si>
    <t>A.077.1.SRT.11.9.2023</t>
  </si>
  <si>
    <t>A.082.SRT</t>
  </si>
  <si>
    <t>A.082.1</t>
  </si>
  <si>
    <t>9.2023.A.082</t>
  </si>
  <si>
    <t>A.082.1.SRT.11.9.2023</t>
  </si>
  <si>
    <t>A.087.SRT</t>
  </si>
  <si>
    <t>A.087.1</t>
  </si>
  <si>
    <t>9.2023.A.087</t>
  </si>
  <si>
    <t>A.087.1.SRT.11.9.2023</t>
  </si>
  <si>
    <t>A.102.SRT</t>
  </si>
  <si>
    <t>A.102.1</t>
  </si>
  <si>
    <t>9.2023.A.102</t>
  </si>
  <si>
    <t>A.102.1.SRT.11.9.2023</t>
  </si>
  <si>
    <t>A.076.SRT</t>
  </si>
  <si>
    <t>A.076.1</t>
  </si>
  <si>
    <t>9.2023.A.076</t>
  </si>
  <si>
    <t>A.076.1.SRT.11.9.2023</t>
  </si>
  <si>
    <t>A.105.SRT</t>
  </si>
  <si>
    <t>A.105.1</t>
  </si>
  <si>
    <t>9.2023.A.105</t>
  </si>
  <si>
    <t>A.105.1.SRT.11.9.2023</t>
  </si>
  <si>
    <t>A.107.SRT</t>
  </si>
  <si>
    <t>A.107.1</t>
  </si>
  <si>
    <t>9.2023.A.107</t>
  </si>
  <si>
    <t>A.107.1.SRT.11.9.2023</t>
  </si>
  <si>
    <t>A.075.SRT</t>
  </si>
  <si>
    <t>A.075.1</t>
  </si>
  <si>
    <t>9.2023.A.075</t>
  </si>
  <si>
    <t>A.075.1.SRT.11.9.2023</t>
  </si>
  <si>
    <t>A.081.SRT</t>
  </si>
  <si>
    <t>A.081.1</t>
  </si>
  <si>
    <t>9.2023.A.081</t>
  </si>
  <si>
    <t>A.081.1.SRT.11.9.2023</t>
  </si>
  <si>
    <t>A.095.SRT</t>
  </si>
  <si>
    <t>A.095.1</t>
  </si>
  <si>
    <t>9.2023.A.095</t>
  </si>
  <si>
    <t>A.095.1.SRT.11.9.2023</t>
  </si>
  <si>
    <t>A.104.SRT</t>
  </si>
  <si>
    <t>A.104.1</t>
  </si>
  <si>
    <t>9.2023.A.104</t>
  </si>
  <si>
    <t>A.104.1.SRT.11.9.2023</t>
  </si>
  <si>
    <t>A.086.SRT</t>
  </si>
  <si>
    <t>A.086.1</t>
  </si>
  <si>
    <t>9.2023.A.086</t>
  </si>
  <si>
    <t>A.086.1.SRT.11.9.2023</t>
  </si>
  <si>
    <t>A.092.SRT</t>
  </si>
  <si>
    <t>A.092.1</t>
  </si>
  <si>
    <t>9.2023.A.092</t>
  </si>
  <si>
    <t>A.092.1.SRT.11.9.2023</t>
  </si>
  <si>
    <t>A.126.SRT</t>
  </si>
  <si>
    <t>A.126.1</t>
  </si>
  <si>
    <t>9.2023.A.126</t>
  </si>
  <si>
    <t>A.126.1.SRT.11.9.2023</t>
  </si>
  <si>
    <t>A.142.SRT</t>
  </si>
  <si>
    <t>A.142.1</t>
  </si>
  <si>
    <t>9.2023.A.142</t>
  </si>
  <si>
    <t>A.142.1.SRT.11.9.2023</t>
  </si>
  <si>
    <t>A.131.SRT</t>
  </si>
  <si>
    <t>A.131.1</t>
  </si>
  <si>
    <t>9.2023.A.131</t>
  </si>
  <si>
    <t>A.131.1.SRT.11.9.2023</t>
  </si>
  <si>
    <t>A.136.SRT</t>
  </si>
  <si>
    <t>A.136.1</t>
  </si>
  <si>
    <t>9.2023.A.136</t>
  </si>
  <si>
    <t>A.136.1.SRT.11.9.2023</t>
  </si>
  <si>
    <t>A.133.SRT</t>
  </si>
  <si>
    <t>A.133.1</t>
  </si>
  <si>
    <t>9.2023.A.133</t>
  </si>
  <si>
    <t>A.133.1.SRT.11.9.2023</t>
  </si>
  <si>
    <t>A.135.SRT</t>
  </si>
  <si>
    <t>A.135.1</t>
  </si>
  <si>
    <t>9.2023.A.135</t>
  </si>
  <si>
    <t>A.135.1.SRT.11.9.2023</t>
  </si>
  <si>
    <t>A.130.SRT</t>
  </si>
  <si>
    <t>A.130.1</t>
  </si>
  <si>
    <t>9.2023.A.130</t>
  </si>
  <si>
    <t>A.130.1.SRT.11.9.2023</t>
  </si>
  <si>
    <t>A.129.SRT</t>
  </si>
  <si>
    <t>A.129.1</t>
  </si>
  <si>
    <t>9.2023.A.129</t>
  </si>
  <si>
    <t>A.129.1.SRT.11.9.2023</t>
  </si>
  <si>
    <t>REVAN RAMADHAN</t>
  </si>
  <si>
    <t>A.228</t>
  </si>
  <si>
    <t>ERIK</t>
  </si>
  <si>
    <t>A.229</t>
  </si>
  <si>
    <t>RISA ARISTIANA BULAN AULIA</t>
  </si>
  <si>
    <t>A.230</t>
  </si>
  <si>
    <t>HELNIA SARI</t>
  </si>
  <si>
    <t>A.231</t>
  </si>
  <si>
    <t>KHAULA TASBITA LUSI</t>
  </si>
  <si>
    <t>A.232</t>
  </si>
  <si>
    <t>IMADA SAHRANI</t>
  </si>
  <si>
    <t>A.233</t>
  </si>
  <si>
    <t>SHELIANA</t>
  </si>
  <si>
    <t>A.234</t>
  </si>
  <si>
    <t>SINTA DWI ARDINA</t>
  </si>
  <si>
    <t>A.235</t>
  </si>
  <si>
    <t>TASYA AMANDA SAFIRA</t>
  </si>
  <si>
    <t>A.236</t>
  </si>
  <si>
    <t>TANTI AMELIA</t>
  </si>
  <si>
    <t>A.237</t>
  </si>
  <si>
    <t>FERA ANTIKA</t>
  </si>
  <si>
    <t>A.238</t>
  </si>
  <si>
    <t>SRIANTI</t>
  </si>
  <si>
    <t>A.239</t>
  </si>
  <si>
    <t>PUTRI INDAH SARI</t>
  </si>
  <si>
    <t>A.240</t>
  </si>
  <si>
    <t>DEWI NUR HIDAYATUL ISBAD</t>
  </si>
  <si>
    <t>A.241</t>
  </si>
  <si>
    <t>TRI UTAMI</t>
  </si>
  <si>
    <t>A.242</t>
  </si>
  <si>
    <t>NANING SEPTIA NINGSIH</t>
  </si>
  <si>
    <t>A.243</t>
  </si>
  <si>
    <t>DEVY PUTRI FIRNANDA</t>
  </si>
  <si>
    <t>A.244</t>
  </si>
  <si>
    <t>RENDI UMAM ROSYID</t>
  </si>
  <si>
    <t>A.245</t>
  </si>
  <si>
    <t>DEDI AGUS SOFYAN</t>
  </si>
  <si>
    <t>A.246</t>
  </si>
  <si>
    <t>KEVIN ADE SAPUTRA</t>
  </si>
  <si>
    <t>A.247</t>
  </si>
  <si>
    <t>HARIANTO</t>
  </si>
  <si>
    <t>A.248</t>
  </si>
  <si>
    <t>FARDAN AL AKBAR</t>
  </si>
  <si>
    <t>A.249</t>
  </si>
  <si>
    <t>SAIPUL ANHAR</t>
  </si>
  <si>
    <t>A.250</t>
  </si>
  <si>
    <t>RIDO RAFIKI ILHAM</t>
  </si>
  <si>
    <t>A.251</t>
  </si>
  <si>
    <t>ANGGA P</t>
  </si>
  <si>
    <t>A.252</t>
  </si>
  <si>
    <t>ANDRI KURNIAN</t>
  </si>
  <si>
    <t>A.253</t>
  </si>
  <si>
    <t>IRFAN  MARDIANSYAH</t>
  </si>
  <si>
    <t>A.254</t>
  </si>
  <si>
    <t>RENO SAPUTRA</t>
  </si>
  <si>
    <t>A.255</t>
  </si>
  <si>
    <t>AMAD GUNAWAN</t>
  </si>
  <si>
    <t>A.256</t>
  </si>
  <si>
    <t>FEBRI FIRMANSYAH</t>
  </si>
  <si>
    <t>A.257</t>
  </si>
  <si>
    <t>IZUL</t>
  </si>
  <si>
    <t>A.258</t>
  </si>
  <si>
    <t>FAREL</t>
  </si>
  <si>
    <t>A.259</t>
  </si>
  <si>
    <t>REZA ANDRIAN SAPUTRA</t>
  </si>
  <si>
    <t>A.260</t>
  </si>
  <si>
    <t>GILANG RAFAREL</t>
  </si>
  <si>
    <t>A.261</t>
  </si>
  <si>
    <t>MUHAMMAD PANJI</t>
  </si>
  <si>
    <t>A.262</t>
  </si>
  <si>
    <t>REIHAN ABDUL AZIZ</t>
  </si>
  <si>
    <t>A.263</t>
  </si>
  <si>
    <t>HAKIM PRATAMA P</t>
  </si>
  <si>
    <t>A.264</t>
  </si>
  <si>
    <t>BIMA PRABOWO</t>
  </si>
  <si>
    <t>A.265</t>
  </si>
  <si>
    <t>ALFIAN RAMADANI</t>
  </si>
  <si>
    <t>A.266</t>
  </si>
  <si>
    <t>EKO FEBRI NURWANTO</t>
  </si>
  <si>
    <t>A.267</t>
  </si>
  <si>
    <t>RAHMAT SAPUTRA</t>
  </si>
  <si>
    <t>A.268</t>
  </si>
  <si>
    <t>AHMAD NUR ISKANDAR</t>
  </si>
  <si>
    <t>A.269</t>
  </si>
  <si>
    <t>SRIMULYANI</t>
  </si>
  <si>
    <t>A.270</t>
  </si>
  <si>
    <t>ISMAUL ALIFIYAH</t>
  </si>
  <si>
    <t>A.271</t>
  </si>
  <si>
    <t>GALIH PERMANA</t>
  </si>
  <si>
    <t>A.272</t>
  </si>
  <si>
    <t>EVAN RAMADANI</t>
  </si>
  <si>
    <t>A.273</t>
  </si>
  <si>
    <t>RAFFI SAFRIAN</t>
  </si>
  <si>
    <t>A.274</t>
  </si>
  <si>
    <t>ZUJUN JUNAEDI</t>
  </si>
  <si>
    <t>A.275</t>
  </si>
  <si>
    <t>DENI SAPUTRA</t>
  </si>
  <si>
    <t>A.276</t>
  </si>
  <si>
    <t>KHOIRUL WIDYA ANAM</t>
  </si>
  <si>
    <t>A.277</t>
  </si>
  <si>
    <t>M NAJIB MUJAHIDIN</t>
  </si>
  <si>
    <t>A.278</t>
  </si>
  <si>
    <t>RAHMAD ARIFUDIN</t>
  </si>
  <si>
    <t>A.279</t>
  </si>
  <si>
    <t>BAYU AJI SAPUTRA</t>
  </si>
  <si>
    <t>A.280</t>
  </si>
  <si>
    <t>SAKTIAWAN SAPTA N</t>
  </si>
  <si>
    <t>A.281</t>
  </si>
  <si>
    <t>RISKI TRI ANANDA</t>
  </si>
  <si>
    <t>A.282</t>
  </si>
  <si>
    <t>MUHAMAD ADITYA</t>
  </si>
  <si>
    <t>A.283</t>
  </si>
  <si>
    <t>ABDUL AZIZ</t>
  </si>
  <si>
    <t>A.284</t>
  </si>
  <si>
    <t>AGUS SALIHIN</t>
  </si>
  <si>
    <t>A.285</t>
  </si>
  <si>
    <t>AGUNG BAGAS KARA</t>
  </si>
  <si>
    <t>A.286</t>
  </si>
  <si>
    <t>AHMAD FADLI</t>
  </si>
  <si>
    <t>A.287</t>
  </si>
  <si>
    <t>ALIP MA'RUDIN</t>
  </si>
  <si>
    <t>A.288</t>
  </si>
  <si>
    <t>ANGGA PRATAMA</t>
  </si>
  <si>
    <t>A.289</t>
  </si>
  <si>
    <t>ANTON GUNAWAN</t>
  </si>
  <si>
    <t>A.290</t>
  </si>
  <si>
    <t>ASOF BAHRUDIN</t>
  </si>
  <si>
    <t>A.291</t>
  </si>
  <si>
    <t>BAGUS PRASETYO</t>
  </si>
  <si>
    <t>A.292</t>
  </si>
  <si>
    <t>CHOERUL ANWAR</t>
  </si>
  <si>
    <t>A.293</t>
  </si>
  <si>
    <t>DIMAS AGUSTINO</t>
  </si>
  <si>
    <t>A.294</t>
  </si>
  <si>
    <t>DWI SETIAWAN</t>
  </si>
  <si>
    <t>A.295</t>
  </si>
  <si>
    <t>FARHAN ALI</t>
  </si>
  <si>
    <t>A.296</t>
  </si>
  <si>
    <t>FERI SANTORO</t>
  </si>
  <si>
    <t>A.297</t>
  </si>
  <si>
    <t>GUNTUR CAHYA M</t>
  </si>
  <si>
    <t>A.298</t>
  </si>
  <si>
    <t>HENDRI WIDIARTO</t>
  </si>
  <si>
    <t>A.299</t>
  </si>
  <si>
    <t>IMAM GOZALI</t>
  </si>
  <si>
    <t>A.300</t>
  </si>
  <si>
    <t>IMAM THOHARI</t>
  </si>
  <si>
    <t>A.301</t>
  </si>
  <si>
    <t>IRFAN FADILAH</t>
  </si>
  <si>
    <t>A.302</t>
  </si>
  <si>
    <t>JOSEPH OSHEA</t>
  </si>
  <si>
    <t>A.303</t>
  </si>
  <si>
    <t>KHOIRUL AMRI</t>
  </si>
  <si>
    <t>A.304</t>
  </si>
  <si>
    <t>KHOIRUL ANWAR</t>
  </si>
  <si>
    <t>A.305</t>
  </si>
  <si>
    <t>LUCKY FIRMANSAH</t>
  </si>
  <si>
    <t>A.306</t>
  </si>
  <si>
    <t>M AKMALUL YAKIN</t>
  </si>
  <si>
    <t>A.307</t>
  </si>
  <si>
    <t>M FAUZAN</t>
  </si>
  <si>
    <t>A.308</t>
  </si>
  <si>
    <t>NAUFAL FAUZI M</t>
  </si>
  <si>
    <t>A.309</t>
  </si>
  <si>
    <t>RIFKI WIDIANTO</t>
  </si>
  <si>
    <t>A.310</t>
  </si>
  <si>
    <t>RUDI ARDI WIJAYA</t>
  </si>
  <si>
    <t>A.311</t>
  </si>
  <si>
    <t>SUFAJAR ADILLAH</t>
  </si>
  <si>
    <t>A.312</t>
  </si>
  <si>
    <t>A.079.SRT</t>
  </si>
  <si>
    <t>A.079.1</t>
  </si>
  <si>
    <t>9.2023.A.079</t>
  </si>
  <si>
    <t>A.079.1.SRT.12.9.2023</t>
  </si>
  <si>
    <t>A.083.SRT</t>
  </si>
  <si>
    <t>A.083.1</t>
  </si>
  <si>
    <t>9.2023.A.083</t>
  </si>
  <si>
    <t>A.083.1.SRT.12.9.2023</t>
  </si>
  <si>
    <t>A.083.2</t>
  </si>
  <si>
    <t>A.083.2.SRT.12.9.2023</t>
  </si>
  <si>
    <t>A.102.2</t>
  </si>
  <si>
    <t>A.102.2.SRT.12.9.2023</t>
  </si>
  <si>
    <t>A.104.2</t>
  </si>
  <si>
    <t>A.104.2.SRT.12.9.2023</t>
  </si>
  <si>
    <t>A.091.2</t>
  </si>
  <si>
    <t>A.091.2.SRT.12.9.2023</t>
  </si>
  <si>
    <t>A.99.2</t>
  </si>
  <si>
    <t>A.99.2.SRT.12.9.2023</t>
  </si>
  <si>
    <t>A.077.2</t>
  </si>
  <si>
    <t>A.077.2.SRT.12.9.2023</t>
  </si>
  <si>
    <t>A.090.SRT</t>
  </si>
  <si>
    <t>A.090.1</t>
  </si>
  <si>
    <t>9.2023.A.090</t>
  </si>
  <si>
    <t>A.090.1.SRT.12.9.2023</t>
  </si>
  <si>
    <t>A.095.2</t>
  </si>
  <si>
    <t>A.095.2.SRT.12.9.2023</t>
  </si>
  <si>
    <t>A.097.SRT</t>
  </si>
  <si>
    <t>A.097.1</t>
  </si>
  <si>
    <t>9.2023.A.097</t>
  </si>
  <si>
    <t>A.097.1.SRT.12.9.2023</t>
  </si>
  <si>
    <t>A.098.2</t>
  </si>
  <si>
    <t>A.098.2.SRT.12.9.2023</t>
  </si>
  <si>
    <t>A.084.SRT</t>
  </si>
  <si>
    <t>A.084.1</t>
  </si>
  <si>
    <t>9.2023.A.084</t>
  </si>
  <si>
    <t>A.084.1.SRT.12.9.2023</t>
  </si>
  <si>
    <t>A.085.2</t>
  </si>
  <si>
    <t>A.085.2.SRT.12.9.2023</t>
  </si>
  <si>
    <t>A.103.2</t>
  </si>
  <si>
    <t>A.103.2.SRT.12.9.2023</t>
  </si>
  <si>
    <t>A.088.2</t>
  </si>
  <si>
    <t>A.088.2.SRT.12.9.2023</t>
  </si>
  <si>
    <t>A.093.2</t>
  </si>
  <si>
    <t>A.093.2.SRT.12.9.2023</t>
  </si>
  <si>
    <t>A.096.SRT</t>
  </si>
  <si>
    <t>A.096.1</t>
  </si>
  <si>
    <t>9.2023.A.096</t>
  </si>
  <si>
    <t>A.096.1.SRT.12.9.2023</t>
  </si>
  <si>
    <t>A.087.2</t>
  </si>
  <si>
    <t>A.087.2.SRT.12.9.2023</t>
  </si>
  <si>
    <t>A.092.2</t>
  </si>
  <si>
    <t>A.092.2.SRT.12.9.2023</t>
  </si>
  <si>
    <t>A.044.SRT</t>
  </si>
  <si>
    <t>A.044.1</t>
  </si>
  <si>
    <t>9.2023.A.044</t>
  </si>
  <si>
    <t>A.044.1.SRT.12.9.2023</t>
  </si>
  <si>
    <t>A.036.SRT</t>
  </si>
  <si>
    <t>A.036.1</t>
  </si>
  <si>
    <t>9.2023.A.036</t>
  </si>
  <si>
    <t>A.036.1.SRT.12.9.2023</t>
  </si>
  <si>
    <t>A.037.SRT</t>
  </si>
  <si>
    <t>A.037.1</t>
  </si>
  <si>
    <t>9.2023.A.037</t>
  </si>
  <si>
    <t>A.037.1.SRT.12.9.2023</t>
  </si>
  <si>
    <t>A.033.2</t>
  </si>
  <si>
    <t>A.033.2.SRT.12.9.2023</t>
  </si>
  <si>
    <t>A.038.SRT</t>
  </si>
  <si>
    <t>A.038.1</t>
  </si>
  <si>
    <t>9.2023.A.038</t>
  </si>
  <si>
    <t>A.038.1.SRT.12.9.2023</t>
  </si>
  <si>
    <t>A.035.2</t>
  </si>
  <si>
    <t>A.035.2.SRT.12.9.2023</t>
  </si>
  <si>
    <t>A.025.2</t>
  </si>
  <si>
    <t>A.025.2.SRT.12.9.2023</t>
  </si>
  <si>
    <t>A.039.2</t>
  </si>
  <si>
    <t>A.039.2.SRT.12.9.2023</t>
  </si>
  <si>
    <t>A.039.3</t>
  </si>
  <si>
    <t>A.039.3.SRT.12.9.2023</t>
  </si>
  <si>
    <t>A.034.SRT</t>
  </si>
  <si>
    <t>A.034.1</t>
  </si>
  <si>
    <t>9.2023.A.034</t>
  </si>
  <si>
    <t>A.034.1.SRT.12.9.2023</t>
  </si>
  <si>
    <t>A.042.SRT</t>
  </si>
  <si>
    <t>A.042.1</t>
  </si>
  <si>
    <t>9.2023.A.042</t>
  </si>
  <si>
    <t>A.042.1.SRT.12.9.2023</t>
  </si>
  <si>
    <t>A.029.SRT</t>
  </si>
  <si>
    <t>A.029.1</t>
  </si>
  <si>
    <t>9.2023.A.029</t>
  </si>
  <si>
    <t>A.029.1.SRT.12.9.2023</t>
  </si>
  <si>
    <t>A.031.2</t>
  </si>
  <si>
    <t>A.031.2.SRT.12.9.2023</t>
  </si>
  <si>
    <t>A.182.SRT</t>
  </si>
  <si>
    <t>A.182.1</t>
  </si>
  <si>
    <t>9.2023.A.182</t>
  </si>
  <si>
    <t>A.182.1.SRT.12.9.2023</t>
  </si>
  <si>
    <t>A.190.SRT</t>
  </si>
  <si>
    <t>A.190.1</t>
  </si>
  <si>
    <t>9.2023.A.190</t>
  </si>
  <si>
    <t>A.190.1.SRT.12.9.2023</t>
  </si>
  <si>
    <t>A.175.SRT</t>
  </si>
  <si>
    <t>A.175.1</t>
  </si>
  <si>
    <t>9.2023.A.175</t>
  </si>
  <si>
    <t>A.175.1.SRT.12.9.2023</t>
  </si>
  <si>
    <t>A.203.SRT</t>
  </si>
  <si>
    <t>A.203.1</t>
  </si>
  <si>
    <t>9.2023.A.203</t>
  </si>
  <si>
    <t>A.203.1.SRT.12.9.2023</t>
  </si>
  <si>
    <t>A.173.SRT</t>
  </si>
  <si>
    <t>A.173.1</t>
  </si>
  <si>
    <t>9.2023.A.173</t>
  </si>
  <si>
    <t>A.173.1.SRT.12.9.2023</t>
  </si>
  <si>
    <t>A.201.SRT</t>
  </si>
  <si>
    <t>A.201.1</t>
  </si>
  <si>
    <t>9.2023.A.201</t>
  </si>
  <si>
    <t>A.201.1.SRT.12.9.2023</t>
  </si>
  <si>
    <t>A.188.SRT</t>
  </si>
  <si>
    <t>A.188.1</t>
  </si>
  <si>
    <t>9.2023.A.188</t>
  </si>
  <si>
    <t>A.188.1.SRT.12.9.2023</t>
  </si>
  <si>
    <t>A.189.SRT</t>
  </si>
  <si>
    <t>A.189.1</t>
  </si>
  <si>
    <t>9.2023.A.189</t>
  </si>
  <si>
    <t>A.189.1.SRT.12.9.2023</t>
  </si>
  <si>
    <t>A.180.SRT</t>
  </si>
  <si>
    <t>A.180.1</t>
  </si>
  <si>
    <t>9.2023.A.180</t>
  </si>
  <si>
    <t>A.180.1.SRT.12.9.2023</t>
  </si>
  <si>
    <t>A.195.SRT</t>
  </si>
  <si>
    <t>A.195.1</t>
  </si>
  <si>
    <t>9.2023.A.195</t>
  </si>
  <si>
    <t>A.195.1.SRT.12.9.2023</t>
  </si>
  <si>
    <t>A.179.SRT</t>
  </si>
  <si>
    <t>A.179.1</t>
  </si>
  <si>
    <t>9.2023.A.179</t>
  </si>
  <si>
    <t>A.179.1.SRT.12.9.2023</t>
  </si>
  <si>
    <t>A.192.SRT</t>
  </si>
  <si>
    <t>A.192.1</t>
  </si>
  <si>
    <t>9.2023.A.192</t>
  </si>
  <si>
    <t>A.192.1.SRT.12.9.2023</t>
  </si>
  <si>
    <t>A.181.SRT</t>
  </si>
  <si>
    <t>A.181.1</t>
  </si>
  <si>
    <t>9.2023.A.181</t>
  </si>
  <si>
    <t>A.181.1.SRT.12.9.2023</t>
  </si>
  <si>
    <t>A.198.SRT</t>
  </si>
  <si>
    <t>A.198.1</t>
  </si>
  <si>
    <t>9.2023.A.198</t>
  </si>
  <si>
    <t>A.198.1.SRT.12.9.2023</t>
  </si>
  <si>
    <t>A.185.SRT</t>
  </si>
  <si>
    <t>A.185.1</t>
  </si>
  <si>
    <t>9.2023.A.185</t>
  </si>
  <si>
    <t>A.185.1.SRT.12.9.2023</t>
  </si>
  <si>
    <t>A.160.SRT</t>
  </si>
  <si>
    <t>A.160.1</t>
  </si>
  <si>
    <t>9.2023.A.160</t>
  </si>
  <si>
    <t>A.160.1.SRT.12.9.2023</t>
  </si>
  <si>
    <t>A.159.SRT</t>
  </si>
  <si>
    <t>A.159.1</t>
  </si>
  <si>
    <t>9.2023.A.159</t>
  </si>
  <si>
    <t>A.159.1.SRT.12.9.2023</t>
  </si>
  <si>
    <t>A.166.SRT</t>
  </si>
  <si>
    <t>A.166.1</t>
  </si>
  <si>
    <t>9.2023.A.166</t>
  </si>
  <si>
    <t>A.166.1.SRT.12.9.2023</t>
  </si>
  <si>
    <t>A.161.SRT</t>
  </si>
  <si>
    <t>A.161.1</t>
  </si>
  <si>
    <t>9.2023.A.161</t>
  </si>
  <si>
    <t>A.161.1.SRT.12.9.2023</t>
  </si>
  <si>
    <t>A.162.SRT</t>
  </si>
  <si>
    <t>A.162.1</t>
  </si>
  <si>
    <t>9.2023.A.162</t>
  </si>
  <si>
    <t>A.162.1.SRT.12.9.2023</t>
  </si>
  <si>
    <t>A.171.SRT</t>
  </si>
  <si>
    <t>A.171.1</t>
  </si>
  <si>
    <t>9.2023.A.171</t>
  </si>
  <si>
    <t>A.171.1.SRT.12.9.2023</t>
  </si>
  <si>
    <t>A.157.SRT</t>
  </si>
  <si>
    <t>A.157.1</t>
  </si>
  <si>
    <t>9.2023.A.157</t>
  </si>
  <si>
    <t>A.157.1.SRT.12.9.2023</t>
  </si>
  <si>
    <t>A.164.SRT</t>
  </si>
  <si>
    <t>A.164.1</t>
  </si>
  <si>
    <t>9.2023.A.164</t>
  </si>
  <si>
    <t>A.164.1.SRT.12.9.2023</t>
  </si>
  <si>
    <t>A.158.SRT</t>
  </si>
  <si>
    <t>A.158.1</t>
  </si>
  <si>
    <t>9.2023.A.158</t>
  </si>
  <si>
    <t>A.158.1.SRT.12.9.2023</t>
  </si>
  <si>
    <t>A.158.2</t>
  </si>
  <si>
    <t>A.158.2.SRT.12.9.2023</t>
  </si>
  <si>
    <t>A.221.SRT</t>
  </si>
  <si>
    <t>A.221.1</t>
  </si>
  <si>
    <t>9.2023.A.221</t>
  </si>
  <si>
    <t>A.221.1.SRT.12.9.2023</t>
  </si>
  <si>
    <t>A.208.SRT</t>
  </si>
  <si>
    <t>A.208.1</t>
  </si>
  <si>
    <t>9.2023.A.208</t>
  </si>
  <si>
    <t>A.208.1.SRT.12.9.2023</t>
  </si>
  <si>
    <t>A.223.SRT</t>
  </si>
  <si>
    <t>A.223.1</t>
  </si>
  <si>
    <t>9.2023.A.223</t>
  </si>
  <si>
    <t>A.223.1.SRT.12.9.2023</t>
  </si>
  <si>
    <t>A.217.SRT</t>
  </si>
  <si>
    <t>A.217.1</t>
  </si>
  <si>
    <t>9.2023.A.217</t>
  </si>
  <si>
    <t>A.217.1.SRT.12.9.2023</t>
  </si>
  <si>
    <t>A.214.SRT</t>
  </si>
  <si>
    <t>A.214.1</t>
  </si>
  <si>
    <t>9.2023.A.214</t>
  </si>
  <si>
    <t>A.214.1.SRT.12.9.2023</t>
  </si>
  <si>
    <t>A.211.SRT</t>
  </si>
  <si>
    <t>A.211.1</t>
  </si>
  <si>
    <t>9.2023.A.211</t>
  </si>
  <si>
    <t>A.211.1.SRT.12.9.2023</t>
  </si>
  <si>
    <t>A.212.SRT</t>
  </si>
  <si>
    <t>A.212.1</t>
  </si>
  <si>
    <t>9.2023.A.212</t>
  </si>
  <si>
    <t>A.212.1.SRT.12.9.2023</t>
  </si>
  <si>
    <t>A.227.SRT</t>
  </si>
  <si>
    <t>A.227.1</t>
  </si>
  <si>
    <t>9.2023.A.227</t>
  </si>
  <si>
    <t>A.227.1.SRT.12.9.2023</t>
  </si>
  <si>
    <t>A.225.SRT</t>
  </si>
  <si>
    <t>A.225.1</t>
  </si>
  <si>
    <t>9.2023.A.225</t>
  </si>
  <si>
    <t>A.225.1.SRT.12.9.2023</t>
  </si>
  <si>
    <t>A.224.SRT</t>
  </si>
  <si>
    <t>A.224.1</t>
  </si>
  <si>
    <t>9.2023.A.224</t>
  </si>
  <si>
    <t>A.224.1.SRT.12.9.2023</t>
  </si>
  <si>
    <t>A.207.SRT</t>
  </si>
  <si>
    <t>A.207.1</t>
  </si>
  <si>
    <t>9.2023.A.207</t>
  </si>
  <si>
    <t>A.207.1.SRT.12.9.2023</t>
  </si>
  <si>
    <t>A.209.SRT</t>
  </si>
  <si>
    <t>A.209.1</t>
  </si>
  <si>
    <t>9.2023.A.209</t>
  </si>
  <si>
    <t>A.209.1.SRT.12.9.2023</t>
  </si>
  <si>
    <t>A.057.2</t>
  </si>
  <si>
    <t>A.057.2.SRT.12.9.2023</t>
  </si>
  <si>
    <t>A.058.SRT</t>
  </si>
  <si>
    <t>A.058.1</t>
  </si>
  <si>
    <t>9.2023.A.058</t>
  </si>
  <si>
    <t>A.058.1.SRT.12.9.2023</t>
  </si>
  <si>
    <t>A.066.2</t>
  </si>
  <si>
    <t>A.066.2.SRT.12.9.2023</t>
  </si>
  <si>
    <t>A.069.SRT</t>
  </si>
  <si>
    <t>A.069.1</t>
  </si>
  <si>
    <t>9.2023.A.069</t>
  </si>
  <si>
    <t>A.069.1.SRT.12.9.2023</t>
  </si>
  <si>
    <t>A.070.SRT</t>
  </si>
  <si>
    <t>A.070.1</t>
  </si>
  <si>
    <t>9.2023.A.070</t>
  </si>
  <si>
    <t>A.070.1.SRT.12.9.2023</t>
  </si>
  <si>
    <t>A.047.2</t>
  </si>
  <si>
    <t>A.047.2.SRT.12.9.2023</t>
  </si>
  <si>
    <t>A.054.2</t>
  </si>
  <si>
    <t>A.054.2.SRT.12.9.2023</t>
  </si>
  <si>
    <t>A.062.2</t>
  </si>
  <si>
    <t>A.062.2.SRT.12.9.2023</t>
  </si>
  <si>
    <t>A.073.2</t>
  </si>
  <si>
    <t>A.073.2.SRT.12.9.2023</t>
  </si>
  <si>
    <t>A.065.2</t>
  </si>
  <si>
    <t>A.065.2.SRT.12.9.2023</t>
  </si>
  <si>
    <t>A.046.2</t>
  </si>
  <si>
    <t>A.046.2.SRT.12.9.2023</t>
  </si>
  <si>
    <t>A.045.2</t>
  </si>
  <si>
    <t>A.045.2.SRT.12.9.2023</t>
  </si>
  <si>
    <t>A.133.2</t>
  </si>
  <si>
    <t>A.133.2.SRT.12.9.2023</t>
  </si>
  <si>
    <t>A.126.2</t>
  </si>
  <si>
    <t>A.126.2.SRT.12.9.2023</t>
  </si>
  <si>
    <t>A.131.2</t>
  </si>
  <si>
    <t>A.131.2.SRT.12.9.2023</t>
  </si>
  <si>
    <t>A.142.2</t>
  </si>
  <si>
    <t>A.142.2.SRT.12.9.2023</t>
  </si>
  <si>
    <t>A.132.SRT</t>
  </si>
  <si>
    <t>A.132.1</t>
  </si>
  <si>
    <t>9.2023.A.132</t>
  </si>
  <si>
    <t>A.132.1.SRT.12.9.2023</t>
  </si>
  <si>
    <t>A.134.SRT</t>
  </si>
  <si>
    <t>A.134.1</t>
  </si>
  <si>
    <t>9.2023.A.134</t>
  </si>
  <si>
    <t>A.134.1.SRT.12.9.2023</t>
  </si>
  <si>
    <t>A.135.2</t>
  </si>
  <si>
    <t>A.135.2.SRT.12.9.2023</t>
  </si>
  <si>
    <t>A.129.2</t>
  </si>
  <si>
    <t>A.129.2.SRT.12.9.2023</t>
  </si>
  <si>
    <t>A.123.2</t>
  </si>
  <si>
    <t>A.123.2.SRT.12.9.2023</t>
  </si>
  <si>
    <t>A.111.SRT</t>
  </si>
  <si>
    <t>A.111.2</t>
  </si>
  <si>
    <t>A.111.2.SRT.12.9.2023</t>
  </si>
  <si>
    <t>A.111.3</t>
  </si>
  <si>
    <t>A.111.3.SRT.12.9.2023</t>
  </si>
  <si>
    <t>A.111.4</t>
  </si>
  <si>
    <t>A.111.4.SRT.12.9.2023</t>
  </si>
  <si>
    <t>A.120.SRT</t>
  </si>
  <si>
    <t>A.120.1</t>
  </si>
  <si>
    <t>9.2023.A.120</t>
  </si>
  <si>
    <t>A.120.1.SRT.12.9.2023</t>
  </si>
  <si>
    <t>A.113.SRT</t>
  </si>
  <si>
    <t>A.113.1</t>
  </si>
  <si>
    <t>9.2023.A.113</t>
  </si>
  <si>
    <t>A.113.1.SRT.12.9.2023</t>
  </si>
  <si>
    <t>A.020.SRT</t>
  </si>
  <si>
    <t>A.020.1</t>
  </si>
  <si>
    <t>9.2023.A.020</t>
  </si>
  <si>
    <t>A.020.1.SRT.12.9.2023</t>
  </si>
  <si>
    <t>A.021.SRT</t>
  </si>
  <si>
    <t>A.021.1</t>
  </si>
  <si>
    <t>9.2023.A.021</t>
  </si>
  <si>
    <t>A.021.1.SRT.12.9.2023</t>
  </si>
  <si>
    <t>A.019.SRT</t>
  </si>
  <si>
    <t>A.019.1</t>
  </si>
  <si>
    <t>9.2023.A.019</t>
  </si>
  <si>
    <t>A.019.1.SRT.12.9.2023</t>
  </si>
  <si>
    <t>A.018.SRT</t>
  </si>
  <si>
    <t>A.018.1</t>
  </si>
  <si>
    <t>9.2023.A.018</t>
  </si>
  <si>
    <t>A.018.1.SRT.12.9.2023</t>
  </si>
  <si>
    <t>A.09.SRT</t>
  </si>
  <si>
    <t>A.09.1</t>
  </si>
  <si>
    <t>9.2023.A.09</t>
  </si>
  <si>
    <t>A.09.1.SRT.12.9.2023</t>
  </si>
  <si>
    <t>A.008.SRT</t>
  </si>
  <si>
    <t>A.008.1</t>
  </si>
  <si>
    <t>9.2023.A.008</t>
  </si>
  <si>
    <t>A.008.1.SRT.12.9.2023</t>
  </si>
  <si>
    <t>A.003.SRT</t>
  </si>
  <si>
    <t>A.003.1</t>
  </si>
  <si>
    <t>9.2023.A.003</t>
  </si>
  <si>
    <t>A.003.1.SRT.12.9.2023</t>
  </si>
  <si>
    <t>A.010.SRT</t>
  </si>
  <si>
    <t>A.010.1</t>
  </si>
  <si>
    <t>9.2023.A.010</t>
  </si>
  <si>
    <t>A.010.1.SRT.12.9.2023</t>
  </si>
  <si>
    <t>A.011.SRT</t>
  </si>
  <si>
    <t>A.011.1</t>
  </si>
  <si>
    <t>9.2023.A.011</t>
  </si>
  <si>
    <t>A.011.1.SRT.12.9.2023</t>
  </si>
  <si>
    <t>A.007.SRT</t>
  </si>
  <si>
    <t>A.007.1</t>
  </si>
  <si>
    <t>9.2023.A.007</t>
  </si>
  <si>
    <t>A.007.1.SRT.12.9.2023</t>
  </si>
  <si>
    <t>A.006.SRT</t>
  </si>
  <si>
    <t>A.006.1</t>
  </si>
  <si>
    <t>9.2023.A.006</t>
  </si>
  <si>
    <t>A.006.1.SRT.12.9.2023</t>
  </si>
  <si>
    <t>A.002.5</t>
  </si>
  <si>
    <t>A.002.5.SRT.12.9.2023</t>
  </si>
  <si>
    <t>A.016.SRT</t>
  </si>
  <si>
    <t>A.016.1</t>
  </si>
  <si>
    <t>9.2023.A.016</t>
  </si>
  <si>
    <t>A.016.1.SRT.12.9.2023</t>
  </si>
  <si>
    <t>A.012.SRT</t>
  </si>
  <si>
    <t>A.012.1</t>
  </si>
  <si>
    <t>9.2023.A.012</t>
  </si>
  <si>
    <t>A.012.1.SRT.12.9.2023</t>
  </si>
  <si>
    <t>A.017.SRT</t>
  </si>
  <si>
    <t>A.017.1</t>
  </si>
  <si>
    <t>9.2023.A.017</t>
  </si>
  <si>
    <t>A.017.1.SRT.12.9.2023</t>
  </si>
  <si>
    <t>A.013.SRT</t>
  </si>
  <si>
    <t>A.013.1</t>
  </si>
  <si>
    <t>9.2023.A.013</t>
  </si>
  <si>
    <t>A.013.1.SRT.12.9.2023</t>
  </si>
  <si>
    <t>A.015.SRT</t>
  </si>
  <si>
    <t>A.015.1</t>
  </si>
  <si>
    <t>9.2023.A.015</t>
  </si>
  <si>
    <t>A.015.1.SRT.12.9.2023</t>
  </si>
  <si>
    <t>A.008.2</t>
  </si>
  <si>
    <t>A.008.2.SRT.12.9.2023</t>
  </si>
  <si>
    <t>A.053.SRT</t>
  </si>
  <si>
    <t>A.053.1</t>
  </si>
  <si>
    <t>9.2023.A.053</t>
  </si>
  <si>
    <t>A.053.1.SRT.12.9.2023</t>
  </si>
  <si>
    <t>A.143.SRT</t>
  </si>
  <si>
    <t>A.143.1</t>
  </si>
  <si>
    <t>9.2023.A.143</t>
  </si>
  <si>
    <t>A.143.1.SRT.12.9.2023</t>
  </si>
  <si>
    <t>A.150.SRT</t>
  </si>
  <si>
    <t>A.150.1</t>
  </si>
  <si>
    <t>9.2023.A.150</t>
  </si>
  <si>
    <t>A.150.1.SRT.12.9.2023</t>
  </si>
  <si>
    <t>A.147.SRT</t>
  </si>
  <si>
    <t>A.147.1</t>
  </si>
  <si>
    <t>9.2023.A.147</t>
  </si>
  <si>
    <t>A.147.1.SRT.12.9.2023</t>
  </si>
  <si>
    <t>A.145.SRT</t>
  </si>
  <si>
    <t>A.145.1</t>
  </si>
  <si>
    <t>9.2023.A.145</t>
  </si>
  <si>
    <t>A.145.1.SRT.12.9.2023</t>
  </si>
  <si>
    <t>A.144.SRT</t>
  </si>
  <si>
    <t>A.144.1</t>
  </si>
  <si>
    <t>9.2023.A.144</t>
  </si>
  <si>
    <t>A.144.1.SRT.12.9.2023</t>
  </si>
  <si>
    <t>A.042.2</t>
  </si>
  <si>
    <t>A.042.2.SRT.12.9.2023</t>
  </si>
  <si>
    <t>AYU PUJI ASTUTI</t>
  </si>
  <si>
    <t>A.313</t>
  </si>
  <si>
    <t>RIKA DIAH PITALOKA</t>
  </si>
  <si>
    <t>A.314</t>
  </si>
  <si>
    <t>ANISA RSMA ANJANI</t>
  </si>
  <si>
    <t>A.315</t>
  </si>
  <si>
    <t>FERA KRISTIANTI</t>
  </si>
  <si>
    <t>A.316</t>
  </si>
  <si>
    <t>WAHYU KURNIAWAN</t>
  </si>
  <si>
    <t>A.317</t>
  </si>
  <si>
    <t>TARWAWANSYAH</t>
  </si>
  <si>
    <t>A.318</t>
  </si>
  <si>
    <t>ASIH PRATIWI</t>
  </si>
  <si>
    <t>A.319</t>
  </si>
  <si>
    <t>M ILHAM FITRAH</t>
  </si>
  <si>
    <t>A.320</t>
  </si>
  <si>
    <t>NANDO ERLANGGA</t>
  </si>
  <si>
    <t>A.321</t>
  </si>
  <si>
    <t>ENDANG KUSNIAWATI</t>
  </si>
  <si>
    <t>A.322</t>
  </si>
  <si>
    <t>AHMAD DIKA M</t>
  </si>
  <si>
    <t>A.323</t>
  </si>
  <si>
    <t>EKA FEBRIANTI</t>
  </si>
  <si>
    <t>A.324</t>
  </si>
  <si>
    <t>NOVA AFANDI</t>
  </si>
  <si>
    <t>A.325</t>
  </si>
  <si>
    <t>JESIKA</t>
  </si>
  <si>
    <t>A.326</t>
  </si>
  <si>
    <t>ADELITA HANDAYANI</t>
  </si>
  <si>
    <t>A.327</t>
  </si>
  <si>
    <t>KARIM</t>
  </si>
  <si>
    <t>A.328</t>
  </si>
  <si>
    <t>ERIK AFANDI</t>
  </si>
  <si>
    <t>A.329</t>
  </si>
  <si>
    <t>AZIS ANDRIANTO</t>
  </si>
  <si>
    <t>A.330</t>
  </si>
  <si>
    <t>A.275.SRT</t>
  </si>
  <si>
    <t>A.275.1</t>
  </si>
  <si>
    <t>9.2023.A.275</t>
  </si>
  <si>
    <t>A.275.1.SRT.13.9.2023</t>
  </si>
  <si>
    <t>A.274.SRT</t>
  </si>
  <si>
    <t>A.274.1</t>
  </si>
  <si>
    <t>9.2023.A.274</t>
  </si>
  <si>
    <t>A.274.1.SRT.13.9.2023</t>
  </si>
  <si>
    <t>A.274.2</t>
  </si>
  <si>
    <t>A.274.2.SRT.13.9.2023</t>
  </si>
  <si>
    <t>A.279.SRT</t>
  </si>
  <si>
    <t>A.279.1</t>
  </si>
  <si>
    <t>9.2023.A.279</t>
  </si>
  <si>
    <t>A.279.1.SRT.13.9.2023</t>
  </si>
  <si>
    <t>A.284.SRT</t>
  </si>
  <si>
    <t>A.284.1</t>
  </si>
  <si>
    <t>9.2023.A.284</t>
  </si>
  <si>
    <t>A.284.1.SRT.13.9.2023</t>
  </si>
  <si>
    <t>A.243.SRT</t>
  </si>
  <si>
    <t>A.243.1</t>
  </si>
  <si>
    <t>9.2023.A.243</t>
  </si>
  <si>
    <t>A.243.1.SRT.13.9.2023</t>
  </si>
  <si>
    <t>A.242.SRT</t>
  </si>
  <si>
    <t>A.242.1</t>
  </si>
  <si>
    <t>9.2023.A.242</t>
  </si>
  <si>
    <t>A.242.1.SRT.13.9.2023</t>
  </si>
  <si>
    <t>A.238.SRT</t>
  </si>
  <si>
    <t>A.238.1</t>
  </si>
  <si>
    <t>9.2023.A.238</t>
  </si>
  <si>
    <t>A.238.1.SRT.13.9.2023</t>
  </si>
  <si>
    <t>A.231.SRT</t>
  </si>
  <si>
    <t>A.231.1</t>
  </si>
  <si>
    <t>9.2023.A.231</t>
  </si>
  <si>
    <t>A.231.1.SRT.13.9.2023</t>
  </si>
  <si>
    <t>A.236.SRT</t>
  </si>
  <si>
    <t>A.236.1</t>
  </si>
  <si>
    <t>9.2023.A.236</t>
  </si>
  <si>
    <t>A.236.1.SRT.13.9.2023</t>
  </si>
  <si>
    <t>A.99.3</t>
  </si>
  <si>
    <t>A.99.3.SRT.13.9.2023</t>
  </si>
  <si>
    <t>A.075.2</t>
  </si>
  <si>
    <t>A.075.2.SRT.13.9.2023</t>
  </si>
  <si>
    <t>A.107.2</t>
  </si>
  <si>
    <t>A.107.2.SRT.13.9.2023</t>
  </si>
  <si>
    <t>A.077.3</t>
  </si>
  <si>
    <t>A.077.3.SRT.13.9.2023</t>
  </si>
  <si>
    <t>A.085.3</t>
  </si>
  <si>
    <t>A.085.3.SRT.13.9.2023</t>
  </si>
  <si>
    <t>A.092.3</t>
  </si>
  <si>
    <t>A.092.3.SRT.13.9.2023</t>
  </si>
  <si>
    <t>A.081.2</t>
  </si>
  <si>
    <t>A.081.2.SRT.13.9.2023</t>
  </si>
  <si>
    <t>A.102.3</t>
  </si>
  <si>
    <t>A.102.3.SRT.13.9.2023</t>
  </si>
  <si>
    <t>A.087.3</t>
  </si>
  <si>
    <t>A.087.3.SRT.13.9.2023</t>
  </si>
  <si>
    <t>A.086.2</t>
  </si>
  <si>
    <t>A.086.2.SRT.13.9.2023</t>
  </si>
  <si>
    <t>A.104.3</t>
  </si>
  <si>
    <t>A.104.3.SRT.13.9.2023</t>
  </si>
  <si>
    <t>A.093.3</t>
  </si>
  <si>
    <t>A.093.3.SRT.13.9.2023</t>
  </si>
  <si>
    <t>A.088.3</t>
  </si>
  <si>
    <t>A.088.3.SRT.13.9.2023</t>
  </si>
  <si>
    <t>A.091.3</t>
  </si>
  <si>
    <t>A.091.3.SRT.13.9.2023</t>
  </si>
  <si>
    <t>A.084.2</t>
  </si>
  <si>
    <t>A.084.2.SRT.13.9.2023</t>
  </si>
  <si>
    <t>A.076.2</t>
  </si>
  <si>
    <t>A.076.2.SRT.13.9.2023</t>
  </si>
  <si>
    <t>A.082.2</t>
  </si>
  <si>
    <t>A.082.2.SRT.13.9.2023</t>
  </si>
  <si>
    <t>A.114.2</t>
  </si>
  <si>
    <t>A.114.2.SRT.13.9.2023</t>
  </si>
  <si>
    <t>A.123.3</t>
  </si>
  <si>
    <t>A.123.3.SRT.13.9.2023</t>
  </si>
  <si>
    <t>A.118.SRT</t>
  </si>
  <si>
    <t>A.118.1</t>
  </si>
  <si>
    <t>9.2023.A.118</t>
  </si>
  <si>
    <t>A.118.1.SRT.13.9.2023</t>
  </si>
  <si>
    <t>A.108.2</t>
  </si>
  <si>
    <t>A.108.2.SRT.13.9.2023</t>
  </si>
  <si>
    <t>A.185.2</t>
  </si>
  <si>
    <t>A.185.2.SRT.13.9.2023</t>
  </si>
  <si>
    <t>A.180.2</t>
  </si>
  <si>
    <t>A.180.2.SRT.13.9.2023</t>
  </si>
  <si>
    <t>A.190.2</t>
  </si>
  <si>
    <t>A.190.2.SRT.13.9.2023</t>
  </si>
  <si>
    <t>A.175.2</t>
  </si>
  <si>
    <t>A.175.2.SRT.13.9.2023</t>
  </si>
  <si>
    <t>A.191.SRT</t>
  </si>
  <si>
    <t>A.191.1</t>
  </si>
  <si>
    <t>9.2023.A.191</t>
  </si>
  <si>
    <t>A.191.1.SRT.13.9.2023</t>
  </si>
  <si>
    <t>A.173.2</t>
  </si>
  <si>
    <t>A.173.2.SRT.13.9.2023</t>
  </si>
  <si>
    <t>A.184.SRT</t>
  </si>
  <si>
    <t>A.184.1</t>
  </si>
  <si>
    <t>9.2023.A.184</t>
  </si>
  <si>
    <t>A.184.1.SRT.13.9.2023</t>
  </si>
  <si>
    <t>A.184.2</t>
  </si>
  <si>
    <t>A.184.2.SRT.13.9.2023</t>
  </si>
  <si>
    <t>A.177.SRT</t>
  </si>
  <si>
    <t>A.177.1</t>
  </si>
  <si>
    <t>9.2023.A.177</t>
  </si>
  <si>
    <t>A.177.1.SRT.13.9.2023</t>
  </si>
  <si>
    <t>A.194.SRT</t>
  </si>
  <si>
    <t>A.194.1</t>
  </si>
  <si>
    <t>9.2023.A.194</t>
  </si>
  <si>
    <t>A.194.1.SRT.13.9.2023</t>
  </si>
  <si>
    <t>A.205.SRT</t>
  </si>
  <si>
    <t>A.205.1</t>
  </si>
  <si>
    <t>9.2023.A.205</t>
  </si>
  <si>
    <t>A.205.1.SRT.13.9.2023</t>
  </si>
  <si>
    <t>A.189.2</t>
  </si>
  <si>
    <t>A.189.2.SRT.13.9.2023</t>
  </si>
  <si>
    <t>A.201.2</t>
  </si>
  <si>
    <t>A.201.2.SRT.13.9.2023</t>
  </si>
  <si>
    <t>A.193.SRT</t>
  </si>
  <si>
    <t>A.193.1</t>
  </si>
  <si>
    <t>9.2023.A.193</t>
  </si>
  <si>
    <t>A.193.1.SRT.13.9.2023</t>
  </si>
  <si>
    <t>A.181.2</t>
  </si>
  <si>
    <t>A.181.2.SRT.13.9.2023</t>
  </si>
  <si>
    <t>A.178.SRT</t>
  </si>
  <si>
    <t>A.178.1</t>
  </si>
  <si>
    <t>9.2023.A.178</t>
  </si>
  <si>
    <t>A.178.1.SRT.13.9.2023</t>
  </si>
  <si>
    <t>A.174.SRT</t>
  </si>
  <si>
    <t>A.174.1</t>
  </si>
  <si>
    <t>9.2023.A.174</t>
  </si>
  <si>
    <t>A.174.1.SRT.13.9.2023</t>
  </si>
  <si>
    <t>A.188.2</t>
  </si>
  <si>
    <t>A.188.2.SRT.13.9.2023</t>
  </si>
  <si>
    <t>A.148.SRT</t>
  </si>
  <si>
    <t>A.148.1</t>
  </si>
  <si>
    <t>9.2023.A.148</t>
  </si>
  <si>
    <t>A.148.1.SRT.13.9.2023</t>
  </si>
  <si>
    <t>A.153.SRT</t>
  </si>
  <si>
    <t>A.153.1</t>
  </si>
  <si>
    <t>9.2023.A.153</t>
  </si>
  <si>
    <t>A.153.1.SRT.13.9.2023</t>
  </si>
  <si>
    <t>A.145.2</t>
  </si>
  <si>
    <t>A.145.2.SRT.13.9.2023</t>
  </si>
  <si>
    <t>A.143.2</t>
  </si>
  <si>
    <t>A.143.2.SRT.13.9.2023</t>
  </si>
  <si>
    <t>A.147.2</t>
  </si>
  <si>
    <t>A.147.2.SRT.13.9.2023</t>
  </si>
  <si>
    <t>A.150.2</t>
  </si>
  <si>
    <t>A.150.2.SRT.13.9.2023</t>
  </si>
  <si>
    <t>A.146.SRT</t>
  </si>
  <si>
    <t>A.146.1</t>
  </si>
  <si>
    <t>9.2023.A.146</t>
  </si>
  <si>
    <t>A.146.1.SRT.13.9.2023</t>
  </si>
  <si>
    <t>A.055.SRT</t>
  </si>
  <si>
    <t>A.055.1</t>
  </si>
  <si>
    <t>9.2023.A.055</t>
  </si>
  <si>
    <t>A.055.1.SRT.13.9.2023</t>
  </si>
  <si>
    <t>A.065.3</t>
  </si>
  <si>
    <t>A.065.3.SRT.13.9.2023</t>
  </si>
  <si>
    <t>A.062.3</t>
  </si>
  <si>
    <t>A.062.3.SRT.13.9.2023</t>
  </si>
  <si>
    <t>A.052.2</t>
  </si>
  <si>
    <t>A.052.2.SRT.13.9.2023</t>
  </si>
  <si>
    <t>A.047.3</t>
  </si>
  <si>
    <t>A.047.3.SRT.13.9.2023</t>
  </si>
  <si>
    <t>A.059.2</t>
  </si>
  <si>
    <t>A.059.2.SRT.13.9.2023</t>
  </si>
  <si>
    <t>A.054.3</t>
  </si>
  <si>
    <t>A.054.3.SRT.13.9.2023</t>
  </si>
  <si>
    <t>A.067.SRT</t>
  </si>
  <si>
    <t>A.067.1</t>
  </si>
  <si>
    <t>9.2023.A.067</t>
  </si>
  <si>
    <t>A.067.1.SRT.13.9.2023</t>
  </si>
  <si>
    <t>A.072.SRT</t>
  </si>
  <si>
    <t>A.072.1</t>
  </si>
  <si>
    <t>9.2023.A.072</t>
  </si>
  <si>
    <t>A.072.1.SRT.13.9.2023</t>
  </si>
  <si>
    <t>A.073.3</t>
  </si>
  <si>
    <t>A.073.3.SRT.13.9.2023</t>
  </si>
  <si>
    <t>A.058.2</t>
  </si>
  <si>
    <t>A.058.2.SRT.13.9.2023</t>
  </si>
  <si>
    <t>A.046.3</t>
  </si>
  <si>
    <t>A.046.3.SRT.13.9.2023</t>
  </si>
  <si>
    <t>A.066.3</t>
  </si>
  <si>
    <t>A.066.3.SRT.13.9.2023</t>
  </si>
  <si>
    <t>A.066.4</t>
  </si>
  <si>
    <t>A.066.4.SRT.13.9.2023</t>
  </si>
  <si>
    <t>A.029.2</t>
  </si>
  <si>
    <t>A.029.2.SRT.13.9.2023</t>
  </si>
  <si>
    <t>A.036.2</t>
  </si>
  <si>
    <t>A.036.2.SRT.13.9.2023</t>
  </si>
  <si>
    <t>A.044.2</t>
  </si>
  <si>
    <t>A.044.2.SRT.13.9.2023</t>
  </si>
  <si>
    <t>A.025.3</t>
  </si>
  <si>
    <t>A.025.3.SRT.13.9.2023</t>
  </si>
  <si>
    <t>A.032.SRT</t>
  </si>
  <si>
    <t>A.032.1</t>
  </si>
  <si>
    <t>9.2023.A.032</t>
  </si>
  <si>
    <t>A.032.1.SRT.13.9.2023</t>
  </si>
  <si>
    <t>A.035.3</t>
  </si>
  <si>
    <t>A.035.3.SRT.13.9.2023</t>
  </si>
  <si>
    <t>A.031.3</t>
  </si>
  <si>
    <t>A.031.3.SRT.13.9.2023</t>
  </si>
  <si>
    <t>A.038.2</t>
  </si>
  <si>
    <t>A.038.2.SRT.13.9.2023</t>
  </si>
  <si>
    <t>A.033.3</t>
  </si>
  <si>
    <t>A.033.3.SRT.13.9.2023</t>
  </si>
  <si>
    <t>A.024.SRT</t>
  </si>
  <si>
    <t>A.024.1</t>
  </si>
  <si>
    <t>9.2023.A.024</t>
  </si>
  <si>
    <t>A.024.1.SRT.13.9.2023</t>
  </si>
  <si>
    <t>A.043.SRT</t>
  </si>
  <si>
    <t>A.043.1</t>
  </si>
  <si>
    <t>9.2023.A.043</t>
  </si>
  <si>
    <t>A.043.1.SRT.13.9.2023</t>
  </si>
  <si>
    <t>A.037.2</t>
  </si>
  <si>
    <t>A.037.2.SRT.13.9.2023</t>
  </si>
  <si>
    <t>A.227.2</t>
  </si>
  <si>
    <t>A.227.2.SRT.13.9.2023</t>
  </si>
  <si>
    <t>A.226.SRT</t>
  </si>
  <si>
    <t>A.226.1</t>
  </si>
  <si>
    <t>9.2023.A.226</t>
  </si>
  <si>
    <t>A.226.1.SRT.13.9.2023</t>
  </si>
  <si>
    <t>A.216.SRT</t>
  </si>
  <si>
    <t>A.216.1</t>
  </si>
  <si>
    <t>9.2023.A.216</t>
  </si>
  <si>
    <t>A.216.1.SRT.13.9.2023</t>
  </si>
  <si>
    <t>A.225.2</t>
  </si>
  <si>
    <t>A.225.2.SRT.13.9.2023</t>
  </si>
  <si>
    <t>A.214.2</t>
  </si>
  <si>
    <t>A.214.2.SRT.13.9.2023</t>
  </si>
  <si>
    <t>A.208.2</t>
  </si>
  <si>
    <t>A.208.2.SRT.13.9.2023</t>
  </si>
  <si>
    <t>A.210.SRT</t>
  </si>
  <si>
    <t>A.210.1</t>
  </si>
  <si>
    <t>9.2023.A.210</t>
  </si>
  <si>
    <t>A.210.1.SRT.13.9.2023</t>
  </si>
  <si>
    <t>A.206.SRT</t>
  </si>
  <si>
    <t>A.206.1</t>
  </si>
  <si>
    <t>9.2023.A.206</t>
  </si>
  <si>
    <t>A.206.1.SRT.13.9.2023</t>
  </si>
  <si>
    <t>A.162.2</t>
  </si>
  <si>
    <t>A.162.2.SRT.13.9.2023</t>
  </si>
  <si>
    <t>A.162.3</t>
  </si>
  <si>
    <t>A.162.3.SRT.13.9.2023</t>
  </si>
  <si>
    <t>A.166.2</t>
  </si>
  <si>
    <t>A.166.2.SRT.13.9.2023</t>
  </si>
  <si>
    <t>A.161.2</t>
  </si>
  <si>
    <t>A.161.2.SRT.13.9.2023</t>
  </si>
  <si>
    <t>A.171.2</t>
  </si>
  <si>
    <t>A.171.2.SRT.13.9.2023</t>
  </si>
  <si>
    <t>A.156.SRT</t>
  </si>
  <si>
    <t>A.156.1</t>
  </si>
  <si>
    <t>9.2023.A.156</t>
  </si>
  <si>
    <t>A.156.1.SRT.13.9.2023</t>
  </si>
  <si>
    <t>A.170.SRT</t>
  </si>
  <si>
    <t>A.170.1</t>
  </si>
  <si>
    <t>9.2023.A.170</t>
  </si>
  <si>
    <t>A.170.1.SRT.13.9.2023</t>
  </si>
  <si>
    <t>A.157.2</t>
  </si>
  <si>
    <t>A.157.2.SRT.13.9.2023</t>
  </si>
  <si>
    <t>A.164.2</t>
  </si>
  <si>
    <t>A.164.2.SRT.13.9.2023</t>
  </si>
  <si>
    <t>A.168.SRT</t>
  </si>
  <si>
    <t>A.168.1</t>
  </si>
  <si>
    <t>9.2023.A.168</t>
  </si>
  <si>
    <t>A.168.1.SRT.13.9.2023</t>
  </si>
  <si>
    <t>A.165.SRT</t>
  </si>
  <si>
    <t>A.165.1</t>
  </si>
  <si>
    <t>9.2023.A.165</t>
  </si>
  <si>
    <t>A.165.1.SRT.13.9.2023</t>
  </si>
  <si>
    <t>A.303.SRT</t>
  </si>
  <si>
    <t>A.303.1</t>
  </si>
  <si>
    <t>9.2023.A.303</t>
  </si>
  <si>
    <t>A.303.1.SRT.13.9.2023</t>
  </si>
  <si>
    <t>A.293.SRT</t>
  </si>
  <si>
    <t>A.293.1</t>
  </si>
  <si>
    <t>9.2023.A.293</t>
  </si>
  <si>
    <t>A.293.1.SRT.13.9.2023</t>
  </si>
  <si>
    <t>A.309.SRT</t>
  </si>
  <si>
    <t>A.309.1</t>
  </si>
  <si>
    <t>9.2023.A.309</t>
  </si>
  <si>
    <t>A.309.1.SRT.13.9.2023</t>
  </si>
  <si>
    <t>A.299.SRT</t>
  </si>
  <si>
    <t>A.299.1</t>
  </si>
  <si>
    <t>9.2023.A.299</t>
  </si>
  <si>
    <t>A.299.1.SRT.13.9.2023</t>
  </si>
  <si>
    <t>A.297.SRT</t>
  </si>
  <si>
    <t>A.297.1</t>
  </si>
  <si>
    <t>9.2023.A.297</t>
  </si>
  <si>
    <t>A.297.1.SRT.13.9.2023</t>
  </si>
  <si>
    <t>A.300.SRT</t>
  </si>
  <si>
    <t>A.300.1</t>
  </si>
  <si>
    <t>9.2023.A.300</t>
  </si>
  <si>
    <t>A.300.1.SRT.13.9.2023</t>
  </si>
  <si>
    <t>A.292.SRT</t>
  </si>
  <si>
    <t>A.292.1</t>
  </si>
  <si>
    <t>9.2023.A.292</t>
  </si>
  <si>
    <t>A.292.1.SRT.13.9.2023</t>
  </si>
  <si>
    <t>A.020.2</t>
  </si>
  <si>
    <t>A.020.2.SRT.13.9.2023</t>
  </si>
  <si>
    <t>A.007.2</t>
  </si>
  <si>
    <t>A.007.2.SRT.13.9.2023</t>
  </si>
  <si>
    <t>A.006.2</t>
  </si>
  <si>
    <t>A.006.2.SRT.13.9.2023</t>
  </si>
  <si>
    <t>A.008.3</t>
  </si>
  <si>
    <t>A.008.3.SRT.13.9.2023</t>
  </si>
  <si>
    <t>A.015.2</t>
  </si>
  <si>
    <t>A.015.2.SRT.13.9.2023</t>
  </si>
  <si>
    <t>A.011.2</t>
  </si>
  <si>
    <t>A.011.2.SRT.13.9.2023</t>
  </si>
  <si>
    <t>A.010.2</t>
  </si>
  <si>
    <t>A.010.2.SRT.13.9.2023</t>
  </si>
  <si>
    <t>A.002.6</t>
  </si>
  <si>
    <t>A.002.6.SRT.13.9.2023</t>
  </si>
  <si>
    <t>A.016.2</t>
  </si>
  <si>
    <t>A.016.2.SRT.13.9.2023</t>
  </si>
  <si>
    <t>A.09.2</t>
  </si>
  <si>
    <t>A.09.2.SRT.13.9.2023</t>
  </si>
  <si>
    <t>A.017.2</t>
  </si>
  <si>
    <t>A.017.2.SRT.13.9.2023</t>
  </si>
  <si>
    <t>A.014.SRT</t>
  </si>
  <si>
    <t>A.014.1</t>
  </si>
  <si>
    <t>9.2023.A.014</t>
  </si>
  <si>
    <t>A.014.1.SRT.13.9.2023</t>
  </si>
  <si>
    <t>A.022.SRT</t>
  </si>
  <si>
    <t>A.022.1</t>
  </si>
  <si>
    <t>9.2023.A.022</t>
  </si>
  <si>
    <t>A.022.1.SRT.13.9.2023</t>
  </si>
  <si>
    <t>A.022.2</t>
  </si>
  <si>
    <t>A.022.2.SRT.13.9.2023</t>
  </si>
  <si>
    <t>A.013.2</t>
  </si>
  <si>
    <t>A.013.2.SRT.13.9.2023</t>
  </si>
  <si>
    <t>A.012.2</t>
  </si>
  <si>
    <t>A.012.2.SRT.13.9.2023</t>
  </si>
  <si>
    <t>A.021.2</t>
  </si>
  <si>
    <t>A.021.2.SRT.13.9.2023</t>
  </si>
  <si>
    <t>A.126.3</t>
  </si>
  <si>
    <t>A.126.3.SRT.13.9.2023</t>
  </si>
  <si>
    <t>A.132.2</t>
  </si>
  <si>
    <t>A.132.2.SRT.13.9.2023</t>
  </si>
  <si>
    <t>A.133.3</t>
  </si>
  <si>
    <t>A.133.3.SRT.13.9.2023</t>
  </si>
  <si>
    <t>A.129.3</t>
  </si>
  <si>
    <t>A.129.3.SRT.13.9.2023</t>
  </si>
  <si>
    <t>A.142.3</t>
  </si>
  <si>
    <t>A.142.3.SRT.13.9.2023</t>
  </si>
  <si>
    <t>A.141.SRT</t>
  </si>
  <si>
    <t>A.141.1</t>
  </si>
  <si>
    <t>9.2023.A.141</t>
  </si>
  <si>
    <t>A.141.1.SRT.13.9.2023</t>
  </si>
  <si>
    <t>A.134.2</t>
  </si>
  <si>
    <t>A.134.2.SRT.13.9.2023</t>
  </si>
  <si>
    <t>A.178.2</t>
  </si>
  <si>
    <t>A.178.2.SRT.14.9.2023</t>
  </si>
  <si>
    <t>A.200.SRT</t>
  </si>
  <si>
    <t>A.200.1</t>
  </si>
  <si>
    <t>9.2023.A.200</t>
  </si>
  <si>
    <t>A.200.1.SRT.14.9.2023</t>
  </si>
  <si>
    <t>A.200.2</t>
  </si>
  <si>
    <t>A.200.2.SRT.14.9.2023</t>
  </si>
  <si>
    <t>A.183.SRT</t>
  </si>
  <si>
    <t>A.183.1</t>
  </si>
  <si>
    <t>9.2023.A.183</t>
  </si>
  <si>
    <t>A.183.1.SRT.14.9.2023</t>
  </si>
  <si>
    <t>AHMAD BERLY RAMADHAN</t>
  </si>
  <si>
    <t>A.331</t>
  </si>
  <si>
    <t>PUPUT FATMAWATI</t>
  </si>
  <si>
    <t>A.332</t>
  </si>
  <si>
    <t>RESTA DWI DESTIANI</t>
  </si>
  <si>
    <t>A.333</t>
  </si>
  <si>
    <t>A.173.3</t>
  </si>
  <si>
    <t>A.173.3.SRT.14.9.2023</t>
  </si>
  <si>
    <t>A.190.3</t>
  </si>
  <si>
    <t>A.190.3.SRT.14.9.2023</t>
  </si>
  <si>
    <t>A.190.4</t>
  </si>
  <si>
    <t>A.190.4.SRT.14.9.2023</t>
  </si>
  <si>
    <t>A.197.SRT</t>
  </si>
  <si>
    <t>A.197.1</t>
  </si>
  <si>
    <t>9.2023.A.197</t>
  </si>
  <si>
    <t>A.197.1.SRT.14.9.2023</t>
  </si>
  <si>
    <t>A.184.3</t>
  </si>
  <si>
    <t>A.184.3.SRT.14.9.2023</t>
  </si>
  <si>
    <t>A.193.2</t>
  </si>
  <si>
    <t>A.193.2.SRT.14.9.2023</t>
  </si>
  <si>
    <t>A.181.3</t>
  </si>
  <si>
    <t>A.181.3.SRT.14.9.2023</t>
  </si>
  <si>
    <t>A.180.3</t>
  </si>
  <si>
    <t>A.180.3.SRT.14.9.2023</t>
  </si>
  <si>
    <t>A.174.2</t>
  </si>
  <si>
    <t>A.174.2.SRT.14.9.2023</t>
  </si>
  <si>
    <t>A.182.2</t>
  </si>
  <si>
    <t>A.182.2.SRT.14.9.2023</t>
  </si>
  <si>
    <t>A.194.2</t>
  </si>
  <si>
    <t>A.194.2.SRT.14.9.2023</t>
  </si>
  <si>
    <t>A.176.SRT</t>
  </si>
  <si>
    <t>A.176.1</t>
  </si>
  <si>
    <t>9.2023.A.176</t>
  </si>
  <si>
    <t>A.176.1.SRT.14.9.2023</t>
  </si>
  <si>
    <t>A.201.3</t>
  </si>
  <si>
    <t>A.201.3.SRT.14.9.2023</t>
  </si>
  <si>
    <t>A.175.3</t>
  </si>
  <si>
    <t>A.175.3.SRT.14.9.2023</t>
  </si>
  <si>
    <t>A.185.3</t>
  </si>
  <si>
    <t>A.185.3.SRT.14.9.2023</t>
  </si>
  <si>
    <t>A.232.SRT</t>
  </si>
  <si>
    <t>A.232.1</t>
  </si>
  <si>
    <t>9.2023.A.232</t>
  </si>
  <si>
    <t>A.232.1.SRT.14.9.2023</t>
  </si>
  <si>
    <t>A.237.SRT</t>
  </si>
  <si>
    <t>A.237.1</t>
  </si>
  <si>
    <t>9.2023.A.237</t>
  </si>
  <si>
    <t>A.237.1.SRT.14.9.2023</t>
  </si>
  <si>
    <t>A.233.SRT</t>
  </si>
  <si>
    <t>A.233.1</t>
  </si>
  <si>
    <t>9.2023.A.233</t>
  </si>
  <si>
    <t>A.233.1.SRT.14.9.2023</t>
  </si>
  <si>
    <t>A.243.2</t>
  </si>
  <si>
    <t>A.243.2.SRT.14.9.2023</t>
  </si>
  <si>
    <t>A.236.2</t>
  </si>
  <si>
    <t>A.236.2.SRT.14.9.2023</t>
  </si>
  <si>
    <t>A.242.2</t>
  </si>
  <si>
    <t>A.242.2.SRT.14.9.2023</t>
  </si>
  <si>
    <t>A.234.SRT</t>
  </si>
  <si>
    <t>A.234.1</t>
  </si>
  <si>
    <t>9.2023.A.234</t>
  </si>
  <si>
    <t>A.234.1.SRT.14.9.2023</t>
  </si>
  <si>
    <t>A.229.SRT</t>
  </si>
  <si>
    <t>A.229.1</t>
  </si>
  <si>
    <t>9.2023.A.229</t>
  </si>
  <si>
    <t>A.229.1.SRT.14.9.2023</t>
  </si>
  <si>
    <t>A.239.SRT</t>
  </si>
  <si>
    <t>A.239.1</t>
  </si>
  <si>
    <t>9.2023.A.239</t>
  </si>
  <si>
    <t>A.239.1.SRT.14.9.2023</t>
  </si>
  <si>
    <t>A.231.2</t>
  </si>
  <si>
    <t>A.231.2.SRT.14.9.2023</t>
  </si>
  <si>
    <t>A.111.5</t>
  </si>
  <si>
    <t>A.111.5.SRT.14.9.2023</t>
  </si>
  <si>
    <t>A.120.2</t>
  </si>
  <si>
    <t>A.120.2.SRT.14.9.2023</t>
  </si>
  <si>
    <t>A.118.2</t>
  </si>
  <si>
    <t>A.118.2.SRT.14.9.2023</t>
  </si>
  <si>
    <t>A.108.3</t>
  </si>
  <si>
    <t>A.108.3.SRT.14.9.2023</t>
  </si>
  <si>
    <t>A.275.2</t>
  </si>
  <si>
    <t>A.275.2.SRT.14.9.2023</t>
  </si>
  <si>
    <t>A.276.SRT</t>
  </si>
  <si>
    <t>A.276.1</t>
  </si>
  <si>
    <t>9.2023.A.276</t>
  </si>
  <si>
    <t>A.276.1.SRT.14.9.2023</t>
  </si>
  <si>
    <t>A.274.3</t>
  </si>
  <si>
    <t>A.274.3.SRT.14.9.2023</t>
  </si>
  <si>
    <t>A.281.SRT</t>
  </si>
  <si>
    <t>A.281.1</t>
  </si>
  <si>
    <t>9.2023.A.281</t>
  </si>
  <si>
    <t>A.281.1.SRT.14.9.2023</t>
  </si>
  <si>
    <t>A.285.SRT</t>
  </si>
  <si>
    <t>A.285.1</t>
  </si>
  <si>
    <t>9.2023.A.285</t>
  </si>
  <si>
    <t>A.285.1.SRT.14.9.2023</t>
  </si>
  <si>
    <t>A.284.2</t>
  </si>
  <si>
    <t>A.284.2.SRT.14.9.2023</t>
  </si>
  <si>
    <t>A.283.SRT</t>
  </si>
  <si>
    <t>A.283.1</t>
  </si>
  <si>
    <t>9.2023.A.283</t>
  </si>
  <si>
    <t>A.283.1.SRT.14.9.2023</t>
  </si>
  <si>
    <t>A.282.SRT</t>
  </si>
  <si>
    <t>A.282.1</t>
  </si>
  <si>
    <t>9.2023.A.282</t>
  </si>
  <si>
    <t>A.282.1.SRT.14.9.2023</t>
  </si>
  <si>
    <t>A.280.SRT</t>
  </si>
  <si>
    <t>A.280.1</t>
  </si>
  <si>
    <t>9.2023.A.280</t>
  </si>
  <si>
    <t>A.280.1.SRT.14.9.2023</t>
  </si>
  <si>
    <t>A.145.3</t>
  </si>
  <si>
    <t>A.145.3.SRT.14.9.2023</t>
  </si>
  <si>
    <t>A.143.3</t>
  </si>
  <si>
    <t>A.143.3.SRT.14.9.2023</t>
  </si>
  <si>
    <t>A.149.SRT</t>
  </si>
  <si>
    <t>A.149.1</t>
  </si>
  <si>
    <t>9.2023.A.149</t>
  </si>
  <si>
    <t>A.149.1.SRT.14.9.2023</t>
  </si>
  <si>
    <t>A.147.3</t>
  </si>
  <si>
    <t>A.147.3.SRT.14.9.2023</t>
  </si>
  <si>
    <t>A.146.2</t>
  </si>
  <si>
    <t>A.146.2.SRT.14.9.2023</t>
  </si>
  <si>
    <t>A.241.SRT</t>
  </si>
  <si>
    <t>A.241.1</t>
  </si>
  <si>
    <t>9.2023.A.241</t>
  </si>
  <si>
    <t>A.241.1.SRT.14.9.2023</t>
  </si>
  <si>
    <t>A.072.2</t>
  </si>
  <si>
    <t>A.072.2.SRT.14.9.2023</t>
  </si>
  <si>
    <t>A.046.4</t>
  </si>
  <si>
    <t>A.046.4.SRT.14.9.2023</t>
  </si>
  <si>
    <t>A.066.5</t>
  </si>
  <si>
    <t>A.066.5.SRT.14.9.2023</t>
  </si>
  <si>
    <t>A.065.4</t>
  </si>
  <si>
    <t>A.065.4.SRT.14.9.2023</t>
  </si>
  <si>
    <t>A.057.3</t>
  </si>
  <si>
    <t>A.057.3.SRT.14.9.2023</t>
  </si>
  <si>
    <t>A.058.3</t>
  </si>
  <si>
    <t>A.058.3.SRT.14.9.2023</t>
  </si>
  <si>
    <t>A.067.2</t>
  </si>
  <si>
    <t>A.067.2.SRT.14.9.2023</t>
  </si>
  <si>
    <t>A.047.4</t>
  </si>
  <si>
    <t>A.047.4.SRT.14.9.2023</t>
  </si>
  <si>
    <t>A.062.4</t>
  </si>
  <si>
    <t>A.062.4.SRT.14.9.2023</t>
  </si>
  <si>
    <t>A.053.2</t>
  </si>
  <si>
    <t>A.053.2.SRT.14.9.2023</t>
  </si>
  <si>
    <t>A.073.4</t>
  </si>
  <si>
    <t>A.073.4.SRT.14.9.2023</t>
  </si>
  <si>
    <t>A.054.4</t>
  </si>
  <si>
    <t>A.054.4.SRT.14.9.2023</t>
  </si>
  <si>
    <t>A.071.SRT</t>
  </si>
  <si>
    <t>A.071.1</t>
  </si>
  <si>
    <t>9.2023.A.071</t>
  </si>
  <si>
    <t>A.071.1.SRT.14.9.2023</t>
  </si>
  <si>
    <t>A.049.2</t>
  </si>
  <si>
    <t>A.049.2.SRT.14.9.2023</t>
  </si>
  <si>
    <t>A.216.2</t>
  </si>
  <si>
    <t>A.216.2.SRT.14.9.2023</t>
  </si>
  <si>
    <t>A.096.2</t>
  </si>
  <si>
    <t>A.096.2.SRT.14.9.2023</t>
  </si>
  <si>
    <t>A.103.3</t>
  </si>
  <si>
    <t>A.103.3.SRT.14.9.2023</t>
  </si>
  <si>
    <t>A.076.3</t>
  </si>
  <si>
    <t>A.076.3.SRT.14.9.2023</t>
  </si>
  <si>
    <t>A.094.SRT</t>
  </si>
  <si>
    <t>A.094.1</t>
  </si>
  <si>
    <t>9.2023.A.094</t>
  </si>
  <si>
    <t>A.094.1.SRT.14.9.2023</t>
  </si>
  <si>
    <t>A.094.2</t>
  </si>
  <si>
    <t>A.094.2.SRT.14.9.2023</t>
  </si>
  <si>
    <t>A.107.3</t>
  </si>
  <si>
    <t>A.107.3.SRT.14.9.2023</t>
  </si>
  <si>
    <t>A.081.3</t>
  </si>
  <si>
    <t>A.081.3.SRT.14.9.2023</t>
  </si>
  <si>
    <t>A.102.4</t>
  </si>
  <si>
    <t>A.102.4.SRT.14.9.2023</t>
  </si>
  <si>
    <t>A.99.4</t>
  </si>
  <si>
    <t>A.99.4.SRT.14.9.2023</t>
  </si>
  <si>
    <t>A.077.4</t>
  </si>
  <si>
    <t>A.077.4.SRT.14.9.2023</t>
  </si>
  <si>
    <t>A.079.2</t>
  </si>
  <si>
    <t>A.079.2.SRT.14.9.2023</t>
  </si>
  <si>
    <t>A.080.2</t>
  </si>
  <si>
    <t>A.080.2.SRT.14.9.2023</t>
  </si>
  <si>
    <t>A.105.2</t>
  </si>
  <si>
    <t>A.105.2.SRT.14.9.2023</t>
  </si>
  <si>
    <t>A.084.3</t>
  </si>
  <si>
    <t>A.084.3.SRT.14.9.2023</t>
  </si>
  <si>
    <t>A.092.4</t>
  </si>
  <si>
    <t>A.092.4.SRT.14.9.2023</t>
  </si>
  <si>
    <t>A.075.3</t>
  </si>
  <si>
    <t>A.075.3.SRT.14.9.2023</t>
  </si>
  <si>
    <t>A.082.3</t>
  </si>
  <si>
    <t>A.082.3.SRT.14.9.2023</t>
  </si>
  <si>
    <t>A.087.4</t>
  </si>
  <si>
    <t>A.087.4.SRT.14.9.2023</t>
  </si>
  <si>
    <t>A.095.3</t>
  </si>
  <si>
    <t>A.095.3.SRT.14.9.2023</t>
  </si>
  <si>
    <t>A.206.2</t>
  </si>
  <si>
    <t>A.206.2.SRT.14.9.2023</t>
  </si>
  <si>
    <t>A.225.3</t>
  </si>
  <si>
    <t>A.225.3.SRT.14.9.2023</t>
  </si>
  <si>
    <t>A.208.3</t>
  </si>
  <si>
    <t>A.208.3.SRT.14.9.2023</t>
  </si>
  <si>
    <t>A.210.2</t>
  </si>
  <si>
    <t>A.210.2.SRT.14.9.2023</t>
  </si>
  <si>
    <t>A.227.3</t>
  </si>
  <si>
    <t>A.227.3.SRT.14.9.2023</t>
  </si>
  <si>
    <t>A.214.3</t>
  </si>
  <si>
    <t>A.214.3.SRT.14.9.2023</t>
  </si>
  <si>
    <t>A.209.2</t>
  </si>
  <si>
    <t>A.209.2.SRT.14.9.2023</t>
  </si>
  <si>
    <t>A.207.2</t>
  </si>
  <si>
    <t>A.207.2.SRT.14.9.2023</t>
  </si>
  <si>
    <t>A.298.SRT</t>
  </si>
  <si>
    <t>A.298.1</t>
  </si>
  <si>
    <t>9.2023.A.298</t>
  </si>
  <si>
    <t>A.298.1.SRT.14.9.2023</t>
  </si>
  <si>
    <t>A.300.2</t>
  </si>
  <si>
    <t>A.300.2.SRT.14.9.2023</t>
  </si>
  <si>
    <t>A.310.SRT</t>
  </si>
  <si>
    <t>A.310.1</t>
  </si>
  <si>
    <t>9.2023.A.310</t>
  </si>
  <si>
    <t>A.310.1.SRT.14.9.2023</t>
  </si>
  <si>
    <t>A.296.SRT</t>
  </si>
  <si>
    <t>A.296.1</t>
  </si>
  <si>
    <t>9.2023.A.296</t>
  </si>
  <si>
    <t>A.296.1.SRT.14.9.2023</t>
  </si>
  <si>
    <t>A.292.2</t>
  </si>
  <si>
    <t>A.292.2.SRT.14.9.2023</t>
  </si>
  <si>
    <t>A.295.SRT</t>
  </si>
  <si>
    <t>A.295.1</t>
  </si>
  <si>
    <t>9.2023.A.295</t>
  </si>
  <si>
    <t>A.295.1.SRT.14.9.2023</t>
  </si>
  <si>
    <t>A.293.2</t>
  </si>
  <si>
    <t>A.293.2.SRT.14.9.2023</t>
  </si>
  <si>
    <t>A.293.3</t>
  </si>
  <si>
    <t>A.293.3.SRT.14.9.2023</t>
  </si>
  <si>
    <t>A.029.3</t>
  </si>
  <si>
    <t>A.029.3.SRT.14.9.2023</t>
  </si>
  <si>
    <t>A.024.2</t>
  </si>
  <si>
    <t>A.024.2.SRT.14.9.2023</t>
  </si>
  <si>
    <t>A.031.4</t>
  </si>
  <si>
    <t>A.031.4.SRT.14.9.2023</t>
  </si>
  <si>
    <t>A.036.3</t>
  </si>
  <si>
    <t>A.036.3.SRT.14.9.2023</t>
  </si>
  <si>
    <t>A.025.4</t>
  </si>
  <si>
    <t>A.025.4.SRT.14.9.2023</t>
  </si>
  <si>
    <t>A.035.4</t>
  </si>
  <si>
    <t>A.035.4.SRT.14.9.2023</t>
  </si>
  <si>
    <t>A.038.3</t>
  </si>
  <si>
    <t>A.038.3.SRT.14.9.2023</t>
  </si>
  <si>
    <t>A.039.4</t>
  </si>
  <si>
    <t>A.039.4.SRT.14.9.2023</t>
  </si>
  <si>
    <t>A.022.3</t>
  </si>
  <si>
    <t>A.022.3.SRT.14.9.2023</t>
  </si>
  <si>
    <t>A.002.7</t>
  </si>
  <si>
    <t>A.002.7.SRT.14.9.2023</t>
  </si>
  <si>
    <t>A.005.SRT</t>
  </si>
  <si>
    <t>A.005.1</t>
  </si>
  <si>
    <t>9.2023.A.005</t>
  </si>
  <si>
    <t>A.005.1.SRT.14.9.2023</t>
  </si>
  <si>
    <t>A.004.SRT</t>
  </si>
  <si>
    <t>A.004.1</t>
  </si>
  <si>
    <t>9.2023.A.004</t>
  </si>
  <si>
    <t>A.004.1.SRT.14.9.2023</t>
  </si>
  <si>
    <t>A.007.3</t>
  </si>
  <si>
    <t>A.007.3.SRT.14.9.2023</t>
  </si>
  <si>
    <t>A.018.2</t>
  </si>
  <si>
    <t>A.018.2.SRT.14.9.2023</t>
  </si>
  <si>
    <t>A.006.3</t>
  </si>
  <si>
    <t>A.006.3.SRT.14.9.2023</t>
  </si>
  <si>
    <t>A.010.3</t>
  </si>
  <si>
    <t>A.010.3.SRT.14.9.2023</t>
  </si>
  <si>
    <t>A.020.3</t>
  </si>
  <si>
    <t>A.020.3.SRT.14.9.2023</t>
  </si>
  <si>
    <t>A.09.3</t>
  </si>
  <si>
    <t>A.09.3.SRT.14.9.2023</t>
  </si>
  <si>
    <t>A.011.3</t>
  </si>
  <si>
    <t>A.011.3.SRT.14.9.2023</t>
  </si>
  <si>
    <t>A.011.4</t>
  </si>
  <si>
    <t>A.011.4.SRT.14.9.2023</t>
  </si>
  <si>
    <t>A.016.3</t>
  </si>
  <si>
    <t>A.016.3.SRT.14.9.2023</t>
  </si>
  <si>
    <t>A.017.3</t>
  </si>
  <si>
    <t>A.017.3.SRT.14.9.2023</t>
  </si>
  <si>
    <t>A.132.3</t>
  </si>
  <si>
    <t>A.132.3.SRT.14.9.2023</t>
  </si>
  <si>
    <t>A.131.3</t>
  </si>
  <si>
    <t>A.131.3.SRT.14.9.2023</t>
  </si>
  <si>
    <t>A.142.4</t>
  </si>
  <si>
    <t>A.142.4.SRT.14.9.2023</t>
  </si>
  <si>
    <t>A.126.4</t>
  </si>
  <si>
    <t>A.126.4.SRT.14.9.2023</t>
  </si>
  <si>
    <t>A.129.4</t>
  </si>
  <si>
    <t>A.129.4.SRT.14.9.2023</t>
  </si>
  <si>
    <t>A.141.2</t>
  </si>
  <si>
    <t>A.141.2.SRT.14.9.2023</t>
  </si>
  <si>
    <t>A.015.3</t>
  </si>
  <si>
    <t>A.015.3.SRT.14.9.2023</t>
  </si>
  <si>
    <t>A.001.5</t>
  </si>
  <si>
    <t>A.001.5.SRT.14.9.2023</t>
  </si>
  <si>
    <t>a.098.3</t>
  </si>
  <si>
    <t>9.2023.a.098</t>
  </si>
  <si>
    <t>a.098.3.SRT.15.9.2023</t>
  </si>
  <si>
    <t>A.329.SRT</t>
  </si>
  <si>
    <t>a.329.1</t>
  </si>
  <si>
    <t>9.2023.a.329</t>
  </si>
  <si>
    <t>a.329.1.SRT.15.9.2023</t>
  </si>
  <si>
    <t>A.170.2</t>
  </si>
  <si>
    <t>A.170.2.SRT.15.9.2023</t>
  </si>
  <si>
    <t>A.159.2</t>
  </si>
  <si>
    <t>A.159.2.SRT.15.9.2023</t>
  </si>
  <si>
    <t>A.157.3</t>
  </si>
  <si>
    <t>A.157.3.SRT.15.9.2023</t>
  </si>
  <si>
    <t>A.155.SRT</t>
  </si>
  <si>
    <t>A.155.1</t>
  </si>
  <si>
    <t>9.2023.A.155</t>
  </si>
  <si>
    <t>A.155.1.SRT.15.9.2023</t>
  </si>
  <si>
    <t>A.168.2</t>
  </si>
  <si>
    <t>A.168.2.SRT.15.9.2023</t>
  </si>
  <si>
    <t>A.330.SRT</t>
  </si>
  <si>
    <t>A.330.1</t>
  </si>
  <si>
    <t>9.2023.A.330</t>
  </si>
  <si>
    <t>A.330.1.SRT.15.9.2023</t>
  </si>
  <si>
    <t>A.167.SRT</t>
  </si>
  <si>
    <t>A.167.1</t>
  </si>
  <si>
    <t>9.2023.A.167</t>
  </si>
  <si>
    <t>A.167.1.SRT.15.9.2023</t>
  </si>
  <si>
    <t>A.164.3</t>
  </si>
  <si>
    <t>A.164.3.SRT.15.9.2023</t>
  </si>
  <si>
    <t>A.166.3</t>
  </si>
  <si>
    <t>A.166.3.SRT.15.9.2023</t>
  </si>
  <si>
    <t>A.331.SRT</t>
  </si>
  <si>
    <t>A.331.1</t>
  </si>
  <si>
    <t>9.2023.A.331</t>
  </si>
  <si>
    <t>A.331.1.SRT.15.9.2023</t>
  </si>
  <si>
    <t>A.106.SRT</t>
  </si>
  <si>
    <t>A.106.1</t>
  </si>
  <si>
    <t>9.2023.A.106</t>
  </si>
  <si>
    <t>A.106.1.SRT.15.9.2023</t>
  </si>
  <si>
    <t>A.092.5</t>
  </si>
  <si>
    <t>A.092.5.SRT.15.9.2023</t>
  </si>
  <si>
    <t>A.103.4</t>
  </si>
  <si>
    <t>A.103.4.SRT.15.9.2023</t>
  </si>
  <si>
    <t>A.107.4</t>
  </si>
  <si>
    <t>A.107.4.SRT.15.9.2023</t>
  </si>
  <si>
    <t>A.105.3</t>
  </si>
  <si>
    <t>A.105.3.SRT.15.9.2023</t>
  </si>
  <si>
    <t>A.081.4</t>
  </si>
  <si>
    <t>A.081.4.SRT.15.9.2023</t>
  </si>
  <si>
    <t>A.079.3</t>
  </si>
  <si>
    <t>A.079.3.SRT.15.9.2023</t>
  </si>
  <si>
    <t>A.093.4</t>
  </si>
  <si>
    <t>A.093.4.SRT.15.9.2023</t>
  </si>
  <si>
    <t>A.095.4</t>
  </si>
  <si>
    <t>A.095.4.SRT.15.9.2023</t>
  </si>
  <si>
    <t>A.077.5</t>
  </si>
  <si>
    <t>A.077.5.SRT.15.9.2023</t>
  </si>
  <si>
    <t>A.233.2</t>
  </si>
  <si>
    <t>A.233.2.SRT.15.9.2023</t>
  </si>
  <si>
    <t>A.243.3</t>
  </si>
  <si>
    <t>A.243.3.SRT.15.9.2023</t>
  </si>
  <si>
    <t>A.238.2</t>
  </si>
  <si>
    <t>A.238.2.SRT.15.9.2023</t>
  </si>
  <si>
    <t>A.234.2</t>
  </si>
  <si>
    <t>A.234.2.SRT.15.9.2023</t>
  </si>
  <si>
    <t>A.237.2</t>
  </si>
  <si>
    <t>A.237.2.SRT.15.9.2023</t>
  </si>
  <si>
    <t>A.231.3</t>
  </si>
  <si>
    <t>A.231.3.SRT.15.9.2023</t>
  </si>
  <si>
    <t>A.150.3</t>
  </si>
  <si>
    <t>A.150.3.SRT.15.9.2023</t>
  </si>
  <si>
    <t>A.149.2</t>
  </si>
  <si>
    <t>A.149.2.SRT.15.9.2023</t>
  </si>
  <si>
    <t>A.145.4</t>
  </si>
  <si>
    <t>A.145.4.SRT.15.9.2023</t>
  </si>
  <si>
    <t>A.143.4</t>
  </si>
  <si>
    <t>A.143.4.SRT.15.9.2023</t>
  </si>
  <si>
    <t>A.046.5</t>
  </si>
  <si>
    <t>A.046.5.SRT.15.9.2023</t>
  </si>
  <si>
    <t>A.062.5</t>
  </si>
  <si>
    <t>A.062.5.SRT.15.9.2023</t>
  </si>
  <si>
    <t>A.065.5</t>
  </si>
  <si>
    <t>A.065.5.SRT.15.9.2023</t>
  </si>
  <si>
    <t>A.056.SRT</t>
  </si>
  <si>
    <t>A.056.1</t>
  </si>
  <si>
    <t>9.2023.A.056</t>
  </si>
  <si>
    <t>A.056.1.SRT.15.9.2023</t>
  </si>
  <si>
    <t>A.073.5</t>
  </si>
  <si>
    <t>A.073.5.SRT.15.9.2023</t>
  </si>
  <si>
    <t>A.054.5</t>
  </si>
  <si>
    <t>A.054.5.SRT.15.9.2023</t>
  </si>
  <si>
    <t>A.272.SRT</t>
  </si>
  <si>
    <t>A.272.1</t>
  </si>
  <si>
    <t>9.2023.A.272</t>
  </si>
  <si>
    <t>A.272.1.SRT.15.9.2023</t>
  </si>
  <si>
    <t>A.058.4</t>
  </si>
  <si>
    <t>A.058.4.SRT.15.9.2023</t>
  </si>
  <si>
    <t>A.047.5</t>
  </si>
  <si>
    <t>A.047.5.SRT.15.9.2023</t>
  </si>
  <si>
    <t>A.050.SRT</t>
  </si>
  <si>
    <t>A.050.1</t>
  </si>
  <si>
    <t>9.2023.A.050</t>
  </si>
  <si>
    <t>A.050.1.SRT.15.9.2023</t>
  </si>
  <si>
    <t>A.053.3</t>
  </si>
  <si>
    <t>A.053.3.SRT.15.9.2023</t>
  </si>
  <si>
    <t>A.071.2</t>
  </si>
  <si>
    <t>A.071.2.SRT.15.9.2023</t>
  </si>
  <si>
    <t>A.045.3</t>
  </si>
  <si>
    <t>A.045.3.SRT.15.9.2023</t>
  </si>
  <si>
    <t>A.285.2</t>
  </si>
  <si>
    <t>A.285.2.SRT.15.9.2023</t>
  </si>
  <si>
    <t>A.284.3</t>
  </si>
  <si>
    <t>A.284.3.SRT.15.9.2023</t>
  </si>
  <si>
    <t>A.279.2</t>
  </si>
  <si>
    <t>A.279.2.SRT.15.9.2023</t>
  </si>
  <si>
    <t>A.283.2</t>
  </si>
  <si>
    <t>A.283.2.SRT.15.9.2023</t>
  </si>
  <si>
    <t>A.275.3</t>
  </si>
  <si>
    <t>A.275.3.SRT.15.9.2023</t>
  </si>
  <si>
    <t>A.282.2</t>
  </si>
  <si>
    <t>A.282.2.SRT.15.9.2023</t>
  </si>
  <si>
    <t>A.276.2</t>
  </si>
  <si>
    <t>A.276.2.SRT.15.9.2023</t>
  </si>
  <si>
    <t>A.175.4</t>
  </si>
  <si>
    <t>A.175.4.SRT.15.9.2023</t>
  </si>
  <si>
    <t>A.185.4</t>
  </si>
  <si>
    <t>A.185.4.SRT.15.9.2023</t>
  </si>
  <si>
    <t>A.184.4</t>
  </si>
  <si>
    <t>A.184.4.SRT.15.9.2023</t>
  </si>
  <si>
    <t>A.200.3</t>
  </si>
  <si>
    <t>A.200.3.SRT.15.9.2023</t>
  </si>
  <si>
    <t>A.197.2</t>
  </si>
  <si>
    <t>A.197.2.SRT.15.9.2023</t>
  </si>
  <si>
    <t>A.201.4</t>
  </si>
  <si>
    <t>A.201.4.SRT.15.9.2023</t>
  </si>
  <si>
    <t>A.181.4</t>
  </si>
  <si>
    <t>A.181.4.SRT.15.9.2023</t>
  </si>
  <si>
    <t>A.190.5</t>
  </si>
  <si>
    <t>A.190.5.SRT.15.9.2023</t>
  </si>
  <si>
    <t>A.199.SRT</t>
  </si>
  <si>
    <t>A.199.1</t>
  </si>
  <si>
    <t>9.2023.A.199</t>
  </si>
  <si>
    <t>A.199.1.SRT.15.9.2023</t>
  </si>
  <si>
    <t>A.173.4</t>
  </si>
  <si>
    <t>A.173.4.SRT.15.9.2023</t>
  </si>
  <si>
    <t>A.183.2</t>
  </si>
  <si>
    <t>A.183.2.SRT.15.9.2023</t>
  </si>
  <si>
    <t>A.129.5</t>
  </si>
  <si>
    <t>A.129.5.SRT.15.9.2023</t>
  </si>
  <si>
    <t>A.126.5</t>
  </si>
  <si>
    <t>A.126.5.SRT.15.9.2023</t>
  </si>
  <si>
    <t>A.131.4</t>
  </si>
  <si>
    <t>A.131.4.SRT.15.9.2023</t>
  </si>
  <si>
    <t>A.134.3</t>
  </si>
  <si>
    <t>A.134.3.SRT.15.9.2023</t>
  </si>
  <si>
    <t>A.141.3</t>
  </si>
  <si>
    <t>A.141.3.SRT.15.9.2023</t>
  </si>
  <si>
    <t>A.036.4</t>
  </si>
  <si>
    <t>A.036.4.SRT.15.9.2023</t>
  </si>
  <si>
    <t>A.033.4</t>
  </si>
  <si>
    <t>A.033.4.SRT.15.9.2023</t>
  </si>
  <si>
    <t>A.029.4</t>
  </si>
  <si>
    <t>A.029.4.SRT.15.9.2023</t>
  </si>
  <si>
    <t>A.025.5</t>
  </si>
  <si>
    <t>A.025.5.SRT.15.9.2023</t>
  </si>
  <si>
    <t>A.248.SRT</t>
  </si>
  <si>
    <t>A.248.1</t>
  </si>
  <si>
    <t>9.2023.A.248</t>
  </si>
  <si>
    <t>A.248.1.SRT.15.9.2023</t>
  </si>
  <si>
    <t>A.247.SRT</t>
  </si>
  <si>
    <t>A.247.1</t>
  </si>
  <si>
    <t>9.2023.A.247</t>
  </si>
  <si>
    <t>A.247.1.SRT.15.9.2023</t>
  </si>
  <si>
    <t>A.041.SRT</t>
  </si>
  <si>
    <t>A.041.1</t>
  </si>
  <si>
    <t>9.2023.A.041</t>
  </si>
  <si>
    <t>A.041.1.SRT.15.9.2023</t>
  </si>
  <si>
    <t>A.223.2</t>
  </si>
  <si>
    <t>A.223.2.SRT.15.9.2023</t>
  </si>
  <si>
    <t>A.214.4</t>
  </si>
  <si>
    <t>A.214.4.SRT.15.9.2023</t>
  </si>
  <si>
    <t>A.211.2</t>
  </si>
  <si>
    <t>A.211.2.SRT.15.9.2023</t>
  </si>
  <si>
    <t>A.210.3</t>
  </si>
  <si>
    <t>A.210.3.SRT.15.9.2023</t>
  </si>
  <si>
    <t>A.220.SRT</t>
  </si>
  <si>
    <t>A.220.1</t>
  </si>
  <si>
    <t>9.2023.A.220</t>
  </si>
  <si>
    <t>A.220.1.SRT.15.9.2023</t>
  </si>
  <si>
    <t>A.206.3</t>
  </si>
  <si>
    <t>A.206.3.SRT.15.9.2023</t>
  </si>
  <si>
    <t>A.212.2</t>
  </si>
  <si>
    <t>A.212.2.SRT.15.9.2023</t>
  </si>
  <si>
    <t>A.209.3</t>
  </si>
  <si>
    <t>A.209.3.SRT.15.9.2023</t>
  </si>
  <si>
    <t>A.217.2</t>
  </si>
  <si>
    <t>A.217.2.SRT.15.9.2023</t>
  </si>
  <si>
    <t>A.207.3</t>
  </si>
  <si>
    <t>A.207.3.SRT.15.9.2023</t>
  </si>
  <si>
    <t>A.216.3</t>
  </si>
  <si>
    <t>A.216.3.SRT.15.9.2023</t>
  </si>
  <si>
    <t>A.292.3</t>
  </si>
  <si>
    <t>A.292.3.SRT.15.9.2023</t>
  </si>
  <si>
    <t>A.296.2</t>
  </si>
  <si>
    <t>A.296.2.SRT.15.9.2023</t>
  </si>
  <si>
    <t>A.298.2</t>
  </si>
  <si>
    <t>A.298.2.SRT.15.9.2023</t>
  </si>
  <si>
    <t>A.309.2</t>
  </si>
  <si>
    <t>A.309.2.SRT.15.9.2023</t>
  </si>
  <si>
    <t>A.295.2</t>
  </si>
  <si>
    <t>A.295.2.SRT.15.9.2023</t>
  </si>
  <si>
    <t>A.293.4</t>
  </si>
  <si>
    <t>A.293.4.SRT.15.9.2023</t>
  </si>
  <si>
    <t>A.297.2</t>
  </si>
  <si>
    <t>A.297.2.SRT.15.9.2023</t>
  </si>
  <si>
    <t>A.011.5</t>
  </si>
  <si>
    <t>A.011.5.SRT.15.9.2023</t>
  </si>
  <si>
    <t>A.011.6</t>
  </si>
  <si>
    <t>A.011.6.SRT.15.9.2023</t>
  </si>
  <si>
    <t>A.016.4</t>
  </si>
  <si>
    <t>A.016.4.SRT.15.9.2023</t>
  </si>
  <si>
    <t>A.015.4</t>
  </si>
  <si>
    <t>A.015.4.SRT.15.9.2023</t>
  </si>
  <si>
    <t>A.017.4</t>
  </si>
  <si>
    <t>A.017.4.SRT.15.9.2023</t>
  </si>
  <si>
    <t>A.019.2</t>
  </si>
  <si>
    <t>A.019.2.SRT.15.9.2023</t>
  </si>
  <si>
    <t>A.020.4</t>
  </si>
  <si>
    <t>A.020.4.SRT.15.9.2023</t>
  </si>
  <si>
    <t>A.007.4</t>
  </si>
  <si>
    <t>A.007.4.SRT.15.9.2023</t>
  </si>
  <si>
    <t>A.007.5</t>
  </si>
  <si>
    <t>A.007.5.SRT.15.9.2023</t>
  </si>
  <si>
    <t>A.006.4</t>
  </si>
  <si>
    <t>A.006.4.SRT.15.9.2023</t>
  </si>
  <si>
    <t>A.098.4</t>
  </si>
  <si>
    <t>A.098.4.SRT.15.9.2023</t>
  </si>
  <si>
    <t>A.317.SRT</t>
  </si>
  <si>
    <t>A.317.1</t>
  </si>
  <si>
    <t>9.2023.A.317</t>
  </si>
  <si>
    <t>A.317.1.SRT.15.9.2023</t>
  </si>
  <si>
    <t>A.314.SRT</t>
  </si>
  <si>
    <t>A.314.1</t>
  </si>
  <si>
    <t>9.2023.A.314</t>
  </si>
  <si>
    <t>A.314.1.SRT.15.9.2023</t>
  </si>
  <si>
    <t>A.319.SRT</t>
  </si>
  <si>
    <t>A.319.1</t>
  </si>
  <si>
    <t>9.2023.A.319</t>
  </si>
  <si>
    <t>A.319.1.SRT.15.9.2023</t>
  </si>
  <si>
    <t>a.231.4</t>
  </si>
  <si>
    <t>9.2023.a.231</t>
  </si>
  <si>
    <t>a.231.4.SRT.16.9.2023</t>
  </si>
  <si>
    <t>a.236.3</t>
  </si>
  <si>
    <t>9.2023.a.236</t>
  </si>
  <si>
    <t>a.236.3.SRT.16.9.2023</t>
  </si>
  <si>
    <t>a.241.2</t>
  </si>
  <si>
    <t>9.2023.a.241</t>
  </si>
  <si>
    <t>a.241.2.SRT.16.9.2023</t>
  </si>
  <si>
    <t>A.233.3</t>
  </si>
  <si>
    <t>A.233.3.SRT.16.9.2023</t>
  </si>
  <si>
    <t>A.238.3</t>
  </si>
  <si>
    <t>A.238.3.SRT.16.9.2023</t>
  </si>
  <si>
    <t>A.242.3</t>
  </si>
  <si>
    <t>A.242.3.SRT.16.9.2023</t>
  </si>
  <si>
    <t>A.229.2</t>
  </si>
  <si>
    <t>A.229.2.SRT.16.9.2023</t>
  </si>
  <si>
    <t>A.318.SRT</t>
  </si>
  <si>
    <t>A.318.1</t>
  </si>
  <si>
    <t>9.2023.A.318</t>
  </si>
  <si>
    <t>A.318.1.SRT.16.9.2023</t>
  </si>
  <si>
    <t>A.324.SRT</t>
  </si>
  <si>
    <t>A.324.1</t>
  </si>
  <si>
    <t>9.2023.A.324</t>
  </si>
  <si>
    <t>A.324.1.SRT.16.9.2023</t>
  </si>
  <si>
    <t>A.313.SRT</t>
  </si>
  <si>
    <t>A.313.1</t>
  </si>
  <si>
    <t>9.2023.A.313</t>
  </si>
  <si>
    <t>A.313.1.SRT.16.9.2023</t>
  </si>
  <si>
    <t>A.314.2</t>
  </si>
  <si>
    <t>A.314.2.SRT.16.9.2023</t>
  </si>
  <si>
    <t>A.319.2</t>
  </si>
  <si>
    <t>A.319.2.SRT.16.9.2023</t>
  </si>
  <si>
    <t>A.326.SRT</t>
  </si>
  <si>
    <t>A.326.1</t>
  </si>
  <si>
    <t>9.2023.A.326</t>
  </si>
  <si>
    <t>A.326.1.SRT.16.9.2023</t>
  </si>
  <si>
    <t>A.270.SRT</t>
  </si>
  <si>
    <t>A.270.1</t>
  </si>
  <si>
    <t>9.2023.A.270</t>
  </si>
  <si>
    <t>A.270.1.SRT.16.9.2023</t>
  </si>
  <si>
    <t>A.147.4</t>
  </si>
  <si>
    <t>A.147.4.SRT.16.9.2023</t>
  </si>
  <si>
    <t>A.147.5</t>
  </si>
  <si>
    <t>A.147.5.SRT.16.9.2023</t>
  </si>
  <si>
    <t>A.149.3</t>
  </si>
  <si>
    <t>A.149.3.SRT.16.9.2023</t>
  </si>
  <si>
    <t>A.143.5</t>
  </si>
  <si>
    <t>A.143.5.SRT.16.9.2023</t>
  </si>
  <si>
    <t>A.271.SRT</t>
  </si>
  <si>
    <t>A.271.1</t>
  </si>
  <si>
    <t>9.2023.A.271</t>
  </si>
  <si>
    <t>A.271.1.SRT.16.9.2023</t>
  </si>
  <si>
    <t>A.146.3</t>
  </si>
  <si>
    <t>A.146.3.SRT.16.9.2023</t>
  </si>
  <si>
    <t>A.183.3</t>
  </si>
  <si>
    <t>A.183.3.SRT.16.9.2023</t>
  </si>
  <si>
    <t>A.173.5</t>
  </si>
  <si>
    <t>A.173.5.SRT.16.9.2023</t>
  </si>
  <si>
    <t>A.199.2</t>
  </si>
  <si>
    <t>A.199.2.SRT.16.9.2023</t>
  </si>
  <si>
    <t>A.190.6</t>
  </si>
  <si>
    <t>A.190.6.SRT.16.9.2023</t>
  </si>
  <si>
    <t>A.185.5</t>
  </si>
  <si>
    <t>A.185.5.SRT.16.9.2023</t>
  </si>
  <si>
    <t>A.184.5</t>
  </si>
  <si>
    <t>A.184.5.SRT.16.9.2023</t>
  </si>
  <si>
    <t>A.177.2</t>
  </si>
  <si>
    <t>A.177.2.SRT.16.9.2023</t>
  </si>
  <si>
    <t>A.182.3</t>
  </si>
  <si>
    <t>A.182.3.SRT.16.9.2023</t>
  </si>
  <si>
    <t>A.205.2</t>
  </si>
  <si>
    <t>A.205.2.SRT.16.9.2023</t>
  </si>
  <si>
    <t>A.179.2</t>
  </si>
  <si>
    <t>A.179.2.SRT.16.9.2023</t>
  </si>
  <si>
    <t>A.175.5</t>
  </si>
  <si>
    <t>A.175.5.SRT.16.9.2023</t>
  </si>
  <si>
    <t>A.195.2</t>
  </si>
  <si>
    <t>A.195.2.SRT.16.9.2023</t>
  </si>
  <si>
    <t>A.178.3</t>
  </si>
  <si>
    <t>A.178.3.SRT.16.9.2023</t>
  </si>
  <si>
    <t>A.200.4</t>
  </si>
  <si>
    <t>A.200.4.SRT.16.9.2023</t>
  </si>
  <si>
    <t>A.017.5</t>
  </si>
  <si>
    <t>A.017.5.SRT.16.9.2023</t>
  </si>
  <si>
    <t>A.016.5</t>
  </si>
  <si>
    <t>A.016.5.SRT.16.9.2023</t>
  </si>
  <si>
    <t>A.011.7</t>
  </si>
  <si>
    <t>A.011.7.SRT.16.9.2023</t>
  </si>
  <si>
    <t>A.005.2</t>
  </si>
  <si>
    <t>A.005.2.SRT.16.9.2023</t>
  </si>
  <si>
    <t>A.002.8</t>
  </si>
  <si>
    <t>A.002.8.SRT.16.9.2023</t>
  </si>
  <si>
    <t>A.020.5</t>
  </si>
  <si>
    <t>A.020.5.SRT.16.9.2023</t>
  </si>
  <si>
    <t>A.008.4</t>
  </si>
  <si>
    <t>A.008.4.SRT.16.9.2023</t>
  </si>
  <si>
    <t>A.09.4</t>
  </si>
  <si>
    <t>A.09.4.SRT.16.9.2023</t>
  </si>
  <si>
    <t>A.015.5</t>
  </si>
  <si>
    <t>A.015.5.SRT.16.9.2023</t>
  </si>
  <si>
    <t>A.102.5</t>
  </si>
  <si>
    <t>A.102.5.SRT.16.9.2023</t>
  </si>
  <si>
    <t>A.075.4</t>
  </si>
  <si>
    <t>A.075.4.SRT.16.9.2023</t>
  </si>
  <si>
    <t>A.095.5</t>
  </si>
  <si>
    <t>A.095.5.SRT.16.9.2023</t>
  </si>
  <si>
    <t>A.098.5</t>
  </si>
  <si>
    <t>A.098.5.SRT.16.9.2023</t>
  </si>
  <si>
    <t>A.99.5</t>
  </si>
  <si>
    <t>A.99.5.SRT.16.9.2023</t>
  </si>
  <si>
    <t>A.105.4</t>
  </si>
  <si>
    <t>A.105.4.SRT.16.9.2023</t>
  </si>
  <si>
    <t>A.094.3</t>
  </si>
  <si>
    <t>A.094.3.SRT.16.9.2023</t>
  </si>
  <si>
    <t>A.082.4</t>
  </si>
  <si>
    <t>A.082.4.SRT.16.9.2023</t>
  </si>
  <si>
    <t>A.084.4</t>
  </si>
  <si>
    <t>A.084.4.SRT.16.9.2023</t>
  </si>
  <si>
    <t>A.092.6</t>
  </si>
  <si>
    <t>A.092.6.SRT.16.9.2023</t>
  </si>
  <si>
    <t>A.077.6</t>
  </si>
  <si>
    <t>A.077.6.SRT.16.9.2023</t>
  </si>
  <si>
    <t>A.103.5</t>
  </si>
  <si>
    <t>A.103.5.SRT.16.9.2023</t>
  </si>
  <si>
    <t>ALWAN PRAYONO</t>
  </si>
  <si>
    <t>A.334</t>
  </si>
  <si>
    <t>ANDI KRISTIAWAN</t>
  </si>
  <si>
    <t>A.335</t>
  </si>
  <si>
    <t>M.FADILLAH AKBAR</t>
  </si>
  <si>
    <t>A.336</t>
  </si>
  <si>
    <t>HENGKY ZUDI SETIAWAN</t>
  </si>
  <si>
    <t>A.337</t>
  </si>
  <si>
    <t>PRABOWO SATRIA PUTRA</t>
  </si>
  <si>
    <t>A.338</t>
  </si>
  <si>
    <t>NUR ROHMAN APRILIANTO</t>
  </si>
  <si>
    <t>A.339</t>
  </si>
  <si>
    <t>A.071.3</t>
  </si>
  <si>
    <t>A.071.3.SRT.16.9.2023</t>
  </si>
  <si>
    <t>A.053.4</t>
  </si>
  <si>
    <t>A.053.4.SRT.16.9.2023</t>
  </si>
  <si>
    <t>A.047.6</t>
  </si>
  <si>
    <t>A.047.6.SRT.16.9.2023</t>
  </si>
  <si>
    <t>A.062.6</t>
  </si>
  <si>
    <t>A.062.6.SRT.16.9.2023</t>
  </si>
  <si>
    <t>A.054.6</t>
  </si>
  <si>
    <t>A.054.6.SRT.16.9.2023</t>
  </si>
  <si>
    <t>A.038.4</t>
  </si>
  <si>
    <t>A.038.4.SRT.16.9.2023</t>
  </si>
  <si>
    <t>A.025.6</t>
  </si>
  <si>
    <t>A.025.6.SRT.16.9.2023</t>
  </si>
  <si>
    <t>A.029.5</t>
  </si>
  <si>
    <t>A.029.5.SRT.16.9.2023</t>
  </si>
  <si>
    <t>A.044.3</t>
  </si>
  <si>
    <t>A.044.3.SRT.16.9.2023</t>
  </si>
  <si>
    <t>A.139.SRT</t>
  </si>
  <si>
    <t>A.139.1</t>
  </si>
  <si>
    <t>9.2023.A.139</t>
  </si>
  <si>
    <t>A.139.1.SRT.16.9.2023</t>
  </si>
  <si>
    <t>A.031.5</t>
  </si>
  <si>
    <t>A.031.5.SRT.16.9.2023</t>
  </si>
  <si>
    <t>A.133.4</t>
  </si>
  <si>
    <t>A.133.4.SRT.16.9.2023</t>
  </si>
  <si>
    <t>A.128.SRT</t>
  </si>
  <si>
    <t>A.128.1</t>
  </si>
  <si>
    <t>9.2023.A.128</t>
  </si>
  <si>
    <t>A.128.1.SRT.16.9.2023</t>
  </si>
  <si>
    <t>A.129.6</t>
  </si>
  <si>
    <t>A.129.6.SRT.16.9.2023</t>
  </si>
  <si>
    <t>A.126.6</t>
  </si>
  <si>
    <t>A.126.6.SRT.16.9.2023</t>
  </si>
  <si>
    <t>A.132.4</t>
  </si>
  <si>
    <t>A.132.4.SRT.16.9.2023</t>
  </si>
  <si>
    <t>A.141.4</t>
  </si>
  <si>
    <t>A.141.4.SRT.16.9.2023</t>
  </si>
  <si>
    <t>A.141.5</t>
  </si>
  <si>
    <t>A.141.5.SRT.16.9.2023</t>
  </si>
  <si>
    <t>INDAH KUMALA SARI</t>
  </si>
  <si>
    <t>A.340</t>
  </si>
  <si>
    <t>DESMA DELIYANTI</t>
  </si>
  <si>
    <t>A.341</t>
  </si>
  <si>
    <t>YULIYANTI</t>
  </si>
  <si>
    <t>A.342</t>
  </si>
  <si>
    <t>FAJAR SIDIQ</t>
  </si>
  <si>
    <t>A.343</t>
  </si>
  <si>
    <t>FERDIYANTO</t>
  </si>
  <si>
    <t>A.344</t>
  </si>
  <si>
    <t>A.200.5</t>
  </si>
  <si>
    <t>A.200.5.SRT.18.9.2023</t>
  </si>
  <si>
    <t>A.178.4</t>
  </si>
  <si>
    <t>A.178.4.SRT.18.9.2023</t>
  </si>
  <si>
    <t>A.181.5</t>
  </si>
  <si>
    <t>A.181.5.SRT.18.9.2023</t>
  </si>
  <si>
    <t>A.174.3</t>
  </si>
  <si>
    <t>A.174.3.SRT.18.9.2023</t>
  </si>
  <si>
    <t>A.008.5</t>
  </si>
  <si>
    <t>A.008.5.SRT.18.9.2023</t>
  </si>
  <si>
    <t>A.018.3</t>
  </si>
  <si>
    <t>A.018.3.SRT.18.9.2023</t>
  </si>
  <si>
    <t>A.017.6</t>
  </si>
  <si>
    <t>A.017.6.SRT.18.9.2023</t>
  </si>
  <si>
    <t>A.006.5</t>
  </si>
  <si>
    <t>A.006.5.SRT.18.9.2023</t>
  </si>
  <si>
    <t>A.020.6</t>
  </si>
  <si>
    <t>A.020.6.SRT.18.9.2023</t>
  </si>
  <si>
    <t>A.016.6</t>
  </si>
  <si>
    <t>A.016.6.SRT.18.9.2023</t>
  </si>
  <si>
    <t>A.084.5</t>
  </si>
  <si>
    <t>A.084.5.SRT.18.9.2023</t>
  </si>
  <si>
    <t>A.100.SRT</t>
  </si>
  <si>
    <t>A.100.1</t>
  </si>
  <si>
    <t>9.2023.A.100</t>
  </si>
  <si>
    <t>A.100.1.SRT.18.9.2023</t>
  </si>
  <si>
    <t>A.093.5</t>
  </si>
  <si>
    <t>A.093.5.SRT.18.9.2023</t>
  </si>
  <si>
    <t>A.075.5</t>
  </si>
  <si>
    <t>A.075.5.SRT.18.9.2023</t>
  </si>
  <si>
    <t>A.107.5</t>
  </si>
  <si>
    <t>A.107.5.SRT.18.9.2023</t>
  </si>
  <si>
    <t>A.081.5</t>
  </si>
  <si>
    <t>A.081.5.SRT.18.9.2023</t>
  </si>
  <si>
    <t>A.095.6</t>
  </si>
  <si>
    <t>A.095.6.SRT.18.9.2023</t>
  </si>
  <si>
    <t>A.102.6</t>
  </si>
  <si>
    <t>A.102.6.SRT.18.9.2023</t>
  </si>
  <si>
    <t>A.99.6</t>
  </si>
  <si>
    <t>A.99.6.SRT.18.9.2023</t>
  </si>
  <si>
    <t>A.103.6</t>
  </si>
  <si>
    <t>A.103.6.SRT.18.9.2023</t>
  </si>
  <si>
    <t>A.077.7</t>
  </si>
  <si>
    <t>A.077.7.SRT.18.9.2023</t>
  </si>
  <si>
    <t>A.087.5</t>
  </si>
  <si>
    <t>A.087.5.SRT.18.9.2023</t>
  </si>
  <si>
    <t>A.212.3</t>
  </si>
  <si>
    <t>A.212.3.SRT.18.9.2023</t>
  </si>
  <si>
    <t>A.227.4</t>
  </si>
  <si>
    <t>A.227.4.SRT.18.9.2023</t>
  </si>
  <si>
    <t>A.210.4</t>
  </si>
  <si>
    <t>A.210.4.SRT.18.9.2023</t>
  </si>
  <si>
    <t>A.222.SRT</t>
  </si>
  <si>
    <t>A.222.1</t>
  </si>
  <si>
    <t>9.2023.A.222</t>
  </si>
  <si>
    <t>A.222.1.SRT.18.9.2023</t>
  </si>
  <si>
    <t>A.209.4</t>
  </si>
  <si>
    <t>A.209.4.SRT.18.9.2023</t>
  </si>
  <si>
    <t>A.211.3</t>
  </si>
  <si>
    <t>A.211.3.SRT.18.9.2023</t>
  </si>
  <si>
    <t>A.215.SRT</t>
  </si>
  <si>
    <t>A.215.1</t>
  </si>
  <si>
    <t>9.2023.A.215</t>
  </si>
  <si>
    <t>A.215.1.SRT.18.9.2023</t>
  </si>
  <si>
    <t>A.216.4</t>
  </si>
  <si>
    <t>A.216.4.SRT.18.9.2023</t>
  </si>
  <si>
    <t>A.173.6</t>
  </si>
  <si>
    <t>A.173.6.SRT.18.9.2023</t>
  </si>
  <si>
    <t>A.194.3</t>
  </si>
  <si>
    <t>A.194.3.SRT.18.9.2023</t>
  </si>
  <si>
    <t>A.177.3</t>
  </si>
  <si>
    <t>A.177.3.SRT.18.9.2023</t>
  </si>
  <si>
    <t>A.189.3</t>
  </si>
  <si>
    <t>A.189.3.SRT.18.9.2023</t>
  </si>
  <si>
    <t>A.184.6</t>
  </si>
  <si>
    <t>A.184.6.SRT.18.9.2023</t>
  </si>
  <si>
    <t>A.199.3</t>
  </si>
  <si>
    <t>A.199.3.SRT.18.9.2023</t>
  </si>
  <si>
    <t>A.190.7</t>
  </si>
  <si>
    <t>A.190.7.SRT.18.9.2023</t>
  </si>
  <si>
    <t>A.185.6</t>
  </si>
  <si>
    <t>A.185.6.SRT.18.9.2023</t>
  </si>
  <si>
    <t>A.205.3</t>
  </si>
  <si>
    <t>A.205.3.SRT.18.9.2023</t>
  </si>
  <si>
    <t>A.183.4</t>
  </si>
  <si>
    <t>A.183.4.SRT.18.9.2023</t>
  </si>
  <si>
    <t>A.313.2</t>
  </si>
  <si>
    <t>A.313.2.SRT.18.9.2023</t>
  </si>
  <si>
    <t>A.324.2</t>
  </si>
  <si>
    <t>A.324.2.SRT.18.9.2023</t>
  </si>
  <si>
    <t>A.319.3</t>
  </si>
  <si>
    <t>A.319.3.SRT.18.9.2023</t>
  </si>
  <si>
    <t>A.316.SRT</t>
  </si>
  <si>
    <t>A.316.1</t>
  </si>
  <si>
    <t>9.2023.A.316</t>
  </si>
  <si>
    <t>A.316.1.SRT.18.9.2023</t>
  </si>
  <si>
    <t>A.314.3</t>
  </si>
  <si>
    <t>A.314.3.SRT.18.9.2023</t>
  </si>
  <si>
    <t>A.320.SRT</t>
  </si>
  <si>
    <t>A.320.1</t>
  </si>
  <si>
    <t>9.2023.A.320</t>
  </si>
  <si>
    <t>A.320.1.SRT.18.9.2023</t>
  </si>
  <si>
    <t>A.114.3</t>
  </si>
  <si>
    <t>A.114.3.SRT.18.9.2023</t>
  </si>
  <si>
    <t>A.121.2</t>
  </si>
  <si>
    <t>A.121.2.SRT.18.9.2023</t>
  </si>
  <si>
    <t>A.111.6</t>
  </si>
  <si>
    <t>A.111.6.SRT.18.9.2023</t>
  </si>
  <si>
    <t>A.147.6</t>
  </si>
  <si>
    <t>A.147.6.SRT.18.9.2023</t>
  </si>
  <si>
    <t>A.270.2</t>
  </si>
  <si>
    <t>A.270.2.SRT.18.9.2023</t>
  </si>
  <si>
    <t>A.149.4</t>
  </si>
  <si>
    <t>A.149.4.SRT.18.9.2023</t>
  </si>
  <si>
    <t>A.271.2</t>
  </si>
  <si>
    <t>A.271.2.SRT.18.9.2023</t>
  </si>
  <si>
    <t>A.148.2</t>
  </si>
  <si>
    <t>A.148.2.SRT.18.9.2023</t>
  </si>
  <si>
    <t>A.126.7</t>
  </si>
  <si>
    <t>A.126.7.SRT.18.9.2023</t>
  </si>
  <si>
    <t>A.127.SRT</t>
  </si>
  <si>
    <t>A.127.1</t>
  </si>
  <si>
    <t>9.2023.A.127</t>
  </si>
  <si>
    <t>A.127.1.SRT.18.9.2023</t>
  </si>
  <si>
    <t>A.141.6</t>
  </si>
  <si>
    <t>A.141.6.SRT.18.9.2023</t>
  </si>
  <si>
    <t>A.129.7</t>
  </si>
  <si>
    <t>A.129.7.SRT.18.9.2023</t>
  </si>
  <si>
    <t>A.135.3</t>
  </si>
  <si>
    <t>A.135.3.SRT.18.9.2023</t>
  </si>
  <si>
    <t>A.136.2</t>
  </si>
  <si>
    <t>A.136.2.SRT.18.9.2023</t>
  </si>
  <si>
    <t>A.139.2</t>
  </si>
  <si>
    <t>A.139.2.SRT.18.9.2023</t>
  </si>
  <si>
    <t>A.133.5</t>
  </si>
  <si>
    <t>A.133.5.SRT.18.9.2023</t>
  </si>
  <si>
    <t>A.332.SRT</t>
  </si>
  <si>
    <t>A.332.1</t>
  </si>
  <si>
    <t>9.2023.A.332</t>
  </si>
  <si>
    <t>A.332.1.SRT.18.9.2023</t>
  </si>
  <si>
    <t>A.052.3</t>
  </si>
  <si>
    <t>A.052.3.SRT.18.9.2023</t>
  </si>
  <si>
    <t>A.062.7</t>
  </si>
  <si>
    <t>A.062.7.SRT.18.9.2023</t>
  </si>
  <si>
    <t>A.050.2</t>
  </si>
  <si>
    <t>A.050.2.SRT.18.9.2023</t>
  </si>
  <si>
    <t>A.053.5</t>
  </si>
  <si>
    <t>A.053.5.SRT.18.9.2023</t>
  </si>
  <si>
    <t>A.220.2</t>
  </si>
  <si>
    <t>A.220.2.SRT.18.9.2023</t>
  </si>
  <si>
    <t>A.070.2</t>
  </si>
  <si>
    <t>A.070.2.SRT.18.9.2023</t>
  </si>
  <si>
    <t>A.047.7</t>
  </si>
  <si>
    <t>A.047.7.SRT.18.9.2023</t>
  </si>
  <si>
    <t>A.073.6</t>
  </si>
  <si>
    <t>A.073.6.SRT.18.9.2023</t>
  </si>
  <si>
    <t>A.046.6</t>
  </si>
  <si>
    <t>A.046.6.SRT.18.9.2023</t>
  </si>
  <si>
    <t>A.057.4</t>
  </si>
  <si>
    <t>A.057.4.SRT.18.9.2023</t>
  </si>
  <si>
    <t>A.058.5</t>
  </si>
  <si>
    <t>A.058.5.SRT.18.9.2023</t>
  </si>
  <si>
    <t>A.272.2</t>
  </si>
  <si>
    <t>A.272.2.SRT.18.9.2023</t>
  </si>
  <si>
    <t>A.071.4</t>
  </si>
  <si>
    <t>A.071.4.SRT.18.9.2023</t>
  </si>
  <si>
    <t>A.054.7</t>
  </si>
  <si>
    <t>A.054.7.SRT.18.9.2023</t>
  </si>
  <si>
    <t>A.045.4</t>
  </si>
  <si>
    <t>A.045.4.SRT.18.9.2023</t>
  </si>
  <si>
    <t>A.049.3</t>
  </si>
  <si>
    <t>A.049.3.SRT.18.9.2023</t>
  </si>
  <si>
    <t>A.049.4</t>
  </si>
  <si>
    <t>A.049.4.SRT.18.9.2023</t>
  </si>
  <si>
    <t>A.098.6</t>
  </si>
  <si>
    <t>A.098.6.SRT.18.9.2023</t>
  </si>
  <si>
    <t>A.292.4</t>
  </si>
  <si>
    <t>A.292.4.SRT.18.9.2023</t>
  </si>
  <si>
    <t>A.291.SRT</t>
  </si>
  <si>
    <t>A.291.1</t>
  </si>
  <si>
    <t>9.2023.A.291</t>
  </si>
  <si>
    <t>A.291.1.SRT.18.9.2023</t>
  </si>
  <si>
    <t>A.309.3</t>
  </si>
  <si>
    <t>A.309.3.SRT.18.9.2023</t>
  </si>
  <si>
    <t>A.293.5</t>
  </si>
  <si>
    <t>A.293.5.SRT.18.9.2023</t>
  </si>
  <si>
    <t>A.301.SRT</t>
  </si>
  <si>
    <t>A.301.1</t>
  </si>
  <si>
    <t>9.2023.A.301</t>
  </si>
  <si>
    <t>A.301.1.SRT.18.9.2023</t>
  </si>
  <si>
    <t>A.298.3</t>
  </si>
  <si>
    <t>A.298.3.SRT.18.9.2023</t>
  </si>
  <si>
    <t>A.328.SRT</t>
  </si>
  <si>
    <t>A.328.1</t>
  </si>
  <si>
    <t>9.2023.A.328</t>
  </si>
  <si>
    <t>A.328.1.SRT.18.9.2023</t>
  </si>
  <si>
    <t>A.329.2</t>
  </si>
  <si>
    <t>9.2023.A.329</t>
  </si>
  <si>
    <t>A.329.2.SRT.18.9.2023</t>
  </si>
  <si>
    <t>A.161.3</t>
  </si>
  <si>
    <t>A.161.3.SRT.18.9.2023</t>
  </si>
  <si>
    <t>A.171.3</t>
  </si>
  <si>
    <t>A.171.3.SRT.18.9.2023</t>
  </si>
  <si>
    <t>A.157.4</t>
  </si>
  <si>
    <t>A.157.4.SRT.18.9.2023</t>
  </si>
  <si>
    <t>A.159.3</t>
  </si>
  <si>
    <t>A.159.3.SRT.18.9.2023</t>
  </si>
  <si>
    <t>A.165.2</t>
  </si>
  <si>
    <t>A.165.2.SRT.18.9.2023</t>
  </si>
  <si>
    <t>A.166.4</t>
  </si>
  <si>
    <t>A.166.4.SRT.18.9.2023</t>
  </si>
  <si>
    <t>A.284.4</t>
  </si>
  <si>
    <t>A.284.4.SRT.18.9.2023</t>
  </si>
  <si>
    <t>A.279.3</t>
  </si>
  <si>
    <t>A.279.3.SRT.18.9.2023</t>
  </si>
  <si>
    <t>A.278.SRT</t>
  </si>
  <si>
    <t>A.278.1</t>
  </si>
  <si>
    <t>9.2023.A.278</t>
  </si>
  <si>
    <t>A.278.1.SRT.18.9.2023</t>
  </si>
  <si>
    <t>A.283.3</t>
  </si>
  <si>
    <t>A.283.3.SRT.18.9.2023</t>
  </si>
  <si>
    <t>A.281.2</t>
  </si>
  <si>
    <t>A.281.2.SRT.18.9.2023</t>
  </si>
  <si>
    <t>A.274.4</t>
  </si>
  <si>
    <t>A.274.4.SRT.18.9.2023</t>
  </si>
  <si>
    <t>A.275.4</t>
  </si>
  <si>
    <t>A.275.4.SRT.18.9.2023</t>
  </si>
  <si>
    <t>A.265.SRT</t>
  </si>
  <si>
    <t>A.265.1</t>
  </si>
  <si>
    <t>9.2023.A.265</t>
  </si>
  <si>
    <t>A.265.1.SRT.18.9.2023</t>
  </si>
  <si>
    <t>A.248.2</t>
  </si>
  <si>
    <t>A.248.2.SRT.18.9.2023</t>
  </si>
  <si>
    <t>A.246.SRT</t>
  </si>
  <si>
    <t>A.246.1</t>
  </si>
  <si>
    <t>9.2023.A.246</t>
  </si>
  <si>
    <t>A.246.1.SRT.18.9.2023</t>
  </si>
  <si>
    <t>A.250.SRT</t>
  </si>
  <si>
    <t>A.250.1</t>
  </si>
  <si>
    <t>9.2023.A.250</t>
  </si>
  <si>
    <t>A.250.1.SRT.18.9.2023</t>
  </si>
  <si>
    <t>A.254.SRT</t>
  </si>
  <si>
    <t>A.254.1</t>
  </si>
  <si>
    <t>9.2023.A.254</t>
  </si>
  <si>
    <t>A.254.1.SRT.18.9.2023</t>
  </si>
  <si>
    <t>A.028.SRT</t>
  </si>
  <si>
    <t>A.028.1</t>
  </si>
  <si>
    <t>9.2023.A.028</t>
  </si>
  <si>
    <t>A.028.1.SRT.18.9.2023</t>
  </si>
  <si>
    <t>A.042.3</t>
  </si>
  <si>
    <t>A.042.3.SRT.18.9.2023</t>
  </si>
  <si>
    <t>A.039.5</t>
  </si>
  <si>
    <t>A.039.5.SRT.18.9.2023</t>
  </si>
  <si>
    <t>A.031.6</t>
  </si>
  <si>
    <t>A.031.6.SRT.18.9.2023</t>
  </si>
  <si>
    <t>A.029.6</t>
  </si>
  <si>
    <t>A.029.6.SRT.18.9.2023</t>
  </si>
  <si>
    <t>A.025.7</t>
  </si>
  <si>
    <t>A.025.7.SRT.18.9.2023</t>
  </si>
  <si>
    <t>A.044.4</t>
  </si>
  <si>
    <t>A.044.4.SRT.18.9.2023</t>
  </si>
  <si>
    <t>A.038.5</t>
  </si>
  <si>
    <t>A.038.5.SRT.18.9.2023</t>
  </si>
  <si>
    <t>A.040.SRT</t>
  </si>
  <si>
    <t>A.040.1</t>
  </si>
  <si>
    <t>9.2023.A.040</t>
  </si>
  <si>
    <t>A.040.1.SRT.18.9.2023</t>
  </si>
  <si>
    <t>A.241.3</t>
  </si>
  <si>
    <t>A.241.3.SRT.18.9.2023</t>
  </si>
  <si>
    <t>A.242.4</t>
  </si>
  <si>
    <t>A.242.4.SRT.18.9.2023</t>
  </si>
  <si>
    <t>A.239.2</t>
  </si>
  <si>
    <t>A.239.2.SRT.18.9.2023</t>
  </si>
  <si>
    <t>A.233.4</t>
  </si>
  <si>
    <t>A.233.4.SRT.18.9.2023</t>
  </si>
  <si>
    <t>VIKO ARYA SAPUTRA</t>
  </si>
  <si>
    <t>A.345</t>
  </si>
  <si>
    <t>RAMA MANDANI</t>
  </si>
  <si>
    <t>A.346</t>
  </si>
  <si>
    <t>DERY HARDYNATA</t>
  </si>
  <si>
    <t>A.347</t>
  </si>
  <si>
    <t>USWATUN HASANAH</t>
  </si>
  <si>
    <t>A.348</t>
  </si>
  <si>
    <t>A.320.2</t>
  </si>
  <si>
    <t>A.320.2.SRT.19.9.2023</t>
  </si>
  <si>
    <t>A.317.2</t>
  </si>
  <si>
    <t>A.317.2.SRT.19.9.2023</t>
  </si>
  <si>
    <t>A.318.2</t>
  </si>
  <si>
    <t>A.318.2.SRT.19.9.2023</t>
  </si>
  <si>
    <t>A.324.3</t>
  </si>
  <si>
    <t>A.324.3.SRT.19.9.2023</t>
  </si>
  <si>
    <t>A.326.2</t>
  </si>
  <si>
    <t>A.326.2.SRT.19.9.2023</t>
  </si>
  <si>
    <t>A.319.4</t>
  </si>
  <si>
    <t>A.319.4.SRT.19.9.2023</t>
  </si>
  <si>
    <t>A.313.3</t>
  </si>
  <si>
    <t>A.313.3.SRT.19.9.2023</t>
  </si>
  <si>
    <t>A.321.SRT</t>
  </si>
  <si>
    <t>A.321.1</t>
  </si>
  <si>
    <t>9.2023.A.321</t>
  </si>
  <si>
    <t>A.321.1.SRT.19.9.2023</t>
  </si>
  <si>
    <t>A.327.SRT</t>
  </si>
  <si>
    <t>A.327.1</t>
  </si>
  <si>
    <t>9.2023.A.327</t>
  </si>
  <si>
    <t>A.327.1.SRT.19.9.2023</t>
  </si>
  <si>
    <t>A.322.SRT</t>
  </si>
  <si>
    <t>A.322.1</t>
  </si>
  <si>
    <t>9.2023.A.322</t>
  </si>
  <si>
    <t>A.322.1.SRT.19.9.2023</t>
  </si>
  <si>
    <t>A.143.6</t>
  </si>
  <si>
    <t>A.143.6.SRT.19.9.2023</t>
  </si>
  <si>
    <t>A.149.5</t>
  </si>
  <si>
    <t>A.149.5.SRT.19.9.2023</t>
  </si>
  <si>
    <t>A.271.3</t>
  </si>
  <si>
    <t>A.271.3.SRT.19.9.2023</t>
  </si>
  <si>
    <t>A.270.3</t>
  </si>
  <si>
    <t>A.270.3.SRT.19.9.2023</t>
  </si>
  <si>
    <t>A.147.7</t>
  </si>
  <si>
    <t>A.147.7.SRT.19.9.2023</t>
  </si>
  <si>
    <t>A.145.5</t>
  </si>
  <si>
    <t>A.145.5.SRT.19.9.2023</t>
  </si>
  <si>
    <t>A.064.SRT</t>
  </si>
  <si>
    <t>A.064.1</t>
  </si>
  <si>
    <t>9.2023.A.064</t>
  </si>
  <si>
    <t>A.064.1.SRT.19.9.2023</t>
  </si>
  <si>
    <t>A.047.8</t>
  </si>
  <si>
    <t>A.047.8.SRT.19.9.2023</t>
  </si>
  <si>
    <t>A.066.6</t>
  </si>
  <si>
    <t>A.066.6.SRT.19.9.2023</t>
  </si>
  <si>
    <t>A.071.5</t>
  </si>
  <si>
    <t>A.071.5.SRT.19.9.2023</t>
  </si>
  <si>
    <t>A.073.7</t>
  </si>
  <si>
    <t>A.073.7.SRT.19.9.2023</t>
  </si>
  <si>
    <t>A.332.2</t>
  </si>
  <si>
    <t>A.332.2.SRT.19.9.2023</t>
  </si>
  <si>
    <t>A.054.8</t>
  </si>
  <si>
    <t>A.054.8.SRT.19.9.2023</t>
  </si>
  <si>
    <t>A.062.8</t>
  </si>
  <si>
    <t>A.062.8.SRT.19.9.2023</t>
  </si>
  <si>
    <t>A.046.7</t>
  </si>
  <si>
    <t>A.046.7.SRT.19.9.2023</t>
  </si>
  <si>
    <t>A.273.SRT</t>
  </si>
  <si>
    <t>A.273.1</t>
  </si>
  <si>
    <t>9.2023.A.273</t>
  </si>
  <si>
    <t>A.273.1.SRT.19.9.2023</t>
  </si>
  <si>
    <t>A.272.3</t>
  </si>
  <si>
    <t>A.272.3.SRT.19.9.2023</t>
  </si>
  <si>
    <t>A.99.7</t>
  </si>
  <si>
    <t>A.99.7.SRT.19.9.2023</t>
  </si>
  <si>
    <t>A.079.4</t>
  </si>
  <si>
    <t>A.079.4.SRT.19.9.2023</t>
  </si>
  <si>
    <t>A.095.7</t>
  </si>
  <si>
    <t>A.095.7.SRT.19.9.2023</t>
  </si>
  <si>
    <t>A.103.7</t>
  </si>
  <si>
    <t>A.103.7.SRT.19.9.2023</t>
  </si>
  <si>
    <t>A.075.6</t>
  </si>
  <si>
    <t>A.075.6.SRT.19.9.2023</t>
  </si>
  <si>
    <t>A.107.6</t>
  </si>
  <si>
    <t>A.107.6.SRT.19.9.2023</t>
  </si>
  <si>
    <t>A.105.5</t>
  </si>
  <si>
    <t>A.105.5.SRT.19.9.2023</t>
  </si>
  <si>
    <t>A.076.4</t>
  </si>
  <si>
    <t>A.076.4.SRT.19.9.2023</t>
  </si>
  <si>
    <t>A.077.8</t>
  </si>
  <si>
    <t>A.077.8.SRT.19.9.2023</t>
  </si>
  <si>
    <t>A.094.4</t>
  </si>
  <si>
    <t>A.094.4.SRT.19.9.2023</t>
  </si>
  <si>
    <t>A.082.5</t>
  </si>
  <si>
    <t>A.082.5.SRT.19.9.2023</t>
  </si>
  <si>
    <t>A.236.4</t>
  </si>
  <si>
    <t>A.236.4.SRT.19.9.2023</t>
  </si>
  <si>
    <t>A.238.4</t>
  </si>
  <si>
    <t>A.238.4.SRT.19.9.2023</t>
  </si>
  <si>
    <t>A.239.3</t>
  </si>
  <si>
    <t>A.239.3.SRT.19.9.2023</t>
  </si>
  <si>
    <t>A.233.5</t>
  </si>
  <si>
    <t>A.233.5.SRT.19.9.2023</t>
  </si>
  <si>
    <t>A.208.4</t>
  </si>
  <si>
    <t>A.208.4.SRT.19.9.2023</t>
  </si>
  <si>
    <t>A.216.5</t>
  </si>
  <si>
    <t>A.216.5.SRT.19.9.2023</t>
  </si>
  <si>
    <t>A.217.3</t>
  </si>
  <si>
    <t>A.217.3.SRT.19.9.2023</t>
  </si>
  <si>
    <t>A.220.3</t>
  </si>
  <si>
    <t>A.220.3.SRT.19.9.2023</t>
  </si>
  <si>
    <t>A.214.5</t>
  </si>
  <si>
    <t>A.214.5.SRT.19.9.2023</t>
  </si>
  <si>
    <t>A.222.2</t>
  </si>
  <si>
    <t>A.222.2.SRT.19.9.2023</t>
  </si>
  <si>
    <t>A.129.8</t>
  </si>
  <si>
    <t>A.129.8.SRT.19.9.2023</t>
  </si>
  <si>
    <t>A.139.3</t>
  </si>
  <si>
    <t>A.139.3.SRT.19.9.2023</t>
  </si>
  <si>
    <t>A.126.8</t>
  </si>
  <si>
    <t>A.126.8.SRT.19.9.2023</t>
  </si>
  <si>
    <t>A.136.3</t>
  </si>
  <si>
    <t>A.136.3.SRT.19.9.2023</t>
  </si>
  <si>
    <t>A.127.2</t>
  </si>
  <si>
    <t>A.127.2.SRT.19.9.2023</t>
  </si>
  <si>
    <t>A.020.7</t>
  </si>
  <si>
    <t>A.020.7.SRT.19.9.2023</t>
  </si>
  <si>
    <t>A.001.6</t>
  </si>
  <si>
    <t>A.001.6.SRT.19.9.2023</t>
  </si>
  <si>
    <t>A.010.4</t>
  </si>
  <si>
    <t>A.010.4.SRT.19.9.2023</t>
  </si>
  <si>
    <t>A.016.7</t>
  </si>
  <si>
    <t>A.016.7.SRT.19.9.2023</t>
  </si>
  <si>
    <t>A.017.7</t>
  </si>
  <si>
    <t>A.017.7.SRT.19.9.2023</t>
  </si>
  <si>
    <t>A.006.6</t>
  </si>
  <si>
    <t>A.006.6.SRT.19.9.2023</t>
  </si>
  <si>
    <t>A.008.6</t>
  </si>
  <si>
    <t>A.008.6.SRT.19.9.2023</t>
  </si>
  <si>
    <t>A.09.5</t>
  </si>
  <si>
    <t>A.09.5.SRT.19.9.2023</t>
  </si>
  <si>
    <t>A.002.9</t>
  </si>
  <si>
    <t>A.002.9.SRT.19.9.2023</t>
  </si>
  <si>
    <t>A.022.4</t>
  </si>
  <si>
    <t>A.022.4.SRT.19.9.2023</t>
  </si>
  <si>
    <t>A.012.3</t>
  </si>
  <si>
    <t>A.012.3.SRT.19.9.2023</t>
  </si>
  <si>
    <t>A.011.8</t>
  </si>
  <si>
    <t>A.011.8.SRT.19.9.2023</t>
  </si>
  <si>
    <t>A.194.4</t>
  </si>
  <si>
    <t>A.194.4.SRT.19.9.2023</t>
  </si>
  <si>
    <t>A.174.4</t>
  </si>
  <si>
    <t>A.174.4.SRT.19.9.2023</t>
  </si>
  <si>
    <t>A.185.7</t>
  </si>
  <si>
    <t>A.185.7.SRT.19.9.2023</t>
  </si>
  <si>
    <t>A.178.5</t>
  </si>
  <si>
    <t>A.178.5.SRT.19.9.2023</t>
  </si>
  <si>
    <t>A.199.4</t>
  </si>
  <si>
    <t>A.199.4.SRT.19.9.2023</t>
  </si>
  <si>
    <t>A.192.2</t>
  </si>
  <si>
    <t>A.192.2.SRT.19.9.2023</t>
  </si>
  <si>
    <t>A.173.7</t>
  </si>
  <si>
    <t>A.173.7.SRT.19.9.2023</t>
  </si>
  <si>
    <t>A.181.6</t>
  </si>
  <si>
    <t>A.181.6.SRT.19.9.2023</t>
  </si>
  <si>
    <t>A.188.3</t>
  </si>
  <si>
    <t>A.188.3.SRT.19.9.2023</t>
  </si>
  <si>
    <t>A.180.4</t>
  </si>
  <si>
    <t>A.180.4.SRT.19.9.2023</t>
  </si>
  <si>
    <t>A.193.3</t>
  </si>
  <si>
    <t>A.193.3.SRT.19.9.2023</t>
  </si>
  <si>
    <t>A.200.6</t>
  </si>
  <si>
    <t>A.200.6.SRT.19.9.2023</t>
  </si>
  <si>
    <t>A.189.4</t>
  </si>
  <si>
    <t>A.189.4.SRT.19.9.2023</t>
  </si>
  <si>
    <t>A.184.7</t>
  </si>
  <si>
    <t>A.184.7.SRT.19.9.2023</t>
  </si>
  <si>
    <t>A.035.5</t>
  </si>
  <si>
    <t>A.035.5.SRT.19.9.2023</t>
  </si>
  <si>
    <t>A.025.8</t>
  </si>
  <si>
    <t>A.025.8.SRT.19.9.2023</t>
  </si>
  <si>
    <t>A.039.6</t>
  </si>
  <si>
    <t>A.039.6.SRT.19.9.2023</t>
  </si>
  <si>
    <t>A.034.2</t>
  </si>
  <si>
    <t>A.034.2.SRT.19.9.2023</t>
  </si>
  <si>
    <t>A.029.7</t>
  </si>
  <si>
    <t>A.029.7.SRT.19.9.2023</t>
  </si>
  <si>
    <t>A.031.7</t>
  </si>
  <si>
    <t>A.031.7.SRT.19.9.2023</t>
  </si>
  <si>
    <t>A.038.6</t>
  </si>
  <si>
    <t>A.038.6.SRT.19.9.2023</t>
  </si>
  <si>
    <t>A.275.5</t>
  </si>
  <si>
    <t>A.275.5.SRT.19.9.2023</t>
  </si>
  <si>
    <t>A.281.3</t>
  </si>
  <si>
    <t>A.281.3.SRT.19.9.2023</t>
  </si>
  <si>
    <t>A.283.4</t>
  </si>
  <si>
    <t>A.283.4.SRT.19.9.2023</t>
  </si>
  <si>
    <t>A.284.5</t>
  </si>
  <si>
    <t>A.284.5.SRT.19.9.2023</t>
  </si>
  <si>
    <t>A.282.3</t>
  </si>
  <si>
    <t>A.282.3.SRT.19.9.2023</t>
  </si>
  <si>
    <t>A.293.6</t>
  </si>
  <si>
    <t>A.293.6.SRT.19.9.2023</t>
  </si>
  <si>
    <t>A.291.2</t>
  </si>
  <si>
    <t>A.291.2.SRT.19.9.2023</t>
  </si>
  <si>
    <t>A.157.5</t>
  </si>
  <si>
    <t>A.157.5.SRT.19.9.2023</t>
  </si>
  <si>
    <t>A.330.2</t>
  </si>
  <si>
    <t>A.330.2.SRT.19.9.2023</t>
  </si>
  <si>
    <t>A.171.4</t>
  </si>
  <si>
    <t>A.171.4.SRT.19.9.2023</t>
  </si>
  <si>
    <t>A.169.SRT</t>
  </si>
  <si>
    <t>A.169.1</t>
  </si>
  <si>
    <t>9.2023.A.169</t>
  </si>
  <si>
    <t>A.169.1.SRT.19.9.2023</t>
  </si>
  <si>
    <t>A.329.3</t>
  </si>
  <si>
    <t>A.329.3.SRT.19.9.2023</t>
  </si>
  <si>
    <t>A.159.4</t>
  </si>
  <si>
    <t>A.159.4.SRT.19.9.2023</t>
  </si>
  <si>
    <t>A.156.2</t>
  </si>
  <si>
    <t>A.156.2.SRT.19.9.2023</t>
  </si>
  <si>
    <t>A.246.2</t>
  </si>
  <si>
    <t>A.246.2.SRT.19.9.2023</t>
  </si>
  <si>
    <t>A.255.SRT</t>
  </si>
  <si>
    <t>A.255.1</t>
  </si>
  <si>
    <t>9.2023.A.255</t>
  </si>
  <si>
    <t>A.255.1.SRT.19.9.2023</t>
  </si>
  <si>
    <t>A.248.3</t>
  </si>
  <si>
    <t>A.248.3.SRT.19.9.2023</t>
  </si>
  <si>
    <t>A.250.2</t>
  </si>
  <si>
    <t>A.250.2.SRT.19.9.2023</t>
  </si>
  <si>
    <t>A.254.2</t>
  </si>
  <si>
    <t>A.254.2.SRT.19.9.2023</t>
  </si>
  <si>
    <t>A.262.SRT</t>
  </si>
  <si>
    <t>A.262.1</t>
  </si>
  <si>
    <t>9.2023.A.262</t>
  </si>
  <si>
    <t>A.262.1.SRT.19.9.2023</t>
  </si>
  <si>
    <t>a.314.4</t>
  </si>
  <si>
    <t>9.2023.a.314</t>
  </si>
  <si>
    <t>a.314.4.SRT.20.9.2023</t>
  </si>
  <si>
    <t>a.093.6</t>
  </si>
  <si>
    <t>9.2023.a.093</t>
  </si>
  <si>
    <t>a.093.6.SRT.20.9.2023</t>
  </si>
  <si>
    <t>a.077.9</t>
  </si>
  <si>
    <t>9.2023.a.077</t>
  </si>
  <si>
    <t>a.077.9.SRT.20.9.2023</t>
  </si>
  <si>
    <t>A.084.6</t>
  </si>
  <si>
    <t>A.084.6.SRT.20.9.2023</t>
  </si>
  <si>
    <t>A.082.6</t>
  </si>
  <si>
    <t>A.082.6.SRT.20.9.2023</t>
  </si>
  <si>
    <t>A.147.8</t>
  </si>
  <si>
    <t>A.147.8.SRT.20.9.2023</t>
  </si>
  <si>
    <t>A.150.4</t>
  </si>
  <si>
    <t>A.150.4.SRT.20.9.2023</t>
  </si>
  <si>
    <t>A.270.4</t>
  </si>
  <si>
    <t>A.270.4.SRT.20.9.2023</t>
  </si>
  <si>
    <t>A.271.4</t>
  </si>
  <si>
    <t>A.271.4.SRT.20.9.2023</t>
  </si>
  <si>
    <t>A.149.6</t>
  </si>
  <si>
    <t>A.149.6.SRT.20.9.2023</t>
  </si>
  <si>
    <t>A.095.8</t>
  </si>
  <si>
    <t>A.095.8.SRT.20.9.2023</t>
  </si>
  <si>
    <t>A.087.6</t>
  </si>
  <si>
    <t>A.087.6.SRT.20.9.2023</t>
  </si>
  <si>
    <t>A.99.8</t>
  </si>
  <si>
    <t>A.99.8.SRT.20.9.2023</t>
  </si>
  <si>
    <t>A.081.6</t>
  </si>
  <si>
    <t>A.081.6.SRT.20.9.2023</t>
  </si>
  <si>
    <t>A.103.8</t>
  </si>
  <si>
    <t>A.103.8.SRT.20.9.2023</t>
  </si>
  <si>
    <t>A.096.3</t>
  </si>
  <si>
    <t>A.096.3.SRT.20.9.2023</t>
  </si>
  <si>
    <t>A.211.4</t>
  </si>
  <si>
    <t>A.211.4.SRT.20.9.2023</t>
  </si>
  <si>
    <t>A.223.3</t>
  </si>
  <si>
    <t>A.223.3.SRT.20.9.2023</t>
  </si>
  <si>
    <t>A.216.6</t>
  </si>
  <si>
    <t>A.216.6.SRT.20.9.2023</t>
  </si>
  <si>
    <t>A.220.4</t>
  </si>
  <si>
    <t>A.220.4.SRT.20.9.2023</t>
  </si>
  <si>
    <t>A.217.4</t>
  </si>
  <si>
    <t>A.217.4.SRT.20.9.2023</t>
  </si>
  <si>
    <t>A.206.4</t>
  </si>
  <si>
    <t>A.206.4.SRT.20.9.2023</t>
  </si>
  <si>
    <t>A.209.5</t>
  </si>
  <si>
    <t>A.209.5.SRT.20.9.2023</t>
  </si>
  <si>
    <t>A.207.4</t>
  </si>
  <si>
    <t>A.207.4.SRT.20.9.2023</t>
  </si>
  <si>
    <t>A.225.4</t>
  </si>
  <si>
    <t>A.225.4.SRT.20.9.2023</t>
  </si>
  <si>
    <t>A.224.2</t>
  </si>
  <si>
    <t>A.224.2.SRT.20.9.2023</t>
  </si>
  <si>
    <t>A.275.6</t>
  </si>
  <si>
    <t>A.275.6.SRT.20.9.2023</t>
  </si>
  <si>
    <t>A.282.4</t>
  </si>
  <si>
    <t>A.282.4.SRT.20.9.2023</t>
  </si>
  <si>
    <t>A.274.5</t>
  </si>
  <si>
    <t>A.274.5.SRT.20.9.2023</t>
  </si>
  <si>
    <t>A.284.6</t>
  </si>
  <si>
    <t>A.284.6.SRT.20.9.2023</t>
  </si>
  <si>
    <t>A.246.3</t>
  </si>
  <si>
    <t>A.246.3.SRT.20.9.2023</t>
  </si>
  <si>
    <t>A.268.SRT</t>
  </si>
  <si>
    <t>A.268.1</t>
  </si>
  <si>
    <t>9.2023.A.268</t>
  </si>
  <si>
    <t>A.268.1.SRT.20.9.2023</t>
  </si>
  <si>
    <t>A.254.3</t>
  </si>
  <si>
    <t>A.254.3.SRT.20.9.2023</t>
  </si>
  <si>
    <t>A.267.SRT</t>
  </si>
  <si>
    <t>A.267.1</t>
  </si>
  <si>
    <t>9.2023.A.267</t>
  </si>
  <si>
    <t>A.267.1.SRT.20.9.2023</t>
  </si>
  <si>
    <t>A.071.6</t>
  </si>
  <si>
    <t>A.071.6.SRT.20.9.2023</t>
  </si>
  <si>
    <t>A.066.7</t>
  </si>
  <si>
    <t>A.066.7.SRT.20.9.2023</t>
  </si>
  <si>
    <t>A.053.6</t>
  </si>
  <si>
    <t>A.053.6.SRT.20.9.2023</t>
  </si>
  <si>
    <t>A.054.9</t>
  </si>
  <si>
    <t>A.054.9.SRT.20.9.2023</t>
  </si>
  <si>
    <t>A.054.10</t>
  </si>
  <si>
    <t>A.054.10.SRT.20.9.2023</t>
  </si>
  <si>
    <t>A.073.8</t>
  </si>
  <si>
    <t>A.073.8.SRT.20.9.2023</t>
  </si>
  <si>
    <t>A.056.2</t>
  </si>
  <si>
    <t>A.056.2.SRT.20.9.2023</t>
  </si>
  <si>
    <t>A.052.4</t>
  </si>
  <si>
    <t>A.052.4.SRT.20.9.2023</t>
  </si>
  <si>
    <t>A.332.3</t>
  </si>
  <si>
    <t>A.332.3.SRT.20.9.2023</t>
  </si>
  <si>
    <t>A.062.9</t>
  </si>
  <si>
    <t>A.062.9.SRT.20.9.2023</t>
  </si>
  <si>
    <t>A.273.2</t>
  </si>
  <si>
    <t>A.273.2.SRT.20.9.2023</t>
  </si>
  <si>
    <t>A.272.4</t>
  </si>
  <si>
    <t>A.272.4.SRT.20.9.2023</t>
  </si>
  <si>
    <t>A.046.8</t>
  </si>
  <si>
    <t>A.046.8.SRT.20.9.2023</t>
  </si>
  <si>
    <t>A.059.3</t>
  </si>
  <si>
    <t>A.059.3.SRT.20.9.2023</t>
  </si>
  <si>
    <t>A.049.5</t>
  </si>
  <si>
    <t>A.049.5.SRT.20.9.2023</t>
  </si>
  <si>
    <t>A.064.2</t>
  </si>
  <si>
    <t>A.064.2.SRT.20.9.2023</t>
  </si>
  <si>
    <t>A.318.3</t>
  </si>
  <si>
    <t>A.318.3.SRT.20.9.2023</t>
  </si>
  <si>
    <t>A.326.3</t>
  </si>
  <si>
    <t>A.326.3.SRT.20.9.2023</t>
  </si>
  <si>
    <t>A.098.7</t>
  </si>
  <si>
    <t>A.098.7.SRT.20.9.2023</t>
  </si>
  <si>
    <t>A.324.4</t>
  </si>
  <si>
    <t>A.324.4.SRT.20.9.2023</t>
  </si>
  <si>
    <t>A.319.5</t>
  </si>
  <si>
    <t>A.319.5.SRT.20.9.2023</t>
  </si>
  <si>
    <t>A.042.4</t>
  </si>
  <si>
    <t>A.042.4.SRT.20.9.2023</t>
  </si>
  <si>
    <t>A.025.9</t>
  </si>
  <si>
    <t>A.025.9.SRT.20.9.2023</t>
  </si>
  <si>
    <t>A.044.5</t>
  </si>
  <si>
    <t>A.044.5.SRT.20.9.2023</t>
  </si>
  <si>
    <t>A.029.8</t>
  </si>
  <si>
    <t>A.029.8.SRT.20.9.2023</t>
  </si>
  <si>
    <t>A.031.8</t>
  </si>
  <si>
    <t>A.031.8.SRT.20.9.2023</t>
  </si>
  <si>
    <t>A.201.5</t>
  </si>
  <si>
    <t>A.201.5.SRT.20.9.2023</t>
  </si>
  <si>
    <t>A.180.5</t>
  </si>
  <si>
    <t>A.180.5.SRT.20.9.2023</t>
  </si>
  <si>
    <t>A.188.4</t>
  </si>
  <si>
    <t>A.188.4.SRT.20.9.2023</t>
  </si>
  <si>
    <t>A.174.5</t>
  </si>
  <si>
    <t>A.174.5.SRT.20.9.2023</t>
  </si>
  <si>
    <t>A.190.8</t>
  </si>
  <si>
    <t>A.190.8.SRT.20.9.2023</t>
  </si>
  <si>
    <t>A.177.4</t>
  </si>
  <si>
    <t>A.177.4.SRT.20.9.2023</t>
  </si>
  <si>
    <t>A.194.5</t>
  </si>
  <si>
    <t>A.194.5.SRT.20.9.2023</t>
  </si>
  <si>
    <t>A.189.5</t>
  </si>
  <si>
    <t>A.189.5.SRT.20.9.2023</t>
  </si>
  <si>
    <t>A.175.6</t>
  </si>
  <si>
    <t>A.175.6.SRT.20.9.2023</t>
  </si>
  <si>
    <t>A.199.5</t>
  </si>
  <si>
    <t>A.199.5.SRT.20.9.2023</t>
  </si>
  <si>
    <t>A.178.6</t>
  </si>
  <si>
    <t>A.178.6.SRT.20.9.2023</t>
  </si>
  <si>
    <t>A.181.7</t>
  </si>
  <si>
    <t>A.181.7.SRT.20.9.2023</t>
  </si>
  <si>
    <t>A.193.4</t>
  </si>
  <si>
    <t>A.193.4.SRT.20.9.2023</t>
  </si>
  <si>
    <t>A.200.7</t>
  </si>
  <si>
    <t>A.200.7.SRT.20.9.2023</t>
  </si>
  <si>
    <t>A.205.4</t>
  </si>
  <si>
    <t>A.205.4.SRT.20.9.2023</t>
  </si>
  <si>
    <t>A.295.3</t>
  </si>
  <si>
    <t>A.295.3.SRT.20.9.2023</t>
  </si>
  <si>
    <t>A.293.7</t>
  </si>
  <si>
    <t>A.293.7.SRT.20.9.2023</t>
  </si>
  <si>
    <t>A.301.2</t>
  </si>
  <si>
    <t>A.301.2.SRT.20.9.2023</t>
  </si>
  <si>
    <t>A.309.4</t>
  </si>
  <si>
    <t>A.309.4.SRT.20.9.2023</t>
  </si>
  <si>
    <t>A.298.4</t>
  </si>
  <si>
    <t>A.298.4.SRT.20.9.2023</t>
  </si>
  <si>
    <t>A.296.3</t>
  </si>
  <si>
    <t>A.296.3.SRT.20.9.2023</t>
  </si>
  <si>
    <t>A.305.SRT</t>
  </si>
  <si>
    <t>A.305.1</t>
  </si>
  <si>
    <t>9.2023.A.305</t>
  </si>
  <si>
    <t>A.305.1.SRT.20.9.2023</t>
  </si>
  <si>
    <t>A.292.5</t>
  </si>
  <si>
    <t>A.292.5.SRT.20.9.2023</t>
  </si>
  <si>
    <t>A.299.2</t>
  </si>
  <si>
    <t>A.299.2.SRT.20.9.2023</t>
  </si>
  <si>
    <t>A.297.3</t>
  </si>
  <si>
    <t>A.297.3.SRT.20.9.2023</t>
  </si>
  <si>
    <t>A.303.2</t>
  </si>
  <si>
    <t>A.303.2.SRT.20.9.2023</t>
  </si>
  <si>
    <t>A.020.8</t>
  </si>
  <si>
    <t>A.020.8.SRT.20.9.2023</t>
  </si>
  <si>
    <t>A.007.6</t>
  </si>
  <si>
    <t>A.007.6.SRT.20.9.2023</t>
  </si>
  <si>
    <t>A.006.7</t>
  </si>
  <si>
    <t>A.006.7.SRT.20.9.2023</t>
  </si>
  <si>
    <t>A.015.6</t>
  </si>
  <si>
    <t>A.015.6.SRT.20.9.2023</t>
  </si>
  <si>
    <t>A.005.3</t>
  </si>
  <si>
    <t>A.005.3.SRT.20.9.2023</t>
  </si>
  <si>
    <t>A.004.2</t>
  </si>
  <si>
    <t>A.004.2.SRT.20.9.2023</t>
  </si>
  <si>
    <t>A.002.10</t>
  </si>
  <si>
    <t>A.002.10.SRT.20.9.2023</t>
  </si>
  <si>
    <t>A.011.9</t>
  </si>
  <si>
    <t>A.011.9.SRT.20.9.2023</t>
  </si>
  <si>
    <t>A.014.2</t>
  </si>
  <si>
    <t>A.014.2.SRT.20.9.2023</t>
  </si>
  <si>
    <t>A.017.8</t>
  </si>
  <si>
    <t>A.017.8.SRT.20.9.2023</t>
  </si>
  <si>
    <t>A.016.8</t>
  </si>
  <si>
    <t>A.016.8.SRT.20.9.2023</t>
  </si>
  <si>
    <t>A.165.3</t>
  </si>
  <si>
    <t>A.165.3.SRT.20.9.2023</t>
  </si>
  <si>
    <t>A.163.SRT</t>
  </si>
  <si>
    <t>A.163.1</t>
  </si>
  <si>
    <t>9.2023.A.163</t>
  </si>
  <si>
    <t>A.163.1.SRT.20.9.2023</t>
  </si>
  <si>
    <t>A.329.4</t>
  </si>
  <si>
    <t>A.329.4.SRT.20.9.2023</t>
  </si>
  <si>
    <t>A.157.6</t>
  </si>
  <si>
    <t>A.157.6.SRT.20.9.2023</t>
  </si>
  <si>
    <t>A.330.3</t>
  </si>
  <si>
    <t>A.330.3.SRT.20.9.2023</t>
  </si>
  <si>
    <t>A.172.SRT</t>
  </si>
  <si>
    <t>A.172.1</t>
  </si>
  <si>
    <t>9.2023.A.172</t>
  </si>
  <si>
    <t>A.172.1.SRT.20.9.2023</t>
  </si>
  <si>
    <t>A.167.2</t>
  </si>
  <si>
    <t>A.167.2.SRT.20.9.2023</t>
  </si>
  <si>
    <t>A.171.5</t>
  </si>
  <si>
    <t>A.171.5.SRT.20.9.2023</t>
  </si>
  <si>
    <t>A.166.5</t>
  </si>
  <si>
    <t>A.166.5.SRT.20.9.2023</t>
  </si>
  <si>
    <t>A.328.2</t>
  </si>
  <si>
    <t>A.328.2.SRT.20.9.2023</t>
  </si>
  <si>
    <t>A.159.5</t>
  </si>
  <si>
    <t>A.159.5.SRT.20.9.2023</t>
  </si>
  <si>
    <t>A.156.3</t>
  </si>
  <si>
    <t>A.156.3.SRT.20.9.2023</t>
  </si>
  <si>
    <t>A.039.7</t>
  </si>
  <si>
    <t>A.039.7.SRT.20.9.2023</t>
  </si>
  <si>
    <t>A.129.9</t>
  </si>
  <si>
    <t>A.129.9.SRT.20.9.2023</t>
  </si>
  <si>
    <t>A.141.7</t>
  </si>
  <si>
    <t>A.141.7.SRT.20.9.2023</t>
  </si>
  <si>
    <t>A.131.5</t>
  </si>
  <si>
    <t>A.131.5.SRT.20.9.2023</t>
  </si>
  <si>
    <t>A.126.9</t>
  </si>
  <si>
    <t>A.126.9.SRT.20.9.2023</t>
  </si>
  <si>
    <t>A.127.3</t>
  </si>
  <si>
    <t>A.127.3.SRT.20.9.2023</t>
  </si>
  <si>
    <t>A.139.4</t>
  </si>
  <si>
    <t>A.139.4.SRT.20.9.2023</t>
  </si>
  <si>
    <t>ROZAKI KURNIAWAN</t>
  </si>
  <si>
    <t>A.349</t>
  </si>
  <si>
    <t>M.UHAMAD DIDI</t>
  </si>
  <si>
    <t>A.350</t>
  </si>
  <si>
    <t>RAFLI DWI PRAYOGA</t>
  </si>
  <si>
    <t>A.351</t>
  </si>
  <si>
    <t>RISTIYATI</t>
  </si>
  <si>
    <t>A.352</t>
  </si>
  <si>
    <t>A.040.2</t>
  </si>
  <si>
    <t>A.040.2.SRT.21.9.2023</t>
  </si>
  <si>
    <t>A.029.9</t>
  </si>
  <si>
    <t>A.029.9.SRT.21.9.2023</t>
  </si>
  <si>
    <t>A.025.10</t>
  </si>
  <si>
    <t>A.025.10.SRT.21.9.2023</t>
  </si>
  <si>
    <t>A.037.3</t>
  </si>
  <si>
    <t>A.037.3.SRT.21.9.2023</t>
  </si>
  <si>
    <t>A.002.11</t>
  </si>
  <si>
    <t>A.002.11.SRT.21.9.2023</t>
  </si>
  <si>
    <t>A.004.3</t>
  </si>
  <si>
    <t>A.004.3.SRT.21.9.2023</t>
  </si>
  <si>
    <t>A.008.7</t>
  </si>
  <si>
    <t>A.008.7.SRT.21.9.2023</t>
  </si>
  <si>
    <t>A.09.6</t>
  </si>
  <si>
    <t>A.09.6.SRT.21.9.2023</t>
  </si>
  <si>
    <t>A.019.3</t>
  </si>
  <si>
    <t>A.019.3.SRT.21.9.2023</t>
  </si>
  <si>
    <t>A.015.7</t>
  </si>
  <si>
    <t>A.015.7.SRT.21.9.2023</t>
  </si>
  <si>
    <t>A.006.8</t>
  </si>
  <si>
    <t>A.006.8.SRT.21.9.2023</t>
  </si>
  <si>
    <t>A.007.7</t>
  </si>
  <si>
    <t>A.007.7.SRT.21.9.2023</t>
  </si>
  <si>
    <t>A.016.9</t>
  </si>
  <si>
    <t>A.016.9.SRT.21.9.2023</t>
  </si>
  <si>
    <t>A.017.9</t>
  </si>
  <si>
    <t>A.017.9.SRT.21.9.2023</t>
  </si>
  <si>
    <t>A.020.9</t>
  </si>
  <si>
    <t>A.020.9.SRT.21.9.2023</t>
  </si>
  <si>
    <t>A.011.10</t>
  </si>
  <si>
    <t>A.011.10.SRT.21.9.2023</t>
  </si>
  <si>
    <t>A.200.8</t>
  </si>
  <si>
    <t>A.200.8.SRT.21.9.2023</t>
  </si>
  <si>
    <t>A.201.6</t>
  </si>
  <si>
    <t>A.201.6.SRT.21.9.2023</t>
  </si>
  <si>
    <t>A.174.6</t>
  </si>
  <si>
    <t>A.174.6.SRT.21.9.2023</t>
  </si>
  <si>
    <t>A.177.5</t>
  </si>
  <si>
    <t>A.177.5.SRT.21.9.2023</t>
  </si>
  <si>
    <t>A.194.6</t>
  </si>
  <si>
    <t>A.194.6.SRT.21.9.2023</t>
  </si>
  <si>
    <t>A.184.8</t>
  </si>
  <si>
    <t>A.184.8.SRT.21.9.2023</t>
  </si>
  <si>
    <t>A.180.6</t>
  </si>
  <si>
    <t>A.180.6.SRT.21.9.2023</t>
  </si>
  <si>
    <t>A.189.6</t>
  </si>
  <si>
    <t>A.189.6.SRT.21.9.2023</t>
  </si>
  <si>
    <t>A.173.8</t>
  </si>
  <si>
    <t>A.173.8.SRT.21.9.2023</t>
  </si>
  <si>
    <t>A.188.5</t>
  </si>
  <si>
    <t>A.188.5.SRT.21.9.2023</t>
  </si>
  <si>
    <t>A.175.7</t>
  </si>
  <si>
    <t>A.175.7.SRT.21.9.2023</t>
  </si>
  <si>
    <t>A.178.7</t>
  </si>
  <si>
    <t>A.178.7.SRT.21.9.2023</t>
  </si>
  <si>
    <t>A.332.4</t>
  </si>
  <si>
    <t>A.332.4.SRT.21.9.2023</t>
  </si>
  <si>
    <t>A.064.3</t>
  </si>
  <si>
    <t>A.064.3.SRT.21.9.2023</t>
  </si>
  <si>
    <t>A.272.5</t>
  </si>
  <si>
    <t>A.272.5.SRT.21.9.2023</t>
  </si>
  <si>
    <t>A.062.10</t>
  </si>
  <si>
    <t>A.062.10.SRT.21.9.2023</t>
  </si>
  <si>
    <t>A.067.3</t>
  </si>
  <si>
    <t>A.067.3.SRT.21.9.2023</t>
  </si>
  <si>
    <t>A.045.5</t>
  </si>
  <si>
    <t>A.045.5.SRT.21.9.2023</t>
  </si>
  <si>
    <t>A.052.5</t>
  </si>
  <si>
    <t>A.052.5.SRT.21.9.2023</t>
  </si>
  <si>
    <t>A.054.11</t>
  </si>
  <si>
    <t>A.054.11.SRT.21.9.2023</t>
  </si>
  <si>
    <t>A.058.6</t>
  </si>
  <si>
    <t>A.058.6.SRT.21.9.2023</t>
  </si>
  <si>
    <t>A.046.9</t>
  </si>
  <si>
    <t>A.046.9.SRT.21.9.2023</t>
  </si>
  <si>
    <t>A.056.3</t>
  </si>
  <si>
    <t>A.056.3.SRT.21.9.2023</t>
  </si>
  <si>
    <t>A.324.5</t>
  </si>
  <si>
    <t>A.324.5.SRT.21.9.2023</t>
  </si>
  <si>
    <t>A.352.SRT</t>
  </si>
  <si>
    <t>A.352.1</t>
  </si>
  <si>
    <t>9.2023.A.352</t>
  </si>
  <si>
    <t>A.352.1.SRT.21.9.2023</t>
  </si>
  <si>
    <t>A.350.SRT</t>
  </si>
  <si>
    <t>A.350.1</t>
  </si>
  <si>
    <t>9.2023.A.350</t>
  </si>
  <si>
    <t>A.350.1.SRT.21.9.2023</t>
  </si>
  <si>
    <t>A.313.4</t>
  </si>
  <si>
    <t>A.313.4.SRT.21.9.2023</t>
  </si>
  <si>
    <t>A.319.6</t>
  </si>
  <si>
    <t>A.319.6.SRT.21.9.2023</t>
  </si>
  <si>
    <t>A.318.4</t>
  </si>
  <si>
    <t>A.318.4.SRT.21.9.2023</t>
  </si>
  <si>
    <t>A.317.3</t>
  </si>
  <si>
    <t>A.317.3.SRT.21.9.2023</t>
  </si>
  <si>
    <t>A.314.5</t>
  </si>
  <si>
    <t>A.314.5.SRT.21.9.2023</t>
  </si>
  <si>
    <t>A.284.7</t>
  </si>
  <si>
    <t>A.284.7.SRT.21.9.2023</t>
  </si>
  <si>
    <t>A.283.5</t>
  </si>
  <si>
    <t>A.283.5.SRT.21.9.2023</t>
  </si>
  <si>
    <t>A.339.SRT</t>
  </si>
  <si>
    <t>A.339.1</t>
  </si>
  <si>
    <t>9.2023.A.339</t>
  </si>
  <si>
    <t>A.339.1.SRT.21.9.2023</t>
  </si>
  <si>
    <t>A.275.7</t>
  </si>
  <si>
    <t>A.275.7.SRT.21.9.2023</t>
  </si>
  <si>
    <t>A.277.SRT</t>
  </si>
  <si>
    <t>A.277.1</t>
  </si>
  <si>
    <t>9.2023.A.277</t>
  </si>
  <si>
    <t>A.277.1.SRT.21.9.2023</t>
  </si>
  <si>
    <t>A.274.6</t>
  </si>
  <si>
    <t>A.274.6.SRT.21.9.2023</t>
  </si>
  <si>
    <t>A.157.7</t>
  </si>
  <si>
    <t>A.157.7.SRT.21.9.2023</t>
  </si>
  <si>
    <t>A.329.5</t>
  </si>
  <si>
    <t>A.329.5.SRT.21.9.2023</t>
  </si>
  <si>
    <t>A.156.4</t>
  </si>
  <si>
    <t>A.156.4.SRT.21.9.2023</t>
  </si>
  <si>
    <t>A.167.3</t>
  </si>
  <si>
    <t>A.167.3.SRT.21.9.2023</t>
  </si>
  <si>
    <t>A.328.3</t>
  </si>
  <si>
    <t>A.328.3.SRT.21.9.2023</t>
  </si>
  <si>
    <t>A.159.6</t>
  </si>
  <si>
    <t>A.159.6.SRT.21.9.2023</t>
  </si>
  <si>
    <t>A.172.2</t>
  </si>
  <si>
    <t>A.172.2.SRT.21.9.2023</t>
  </si>
  <si>
    <t>A.168.3</t>
  </si>
  <si>
    <t>A.168.3.SRT.21.9.2023</t>
  </si>
  <si>
    <t>A.212.4</t>
  </si>
  <si>
    <t>A.212.4.SRT.21.9.2023</t>
  </si>
  <si>
    <t>A.226.2</t>
  </si>
  <si>
    <t>A.226.2.SRT.21.9.2023</t>
  </si>
  <si>
    <t>A.227.5</t>
  </si>
  <si>
    <t>A.227.5.SRT.21.9.2023</t>
  </si>
  <si>
    <t>A.223.4</t>
  </si>
  <si>
    <t>A.223.4.SRT.21.9.2023</t>
  </si>
  <si>
    <t>A.207.5</t>
  </si>
  <si>
    <t>A.207.5.SRT.21.9.2023</t>
  </si>
  <si>
    <t>A.209.6</t>
  </si>
  <si>
    <t>A.209.6.SRT.21.9.2023</t>
  </si>
  <si>
    <t>A.216.7</t>
  </si>
  <si>
    <t>A.216.7.SRT.21.9.2023</t>
  </si>
  <si>
    <t>A.147.9</t>
  </si>
  <si>
    <t>A.147.9.SRT.21.9.2023</t>
  </si>
  <si>
    <t>A.270.5</t>
  </si>
  <si>
    <t>A.270.5.SRT.21.9.2023</t>
  </si>
  <si>
    <t>A.145.6</t>
  </si>
  <si>
    <t>A.145.6.SRT.21.9.2023</t>
  </si>
  <si>
    <t>A.075.7</t>
  </si>
  <si>
    <t>A.075.7.SRT.21.9.2023</t>
  </si>
  <si>
    <t>A.103.9</t>
  </si>
  <si>
    <t>A.103.9.SRT.21.9.2023</t>
  </si>
  <si>
    <t>A.095.9</t>
  </si>
  <si>
    <t>A.095.9.SRT.21.9.2023</t>
  </si>
  <si>
    <t>A.087.7</t>
  </si>
  <si>
    <t>A.087.7.SRT.21.9.2023</t>
  </si>
  <si>
    <t>A.99.9</t>
  </si>
  <si>
    <t>A.99.9.SRT.21.9.2023</t>
  </si>
  <si>
    <t>A.102.7</t>
  </si>
  <si>
    <t>A.102.7.SRT.21.9.2023</t>
  </si>
  <si>
    <t>A.094.5</t>
  </si>
  <si>
    <t>A.094.5.SRT.21.9.2023</t>
  </si>
  <si>
    <t>A.081.7</t>
  </si>
  <si>
    <t>A.081.7.SRT.21.9.2023</t>
  </si>
  <si>
    <t>A.076.5</t>
  </si>
  <si>
    <t>A.076.5.SRT.21.9.2023</t>
  </si>
  <si>
    <t>A.084.7</t>
  </si>
  <si>
    <t>A.084.7.SRT.21.9.2023</t>
  </si>
  <si>
    <t>A.096.4</t>
  </si>
  <si>
    <t>A.096.4.SRT.21.9.2023</t>
  </si>
  <si>
    <t>A.340.SRT</t>
  </si>
  <si>
    <t>A.340.1</t>
  </si>
  <si>
    <t>9.2023.A.340</t>
  </si>
  <si>
    <t>A.340.1.SRT.21.9.2023</t>
  </si>
  <si>
    <t>A.077.10</t>
  </si>
  <si>
    <t>A.077.10.SRT.21.9.2023</t>
  </si>
  <si>
    <t>A.254.4</t>
  </si>
  <si>
    <t>A.254.4.SRT.21.9.2023</t>
  </si>
  <si>
    <t>A.262.2</t>
  </si>
  <si>
    <t>A.262.2.SRT.21.9.2023</t>
  </si>
  <si>
    <t>A.246.4</t>
  </si>
  <si>
    <t>A.246.4.SRT.21.9.2023</t>
  </si>
  <si>
    <t>A.241.4</t>
  </si>
  <si>
    <t>A.241.4.SRT.21.9.2023</t>
  </si>
  <si>
    <t>A.233.6</t>
  </si>
  <si>
    <t>A.233.6.SRT.21.9.2023</t>
  </si>
  <si>
    <t>A.237.3</t>
  </si>
  <si>
    <t>A.237.3.SRT.21.9.2023</t>
  </si>
  <si>
    <t>A.229.3</t>
  </si>
  <si>
    <t>A.229.3.SRT.21.9.2023</t>
  </si>
  <si>
    <t>A.228.SRT</t>
  </si>
  <si>
    <t>A.228.1</t>
  </si>
  <si>
    <t>9.2023.A.228</t>
  </si>
  <si>
    <t>A.228.1.SRT.21.9.2023</t>
  </si>
  <si>
    <t>A.166.6</t>
  </si>
  <si>
    <t>A.166.6.SRT.21.9.2023</t>
  </si>
  <si>
    <t>A.348.SRT</t>
  </si>
  <si>
    <t>A.348.1</t>
  </si>
  <si>
    <t>9.2023.A.348</t>
  </si>
  <si>
    <t>A.348.1.SRT.21.9.2023</t>
  </si>
  <si>
    <t>RUDI ARIAWAN</t>
  </si>
  <si>
    <t>A.353</t>
  </si>
  <si>
    <t>TAUFIK HIDAYAT</t>
  </si>
  <si>
    <t>A.354</t>
  </si>
  <si>
    <t>DAVIS SILVERIA</t>
  </si>
  <si>
    <t>A.355</t>
  </si>
  <si>
    <t>YOHAN ANDREAN H</t>
  </si>
  <si>
    <t>A.356</t>
  </si>
  <si>
    <t>A.127.4</t>
  </si>
  <si>
    <t>A.127.4.SRT.21.9.2023</t>
  </si>
  <si>
    <t>A.126.10</t>
  </si>
  <si>
    <t>A.126.10.SRT.21.9.2023</t>
  </si>
  <si>
    <t>A.129.10</t>
  </si>
  <si>
    <t>A.129.10.SRT.21.9.2023</t>
  </si>
  <si>
    <t>A.131.6</t>
  </si>
  <si>
    <t>A.131.6.SRT.21.9.2023</t>
  </si>
  <si>
    <t>A.136.4</t>
  </si>
  <si>
    <t>A.136.4.SRT.21.9.2023</t>
  </si>
  <si>
    <t>A.132.5</t>
  </si>
  <si>
    <t>A.132.5.SRT.21.9.2023</t>
  </si>
  <si>
    <t>A.141.8</t>
  </si>
  <si>
    <t>A.141.8.SRT.21.9.2023</t>
  </si>
  <si>
    <t>A.296.4</t>
  </si>
  <si>
    <t>A.296.4.SRT.21.9.2023</t>
  </si>
  <si>
    <t>A.292.6</t>
  </si>
  <si>
    <t>A.292.6.SRT.21.9.2023</t>
  </si>
  <si>
    <t>A.295.4</t>
  </si>
  <si>
    <t>A.295.4.SRT.21.9.2023</t>
  </si>
  <si>
    <t>A.297.4</t>
  </si>
  <si>
    <t>A.297.4.SRT.21.9.2023</t>
  </si>
  <si>
    <t>A.293.8</t>
  </si>
  <si>
    <t>A.293.8.SRT.21.9.2023</t>
  </si>
  <si>
    <t>A.309.5</t>
  </si>
  <si>
    <t>A.309.5.SRT.21.9.2023</t>
  </si>
  <si>
    <t>A.99.10</t>
  </si>
  <si>
    <t>A.99.10.SRT.22.9.2023</t>
  </si>
  <si>
    <t>A.088.4</t>
  </si>
  <si>
    <t>A.088.4.SRT.22.9.2023</t>
  </si>
  <si>
    <t>A.076.6</t>
  </si>
  <si>
    <t>A.076.6.SRT.22.9.2023</t>
  </si>
  <si>
    <t>A.077.11</t>
  </si>
  <si>
    <t>A.077.11.SRT.22.9.2023</t>
  </si>
  <si>
    <t>A.095.10</t>
  </si>
  <si>
    <t>A.095.10.SRT.22.9.2023</t>
  </si>
  <si>
    <t>A.084.8</t>
  </si>
  <si>
    <t>A.084.8.SRT.22.9.2023</t>
  </si>
  <si>
    <t>A.147.10</t>
  </si>
  <si>
    <t>A.147.10.SRT.22.9.2023</t>
  </si>
  <si>
    <t>A.149.7</t>
  </si>
  <si>
    <t>A.149.7.SRT.22.9.2023</t>
  </si>
  <si>
    <t>A.145.7</t>
  </si>
  <si>
    <t>A.145.7.SRT.22.9.2023</t>
  </si>
  <si>
    <t>A.270.6</t>
  </si>
  <si>
    <t>A.270.6.SRT.22.9.2023</t>
  </si>
  <si>
    <t>A.148.3</t>
  </si>
  <si>
    <t>A.148.3.SRT.22.9.2023</t>
  </si>
  <si>
    <t>A.103.10</t>
  </si>
  <si>
    <t>A.103.10.SRT.22.9.2023</t>
  </si>
  <si>
    <t>A.025.11</t>
  </si>
  <si>
    <t>A.025.11.SRT.22.9.2023</t>
  </si>
  <si>
    <t>A.044.6</t>
  </si>
  <si>
    <t>A.044.6.SRT.22.9.2023</t>
  </si>
  <si>
    <t>A.029.10</t>
  </si>
  <si>
    <t>A.029.10.SRT.22.9.2023</t>
  </si>
  <si>
    <t>A.031.9</t>
  </si>
  <si>
    <t>A.031.9.SRT.22.9.2023</t>
  </si>
  <si>
    <t>A.174.7</t>
  </si>
  <si>
    <t>A.174.7.SRT.22.9.2023</t>
  </si>
  <si>
    <t>A.192.3</t>
  </si>
  <si>
    <t>A.192.3.SRT.22.9.2023</t>
  </si>
  <si>
    <t>A.175.8</t>
  </si>
  <si>
    <t>A.175.8.SRT.22.9.2023</t>
  </si>
  <si>
    <t>A.173.9</t>
  </si>
  <si>
    <t>A.173.9.SRT.22.9.2023</t>
  </si>
  <si>
    <t>A.199.6</t>
  </si>
  <si>
    <t>A.199.6.SRT.22.9.2023</t>
  </si>
  <si>
    <t>A.205.5</t>
  </si>
  <si>
    <t>A.205.5.SRT.22.9.2023</t>
  </si>
  <si>
    <t>A.180.7</t>
  </si>
  <si>
    <t>A.180.7.SRT.22.9.2023</t>
  </si>
  <si>
    <t>A.190.9</t>
  </si>
  <si>
    <t>A.190.9.SRT.22.9.2023</t>
  </si>
  <si>
    <t>A.201.7</t>
  </si>
  <si>
    <t>A.201.7.SRT.22.9.2023</t>
  </si>
  <si>
    <t>A.188.6</t>
  </si>
  <si>
    <t>A.188.6.SRT.22.9.2023</t>
  </si>
  <si>
    <t>A.181.8</t>
  </si>
  <si>
    <t>A.181.8.SRT.22.9.2023</t>
  </si>
  <si>
    <t>A.200.9</t>
  </si>
  <si>
    <t>A.200.9.SRT.22.9.2023</t>
  </si>
  <si>
    <t>A.184.9</t>
  </si>
  <si>
    <t>A.184.9.SRT.22.9.2023</t>
  </si>
  <si>
    <t>A.193.5</t>
  </si>
  <si>
    <t>A.193.5.SRT.22.9.2023</t>
  </si>
  <si>
    <t>A.183.5</t>
  </si>
  <si>
    <t>A.183.5.SRT.22.9.2023</t>
  </si>
  <si>
    <t>A.062.11</t>
  </si>
  <si>
    <t>A.062.11.SRT.22.9.2023</t>
  </si>
  <si>
    <t>A.272.6</t>
  </si>
  <si>
    <t>A.272.6.SRT.22.9.2023</t>
  </si>
  <si>
    <t>A.045.6</t>
  </si>
  <si>
    <t>A.045.6.SRT.22.9.2023</t>
  </si>
  <si>
    <t>A.052.6</t>
  </si>
  <si>
    <t>A.052.6.SRT.22.9.2023</t>
  </si>
  <si>
    <t>A.046.10</t>
  </si>
  <si>
    <t>A.046.10.SRT.22.9.2023</t>
  </si>
  <si>
    <t>A.047.9</t>
  </si>
  <si>
    <t>A.047.9.SRT.22.9.2023</t>
  </si>
  <si>
    <t>A.071.7</t>
  </si>
  <si>
    <t>A.071.7.SRT.22.9.2023</t>
  </si>
  <si>
    <t>A.332.5</t>
  </si>
  <si>
    <t>A.332.5.SRT.22.9.2023</t>
  </si>
  <si>
    <t>A.055.2</t>
  </si>
  <si>
    <t>A.055.2.SRT.22.9.2023</t>
  </si>
  <si>
    <t>A.210.5</t>
  </si>
  <si>
    <t>A.210.5.SRT.22.9.2023</t>
  </si>
  <si>
    <t>A.214.6</t>
  </si>
  <si>
    <t>A.214.6.SRT.22.9.2023</t>
  </si>
  <si>
    <t>A.225.5</t>
  </si>
  <si>
    <t>A.225.5.SRT.22.9.2023</t>
  </si>
  <si>
    <t>A.211.5</t>
  </si>
  <si>
    <t>A.211.5.SRT.22.9.2023</t>
  </si>
  <si>
    <t>A.206.5</t>
  </si>
  <si>
    <t>A.206.5.SRT.22.9.2023</t>
  </si>
  <si>
    <t>A.09.7</t>
  </si>
  <si>
    <t>A.09.7.SRT.22.9.2023</t>
  </si>
  <si>
    <t>A.008.8</t>
  </si>
  <si>
    <t>A.008.8.SRT.22.9.2023</t>
  </si>
  <si>
    <t>A.016.10</t>
  </si>
  <si>
    <t>A.016.10.SRT.22.9.2023</t>
  </si>
  <si>
    <t>A.017.10</t>
  </si>
  <si>
    <t>A.017.10.SRT.22.9.2023</t>
  </si>
  <si>
    <t>A.012.4</t>
  </si>
  <si>
    <t>A.012.4.SRT.22.9.2023</t>
  </si>
  <si>
    <t>A.006.9</t>
  </si>
  <si>
    <t>A.006.9.SRT.22.9.2023</t>
  </si>
  <si>
    <t>A.014.3</t>
  </si>
  <si>
    <t>A.014.3.SRT.22.9.2023</t>
  </si>
  <si>
    <t>A.352.2</t>
  </si>
  <si>
    <t>A.352.2.SRT.22.9.2023</t>
  </si>
  <si>
    <t>A.324.6</t>
  </si>
  <si>
    <t>A.324.6.SRT.22.9.2023</t>
  </si>
  <si>
    <t>A.319.7</t>
  </si>
  <si>
    <t>A.319.7.SRT.22.9.2023</t>
  </si>
  <si>
    <t>A.316.2</t>
  </si>
  <si>
    <t>A.316.2.SRT.22.9.2023</t>
  </si>
  <si>
    <t>A.313.5</t>
  </si>
  <si>
    <t>A.313.5.SRT.22.9.2023</t>
  </si>
  <si>
    <t>A.314.6</t>
  </si>
  <si>
    <t>A.314.6.SRT.22.9.2023</t>
  </si>
  <si>
    <t>A.348.2</t>
  </si>
  <si>
    <t>A.348.2.SRT.22.9.2023</t>
  </si>
  <si>
    <t>A.356.SRT</t>
  </si>
  <si>
    <t>A.356.1</t>
  </si>
  <si>
    <t>9.2023.A.356</t>
  </si>
  <si>
    <t>A.356.1.SRT.22.9.2023</t>
  </si>
  <si>
    <t>A.233.7</t>
  </si>
  <si>
    <t>A.233.7.SRT.22.9.2023</t>
  </si>
  <si>
    <t>A.231.5</t>
  </si>
  <si>
    <t>A.231.5.SRT.22.9.2023</t>
  </si>
  <si>
    <t>A.171.6</t>
  </si>
  <si>
    <t>A.171.6.SRT.22.9.2023</t>
  </si>
  <si>
    <t>A.162.4</t>
  </si>
  <si>
    <t>A.162.4.SRT.22.9.2023</t>
  </si>
  <si>
    <t>A.157.8</t>
  </si>
  <si>
    <t>A.157.8.SRT.22.9.2023</t>
  </si>
  <si>
    <t>A.159.7</t>
  </si>
  <si>
    <t>A.159.7.SRT.22.9.2023</t>
  </si>
  <si>
    <t>A.166.7</t>
  </si>
  <si>
    <t>A.166.7.SRT.22.9.2023</t>
  </si>
  <si>
    <t>A.329.6</t>
  </si>
  <si>
    <t>A.329.6.SRT.22.9.2023</t>
  </si>
  <si>
    <t>A.172.3</t>
  </si>
  <si>
    <t>A.172.3.SRT.22.9.2023</t>
  </si>
  <si>
    <t>A.169.2</t>
  </si>
  <si>
    <t>A.169.2.SRT.22.9.2023</t>
  </si>
  <si>
    <t>A.283.6</t>
  </si>
  <si>
    <t>A.283.6.SRT.22.9.2023</t>
  </si>
  <si>
    <t>A.275.8</t>
  </si>
  <si>
    <t>A.275.8.SRT.22.9.2023</t>
  </si>
  <si>
    <t>A.277.2</t>
  </si>
  <si>
    <t>A.277.2.SRT.22.9.2023</t>
  </si>
  <si>
    <t>A.281.4</t>
  </si>
  <si>
    <t>A.281.4.SRT.22.9.2023</t>
  </si>
  <si>
    <t>A.274.7</t>
  </si>
  <si>
    <t>A.274.7.SRT.22.9.2023</t>
  </si>
  <si>
    <t>A.276.3</t>
  </si>
  <si>
    <t>A.276.3.SRT.22.9.2023</t>
  </si>
  <si>
    <t>A.334.SRT</t>
  </si>
  <si>
    <t>A.334.1</t>
  </si>
  <si>
    <t>9.2023.A.334</t>
  </si>
  <si>
    <t>A.334.1.SRT.22.9.2023</t>
  </si>
  <si>
    <t>A.353.SRT</t>
  </si>
  <si>
    <t>A.353.1</t>
  </si>
  <si>
    <t>9.2023.A.353</t>
  </si>
  <si>
    <t>A.353.1.SRT.22.9.2023</t>
  </si>
  <si>
    <t>A.284.8</t>
  </si>
  <si>
    <t>A.284.8.SRT.22.9.2023</t>
  </si>
  <si>
    <t>A.246.5</t>
  </si>
  <si>
    <t>A.246.5.SRT.22.9.2023</t>
  </si>
  <si>
    <t>A.254.5</t>
  </si>
  <si>
    <t>A.254.5.SRT.22.9.2023</t>
  </si>
  <si>
    <t>A.267.2</t>
  </si>
  <si>
    <t>A.267.2.SRT.22.9.2023</t>
  </si>
  <si>
    <t>A.297.5</t>
  </si>
  <si>
    <t>A.297.5.SRT.22.9.2023</t>
  </si>
  <si>
    <t>A.300.3</t>
  </si>
  <si>
    <t>A.300.3.SRT.22.9.2023</t>
  </si>
  <si>
    <t>A.295.5</t>
  </si>
  <si>
    <t>A.295.5.SRT.22.9.2023</t>
  </si>
  <si>
    <t>A.310.2</t>
  </si>
  <si>
    <t>A.310.2.SRT.22.9.2023</t>
  </si>
  <si>
    <t>A.293.9</t>
  </si>
  <si>
    <t>A.293.9.SRT.22.9.2023</t>
  </si>
  <si>
    <t>A.292.7</t>
  </si>
  <si>
    <t>A.292.7.SRT.22.9.2023</t>
  </si>
  <si>
    <t>A.296.5</t>
  </si>
  <si>
    <t>A.296.5.SRT.22.9.2023</t>
  </si>
  <si>
    <t>A.312.SRT</t>
  </si>
  <si>
    <t>A.312.1</t>
  </si>
  <si>
    <t>9.2023.A.312</t>
  </si>
  <si>
    <t>A.312.1.SRT.22.9.2023</t>
  </si>
  <si>
    <t>A.309.6</t>
  </si>
  <si>
    <t>A.309.6.SRT.22.9.2023</t>
  </si>
  <si>
    <t>A.127.5</t>
  </si>
  <si>
    <t>A.127.5.SRT.22.9.2023</t>
  </si>
  <si>
    <t>A.126.11</t>
  </si>
  <si>
    <t>A.126.11.SRT.22.9.2023</t>
  </si>
  <si>
    <t>A.132.6</t>
  </si>
  <si>
    <t>A.132.6.SRT.22.9.2023</t>
  </si>
  <si>
    <t>A.129.11</t>
  </si>
  <si>
    <t>A.129.11.SRT.22.9.2023</t>
  </si>
  <si>
    <t>A.129.12</t>
  </si>
  <si>
    <t>A.129.12.SRT.22.9.2023</t>
  </si>
  <si>
    <t>A.165.TRK</t>
  </si>
  <si>
    <t>A.165.4</t>
  </si>
  <si>
    <t>A.165.4.TRK.22.9.2023</t>
  </si>
  <si>
    <t>A.357</t>
  </si>
  <si>
    <t>A.071.TRK</t>
  </si>
  <si>
    <t>A.071.8</t>
  </si>
  <si>
    <t>A.071.8.TRK.23.9.2023</t>
  </si>
  <si>
    <t>A.297.TRK</t>
  </si>
  <si>
    <t>A.297.6</t>
  </si>
  <si>
    <t>A.297.6.TRK.23.9.2023</t>
  </si>
  <si>
    <t>A.297.7</t>
  </si>
  <si>
    <t>A.297.7.SRT.23.9.2023</t>
  </si>
  <si>
    <t>A.310.3</t>
  </si>
  <si>
    <t>A.310.3.SRT.23.9.2023</t>
  </si>
  <si>
    <t>A.296.6</t>
  </si>
  <si>
    <t>A.296.6.SRT.23.9.2023</t>
  </si>
  <si>
    <t>A.295.6</t>
  </si>
  <si>
    <t>A.295.6.SRT.23.9.2023</t>
  </si>
  <si>
    <t>A.298.5</t>
  </si>
  <si>
    <t>A.298.5.SRT.23.9.2023</t>
  </si>
  <si>
    <t>A.305.2</t>
  </si>
  <si>
    <t>A.305.2.SRT.23.9.2023</t>
  </si>
  <si>
    <t>A.309.7</t>
  </si>
  <si>
    <t>A.309.7.SRT.23.9.2023</t>
  </si>
  <si>
    <t>A.292.8</t>
  </si>
  <si>
    <t>A.292.8.SRT.23.9.2023</t>
  </si>
  <si>
    <t>A.107.7</t>
  </si>
  <si>
    <t>A.107.7.SRT.23.9.2023</t>
  </si>
  <si>
    <t>A.084.9</t>
  </si>
  <si>
    <t>A.084.9.SRT.23.9.2023</t>
  </si>
  <si>
    <t>A.079.5</t>
  </si>
  <si>
    <t>A.079.5.SRT.23.9.2023</t>
  </si>
  <si>
    <t>A.103.11</t>
  </si>
  <si>
    <t>A.103.11.SRT.23.9.2023</t>
  </si>
  <si>
    <t>A.075.8</t>
  </si>
  <si>
    <t>A.075.8.SRT.23.9.2023</t>
  </si>
  <si>
    <t>A.082.7</t>
  </si>
  <si>
    <t>A.082.7.SRT.23.9.2023</t>
  </si>
  <si>
    <t>A.095.11</t>
  </si>
  <si>
    <t>A.095.11.SRT.23.9.2023</t>
  </si>
  <si>
    <t>A.340.2</t>
  </si>
  <si>
    <t>A.340.2.SRT.23.9.2023</t>
  </si>
  <si>
    <t>A.087.8</t>
  </si>
  <si>
    <t>A.087.8.SRT.23.9.2023</t>
  </si>
  <si>
    <t>A.313.6</t>
  </si>
  <si>
    <t>A.313.6.SRT.23.9.2023</t>
  </si>
  <si>
    <t>A.350.2</t>
  </si>
  <si>
    <t>A.350.2.SRT.23.9.2023</t>
  </si>
  <si>
    <t>A.352.3</t>
  </si>
  <si>
    <t>A.352.3.SRT.23.9.2023</t>
  </si>
  <si>
    <t>A.319.8</t>
  </si>
  <si>
    <t>A.319.8.SRT.23.9.2023</t>
  </si>
  <si>
    <t>A.351.SRT</t>
  </si>
  <si>
    <t>A.351.1</t>
  </si>
  <si>
    <t>9.2023.A.351</t>
  </si>
  <si>
    <t>A.351.1.SRT.23.9.2023</t>
  </si>
  <si>
    <t>A.320.3</t>
  </si>
  <si>
    <t>A.320.3.SRT.23.9.2023</t>
  </si>
  <si>
    <t>A.324.7</t>
  </si>
  <si>
    <t>A.324.7.SRT.23.9.2023</t>
  </si>
  <si>
    <t>A.314.7</t>
  </si>
  <si>
    <t>A.314.7.SRT.23.9.2023</t>
  </si>
  <si>
    <t>A.282.5</t>
  </si>
  <si>
    <t>A.282.5.SRT.23.9.2023</t>
  </si>
  <si>
    <t>A.284.9</t>
  </si>
  <si>
    <t>A.284.9.SRT.23.9.2023</t>
  </si>
  <si>
    <t>A.275.9</t>
  </si>
  <si>
    <t>A.275.9.SRT.23.9.2023</t>
  </si>
  <si>
    <t>A.280.2</t>
  </si>
  <si>
    <t>A.280.2.SRT.23.9.2023</t>
  </si>
  <si>
    <t>A.274.8</t>
  </si>
  <si>
    <t>A.274.8.SRT.23.9.2023</t>
  </si>
  <si>
    <t>A.053.7</t>
  </si>
  <si>
    <t>A.053.7.SRT.23.9.2023</t>
  </si>
  <si>
    <t>A.272.7</t>
  </si>
  <si>
    <t>A.272.7.SRT.23.9.2023</t>
  </si>
  <si>
    <t>A.332.6</t>
  </si>
  <si>
    <t>A.332.6.SRT.23.9.2023</t>
  </si>
  <si>
    <t>A.046.11</t>
  </si>
  <si>
    <t>A.046.11.SRT.23.9.2023</t>
  </si>
  <si>
    <t>A.273.3</t>
  </si>
  <si>
    <t>A.273.3.SRT.23.9.2023</t>
  </si>
  <si>
    <t>A.045.7</t>
  </si>
  <si>
    <t>A.045.7.SRT.23.9.2023</t>
  </si>
  <si>
    <t>A.062.12</t>
  </si>
  <si>
    <t>A.062.12.SRT.23.9.2023</t>
  </si>
  <si>
    <t>A.071.9</t>
  </si>
  <si>
    <t>A.071.9.SRT.23.9.2023</t>
  </si>
  <si>
    <t>A.055.3</t>
  </si>
  <si>
    <t>A.055.3.SRT.23.9.2023</t>
  </si>
  <si>
    <t>A.216.8</t>
  </si>
  <si>
    <t>A.216.8.SRT.23.9.2023</t>
  </si>
  <si>
    <t>A.227.6</t>
  </si>
  <si>
    <t>A.227.6.SRT.23.9.2023</t>
  </si>
  <si>
    <t>A.206.6</t>
  </si>
  <si>
    <t>A.206.6.SRT.23.9.2023</t>
  </si>
  <si>
    <t>A.219.SRT</t>
  </si>
  <si>
    <t>A.219.1</t>
  </si>
  <si>
    <t>9.2023.A.219</t>
  </si>
  <si>
    <t>A.219.1.SRT.23.9.2023</t>
  </si>
  <si>
    <t>A.209.7</t>
  </si>
  <si>
    <t>A.209.7.SRT.23.9.2023</t>
  </si>
  <si>
    <t>A.207.6</t>
  </si>
  <si>
    <t>A.207.6.SRT.23.9.2023</t>
  </si>
  <si>
    <t>A.210.6</t>
  </si>
  <si>
    <t>A.210.6.SRT.23.9.2023</t>
  </si>
  <si>
    <t>A.208.5</t>
  </si>
  <si>
    <t>A.208.5.SRT.23.9.2023</t>
  </si>
  <si>
    <t>A.211.6</t>
  </si>
  <si>
    <t>A.211.6.SRT.23.9.2023</t>
  </si>
  <si>
    <t>A.214.7</t>
  </si>
  <si>
    <t>A.214.7.SRT.23.9.2023</t>
  </si>
  <si>
    <t>A.166.8</t>
  </si>
  <si>
    <t>A.166.8.SRT.23.9.2023</t>
  </si>
  <si>
    <t>A.329.7</t>
  </si>
  <si>
    <t>A.329.7.SRT.23.9.2023</t>
  </si>
  <si>
    <t>A.156.5</t>
  </si>
  <si>
    <t>A.156.5.SRT.23.9.2023</t>
  </si>
  <si>
    <t>A.172.4</t>
  </si>
  <si>
    <t>A.172.4.SRT.23.9.2023</t>
  </si>
  <si>
    <t>A.343.SRT</t>
  </si>
  <si>
    <t>A.343.1</t>
  </si>
  <si>
    <t>9.2023.A.343</t>
  </si>
  <si>
    <t>A.343.1.SRT.23.9.2023</t>
  </si>
  <si>
    <t>A.111.7</t>
  </si>
  <si>
    <t>A.111.7.SRT.23.9.2023</t>
  </si>
  <si>
    <t>A.114.4</t>
  </si>
  <si>
    <t>A.114.4.SRT.23.9.2023</t>
  </si>
  <si>
    <t>A.108.4</t>
  </si>
  <si>
    <t>A.108.4.SRT.23.9.2023</t>
  </si>
  <si>
    <t>A.145.8</t>
  </si>
  <si>
    <t>A.145.8.SRT.23.9.2023</t>
  </si>
  <si>
    <t>A.271.5</t>
  </si>
  <si>
    <t>A.271.5.SRT.23.9.2023</t>
  </si>
  <si>
    <t>A.270.7</t>
  </si>
  <si>
    <t>A.270.7.SRT.23.9.2023</t>
  </si>
  <si>
    <t>A.147.11</t>
  </si>
  <si>
    <t>A.147.11.SRT.23.9.2023</t>
  </si>
  <si>
    <t>A.192.4</t>
  </si>
  <si>
    <t>A.192.4.SRT.23.9.2023</t>
  </si>
  <si>
    <t>A.174.8</t>
  </si>
  <si>
    <t>A.174.8.SRT.23.9.2023</t>
  </si>
  <si>
    <t>A.184.10</t>
  </si>
  <si>
    <t>A.184.10.SRT.23.9.2023</t>
  </si>
  <si>
    <t>A.173.10</t>
  </si>
  <si>
    <t>A.173.10.SRT.23.9.2023</t>
  </si>
  <si>
    <t>A.176.2</t>
  </si>
  <si>
    <t>A.176.2.SRT.23.9.2023</t>
  </si>
  <si>
    <t>A.185.8</t>
  </si>
  <si>
    <t>A.185.8.SRT.23.9.2023</t>
  </si>
  <si>
    <t>A.175.9</t>
  </si>
  <si>
    <t>A.175.9.SRT.23.9.2023</t>
  </si>
  <si>
    <t>A.190.10</t>
  </si>
  <si>
    <t>A.190.10.SRT.23.9.2023</t>
  </si>
  <si>
    <t>A.195.3</t>
  </si>
  <si>
    <t>A.195.3.SRT.23.9.2023</t>
  </si>
  <si>
    <t>A.182.4</t>
  </si>
  <si>
    <t>A.182.4.SRT.23.9.2023</t>
  </si>
  <si>
    <t>A.179.3</t>
  </si>
  <si>
    <t>A.179.3.SRT.23.9.2023</t>
  </si>
  <si>
    <t>A.194.7</t>
  </si>
  <si>
    <t>A.194.7.SRT.23.9.2023</t>
  </si>
  <si>
    <t>A.183.6</t>
  </si>
  <si>
    <t>A.183.6.SRT.23.9.2023</t>
  </si>
  <si>
    <t>A.178.8</t>
  </si>
  <si>
    <t>A.178.8.SRT.23.9.2023</t>
  </si>
  <si>
    <t>A.354.SRT</t>
  </si>
  <si>
    <t>A.354.1</t>
  </si>
  <si>
    <t>9.2023.A.354</t>
  </si>
  <si>
    <t>A.354.1.SRT.23.9.2023</t>
  </si>
  <si>
    <t>A.246.6</t>
  </si>
  <si>
    <t>A.246.6.SRT.23.9.2023</t>
  </si>
  <si>
    <t>A.248.4</t>
  </si>
  <si>
    <t>A.248.4.SRT.23.9.2023</t>
  </si>
  <si>
    <t>A.254.6</t>
  </si>
  <si>
    <t>A.254.6.SRT.23.9.2023</t>
  </si>
  <si>
    <t>A.262.3</t>
  </si>
  <si>
    <t>A.262.3.SRT.23.9.2023</t>
  </si>
  <si>
    <t>A.017.11</t>
  </si>
  <si>
    <t>A.017.11.SRT.23.9.2023</t>
  </si>
  <si>
    <t>A.008.9</t>
  </si>
  <si>
    <t>A.008.9.SRT.23.9.2023</t>
  </si>
  <si>
    <t>A.006.10</t>
  </si>
  <si>
    <t>A.006.10.SRT.23.9.2023</t>
  </si>
  <si>
    <t>A.09.8</t>
  </si>
  <si>
    <t>A.09.8.SRT.23.9.2023</t>
  </si>
  <si>
    <t>A.014.4</t>
  </si>
  <si>
    <t>A.014.4.SRT.23.9.2023</t>
  </si>
  <si>
    <t>A.010.5</t>
  </si>
  <si>
    <t>A.010.5.SRT.23.9.2023</t>
  </si>
  <si>
    <t>A.011.11</t>
  </si>
  <si>
    <t>A.011.11.SRT.23.9.2023</t>
  </si>
  <si>
    <t>A.012.5</t>
  </si>
  <si>
    <t>A.012.5.SRT.23.9.2023</t>
  </si>
  <si>
    <t>A.016.11</t>
  </si>
  <si>
    <t>A.016.11.SRT.23.9.2023</t>
  </si>
  <si>
    <t>A.015.8</t>
  </si>
  <si>
    <t>A.015.8.SRT.23.9.2023</t>
  </si>
  <si>
    <t>A.002.12</t>
  </si>
  <si>
    <t>A.002.12.SRT.23.9.2023</t>
  </si>
  <si>
    <t>A.126.12</t>
  </si>
  <si>
    <t>A.126.12.SRT.23.9.2023</t>
  </si>
  <si>
    <t>A.127.6</t>
  </si>
  <si>
    <t>A.127.6.SRT.23.9.2023</t>
  </si>
  <si>
    <t>A.132.7</t>
  </si>
  <si>
    <t>A.132.7.SRT.23.9.2023</t>
  </si>
  <si>
    <t>A.129.13</t>
  </si>
  <si>
    <t>A.129.13.SRT.23.9.2023</t>
  </si>
  <si>
    <t>A.128.2</t>
  </si>
  <si>
    <t>A.128.2.SRT.23.9.2023</t>
  </si>
  <si>
    <t>A.189.7</t>
  </si>
  <si>
    <t>A.189.7.SRT.23.9.2023</t>
  </si>
  <si>
    <t>A.032.2</t>
  </si>
  <si>
    <t>A.032.2.SRT.23.9.2023</t>
  </si>
  <si>
    <t>A.023.SRT</t>
  </si>
  <si>
    <t>A.023.1</t>
  </si>
  <si>
    <t>9.2023.A.023</t>
  </si>
  <si>
    <t>A.023.1.SRT.23.9.2023</t>
  </si>
  <si>
    <t>A.025.12</t>
  </si>
  <si>
    <t>A.025.12.SRT.23.9.2023</t>
  </si>
  <si>
    <t>A.031.10</t>
  </si>
  <si>
    <t>A.031.10.SRT.23.9.2023</t>
  </si>
  <si>
    <t>A.029.11</t>
  </si>
  <si>
    <t>A.029.11.SRT.23.9.2023</t>
  </si>
  <si>
    <t>A.033.5</t>
  </si>
  <si>
    <t>A.033.5.SRT.23.9.2023</t>
  </si>
  <si>
    <t>A.348.3</t>
  </si>
  <si>
    <t>A.348.3.SRT.23.9.2023</t>
  </si>
  <si>
    <t>A.99.11</t>
  </si>
  <si>
    <t>A.99.11.SRT.23.9.2023</t>
  </si>
  <si>
    <t>A.081.TRK</t>
  </si>
  <si>
    <t>A.081.8</t>
  </si>
  <si>
    <t>A.081.8.TRK.23.9.2023</t>
  </si>
  <si>
    <t>a.291.3</t>
  </si>
  <si>
    <t>9.2023.a.291</t>
  </si>
  <si>
    <t>a.291.3.SRT.25.9.2023</t>
  </si>
  <si>
    <t>A.99.12</t>
  </si>
  <si>
    <t>A.99.12.SRT.25.9.2023</t>
  </si>
  <si>
    <t>A.348.4</t>
  </si>
  <si>
    <t>A.348.4.SRT.25.9.2023</t>
  </si>
  <si>
    <t>A.084.10</t>
  </si>
  <si>
    <t>A.084.10.SRT.25.9.2023</t>
  </si>
  <si>
    <t>A.075.9</t>
  </si>
  <si>
    <t>A.075.9.SRT.25.9.2023</t>
  </si>
  <si>
    <t>A.095.12</t>
  </si>
  <si>
    <t>A.095.12.SRT.25.9.2023</t>
  </si>
  <si>
    <t>A.077.12</t>
  </si>
  <si>
    <t>A.077.12.SRT.25.9.2023</t>
  </si>
  <si>
    <t>A.096.5</t>
  </si>
  <si>
    <t>A.096.5.SRT.25.9.2023</t>
  </si>
  <si>
    <t>A.087.9</t>
  </si>
  <si>
    <t>A.087.9.SRT.25.9.2023</t>
  </si>
  <si>
    <t>A.104.4</t>
  </si>
  <si>
    <t>A.104.4.SRT.25.9.2023</t>
  </si>
  <si>
    <t>A.340.3</t>
  </si>
  <si>
    <t>A.340.3.SRT.25.9.2023</t>
  </si>
  <si>
    <t>A.279.4</t>
  </si>
  <si>
    <t>A.279.4.SRT.25.9.2023</t>
  </si>
  <si>
    <t>A.285.3</t>
  </si>
  <si>
    <t>A.285.3.SRT.25.9.2023</t>
  </si>
  <si>
    <t>A.277.3</t>
  </si>
  <si>
    <t>A.277.3.SRT.25.9.2023</t>
  </si>
  <si>
    <t>A.335.SRT</t>
  </si>
  <si>
    <t>A.335.1</t>
  </si>
  <si>
    <t>9.2023.A.335</t>
  </si>
  <si>
    <t>A.335.1.SRT.25.9.2023</t>
  </si>
  <si>
    <t>A.334.2</t>
  </si>
  <si>
    <t>A.334.2.SRT.25.9.2023</t>
  </si>
  <si>
    <t>A.275.10</t>
  </si>
  <si>
    <t>A.275.10.SRT.25.9.2023</t>
  </si>
  <si>
    <t>A.280.3</t>
  </si>
  <si>
    <t>A.280.3.SRT.25.9.2023</t>
  </si>
  <si>
    <t>A.274.9</t>
  </si>
  <si>
    <t>A.274.9.SRT.25.9.2023</t>
  </si>
  <si>
    <t>A.282.6</t>
  </si>
  <si>
    <t>A.282.6.SRT.25.9.2023</t>
  </si>
  <si>
    <t>A.284.10</t>
  </si>
  <si>
    <t>A.284.10.SRT.25.9.2023</t>
  </si>
  <si>
    <t>A.149.8</t>
  </si>
  <si>
    <t>A.149.8.SRT.25.9.2023</t>
  </si>
  <si>
    <t>A.270.8</t>
  </si>
  <si>
    <t>A.270.8.SRT.25.9.2023</t>
  </si>
  <si>
    <t>A.271.6</t>
  </si>
  <si>
    <t>A.271.6.SRT.25.9.2023</t>
  </si>
  <si>
    <t>A.147.12</t>
  </si>
  <si>
    <t>A.147.12.SRT.25.9.2023</t>
  </si>
  <si>
    <t>A.188.7</t>
  </si>
  <si>
    <t>A.188.7.SRT.25.9.2023</t>
  </si>
  <si>
    <t>A.180.8</t>
  </si>
  <si>
    <t>A.180.8.SRT.25.9.2023</t>
  </si>
  <si>
    <t>A.200.10</t>
  </si>
  <si>
    <t>A.200.10.SRT.25.9.2023</t>
  </si>
  <si>
    <t>A.184.11</t>
  </si>
  <si>
    <t>A.184.11.SRT.25.9.2023</t>
  </si>
  <si>
    <t>A.198.2</t>
  </si>
  <si>
    <t>A.198.2.SRT.25.9.2023</t>
  </si>
  <si>
    <t>A.190.11</t>
  </si>
  <si>
    <t>A.190.11.SRT.25.9.2023</t>
  </si>
  <si>
    <t>A.185.9</t>
  </si>
  <si>
    <t>A.185.9.SRT.25.9.2023</t>
  </si>
  <si>
    <t>A.181.9</t>
  </si>
  <si>
    <t>A.181.9.SRT.25.9.2023</t>
  </si>
  <si>
    <t>A.178.9</t>
  </si>
  <si>
    <t>A.178.9.SRT.25.9.2023</t>
  </si>
  <si>
    <t>A.352.4</t>
  </si>
  <si>
    <t>A.352.4.SRT.25.9.2023</t>
  </si>
  <si>
    <t>A.319.9</t>
  </si>
  <si>
    <t>A.319.9.SRT.25.9.2023</t>
  </si>
  <si>
    <t>A.313.7</t>
  </si>
  <si>
    <t>A.313.7.SRT.25.9.2023</t>
  </si>
  <si>
    <t>A.317.4</t>
  </si>
  <si>
    <t>A.317.4.SRT.25.9.2023</t>
  </si>
  <si>
    <t>A.314.8</t>
  </si>
  <si>
    <t>A.314.8.SRT.25.9.2023</t>
  </si>
  <si>
    <t>A.173.11</t>
  </si>
  <si>
    <t>A.173.11.SRT.25.9.2023</t>
  </si>
  <si>
    <t>A.183.7</t>
  </si>
  <si>
    <t>A.183.7.SRT.25.9.2023</t>
  </si>
  <si>
    <t>A.176.3</t>
  </si>
  <si>
    <t>A.176.3.SRT.25.9.2023</t>
  </si>
  <si>
    <t>A.176.4</t>
  </si>
  <si>
    <t>A.176.4.SRT.25.9.2023</t>
  </si>
  <si>
    <t>A.194.8</t>
  </si>
  <si>
    <t>A.194.8.SRT.25.9.2023</t>
  </si>
  <si>
    <t>A.354.2</t>
  </si>
  <si>
    <t>A.354.2.SRT.25.9.2023</t>
  </si>
  <si>
    <t>A.126.13</t>
  </si>
  <si>
    <t>A.126.13.SRT.25.9.2023</t>
  </si>
  <si>
    <t>A.132.8</t>
  </si>
  <si>
    <t>A.132.8.SRT.25.9.2023</t>
  </si>
  <si>
    <t>A.131.7</t>
  </si>
  <si>
    <t>A.131.7.SRT.25.9.2023</t>
  </si>
  <si>
    <t>A.219.2</t>
  </si>
  <si>
    <t>A.219.2.SRT.25.9.2023</t>
  </si>
  <si>
    <t>A.216.9</t>
  </si>
  <si>
    <t>A.216.9.SRT.25.9.2023</t>
  </si>
  <si>
    <t>A.209.8</t>
  </si>
  <si>
    <t>A.209.8.SRT.25.9.2023</t>
  </si>
  <si>
    <t>A.206.7</t>
  </si>
  <si>
    <t>A.206.7.SRT.25.9.2023</t>
  </si>
  <si>
    <t>A.225.6</t>
  </si>
  <si>
    <t>A.225.6.SRT.25.9.2023</t>
  </si>
  <si>
    <t>A.214.8</t>
  </si>
  <si>
    <t>A.214.8.SRT.25.9.2023</t>
  </si>
  <si>
    <t>A.324.8</t>
  </si>
  <si>
    <t>A.324.8.SRT.25.9.2023</t>
  </si>
  <si>
    <t>A.326.4</t>
  </si>
  <si>
    <t>A.326.4.SRT.25.9.2023</t>
  </si>
  <si>
    <t>LENI KU,MALA D</t>
  </si>
  <si>
    <t>A.358</t>
  </si>
  <si>
    <t>A.293.10</t>
  </si>
  <si>
    <t>A.293.10.SRT.25.9.2023</t>
  </si>
  <si>
    <t>A.295.7</t>
  </si>
  <si>
    <t>A.295.7.SRT.25.9.2023</t>
  </si>
  <si>
    <t>A.296.7</t>
  </si>
  <si>
    <t>A.296.7.SRT.25.9.2023</t>
  </si>
  <si>
    <t>A.292.9</t>
  </si>
  <si>
    <t>A.292.9.SRT.25.9.2023</t>
  </si>
  <si>
    <t>A.291.4</t>
  </si>
  <si>
    <t>A.291.4.SRT.25.9.2023</t>
  </si>
  <si>
    <t>A.309.8</t>
  </si>
  <si>
    <t>A.309.8.SRT.25.9.2023</t>
  </si>
  <si>
    <t>A.062.13</t>
  </si>
  <si>
    <t>A.062.13.SRT.25.9.2023</t>
  </si>
  <si>
    <t>A.057.5</t>
  </si>
  <si>
    <t>A.057.5.SRT.25.9.2023</t>
  </si>
  <si>
    <t>A.046.12</t>
  </si>
  <si>
    <t>A.046.12.SRT.25.9.2023</t>
  </si>
  <si>
    <t>A.273.4</t>
  </si>
  <si>
    <t>A.273.4.SRT.25.9.2023</t>
  </si>
  <si>
    <t>A.052.7</t>
  </si>
  <si>
    <t>A.052.7.SRT.25.9.2023</t>
  </si>
  <si>
    <t>A.071.10</t>
  </si>
  <si>
    <t>A.071.10.SRT.25.9.2023</t>
  </si>
  <si>
    <t>A.053.8</t>
  </si>
  <si>
    <t>A.053.8.SRT.25.9.2023</t>
  </si>
  <si>
    <t>A.060.SRT</t>
  </si>
  <si>
    <t>A.060.1</t>
  </si>
  <si>
    <t>9.2023.A.060</t>
  </si>
  <si>
    <t>A.060.1.SRT.25.9.2023</t>
  </si>
  <si>
    <t>A.064.4</t>
  </si>
  <si>
    <t>A.064.4.SRT.25.9.2023</t>
  </si>
  <si>
    <t>A.047.10</t>
  </si>
  <si>
    <t>A.047.10.SRT.25.9.2023</t>
  </si>
  <si>
    <t>A.332.7</t>
  </si>
  <si>
    <t>A.332.7.SRT.25.9.2023</t>
  </si>
  <si>
    <t>A.073.9</t>
  </si>
  <si>
    <t>A.073.9.SRT.25.9.2023</t>
  </si>
  <si>
    <t>A.272.8</t>
  </si>
  <si>
    <t>A.272.8.SRT.25.9.2023</t>
  </si>
  <si>
    <t>A.045.8</t>
  </si>
  <si>
    <t>A.045.8.SRT.25.9.2023</t>
  </si>
  <si>
    <t>A.038.7</t>
  </si>
  <si>
    <t>A.038.7.SRT.25.9.2023</t>
  </si>
  <si>
    <t>A.042.5</t>
  </si>
  <si>
    <t>A.042.5.SRT.25.9.2023</t>
  </si>
  <si>
    <t>A.039.8</t>
  </si>
  <si>
    <t>A.039.8.SRT.25.9.2023</t>
  </si>
  <si>
    <t>A.032.3</t>
  </si>
  <si>
    <t>A.032.3.SRT.25.9.2023</t>
  </si>
  <si>
    <t>A.044.7</t>
  </si>
  <si>
    <t>A.044.7.SRT.25.9.2023</t>
  </si>
  <si>
    <t>A.023.2</t>
  </si>
  <si>
    <t>A.023.2.SRT.25.9.2023</t>
  </si>
  <si>
    <t>A.025.13</t>
  </si>
  <si>
    <t>A.025.13.SRT.25.9.2023</t>
  </si>
  <si>
    <t>A.036.5</t>
  </si>
  <si>
    <t>A.036.5.SRT.25.9.2023</t>
  </si>
  <si>
    <t>A.040.3</t>
  </si>
  <si>
    <t>A.040.3.SRT.25.9.2023</t>
  </si>
  <si>
    <t>A.029.12</t>
  </si>
  <si>
    <t>A.029.12.SRT.25.9.2023</t>
  </si>
  <si>
    <t>A.033.6</t>
  </si>
  <si>
    <t>A.033.6.SRT.25.9.2023</t>
  </si>
  <si>
    <t>A.028.2</t>
  </si>
  <si>
    <t>A.028.2.SRT.25.9.2023</t>
  </si>
  <si>
    <t>A.031.11</t>
  </si>
  <si>
    <t>A.031.11.SRT.25.9.2023</t>
  </si>
  <si>
    <t>A.043.2</t>
  </si>
  <si>
    <t>A.043.2.SRT.25.9.2023</t>
  </si>
  <si>
    <t>A.358.SRT</t>
  </si>
  <si>
    <t>A.358.1</t>
  </si>
  <si>
    <t>9.2023.A.358</t>
  </si>
  <si>
    <t>A.358.1.SRT.25.9.2023</t>
  </si>
  <si>
    <t>A.343.2</t>
  </si>
  <si>
    <t>A.343.2.SRT.25.9.2023</t>
  </si>
  <si>
    <t>A.227.7</t>
  </si>
  <si>
    <t>A.227.7.SRT.26.9.2023</t>
  </si>
  <si>
    <t>A.225.7</t>
  </si>
  <si>
    <t>A.225.7.SRT.26.9.2023</t>
  </si>
  <si>
    <t>A.212.5</t>
  </si>
  <si>
    <t>A.212.5.SRT.26.9.2023</t>
  </si>
  <si>
    <t>A.219.3</t>
  </si>
  <si>
    <t>A.219.3.SRT.26.9.2023</t>
  </si>
  <si>
    <t>A.211.7</t>
  </si>
  <si>
    <t>A.211.7.SRT.26.9.2023</t>
  </si>
  <si>
    <t>A.214.9</t>
  </si>
  <si>
    <t>A.214.9.SRT.26.9.2023</t>
  </si>
  <si>
    <t>A.223.5</t>
  </si>
  <si>
    <t>A.223.5.SRT.26.9.2023</t>
  </si>
  <si>
    <t>A.282.TRK</t>
  </si>
  <si>
    <t>A.282.7</t>
  </si>
  <si>
    <t>A.282.7.TRK.26.9.2023</t>
  </si>
  <si>
    <t>A.210.7</t>
  </si>
  <si>
    <t>A.210.7.SRT.26.9.2023</t>
  </si>
  <si>
    <t>A.207.7</t>
  </si>
  <si>
    <t>A.207.7.SRT.26.9.2023</t>
  </si>
  <si>
    <t>A.209.9</t>
  </si>
  <si>
    <t>A.209.9.SRT.26.9.2023</t>
  </si>
  <si>
    <t>A.216.10</t>
  </si>
  <si>
    <t>A.216.10.SRT.26.9.2023</t>
  </si>
  <si>
    <t>A.131.8</t>
  </si>
  <si>
    <t>A.131.8.SRT.26.9.2023</t>
  </si>
  <si>
    <t>A.126.14</t>
  </si>
  <si>
    <t>A.126.14.SRT.26.9.2023</t>
  </si>
  <si>
    <t>A.127.7</t>
  </si>
  <si>
    <t>A.127.7.SRT.26.9.2023</t>
  </si>
  <si>
    <t>A.248.5</t>
  </si>
  <si>
    <t>A.248.5.SRT.26.9.2023</t>
  </si>
  <si>
    <t>A.246.7</t>
  </si>
  <si>
    <t>A.246.7.SRT.26.9.2023</t>
  </si>
  <si>
    <t>A.254.7</t>
  </si>
  <si>
    <t>A.254.7.SRT.26.9.2023</t>
  </si>
  <si>
    <t>A.025.14</t>
  </si>
  <si>
    <t>A.025.14.SRT.26.9.2023</t>
  </si>
  <si>
    <t>A.023.3</t>
  </si>
  <si>
    <t>A.023.3.SRT.26.9.2023</t>
  </si>
  <si>
    <t>A.043.3</t>
  </si>
  <si>
    <t>A.043.3.SRT.26.9.2023</t>
  </si>
  <si>
    <t>A.029.13</t>
  </si>
  <si>
    <t>A.029.13.SRT.26.9.2023</t>
  </si>
  <si>
    <t>A.031.12</t>
  </si>
  <si>
    <t>A.031.12.SRT.26.9.2023</t>
  </si>
  <si>
    <t>A.040.4</t>
  </si>
  <si>
    <t>A.040.4.SRT.26.9.2023</t>
  </si>
  <si>
    <t>A.033.7</t>
  </si>
  <si>
    <t>A.033.7.SRT.26.9.2023</t>
  </si>
  <si>
    <t>A.028.3</t>
  </si>
  <si>
    <t>A.028.3.SRT.26.9.2023</t>
  </si>
  <si>
    <t>A.038.8</t>
  </si>
  <si>
    <t>A.038.8.SRT.26.9.2023</t>
  </si>
  <si>
    <t>A.328.4</t>
  </si>
  <si>
    <t>A.328.4.SRT.26.9.2023</t>
  </si>
  <si>
    <t>A.159.8</t>
  </si>
  <si>
    <t>A.159.8.SRT.26.9.2023</t>
  </si>
  <si>
    <t>A.172.5</t>
  </si>
  <si>
    <t>A.172.5.SRT.26.9.2023</t>
  </si>
  <si>
    <t>A.166.9</t>
  </si>
  <si>
    <t>A.166.9.SRT.26.9.2023</t>
  </si>
  <si>
    <t>A.284.11</t>
  </si>
  <si>
    <t>A.284.11.SRT.26.9.2023</t>
  </si>
  <si>
    <t>A.283.7</t>
  </si>
  <si>
    <t>A.283.7.SRT.26.9.2023</t>
  </si>
  <si>
    <t>A.279.5</t>
  </si>
  <si>
    <t>A.279.5.SRT.26.9.2023</t>
  </si>
  <si>
    <t>A.274.10</t>
  </si>
  <si>
    <t>A.274.10.SRT.26.9.2023</t>
  </si>
  <si>
    <t>A.275.11</t>
  </si>
  <si>
    <t>A.275.11.SRT.26.9.2023</t>
  </si>
  <si>
    <t>A.277.4</t>
  </si>
  <si>
    <t>A.277.4.SRT.26.9.2023</t>
  </si>
  <si>
    <t>A.334.3</t>
  </si>
  <si>
    <t>A.334.3.SRT.26.9.2023</t>
  </si>
  <si>
    <t>A.334.TRK</t>
  </si>
  <si>
    <t>A.334.4</t>
  </si>
  <si>
    <t>A.334.4.TRK.26.9.2023</t>
  </si>
  <si>
    <t>A.281.5</t>
  </si>
  <si>
    <t>A.281.5.SRT.26.9.2023</t>
  </si>
  <si>
    <t>A.280.4</t>
  </si>
  <si>
    <t>A.280.4.SRT.26.9.2023</t>
  </si>
  <si>
    <t>A.002.13</t>
  </si>
  <si>
    <t>A.002.13.SRT.26.9.2023</t>
  </si>
  <si>
    <t>A.006.11</t>
  </si>
  <si>
    <t>A.006.11.SRT.26.9.2023</t>
  </si>
  <si>
    <t>A.017.12</t>
  </si>
  <si>
    <t>A.017.12.SRT.26.9.2023</t>
  </si>
  <si>
    <t>A.004.4</t>
  </si>
  <si>
    <t>A.004.4.SRT.26.9.2023</t>
  </si>
  <si>
    <t>A.015.9</t>
  </si>
  <si>
    <t>A.015.9.SRT.26.9.2023</t>
  </si>
  <si>
    <t>A.012.6</t>
  </si>
  <si>
    <t>A.012.6.SRT.26.9.2023</t>
  </si>
  <si>
    <t>A.016.12</t>
  </si>
  <si>
    <t>A.016.12.SRT.26.9.2023</t>
  </si>
  <si>
    <t>A.102.8</t>
  </si>
  <si>
    <t>A.102.8.SRT.26.9.2023</t>
  </si>
  <si>
    <t>A.99.13</t>
  </si>
  <si>
    <t>A.99.13.SRT.26.9.2023</t>
  </si>
  <si>
    <t>A.096.6</t>
  </si>
  <si>
    <t>A.096.6.SRT.26.9.2023</t>
  </si>
  <si>
    <t>A.084.11</t>
  </si>
  <si>
    <t>A.084.11.SRT.26.9.2023</t>
  </si>
  <si>
    <t>A.077.13</t>
  </si>
  <si>
    <t>A.077.13.SRT.26.9.2023</t>
  </si>
  <si>
    <t>A.062.14</t>
  </si>
  <si>
    <t>A.062.14.SRT.26.9.2023</t>
  </si>
  <si>
    <t>A.350.3</t>
  </si>
  <si>
    <t>A.350.3.SRT.26.9.2023</t>
  </si>
  <si>
    <t>A.314.9</t>
  </si>
  <si>
    <t>A.314.9.SRT.26.9.2023</t>
  </si>
  <si>
    <t>A.320.4</t>
  </si>
  <si>
    <t>A.320.4.SRT.26.9.2023</t>
  </si>
  <si>
    <t>A.049.6</t>
  </si>
  <si>
    <t>A.049.6.SRT.26.9.2023</t>
  </si>
  <si>
    <t>A.066.8</t>
  </si>
  <si>
    <t>A.066.8.SRT.26.9.2023</t>
  </si>
  <si>
    <t>A.071.11</t>
  </si>
  <si>
    <t>A.071.11.SRT.26.9.2023</t>
  </si>
  <si>
    <t>A.046.13</t>
  </si>
  <si>
    <t>A.046.13.SRT.26.9.2023</t>
  </si>
  <si>
    <t>A.045.9</t>
  </si>
  <si>
    <t>A.045.9.SRT.26.9.2023</t>
  </si>
  <si>
    <t>A.358.2</t>
  </si>
  <si>
    <t>A.358.2.SRT.26.9.2023</t>
  </si>
  <si>
    <t>A.348.5</t>
  </si>
  <si>
    <t>A.348.5.SRT.26.9.2023</t>
  </si>
  <si>
    <t>A.354.3</t>
  </si>
  <si>
    <t>A.354.3.SRT.26.9.2023</t>
  </si>
  <si>
    <t>A.324.9</t>
  </si>
  <si>
    <t>A.324.9.SRT.26.9.2023</t>
  </si>
  <si>
    <t>A.194.9</t>
  </si>
  <si>
    <t>A.194.9.SRT.26.9.2023</t>
  </si>
  <si>
    <t>A.182.5</t>
  </si>
  <si>
    <t>A.182.5.SRT.26.9.2023</t>
  </si>
  <si>
    <t>A.177.6</t>
  </si>
  <si>
    <t>A.177.6.SRT.26.9.2023</t>
  </si>
  <si>
    <t>A.199.7</t>
  </si>
  <si>
    <t>A.199.7.SRT.26.9.2023</t>
  </si>
  <si>
    <t>A.174.9</t>
  </si>
  <si>
    <t>A.174.9.SRT.26.9.2023</t>
  </si>
  <si>
    <t>A.179.4</t>
  </si>
  <si>
    <t>A.179.4.SRT.26.9.2023</t>
  </si>
  <si>
    <t>A.185.10</t>
  </si>
  <si>
    <t>A.185.10.SRT.26.9.2023</t>
  </si>
  <si>
    <t>A.176.5</t>
  </si>
  <si>
    <t>A.176.5.SRT.26.9.2023</t>
  </si>
  <si>
    <t>A.178.10</t>
  </si>
  <si>
    <t>A.178.10.SRT.26.9.2023</t>
  </si>
  <si>
    <t>A.201.8</t>
  </si>
  <si>
    <t>A.201.8.SRT.26.9.2023</t>
  </si>
  <si>
    <t>A.183.8</t>
  </si>
  <si>
    <t>A.183.8.SRT.26.9.2023</t>
  </si>
  <si>
    <t>A.175.10</t>
  </si>
  <si>
    <t>A.175.10.SRT.26.9.2023</t>
  </si>
  <si>
    <t>A.173.12</t>
  </si>
  <si>
    <t>A.173.12.SRT.26.9.2023</t>
  </si>
  <si>
    <t>a.060.2</t>
  </si>
  <si>
    <t>9.2023.a.060</t>
  </si>
  <si>
    <t>a.060.2.SRT.27.9.2023</t>
  </si>
  <si>
    <t>A.045.10</t>
  </si>
  <si>
    <t>A.045.10.SRT.27.9.2023</t>
  </si>
  <si>
    <t>A.064.5</t>
  </si>
  <si>
    <t>A.064.5.SRT.27.9.2023</t>
  </si>
  <si>
    <t>A.046.14</t>
  </si>
  <si>
    <t>A.046.14.SRT.27.9.2023</t>
  </si>
  <si>
    <t>A.067.4</t>
  </si>
  <si>
    <t>A.067.4.SRT.27.9.2023</t>
  </si>
  <si>
    <t>A.073.10</t>
  </si>
  <si>
    <t>A.073.10.SRT.27.9.2023</t>
  </si>
  <si>
    <t>A.053.9</t>
  </si>
  <si>
    <t>A.053.9.SRT.27.9.2023</t>
  </si>
  <si>
    <t>A.052.8</t>
  </si>
  <si>
    <t>A.052.8.SRT.27.9.2023</t>
  </si>
  <si>
    <t>A.062.15</t>
  </si>
  <si>
    <t>A.062.15.SRT.27.9.2023</t>
  </si>
  <si>
    <t>A.219.4</t>
  </si>
  <si>
    <t>A.219.4.SRT.27.9.2023</t>
  </si>
  <si>
    <t>A.216.11</t>
  </si>
  <si>
    <t>A.216.11.SRT.27.9.2023</t>
  </si>
  <si>
    <t>A.233.8</t>
  </si>
  <si>
    <t>A.233.8.SRT.27.9.2023</t>
  </si>
  <si>
    <t>A.241.5</t>
  </si>
  <si>
    <t>A.241.5.SRT.27.9.2023</t>
  </si>
  <si>
    <t>A.231.6</t>
  </si>
  <si>
    <t>A.231.6.SRT.27.9.2023</t>
  </si>
  <si>
    <t>A.238.5</t>
  </si>
  <si>
    <t>A.238.5.SRT.27.9.2023</t>
  </si>
  <si>
    <t>A.99.14</t>
  </si>
  <si>
    <t>A.99.14.SRT.27.9.2023</t>
  </si>
  <si>
    <t>A.077.14</t>
  </si>
  <si>
    <t>A.077.14.SRT.27.9.2023</t>
  </si>
  <si>
    <t>A.085.4</t>
  </si>
  <si>
    <t>A.085.4.SRT.27.9.2023</t>
  </si>
  <si>
    <t>A.095.13</t>
  </si>
  <si>
    <t>A.095.13.SRT.27.9.2023</t>
  </si>
  <si>
    <t>A.087.10</t>
  </si>
  <si>
    <t>A.087.10.SRT.27.9.2023</t>
  </si>
  <si>
    <t>A.340.4</t>
  </si>
  <si>
    <t>A.340.4.SRT.27.9.2023</t>
  </si>
  <si>
    <t>A.084.12</t>
  </si>
  <si>
    <t>A.084.12.SRT.27.9.2023</t>
  </si>
  <si>
    <t>A.092.7</t>
  </si>
  <si>
    <t>A.092.7.SRT.27.9.2023</t>
  </si>
  <si>
    <t>A.324.10</t>
  </si>
  <si>
    <t>A.324.10.SRT.27.9.2023</t>
  </si>
  <si>
    <t>A.319.10</t>
  </si>
  <si>
    <t>A.319.10.SRT.27.9.2023</t>
  </si>
  <si>
    <t>A.326.5</t>
  </si>
  <si>
    <t>A.326.5.SRT.27.9.2023</t>
  </si>
  <si>
    <t>A.316.3</t>
  </si>
  <si>
    <t>A.316.3.SRT.27.9.2023</t>
  </si>
  <si>
    <t>A.352.5</t>
  </si>
  <si>
    <t>A.352.5.SRT.27.9.2023</t>
  </si>
  <si>
    <t>A.313.8</t>
  </si>
  <si>
    <t>A.313.8.SRT.27.9.2023</t>
  </si>
  <si>
    <t>A.350.4</t>
  </si>
  <si>
    <t>A.350.4.SRT.27.9.2023</t>
  </si>
  <si>
    <t>A.349.SRT</t>
  </si>
  <si>
    <t>A.349.1</t>
  </si>
  <si>
    <t>9.2023.A.349</t>
  </si>
  <si>
    <t>A.349.1.SRT.27.9.2023</t>
  </si>
  <si>
    <t>A.314.10</t>
  </si>
  <si>
    <t>A.314.10.SRT.27.9.2023</t>
  </si>
  <si>
    <t>A.348.6</t>
  </si>
  <si>
    <t>A.348.6.SRT.27.9.2023</t>
  </si>
  <si>
    <t>A.114.5</t>
  </si>
  <si>
    <t>A.114.5.SRT.27.9.2023</t>
  </si>
  <si>
    <t>A.108.5</t>
  </si>
  <si>
    <t>A.108.5.SRT.27.9.2023</t>
  </si>
  <si>
    <t>A.310.4</t>
  </si>
  <si>
    <t>A.310.4.SRT.27.9.2023</t>
  </si>
  <si>
    <t>A.297.8</t>
  </si>
  <si>
    <t>A.297.8.SRT.27.9.2023</t>
  </si>
  <si>
    <t>A.293.11</t>
  </si>
  <si>
    <t>A.293.11.SRT.27.9.2023</t>
  </si>
  <si>
    <t>A.295.8</t>
  </si>
  <si>
    <t>A.295.8.SRT.27.9.2023</t>
  </si>
  <si>
    <t>A.174.10</t>
  </si>
  <si>
    <t>A.174.10.SRT.27.9.2023</t>
  </si>
  <si>
    <t>A.176.6</t>
  </si>
  <si>
    <t>A.176.6.SRT.27.9.2023</t>
  </si>
  <si>
    <t>A.178.11</t>
  </si>
  <si>
    <t>A.178.11.SRT.27.9.2023</t>
  </si>
  <si>
    <t>A.184.12</t>
  </si>
  <si>
    <t>A.184.12.SRT.27.9.2023</t>
  </si>
  <si>
    <t>A.194.10</t>
  </si>
  <si>
    <t>A.194.10.SRT.27.9.2023</t>
  </si>
  <si>
    <t>A.201.9</t>
  </si>
  <si>
    <t>A.201.9.SRT.27.9.2023</t>
  </si>
  <si>
    <t>A.182.6</t>
  </si>
  <si>
    <t>A.182.6.SRT.27.9.2023</t>
  </si>
  <si>
    <t>A.183.9</t>
  </si>
  <si>
    <t>A.183.9.SRT.27.9.2023</t>
  </si>
  <si>
    <t>A.190.12</t>
  </si>
  <si>
    <t>A.190.12.SRT.27.9.2023</t>
  </si>
  <si>
    <t>A.199.8</t>
  </si>
  <si>
    <t>A.199.8.SRT.27.9.2023</t>
  </si>
  <si>
    <t>A.175.11</t>
  </si>
  <si>
    <t>A.175.11.SRT.27.9.2023</t>
  </si>
  <si>
    <t>A.200.11</t>
  </si>
  <si>
    <t>A.200.11.SRT.27.9.2023</t>
  </si>
  <si>
    <t>A.280.5</t>
  </si>
  <si>
    <t>A.280.5.SRT.27.9.2023</t>
  </si>
  <si>
    <t>A.275.12</t>
  </si>
  <si>
    <t>A.275.12.SRT.27.9.2023</t>
  </si>
  <si>
    <t>A.276.4</t>
  </si>
  <si>
    <t>A.276.4.SRT.27.9.2023</t>
  </si>
  <si>
    <t>A.284.12</t>
  </si>
  <si>
    <t>A.284.12.SRT.27.9.2023</t>
  </si>
  <si>
    <t>A.274.11</t>
  </si>
  <si>
    <t>A.274.11.SRT.27.9.2023</t>
  </si>
  <si>
    <t>A.255.2</t>
  </si>
  <si>
    <t>A.255.2.SRT.27.9.2023</t>
  </si>
  <si>
    <t>A.248.6</t>
  </si>
  <si>
    <t>A.248.6.SRT.27.9.2023</t>
  </si>
  <si>
    <t>A.040.5</t>
  </si>
  <si>
    <t>A.040.5.SRT.27.9.2023</t>
  </si>
  <si>
    <t>A.029.14</t>
  </si>
  <si>
    <t>A.029.14.SRT.27.9.2023</t>
  </si>
  <si>
    <t>A.031.13</t>
  </si>
  <si>
    <t>A.031.13.SRT.27.9.2023</t>
  </si>
  <si>
    <t>A.025.15</t>
  </si>
  <si>
    <t>A.025.15.SRT.27.9.2023</t>
  </si>
  <si>
    <t>A.023.4</t>
  </si>
  <si>
    <t>A.023.4.SRT.27.9.2023</t>
  </si>
  <si>
    <t>A.028.4</t>
  </si>
  <si>
    <t>A.028.4.SRT.27.9.2023</t>
  </si>
  <si>
    <t>A.038.9</t>
  </si>
  <si>
    <t>A.038.9.SRT.27.9.2023</t>
  </si>
  <si>
    <t>A.002.14</t>
  </si>
  <si>
    <t>A.002.14.SRT.27.9.2023</t>
  </si>
  <si>
    <t>A.006.12</t>
  </si>
  <si>
    <t>A.006.12.SRT.27.9.2023</t>
  </si>
  <si>
    <t>A.019.4</t>
  </si>
  <si>
    <t>A.019.4.SRT.27.9.2023</t>
  </si>
  <si>
    <t>A.173.13</t>
  </si>
  <si>
    <t>A.173.13.SRT.27.9.2023</t>
  </si>
  <si>
    <t>A.205.6</t>
  </si>
  <si>
    <t>A.205.6.SRT.27.9.2023</t>
  </si>
  <si>
    <t>A.198.3</t>
  </si>
  <si>
    <t>A.198.3.SRT.27.9.2023</t>
  </si>
  <si>
    <t>A.214.10</t>
  </si>
  <si>
    <t>A.214.10.SRT.27.9.2023</t>
  </si>
  <si>
    <t>A.208.6</t>
  </si>
  <si>
    <t>A.208.6.SRT.27.9.2023</t>
  </si>
  <si>
    <t>A.223.6</t>
  </si>
  <si>
    <t>A.223.6.SRT.27.9.2023</t>
  </si>
  <si>
    <t>A.209.10</t>
  </si>
  <si>
    <t>A.209.10.SRT.27.9.2023</t>
  </si>
  <si>
    <t>A.053.10</t>
  </si>
  <si>
    <t>A.053.10.SRT.29.9.2023</t>
  </si>
  <si>
    <t>A.046.15</t>
  </si>
  <si>
    <t>A.046.15.SRT.29.9.2023</t>
  </si>
  <si>
    <t>A.071.12</t>
  </si>
  <si>
    <t>A.071.12.SRT.29.9.2023</t>
  </si>
  <si>
    <t>A.052.9</t>
  </si>
  <si>
    <t>A.052.9.SRT.29.9.2023</t>
  </si>
  <si>
    <t>A.062.16</t>
  </si>
  <si>
    <t>A.062.16.SRT.29.9.2023</t>
  </si>
  <si>
    <t>A.020.10</t>
  </si>
  <si>
    <t>A.020.10.SRT.29.9.2023</t>
  </si>
  <si>
    <t>A.008.10</t>
  </si>
  <si>
    <t>A.008.10.SRT.29.9.2023</t>
  </si>
  <si>
    <t>A.018.4</t>
  </si>
  <si>
    <t>A.018.4.SRT.29.9.2023</t>
  </si>
  <si>
    <t>A.017.13</t>
  </si>
  <si>
    <t>A.017.13.SRT.29.9.2023</t>
  </si>
  <si>
    <t>A.016.13</t>
  </si>
  <si>
    <t>A.016.13.SRT.29.9.2023</t>
  </si>
  <si>
    <t>A.002.15</t>
  </si>
  <si>
    <t>A.002.15.SRT.29.9.2023</t>
  </si>
  <si>
    <t>A.220.5</t>
  </si>
  <si>
    <t>A.220.5.SRT.29.9.2023</t>
  </si>
  <si>
    <t>A.214.11</t>
  </si>
  <si>
    <t>A.214.11.SRT.29.9.2023</t>
  </si>
  <si>
    <t>A.215.2</t>
  </si>
  <si>
    <t>A.215.2.SRT.29.9.2023</t>
  </si>
  <si>
    <t>A.211.8</t>
  </si>
  <si>
    <t>A.211.8.SRT.29.9.2023</t>
  </si>
  <si>
    <t>A.216.12</t>
  </si>
  <si>
    <t>A.216.12.SRT.29.9.2023</t>
  </si>
  <si>
    <t>A.219.5</t>
  </si>
  <si>
    <t>A.219.5.SRT.29.9.2023</t>
  </si>
  <si>
    <t>A.185.11</t>
  </si>
  <si>
    <t>A.185.11.SRT.29.9.2023</t>
  </si>
  <si>
    <t>A.190.13</t>
  </si>
  <si>
    <t>A.190.13.SRT.29.9.2023</t>
  </si>
  <si>
    <t>A.200.12</t>
  </si>
  <si>
    <t>A.200.12.SRT.29.9.2023</t>
  </si>
  <si>
    <t>A.192.5</t>
  </si>
  <si>
    <t>A.192.5.SRT.29.9.2023</t>
  </si>
  <si>
    <t>A.173.14</t>
  </si>
  <si>
    <t>A.173.14.SRT.29.9.2023</t>
  </si>
  <si>
    <t>A.178.12</t>
  </si>
  <si>
    <t>A.178.12.SRT.29.9.2023</t>
  </si>
  <si>
    <t>A.184.13</t>
  </si>
  <si>
    <t>A.184.13.SRT.29.9.2023</t>
  </si>
  <si>
    <t>A.183.10</t>
  </si>
  <si>
    <t>A.183.10.SRT.29.9.2023</t>
  </si>
  <si>
    <t>A.077.15</t>
  </si>
  <si>
    <t>A.077.15.SRT.29.9.2023</t>
  </si>
  <si>
    <t>A.096.7</t>
  </si>
  <si>
    <t>A.096.7.SRT.29.9.2023</t>
  </si>
  <si>
    <t>A.087.11</t>
  </si>
  <si>
    <t>A.087.11.SRT.29.9.2023</t>
  </si>
  <si>
    <t>A.098.8</t>
  </si>
  <si>
    <t>A.098.8.SRT.29.9.2023</t>
  </si>
  <si>
    <t>A.076.7</t>
  </si>
  <si>
    <t>A.076.7.SRT.29.9.2023</t>
  </si>
  <si>
    <t>A.99.15</t>
  </si>
  <si>
    <t>A.99.15.SRT.29.9.2023</t>
  </si>
  <si>
    <t>A.082.8</t>
  </si>
  <si>
    <t>A.082.8.SRT.29.9.2023</t>
  </si>
  <si>
    <t>A.246.8</t>
  </si>
  <si>
    <t>A.246.8.SRT.29.9.2023</t>
  </si>
  <si>
    <t>A.265.2</t>
  </si>
  <si>
    <t>A.265.2.SRT.29.9.2023</t>
  </si>
  <si>
    <t>A.276.5</t>
  </si>
  <si>
    <t>A.276.5.SRT.29.9.2023</t>
  </si>
  <si>
    <t>A.282.8</t>
  </si>
  <si>
    <t>A.282.8.SRT.29.9.2023</t>
  </si>
  <si>
    <t>A.283.8</t>
  </si>
  <si>
    <t>A.283.8.SRT.29.9.2023</t>
  </si>
  <si>
    <t>A.274.12</t>
  </si>
  <si>
    <t>A.274.12.SRT.29.9.2023</t>
  </si>
  <si>
    <t>A.277.5</t>
  </si>
  <si>
    <t>A.277.5.SRT.29.9.2023</t>
  </si>
  <si>
    <t>A.284.13</t>
  </si>
  <si>
    <t>A.284.13.SRT.29.9.2023</t>
  </si>
  <si>
    <t>A.031.14</t>
  </si>
  <si>
    <t>A.031.14.SRT.29.9.2023</t>
  </si>
  <si>
    <t>A.023.5</t>
  </si>
  <si>
    <t>A.023.5.SRT.29.9.2023</t>
  </si>
  <si>
    <t>A.025.16</t>
  </si>
  <si>
    <t>A.025.16.SRT.29.9.2023</t>
  </si>
  <si>
    <t>A.028.5</t>
  </si>
  <si>
    <t>A.028.5.SRT.29.9.2023</t>
  </si>
  <si>
    <t>A.029.15</t>
  </si>
  <si>
    <t>A.029.15.SRT.29.9.2023</t>
  </si>
  <si>
    <t>A.045.11</t>
  </si>
  <si>
    <t>A.045.11.SRT.29.9.2023</t>
  </si>
  <si>
    <t>A.348.7</t>
  </si>
  <si>
    <t>10.2023.A.348</t>
  </si>
  <si>
    <t>A.348.7.SRT.2.10.2023</t>
  </si>
  <si>
    <t>A.108.6</t>
  </si>
  <si>
    <t>10.2023.A.108</t>
  </si>
  <si>
    <t>A.108.6.SRT.2.10.2023</t>
  </si>
  <si>
    <t>A.114.6</t>
  </si>
  <si>
    <t>10.2023.A.114</t>
  </si>
  <si>
    <t>A.114.6.SRT.2.10.2023</t>
  </si>
  <si>
    <t>A.054.12</t>
  </si>
  <si>
    <t>10.2023.A.054</t>
  </si>
  <si>
    <t>A.054.12.SRT.2.10.2023</t>
  </si>
  <si>
    <t>A.071.13</t>
  </si>
  <si>
    <t>10.2023.A.071</t>
  </si>
  <si>
    <t>A.071.13.SRT.2.10.2023</t>
  </si>
  <si>
    <t>A.057.6</t>
  </si>
  <si>
    <t>10.2023.A.057</t>
  </si>
  <si>
    <t>A.057.6.SRT.2.10.2023</t>
  </si>
  <si>
    <t>A.073.11</t>
  </si>
  <si>
    <t>10.2023.A.073</t>
  </si>
  <si>
    <t>A.073.11.SRT.2.10.2023</t>
  </si>
  <si>
    <t>A.052.10</t>
  </si>
  <si>
    <t>10.2023.A.052</t>
  </si>
  <si>
    <t>A.052.10.SRT.2.10.2023</t>
  </si>
  <si>
    <t>A.053.11</t>
  </si>
  <si>
    <t>10.2023.A.053</t>
  </si>
  <si>
    <t>A.053.11.SRT.2.10.2023</t>
  </si>
  <si>
    <t>A.046.16</t>
  </si>
  <si>
    <t>10.2023.A.046</t>
  </si>
  <si>
    <t>A.046.16.SRT.2.10.2023</t>
  </si>
  <si>
    <t>A.064.6</t>
  </si>
  <si>
    <t>10.2023.A.064</t>
  </si>
  <si>
    <t>A.064.6.SRT.2.10.2023</t>
  </si>
  <si>
    <t>A.062.17</t>
  </si>
  <si>
    <t>10.2023.A.062</t>
  </si>
  <si>
    <t>A.062.17.SRT.2.10.2023</t>
  </si>
  <si>
    <t>A.060.3</t>
  </si>
  <si>
    <t>10.2023.A.060</t>
  </si>
  <si>
    <t>A.060.3.SRT.2.10.2023</t>
  </si>
  <si>
    <t>A.164.TRK</t>
  </si>
  <si>
    <t>A.164.4</t>
  </si>
  <si>
    <t>10.2023.A.164</t>
  </si>
  <si>
    <t>A.164.4.TRK.2.10.2023</t>
  </si>
  <si>
    <t>A.161.TRK</t>
  </si>
  <si>
    <t>A.161.4</t>
  </si>
  <si>
    <t>10.2023.A.161</t>
  </si>
  <si>
    <t>A.161.4.TRK.2.10.2023</t>
  </si>
  <si>
    <t>A.166.TRK</t>
  </si>
  <si>
    <t>A.166.10</t>
  </si>
  <si>
    <t>10.2023.A.166</t>
  </si>
  <si>
    <t>A.166.10.TRK.2.10.2023</t>
  </si>
  <si>
    <t>A.176.7</t>
  </si>
  <si>
    <t>10.2023.A.176</t>
  </si>
  <si>
    <t>A.176.7.SRT.2.10.2023</t>
  </si>
  <si>
    <t>A.185.12</t>
  </si>
  <si>
    <t>10.2023.A.185</t>
  </si>
  <si>
    <t>A.185.12.SRT.2.10.2023</t>
  </si>
  <si>
    <t>A.182.7</t>
  </si>
  <si>
    <t>10.2023.A.182</t>
  </si>
  <si>
    <t>A.182.7.SRT.2.10.2023</t>
  </si>
  <si>
    <t>A.190.14</t>
  </si>
  <si>
    <t>10.2023.A.190</t>
  </si>
  <si>
    <t>A.190.14.SRT.2.10.2023</t>
  </si>
  <si>
    <t>A.174.11</t>
  </si>
  <si>
    <t>10.2023.A.174</t>
  </si>
  <si>
    <t>A.174.11.SRT.2.10.2023</t>
  </si>
  <si>
    <t>A.194.11</t>
  </si>
  <si>
    <t>10.2023.A.194</t>
  </si>
  <si>
    <t>A.194.11.SRT.2.10.2023</t>
  </si>
  <si>
    <t>A.200.13</t>
  </si>
  <si>
    <t>10.2023.A.200</t>
  </si>
  <si>
    <t>A.200.13.SRT.2.10.2023</t>
  </si>
  <si>
    <t>A.178.13</t>
  </si>
  <si>
    <t>10.2023.A.178</t>
  </si>
  <si>
    <t>A.178.13.SRT.2.10.2023</t>
  </si>
  <si>
    <t>A.028.6</t>
  </si>
  <si>
    <t>10.2023.A.028</t>
  </si>
  <si>
    <t>A.028.6.SRT.2.10.2023</t>
  </si>
  <si>
    <t>A.038.10</t>
  </si>
  <si>
    <t>10.2023.A.038</t>
  </si>
  <si>
    <t>A.038.10.SRT.2.10.2023</t>
  </si>
  <si>
    <t>A.033.8</t>
  </si>
  <si>
    <t>10.2023.A.033</t>
  </si>
  <si>
    <t>A.033.8.SRT.2.10.2023</t>
  </si>
  <si>
    <t>A.031.15</t>
  </si>
  <si>
    <t>10.2023.A.031</t>
  </si>
  <si>
    <t>A.031.15.SRT.2.10.2023</t>
  </si>
  <si>
    <t>A.029.16</t>
  </si>
  <si>
    <t>10.2023.A.029</t>
  </si>
  <si>
    <t>A.029.16.SRT.2.10.2023</t>
  </si>
  <si>
    <t>A.044.8</t>
  </si>
  <si>
    <t>10.2023.A.044</t>
  </si>
  <si>
    <t>A.044.8.SRT.2.10.2023</t>
  </si>
  <si>
    <t>A.023.6</t>
  </si>
  <si>
    <t>10.2023.A.023</t>
  </si>
  <si>
    <t>A.023.6.SRT.2.10.2023</t>
  </si>
  <si>
    <t>A.036.6</t>
  </si>
  <si>
    <t>10.2023.A.036</t>
  </si>
  <si>
    <t>A.036.6.SRT.2.10.2023</t>
  </si>
  <si>
    <t>A.025.17</t>
  </si>
  <si>
    <t>10.2023.A.025</t>
  </si>
  <si>
    <t>A.025.17.SRT.2.10.2023</t>
  </si>
  <si>
    <t>A.037.4</t>
  </si>
  <si>
    <t>10.2023.A.037</t>
  </si>
  <si>
    <t>A.037.4.SRT.2.10.2023</t>
  </si>
  <si>
    <t>A.042.6</t>
  </si>
  <si>
    <t>10.2023.A.042</t>
  </si>
  <si>
    <t>A.042.6.SRT.2.10.2023</t>
  </si>
  <si>
    <t>A.079.6</t>
  </si>
  <si>
    <t>10.2023.A.079</t>
  </si>
  <si>
    <t>A.079.6.SRT.2.10.2023</t>
  </si>
  <si>
    <t>A.095.14</t>
  </si>
  <si>
    <t>10.2023.A.095</t>
  </si>
  <si>
    <t>A.095.14.SRT.2.10.2023</t>
  </si>
  <si>
    <t>A.340.5</t>
  </si>
  <si>
    <t>10.2023.A.340</t>
  </si>
  <si>
    <t>A.340.5.SRT.2.10.2023</t>
  </si>
  <si>
    <t>A.076.8</t>
  </si>
  <si>
    <t>10.2023.A.076</t>
  </si>
  <si>
    <t>A.076.8.SRT.2.10.2023</t>
  </si>
  <si>
    <t>A.082.9</t>
  </si>
  <si>
    <t>10.2023.A.082</t>
  </si>
  <si>
    <t>A.082.9.SRT.2.10.2023</t>
  </si>
  <si>
    <t>A.99.16</t>
  </si>
  <si>
    <t>10.2023.A.99</t>
  </si>
  <si>
    <t>A.99.16.SRT.2.10.2023</t>
  </si>
  <si>
    <t>A.096.8</t>
  </si>
  <si>
    <t>10.2023.A.096</t>
  </si>
  <si>
    <t>A.096.8.SRT.2.10.2023</t>
  </si>
  <si>
    <t>A.084.13</t>
  </si>
  <si>
    <t>10.2023.A.084</t>
  </si>
  <si>
    <t>A.084.13.SRT.2.10.2023</t>
  </si>
  <si>
    <t>A.075.10</t>
  </si>
  <si>
    <t>10.2023.A.075</t>
  </si>
  <si>
    <t>A.075.10.SRT.2.10.2023</t>
  </si>
  <si>
    <t>A.087.12</t>
  </si>
  <si>
    <t>10.2023.A.087</t>
  </si>
  <si>
    <t>A.087.12.SRT.2.10.2023</t>
  </si>
  <si>
    <t>A.324.11</t>
  </si>
  <si>
    <t>10.2023.A.324</t>
  </si>
  <si>
    <t>A.324.11.SRT.2.10.2023</t>
  </si>
  <si>
    <t>A.019.TRK</t>
  </si>
  <si>
    <t>A.019.5</t>
  </si>
  <si>
    <t>10.2023.A.019</t>
  </si>
  <si>
    <t>A.019.5.TRK.2.10.2023</t>
  </si>
  <si>
    <t>A.216.13</t>
  </si>
  <si>
    <t>10.2023.A.216</t>
  </si>
  <si>
    <t>A.216.13.SRT.2.10.2023</t>
  </si>
  <si>
    <t>A.219.6</t>
  </si>
  <si>
    <t>10.2023.A.219</t>
  </si>
  <si>
    <t>A.219.6.SRT.2.10.2023</t>
  </si>
  <si>
    <t>A.175.TRK</t>
  </si>
  <si>
    <t>A.175.12</t>
  </si>
  <si>
    <t>10.2023.A.175</t>
  </si>
  <si>
    <t>A.175.12.TRK.2.10.2023</t>
  </si>
  <si>
    <t>A.020.11</t>
  </si>
  <si>
    <t>10.2023.A.020</t>
  </si>
  <si>
    <t>A.020.11.SRT.2.10.2023</t>
  </si>
  <si>
    <t>A.020.TRK</t>
  </si>
  <si>
    <t>A.020.12</t>
  </si>
  <si>
    <t>A.020.12.TRK.2.10.2023</t>
  </si>
  <si>
    <t>A.014.TRK</t>
  </si>
  <si>
    <t>A.014.5</t>
  </si>
  <si>
    <t>10.2023.A.014</t>
  </si>
  <si>
    <t>A.014.5.TRK.2.10.2023</t>
  </si>
  <si>
    <t>A.162.TRK</t>
  </si>
  <si>
    <t>A.162.5</t>
  </si>
  <si>
    <t>10.2023.A.162</t>
  </si>
  <si>
    <t>A.162.5.TRK.2.10.2023</t>
  </si>
  <si>
    <t>A.170.TRK</t>
  </si>
  <si>
    <t>A.170.3</t>
  </si>
  <si>
    <t>10.2023.A.170</t>
  </si>
  <si>
    <t>A.170.3.TRK.2.10.2023</t>
  </si>
  <si>
    <t>A.172.TRK</t>
  </si>
  <si>
    <t>A.172.6</t>
  </si>
  <si>
    <t>10.2023.A.172</t>
  </si>
  <si>
    <t>A.172.6.TRK.2.10.2023</t>
  </si>
  <si>
    <t>A.224.TRK</t>
  </si>
  <si>
    <t>A.224.3</t>
  </si>
  <si>
    <t>10.2023.A.224</t>
  </si>
  <si>
    <t>A.224.3.TRK.2.10.2023</t>
  </si>
  <si>
    <t>A.141.TRK</t>
  </si>
  <si>
    <t>A.141.9</t>
  </si>
  <si>
    <t>10.2023.A.141</t>
  </si>
  <si>
    <t>A.141.9.TRK.2.10.2023</t>
  </si>
  <si>
    <t>A.183.TRK</t>
  </si>
  <si>
    <t>A.183.11</t>
  </si>
  <si>
    <t>10.2023.A.183</t>
  </si>
  <si>
    <t>A.183.11.TRK.3.10.2023</t>
  </si>
  <si>
    <t>A.126.15</t>
  </si>
  <si>
    <t>10.2023.A.126</t>
  </si>
  <si>
    <t>A.126.15.SRT.3.10.2023</t>
  </si>
  <si>
    <t>A.134.4</t>
  </si>
  <si>
    <t>10.2023.A.134</t>
  </si>
  <si>
    <t>A.134.4.SRT.3.10.2023</t>
  </si>
  <si>
    <t>A.142.5</t>
  </si>
  <si>
    <t>10.2023.A.142</t>
  </si>
  <si>
    <t>A.142.5.SRT.3.10.2023</t>
  </si>
  <si>
    <t>A.129.14</t>
  </si>
  <si>
    <t>10.2023.A.129</t>
  </si>
  <si>
    <t>A.129.14.SRT.3.10.2023</t>
  </si>
  <si>
    <t>A.279.TRK</t>
  </si>
  <si>
    <t>A.279.6</t>
  </si>
  <si>
    <t>10.2023.A.279</t>
  </si>
  <si>
    <t>A.279.6.TRK.3.10.2023</t>
  </si>
  <si>
    <t>A.282.9</t>
  </si>
  <si>
    <t>10.2023.A.282</t>
  </si>
  <si>
    <t>A.282.9.TRK.3.10.2023</t>
  </si>
  <si>
    <t>A.166.11</t>
  </si>
  <si>
    <t>A.166.11.SRT.3.10.2023</t>
  </si>
  <si>
    <t>A.166.12</t>
  </si>
  <si>
    <t>A.166.12.TRK.3.10.2023</t>
  </si>
  <si>
    <t>A.008.11</t>
  </si>
  <si>
    <t>10.2023.A.008</t>
  </si>
  <si>
    <t>A.008.11.SRT.3.10.2023</t>
  </si>
  <si>
    <t>A.020.13</t>
  </si>
  <si>
    <t>A.020.13.SRT.3.10.2023</t>
  </si>
  <si>
    <t>A.002.16</t>
  </si>
  <si>
    <t>10.2023.A.002</t>
  </si>
  <si>
    <t>A.002.16.SRT.3.10.2023</t>
  </si>
  <si>
    <t>A.025.TRK</t>
  </si>
  <si>
    <t>A.025.18</t>
  </si>
  <si>
    <t>A.025.18.TRK.3.10.2023</t>
  </si>
  <si>
    <t>A.017.14</t>
  </si>
  <si>
    <t>10.2023.A.017</t>
  </si>
  <si>
    <t>A.017.14.SRT.3.10.2023</t>
  </si>
  <si>
    <t>A.016.14</t>
  </si>
  <si>
    <t>10.2023.A.016</t>
  </si>
  <si>
    <t>A.016.14.SRT.3.10.2023</t>
  </si>
  <si>
    <t>A.012.7</t>
  </si>
  <si>
    <t>10.2023.A.012</t>
  </si>
  <si>
    <t>A.012.7.SRT.3.10.2023</t>
  </si>
  <si>
    <t>A.095.15</t>
  </si>
  <si>
    <t>A.095.15.SRT.3.10.2023</t>
  </si>
  <si>
    <t>A.087.13</t>
  </si>
  <si>
    <t>A.087.13.SRT.3.10.2023</t>
  </si>
  <si>
    <t>A.079.7</t>
  </si>
  <si>
    <t>A.079.7.SRT.3.10.2023</t>
  </si>
  <si>
    <t>A.99.17</t>
  </si>
  <si>
    <t>A.99.17.SRT.3.10.2023</t>
  </si>
  <si>
    <t>A.246.9</t>
  </si>
  <si>
    <t>10.2023.A.246</t>
  </si>
  <si>
    <t>A.246.9.SRT.3.10.2023</t>
  </si>
  <si>
    <t>A.248.7</t>
  </si>
  <si>
    <t>10.2023.A.248</t>
  </si>
  <si>
    <t>A.248.7.SRT.3.10.2023</t>
  </si>
  <si>
    <t>A.265.3</t>
  </si>
  <si>
    <t>10.2023.A.265</t>
  </si>
  <si>
    <t>A.265.3.SRT.3.10.2023</t>
  </si>
  <si>
    <t>A.254.8</t>
  </si>
  <si>
    <t>10.2023.A.254</t>
  </si>
  <si>
    <t>A.254.8.SRT.3.10.2023</t>
  </si>
  <si>
    <t>A.255.3</t>
  </si>
  <si>
    <t>10.2023.A.255</t>
  </si>
  <si>
    <t>A.255.3.SRT.3.10.2023</t>
  </si>
  <si>
    <t>A.275.13</t>
  </si>
  <si>
    <t>10.2023.A.275</t>
  </si>
  <si>
    <t>A.275.13.SRT.3.10.2023</t>
  </si>
  <si>
    <t>A.339.2</t>
  </si>
  <si>
    <t>10.2023.A.339</t>
  </si>
  <si>
    <t>A.339.2.SRT.3.10.2023</t>
  </si>
  <si>
    <t>A.334.5</t>
  </si>
  <si>
    <t>10.2023.A.334</t>
  </si>
  <si>
    <t>A.334.5.SRT.3.10.2023</t>
  </si>
  <si>
    <t>A.281.6</t>
  </si>
  <si>
    <t>10.2023.A.281</t>
  </si>
  <si>
    <t>A.281.6.SRT.3.10.2023</t>
  </si>
  <si>
    <t>A.277.6</t>
  </si>
  <si>
    <t>10.2023.A.277</t>
  </si>
  <si>
    <t>A.277.6.SRT.3.10.2023</t>
  </si>
  <si>
    <t>A.274.13</t>
  </si>
  <si>
    <t>10.2023.A.274</t>
  </si>
  <si>
    <t>A.274.13.SRT.3.10.2023</t>
  </si>
  <si>
    <t>A.337.SRT</t>
  </si>
  <si>
    <t>A.337.1</t>
  </si>
  <si>
    <t>10.2023.A.337</t>
  </si>
  <si>
    <t>A.337.1.SRT.3.10.2023</t>
  </si>
  <si>
    <t>A.276.6</t>
  </si>
  <si>
    <t>10.2023.A.276</t>
  </si>
  <si>
    <t>A.276.6.SRT.3.10.2023</t>
  </si>
  <si>
    <t>A.284.14</t>
  </si>
  <si>
    <t>10.2023.A.284</t>
  </si>
  <si>
    <t>A.284.14.SRT.3.10.2023</t>
  </si>
  <si>
    <t>A.028.7</t>
  </si>
  <si>
    <t>A.028.7.SRT.3.10.2023</t>
  </si>
  <si>
    <t>A.029.17</t>
  </si>
  <si>
    <t>A.029.17.SRT.3.10.2023</t>
  </si>
  <si>
    <t>A.023.7</t>
  </si>
  <si>
    <t>A.023.7.SRT.3.10.2023</t>
  </si>
  <si>
    <t>A.040.6</t>
  </si>
  <si>
    <t>10.2023.A.040</t>
  </si>
  <si>
    <t>A.040.6.SRT.3.10.2023</t>
  </si>
  <si>
    <t>A.031.16</t>
  </si>
  <si>
    <t>A.031.16.SRT.3.10.2023</t>
  </si>
  <si>
    <t>A.044.9</t>
  </si>
  <si>
    <t>A.044.9.SRT.3.10.2023</t>
  </si>
  <si>
    <t>A.328.5</t>
  </si>
  <si>
    <t>10.2023.A.328</t>
  </si>
  <si>
    <t>A.328.5.SRT.3.10.2023</t>
  </si>
  <si>
    <t>A.169.3</t>
  </si>
  <si>
    <t>10.2023.A.169</t>
  </si>
  <si>
    <t>A.169.3.SRT.3.10.2023</t>
  </si>
  <si>
    <t>A.159.9</t>
  </si>
  <si>
    <t>10.2023.A.159</t>
  </si>
  <si>
    <t>A.159.9.SRT.3.10.2023</t>
  </si>
  <si>
    <t>A.156.6</t>
  </si>
  <si>
    <t>10.2023.A.156</t>
  </si>
  <si>
    <t>A.156.6.SRT.3.10.2023</t>
  </si>
  <si>
    <t>A.329.8</t>
  </si>
  <si>
    <t>10.2023.A.329</t>
  </si>
  <si>
    <t>A.329.8.SRT.3.10.2023</t>
  </si>
  <si>
    <t>A.168.4</t>
  </si>
  <si>
    <t>10.2023.A.168</t>
  </si>
  <si>
    <t>A.168.4.SRT.3.10.2023</t>
  </si>
  <si>
    <t>A.343.3</t>
  </si>
  <si>
    <t>10.2023.A.343</t>
  </si>
  <si>
    <t>A.343.3.SRT.3.10.2023</t>
  </si>
  <si>
    <t>A.233.9</t>
  </si>
  <si>
    <t>10.2023.A.233</t>
  </si>
  <si>
    <t>A.233.9.SRT.3.10.2023</t>
  </si>
  <si>
    <t>A.231.7</t>
  </si>
  <si>
    <t>10.2023.A.231</t>
  </si>
  <si>
    <t>A.231.7.SRT.3.10.2023</t>
  </si>
  <si>
    <t>A.236.5</t>
  </si>
  <si>
    <t>10.2023.A.236</t>
  </si>
  <si>
    <t>A.236.5.SRT.3.10.2023</t>
  </si>
  <si>
    <t>A.242.5</t>
  </si>
  <si>
    <t>10.2023.A.242</t>
  </si>
  <si>
    <t>A.242.5.SRT.3.10.2023</t>
  </si>
  <si>
    <t>A.239.4</t>
  </si>
  <si>
    <t>10.2023.A.239</t>
  </si>
  <si>
    <t>A.239.4.SRT.3.10.2023</t>
  </si>
  <si>
    <t>A.222.3</t>
  </si>
  <si>
    <t>10.2023.A.222</t>
  </si>
  <si>
    <t>A.222.3.SRT.3.10.2023</t>
  </si>
  <si>
    <t>A.208.7</t>
  </si>
  <si>
    <t>10.2023.A.208</t>
  </si>
  <si>
    <t>A.208.7.SRT.3.10.2023</t>
  </si>
  <si>
    <t>A.227.8</t>
  </si>
  <si>
    <t>10.2023.A.227</t>
  </si>
  <si>
    <t>A.227.8.SRT.3.10.2023</t>
  </si>
  <si>
    <t>A.212.6</t>
  </si>
  <si>
    <t>10.2023.A.212</t>
  </si>
  <si>
    <t>A.212.6.SRT.3.10.2023</t>
  </si>
  <si>
    <t>A.220.6</t>
  </si>
  <si>
    <t>10.2023.A.220</t>
  </si>
  <si>
    <t>A.220.6.SRT.3.10.2023</t>
  </si>
  <si>
    <t>A.214.12</t>
  </si>
  <si>
    <t>10.2023.A.214</t>
  </si>
  <si>
    <t>A.214.12.SRT.3.10.2023</t>
  </si>
  <si>
    <t>A.224.4</t>
  </si>
  <si>
    <t>A.224.4.SRT.3.10.2023</t>
  </si>
  <si>
    <t>A.223.7</t>
  </si>
  <si>
    <t>10.2023.A.223</t>
  </si>
  <si>
    <t>A.223.7.SRT.3.10.2023</t>
  </si>
  <si>
    <t>A.206.8</t>
  </si>
  <si>
    <t>10.2023.A.206</t>
  </si>
  <si>
    <t>A.206.8.SRT.3.10.2023</t>
  </si>
  <si>
    <t>A.219.7</t>
  </si>
  <si>
    <t>A.219.7.SRT.3.10.2023</t>
  </si>
  <si>
    <t>A.207.8</t>
  </si>
  <si>
    <t>10.2023.A.207</t>
  </si>
  <si>
    <t>A.207.8.SRT.3.10.2023</t>
  </si>
  <si>
    <t>A.209.11</t>
  </si>
  <si>
    <t>10.2023.A.209</t>
  </si>
  <si>
    <t>A.209.11.SRT.3.10.2023</t>
  </si>
  <si>
    <t>A.216.14</t>
  </si>
  <si>
    <t>A.216.14.SRT.3.10.2023</t>
  </si>
  <si>
    <t>A.071.14</t>
  </si>
  <si>
    <t>A.071.14.SRT.3.10.2023</t>
  </si>
  <si>
    <t>A.332.8</t>
  </si>
  <si>
    <t>10.2023.A.332</t>
  </si>
  <si>
    <t>A.332.8.SRT.3.10.2023</t>
  </si>
  <si>
    <t>A.046.17</t>
  </si>
  <si>
    <t>A.046.17.SRT.3.10.2023</t>
  </si>
  <si>
    <t>A.053.12</t>
  </si>
  <si>
    <t>A.053.12.SRT.3.10.2023</t>
  </si>
  <si>
    <t>A.047.11</t>
  </si>
  <si>
    <t>10.2023.A.047</t>
  </si>
  <si>
    <t>A.047.11.SRT.3.10.2023</t>
  </si>
  <si>
    <t>A.052.11</t>
  </si>
  <si>
    <t>A.052.11.SRT.3.10.2023</t>
  </si>
  <si>
    <t>A.062.18</t>
  </si>
  <si>
    <t>A.062.18.SRT.3.10.2023</t>
  </si>
  <si>
    <t>A.358.3</t>
  </si>
  <si>
    <t>10.2023.A.358</t>
  </si>
  <si>
    <t>A.358.3.SRT.3.10.2023</t>
  </si>
  <si>
    <t>A.348.8</t>
  </si>
  <si>
    <t>A.348.8.SRT.3.10.2023</t>
  </si>
  <si>
    <t>A.324.12</t>
  </si>
  <si>
    <t>A.324.12.SRT.3.10.2023</t>
  </si>
  <si>
    <t>A.318.5</t>
  </si>
  <si>
    <t>10.2023.A.318</t>
  </si>
  <si>
    <t>A.318.5.SRT.3.10.2023</t>
  </si>
  <si>
    <t>A.319.11</t>
  </si>
  <si>
    <t>10.2023.A.319</t>
  </si>
  <si>
    <t>A.319.11.SRT.3.10.2023</t>
  </si>
  <si>
    <t>A.313.9</t>
  </si>
  <si>
    <t>10.2023.A.313</t>
  </si>
  <si>
    <t>A.313.9.SRT.3.10.2023</t>
  </si>
  <si>
    <t>A.327.2</t>
  </si>
  <si>
    <t>10.2023.A.327</t>
  </si>
  <si>
    <t>A.327.2.SRT.3.10.2023</t>
  </si>
  <si>
    <t>A.314.11</t>
  </si>
  <si>
    <t>10.2023.A.314</t>
  </si>
  <si>
    <t>A.314.11.SRT.3.10.2023</t>
  </si>
  <si>
    <t>A.198.4</t>
  </si>
  <si>
    <t>10.2023.A.198</t>
  </si>
  <si>
    <t>A.198.4.SRT.3.10.2023</t>
  </si>
  <si>
    <t>A.200.14</t>
  </si>
  <si>
    <t>A.200.14.SRT.3.10.2023</t>
  </si>
  <si>
    <t>A.174.12</t>
  </si>
  <si>
    <t>A.174.12.SRT.3.10.2023</t>
  </si>
  <si>
    <t>A.184.14</t>
  </si>
  <si>
    <t>10.2023.A.184</t>
  </si>
  <si>
    <t>A.184.14.SRT.3.10.2023</t>
  </si>
  <si>
    <t>A.192.6</t>
  </si>
  <si>
    <t>10.2023.A.192</t>
  </si>
  <si>
    <t>A.192.6.SRT.3.10.2023</t>
  </si>
  <si>
    <t>A.185.13</t>
  </si>
  <si>
    <t>A.185.13.SRT.3.10.2023</t>
  </si>
  <si>
    <t>A.293.12</t>
  </si>
  <si>
    <t>10.2023.A.293</t>
  </si>
  <si>
    <t>A.293.12.SRT.3.10.2023</t>
  </si>
  <si>
    <t>A.312.2</t>
  </si>
  <si>
    <t>10.2023.A.312</t>
  </si>
  <si>
    <t>A.312.2.SRT.3.10.2023</t>
  </si>
  <si>
    <t>A.301.3</t>
  </si>
  <si>
    <t>10.2023.A.301</t>
  </si>
  <si>
    <t>A.301.3.SRT.3.10.2023</t>
  </si>
  <si>
    <t>A.295.9</t>
  </si>
  <si>
    <t>10.2023.A.295</t>
  </si>
  <si>
    <t>A.295.9.SRT.3.10.2023</t>
  </si>
  <si>
    <t>A.300.4</t>
  </si>
  <si>
    <t>10.2023.A.300</t>
  </si>
  <si>
    <t>A.300.4.SRT.3.10.2023</t>
  </si>
  <si>
    <t>A.354.4</t>
  </si>
  <si>
    <t>10.2023.A.354</t>
  </si>
  <si>
    <t>A.354.4.SRT.3.10.2023</t>
  </si>
  <si>
    <t>A.312.TRK</t>
  </si>
  <si>
    <t>a.312.3</t>
  </si>
  <si>
    <t>10.2023.a.312</t>
  </si>
  <si>
    <t>a.312.3.TRK.4.10.2023</t>
  </si>
  <si>
    <t>A.305.TRK</t>
  </si>
  <si>
    <t>a.305.3</t>
  </si>
  <si>
    <t>10.2023.a.305</t>
  </si>
  <si>
    <t>a.305.3.TRK.4.10.2023</t>
  </si>
  <si>
    <t>A.173.TRK</t>
  </si>
  <si>
    <t>A.173.15</t>
  </si>
  <si>
    <t>10.2023.A.173</t>
  </si>
  <si>
    <t>A.173.15.TRK.4.10.2023</t>
  </si>
  <si>
    <t>A.171.TRK</t>
  </si>
  <si>
    <t>A.171.7</t>
  </si>
  <si>
    <t>10.2023.A.171</t>
  </si>
  <si>
    <t>A.171.7.TRK.4.10.2023</t>
  </si>
  <si>
    <t>A.114.7</t>
  </si>
  <si>
    <t>A.114.7.SRT.4.10.2023</t>
  </si>
  <si>
    <t>A.131.9</t>
  </si>
  <si>
    <t>10.2023.A.131</t>
  </si>
  <si>
    <t>A.131.9.SRT.4.10.2023</t>
  </si>
  <si>
    <t>A.126.16</t>
  </si>
  <si>
    <t>A.126.16.SRT.4.10.2023</t>
  </si>
  <si>
    <t>A.142.6</t>
  </si>
  <si>
    <t>A.142.6.SRT.4.10.2023</t>
  </si>
  <si>
    <t>A.99.18</t>
  </si>
  <si>
    <t>A.99.18.SRT.4.10.2023</t>
  </si>
  <si>
    <t>A.076.9</t>
  </si>
  <si>
    <t>A.076.9.SRT.4.10.2023</t>
  </si>
  <si>
    <t>A.084.14</t>
  </si>
  <si>
    <t>A.084.14.SRT.4.10.2023</t>
  </si>
  <si>
    <t>A.100.2</t>
  </si>
  <si>
    <t>10.2023.A.100</t>
  </si>
  <si>
    <t>A.100.2.SRT.4.10.2023</t>
  </si>
  <si>
    <t>A.098.9</t>
  </si>
  <si>
    <t>10.2023.A.098</t>
  </si>
  <si>
    <t>A.098.9.SRT.4.10.2023</t>
  </si>
  <si>
    <t>A.095.16</t>
  </si>
  <si>
    <t>A.095.16.SRT.4.10.2023</t>
  </si>
  <si>
    <t>A.031.17</t>
  </si>
  <si>
    <t>A.031.17.SRT.4.10.2023</t>
  </si>
  <si>
    <t>A.029.18</t>
  </si>
  <si>
    <t>A.029.18.SRT.4.10.2023</t>
  </si>
  <si>
    <t>A.023.8</t>
  </si>
  <si>
    <t>A.023.8.SRT.4.10.2023</t>
  </si>
  <si>
    <t>A.020.14</t>
  </si>
  <si>
    <t>A.020.14.SRT.4.10.2023</t>
  </si>
  <si>
    <t>A.002.17</t>
  </si>
  <si>
    <t>A.002.17.SRT.4.10.2023</t>
  </si>
  <si>
    <t>A.016.15</t>
  </si>
  <si>
    <t>A.016.15.SRT.4.10.2023</t>
  </si>
  <si>
    <t>A.006.13</t>
  </si>
  <si>
    <t>10.2023.A.006</t>
  </si>
  <si>
    <t>A.006.13.SRT.4.10.2023</t>
  </si>
  <si>
    <t>A.005.4</t>
  </si>
  <si>
    <t>10.2023.A.005</t>
  </si>
  <si>
    <t>A.005.4.SRT.4.10.2023</t>
  </si>
  <si>
    <t>A.007.8</t>
  </si>
  <si>
    <t>10.2023.A.007</t>
  </si>
  <si>
    <t>A.007.8.SRT.4.10.2023</t>
  </si>
  <si>
    <t>A.010.6</t>
  </si>
  <si>
    <t>10.2023.A.010</t>
  </si>
  <si>
    <t>A.010.6.SRT.4.10.2023</t>
  </si>
  <si>
    <t>A.012.8</t>
  </si>
  <si>
    <t>A.012.8.SRT.4.10.2023</t>
  </si>
  <si>
    <t>A.066.9</t>
  </si>
  <si>
    <t>10.2023.A.066</t>
  </si>
  <si>
    <t>A.066.9.SRT.4.10.2023</t>
  </si>
  <si>
    <t>A.071.15</t>
  </si>
  <si>
    <t>A.071.15.SRT.4.10.2023</t>
  </si>
  <si>
    <t>A.053.13</t>
  </si>
  <si>
    <t>A.053.13.SRT.4.10.2023</t>
  </si>
  <si>
    <t>A.052.12</t>
  </si>
  <si>
    <t>A.052.12.SRT.4.10.2023</t>
  </si>
  <si>
    <t>A.047.12</t>
  </si>
  <si>
    <t>A.047.12.SRT.4.10.2023</t>
  </si>
  <si>
    <t>A.073.12</t>
  </si>
  <si>
    <t>A.073.12.SRT.4.10.2023</t>
  </si>
  <si>
    <t>A.062.19</t>
  </si>
  <si>
    <t>A.062.19.SRT.4.10.2023</t>
  </si>
  <si>
    <t>A.058.7</t>
  </si>
  <si>
    <t>10.2023.A.058</t>
  </si>
  <si>
    <t>A.058.7.SRT.4.10.2023</t>
  </si>
  <si>
    <t>A.046.18</t>
  </si>
  <si>
    <t>A.046.18.SRT.4.10.2023</t>
  </si>
  <si>
    <t>A.246.10</t>
  </si>
  <si>
    <t>A.246.10.SRT.4.10.2023</t>
  </si>
  <si>
    <t>A.339.3</t>
  </si>
  <si>
    <t>A.339.3.SRT.4.10.2023</t>
  </si>
  <si>
    <t>A.334.6</t>
  </si>
  <si>
    <t>A.334.6.SRT.4.10.2023</t>
  </si>
  <si>
    <t>A.277.7</t>
  </si>
  <si>
    <t>A.277.7.SRT.4.10.2023</t>
  </si>
  <si>
    <t>A.329.9</t>
  </si>
  <si>
    <t>A.329.9.SRT.4.10.2023</t>
  </si>
  <si>
    <t>A.330.TRK</t>
  </si>
  <si>
    <t>A.330.4</t>
  </si>
  <si>
    <t>10.2023.A.330</t>
  </si>
  <si>
    <t>A.330.4.TRK.4.10.2023</t>
  </si>
  <si>
    <t>A.330.5</t>
  </si>
  <si>
    <t>A.330.5.SRT.4.10.2023</t>
  </si>
  <si>
    <t>A.170.4</t>
  </si>
  <si>
    <t>A.170.4.SRT.4.10.2023</t>
  </si>
  <si>
    <t>A.326.6</t>
  </si>
  <si>
    <t>10.2023.A.326</t>
  </si>
  <si>
    <t>A.326.6.SRT.4.10.2023</t>
  </si>
  <si>
    <t>A.313.10</t>
  </si>
  <si>
    <t>A.313.10.SRT.4.10.2023</t>
  </si>
  <si>
    <t>A.324.13</t>
  </si>
  <si>
    <t>A.324.13.SRT.4.10.2023</t>
  </si>
  <si>
    <t>A.327.3</t>
  </si>
  <si>
    <t>A.327.3.SRT.4.10.2023</t>
  </si>
  <si>
    <t>A.348.9</t>
  </si>
  <si>
    <t>A.348.9.SRT.4.10.2023</t>
  </si>
  <si>
    <t>A.216.15</t>
  </si>
  <si>
    <t>A.216.15.SRT.4.10.2023</t>
  </si>
  <si>
    <t>A.219.8</t>
  </si>
  <si>
    <t>A.219.8.SRT.4.10.2023</t>
  </si>
  <si>
    <t>A.118.3</t>
  </si>
  <si>
    <t>10.2023.A.118</t>
  </si>
  <si>
    <t>A.118.3.SRT.4.10.2023</t>
  </si>
  <si>
    <t>A.021.TRK</t>
  </si>
  <si>
    <t>A.021.3</t>
  </si>
  <si>
    <t>10.2023.A.021</t>
  </si>
  <si>
    <t>A.021.3.TRK.4.10.2023</t>
  </si>
  <si>
    <t>A.214.13</t>
  </si>
  <si>
    <t>A.214.13.SRT.4.10.2023</t>
  </si>
  <si>
    <t>A.210.TRK</t>
  </si>
  <si>
    <t>A.210.8</t>
  </si>
  <si>
    <t>10.2023.A.210</t>
  </si>
  <si>
    <t>A.210.8.TRK.4.10.2023</t>
  </si>
  <si>
    <t>A.356.2</t>
  </si>
  <si>
    <t>10.2023.A.356</t>
  </si>
  <si>
    <t>A.356.2.SRT.4.10.2023</t>
  </si>
  <si>
    <t>A.045.TRK</t>
  </si>
  <si>
    <t>A.045.12</t>
  </si>
  <si>
    <t>10.2023.A.045</t>
  </si>
  <si>
    <t>A.045.12.TRK.4.10.2023</t>
  </si>
  <si>
    <t>A.142.7</t>
  </si>
  <si>
    <t>A.142.7.SRT.5.10.2023</t>
  </si>
  <si>
    <t>A.131.10</t>
  </si>
  <si>
    <t>A.131.10.SRT.5.10.2023</t>
  </si>
  <si>
    <t>A.129.15</t>
  </si>
  <si>
    <t>A.129.15.SRT.5.10.2023</t>
  </si>
  <si>
    <t>A.126.17</t>
  </si>
  <si>
    <t>A.126.17.SRT.5.10.2023</t>
  </si>
  <si>
    <t>A.095.17</t>
  </si>
  <si>
    <t>A.095.17.SRT.5.10.2023</t>
  </si>
  <si>
    <t>A.99.19</t>
  </si>
  <si>
    <t>A.99.19.SRT.5.10.2023</t>
  </si>
  <si>
    <t>A.079.8</t>
  </si>
  <si>
    <t>A.079.8.SRT.5.10.2023</t>
  </si>
  <si>
    <t>A.098.10</t>
  </si>
  <si>
    <t>A.098.10.SRT.5.10.2023</t>
  </si>
  <si>
    <t>A.327.4</t>
  </si>
  <si>
    <t>A.327.4.SRT.5.10.2023</t>
  </si>
  <si>
    <t>A.324.14</t>
  </si>
  <si>
    <t>A.324.14.SRT.5.10.2023</t>
  </si>
  <si>
    <t>A.314.12</t>
  </si>
  <si>
    <t>A.314.12.SRT.5.10.2023</t>
  </si>
  <si>
    <t>A.100.3</t>
  </si>
  <si>
    <t>A.100.3.SRT.5.10.2023</t>
  </si>
  <si>
    <t>A.071.16</t>
  </si>
  <si>
    <t>A.071.16.SRT.5.10.2023</t>
  </si>
  <si>
    <t>A.046.19</t>
  </si>
  <si>
    <t>A.046.19.SRT.5.10.2023</t>
  </si>
  <si>
    <t>A.273.5</t>
  </si>
  <si>
    <t>10.2023.A.273</t>
  </si>
  <si>
    <t>A.273.5.SRT.5.10.2023</t>
  </si>
  <si>
    <t>A.073.13</t>
  </si>
  <si>
    <t>A.073.13.SRT.5.10.2023</t>
  </si>
  <si>
    <t>A.054.13</t>
  </si>
  <si>
    <t>A.054.13.SRT.5.10.2023</t>
  </si>
  <si>
    <t>A.062.20</t>
  </si>
  <si>
    <t>A.062.20.SRT.5.10.2023</t>
  </si>
  <si>
    <t>A.246.11</t>
  </si>
  <si>
    <t>A.246.11.SRT.5.10.2023</t>
  </si>
  <si>
    <t>A.012.9</t>
  </si>
  <si>
    <t>A.012.9.SRT.5.10.2023</t>
  </si>
  <si>
    <t>A.007.9</t>
  </si>
  <si>
    <t>A.007.9.SRT.5.10.2023</t>
  </si>
  <si>
    <t>A.006.14</t>
  </si>
  <si>
    <t>A.006.14.SRT.5.10.2023</t>
  </si>
  <si>
    <t>A.010.7</t>
  </si>
  <si>
    <t>A.010.7.SRT.5.10.2023</t>
  </si>
  <si>
    <t>A.017.15</t>
  </si>
  <si>
    <t>A.017.15.SRT.5.10.2023</t>
  </si>
  <si>
    <t>A.001.7</t>
  </si>
  <si>
    <t>10.2023.A.001</t>
  </si>
  <si>
    <t>A.001.7.SRT.5.10.2023</t>
  </si>
  <si>
    <t>A.016.16</t>
  </si>
  <si>
    <t>A.016.16.SRT.5.10.2023</t>
  </si>
  <si>
    <t>A.025.19</t>
  </si>
  <si>
    <t>A.025.19.SRT.5.10.2023</t>
  </si>
  <si>
    <t>A.031.18</t>
  </si>
  <si>
    <t>A.031.18.SRT.5.10.2023</t>
  </si>
  <si>
    <t>A.029.19</t>
  </si>
  <si>
    <t>A.029.19.SRT.5.10.2023</t>
  </si>
  <si>
    <t>A.033.9</t>
  </si>
  <si>
    <t>A.033.9.SRT.5.10.2023</t>
  </si>
  <si>
    <t>A.028.8</t>
  </si>
  <si>
    <t>A.028.8.SRT.5.10.2023</t>
  </si>
  <si>
    <t>A.027.SRT</t>
  </si>
  <si>
    <t>A.027.1</t>
  </si>
  <si>
    <t>10.2023.A.027</t>
  </si>
  <si>
    <t>A.027.1.SRT.5.10.2023</t>
  </si>
  <si>
    <t>A.042.7</t>
  </si>
  <si>
    <t>A.042.7.SRT.5.10.2023</t>
  </si>
  <si>
    <t>A.042.8</t>
  </si>
  <si>
    <t>A.042.8.SRT.5.10.2023</t>
  </si>
  <si>
    <t>A.358.4</t>
  </si>
  <si>
    <t>A.358.4.SRT.5.10.2023</t>
  </si>
  <si>
    <t>A.348.10</t>
  </si>
  <si>
    <t>A.348.10.SRT.5.10.2023</t>
  </si>
  <si>
    <t>A.108.7</t>
  </si>
  <si>
    <t>A.108.7.SRT.5.10.2023</t>
  </si>
  <si>
    <t>A.120.3</t>
  </si>
  <si>
    <t>10.2023.A.120</t>
  </si>
  <si>
    <t>A.120.3.SRT.5.10.2023</t>
  </si>
  <si>
    <t>A.178.14</t>
  </si>
  <si>
    <t>A.178.14.SRT.5.10.2023</t>
  </si>
  <si>
    <t>A.214.14</t>
  </si>
  <si>
    <t>A.214.14.SRT.5.10.2023</t>
  </si>
  <si>
    <t>A.200.15</t>
  </si>
  <si>
    <t>A.200.15.SRT.5.10.2023</t>
  </si>
  <si>
    <t>A.216.16</t>
  </si>
  <si>
    <t>A.216.16.SRT.5.10.2023</t>
  </si>
  <si>
    <t>A.276.TRK</t>
  </si>
  <si>
    <t>a.276.7</t>
  </si>
  <si>
    <t>10.2023.a.276</t>
  </si>
  <si>
    <t>a.276.7.TRK.6.10.2023</t>
  </si>
  <si>
    <t>A.142.8</t>
  </si>
  <si>
    <t>A.142.8.SRT.6.10.2023</t>
  </si>
  <si>
    <t>A.348.11</t>
  </si>
  <si>
    <t>A.348.11.SRT.6.10.2023</t>
  </si>
  <si>
    <t>A.99.20</t>
  </si>
  <si>
    <t>A.99.20.SRT.6.10.2023</t>
  </si>
  <si>
    <t>A.100.4</t>
  </si>
  <si>
    <t>A.100.4.SRT.6.10.2023</t>
  </si>
  <si>
    <t>A.095.18</t>
  </si>
  <si>
    <t>A.095.18.SRT.6.10.2023</t>
  </si>
  <si>
    <t>A.079.9</t>
  </si>
  <si>
    <t>A.079.9.SRT.6.10.2023</t>
  </si>
  <si>
    <t>A.096.9</t>
  </si>
  <si>
    <t>A.096.9.SRT.6.10.2023</t>
  </si>
  <si>
    <t>A.340.6</t>
  </si>
  <si>
    <t>A.340.6.SRT.6.10.2023</t>
  </si>
  <si>
    <t>A.233.10</t>
  </si>
  <si>
    <t>A.233.10.SRT.6.10.2023</t>
  </si>
  <si>
    <t>A.231.8</t>
  </si>
  <si>
    <t>A.231.8.SRT.6.10.2023</t>
  </si>
  <si>
    <t>A.207.9</t>
  </si>
  <si>
    <t>A.207.9.SRT.6.10.2023</t>
  </si>
  <si>
    <t>A.044.10</t>
  </si>
  <si>
    <t>A.044.10.SRT.6.10.2023</t>
  </si>
  <si>
    <t>A.025.20</t>
  </si>
  <si>
    <t>A.025.20.SRT.6.10.2023</t>
  </si>
  <si>
    <t>A.023.9</t>
  </si>
  <si>
    <t>A.023.9.SRT.6.10.2023</t>
  </si>
  <si>
    <t>A.029.20</t>
  </si>
  <si>
    <t>A.029.20.SRT.6.10.2023</t>
  </si>
  <si>
    <t>A.071.17</t>
  </si>
  <si>
    <t>A.071.17.SRT.6.10.2023</t>
  </si>
  <si>
    <t>A.064.7</t>
  </si>
  <si>
    <t>A.064.7.SRT.6.10.2023</t>
  </si>
  <si>
    <t>A.049.7</t>
  </si>
  <si>
    <t>10.2023.A.049</t>
  </si>
  <si>
    <t>A.049.7.SRT.6.10.2023</t>
  </si>
  <si>
    <t>A.052.13</t>
  </si>
  <si>
    <t>A.052.13.SRT.6.10.2023</t>
  </si>
  <si>
    <t>A.126.18</t>
  </si>
  <si>
    <t>A.126.18.SRT.6.10.2023</t>
  </si>
  <si>
    <t>A.053.14</t>
  </si>
  <si>
    <t>A.053.14.SRT.6.10.2023</t>
  </si>
  <si>
    <t>A.054.14</t>
  </si>
  <si>
    <t>A.054.14.SRT.6.10.2023</t>
  </si>
  <si>
    <t>A.062.21</t>
  </si>
  <si>
    <t>A.062.21.SRT.6.10.2023</t>
  </si>
  <si>
    <t>A.046.20</t>
  </si>
  <si>
    <t>A.046.20.SRT.6.10.2023</t>
  </si>
  <si>
    <t>A.060.4</t>
  </si>
  <si>
    <t>A.060.4.SRT.6.10.2023</t>
  </si>
  <si>
    <t>A.246.12</t>
  </si>
  <si>
    <t>A.246.12.SRT.6.10.2023</t>
  </si>
  <si>
    <t>A.285.4</t>
  </si>
  <si>
    <t>10.2023.A.285</t>
  </si>
  <si>
    <t>A.285.4.SRT.6.10.2023</t>
  </si>
  <si>
    <t>A.284.15</t>
  </si>
  <si>
    <t>A.284.15.SRT.6.10.2023</t>
  </si>
  <si>
    <t>A.280.6</t>
  </si>
  <si>
    <t>10.2023.A.280</t>
  </si>
  <si>
    <t>A.280.6.SRT.6.10.2023</t>
  </si>
  <si>
    <t>A.275.14</t>
  </si>
  <si>
    <t>A.275.14.SRT.6.10.2023</t>
  </si>
  <si>
    <t>A.337.2</t>
  </si>
  <si>
    <t>A.337.2.SRT.6.10.2023</t>
  </si>
  <si>
    <t>A.277.8</t>
  </si>
  <si>
    <t>A.277.8.SRT.6.10.2023</t>
  </si>
  <si>
    <t>A.170.5</t>
  </si>
  <si>
    <t>A.170.5.SRT.6.10.2023</t>
  </si>
  <si>
    <t>A.167.4</t>
  </si>
  <si>
    <t>10.2023.A.167</t>
  </si>
  <si>
    <t>A.167.4.SRT.6.10.2023</t>
  </si>
  <si>
    <t>A.329.10</t>
  </si>
  <si>
    <t>A.329.10.SRT.6.10.2023</t>
  </si>
  <si>
    <t>A.185.14</t>
  </si>
  <si>
    <t>A.185.14.SRT.6.10.2023</t>
  </si>
  <si>
    <t>A.177.7</t>
  </si>
  <si>
    <t>10.2023.A.177</t>
  </si>
  <si>
    <t>A.177.7.SRT.6.10.2023</t>
  </si>
  <si>
    <t>A.190.15</t>
  </si>
  <si>
    <t>A.190.15.SRT.6.10.2023</t>
  </si>
  <si>
    <t>A.174.13</t>
  </si>
  <si>
    <t>A.174.13.SRT.6.10.2023</t>
  </si>
  <si>
    <t>A.192.7</t>
  </si>
  <si>
    <t>A.192.7.SRT.6.10.2023</t>
  </si>
  <si>
    <t>A.182.8</t>
  </si>
  <si>
    <t>A.182.8.SRT.6.10.2023</t>
  </si>
  <si>
    <t>A.357.SRT</t>
  </si>
  <si>
    <t>A.357.1</t>
  </si>
  <si>
    <t>10.2023.A.357</t>
  </si>
  <si>
    <t>A.357.1.SRT.6.10.2023</t>
  </si>
  <si>
    <t>A.201.10</t>
  </si>
  <si>
    <t>10.2023.A.201</t>
  </si>
  <si>
    <t>A.201.10.SRT.6.10.2023</t>
  </si>
  <si>
    <t>A.211.9</t>
  </si>
  <si>
    <t>10.2023.A.211</t>
  </si>
  <si>
    <t>A.211.9.SRT.6.10.2023</t>
  </si>
  <si>
    <t>A.214.15</t>
  </si>
  <si>
    <t>A.214.15.SRT.6.10.2023</t>
  </si>
  <si>
    <t>A.219.9</t>
  </si>
  <si>
    <t>A.219.9.SRT.6.10.2023</t>
  </si>
  <si>
    <t>A.209.12</t>
  </si>
  <si>
    <t>A.209.12.SRT.6.10.2023</t>
  </si>
  <si>
    <t>A.216.17</t>
  </si>
  <si>
    <t>A.216.17.SRT.6.10.2023</t>
  </si>
  <si>
    <t>A.319.12</t>
  </si>
  <si>
    <t>A.319.12.SRT.6.10.2023</t>
  </si>
  <si>
    <t>A.314.13</t>
  </si>
  <si>
    <t>A.314.13.SRT.6.10.2023</t>
  </si>
  <si>
    <t>A.316.4</t>
  </si>
  <si>
    <t>10.2023.A.316</t>
  </si>
  <si>
    <t>A.316.4.SRT.6.10.2023</t>
  </si>
  <si>
    <t>a.174.14</t>
  </si>
  <si>
    <t>10.2023.a.174</t>
  </si>
  <si>
    <t>a.174.14.SRT.11.10.2023</t>
  </si>
  <si>
    <t>A.200.16</t>
  </si>
  <si>
    <t>A.200.16.SRT.11.10.2023</t>
  </si>
  <si>
    <t>A.324.TRK</t>
  </si>
  <si>
    <t>A.324.15</t>
  </si>
  <si>
    <t>A.324.15.TRK.11.10.2023</t>
  </si>
  <si>
    <t>A.217.5</t>
  </si>
  <si>
    <t>10.2023.A.217</t>
  </si>
  <si>
    <t>A.217.5.SRT.11.10.2023</t>
  </si>
  <si>
    <t>A.223.8</t>
  </si>
  <si>
    <t>A.223.8.SRT.11.10.2023</t>
  </si>
  <si>
    <t>A.220.7</t>
  </si>
  <si>
    <t>A.220.7.SRT.11.10.2023</t>
  </si>
  <si>
    <t>A.216.18</t>
  </si>
  <si>
    <t>A.216.18.SRT.11.10.2023</t>
  </si>
  <si>
    <t>A.129.16</t>
  </si>
  <si>
    <t>A.129.16.SRT.11.10.2023</t>
  </si>
  <si>
    <t>A.142.9</t>
  </si>
  <si>
    <t>A.142.9.SRT.11.10.2023</t>
  </si>
  <si>
    <t>A.131.11</t>
  </si>
  <si>
    <t>A.131.11.SRT.11.10.2023</t>
  </si>
  <si>
    <t>A.126.19</t>
  </si>
  <si>
    <t>A.126.19.SRT.11.10.2023</t>
  </si>
  <si>
    <t>A.358.5</t>
  </si>
  <si>
    <t>A.358.5.SRT.11.10.2023</t>
  </si>
  <si>
    <t>A.029.TRK</t>
  </si>
  <si>
    <t>A.029.21</t>
  </si>
  <si>
    <t>A.029.21.TRK.11.10.2023</t>
  </si>
  <si>
    <t>A.031.TRK</t>
  </si>
  <si>
    <t>A.031.19</t>
  </si>
  <si>
    <t>A.031.19.TRK.11.10.2023</t>
  </si>
  <si>
    <t>A.046.TRK</t>
  </si>
  <si>
    <t>A.046.21</t>
  </si>
  <si>
    <t>A.046.21.TRK.11.10.2023</t>
  </si>
  <si>
    <t>A.188.8</t>
  </si>
  <si>
    <t>10.2023.A.188</t>
  </si>
  <si>
    <t>A.188.8.SRT.11.10.2023</t>
  </si>
  <si>
    <t>A.201.11</t>
  </si>
  <si>
    <t>A.201.11.SRT.11.10.2023</t>
  </si>
  <si>
    <t>A.205.7</t>
  </si>
  <si>
    <t>10.2023.A.205</t>
  </si>
  <si>
    <t>A.205.7.SRT.11.10.2023</t>
  </si>
  <si>
    <t>A.047.13</t>
  </si>
  <si>
    <t>A.047.13.SRT.11.10.2023</t>
  </si>
  <si>
    <t>A.073.14</t>
  </si>
  <si>
    <t>A.073.14.SRT.11.10.2023</t>
  </si>
  <si>
    <t>A.067.5</t>
  </si>
  <si>
    <t>10.2023.A.067</t>
  </si>
  <si>
    <t>A.067.5.SRT.11.10.2023</t>
  </si>
  <si>
    <t>A.053.15</t>
  </si>
  <si>
    <t>A.053.15.SRT.11.10.2023</t>
  </si>
  <si>
    <t>A.054.15</t>
  </si>
  <si>
    <t>A.054.15.SRT.11.10.2023</t>
  </si>
  <si>
    <t>A.062.22</t>
  </si>
  <si>
    <t>A.062.22.SRT.11.10.2023</t>
  </si>
  <si>
    <t>A.108.8</t>
  </si>
  <si>
    <t>A.108.8.SRT.11.10.2023</t>
  </si>
  <si>
    <t>A.118.4</t>
  </si>
  <si>
    <t>A.118.4.SRT.11.10.2023</t>
  </si>
  <si>
    <t>A.120.4</t>
  </si>
  <si>
    <t>A.120.4.SRT.11.10.2023</t>
  </si>
  <si>
    <t>A.114.8</t>
  </si>
  <si>
    <t>A.114.8.SRT.11.10.2023</t>
  </si>
  <si>
    <t>A.098.TRK</t>
  </si>
  <si>
    <t>A.098.11</t>
  </si>
  <si>
    <t>A.098.11.TRK.11.10.2023</t>
  </si>
  <si>
    <t>A.328.TRK</t>
  </si>
  <si>
    <t>A.328.6</t>
  </si>
  <si>
    <t>A.328.6.TRK.11.10.2023</t>
  </si>
  <si>
    <t>A.211.TRK</t>
  </si>
  <si>
    <t>A.211.10</t>
  </si>
  <si>
    <t>A.211.10.TRK.11.10.2023</t>
  </si>
  <si>
    <t>A.313.11</t>
  </si>
  <si>
    <t>A.313.11.SRT.11.10.2023</t>
  </si>
  <si>
    <t>A.319.13</t>
  </si>
  <si>
    <t>A.319.13.SRT.11.10.2023</t>
  </si>
  <si>
    <t>A.216.19</t>
  </si>
  <si>
    <t>A.216.19.SRT.11.10.2023</t>
  </si>
  <si>
    <t>A.142.10</t>
  </si>
  <si>
    <t>A.142.10.SRT.11.10.2023</t>
  </si>
  <si>
    <t>A.214.16</t>
  </si>
  <si>
    <t>A.214.16.SRT.11.10.2023</t>
  </si>
  <si>
    <t>A.214.17</t>
  </si>
  <si>
    <t>A.214.17.SRT.11.10.2023</t>
  </si>
  <si>
    <t>a.029.22</t>
  </si>
  <si>
    <t>10.2023.a.029</t>
  </si>
  <si>
    <t>a.029.22.SRT.13.10.2023</t>
  </si>
  <si>
    <t>A.027.2</t>
  </si>
  <si>
    <t>A.027.2.SRT.13.10.2023</t>
  </si>
  <si>
    <t>A.025.21</t>
  </si>
  <si>
    <t>A.025.21.SRT.13.10.2023</t>
  </si>
  <si>
    <t>A.031.20</t>
  </si>
  <si>
    <t>A.031.20.SRT.13.10.2023</t>
  </si>
  <si>
    <t>A.214.18</t>
  </si>
  <si>
    <t>A.214.18.SRT.13.10.2023</t>
  </si>
  <si>
    <t>A.216.20</t>
  </si>
  <si>
    <t>A.216.20.SRT.13.10.2023</t>
  </si>
  <si>
    <t>A.242.6</t>
  </si>
  <si>
    <t>A.242.6.SRT.13.10.2023</t>
  </si>
  <si>
    <t>A.274.TRK</t>
  </si>
  <si>
    <t>A.274.14</t>
  </si>
  <si>
    <t>A.274.14.TRK.13.10.2023</t>
  </si>
  <si>
    <t>A.159.TRK</t>
  </si>
  <si>
    <t>A.159.10</t>
  </si>
  <si>
    <t>A.159.10.TRK.13.10.2023</t>
  </si>
  <si>
    <t>A.167.TRK</t>
  </si>
  <si>
    <t>A.167.5</t>
  </si>
  <si>
    <t>A.167.5.TRK.13.10.2023</t>
  </si>
  <si>
    <t>A.001.8</t>
  </si>
  <si>
    <t>A.001.8.TRK.13.10.2023</t>
  </si>
  <si>
    <t>A.169.TRK</t>
  </si>
  <si>
    <t>A.169.4</t>
  </si>
  <si>
    <t>A.169.4.TRK.13.10.2023</t>
  </si>
  <si>
    <t>A.038.TRK</t>
  </si>
  <si>
    <t>A.038.11</t>
  </si>
  <si>
    <t>A.038.11.TRK.13.10.2023</t>
  </si>
  <si>
    <t>A.028.TRK</t>
  </si>
  <si>
    <t>A.028.9</t>
  </si>
  <si>
    <t>A.028.9.TRK.13.10.2023</t>
  </si>
  <si>
    <t>A.044.11</t>
  </si>
  <si>
    <t>A.044.11.SRT.13.10.2023</t>
  </si>
  <si>
    <t>A.188.TRK</t>
  </si>
  <si>
    <t>A.188.9</t>
  </si>
  <si>
    <t>A.188.9.TRK.13.10.2023</t>
  </si>
  <si>
    <t>A.188.10</t>
  </si>
  <si>
    <t>A.188.10.TRK.13.10.2023</t>
  </si>
  <si>
    <t>A.215.3</t>
  </si>
  <si>
    <t>10.2023.A.215</t>
  </si>
  <si>
    <t>A.215.3.SRT.13.10.2023</t>
  </si>
  <si>
    <t>A.178.15</t>
  </si>
  <si>
    <t>A.178.15.SRT.13.10.2023</t>
  </si>
  <si>
    <t>A.313.12</t>
  </si>
  <si>
    <t>A.313.12.SRT.13.10.2023</t>
  </si>
  <si>
    <t>A.354.5</t>
  </si>
  <si>
    <t>A.354.5.SRT.13.10.2023</t>
  </si>
  <si>
    <t>A.216.21</t>
  </si>
  <si>
    <t>A.216.21.SRT.13.10.2023</t>
  </si>
  <si>
    <t>A.044.12</t>
  </si>
  <si>
    <t>A.044.12.SRT.16.10.2023</t>
  </si>
  <si>
    <t>A.354.6</t>
  </si>
  <si>
    <t>A.354.6.SRT.16.10.2023</t>
  </si>
  <si>
    <t>A.242.7</t>
  </si>
  <si>
    <t>A.242.7.SRT.16.10.2023</t>
  </si>
  <si>
    <t>A.319.14</t>
  </si>
  <si>
    <t>A.319.14.SRT.16.10.2023</t>
  </si>
  <si>
    <t>A.318.6</t>
  </si>
  <si>
    <t>A.318.6.SRT.16.10.2023</t>
  </si>
  <si>
    <t>A.313.13</t>
  </si>
  <si>
    <t>A.313.13.SRT.16.10.2023</t>
  </si>
  <si>
    <t>A.314.14</t>
  </si>
  <si>
    <t>A.314.14.SRT.16.10.2023</t>
  </si>
  <si>
    <t>A.327.5</t>
  </si>
  <si>
    <t>A.327.5.SRT.16.10.2023</t>
  </si>
  <si>
    <t>A.316.5</t>
  </si>
  <si>
    <t>A.316.5.SRT.16.10.2023</t>
  </si>
  <si>
    <t>A.159.11</t>
  </si>
  <si>
    <t>A.159.11.SRT.16.10.2023</t>
  </si>
  <si>
    <t>A.159.12</t>
  </si>
  <si>
    <t>A.159.12.TRK.16.10.2023</t>
  </si>
  <si>
    <t>A.126.20</t>
  </si>
  <si>
    <t>A.126.20.SRT.16.10.2023</t>
  </si>
  <si>
    <t>a.239.5</t>
  </si>
  <si>
    <t>10.2023.a.239</t>
  </si>
  <si>
    <t>a.239.5.SRT.17.10.2023</t>
  </si>
  <si>
    <t>A.241.6</t>
  </si>
  <si>
    <t>10.2023.A.241</t>
  </si>
  <si>
    <t>A.241.6.SRT.17.10.2023</t>
  </si>
  <si>
    <t>A.178.16</t>
  </si>
  <si>
    <t>A.178.16.SRT.17.10.2023</t>
  </si>
  <si>
    <t>A.178.17</t>
  </si>
  <si>
    <t>A.178.17.SRT.17.10.2023</t>
  </si>
  <si>
    <t>A.182.9</t>
  </si>
  <si>
    <t>A.182.9.SRT.17.10.2023</t>
  </si>
  <si>
    <t>XII AKUNTANSI</t>
  </si>
  <si>
    <t>A.359</t>
  </si>
  <si>
    <t>A.319.15</t>
  </si>
  <si>
    <t>A.319.15.SRT.17.10.2023</t>
  </si>
  <si>
    <t>A.316.6</t>
  </si>
  <si>
    <t>A.316.6.SRT.17.10.2023</t>
  </si>
  <si>
    <t>A.359.SRT</t>
  </si>
  <si>
    <t>A.359.1</t>
  </si>
  <si>
    <t>10.2023.A.359</t>
  </si>
  <si>
    <t>A.359.1.SRT.17.10.2023</t>
  </si>
  <si>
    <t>A.004.TRK</t>
  </si>
  <si>
    <t>A.004.5</t>
  </si>
  <si>
    <t>10.2023.A.004</t>
  </si>
  <si>
    <t>A.004.5.TRK.17.10.2023</t>
  </si>
  <si>
    <t>A.020.15</t>
  </si>
  <si>
    <t>A.020.15.TRK.17.10.2023</t>
  </si>
  <si>
    <t>A.008.TRK</t>
  </si>
  <si>
    <t>A.008.12</t>
  </si>
  <si>
    <t>A.008.12.TRK.17.10.2023</t>
  </si>
  <si>
    <t>A.008.13</t>
  </si>
  <si>
    <t>A.008.13.TRK.17.10.2023</t>
  </si>
  <si>
    <t>A.008.14</t>
  </si>
  <si>
    <t>A.008.14.TRK.17.10.2023</t>
  </si>
  <si>
    <t>A.313.TRK</t>
  </si>
  <si>
    <t>A.313.14</t>
  </si>
  <si>
    <t>A.313.14.TRK.18.10.2023</t>
  </si>
  <si>
    <t>A.319.TRK</t>
  </si>
  <si>
    <t>A.319.16</t>
  </si>
  <si>
    <t>A.319.16.TRK.18.10.2023</t>
  </si>
  <si>
    <t>A.316.7</t>
  </si>
  <si>
    <t>A.316.7.SRT.18.10.2023</t>
  </si>
  <si>
    <t>A.314.15</t>
  </si>
  <si>
    <t>A.314.15.SRT.18.10.2023</t>
  </si>
  <si>
    <t>A.120.5</t>
  </si>
  <si>
    <t>A.120.5.SRT.18.10.2023</t>
  </si>
  <si>
    <t>A.114.9</t>
  </si>
  <si>
    <t>A.114.9.SRT.18.10.2023</t>
  </si>
  <si>
    <t>A.033.TRK</t>
  </si>
  <si>
    <t>A.033.10</t>
  </si>
  <si>
    <t>A.033.10.TRK.18.10.2023</t>
  </si>
  <si>
    <t>A.033.11</t>
  </si>
  <si>
    <t>A.033.11.SRT.18.10.2023</t>
  </si>
  <si>
    <t>A.025.22</t>
  </si>
  <si>
    <t>A.025.22.SRT.18.10.2023</t>
  </si>
  <si>
    <t>A.038.12</t>
  </si>
  <si>
    <t>A.038.12.SRT.18.10.2023</t>
  </si>
  <si>
    <t>A.031.21</t>
  </si>
  <si>
    <t>A.031.21.SRT.18.10.2023</t>
  </si>
  <si>
    <t>A.044.13</t>
  </si>
  <si>
    <t>A.044.13.SRT.18.10.2023</t>
  </si>
  <si>
    <t>A.029.23</t>
  </si>
  <si>
    <t>A.029.23.SRT.18.10.2023</t>
  </si>
  <si>
    <t>A.026.SRT</t>
  </si>
  <si>
    <t>A.026.1</t>
  </si>
  <si>
    <t>10.2023.A.026</t>
  </si>
  <si>
    <t>A.026.1.SRT.18.10.2023</t>
  </si>
  <si>
    <t>A.216.TRK</t>
  </si>
  <si>
    <t>A.216.22</t>
  </si>
  <si>
    <t>A.216.22.TRK.18.10.2023</t>
  </si>
  <si>
    <t>A.216.23</t>
  </si>
  <si>
    <t>A.216.23.SRT.18.10.2023</t>
  </si>
  <si>
    <t>A.219.10</t>
  </si>
  <si>
    <t>A.219.10.SRT.18.10.2023</t>
  </si>
  <si>
    <t>A.219.11</t>
  </si>
  <si>
    <t>A.219.11.SRT.18.10.2023</t>
  </si>
  <si>
    <t>A.052.14</t>
  </si>
  <si>
    <t>A.052.14.SRT.18.10.2023</t>
  </si>
  <si>
    <t>A.055.4</t>
  </si>
  <si>
    <t>10.2023.A.055</t>
  </si>
  <si>
    <t>A.055.4.SRT.18.10.2023</t>
  </si>
  <si>
    <t>A.054.16</t>
  </si>
  <si>
    <t>A.054.16.SRT.18.10.2023</t>
  </si>
  <si>
    <t>A.071.18</t>
  </si>
  <si>
    <t>A.071.18.SRT.18.10.2023</t>
  </si>
  <si>
    <t>A.062.23</t>
  </si>
  <si>
    <t>A.062.23.SRT.18.10.2023</t>
  </si>
  <si>
    <t>A.064.8</t>
  </si>
  <si>
    <t>A.064.8.SRT.18.10.2023</t>
  </si>
  <si>
    <t>A.178.18</t>
  </si>
  <si>
    <t>A.178.18.SRT.18.10.2023</t>
  </si>
  <si>
    <t>A.015.TRK</t>
  </si>
  <si>
    <t>A.015.10</t>
  </si>
  <si>
    <t>10.2023.A.015</t>
  </si>
  <si>
    <t>A.015.10.TRK.18.10.2023</t>
  </si>
  <si>
    <t>A.09.TRK</t>
  </si>
  <si>
    <t>A.09.9</t>
  </si>
  <si>
    <t>10.2023.A.09</t>
  </si>
  <si>
    <t>A.09.9.TRK.18.10.2023</t>
  </si>
  <si>
    <t>A.348.12</t>
  </si>
  <si>
    <t>A.348.12.SRT.18.10.2023</t>
  </si>
  <si>
    <t>VIA IRDA SAMIRNA</t>
  </si>
  <si>
    <t>A.360</t>
  </si>
  <si>
    <t>A.212.7</t>
  </si>
  <si>
    <t>A.212.7.SRT.18.10.2023</t>
  </si>
  <si>
    <t>A.222.TRK</t>
  </si>
  <si>
    <t>A.222.4</t>
  </si>
  <si>
    <t>A.222.4.TRK.18.10.2023</t>
  </si>
  <si>
    <t>A.035.TRK</t>
  </si>
  <si>
    <t>A.035.6</t>
  </si>
  <si>
    <t>10.2023.A.035</t>
  </si>
  <si>
    <t>A.035.6.TRK.19.10.2023</t>
  </si>
  <si>
    <t>A.071.19</t>
  </si>
  <si>
    <t>A.071.19.SRT.19.10.2023</t>
  </si>
  <si>
    <t>A.332.9</t>
  </si>
  <si>
    <t>A.332.9.SRT.19.10.2023</t>
  </si>
  <si>
    <t>A.054.17</t>
  </si>
  <si>
    <t>A.054.17.SRT.19.10.2023</t>
  </si>
  <si>
    <t>A.062.24</t>
  </si>
  <si>
    <t>A.062.24.SRT.19.10.2023</t>
  </si>
  <si>
    <t>A.348.13</t>
  </si>
  <si>
    <t>A.348.13.SRT.19.10.2023</t>
  </si>
  <si>
    <t>A.100.5</t>
  </si>
  <si>
    <t>A.100.5.SRT.19.10.2023</t>
  </si>
  <si>
    <t>A.095.19</t>
  </si>
  <si>
    <t>A.095.19.SRT.19.10.2023</t>
  </si>
  <si>
    <t>A.079.10</t>
  </si>
  <si>
    <t>A.079.10.SRT.19.10.2023</t>
  </si>
  <si>
    <t>A.339.TRK</t>
  </si>
  <si>
    <t>A.339.4</t>
  </si>
  <si>
    <t>A.339.4.TRK.19.10.2023</t>
  </si>
  <si>
    <t>A.010.8</t>
  </si>
  <si>
    <t>A.010.8.SRT.19.10.2023</t>
  </si>
  <si>
    <t>A.002.18</t>
  </si>
  <si>
    <t>A.002.18.SRT.19.10.2023</t>
  </si>
  <si>
    <t>A.006.15</t>
  </si>
  <si>
    <t>A.006.15.SRT.19.10.2023</t>
  </si>
  <si>
    <t>A.031.22</t>
  </si>
  <si>
    <t>A.031.22.SRT.19.10.2023</t>
  </si>
  <si>
    <t>A.038.13</t>
  </si>
  <si>
    <t>A.038.13.SRT.19.10.2023</t>
  </si>
  <si>
    <t>A.025.23</t>
  </si>
  <si>
    <t>A.025.23.SRT.19.10.2023</t>
  </si>
  <si>
    <t>A.027.3</t>
  </si>
  <si>
    <t>A.027.3.SRT.19.10.2023</t>
  </si>
  <si>
    <t>A.029.24</t>
  </si>
  <si>
    <t>A.029.24.SRT.19.10.2023</t>
  </si>
  <si>
    <t>A.360.SRT</t>
  </si>
  <si>
    <t>A.360.1</t>
  </si>
  <si>
    <t>10.2023.A.360</t>
  </si>
  <si>
    <t>A.360.1.SRT.19.10.2023</t>
  </si>
  <si>
    <t>A.220.8</t>
  </si>
  <si>
    <t>A.220.8.SRT.19.10.2023</t>
  </si>
  <si>
    <t>A.207.10</t>
  </si>
  <si>
    <t>A.207.10.SRT.19.10.2023</t>
  </si>
  <si>
    <t>A.206.9</t>
  </si>
  <si>
    <t>A.206.9.SRT.19.10.2023</t>
  </si>
  <si>
    <t>A.178.19</t>
  </si>
  <si>
    <t>A.178.19.SRT.19.10.2023</t>
  </si>
  <si>
    <t>A.206.10</t>
  </si>
  <si>
    <t>A.206.10.SRT.19.10.2023</t>
  </si>
  <si>
    <t>A.017.TRK</t>
  </si>
  <si>
    <t>A.017.16</t>
  </si>
  <si>
    <t>A.017.16.TRK.19.10.2023</t>
  </si>
  <si>
    <t>A.180.TRK</t>
  </si>
  <si>
    <t>A.180.9</t>
  </si>
  <si>
    <t>10.2023.A.180</t>
  </si>
  <si>
    <t>A.180.9.TRK.19.10.2023</t>
  </si>
  <si>
    <t>A.274.15</t>
  </si>
  <si>
    <t>A.274.15.TRK.19.10.2023</t>
  </si>
  <si>
    <t>A.316.8</t>
  </si>
  <si>
    <t>A.316.8.SRT.20.10.2023</t>
  </si>
  <si>
    <t>A.352.6</t>
  </si>
  <si>
    <t>10.2023.A.352</t>
  </si>
  <si>
    <t>A.352.6.SRT.20.10.2023</t>
  </si>
  <si>
    <t>A.319.17</t>
  </si>
  <si>
    <t>A.319.17.SRT.20.10.2023</t>
  </si>
  <si>
    <t>A.324.16</t>
  </si>
  <si>
    <t>A.324.16.SRT.20.10.2023</t>
  </si>
  <si>
    <t>A.318.7</t>
  </si>
  <si>
    <t>A.318.7.SRT.20.10.2023</t>
  </si>
  <si>
    <t>A.313.15</t>
  </si>
  <si>
    <t>A.313.15.SRT.20.10.2023</t>
  </si>
  <si>
    <t>A.182.10</t>
  </si>
  <si>
    <t>A.182.10.SRT.20.10.2023</t>
  </si>
  <si>
    <t>A.126.21</t>
  </si>
  <si>
    <t>A.126.21.SRT.20.10.2023</t>
  </si>
  <si>
    <t>A.360.2</t>
  </si>
  <si>
    <t>A.360.2.SRT.20.10.2023</t>
  </si>
  <si>
    <t>A.071.20</t>
  </si>
  <si>
    <t>A.071.20.SRT.20.10.2023</t>
  </si>
  <si>
    <t>A.054.18</t>
  </si>
  <si>
    <t>A.054.18.SRT.20.10.2023</t>
  </si>
  <si>
    <t>A.332.10</t>
  </si>
  <si>
    <t>A.332.10.SRT.20.10.2023</t>
  </si>
  <si>
    <t>A.052.15</t>
  </si>
  <si>
    <t>A.052.15.SRT.20.10.2023</t>
  </si>
  <si>
    <t>A.065.6</t>
  </si>
  <si>
    <t>10.2023.A.065</t>
  </si>
  <si>
    <t>A.065.6.SRT.20.10.2023</t>
  </si>
  <si>
    <t>A.062.25</t>
  </si>
  <si>
    <t>A.062.25.SRT.20.10.2023</t>
  </si>
  <si>
    <t>A.008.15</t>
  </si>
  <si>
    <t>A.008.15.SRT.20.10.2023</t>
  </si>
  <si>
    <t>A.025.24</t>
  </si>
  <si>
    <t>A.025.24.SRT.20.10.2023</t>
  </si>
  <si>
    <t>A.031.23</t>
  </si>
  <si>
    <t>A.031.23.SRT.20.10.2023</t>
  </si>
  <si>
    <t>A.026.2</t>
  </si>
  <si>
    <t>A.026.2.SRT.20.10.2023</t>
  </si>
  <si>
    <t>A.107.TRK</t>
  </si>
  <si>
    <t>A.107.8</t>
  </si>
  <si>
    <t>10.2023.A.107</t>
  </si>
  <si>
    <t>A.107.8.TRK.20.10.2023</t>
  </si>
  <si>
    <t>A.348.14</t>
  </si>
  <si>
    <t>A.348.14.SRT.23.10.2023</t>
  </si>
  <si>
    <t>A.054.19</t>
  </si>
  <si>
    <t>A.054.19.SRT.23.10.2023</t>
  </si>
  <si>
    <t>A.052.16</t>
  </si>
  <si>
    <t>A.052.16.SRT.23.10.2023</t>
  </si>
  <si>
    <t>A.031.24</t>
  </si>
  <si>
    <t>A.031.24.SRT.23.10.2023</t>
  </si>
  <si>
    <t>A.033.12</t>
  </si>
  <si>
    <t>A.033.12.SRT.23.10.2023</t>
  </si>
  <si>
    <t>A.029.25</t>
  </si>
  <si>
    <t>A.029.25.SRT.23.10.2023</t>
  </si>
  <si>
    <t>A.062.26</t>
  </si>
  <si>
    <t>A.062.26.SRT.23.10.2023</t>
  </si>
  <si>
    <t>A.044.14</t>
  </si>
  <si>
    <t>A.044.14.SRT.23.10.2023</t>
  </si>
  <si>
    <t>A.360.3</t>
  </si>
  <si>
    <t>A.360.3.SRT.23.10.2023</t>
  </si>
  <si>
    <t>A.239.6</t>
  </si>
  <si>
    <t>A.239.6.SRT.23.10.2023</t>
  </si>
  <si>
    <t>A.046.22</t>
  </si>
  <si>
    <t>A.046.22.SRT.23.10.2023</t>
  </si>
  <si>
    <t>A.057.7</t>
  </si>
  <si>
    <t>A.057.7.SRT.23.10.2023</t>
  </si>
  <si>
    <t>A.071.21</t>
  </si>
  <si>
    <t>A.071.21.SRT.23.10.2023</t>
  </si>
  <si>
    <t>A.066.10</t>
  </si>
  <si>
    <t>A.066.10.SRT.23.10.2023</t>
  </si>
  <si>
    <t>A.070.3</t>
  </si>
  <si>
    <t>10.2023.A.070</t>
  </si>
  <si>
    <t>A.070.3.SRT.23.10.2023</t>
  </si>
  <si>
    <t>A.052.17</t>
  </si>
  <si>
    <t>A.052.17.SRT.23.10.2023</t>
  </si>
  <si>
    <t>A.054.20</t>
  </si>
  <si>
    <t>A.054.20.SRT.23.10.2023</t>
  </si>
  <si>
    <t>A.062.27</t>
  </si>
  <si>
    <t>A.062.27.SRT.23.10.2023</t>
  </si>
  <si>
    <t>A.243.4</t>
  </si>
  <si>
    <t>10.2023.A.243</t>
  </si>
  <si>
    <t>A.243.4.SRT.23.10.2023</t>
  </si>
  <si>
    <t>A.026.3</t>
  </si>
  <si>
    <t>A.026.3.SRT.23.10.2023</t>
  </si>
  <si>
    <t>A.084.15</t>
  </si>
  <si>
    <t>A.084.15.SRT.23.10.2023</t>
  </si>
  <si>
    <t>A.077.16</t>
  </si>
  <si>
    <t>10.2023.A.077</t>
  </si>
  <si>
    <t>A.077.16.SRT.23.10.2023</t>
  </si>
  <si>
    <t>A.142.11</t>
  </si>
  <si>
    <t>A.142.11.SRT.23.10.2023</t>
  </si>
  <si>
    <t>A.087.14</t>
  </si>
  <si>
    <t>A.087.14.SRT.23.10.2023</t>
  </si>
  <si>
    <t>A.096.10</t>
  </si>
  <si>
    <t>A.096.10.SRT.23.10.2023</t>
  </si>
  <si>
    <t>A.076.TRK</t>
  </si>
  <si>
    <t>A.076.10</t>
  </si>
  <si>
    <t>A.076.10.TRK.23.10.2023</t>
  </si>
  <si>
    <t>A.177.8</t>
  </si>
  <si>
    <t>A.177.8.SRT.23.10.2023</t>
  </si>
  <si>
    <t>A.182.11</t>
  </si>
  <si>
    <t>A.182.11.SRT.23.10.2023</t>
  </si>
  <si>
    <t>A.178.20</t>
  </si>
  <si>
    <t>A.178.20.SRT.23.10.2023</t>
  </si>
  <si>
    <t>A.095.TRK</t>
  </si>
  <si>
    <t>A.095.20</t>
  </si>
  <si>
    <t>A.095.20.TRK.23.10.2023</t>
  </si>
  <si>
    <t>A.329.TRK</t>
  </si>
  <si>
    <t>A.329.11</t>
  </si>
  <si>
    <t>A.329.11.TRK.23.10.2023</t>
  </si>
  <si>
    <t>A.108.9</t>
  </si>
  <si>
    <t>A.108.9.SRT.24.10.2023</t>
  </si>
  <si>
    <t>A.108.10</t>
  </si>
  <si>
    <t>A.108.10.SRT.24.10.2023</t>
  </si>
  <si>
    <t>A.114.10</t>
  </si>
  <si>
    <t>A.114.10.SRT.24.10.2023</t>
  </si>
  <si>
    <t>A.348.15</t>
  </si>
  <si>
    <t>A.348.15.SRT.24.10.2023</t>
  </si>
  <si>
    <t>A.171.8</t>
  </si>
  <si>
    <t>A.171.8.TRK.24.10.2023</t>
  </si>
  <si>
    <t>A.096.11</t>
  </si>
  <si>
    <t>A.096.11.SRT.24.10.2023</t>
  </si>
  <si>
    <t>A.087.15</t>
  </si>
  <si>
    <t>A.087.15.SRT.24.10.2023</t>
  </si>
  <si>
    <t>A.094.6</t>
  </si>
  <si>
    <t>10.2023.A.094</t>
  </si>
  <si>
    <t>A.094.6.SRT.24.10.2023</t>
  </si>
  <si>
    <t>A.098.12</t>
  </si>
  <si>
    <t>A.098.12.SRT.24.10.2023</t>
  </si>
  <si>
    <t>A.219.12</t>
  </si>
  <si>
    <t>A.219.12.SRT.24.10.2023</t>
  </si>
  <si>
    <t>A.216.24</t>
  </si>
  <si>
    <t>A.216.24.SRT.24.10.2023</t>
  </si>
  <si>
    <t>A.248.8</t>
  </si>
  <si>
    <t>A.248.8.SRT.24.10.2023</t>
  </si>
  <si>
    <t>A.038.14</t>
  </si>
  <si>
    <t>A.038.14.SRT.24.10.2023</t>
  </si>
  <si>
    <t>A.033.13</t>
  </si>
  <si>
    <t>A.033.13.SRT.24.10.2023</t>
  </si>
  <si>
    <t>A.026.4</t>
  </si>
  <si>
    <t>A.026.4.SRT.24.10.2023</t>
  </si>
  <si>
    <t>A.029.26</t>
  </si>
  <si>
    <t>A.029.26.SRT.24.10.2023</t>
  </si>
  <si>
    <t>A.031.25</t>
  </si>
  <si>
    <t>A.031.25.SRT.24.10.2023</t>
  </si>
  <si>
    <t>A.034.3</t>
  </si>
  <si>
    <t>10.2023.A.034</t>
  </si>
  <si>
    <t>A.034.3.SRT.24.10.2023</t>
  </si>
  <si>
    <t>A.126.22</t>
  </si>
  <si>
    <t>A.126.22.SRT.24.10.2023</t>
  </si>
  <si>
    <t>A.178.21</t>
  </si>
  <si>
    <t>A.178.21.SRT.24.10.2023</t>
  </si>
  <si>
    <t>A.066.11</t>
  </si>
  <si>
    <t>A.066.11.SRT.24.10.2023</t>
  </si>
  <si>
    <t>A.054.21</t>
  </si>
  <si>
    <t>A.054.21.SRT.24.10.2023</t>
  </si>
  <si>
    <t>A.055.5</t>
  </si>
  <si>
    <t>A.055.5.SRT.24.10.2023</t>
  </si>
  <si>
    <t>A.049.8</t>
  </si>
  <si>
    <t>A.049.8.SRT.24.10.2023</t>
  </si>
  <si>
    <t>A.062.28</t>
  </si>
  <si>
    <t>A.062.28.SRT.24.10.2023</t>
  </si>
  <si>
    <t>A.059.4</t>
  </si>
  <si>
    <t>10.2023.A.059</t>
  </si>
  <si>
    <t>A.059.4.SRT.24.10.2023</t>
  </si>
  <si>
    <t>A.212.8</t>
  </si>
  <si>
    <t>A.212.8.SRT.24.10.2023</t>
  </si>
  <si>
    <t>A.208.8</t>
  </si>
  <si>
    <t>A.208.8.SRT.24.10.2023</t>
  </si>
  <si>
    <t>A.070.4</t>
  </si>
  <si>
    <t>A.070.4.SRT.24.10.2023</t>
  </si>
  <si>
    <t>A.237.TRK</t>
  </si>
  <si>
    <t>A.237.4</t>
  </si>
  <si>
    <t>10.2023.A.237</t>
  </si>
  <si>
    <t>A.237.4.TRK.24.10.2023</t>
  </si>
  <si>
    <t>A.079.TRK</t>
  </si>
  <si>
    <t>A.079.11</t>
  </si>
  <si>
    <t>A.079.11.TRK.24.10.2023</t>
  </si>
  <si>
    <t>A.334.7</t>
  </si>
  <si>
    <t>A.334.7.TRK.24.10.2023</t>
  </si>
  <si>
    <t>A.281.TRK</t>
  </si>
  <si>
    <t>A.281.7</t>
  </si>
  <si>
    <t>A.281.7.TRK.24.10.2023</t>
  </si>
  <si>
    <t>a.108.11</t>
  </si>
  <si>
    <t>10.2023.a.108</t>
  </si>
  <si>
    <t>a.108.11.SRT.25.10.2023</t>
  </si>
  <si>
    <t>A.120.6</t>
  </si>
  <si>
    <t>A.120.6.SRT.25.10.2023</t>
  </si>
  <si>
    <t>A.359.2</t>
  </si>
  <si>
    <t>A.359.2.SRT.25.10.2023</t>
  </si>
  <si>
    <t>A.348.16</t>
  </si>
  <si>
    <t>A.348.16.SRT.25.10.2023</t>
  </si>
  <si>
    <t>A.352.7</t>
  </si>
  <si>
    <t>A.352.7.SRT.25.10.2023</t>
  </si>
  <si>
    <t>A.319.18</t>
  </si>
  <si>
    <t>A.319.18.SRT.25.10.2023</t>
  </si>
  <si>
    <t>A.316.9</t>
  </si>
  <si>
    <t>A.316.9.SRT.25.10.2023</t>
  </si>
  <si>
    <t>A.314.16</t>
  </si>
  <si>
    <t>A.314.16.SRT.25.10.2023</t>
  </si>
  <si>
    <t>A.324.17</t>
  </si>
  <si>
    <t>A.324.17.SRT.25.10.2023</t>
  </si>
  <si>
    <t>A.046.23</t>
  </si>
  <si>
    <t>A.046.23.SRT.25.10.2023</t>
  </si>
  <si>
    <t>A.052.18</t>
  </si>
  <si>
    <t>A.052.18.SRT.25.10.2023</t>
  </si>
  <si>
    <t>A.062.29</t>
  </si>
  <si>
    <t>A.062.29.SRT.25.10.2023</t>
  </si>
  <si>
    <t>A.054.22</t>
  </si>
  <si>
    <t>A.054.22.SRT.25.10.2023</t>
  </si>
  <si>
    <t>A.059.5</t>
  </si>
  <si>
    <t>A.059.5.SRT.25.10.2023</t>
  </si>
  <si>
    <t>A.070.5</t>
  </si>
  <si>
    <t>A.070.5.SRT.25.10.2023</t>
  </si>
  <si>
    <t>A.064.9</t>
  </si>
  <si>
    <t>A.064.9.SRT.25.10.2023</t>
  </si>
  <si>
    <t>A.326.TRK</t>
  </si>
  <si>
    <t>A.326.7</t>
  </si>
  <si>
    <t>A.326.7.TRK.25.10.2023</t>
  </si>
  <si>
    <t>A.025.25</t>
  </si>
  <si>
    <t>A.025.25.TRK.25.10.2023</t>
  </si>
  <si>
    <t>A.084.16</t>
  </si>
  <si>
    <t>A.098.13</t>
  </si>
  <si>
    <t>A.098.14</t>
  </si>
  <si>
    <t>A.031.26</t>
  </si>
  <si>
    <t>A.029.27</t>
  </si>
  <si>
    <t>A.360.4</t>
  </si>
  <si>
    <t>A.212.9</t>
  </si>
  <si>
    <t>A.087.16</t>
  </si>
  <si>
    <t>A.087.17</t>
  </si>
  <si>
    <t>A.087.18</t>
  </si>
  <si>
    <t>A.087.18.SRT.25.10.2023</t>
  </si>
  <si>
    <t>A.212.10</t>
  </si>
  <si>
    <t>A.212.10.SRT.25.10.2023</t>
  </si>
  <si>
    <t>A.216.25</t>
  </si>
  <si>
    <t>A.216.25.SRT.25.10.2023</t>
  </si>
  <si>
    <t>A.129.TRK</t>
  </si>
  <si>
    <t>A.129.17</t>
  </si>
  <si>
    <t>A.129.17.TRK.25.10.2023</t>
  </si>
  <si>
    <t>A.219.13</t>
  </si>
  <si>
    <t>A.219.13.SRT.26.10.2023</t>
  </si>
  <si>
    <t>A.216.26</t>
  </si>
  <si>
    <t>A.216.26.SRT.26.10.2023</t>
  </si>
  <si>
    <t>A.348.17</t>
  </si>
  <si>
    <t>A.348.17.SRT.26.10.2023</t>
  </si>
  <si>
    <t>A.030.SRT</t>
  </si>
  <si>
    <t>A.030.1</t>
  </si>
  <si>
    <t>10.2023.A.030</t>
  </si>
  <si>
    <t>A.030.1.SRT.26.10.2023</t>
  </si>
  <si>
    <t>A.033.14</t>
  </si>
  <si>
    <t>A.033.14.SRT.26.10.2023</t>
  </si>
  <si>
    <t>A.094.7</t>
  </si>
  <si>
    <t>A.094.7.SRT.26.10.2023</t>
  </si>
  <si>
    <t>A.084.17</t>
  </si>
  <si>
    <t>A.084.17.SRT.26.10.2023</t>
  </si>
  <si>
    <t>A.042.9</t>
  </si>
  <si>
    <t>A.042.9.SRT.26.10.2023</t>
  </si>
  <si>
    <t>A.314.17</t>
  </si>
  <si>
    <t>A.314.17.SRT.26.10.2023</t>
  </si>
  <si>
    <t>A.326.8</t>
  </si>
  <si>
    <t>A.326.8.SRT.26.10.2023</t>
  </si>
  <si>
    <t>A.352.8</t>
  </si>
  <si>
    <t>A.352.8.SRT.26.10.2023</t>
  </si>
  <si>
    <t>A.206.11</t>
  </si>
  <si>
    <t>A.206.11.SRT.26.10.2023</t>
  </si>
  <si>
    <t>A.360.5</t>
  </si>
  <si>
    <t>A.360.5.SRT.26.10.2023</t>
  </si>
  <si>
    <t>A.360.6</t>
  </si>
  <si>
    <t>A.360.6.SRT.26.10.2023</t>
  </si>
  <si>
    <t>A.209.13</t>
  </si>
  <si>
    <t>A.209.13.SRT.26.10.2023</t>
  </si>
  <si>
    <t>A.324.18</t>
  </si>
  <si>
    <t>A.324.18.SRT.26.10.2023</t>
  </si>
  <si>
    <t>A.026.TRK</t>
  </si>
  <si>
    <t>A.026.5</t>
  </si>
  <si>
    <t>A.026.5.TRK.26.10.2023</t>
  </si>
  <si>
    <t>A.142.12</t>
  </si>
  <si>
    <t>A.142.12.SRT.26.10.2023</t>
  </si>
  <si>
    <t>A.225.TRK</t>
  </si>
  <si>
    <t>A.225.8</t>
  </si>
  <si>
    <t>10.2023.A.225</t>
  </si>
  <si>
    <t>A.225.8.TRK.26.10.2023</t>
  </si>
  <si>
    <t>A.224.5</t>
  </si>
  <si>
    <t>A.224.5.TRK.26.10.2023</t>
  </si>
  <si>
    <t>A.224.6</t>
  </si>
  <si>
    <t>A.224.6.SRT.26.10.2023</t>
  </si>
  <si>
    <t>A.224.7</t>
  </si>
  <si>
    <t>A.224.7.SRT.26.10.2023</t>
  </si>
  <si>
    <t>A.002.19</t>
  </si>
  <si>
    <t>A.002.19.TRK.26.10.2023</t>
  </si>
  <si>
    <t>A.359.TRK</t>
  </si>
  <si>
    <t>a.359.3</t>
  </si>
  <si>
    <t>10.2023.a.359</t>
  </si>
  <si>
    <t>a.359.3.TRK.27.10.2023</t>
  </si>
  <si>
    <t>A.348.18</t>
  </si>
  <si>
    <t>A.348.18.SRT.27.10.2023</t>
  </si>
  <si>
    <t>A.098.15</t>
  </si>
  <si>
    <t>A.098.15.SRT.27.10.2023</t>
  </si>
  <si>
    <t>A.084.18</t>
  </si>
  <si>
    <t>A.084.18.SRT.27.10.2023</t>
  </si>
  <si>
    <t>A.094.8</t>
  </si>
  <si>
    <t>A.094.8.SRT.27.10.2023</t>
  </si>
  <si>
    <t>A.102.9</t>
  </si>
  <si>
    <t>10.2023.A.102</t>
  </si>
  <si>
    <t>A.102.9.SRT.27.10.2023</t>
  </si>
  <si>
    <t>A.354.7</t>
  </si>
  <si>
    <t>A.354.7.SRT.27.10.2023</t>
  </si>
  <si>
    <t>A.182.12</t>
  </si>
  <si>
    <t>A.182.12.SRT.27.10.2023</t>
  </si>
  <si>
    <t>a.359.4</t>
  </si>
  <si>
    <t>a.359.4.SRT.30.10.2023</t>
  </si>
  <si>
    <t>A.120.7</t>
  </si>
  <si>
    <t>A.120.7.SRT.30.10.2023</t>
  </si>
  <si>
    <t>A.114.11</t>
  </si>
  <si>
    <t>A.114.11.SRT.30.10.2023</t>
  </si>
  <si>
    <t>A.029.28</t>
  </si>
  <si>
    <t>A.029.28.SRT.30.10.2023</t>
  </si>
  <si>
    <t>A.030.2</t>
  </si>
  <si>
    <t>A.030.2.SRT.30.10.2023</t>
  </si>
  <si>
    <t>A.025.26</t>
  </si>
  <si>
    <t>A.025.26.SRT.30.10.2023</t>
  </si>
  <si>
    <t>A.348.TRK</t>
  </si>
  <si>
    <t>A.348.19</t>
  </si>
  <si>
    <t>A.348.19.TRK.30.10.2023</t>
  </si>
  <si>
    <t>A.348.20</t>
  </si>
  <si>
    <t>A.348.20.SRT.30.10.2023</t>
  </si>
  <si>
    <t>A.285.TRK</t>
  </si>
  <si>
    <t>A.285.5</t>
  </si>
  <si>
    <t>A.285.5.TRK.30.10.2023</t>
  </si>
  <si>
    <t>A.206.12</t>
  </si>
  <si>
    <t>A.206.12.SRT.30.10.2023</t>
  </si>
  <si>
    <t>A.284.16</t>
  </si>
  <si>
    <t>A.284.16.SRT.30.10.2023</t>
  </si>
  <si>
    <t>A.168.5</t>
  </si>
  <si>
    <t>A.168.5.SRT.30.10.2023</t>
  </si>
  <si>
    <t>A.053.16</t>
  </si>
  <si>
    <t>A.053.16.SRT.30.10.2023</t>
  </si>
  <si>
    <t>A.054.23</t>
  </si>
  <si>
    <t>A.054.23.SRT.30.10.2023</t>
  </si>
  <si>
    <t>A.073.15</t>
  </si>
  <si>
    <t>A.073.15.SRT.30.10.2023</t>
  </si>
  <si>
    <t>A.052.19</t>
  </si>
  <si>
    <t>A.052.19.SRT.30.10.2023</t>
  </si>
  <si>
    <t>A.055.6</t>
  </si>
  <si>
    <t>A.055.6.SRT.30.10.2023</t>
  </si>
  <si>
    <t>A.062.30</t>
  </si>
  <si>
    <t>A.062.30.SRT.30.10.2023</t>
  </si>
  <si>
    <t>A.200.17</t>
  </si>
  <si>
    <t>A.200.17.SRT.30.10.2023</t>
  </si>
  <si>
    <t>A.178.22</t>
  </si>
  <si>
    <t>A.178.22.SRT.30.10.2023</t>
  </si>
  <si>
    <t>A.316.TRK</t>
  </si>
  <si>
    <t>A.316.10</t>
  </si>
  <si>
    <t>A.316.10.TRK.30.10.2023</t>
  </si>
  <si>
    <t>A.084.19</t>
  </si>
  <si>
    <t>A.084.19.SRT.30.10.2023</t>
  </si>
  <si>
    <t>A.095.21</t>
  </si>
  <si>
    <t>A.095.21.SRT.30.10.2023</t>
  </si>
  <si>
    <t>A.087.19</t>
  </si>
  <si>
    <t>A.087.19.SRT.30.10.2023</t>
  </si>
  <si>
    <t>A.142.13</t>
  </si>
  <si>
    <t>A.142.13.SRT.30.10.2023</t>
  </si>
  <si>
    <t>A.224.8</t>
  </si>
  <si>
    <t>A.224.8.SRT.30.10.2023</t>
  </si>
  <si>
    <t>A.223.TRK</t>
  </si>
  <si>
    <t>A.223.9</t>
  </si>
  <si>
    <t>A.223.9.TRK.30.10.2023</t>
  </si>
  <si>
    <t>A.195.TRK</t>
  </si>
  <si>
    <t>a.195.4</t>
  </si>
  <si>
    <t>10.2023.a.195</t>
  </si>
  <si>
    <t>a.195.4.TRK.31.10.2023</t>
  </si>
  <si>
    <t>A.198.TRK</t>
  </si>
  <si>
    <t>A.198.5</t>
  </si>
  <si>
    <t>A.198.5.TRK.31.10.2023</t>
  </si>
  <si>
    <t>A.096.12</t>
  </si>
  <si>
    <t>A.096.12.SRT.31.10.2023</t>
  </si>
  <si>
    <t>A.087.20</t>
  </si>
  <si>
    <t>A.087.20.SRT.31.10.2023</t>
  </si>
  <si>
    <t>A.100.6</t>
  </si>
  <si>
    <t>A.100.6.SRT.31.10.2023</t>
  </si>
  <si>
    <t>A.084.20</t>
  </si>
  <si>
    <t>A.084.20.SRT.31.10.2023</t>
  </si>
  <si>
    <t>A.077.17</t>
  </si>
  <si>
    <t>A.077.17.SRT.31.10.2023</t>
  </si>
  <si>
    <t>A.348.21</t>
  </si>
  <si>
    <t>A.348.21.SRT.31.10.2023</t>
  </si>
  <si>
    <t>A.360.7</t>
  </si>
  <si>
    <t>A.360.7.SRT.31.10.2023</t>
  </si>
  <si>
    <t>A.173.16</t>
  </si>
  <si>
    <t>A.173.16.TRK.31.10.2023</t>
  </si>
  <si>
    <t>A.200.18</t>
  </si>
  <si>
    <t>A.200.18.SRT.31.10.2023</t>
  </si>
  <si>
    <t>A.168.6</t>
  </si>
  <si>
    <t>A.168.6.SRT.31.10.2023</t>
  </si>
  <si>
    <t>A.156.TRK</t>
  </si>
  <si>
    <t>A.156.7</t>
  </si>
  <si>
    <t>A.156.7.TRK.31.10.2023</t>
  </si>
  <si>
    <t>A.156.8</t>
  </si>
  <si>
    <t>A.156.8.SRT.31.10.2023</t>
  </si>
  <si>
    <t>A.045.13</t>
  </si>
  <si>
    <t>A.045.13.SRT.31.10.2023</t>
  </si>
  <si>
    <t>A.054.24</t>
  </si>
  <si>
    <t>A.054.24.SRT.31.10.2023</t>
  </si>
  <si>
    <t>A.070.6</t>
  </si>
  <si>
    <t>A.070.6.SRT.31.10.2023</t>
  </si>
  <si>
    <t>A.062.31</t>
  </si>
  <si>
    <t>A.062.31.SRT.31.10.2023</t>
  </si>
  <si>
    <t>A.010.9</t>
  </si>
  <si>
    <t>A.010.9.SRT.31.10.2023</t>
  </si>
  <si>
    <t>A.020.16</t>
  </si>
  <si>
    <t>A.020.16.SRT.31.10.2023</t>
  </si>
  <si>
    <t>A.017.17</t>
  </si>
  <si>
    <t>A.017.17.SRT.31.10.2023</t>
  </si>
  <si>
    <t>A.006.16</t>
  </si>
  <si>
    <t>A.006.16.SRT.31.10.2023</t>
  </si>
  <si>
    <t>A.007.10</t>
  </si>
  <si>
    <t>A.007.10.SRT.31.10.2023</t>
  </si>
  <si>
    <t>A.042.10</t>
  </si>
  <si>
    <t>A.042.10.SRT.31.10.2023</t>
  </si>
  <si>
    <t>A.030.3</t>
  </si>
  <si>
    <t>A.030.3.SRT.31.10.2023</t>
  </si>
  <si>
    <t>A.044.15</t>
  </si>
  <si>
    <t>A.044.15.SRT.31.10.2023</t>
  </si>
  <si>
    <t>A.031.27</t>
  </si>
  <si>
    <t>A.031.27.SRT.31.10.2023</t>
  </si>
  <si>
    <t>A.029.29</t>
  </si>
  <si>
    <t>A.029.29.SRT.31.10.2023</t>
  </si>
  <si>
    <t>A.058.8</t>
  </si>
  <si>
    <t>A.058.8.SRT.31.10.2023</t>
  </si>
  <si>
    <t>a.215.4</t>
  </si>
  <si>
    <t>11.2023.a.215</t>
  </si>
  <si>
    <t>a.215.4.SRT.1.11.2023</t>
  </si>
  <si>
    <t>A.214.19</t>
  </si>
  <si>
    <t>11.2023.A.214</t>
  </si>
  <si>
    <t>A.214.19.SRT.1.11.2023</t>
  </si>
  <si>
    <t>A.214.TRK</t>
  </si>
  <si>
    <t>A.214.20</t>
  </si>
  <si>
    <t>A.214.20.TRK.1.11.2023</t>
  </si>
  <si>
    <t>A.214.21</t>
  </si>
  <si>
    <t>A.214.21.SRT.1.11.2023</t>
  </si>
  <si>
    <t>A.020.17</t>
  </si>
  <si>
    <t>11.2023.A.020</t>
  </si>
  <si>
    <t>A.020.17.SRT.1.11.2023</t>
  </si>
  <si>
    <t>A.178.23</t>
  </si>
  <si>
    <t>11.2023.A.178</t>
  </si>
  <si>
    <t>A.178.23.SRT.1.11.2023</t>
  </si>
  <si>
    <t>A.200.19</t>
  </si>
  <si>
    <t>11.2023.A.200</t>
  </si>
  <si>
    <t>A.200.19.SRT.1.11.2023</t>
  </si>
  <si>
    <t>A.190.16</t>
  </si>
  <si>
    <t>11.2023.A.190</t>
  </si>
  <si>
    <t>A.190.16.SRT.1.11.2023</t>
  </si>
  <si>
    <t>A.175.13</t>
  </si>
  <si>
    <t>11.2023.A.175</t>
  </si>
  <si>
    <t>A.175.13.SRT.1.11.2023</t>
  </si>
  <si>
    <t>A.030.4</t>
  </si>
  <si>
    <t>11.2023.A.030</t>
  </si>
  <si>
    <t>A.030.4.SRT.1.11.2023</t>
  </si>
  <si>
    <t>A.042.11</t>
  </si>
  <si>
    <t>11.2023.A.042</t>
  </si>
  <si>
    <t>A.042.11.SRT.1.11.2023</t>
  </si>
  <si>
    <t>A.012.TRK</t>
  </si>
  <si>
    <t>A.012.10</t>
  </si>
  <si>
    <t>11.2023.A.012</t>
  </si>
  <si>
    <t>A.012.10.TRK.1.11.2023</t>
  </si>
  <si>
    <t>A.012.11</t>
  </si>
  <si>
    <t>A.012.11.SRT.1.11.2023</t>
  </si>
  <si>
    <t>A.006.17</t>
  </si>
  <si>
    <t>11.2023.A.006</t>
  </si>
  <si>
    <t>A.006.17.SRT.1.11.2023</t>
  </si>
  <si>
    <t>A.007.11</t>
  </si>
  <si>
    <t>11.2023.A.007</t>
  </si>
  <si>
    <t>A.007.11.SRT.1.11.2023</t>
  </si>
  <si>
    <t>A.010.10</t>
  </si>
  <si>
    <t>11.2023.A.010</t>
  </si>
  <si>
    <t>A.010.10.SRT.1.11.2023</t>
  </si>
  <si>
    <t>A.054.25</t>
  </si>
  <si>
    <t>11.2023.A.054</t>
  </si>
  <si>
    <t>A.054.25.SRT.1.11.2023</t>
  </si>
  <si>
    <t>A.062.32</t>
  </si>
  <si>
    <t>11.2023.A.062</t>
  </si>
  <si>
    <t>A.062.32.SRT.1.11.2023</t>
  </si>
  <si>
    <t>A.057.8</t>
  </si>
  <si>
    <t>11.2023.A.057</t>
  </si>
  <si>
    <t>A.057.8.SRT.1.11.2023</t>
  </si>
  <si>
    <t>A.052.20</t>
  </si>
  <si>
    <t>11.2023.A.052</t>
  </si>
  <si>
    <t>A.052.20.SRT.1.11.2023</t>
  </si>
  <si>
    <t>A.348.22</t>
  </si>
  <si>
    <t>11.2023.A.348</t>
  </si>
  <si>
    <t>A.348.22.SRT.1.11.2023</t>
  </si>
  <si>
    <t>A.254.9</t>
  </si>
  <si>
    <t>11.2023.A.254</t>
  </si>
  <si>
    <t>A.254.9.SRT.1.11.2023</t>
  </si>
  <si>
    <t>A.324.19</t>
  </si>
  <si>
    <t>11.2023.A.324</t>
  </si>
  <si>
    <t>A.324.19.SRT.1.11.2023</t>
  </si>
  <si>
    <t>A.314.18</t>
  </si>
  <si>
    <t>11.2023.A.314</t>
  </si>
  <si>
    <t>A.314.18.SRT.1.11.2023</t>
  </si>
  <si>
    <t>A.077.18</t>
  </si>
  <si>
    <t>11.2023.A.077</t>
  </si>
  <si>
    <t>A.077.18.SRT.1.11.2023</t>
  </si>
  <si>
    <t>A.079.12</t>
  </si>
  <si>
    <t>11.2023.A.079</t>
  </si>
  <si>
    <t>A.079.12.SRT.1.11.2023</t>
  </si>
  <si>
    <t>A.094.9</t>
  </si>
  <si>
    <t>11.2023.A.094</t>
  </si>
  <si>
    <t>A.094.9.SRT.1.11.2023</t>
  </si>
  <si>
    <t>A.114.12</t>
  </si>
  <si>
    <t>11.2023.A.114</t>
  </si>
  <si>
    <t>A.114.12.SRT.1.11.2023</t>
  </si>
  <si>
    <t>A.359.5</t>
  </si>
  <si>
    <t>11.2023.A.359</t>
  </si>
  <si>
    <t>A.359.5.SRT.1.11.2023</t>
  </si>
  <si>
    <t>A.025.27</t>
  </si>
  <si>
    <t>11.2023.A.025</t>
  </si>
  <si>
    <t>A.025.27.TRK.1.11.2023</t>
  </si>
  <si>
    <t>A.059.TRK</t>
  </si>
  <si>
    <t>A.059.6</t>
  </si>
  <si>
    <t>11.2023.A.059</t>
  </si>
  <si>
    <t>A.059.6.TRK.1.11.2023</t>
  </si>
  <si>
    <t>A.237.5</t>
  </si>
  <si>
    <t>11.2023.A.237</t>
  </si>
  <si>
    <t>A.237.5.TRK.1.11.2023</t>
  </si>
  <si>
    <t>A.359.6</t>
  </si>
  <si>
    <t>A.359.6.SRT.1.11.2023</t>
  </si>
  <si>
    <t>A.327.TRK</t>
  </si>
  <si>
    <t>A.327.6</t>
  </si>
  <si>
    <t>11.2023.A.327</t>
  </si>
  <si>
    <t>A.327.6.TRK.1.11.2023</t>
  </si>
  <si>
    <t>A.103.TRK</t>
  </si>
  <si>
    <t>A.103.12</t>
  </si>
  <si>
    <t>11.2023.A.103</t>
  </si>
  <si>
    <t>A.103.12.TRK.1.11.2023</t>
  </si>
  <si>
    <t>A.092.TRK</t>
  </si>
  <si>
    <t>A.092.8</t>
  </si>
  <si>
    <t>11.2023.A.092</t>
  </si>
  <si>
    <t>A.092.8.TRK.1.11.2023</t>
  </si>
  <si>
    <t>A.178.24</t>
  </si>
  <si>
    <t>A.178.24.SRT.2.11.2023</t>
  </si>
  <si>
    <t>A.175.14</t>
  </si>
  <si>
    <t>A.175.14.SRT.2.11.2023</t>
  </si>
  <si>
    <t>A.199.9</t>
  </si>
  <si>
    <t>11.2023.A.199</t>
  </si>
  <si>
    <t>A.199.9.SRT.2.11.2023</t>
  </si>
  <si>
    <t>A.324.20</t>
  </si>
  <si>
    <t>A.324.20.SRT.2.11.2023</t>
  </si>
  <si>
    <t>A.054.26</t>
  </si>
  <si>
    <t>A.054.26.SRT.2.11.2023</t>
  </si>
  <si>
    <t>A.052.21</t>
  </si>
  <si>
    <t>A.052.21.SRT.2.11.2023</t>
  </si>
  <si>
    <t>A.073.16</t>
  </si>
  <si>
    <t>11.2023.A.073</t>
  </si>
  <si>
    <t>A.073.16.SRT.2.11.2023</t>
  </si>
  <si>
    <t>A.062.33</t>
  </si>
  <si>
    <t>A.062.33.SRT.2.11.2023</t>
  </si>
  <si>
    <t>A.314.19</t>
  </si>
  <si>
    <t>A.314.19.SRT.2.11.2023</t>
  </si>
  <si>
    <t>A.352.9</t>
  </si>
  <si>
    <t>11.2023.A.352</t>
  </si>
  <si>
    <t>A.352.9.SRT.2.11.2023</t>
  </si>
  <si>
    <t>A.044.16</t>
  </si>
  <si>
    <t>11.2023.A.044</t>
  </si>
  <si>
    <t>A.044.16.SRT.2.11.2023</t>
  </si>
  <si>
    <t>A.023.10</t>
  </si>
  <si>
    <t>11.2023.A.023</t>
  </si>
  <si>
    <t>A.023.10.SRT.2.11.2023</t>
  </si>
  <si>
    <t>A.042.12</t>
  </si>
  <si>
    <t>A.042.12.SRT.2.11.2023</t>
  </si>
  <si>
    <t>A.079.13</t>
  </si>
  <si>
    <t>A.079.13.SRT.2.11.2023</t>
  </si>
  <si>
    <t>A.084.21</t>
  </si>
  <si>
    <t>11.2023.A.084</t>
  </si>
  <si>
    <t>A.084.21.SRT.2.11.2023</t>
  </si>
  <si>
    <t>A.095.22</t>
  </si>
  <si>
    <t>11.2023.A.095</t>
  </si>
  <si>
    <t>A.095.22.SRT.2.11.2023</t>
  </si>
  <si>
    <t>A.029.30</t>
  </si>
  <si>
    <t>11.2023.A.029</t>
  </si>
  <si>
    <t>A.029.30.SRT.2.11.2023</t>
  </si>
  <si>
    <t>A.031.28</t>
  </si>
  <si>
    <t>11.2023.A.031</t>
  </si>
  <si>
    <t>A.031.28.SRT.2.11.2023</t>
  </si>
  <si>
    <t>A.030.5</t>
  </si>
  <si>
    <t>A.030.5.SRT.2.11.2023</t>
  </si>
  <si>
    <t>A.348.23</t>
  </si>
  <si>
    <t>A.348.23.SRT.2.11.2023</t>
  </si>
  <si>
    <t>A.034.TRK</t>
  </si>
  <si>
    <t>A.034.4</t>
  </si>
  <si>
    <t>11.2023.A.034</t>
  </si>
  <si>
    <t>A.034.4.TRK.2.11.2023</t>
  </si>
  <si>
    <t>A.190.TRK</t>
  </si>
  <si>
    <t>A.190.17</t>
  </si>
  <si>
    <t>A.190.17.TRK.2.11.2023</t>
  </si>
  <si>
    <t>A.031.29</t>
  </si>
  <si>
    <t>A.031.29.SRT.3.11.2023</t>
  </si>
  <si>
    <t>A.029.31</t>
  </si>
  <si>
    <t>A.029.31.SRT.3.11.2023</t>
  </si>
  <si>
    <t>A.190.18</t>
  </si>
  <si>
    <t>A.190.18.SRT.3.11.2023</t>
  </si>
  <si>
    <t>A.199.10</t>
  </si>
  <si>
    <t>A.199.10.SRT.3.11.2023</t>
  </si>
  <si>
    <t>A.175.15</t>
  </si>
  <si>
    <t>A.175.15.SRT.3.11.2023</t>
  </si>
  <si>
    <t>A.054.27</t>
  </si>
  <si>
    <t>A.054.27.SRT.3.11.2023</t>
  </si>
  <si>
    <t>A.062.34</t>
  </si>
  <si>
    <t>A.062.34.SRT.3.11.2023</t>
  </si>
  <si>
    <t>A.348.24</t>
  </si>
  <si>
    <t>A.348.24.SRT.3.11.2023</t>
  </si>
  <si>
    <t>A.324.21</t>
  </si>
  <si>
    <t>A.324.21.SRT.3.11.2023</t>
  </si>
  <si>
    <t>A.047.14</t>
  </si>
  <si>
    <t>11.2023.A.047</t>
  </si>
  <si>
    <t>A.047.14.SRT.3.11.2023</t>
  </si>
  <si>
    <t>A.178.25</t>
  </si>
  <si>
    <t>A.178.25.SRT.3.11.2023</t>
  </si>
  <si>
    <t>A.102.10</t>
  </si>
  <si>
    <t>11.2023.A.102</t>
  </si>
  <si>
    <t>A.102.10.SRT.3.11.2023</t>
  </si>
  <si>
    <t>A.079.14</t>
  </si>
  <si>
    <t>A.079.14.SRT.3.11.2023</t>
  </si>
  <si>
    <t>A.360.8</t>
  </si>
  <si>
    <t>11.2023.A.360</t>
  </si>
  <si>
    <t>A.360.8.SRT.3.11.2023</t>
  </si>
  <si>
    <t>A.210.9</t>
  </si>
  <si>
    <t>11.2023.A.210</t>
  </si>
  <si>
    <t>A.210.9.SRT.3.11.2023</t>
  </si>
  <si>
    <t>A.208.9</t>
  </si>
  <si>
    <t>11.2023.A.208</t>
  </si>
  <si>
    <t>A.208.9.SRT.3.11.2023</t>
  </si>
  <si>
    <t>A.324.22</t>
  </si>
  <si>
    <t>A.324.22.SRT.4.11.2023</t>
  </si>
  <si>
    <t>A.348.25</t>
  </si>
  <si>
    <t>A.348.25.SRT.4.11.2023</t>
  </si>
  <si>
    <t>A.175.16</t>
  </si>
  <si>
    <t>A.175.16.SRT.4.11.2023</t>
  </si>
  <si>
    <t>A.194.12</t>
  </si>
  <si>
    <t>11.2023.A.194</t>
  </si>
  <si>
    <t>A.194.12.SRT.4.11.2023</t>
  </si>
  <si>
    <t>A.190.19</t>
  </si>
  <si>
    <t>A.190.19.SRT.4.11.2023</t>
  </si>
  <si>
    <t>A.199.11</t>
  </si>
  <si>
    <t>A.199.11.SRT.4.11.2023</t>
  </si>
  <si>
    <t>A.357.2</t>
  </si>
  <si>
    <t>11.2023.A.357</t>
  </si>
  <si>
    <t>A.357.2.SRT.4.11.2023</t>
  </si>
  <si>
    <t>A.180.10</t>
  </si>
  <si>
    <t>11.2023.A.180</t>
  </si>
  <si>
    <t>A.180.10.SRT.4.11.2023</t>
  </si>
  <si>
    <t>A.209.14</t>
  </si>
  <si>
    <t>11.2023.A.209</t>
  </si>
  <si>
    <t>A.209.14.SRT.4.11.2023</t>
  </si>
  <si>
    <t>A.062.35</t>
  </si>
  <si>
    <t>A.062.35.SRT.4.11.2023</t>
  </si>
  <si>
    <t>A.054.28</t>
  </si>
  <si>
    <t>A.054.28.SRT.4.11.2023</t>
  </si>
  <si>
    <t>A.030.6</t>
  </si>
  <si>
    <t>A.030.6.SRT.4.11.2023</t>
  </si>
  <si>
    <t>BARBER SMK KAUTSAR</t>
  </si>
  <si>
    <t>A.361</t>
  </si>
  <si>
    <t>A.278.TRK</t>
  </si>
  <si>
    <t>A.278.2</t>
  </si>
  <si>
    <t>11.2023.A.278</t>
  </si>
  <si>
    <t>A.278.2.TRK.4.11.2023</t>
  </si>
  <si>
    <t>A.283.TRK</t>
  </si>
  <si>
    <t>A.283.9</t>
  </si>
  <si>
    <t>11.2023.A.283</t>
  </si>
  <si>
    <t>A.283.9.TRK.4.11.2023</t>
  </si>
  <si>
    <t>A.142.TRK</t>
  </si>
  <si>
    <t>A.142.14</t>
  </si>
  <si>
    <t>11.2023.A.142</t>
  </si>
  <si>
    <t>A.142.14.TRK.4.11.2023</t>
  </si>
  <si>
    <t>A.313.16</t>
  </si>
  <si>
    <t>11.2023.A.313</t>
  </si>
  <si>
    <t>A.313.16.TRK.4.11.2023</t>
  </si>
  <si>
    <t>A.087.21</t>
  </si>
  <si>
    <t>11.2023.A.087</t>
  </si>
  <si>
    <t>A.087.21.SRT.6.11.2023</t>
  </si>
  <si>
    <t>A.084.22</t>
  </si>
  <si>
    <t>A.084.22.SRT.6.11.2023</t>
  </si>
  <si>
    <t>A.095.23</t>
  </si>
  <si>
    <t>A.095.23.SRT.6.11.2023</t>
  </si>
  <si>
    <t>A.199.12</t>
  </si>
  <si>
    <t>A.199.12.SRT.6.11.2023</t>
  </si>
  <si>
    <t>A.194.13</t>
  </si>
  <si>
    <t>A.194.13.SRT.6.11.2023</t>
  </si>
  <si>
    <t>A.177.9</t>
  </si>
  <si>
    <t>11.2023.A.177</t>
  </si>
  <si>
    <t>A.177.9.SRT.6.11.2023</t>
  </si>
  <si>
    <t>A.182.13</t>
  </si>
  <si>
    <t>11.2023.A.182</t>
  </si>
  <si>
    <t>A.182.13.SRT.6.11.2023</t>
  </si>
  <si>
    <t>A.006.18</t>
  </si>
  <si>
    <t>A.006.18.SRT.6.11.2023</t>
  </si>
  <si>
    <t>A.062.36</t>
  </si>
  <si>
    <t>A.062.36.SRT.6.11.2023</t>
  </si>
  <si>
    <t>A.348.26</t>
  </si>
  <si>
    <t>A.348.26.SRT.6.11.2023</t>
  </si>
  <si>
    <t>A.007.TRK</t>
  </si>
  <si>
    <t>A.007.12</t>
  </si>
  <si>
    <t>A.007.12.TRK.6.11.2023</t>
  </si>
  <si>
    <t>A.214.22</t>
  </si>
  <si>
    <t>A.214.22.SRT.6.11.2023</t>
  </si>
  <si>
    <t>A.360.9</t>
  </si>
  <si>
    <t>A.360.9.SRT.6.11.2023</t>
  </si>
  <si>
    <t>A.209.15</t>
  </si>
  <si>
    <t>A.209.15.SRT.6.11.2023</t>
  </si>
  <si>
    <t>A.029.32</t>
  </si>
  <si>
    <t>A.029.32.SRT.6.11.2023</t>
  </si>
  <si>
    <t>A.031.30</t>
  </si>
  <si>
    <t>A.031.30.SRT.6.11.2023</t>
  </si>
  <si>
    <t>A.030.7</t>
  </si>
  <si>
    <t>A.030.7.SRT.6.11.2023</t>
  </si>
  <si>
    <t>A.042.13</t>
  </si>
  <si>
    <t>A.042.13.SRT.6.11.2023</t>
  </si>
  <si>
    <t>A.120.8</t>
  </si>
  <si>
    <t>11.2023.A.120</t>
  </si>
  <si>
    <t>A.120.8.SRT.6.11.2023</t>
  </si>
  <si>
    <t>A.108.12</t>
  </si>
  <si>
    <t>11.2023.A.108</t>
  </si>
  <si>
    <t>A.108.12.SRT.6.11.2023</t>
  </si>
  <si>
    <t>A.114.13</t>
  </si>
  <si>
    <t>A.114.13.SRT.6.11.2023</t>
  </si>
  <si>
    <t>A.359.7</t>
  </si>
  <si>
    <t>A.359.7.SRT.6.11.2023</t>
  </si>
  <si>
    <t>A.178.26</t>
  </si>
  <si>
    <t>A.178.26.SRT.6.11.2023</t>
  </si>
  <si>
    <t>EVA DWI YANTI</t>
  </si>
  <si>
    <t>A.362</t>
  </si>
  <si>
    <t>A.362.SRT</t>
  </si>
  <si>
    <t>A.362.1</t>
  </si>
  <si>
    <t>11.2023.A.362</t>
  </si>
  <si>
    <t>A.362.1.SRT.6.11.2023</t>
  </si>
  <si>
    <t>M.YAZID</t>
  </si>
  <si>
    <t>A.363</t>
  </si>
  <si>
    <t>A.363.SRT</t>
  </si>
  <si>
    <t>A.363.1</t>
  </si>
  <si>
    <t>11.2023.A.363</t>
  </si>
  <si>
    <t>A.363.1.SRT.6.11.2023</t>
  </si>
  <si>
    <t>A.103.13</t>
  </si>
  <si>
    <t>A.103.13.TRK.6.11.2023</t>
  </si>
  <si>
    <t>CHA-CHA A.P</t>
  </si>
  <si>
    <t>A.364</t>
  </si>
  <si>
    <t>A.364.SRT</t>
  </si>
  <si>
    <t>A.364.1</t>
  </si>
  <si>
    <t>11.2023.A.364</t>
  </si>
  <si>
    <t>A.364.1.SRT.6.11.2023</t>
  </si>
  <si>
    <t>A.348.27</t>
  </si>
  <si>
    <t>A.348.27.SRT.7.11.2023</t>
  </si>
  <si>
    <t>a.357.3</t>
  </si>
  <si>
    <t>11.2023.a.357</t>
  </si>
  <si>
    <t>a.357.3.SRT.7.11.2023</t>
  </si>
  <si>
    <t>A.362.2</t>
  </si>
  <si>
    <t>A.362.2.SRT.7.11.2023</t>
  </si>
  <si>
    <t>A.352.10</t>
  </si>
  <si>
    <t>A.352.10.SRT.7.11.2023</t>
  </si>
  <si>
    <t>A.313.17</t>
  </si>
  <si>
    <t>A.313.17.SRT.7.11.2023</t>
  </si>
  <si>
    <t>A.316.11</t>
  </si>
  <si>
    <t>11.2023.A.316</t>
  </si>
  <si>
    <t>A.316.11.SRT.7.11.2023</t>
  </si>
  <si>
    <t>A.314.20</t>
  </si>
  <si>
    <t>A.314.20.SRT.7.11.2023</t>
  </si>
  <si>
    <t>A.327.7</t>
  </si>
  <si>
    <t>A.327.7.SRT.7.11.2023</t>
  </si>
  <si>
    <t>A.175.17</t>
  </si>
  <si>
    <t>A.175.17.SRT.7.11.2023</t>
  </si>
  <si>
    <t>A.200.20</t>
  </si>
  <si>
    <t>A.200.20.SRT.7.11.2023</t>
  </si>
  <si>
    <t>A.039.TRK</t>
  </si>
  <si>
    <t>A.039.9</t>
  </si>
  <si>
    <t>11.2023.A.039</t>
  </si>
  <si>
    <t>A.039.9.TRK.7.11.2023</t>
  </si>
  <si>
    <t>A.034.5</t>
  </si>
  <si>
    <t>A.034.5.TRK.7.11.2023</t>
  </si>
  <si>
    <t>A.303.TRK</t>
  </si>
  <si>
    <t>A.303.3</t>
  </si>
  <si>
    <t>11.2023.A.303</t>
  </si>
  <si>
    <t>A.303.3.TRK.7.11.2023</t>
  </si>
  <si>
    <t>A.219.14</t>
  </si>
  <si>
    <t>11.2023.A.219</t>
  </si>
  <si>
    <t>A.219.14.SRT.7.11.2023</t>
  </si>
  <si>
    <t>A.214.23</t>
  </si>
  <si>
    <t>A.214.23.SRT.7.11.2023</t>
  </si>
  <si>
    <t>A.212.11</t>
  </si>
  <si>
    <t>11.2023.A.212</t>
  </si>
  <si>
    <t>A.212.11.SRT.7.11.2023</t>
  </si>
  <si>
    <t>A.324.23</t>
  </si>
  <si>
    <t>A.324.23.SRT.7.11.2023</t>
  </si>
  <si>
    <t>A.020.18</t>
  </si>
  <si>
    <t>A.020.18.TRK.7.11.2023</t>
  </si>
  <si>
    <t>a.071.22</t>
  </si>
  <si>
    <t>11.2023.a.071</t>
  </si>
  <si>
    <t>a.071.22.SRT.8.11.2023</t>
  </si>
  <si>
    <t>A.363.2</t>
  </si>
  <si>
    <t>A.363.2.SRT.8.11.2023</t>
  </si>
  <si>
    <t>A.029.33</t>
  </si>
  <si>
    <t>A.029.33.SRT.8.11.2023</t>
  </si>
  <si>
    <t>A.042.14</t>
  </si>
  <si>
    <t>A.042.14.SRT.8.11.2023</t>
  </si>
  <si>
    <t>A.030.8</t>
  </si>
  <si>
    <t>A.030.8.SRT.8.11.2023</t>
  </si>
  <si>
    <t>A.094.10</t>
  </si>
  <si>
    <t>A.094.10.SRT.8.11.2023</t>
  </si>
  <si>
    <t>A.99.21</t>
  </si>
  <si>
    <t>11.2023.A.99</t>
  </si>
  <si>
    <t>A.99.21.SRT.8.11.2023</t>
  </si>
  <si>
    <t>A.096.13</t>
  </si>
  <si>
    <t>11.2023.A.096</t>
  </si>
  <si>
    <t>A.096.13.SRT.8.11.2023</t>
  </si>
  <si>
    <t>A.084.23</t>
  </si>
  <si>
    <t>A.084.23.SRT.8.11.2023</t>
  </si>
  <si>
    <t>A.100.7</t>
  </si>
  <si>
    <t>11.2023.A.100</t>
  </si>
  <si>
    <t>A.100.7.SRT.8.11.2023</t>
  </si>
  <si>
    <t>A.098.16</t>
  </si>
  <si>
    <t>11.2023.A.098</t>
  </si>
  <si>
    <t>A.098.16.SRT.8.11.2023</t>
  </si>
  <si>
    <t>A.348.28</t>
  </si>
  <si>
    <t>A.348.28.SRT.8.11.2023</t>
  </si>
  <si>
    <t>A.316.12</t>
  </si>
  <si>
    <t>A.316.12.SRT.8.11.2023</t>
  </si>
  <si>
    <t>A.319.19</t>
  </si>
  <si>
    <t>11.2023.A.319</t>
  </si>
  <si>
    <t>A.319.19.SRT.8.11.2023</t>
  </si>
  <si>
    <t>A.327.8</t>
  </si>
  <si>
    <t>A.327.8.SRT.8.11.2023</t>
  </si>
  <si>
    <t>A.352.11</t>
  </si>
  <si>
    <t>A.352.11.SRT.8.11.2023</t>
  </si>
  <si>
    <t>A.314.21</t>
  </si>
  <si>
    <t>A.314.21.SRT.8.11.2023</t>
  </si>
  <si>
    <t>A.062.37</t>
  </si>
  <si>
    <t>A.062.37.SRT.8.11.2023</t>
  </si>
  <si>
    <t>A.054.29</t>
  </si>
  <si>
    <t>A.054.29.SRT.8.11.2023</t>
  </si>
  <si>
    <t>A.332.11</t>
  </si>
  <si>
    <t>11.2023.A.332</t>
  </si>
  <si>
    <t>A.332.11.SRT.8.11.2023</t>
  </si>
  <si>
    <t>A.052.22</t>
  </si>
  <si>
    <t>A.052.22.SRT.8.11.2023</t>
  </si>
  <si>
    <t>A.199.13</t>
  </si>
  <si>
    <t>A.199.13.SRT.8.11.2023</t>
  </si>
  <si>
    <t>SALAMAH</t>
  </si>
  <si>
    <t>A.365</t>
  </si>
  <si>
    <t>A.223.10</t>
  </si>
  <si>
    <t>11.2023.A.223</t>
  </si>
  <si>
    <t>A.223.10.TRK.8.11.2023</t>
  </si>
  <si>
    <t>A.206.13</t>
  </si>
  <si>
    <t>11.2023.A.206</t>
  </si>
  <si>
    <t>A.206.13.SRT.8.11.2023</t>
  </si>
  <si>
    <t>A.212.12</t>
  </si>
  <si>
    <t>A.212.12.SRT.8.11.2023</t>
  </si>
  <si>
    <t>A.215.5</t>
  </si>
  <si>
    <t>11.2023.A.215</t>
  </si>
  <si>
    <t>A.215.5.SRT.8.11.2023</t>
  </si>
  <si>
    <t>A.214.24</t>
  </si>
  <si>
    <t>A.214.24.SRT.8.11.2023</t>
  </si>
  <si>
    <t>A.208.10</t>
  </si>
  <si>
    <t>A.208.10.SRT.8.11.2023</t>
  </si>
  <si>
    <t>A.210.10</t>
  </si>
  <si>
    <t>A.210.10.SRT.8.11.2023</t>
  </si>
  <si>
    <t>A.209.16</t>
  </si>
  <si>
    <t>A.209.16.SRT.8.11.2023</t>
  </si>
  <si>
    <t>A.220.9</t>
  </si>
  <si>
    <t>11.2023.A.220</t>
  </si>
  <si>
    <t>A.220.9.SRT.8.11.2023</t>
  </si>
  <si>
    <t>A.216.27</t>
  </si>
  <si>
    <t>11.2023.A.216</t>
  </si>
  <si>
    <t>A.216.27.SRT.8.11.2023</t>
  </si>
  <si>
    <t>A.042.TRK</t>
  </si>
  <si>
    <t>A.042.15</t>
  </si>
  <si>
    <t>A.042.15.TRK.8.11.2023</t>
  </si>
  <si>
    <t>A.284.TRK</t>
  </si>
  <si>
    <t>a.284.17</t>
  </si>
  <si>
    <t>11.2023.a.284</t>
  </si>
  <si>
    <t>a.284.17.TRK.9.11.2023</t>
  </si>
  <si>
    <t>A.044.17</t>
  </si>
  <si>
    <t>A.044.17.SRT.9.11.2023</t>
  </si>
  <si>
    <t>A.348.29</t>
  </si>
  <si>
    <t>A.348.29.SRT.9.11.2023</t>
  </si>
  <si>
    <t>A.194.14</t>
  </si>
  <si>
    <t>A.194.14.SRT.9.11.2023</t>
  </si>
  <si>
    <t>A.177.10</t>
  </si>
  <si>
    <t>A.177.10.SRT.9.11.2023</t>
  </si>
  <si>
    <t>A.045.14</t>
  </si>
  <si>
    <t>11.2023.A.045</t>
  </si>
  <si>
    <t>A.045.14.TRK.9.11.2023</t>
  </si>
  <si>
    <t>A.053.17</t>
  </si>
  <si>
    <t>11.2023.A.053</t>
  </si>
  <si>
    <t>A.053.17.SRT.9.11.2023</t>
  </si>
  <si>
    <t>A.062.38</t>
  </si>
  <si>
    <t>A.062.38.SRT.9.11.2023</t>
  </si>
  <si>
    <t>A.182.14</t>
  </si>
  <si>
    <t>A.182.14.SRT.9.11.2023</t>
  </si>
  <si>
    <t>A.241.7</t>
  </si>
  <si>
    <t>11.2023.A.241</t>
  </si>
  <si>
    <t>A.241.7.SRT.9.11.2023</t>
  </si>
  <si>
    <t>a.209.17</t>
  </si>
  <si>
    <t>11.2023.a.209</t>
  </si>
  <si>
    <t>a.209.17.SRT.10.11.2023</t>
  </si>
  <si>
    <t>A.214.25</t>
  </si>
  <si>
    <t>A.214.25.SRT.10.11.2023</t>
  </si>
  <si>
    <t>A.210.11</t>
  </si>
  <si>
    <t>A.210.11.SRT.10.11.2023</t>
  </si>
  <si>
    <t>A.208.11</t>
  </si>
  <si>
    <t>A.208.11.SRT.10.11.2023</t>
  </si>
  <si>
    <t>A.360.10</t>
  </si>
  <si>
    <t>A.360.10.SRT.10.11.2023</t>
  </si>
  <si>
    <t>A.224.9</t>
  </si>
  <si>
    <t>11.2023.A.224</t>
  </si>
  <si>
    <t>A.224.9.SRT.10.11.2023</t>
  </si>
  <si>
    <t>A.092.9</t>
  </si>
  <si>
    <t>A.092.9.SRT.10.11.2023</t>
  </si>
  <si>
    <t>A.99.22</t>
  </si>
  <si>
    <t>A.99.22.SRT.10.11.2023</t>
  </si>
  <si>
    <t>A.079.15</t>
  </si>
  <si>
    <t>A.079.15.SRT.10.11.2023</t>
  </si>
  <si>
    <t>A.100.8</t>
  </si>
  <si>
    <t>A.100.8.SRT.10.11.2023</t>
  </si>
  <si>
    <t>A.178.27</t>
  </si>
  <si>
    <t>A.178.27.SRT.10.11.2023</t>
  </si>
  <si>
    <t>A.236.TRK</t>
  </si>
  <si>
    <t>A.236.6</t>
  </si>
  <si>
    <t>11.2023.A.236</t>
  </si>
  <si>
    <t>A.236.6.TRK.10.11.2023</t>
  </si>
  <si>
    <t>A.219.15</t>
  </si>
  <si>
    <t>A.219.15.SRT.10.11.2023</t>
  </si>
  <si>
    <t>A.216.28</t>
  </si>
  <si>
    <t>A.216.28.SRT.10.11.2023</t>
  </si>
  <si>
    <t>A.057.9</t>
  </si>
  <si>
    <t>A.057.9.SRT.10.11.2023</t>
  </si>
  <si>
    <t>A.296.TRK</t>
  </si>
  <si>
    <t>A.296.8</t>
  </si>
  <si>
    <t>11.2023.A.296</t>
  </si>
  <si>
    <t>A.296.8.TRK.10.11.2023</t>
  </si>
  <si>
    <t>A.291.TRK</t>
  </si>
  <si>
    <t>A.291.5</t>
  </si>
  <si>
    <t>11.2023.A.291</t>
  </si>
  <si>
    <t>A.291.5.TRK.10.11.2023</t>
  </si>
  <si>
    <t>A.292.10</t>
  </si>
  <si>
    <t>11.2023.A.292</t>
  </si>
  <si>
    <t>A.292.10.SRT.10.11.2023</t>
  </si>
  <si>
    <t>A.300.5</t>
  </si>
  <si>
    <t>11.2023.A.300</t>
  </si>
  <si>
    <t>A.300.5.SRT.10.11.2023</t>
  </si>
  <si>
    <t>A.025.28</t>
  </si>
  <si>
    <t>A.025.28.TRK.10.11.2023</t>
  </si>
  <si>
    <t>A.025.29</t>
  </si>
  <si>
    <t>A.025.29.TRK.10.11.2023</t>
  </si>
  <si>
    <t>a.348.30</t>
  </si>
  <si>
    <t>11.2023.a.348</t>
  </si>
  <si>
    <t>a.348.30.SRT.13.11.2023</t>
  </si>
  <si>
    <t>a.348.31</t>
  </si>
  <si>
    <t>a.348.31.SRT.13.11.2023</t>
  </si>
  <si>
    <t>a.348.32</t>
  </si>
  <si>
    <t>a.348.32.SRT.13.11.2023</t>
  </si>
  <si>
    <t>A.300.TRK</t>
  </si>
  <si>
    <t>A.300.6</t>
  </si>
  <si>
    <t>A.300.6.TRK.13.11.2023</t>
  </si>
  <si>
    <t>A.295.TRK</t>
  </si>
  <si>
    <t>a.295.10</t>
  </si>
  <si>
    <t>11.2023.a.295</t>
  </si>
  <si>
    <t>a.295.10.TRK.13.11.2023</t>
  </si>
  <si>
    <t>A.215.TRK</t>
  </si>
  <si>
    <t>A.215.6</t>
  </si>
  <si>
    <t>A.215.6.TRK.13.11.2023</t>
  </si>
  <si>
    <t>A.362.TRK</t>
  </si>
  <si>
    <t>A.362.3</t>
  </si>
  <si>
    <t>A.362.3.TRK.13.11.2023</t>
  </si>
  <si>
    <t>A.038.15</t>
  </si>
  <si>
    <t>11.2023.A.038</t>
  </si>
  <si>
    <t>A.038.15.TRK.13.11.2023</t>
  </si>
  <si>
    <t>A.041.TRK</t>
  </si>
  <si>
    <t>A.041.2</t>
  </si>
  <si>
    <t>11.2023.A.041</t>
  </si>
  <si>
    <t>A.041.2.TRK.13.11.2023</t>
  </si>
  <si>
    <t>A.036.TRK</t>
  </si>
  <si>
    <t>A.036.7</t>
  </si>
  <si>
    <t>11.2023.A.036</t>
  </si>
  <si>
    <t>A.036.7.TRK.13.11.2023</t>
  </si>
  <si>
    <t>A.029.34</t>
  </si>
  <si>
    <t>A.029.34.TRK.13.11.2023</t>
  </si>
  <si>
    <t>A.033.15</t>
  </si>
  <si>
    <t>11.2023.A.033</t>
  </si>
  <si>
    <t>A.033.15.TRK.13.11.2023</t>
  </si>
  <si>
    <t>A.357.4</t>
  </si>
  <si>
    <t>A.357.4.SRT.13.11.2023</t>
  </si>
  <si>
    <t>A.324.24</t>
  </si>
  <si>
    <t>A.324.24.SRT.13.11.2023</t>
  </si>
  <si>
    <t>A.319.20</t>
  </si>
  <si>
    <t>A.319.20.SRT.13.11.2023</t>
  </si>
  <si>
    <t>A.175.18</t>
  </si>
  <si>
    <t>A.175.18.SRT.13.11.2023</t>
  </si>
  <si>
    <t>A.053.18</t>
  </si>
  <si>
    <t>A.053.18.SRT.13.11.2023</t>
  </si>
  <si>
    <t>A.054.30</t>
  </si>
  <si>
    <t>A.054.30.SRT.13.11.2023</t>
  </si>
  <si>
    <t>A.332.12</t>
  </si>
  <si>
    <t>A.332.12.SRT.13.11.2023</t>
  </si>
  <si>
    <t>A.062.39</t>
  </si>
  <si>
    <t>A.062.39.SRT.13.11.2023</t>
  </si>
  <si>
    <t>A.99.23</t>
  </si>
  <si>
    <t>A.99.23.SRT.13.11.2023</t>
  </si>
  <si>
    <t>A.084.24</t>
  </si>
  <si>
    <t>A.084.24.SRT.13.11.2023</t>
  </si>
  <si>
    <t>A.292.TRK</t>
  </si>
  <si>
    <t>A.292.11</t>
  </si>
  <si>
    <t>A.292.11.TRK.13.11.2023</t>
  </si>
  <si>
    <t>A.199.TRK</t>
  </si>
  <si>
    <t>A.199.14</t>
  </si>
  <si>
    <t>A.199.14.TRK.13.11.2023</t>
  </si>
  <si>
    <t>A.210.12</t>
  </si>
  <si>
    <t>A.210.12.SRT.13.11.2023</t>
  </si>
  <si>
    <t>A.99.24</t>
  </si>
  <si>
    <t>A.99.24.SRT.13.11.2023</t>
  </si>
  <si>
    <t>A.079.16</t>
  </si>
  <si>
    <t>A.079.16.SRT.13.11.2023</t>
  </si>
  <si>
    <t>A.079.17</t>
  </si>
  <si>
    <t>A.079.17.SRT.13.11.2023</t>
  </si>
  <si>
    <t>A.221.2</t>
  </si>
  <si>
    <t>11.2023.A.221</t>
  </si>
  <si>
    <t>A.221.2.SRT.13.11.2023</t>
  </si>
  <si>
    <t>A.221.3</t>
  </si>
  <si>
    <t>A.221.3.SRT.13.11.2023</t>
  </si>
  <si>
    <t>A.052.23</t>
  </si>
  <si>
    <t>A.052.23.SRT.13.11.2023</t>
  </si>
  <si>
    <t>A.054.31</t>
  </si>
  <si>
    <t>A.054.31.SRT.13.11.2023</t>
  </si>
  <si>
    <t>A.062.40</t>
  </si>
  <si>
    <t>A.062.40.SRT.13.11.2023</t>
  </si>
  <si>
    <t>A.214.26</t>
  </si>
  <si>
    <t>A.214.26.TRK.13.11.2023</t>
  </si>
  <si>
    <t>A.360.11</t>
  </si>
  <si>
    <t>A.360.11.SRT.13.11.2023</t>
  </si>
  <si>
    <t>A.209.18</t>
  </si>
  <si>
    <t>A.209.18.SRT.13.11.2023</t>
  </si>
  <si>
    <t>A.216.29</t>
  </si>
  <si>
    <t>A.216.29.SRT.13.11.2023</t>
  </si>
  <si>
    <t>A.087.TRK</t>
  </si>
  <si>
    <t>A.087.22</t>
  </si>
  <si>
    <t>A.087.22.TRK.13.11.2023</t>
  </si>
  <si>
    <t>A.077.TRK</t>
  </si>
  <si>
    <t>A.077.19</t>
  </si>
  <si>
    <t>A.077.19.TRK.13.11.2023</t>
  </si>
  <si>
    <t>A.192.TRK</t>
  </si>
  <si>
    <t>A.192.8</t>
  </si>
  <si>
    <t>11.2023.A.192</t>
  </si>
  <si>
    <t>A.192.8.TRK.13.11.2023</t>
  </si>
  <si>
    <t>a.057.10</t>
  </si>
  <si>
    <t>11.2023.a.057</t>
  </si>
  <si>
    <t>a.057.10.SRT.14.11.2023</t>
  </si>
  <si>
    <t>A.054.32</t>
  </si>
  <si>
    <t>A.054.32.SRT.14.11.2023</t>
  </si>
  <si>
    <t>A.062.41</t>
  </si>
  <si>
    <t>A.062.41.SRT.14.11.2023</t>
  </si>
  <si>
    <t>A.332.13</t>
  </si>
  <si>
    <t>A.332.13.SRT.14.11.2023</t>
  </si>
  <si>
    <t>A.194.15</t>
  </si>
  <si>
    <t>A.194.15.SRT.14.11.2023</t>
  </si>
  <si>
    <t>A.207.TRK</t>
  </si>
  <si>
    <t>A.207.11</t>
  </si>
  <si>
    <t>11.2023.A.207</t>
  </si>
  <si>
    <t>A.207.11.TRK.14.11.2023</t>
  </si>
  <si>
    <t>A.209.19</t>
  </si>
  <si>
    <t>A.209.19.SRT.14.11.2023</t>
  </si>
  <si>
    <t>A.032.4</t>
  </si>
  <si>
    <t>11.2023.A.032</t>
  </si>
  <si>
    <t>A.032.4.SRT.14.11.2023</t>
  </si>
  <si>
    <t>A.025.30</t>
  </si>
  <si>
    <t>A.025.30.TRK.14.11.2023</t>
  </si>
  <si>
    <t>A.037.TRK</t>
  </si>
  <si>
    <t>A.037.5</t>
  </si>
  <si>
    <t>11.2023.A.037</t>
  </si>
  <si>
    <t>A.037.5.TRK.14.11.2023</t>
  </si>
  <si>
    <t>A.031.31</t>
  </si>
  <si>
    <t>A.031.31.SRT.14.11.2023</t>
  </si>
  <si>
    <t>A.120.9</t>
  </si>
  <si>
    <t>A.120.9.SRT.14.11.2023</t>
  </si>
  <si>
    <t>A.108.13</t>
  </si>
  <si>
    <t>A.108.13.SRT.14.11.2023</t>
  </si>
  <si>
    <t>A.121.3</t>
  </si>
  <si>
    <t>11.2023.A.121</t>
  </si>
  <si>
    <t>A.121.3.SRT.14.11.2023</t>
  </si>
  <si>
    <t>A.114.14</t>
  </si>
  <si>
    <t>A.114.14.SRT.14.11.2023</t>
  </si>
  <si>
    <t>A.029.35</t>
  </si>
  <si>
    <t>A.029.35.SRT.14.11.2023</t>
  </si>
  <si>
    <t>A.310.TRK</t>
  </si>
  <si>
    <t>A.310.5</t>
  </si>
  <si>
    <t>11.2023.A.310</t>
  </si>
  <si>
    <t>A.310.5.TRK.14.11.2023</t>
  </si>
  <si>
    <t>A.293.TRK</t>
  </si>
  <si>
    <t>A.293.13</t>
  </si>
  <si>
    <t>11.2023.A.293</t>
  </si>
  <si>
    <t>A.293.13.TRK.14.11.2023</t>
  </si>
  <si>
    <t>A.045.15</t>
  </si>
  <si>
    <t>A.045.15.SRT.15.11.2023</t>
  </si>
  <si>
    <t>A.071.23</t>
  </si>
  <si>
    <t>11.2023.A.071</t>
  </si>
  <si>
    <t>A.071.23.SRT.15.11.2023</t>
  </si>
  <si>
    <t>A.054.33</t>
  </si>
  <si>
    <t>A.054.33.SRT.15.11.2023</t>
  </si>
  <si>
    <t>A.348.33</t>
  </si>
  <si>
    <t>A.348.33.SRT.15.11.2023</t>
  </si>
  <si>
    <t>A.209.20</t>
  </si>
  <si>
    <t>A.209.20.SRT.15.11.2023</t>
  </si>
  <si>
    <t>A.216.30</t>
  </si>
  <si>
    <t>A.216.30.SRT.15.11.2023</t>
  </si>
  <si>
    <t>A.219.16</t>
  </si>
  <si>
    <t>A.219.16.SRT.15.11.2023</t>
  </si>
  <si>
    <t>A.200.TRK</t>
  </si>
  <si>
    <t>A.200.21</t>
  </si>
  <si>
    <t>A.200.21.TRK.15.11.2023</t>
  </si>
  <si>
    <t>A.178.28</t>
  </si>
  <si>
    <t>A.178.28.SRT.15.11.2023</t>
  </si>
  <si>
    <t>A.087.23</t>
  </si>
  <si>
    <t>A.087.23.SRT.15.11.2023</t>
  </si>
  <si>
    <t>A.096.14</t>
  </si>
  <si>
    <t>A.096.14.SRT.15.11.2023</t>
  </si>
  <si>
    <t>A.189.8</t>
  </si>
  <si>
    <t>11.2023.A.189</t>
  </si>
  <si>
    <t>A.189.8.SRT.15.11.2023</t>
  </si>
  <si>
    <t>A.319.21</t>
  </si>
  <si>
    <t>A.319.21.SRT.15.11.2023</t>
  </si>
  <si>
    <t>A.352.12</t>
  </si>
  <si>
    <t>A.352.12.SRT.15.11.2023</t>
  </si>
  <si>
    <t>A.313.18</t>
  </si>
  <si>
    <t>A.313.18.SRT.15.11.2023</t>
  </si>
  <si>
    <t>A.190.20</t>
  </si>
  <si>
    <t>A.190.20.SRT.15.11.2023</t>
  </si>
  <si>
    <t>A.199.15</t>
  </si>
  <si>
    <t>A.199.15.SRT.15.11.2023</t>
  </si>
  <si>
    <t>A.314.22</t>
  </si>
  <si>
    <t>A.314.22.SRT.15.11.2023</t>
  </si>
  <si>
    <t>A.126.23</t>
  </si>
  <si>
    <t>11.2023.A.126</t>
  </si>
  <si>
    <t>A.126.23.SRT.15.11.2023</t>
  </si>
  <si>
    <t>A.221.4</t>
  </si>
  <si>
    <t>A.221.4.SRT.15.11.2023</t>
  </si>
  <si>
    <t>A.324.25</t>
  </si>
  <si>
    <t>A.324.25.SRT.16.11.2023</t>
  </si>
  <si>
    <t>A.348.34</t>
  </si>
  <si>
    <t>A.348.34.SRT.16.11.2023</t>
  </si>
  <si>
    <t>A.209.21</t>
  </si>
  <si>
    <t>A.209.21.SRT.16.11.2023</t>
  </si>
  <si>
    <t>A.298.TRK</t>
  </si>
  <si>
    <t>A.298.6</t>
  </si>
  <si>
    <t>11.2023.A.298</t>
  </si>
  <si>
    <t>A.298.6.TRK.16.11.2023</t>
  </si>
  <si>
    <t>A.215.7</t>
  </si>
  <si>
    <t>A.215.7.SRT.16.11.2023</t>
  </si>
  <si>
    <t>A.221.5</t>
  </si>
  <si>
    <t>A.221.5.SRT.16.11.2023</t>
  </si>
  <si>
    <t>A.214.27</t>
  </si>
  <si>
    <t>A.214.27.SRT.16.11.2023</t>
  </si>
  <si>
    <t>A.212.13</t>
  </si>
  <si>
    <t>A.212.13.SRT.16.11.2023</t>
  </si>
  <si>
    <t>A.354.8</t>
  </si>
  <si>
    <t>11.2023.A.354</t>
  </si>
  <si>
    <t>A.354.8.SRT.16.11.2023</t>
  </si>
  <si>
    <t>A.062.42</t>
  </si>
  <si>
    <t>A.062.42.SRT.16.11.2023</t>
  </si>
  <si>
    <t>A.332.14</t>
  </si>
  <si>
    <t>A.332.14.SRT.16.11.2023</t>
  </si>
  <si>
    <t>A.054.34</t>
  </si>
  <si>
    <t>A.054.34.SRT.16.11.2023</t>
  </si>
  <si>
    <t>A.005.TRK</t>
  </si>
  <si>
    <t>A.005.5</t>
  </si>
  <si>
    <t>11.2023.A.005</t>
  </si>
  <si>
    <t>A.005.5.TRK.16.11.2023</t>
  </si>
  <si>
    <t>a.079.18</t>
  </si>
  <si>
    <t>11.2023.a.079</t>
  </si>
  <si>
    <t>a.079.18.SRT.17.11.2023</t>
  </si>
  <si>
    <t>A.087.24</t>
  </si>
  <si>
    <t>A.087.24.SRT.17.11.2023</t>
  </si>
  <si>
    <t>A.348.35</t>
  </si>
  <si>
    <t>A.348.35.SRT.17.11.2023</t>
  </si>
  <si>
    <t>A.324.26</t>
  </si>
  <si>
    <t>A.324.26.SRT.17.11.2023</t>
  </si>
  <si>
    <t>A.062.43</t>
  </si>
  <si>
    <t>A.062.43.SRT.17.11.2023</t>
  </si>
  <si>
    <t>A.071.24</t>
  </si>
  <si>
    <t>A.071.24.SRT.17.11.2023</t>
  </si>
  <si>
    <t>A.066.12</t>
  </si>
  <si>
    <t>11.2023.A.066</t>
  </si>
  <si>
    <t>A.066.12.SRT.17.11.2023</t>
  </si>
  <si>
    <t>A.175.19</t>
  </si>
  <si>
    <t>A.175.19.SRT.17.11.2023</t>
  </si>
  <si>
    <t>A.199.16</t>
  </si>
  <si>
    <t>A.199.16.SRT.17.11.2023</t>
  </si>
  <si>
    <t>A.221.6</t>
  </si>
  <si>
    <t>A.221.6.SRT.17.11.2023</t>
  </si>
  <si>
    <t>A.215.8</t>
  </si>
  <si>
    <t>A.215.8.SRT.17.11.2023</t>
  </si>
  <si>
    <t>A.224.10</t>
  </si>
  <si>
    <t>A.224.10.SRT.17.11.2023</t>
  </si>
  <si>
    <t>A.209.22</t>
  </si>
  <si>
    <t>A.209.22.SRT.17.11.2023</t>
  </si>
  <si>
    <t>A.354.9</t>
  </si>
  <si>
    <t>A.354.9.SRT.17.11.2023</t>
  </si>
  <si>
    <t>A.032.5</t>
  </si>
  <si>
    <t>A.032.5.SRT.17.11.2023</t>
  </si>
  <si>
    <t>a.108.14</t>
  </si>
  <si>
    <t>11.2023.a.108</t>
  </si>
  <si>
    <t>a.108.14.SRT.18.11.2023</t>
  </si>
  <si>
    <t>A.114.15</t>
  </si>
  <si>
    <t>A.114.15.SRT.18.11.2023</t>
  </si>
  <si>
    <t>A.120.10</t>
  </si>
  <si>
    <t>A.120.10.SRT.18.11.2023</t>
  </si>
  <si>
    <t>A.045.16</t>
  </si>
  <si>
    <t>A.045.16.SRT.18.11.2023</t>
  </si>
  <si>
    <t>A.071.25</t>
  </si>
  <si>
    <t>A.071.25.SRT.18.11.2023</t>
  </si>
  <si>
    <t>A.066.13</t>
  </si>
  <si>
    <t>A.066.13.SRT.18.11.2023</t>
  </si>
  <si>
    <t>A.054.35</t>
  </si>
  <si>
    <t>A.054.35.SRT.18.11.2023</t>
  </si>
  <si>
    <t>A.324.27</t>
  </si>
  <si>
    <t>A.324.27.SRT.18.11.2023</t>
  </si>
  <si>
    <t>A.062.44</t>
  </si>
  <si>
    <t>A.062.44.SRT.18.11.2023</t>
  </si>
  <si>
    <t>A.055.7</t>
  </si>
  <si>
    <t>11.2023.A.055</t>
  </si>
  <si>
    <t>A.055.7.SRT.18.11.2023</t>
  </si>
  <si>
    <t>AMRI KHOIRUL</t>
  </si>
  <si>
    <t>A.366</t>
  </si>
  <si>
    <t>A.366.SRT</t>
  </si>
  <si>
    <t>A.366.1</t>
  </si>
  <si>
    <t>11.2023.A.366</t>
  </si>
  <si>
    <t>A.366.1.SRT.18.11.2023</t>
  </si>
  <si>
    <t>A.99.25</t>
  </si>
  <si>
    <t>A.99.25.SRT.18.11.2023</t>
  </si>
  <si>
    <t>A.102.11</t>
  </si>
  <si>
    <t>A.102.11.SRT.18.11.2023</t>
  </si>
  <si>
    <t>A.103.14</t>
  </si>
  <si>
    <t>A.103.14.SRT.18.11.2023</t>
  </si>
  <si>
    <t>A.087.25</t>
  </si>
  <si>
    <t>A.087.25.SRT.18.11.2023</t>
  </si>
  <si>
    <t>A.348.36</t>
  </si>
  <si>
    <t>A.348.36.SRT.18.11.2023</t>
  </si>
  <si>
    <t>A.185.TRK</t>
  </si>
  <si>
    <t>A.185.15</t>
  </si>
  <si>
    <t>11.2023.A.185</t>
  </si>
  <si>
    <t>A.185.15.TRK.18.11.2023</t>
  </si>
  <si>
    <t>A.360.12</t>
  </si>
  <si>
    <t>A.360.12.SRT.18.11.2023</t>
  </si>
  <si>
    <t>A.354.10</t>
  </si>
  <si>
    <t>A.354.10.SRT.18.11.2023</t>
  </si>
  <si>
    <t>A.088.5</t>
  </si>
  <si>
    <t>11.2023.A.088</t>
  </si>
  <si>
    <t>A.088.5.SRT.20.11.2023</t>
  </si>
  <si>
    <t>A.095.24</t>
  </si>
  <si>
    <t>A.095.24.SRT.20.11.2023</t>
  </si>
  <si>
    <t>A.079.19</t>
  </si>
  <si>
    <t>A.079.19.SRT.20.11.2023</t>
  </si>
  <si>
    <t>A.096.15</t>
  </si>
  <si>
    <t>A.096.15.SRT.20.11.2023</t>
  </si>
  <si>
    <t>A.087.26</t>
  </si>
  <si>
    <t>A.087.26.SRT.20.11.2023</t>
  </si>
  <si>
    <t>A.357.5</t>
  </si>
  <si>
    <t>A.357.5.SRT.20.11.2023</t>
  </si>
  <si>
    <t>A.175.20</t>
  </si>
  <si>
    <t>A.175.20.SRT.20.11.2023</t>
  </si>
  <si>
    <t>A.190.21</t>
  </si>
  <si>
    <t>A.190.21.SRT.20.11.2023</t>
  </si>
  <si>
    <t>A.348.37</t>
  </si>
  <si>
    <t>A.348.37.SRT.20.11.2023</t>
  </si>
  <si>
    <t>A.054.36</t>
  </si>
  <si>
    <t>A.054.36.SRT.20.11.2023</t>
  </si>
  <si>
    <t>A.071.26</t>
  </si>
  <si>
    <t>A.071.26.SRT.20.11.2023</t>
  </si>
  <si>
    <t>A.066.14</t>
  </si>
  <si>
    <t>A.066.14.SRT.20.11.2023</t>
  </si>
  <si>
    <t>A.062.45</t>
  </si>
  <si>
    <t>A.062.45.SRT.20.11.2023</t>
  </si>
  <si>
    <t>A.055.8</t>
  </si>
  <si>
    <t>A.055.8.SRT.20.11.2023</t>
  </si>
  <si>
    <t>A.053.19</t>
  </si>
  <si>
    <t>A.053.19.SRT.20.11.2023</t>
  </si>
  <si>
    <t>A.052.24</t>
  </si>
  <si>
    <t>A.052.24.SRT.20.11.2023</t>
  </si>
  <si>
    <t>A.064.10</t>
  </si>
  <si>
    <t>11.2023.A.064</t>
  </si>
  <si>
    <t>A.064.10.SRT.20.11.2023</t>
  </si>
  <si>
    <t>A.221.7</t>
  </si>
  <si>
    <t>A.221.7.SRT.20.11.2023</t>
  </si>
  <si>
    <t>A.209.23</t>
  </si>
  <si>
    <t>A.209.23.SRT.20.11.2023</t>
  </si>
  <si>
    <t>A.212.14</t>
  </si>
  <si>
    <t>A.212.14.SRT.20.11.2023</t>
  </si>
  <si>
    <t>A.224.11</t>
  </si>
  <si>
    <t>A.224.11.SRT.20.11.2023</t>
  </si>
  <si>
    <t>A.178.29</t>
  </si>
  <si>
    <t>A.178.29.SRT.20.11.2023</t>
  </si>
  <si>
    <t>A.319.22</t>
  </si>
  <si>
    <t>A.319.22.SRT.20.11.2023</t>
  </si>
  <si>
    <t>A.314.23</t>
  </si>
  <si>
    <t>A.314.23.SRT.20.11.2023</t>
  </si>
  <si>
    <t>A.352.13</t>
  </si>
  <si>
    <t>A.352.13.SRT.20.11.2023</t>
  </si>
  <si>
    <t>A.324.28</t>
  </si>
  <si>
    <t>A.324.28.SRT.20.11.2023</t>
  </si>
  <si>
    <t>A.280.TRK</t>
  </si>
  <si>
    <t>A.280.7</t>
  </si>
  <si>
    <t>11.2023.A.280</t>
  </si>
  <si>
    <t>A.280.7.TRK.20.11.2023</t>
  </si>
  <si>
    <t>A.280.8</t>
  </si>
  <si>
    <t>A.280.8.TRK.20.11.2023</t>
  </si>
  <si>
    <t>A.178.30</t>
  </si>
  <si>
    <t>A.178.30.SRT.20.11.2023</t>
  </si>
  <si>
    <t>A.363.3</t>
  </si>
  <si>
    <t>A.363.3.SRT.20.11.2023</t>
  </si>
  <si>
    <t>A.301.TRK</t>
  </si>
  <si>
    <t>A.301.4</t>
  </si>
  <si>
    <t>11.2023.A.301</t>
  </si>
  <si>
    <t>A.301.4.TRK.20.11.2023</t>
  </si>
  <si>
    <t>A.070.TRK</t>
  </si>
  <si>
    <t>A.070.7</t>
  </si>
  <si>
    <t>11.2023.A.070</t>
  </si>
  <si>
    <t>A.070.7.TRK.20.11.2023</t>
  </si>
  <si>
    <t>A.054.TRK</t>
  </si>
  <si>
    <t>A.054.37</t>
  </si>
  <si>
    <t>A.054.37.TRK.20.11.2023</t>
  </si>
  <si>
    <t>A.316.13</t>
  </si>
  <si>
    <t>A.316.13.SRT.21.11.2023</t>
  </si>
  <si>
    <t>A.348.38</t>
  </si>
  <si>
    <t>A.348.38.SRT.21.11.2023</t>
  </si>
  <si>
    <t>A.327.9</t>
  </si>
  <si>
    <t>A.327.9.SRT.21.11.2023</t>
  </si>
  <si>
    <t>A.324.29</t>
  </si>
  <si>
    <t>A.324.29.SRT.21.11.2023</t>
  </si>
  <si>
    <t>A.120.TRK</t>
  </si>
  <si>
    <t>A.120.11</t>
  </si>
  <si>
    <t>A.120.11.TRK.21.11.2023</t>
  </si>
  <si>
    <t>A.114.16</t>
  </si>
  <si>
    <t>A.114.16.SRT.21.11.2023</t>
  </si>
  <si>
    <t>A.366.2</t>
  </si>
  <si>
    <t>A.366.2.SRT.21.11.2023</t>
  </si>
  <si>
    <t>A.209.24</t>
  </si>
  <si>
    <t>A.209.24.SRT.21.11.2023</t>
  </si>
  <si>
    <t>A.363.4</t>
  </si>
  <si>
    <t>A.363.4.SRT.21.11.2023</t>
  </si>
  <si>
    <t>A.052.25</t>
  </si>
  <si>
    <t>A.052.25.SRT.21.11.2023</t>
  </si>
  <si>
    <t>A.054.38</t>
  </si>
  <si>
    <t>A.054.38.SRT.21.11.2023</t>
  </si>
  <si>
    <t>A.062.46</t>
  </si>
  <si>
    <t>A.062.46.SRT.21.11.2023</t>
  </si>
  <si>
    <t>A.053.20</t>
  </si>
  <si>
    <t>A.053.20.SRT.21.11.2023</t>
  </si>
  <si>
    <t>A.002.20</t>
  </si>
  <si>
    <t>11.2023.A.002</t>
  </si>
  <si>
    <t>A.002.20.TRK.21.11.2023</t>
  </si>
  <si>
    <t>A.012.12</t>
  </si>
  <si>
    <t>A.012.12.TRK.21.11.2023</t>
  </si>
  <si>
    <t>A.200.22</t>
  </si>
  <si>
    <t>A.200.22.SRT.21.11.2023</t>
  </si>
  <si>
    <t>A.175.21</t>
  </si>
  <si>
    <t>A.175.21.SRT.21.11.2023</t>
  </si>
  <si>
    <t>A.357.6</t>
  </si>
  <si>
    <t>A.357.6.SRT.21.11.2023</t>
  </si>
  <si>
    <t>a.348.39</t>
  </si>
  <si>
    <t>a.348.39.SRT.22.11.2023</t>
  </si>
  <si>
    <t>A.366.3</t>
  </si>
  <si>
    <t>A.366.3.SRT.22.11.2023</t>
  </si>
  <si>
    <t>A.316.14</t>
  </si>
  <si>
    <t>A.316.14.SRT.22.11.2023</t>
  </si>
  <si>
    <t>A.352.14</t>
  </si>
  <si>
    <t>A.352.14.SRT.22.11.2023</t>
  </si>
  <si>
    <t>A.319.23</t>
  </si>
  <si>
    <t>A.319.23.SRT.22.11.2023</t>
  </si>
  <si>
    <t>A.079.20</t>
  </si>
  <si>
    <t>A.079.20.SRT.22.11.2023</t>
  </si>
  <si>
    <t>A.209.25</t>
  </si>
  <si>
    <t>A.209.25.SRT.22.11.2023</t>
  </si>
  <si>
    <t>A.189.TRK</t>
  </si>
  <si>
    <t>A.189.9</t>
  </si>
  <si>
    <t>A.189.9.TRK.22.11.2023</t>
  </si>
  <si>
    <t>A.177.11</t>
  </si>
  <si>
    <t>A.177.11.SRT.22.11.2023</t>
  </si>
  <si>
    <t>A.182.15</t>
  </si>
  <si>
    <t>A.182.15.SRT.22.11.2023</t>
  </si>
  <si>
    <t>A.145.9</t>
  </si>
  <si>
    <t>11.2023.A.145</t>
  </si>
  <si>
    <t>A.145.9.SRT.22.11.2023</t>
  </si>
  <si>
    <t>A.047.15</t>
  </si>
  <si>
    <t>A.047.15.SRT.22.11.2023</t>
  </si>
  <si>
    <t>A.052.26</t>
  </si>
  <si>
    <t>A.052.26.SRT.22.11.2023</t>
  </si>
  <si>
    <t>A.054.39</t>
  </si>
  <si>
    <t>A.054.39.SRT.22.11.2023</t>
  </si>
  <si>
    <t>A.062.47</t>
  </si>
  <si>
    <t>A.062.47.SRT.22.11.2023</t>
  </si>
  <si>
    <t>A.067.6</t>
  </si>
  <si>
    <t>11.2023.A.067</t>
  </si>
  <si>
    <t>A.067.6.SRT.22.11.2023</t>
  </si>
  <si>
    <t>A.212.15</t>
  </si>
  <si>
    <t>A.212.15.SRT.22.11.2023</t>
  </si>
  <si>
    <t>A.215.9</t>
  </si>
  <si>
    <t>A.215.9.TRK.22.11.2023</t>
  </si>
  <si>
    <t>A.044.18</t>
  </si>
  <si>
    <t>A.044.18.SRT.22.11.2023</t>
  </si>
  <si>
    <t>A.221.8</t>
  </si>
  <si>
    <t>A.221.8.SRT.22.11.2023</t>
  </si>
  <si>
    <t>A.220.10</t>
  </si>
  <si>
    <t>A.220.10.SRT.22.11.2023</t>
  </si>
  <si>
    <t>a.366.4</t>
  </si>
  <si>
    <t>11.2023.a.366</t>
  </si>
  <si>
    <t>a.366.4.SRT.23.11.2023</t>
  </si>
  <si>
    <t>A.324.30</t>
  </si>
  <si>
    <t>A.324.30.SRT.23.11.2023</t>
  </si>
  <si>
    <t>A.348.40</t>
  </si>
  <si>
    <t>A.348.40.SRT.23.11.2023</t>
  </si>
  <si>
    <t>A.114.17</t>
  </si>
  <si>
    <t>A.114.17.SRT.23.11.2023</t>
  </si>
  <si>
    <t>A.99.26</t>
  </si>
  <si>
    <t>A.99.26.SRT.23.11.2023</t>
  </si>
  <si>
    <t>A.079.21</t>
  </si>
  <si>
    <t>A.079.21.SRT.23.11.2023</t>
  </si>
  <si>
    <t>A.088.TRK</t>
  </si>
  <si>
    <t>A.088.6</t>
  </si>
  <si>
    <t>A.088.6.TRK.23.11.2023</t>
  </si>
  <si>
    <t>A.104.TRK</t>
  </si>
  <si>
    <t>A.104.5</t>
  </si>
  <si>
    <t>11.2023.A.104</t>
  </si>
  <si>
    <t>A.104.5.TRK.23.11.2023</t>
  </si>
  <si>
    <t>A.175.22</t>
  </si>
  <si>
    <t>A.175.22.SRT.23.11.2023</t>
  </si>
  <si>
    <t>A.357.7</t>
  </si>
  <si>
    <t>A.357.7.SRT.23.11.2023</t>
  </si>
  <si>
    <t>A.182.16</t>
  </si>
  <si>
    <t>A.182.16.SRT.23.11.2023</t>
  </si>
  <si>
    <t>A.233.TRK</t>
  </si>
  <si>
    <t>a.233.11</t>
  </si>
  <si>
    <t>12.2023.a.233</t>
  </si>
  <si>
    <t>a.233.11.TRK.11.12.2023</t>
  </si>
  <si>
    <t>A.348.41</t>
  </si>
  <si>
    <t>12.2023.A.348</t>
  </si>
  <si>
    <t>A.348.41.SRT.11.12.2023</t>
  </si>
  <si>
    <t>A.348.42</t>
  </si>
  <si>
    <t>A.348.42.TRK.11.12.2023</t>
  </si>
  <si>
    <t>A.032.TRK</t>
  </si>
  <si>
    <t>A.032.6</t>
  </si>
  <si>
    <t>12.2023.A.032</t>
  </si>
  <si>
    <t>A.032.6.TRK.11.12.2023</t>
  </si>
  <si>
    <t>A.102.TRK</t>
  </si>
  <si>
    <t>A.102.12</t>
  </si>
  <si>
    <t>12.2023.A.102</t>
  </si>
  <si>
    <t>A.102.12.TRK.11.12.2023</t>
  </si>
  <si>
    <t>A.364.2</t>
  </si>
  <si>
    <t>12.2023.A.364</t>
  </si>
  <si>
    <t>A.364.2.SRT.11.12.2023</t>
  </si>
  <si>
    <t>A.366.5</t>
  </si>
  <si>
    <t>12.2023.A.366</t>
  </si>
  <si>
    <t>A.366.5.SRT.11.12.2023</t>
  </si>
  <si>
    <t>A.365.SRT</t>
  </si>
  <si>
    <t>A.365.1</t>
  </si>
  <si>
    <t>12.2023.A.365</t>
  </si>
  <si>
    <t>A.365.1.SRT.11.12.2023</t>
  </si>
  <si>
    <t>A.365.2</t>
  </si>
  <si>
    <t>A.365.2.SRT.11.12.2023</t>
  </si>
  <si>
    <t>A.215.10</t>
  </si>
  <si>
    <t>12.2023.A.215</t>
  </si>
  <si>
    <t>A.215.10.TRK.11.12.2023</t>
  </si>
  <si>
    <t>A.224.12</t>
  </si>
  <si>
    <t>12.2023.A.224</t>
  </si>
  <si>
    <t>A.224.12.SRT.11.12.2023</t>
  </si>
  <si>
    <t>A.224.13</t>
  </si>
  <si>
    <t>A.224.13.SRT.11.12.2023</t>
  </si>
  <si>
    <t>A.354.11</t>
  </si>
  <si>
    <t>12.2023.A.354</t>
  </si>
  <si>
    <t>A.354.11.SRT.11.12.2023</t>
  </si>
  <si>
    <t>A.131.TRK</t>
  </si>
  <si>
    <t>A.131.12</t>
  </si>
  <si>
    <t>12.2023.A.131</t>
  </si>
  <si>
    <t>A.131.12.TRK.11.12.2023</t>
  </si>
  <si>
    <t>A.127.8</t>
  </si>
  <si>
    <t>12.2023.A.127</t>
  </si>
  <si>
    <t>A.127.8.SRT.11.12.2023</t>
  </si>
  <si>
    <t>A.127.TRK</t>
  </si>
  <si>
    <t>A.127.9</t>
  </si>
  <si>
    <t>A.127.9.TRK.11.12.2023</t>
  </si>
  <si>
    <t>A.216.31</t>
  </si>
  <si>
    <t>12.2023.A.216</t>
  </si>
  <si>
    <t>A.216.31.SRT.11.12.2023</t>
  </si>
  <si>
    <t>A.216.32</t>
  </si>
  <si>
    <t>A.216.32.SRT.11.12.2023</t>
  </si>
  <si>
    <t>A.190.22</t>
  </si>
  <si>
    <t>12.2023.A.190</t>
  </si>
  <si>
    <t>A.190.22.TRK.11.12.2023</t>
  </si>
  <si>
    <t>A.049.TRK</t>
  </si>
  <si>
    <t>A.049.9</t>
  </si>
  <si>
    <t>12.2023.A.049</t>
  </si>
  <si>
    <t>A.049.9.TRK.11.12.2023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</si>
</sst>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43" formatCode="_(* #,##0.00_);_(* \(#,##0.00\);_(* &quot;-&quot;??_);_(@_)"/>
    <numFmt numFmtId="164" formatCode="dd/mm/yyyy;@"/>
    <numFmt numFmtId="165" formatCode="_(* #,##0_);_(* \(#,##0\);_(* &quot;-&quot;??_);_(@_)"/>
  </numFmts>
  <fonts count="30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6"/>
      <color theme="1"/>
      <name val="Times New Roman"/>
      <family val="1"/>
    </font>
    <font>
      <sz val="11"/>
      <name val="Calibri"/>
      <family val="2"/>
      <scheme val="minor"/>
    </font>
    <font>
      <b/>
      <sz val="12"/>
      <color theme="0"/>
      <name val="Times New Roman"/>
      <family val="1"/>
    </font>
    <font>
      <sz val="16"/>
      <color theme="1"/>
      <name val="Calibri"/>
      <family val="2"/>
      <scheme val="minor"/>
    </font>
    <font>
      <b/>
      <sz val="14"/>
      <color theme="0"/>
      <name val="Calibri"/>
      <family val="2"/>
      <scheme val="minor"/>
    </font>
    <font>
      <sz val="14"/>
      <color theme="0"/>
      <name val="Calibri"/>
      <family val="2"/>
      <scheme val="minor"/>
    </font>
    <font>
      <b/>
      <sz val="16"/>
      <color theme="0"/>
      <name val="Times New Roman"/>
      <family val="1"/>
    </font>
    <font>
      <b/>
      <sz val="18"/>
      <color theme="0"/>
      <name val="Times New Roman"/>
      <family val="1"/>
    </font>
    <font>
      <b/>
      <sz val="14"/>
      <color theme="1"/>
      <name val="Times New Roman"/>
      <family val="1"/>
    </font>
    <font>
      <b/>
      <sz val="11"/>
      <name val="Calibri"/>
      <family val="2"/>
      <scheme val="minor"/>
    </font>
    <font>
      <sz val="12"/>
      <name val="Times New Roman"/>
      <family val="1"/>
    </font>
    <font>
      <sz val="14"/>
      <name val="Times New Roman"/>
      <family val="1"/>
    </font>
    <font>
      <i/>
      <sz val="11"/>
      <color theme="3"/>
      <name val="Calibri"/>
      <family val="2"/>
      <scheme val="minor"/>
    </font>
    <font>
      <b/>
      <sz val="14"/>
      <color theme="3"/>
      <name val="Calibri"/>
      <family val="2"/>
      <scheme val="minor"/>
    </font>
    <font>
      <b/>
      <i/>
      <sz val="20"/>
      <color theme="1"/>
      <name val="Calibri"/>
      <family val="2"/>
      <scheme val="minor"/>
    </font>
    <font>
      <b/>
      <sz val="20"/>
      <name val="Calibri"/>
      <family val="2"/>
      <scheme val="minor"/>
    </font>
    <font>
      <b/>
      <sz val="14"/>
      <name val="Times New Roman"/>
      <family val="1"/>
    </font>
    <font>
      <b/>
      <sz val="14"/>
      <name val="Calibri"/>
      <family val="2"/>
      <scheme val="minor"/>
    </font>
    <font>
      <b/>
      <sz val="12"/>
      <name val="Times New Roman"/>
      <family val="1"/>
    </font>
    <font>
      <b/>
      <sz val="26"/>
      <color theme="1"/>
      <name val="Calibri"/>
      <family val="2"/>
      <scheme val="minor"/>
    </font>
    <font>
      <sz val="11"/>
      <name val="Wingdings 2"/>
      <family val="1"/>
      <charset val="2"/>
    </font>
    <font>
      <sz val="11"/>
      <name val="Times New Roman"/>
      <family val="1"/>
    </font>
    <font>
      <b/>
      <sz val="100"/>
      <color theme="5"/>
      <name val="Times New Roman"/>
      <family val="1"/>
    </font>
    <font>
      <b/>
      <sz val="11"/>
      <color rgb="FF000000"/>
      <name val="Calibri"/>
      <family val="2"/>
    </font>
    <font>
      <sz val="22"/>
      <color theme="1"/>
      <name val="Calibri"/>
      <family val="2"/>
      <scheme val="minor"/>
    </font>
  </fonts>
  <fills count="12">
    <fill>
      <patternFill patternType="none"/>
    </fill>
    <fill>
      <patternFill patternType="gray125"/>
    </fill>
    <fill>
      <patternFill patternType="solid">
        <fgColor theme="2" tint="-0.249977111117893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rgb="FF00B050"/>
        <bgColor indexed="64"/>
      </patternFill>
    </fill>
  </fills>
  <borders count="26">
    <border>
      <left/>
      <right/>
      <top/>
      <bottom/>
      <diagonal/>
    </border>
    <border>
      <left/>
      <right/>
      <top/>
      <bottom style="double">
        <color auto="1"/>
      </bottom>
      <diagonal/>
    </border>
    <border>
      <left/>
      <right/>
      <top style="double">
        <color auto="1"/>
      </top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theme="0"/>
      </left>
      <right/>
      <top style="medium">
        <color theme="0"/>
      </top>
      <bottom/>
      <diagonal/>
    </border>
    <border>
      <left/>
      <right/>
      <top style="medium">
        <color theme="0"/>
      </top>
      <bottom/>
      <diagonal/>
    </border>
    <border>
      <left/>
      <right style="medium">
        <color theme="0"/>
      </right>
      <top style="medium">
        <color theme="0"/>
      </top>
      <bottom/>
      <diagonal/>
    </border>
    <border>
      <left style="medium">
        <color theme="0"/>
      </left>
      <right/>
      <top/>
      <bottom/>
      <diagonal/>
    </border>
    <border>
      <left/>
      <right style="medium">
        <color theme="0"/>
      </right>
      <top/>
      <bottom/>
      <diagonal/>
    </border>
    <border>
      <left style="medium">
        <color theme="0"/>
      </left>
      <right/>
      <top/>
      <bottom style="medium">
        <color theme="0"/>
      </bottom>
      <diagonal/>
    </border>
    <border>
      <left/>
      <right/>
      <top/>
      <bottom style="medium">
        <color theme="0"/>
      </bottom>
      <diagonal/>
    </border>
    <border>
      <left/>
      <right style="medium">
        <color theme="0"/>
      </right>
      <top/>
      <bottom style="medium">
        <color theme="0"/>
      </bottom>
      <diagonal/>
    </border>
    <border>
      <left style="thin">
        <color indexed="64"/>
      </left>
      <right/>
      <top/>
      <bottom/>
      <diagonal/>
    </border>
    <border>
      <left/>
      <right/>
      <top/>
      <bottom style="medium">
        <color auto="1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medium">
        <color indexed="64"/>
      </bottom>
      <diagonal/>
    </border>
    <border>
      <left style="thin">
        <color indexed="64"/>
      </left>
      <right/>
      <top style="double">
        <color indexed="64"/>
      </top>
      <bottom style="medium">
        <color indexed="64"/>
      </bottom>
      <diagonal/>
    </border>
    <border>
      <left/>
      <right style="thin">
        <color indexed="64"/>
      </right>
      <top style="double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/>
      <right/>
      <top/>
      <bottom style="slantDashDot">
        <color theme="3"/>
      </bottom>
      <diagonal/>
    </border>
    <border>
      <left/>
      <right/>
      <top/>
      <bottom style="thin">
        <color indexed="64"/>
      </bottom>
      <diagonal/>
    </border>
    <border>
      <left/>
      <right/>
      <top style="medium">
        <color auto="1"/>
      </top>
      <bottom/>
      <diagonal/>
    </border>
  </borders>
  <cellStyleXfs count="2">
    <xf numFmtId="0" fontId="0" fillId="0" borderId="0"/>
    <xf numFmtId="43" fontId="3" fillId="0" borderId="0" applyFont="0" applyFill="0" applyBorder="0" applyAlignment="0" applyProtection="0"/>
  </cellStyleXfs>
  <cellXfs count="170">
    <xf numFmtId="0" fontId="0" fillId="0" borderId="0" xfId="0"/>
    <xf numFmtId="0" fontId="0" fillId="2" borderId="0" xfId="0" applyFill="1"/>
    <xf numFmtId="0" fontId="0" fillId="3" borderId="0" xfId="0" applyFill="1"/>
    <xf numFmtId="0" fontId="0" fillId="4" borderId="0" xfId="0" applyFill="1"/>
    <xf numFmtId="0" fontId="0" fillId="5" borderId="0" xfId="0" applyFill="1"/>
    <xf numFmtId="0" fontId="0" fillId="6" borderId="1" xfId="0" applyFill="1" applyBorder="1"/>
    <xf numFmtId="0" fontId="0" fillId="6" borderId="2" xfId="0" applyFill="1" applyBorder="1"/>
    <xf numFmtId="0" fontId="2" fillId="5" borderId="0" xfId="0" applyFont="1" applyFill="1"/>
    <xf numFmtId="164" fontId="1" fillId="5" borderId="0" xfId="0" applyNumberFormat="1" applyFont="1" applyFill="1"/>
    <xf numFmtId="0" fontId="0" fillId="5" borderId="0" xfId="0" applyFill="1" applyBorder="1"/>
    <xf numFmtId="0" fontId="0" fillId="5" borderId="6" xfId="0" applyFill="1" applyBorder="1"/>
    <xf numFmtId="0" fontId="0" fillId="5" borderId="7" xfId="0" applyFill="1" applyBorder="1"/>
    <xf numFmtId="0" fontId="0" fillId="5" borderId="9" xfId="0" applyFill="1" applyBorder="1"/>
    <xf numFmtId="0" fontId="0" fillId="5" borderId="11" xfId="0" applyFill="1" applyBorder="1"/>
    <xf numFmtId="0" fontId="0" fillId="5" borderId="12" xfId="0" applyFill="1" applyBorder="1"/>
    <xf numFmtId="0" fontId="0" fillId="5" borderId="4" xfId="0" applyFill="1" applyBorder="1"/>
    <xf numFmtId="164" fontId="0" fillId="5" borderId="0" xfId="0" applyNumberFormat="1" applyFill="1"/>
    <xf numFmtId="164" fontId="0" fillId="5" borderId="4" xfId="0" applyNumberFormat="1" applyFill="1" applyBorder="1"/>
    <xf numFmtId="0" fontId="0" fillId="5" borderId="0" xfId="0" applyFill="1" applyAlignment="1">
      <alignment horizontal="center"/>
    </xf>
    <xf numFmtId="0" fontId="0" fillId="5" borderId="0" xfId="0" applyFill="1" applyAlignment="1">
      <alignment horizontal="center" vertical="center"/>
    </xf>
    <xf numFmtId="0" fontId="2" fillId="5" borderId="0" xfId="0" applyFont="1" applyFill="1" applyAlignment="1">
      <alignment horizontal="center" vertical="center"/>
    </xf>
    <xf numFmtId="164" fontId="2" fillId="5" borderId="0" xfId="0" applyNumberFormat="1" applyFont="1" applyFill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0" fillId="5" borderId="0" xfId="0" applyFill="1" applyBorder="1" applyAlignment="1">
      <alignment horizontal="center"/>
    </xf>
    <xf numFmtId="0" fontId="2" fillId="5" borderId="4" xfId="0" applyFont="1" applyFill="1" applyBorder="1" applyAlignment="1">
      <alignment horizontal="center" vertical="center"/>
    </xf>
    <xf numFmtId="165" fontId="2" fillId="5" borderId="11" xfId="1" applyNumberFormat="1" applyFont="1" applyFill="1" applyBorder="1" applyAlignment="1"/>
    <xf numFmtId="165" fontId="11" fillId="5" borderId="14" xfId="1" applyNumberFormat="1" applyFont="1" applyFill="1" applyBorder="1" applyAlignment="1">
      <alignment vertical="center"/>
    </xf>
    <xf numFmtId="165" fontId="12" fillId="5" borderId="3" xfId="1" applyNumberFormat="1" applyFont="1" applyFill="1" applyBorder="1" applyAlignment="1">
      <alignment vertical="center"/>
    </xf>
    <xf numFmtId="0" fontId="4" fillId="7" borderId="15" xfId="0" applyFont="1" applyFill="1" applyBorder="1" applyAlignment="1">
      <alignment horizontal="center" vertical="center"/>
    </xf>
    <xf numFmtId="0" fontId="0" fillId="6" borderId="2" xfId="0" applyFill="1" applyBorder="1" applyAlignment="1">
      <alignment horizontal="center"/>
    </xf>
    <xf numFmtId="0" fontId="0" fillId="3" borderId="0" xfId="0" applyFill="1" applyAlignment="1">
      <alignment horizontal="center"/>
    </xf>
    <xf numFmtId="0" fontId="0" fillId="6" borderId="1" xfId="0" applyFill="1" applyBorder="1" applyAlignment="1">
      <alignment horizontal="center"/>
    </xf>
    <xf numFmtId="165" fontId="0" fillId="6" borderId="2" xfId="1" applyNumberFormat="1" applyFont="1" applyFill="1" applyBorder="1"/>
    <xf numFmtId="165" fontId="0" fillId="3" borderId="0" xfId="1" applyNumberFormat="1" applyFont="1" applyFill="1"/>
    <xf numFmtId="165" fontId="0" fillId="6" borderId="1" xfId="1" applyNumberFormat="1" applyFont="1" applyFill="1" applyBorder="1"/>
    <xf numFmtId="165" fontId="0" fillId="0" borderId="0" xfId="1" applyNumberFormat="1" applyFont="1"/>
    <xf numFmtId="165" fontId="2" fillId="5" borderId="0" xfId="1" applyNumberFormat="1" applyFont="1" applyFill="1" applyAlignment="1">
      <alignment horizontal="center" vertical="center"/>
    </xf>
    <xf numFmtId="164" fontId="0" fillId="6" borderId="2" xfId="0" applyNumberFormat="1" applyFill="1" applyBorder="1"/>
    <xf numFmtId="164" fontId="0" fillId="3" borderId="0" xfId="0" applyNumberFormat="1" applyFill="1"/>
    <xf numFmtId="164" fontId="0" fillId="6" borderId="1" xfId="0" applyNumberFormat="1" applyFill="1" applyBorder="1"/>
    <xf numFmtId="164" fontId="0" fillId="0" borderId="0" xfId="0" applyNumberFormat="1"/>
    <xf numFmtId="0" fontId="0" fillId="5" borderId="0" xfId="0" applyNumberFormat="1" applyFill="1"/>
    <xf numFmtId="0" fontId="1" fillId="5" borderId="0" xfId="0" applyNumberFormat="1" applyFont="1" applyFill="1" applyAlignment="1">
      <alignment vertical="center"/>
    </xf>
    <xf numFmtId="0" fontId="1" fillId="5" borderId="0" xfId="0" applyNumberFormat="1" applyFont="1" applyFill="1"/>
    <xf numFmtId="0" fontId="0" fillId="5" borderId="6" xfId="0" applyNumberFormat="1" applyFill="1" applyBorder="1"/>
    <xf numFmtId="0" fontId="1" fillId="5" borderId="0" xfId="0" applyNumberFormat="1" applyFont="1" applyFill="1" applyBorder="1" applyAlignment="1">
      <alignment vertical="center"/>
    </xf>
    <xf numFmtId="0" fontId="0" fillId="5" borderId="0" xfId="0" applyNumberFormat="1" applyFill="1" applyBorder="1"/>
    <xf numFmtId="0" fontId="0" fillId="5" borderId="11" xfId="0" applyNumberFormat="1" applyFill="1" applyBorder="1"/>
    <xf numFmtId="0" fontId="4" fillId="7" borderId="16" xfId="0" applyFont="1" applyFill="1" applyBorder="1" applyAlignment="1">
      <alignment horizontal="center" vertical="center"/>
    </xf>
    <xf numFmtId="0" fontId="2" fillId="5" borderId="18" xfId="0" applyFont="1" applyFill="1" applyBorder="1"/>
    <xf numFmtId="0" fontId="2" fillId="5" borderId="18" xfId="0" applyFont="1" applyFill="1" applyBorder="1" applyAlignment="1">
      <alignment horizontal="center"/>
    </xf>
    <xf numFmtId="0" fontId="2" fillId="5" borderId="18" xfId="0" applyFont="1" applyFill="1" applyBorder="1" applyAlignment="1"/>
    <xf numFmtId="0" fontId="2" fillId="5" borderId="19" xfId="0" applyFont="1" applyFill="1" applyBorder="1"/>
    <xf numFmtId="0" fontId="2" fillId="5" borderId="19" xfId="0" applyFont="1" applyFill="1" applyBorder="1" applyAlignment="1">
      <alignment horizontal="center"/>
    </xf>
    <xf numFmtId="0" fontId="2" fillId="5" borderId="19" xfId="0" applyFont="1" applyFill="1" applyBorder="1" applyAlignment="1"/>
    <xf numFmtId="0" fontId="0" fillId="5" borderId="5" xfId="0" applyFill="1" applyBorder="1" applyAlignment="1">
      <alignment horizontal="center"/>
    </xf>
    <xf numFmtId="0" fontId="0" fillId="5" borderId="8" xfId="0" applyFill="1" applyBorder="1" applyAlignment="1">
      <alignment horizontal="center"/>
    </xf>
    <xf numFmtId="0" fontId="0" fillId="5" borderId="10" xfId="0" applyFill="1" applyBorder="1" applyAlignment="1">
      <alignment horizontal="center"/>
    </xf>
    <xf numFmtId="0" fontId="6" fillId="8" borderId="0" xfId="0" applyFont="1" applyFill="1"/>
    <xf numFmtId="0" fontId="6" fillId="8" borderId="3" xfId="0" applyFont="1" applyFill="1" applyBorder="1"/>
    <xf numFmtId="0" fontId="15" fillId="8" borderId="0" xfId="0" applyFont="1" applyFill="1"/>
    <xf numFmtId="0" fontId="6" fillId="8" borderId="4" xfId="0" applyFont="1" applyFill="1" applyBorder="1"/>
    <xf numFmtId="0" fontId="6" fillId="8" borderId="0" xfId="0" applyFont="1" applyFill="1" applyBorder="1" applyAlignment="1">
      <alignment vertical="center"/>
    </xf>
    <xf numFmtId="0" fontId="6" fillId="8" borderId="0" xfId="0" applyFont="1" applyFill="1" applyAlignment="1">
      <alignment horizontal="center" vertical="center"/>
    </xf>
    <xf numFmtId="0" fontId="6" fillId="4" borderId="0" xfId="0" applyFont="1" applyFill="1" applyAlignment="1"/>
    <xf numFmtId="0" fontId="6" fillId="4" borderId="0" xfId="0" applyFont="1" applyFill="1"/>
    <xf numFmtId="0" fontId="2" fillId="3" borderId="20" xfId="0" applyFont="1" applyFill="1" applyBorder="1" applyAlignment="1">
      <alignment horizontal="center" vertical="center"/>
    </xf>
    <xf numFmtId="0" fontId="2" fillId="3" borderId="20" xfId="0" applyFont="1" applyFill="1" applyBorder="1" applyAlignment="1">
      <alignment vertical="center"/>
    </xf>
    <xf numFmtId="0" fontId="2" fillId="3" borderId="21" xfId="0" applyFont="1" applyFill="1" applyBorder="1" applyAlignment="1">
      <alignment vertical="center"/>
    </xf>
    <xf numFmtId="0" fontId="0" fillId="9" borderId="1" xfId="0" applyFill="1" applyBorder="1"/>
    <xf numFmtId="0" fontId="0" fillId="9" borderId="2" xfId="0" applyFill="1" applyBorder="1"/>
    <xf numFmtId="0" fontId="0" fillId="9" borderId="0" xfId="0" applyFill="1"/>
    <xf numFmtId="0" fontId="0" fillId="10" borderId="0" xfId="0" applyFill="1"/>
    <xf numFmtId="0" fontId="0" fillId="6" borderId="0" xfId="0" applyFill="1"/>
    <xf numFmtId="0" fontId="17" fillId="6" borderId="0" xfId="0" applyFont="1" applyFill="1" applyAlignment="1">
      <alignment vertical="center"/>
    </xf>
    <xf numFmtId="0" fontId="0" fillId="0" borderId="4" xfId="0" applyBorder="1"/>
    <xf numFmtId="0" fontId="6" fillId="3" borderId="0" xfId="0" applyFont="1" applyFill="1" applyAlignment="1">
      <alignment horizontal="center"/>
    </xf>
    <xf numFmtId="0" fontId="6" fillId="3" borderId="0" xfId="0" applyFont="1" applyFill="1"/>
    <xf numFmtId="164" fontId="6" fillId="3" borderId="0" xfId="0" applyNumberFormat="1" applyFont="1" applyFill="1"/>
    <xf numFmtId="0" fontId="6" fillId="4" borderId="0" xfId="0" applyFont="1" applyFill="1" applyAlignment="1">
      <alignment horizontal="center"/>
    </xf>
    <xf numFmtId="0" fontId="6" fillId="4" borderId="0" xfId="0" applyNumberFormat="1" applyFont="1" applyFill="1"/>
    <xf numFmtId="0" fontId="14" fillId="4" borderId="0" xfId="0" applyNumberFormat="1" applyFont="1" applyFill="1" applyAlignment="1">
      <alignment vertical="center"/>
    </xf>
    <xf numFmtId="0" fontId="22" fillId="4" borderId="0" xfId="0" applyFont="1" applyFill="1" applyAlignment="1">
      <alignment horizontal="left"/>
    </xf>
    <xf numFmtId="164" fontId="6" fillId="4" borderId="0" xfId="0" applyNumberFormat="1" applyFont="1" applyFill="1"/>
    <xf numFmtId="0" fontId="6" fillId="4" borderId="0" xfId="0" applyFont="1" applyFill="1" applyAlignment="1">
      <alignment horizontal="left"/>
    </xf>
    <xf numFmtId="0" fontId="14" fillId="4" borderId="15" xfId="0" applyFont="1" applyFill="1" applyBorder="1" applyAlignment="1">
      <alignment horizontal="center" vertical="center"/>
    </xf>
    <xf numFmtId="0" fontId="14" fillId="4" borderId="16" xfId="0" applyFont="1" applyFill="1" applyBorder="1" applyAlignment="1">
      <alignment horizontal="center" vertical="center"/>
    </xf>
    <xf numFmtId="0" fontId="6" fillId="4" borderId="0" xfId="0" applyFont="1" applyFill="1" applyAlignment="1">
      <alignment horizontal="center" vertical="center"/>
    </xf>
    <xf numFmtId="0" fontId="6" fillId="4" borderId="0" xfId="0" applyFont="1" applyFill="1" applyBorder="1"/>
    <xf numFmtId="0" fontId="6" fillId="4" borderId="18" xfId="0" applyFont="1" applyFill="1" applyBorder="1" applyAlignment="1">
      <alignment horizontal="center"/>
    </xf>
    <xf numFmtId="0" fontId="6" fillId="4" borderId="18" xfId="0" applyFont="1" applyFill="1" applyBorder="1"/>
    <xf numFmtId="0" fontId="6" fillId="4" borderId="18" xfId="0" applyFont="1" applyFill="1" applyBorder="1" applyAlignment="1"/>
    <xf numFmtId="0" fontId="6" fillId="4" borderId="19" xfId="0" applyFont="1" applyFill="1" applyBorder="1" applyAlignment="1">
      <alignment horizontal="center"/>
    </xf>
    <xf numFmtId="0" fontId="6" fillId="4" borderId="19" xfId="0" applyFont="1" applyFill="1" applyBorder="1"/>
    <xf numFmtId="0" fontId="6" fillId="4" borderId="19" xfId="0" applyFont="1" applyFill="1" applyBorder="1" applyAlignment="1"/>
    <xf numFmtId="0" fontId="6" fillId="9" borderId="1" xfId="0" applyFont="1" applyFill="1" applyBorder="1" applyAlignment="1">
      <alignment horizontal="center"/>
    </xf>
    <xf numFmtId="0" fontId="6" fillId="9" borderId="1" xfId="0" applyFont="1" applyFill="1" applyBorder="1"/>
    <xf numFmtId="164" fontId="6" fillId="9" borderId="1" xfId="0" applyNumberFormat="1" applyFont="1" applyFill="1" applyBorder="1"/>
    <xf numFmtId="0" fontId="6" fillId="9" borderId="2" xfId="0" applyFont="1" applyFill="1" applyBorder="1" applyAlignment="1">
      <alignment horizontal="center"/>
    </xf>
    <xf numFmtId="0" fontId="6" fillId="9" borderId="2" xfId="0" applyFont="1" applyFill="1" applyBorder="1"/>
    <xf numFmtId="164" fontId="6" fillId="9" borderId="2" xfId="0" applyNumberFormat="1" applyFont="1" applyFill="1" applyBorder="1"/>
    <xf numFmtId="0" fontId="6" fillId="9" borderId="4" xfId="0" applyFont="1" applyFill="1" applyBorder="1" applyAlignment="1">
      <alignment horizontal="center" vertical="center"/>
    </xf>
    <xf numFmtId="0" fontId="23" fillId="4" borderId="0" xfId="0" applyFont="1" applyFill="1" applyBorder="1" applyAlignment="1">
      <alignment vertical="center"/>
    </xf>
    <xf numFmtId="0" fontId="23" fillId="4" borderId="3" xfId="0" applyFont="1" applyFill="1" applyBorder="1" applyAlignment="1">
      <alignment horizontal="center" vertical="center"/>
    </xf>
    <xf numFmtId="0" fontId="21" fillId="4" borderId="4" xfId="0" applyFont="1" applyFill="1" applyBorder="1" applyAlignment="1" applyProtection="1">
      <alignment horizontal="center" vertical="center"/>
      <protection locked="0"/>
    </xf>
    <xf numFmtId="49" fontId="16" fillId="4" borderId="0" xfId="0" applyNumberFormat="1" applyFont="1" applyFill="1" applyAlignment="1" applyProtection="1">
      <alignment horizontal="center" vertical="center"/>
      <protection locked="0"/>
    </xf>
    <xf numFmtId="0" fontId="15" fillId="4" borderId="0" xfId="0" applyFont="1" applyFill="1" applyAlignment="1" applyProtection="1">
      <alignment vertical="center"/>
      <protection locked="0"/>
    </xf>
    <xf numFmtId="0" fontId="13" fillId="4" borderId="4" xfId="0" applyFont="1" applyFill="1" applyBorder="1" applyAlignment="1" applyProtection="1">
      <alignment horizontal="center" vertical="center"/>
      <protection locked="0"/>
    </xf>
    <xf numFmtId="165" fontId="8" fillId="4" borderId="0" xfId="1" applyNumberFormat="1" applyFont="1" applyFill="1" applyBorder="1" applyAlignment="1" applyProtection="1">
      <alignment horizontal="center" vertical="center"/>
      <protection locked="0"/>
    </xf>
    <xf numFmtId="0" fontId="25" fillId="9" borderId="2" xfId="0" applyFont="1" applyFill="1" applyBorder="1"/>
    <xf numFmtId="0" fontId="25" fillId="3" borderId="0" xfId="0" applyFont="1" applyFill="1"/>
    <xf numFmtId="0" fontId="25" fillId="9" borderId="1" xfId="0" applyFont="1" applyFill="1" applyBorder="1"/>
    <xf numFmtId="0" fontId="25" fillId="4" borderId="0" xfId="0" applyFont="1" applyFill="1"/>
    <xf numFmtId="0" fontId="25" fillId="4" borderId="0" xfId="0" applyFont="1" applyFill="1" applyAlignment="1">
      <alignment horizontal="center"/>
    </xf>
    <xf numFmtId="0" fontId="26" fillId="4" borderId="4" xfId="0" applyFont="1" applyFill="1" applyBorder="1" applyAlignment="1">
      <alignment horizontal="center" vertical="center"/>
    </xf>
    <xf numFmtId="0" fontId="25" fillId="4" borderId="4" xfId="0" applyFont="1" applyFill="1" applyBorder="1" applyAlignment="1">
      <alignment horizontal="center"/>
    </xf>
    <xf numFmtId="0" fontId="1" fillId="8" borderId="0" xfId="0" applyFont="1" applyFill="1"/>
    <xf numFmtId="0" fontId="1" fillId="8" borderId="0" xfId="0" applyFont="1" applyFill="1" applyAlignment="1">
      <alignment horizontal="center" vertical="center"/>
    </xf>
    <xf numFmtId="0" fontId="1" fillId="8" borderId="0" xfId="0" applyFont="1" applyFill="1" applyAlignment="1">
      <alignment vertical="center"/>
    </xf>
    <xf numFmtId="0" fontId="6" fillId="4" borderId="19" xfId="0" applyFont="1" applyFill="1" applyBorder="1" applyProtection="1">
      <protection locked="0"/>
    </xf>
    <xf numFmtId="0" fontId="6" fillId="4" borderId="22" xfId="0" quotePrefix="1" applyFont="1" applyFill="1" applyBorder="1" applyProtection="1">
      <protection locked="0"/>
    </xf>
    <xf numFmtId="0" fontId="6" fillId="4" borderId="22" xfId="0" quotePrefix="1" applyFont="1" applyFill="1" applyBorder="1" applyAlignment="1" applyProtection="1">
      <protection locked="0"/>
    </xf>
    <xf numFmtId="0" fontId="6" fillId="4" borderId="22" xfId="0" applyFont="1" applyFill="1" applyBorder="1" applyAlignment="1" applyProtection="1">
      <protection locked="0"/>
    </xf>
    <xf numFmtId="0" fontId="6" fillId="4" borderId="22" xfId="0" applyFont="1" applyFill="1" applyBorder="1" applyProtection="1">
      <protection locked="0"/>
    </xf>
    <xf numFmtId="0" fontId="0" fillId="2" borderId="0" xfId="0" applyFill="1" applyProtection="1">
      <protection locked="0"/>
    </xf>
    <xf numFmtId="0" fontId="4" fillId="0" borderId="0" xfId="0" applyFont="1"/>
    <xf numFmtId="0" fontId="29" fillId="10" borderId="0" xfId="0" applyFont="1" applyFill="1"/>
    <xf numFmtId="165" fontId="0" fillId="0" borderId="0" xfId="0" applyNumberFormat="1"/>
    <xf numFmtId="0" fontId="6" fillId="8" borderId="0" xfId="0" applyFont="1" applyFill="1" applyProtection="1">
      <protection locked="0"/>
    </xf>
    <xf numFmtId="0" fontId="0" fillId="9" borderId="0" xfId="0" applyFill="1" applyAlignment="1">
      <alignment horizontal="center"/>
    </xf>
    <xf numFmtId="0" fontId="18" fillId="6" borderId="0" xfId="0" applyFont="1" applyFill="1" applyBorder="1" applyAlignment="1">
      <alignment horizontal="left" vertical="center" indent="1"/>
    </xf>
    <xf numFmtId="0" fontId="18" fillId="6" borderId="23" xfId="0" applyFont="1" applyFill="1" applyBorder="1" applyAlignment="1">
      <alignment horizontal="left" vertical="center" indent="1"/>
    </xf>
    <xf numFmtId="0" fontId="19" fillId="11" borderId="0" xfId="0" applyFont="1" applyFill="1" applyAlignment="1">
      <alignment horizontal="left" vertical="top"/>
    </xf>
    <xf numFmtId="165" fontId="24" fillId="11" borderId="0" xfId="1" applyNumberFormat="1" applyFont="1" applyFill="1" applyAlignment="1">
      <alignment horizontal="center"/>
    </xf>
    <xf numFmtId="0" fontId="27" fillId="10" borderId="0" xfId="0" applyFont="1" applyFill="1" applyAlignment="1">
      <alignment horizontal="center"/>
    </xf>
    <xf numFmtId="164" fontId="2" fillId="5" borderId="19" xfId="0" applyNumberFormat="1" applyFont="1" applyFill="1" applyBorder="1" applyAlignment="1">
      <alignment horizontal="center"/>
    </xf>
    <xf numFmtId="43" fontId="2" fillId="5" borderId="19" xfId="1" applyFont="1" applyFill="1" applyBorder="1" applyAlignment="1">
      <alignment horizontal="center"/>
    </xf>
    <xf numFmtId="43" fontId="2" fillId="5" borderId="19" xfId="0" applyNumberFormat="1" applyFont="1" applyFill="1" applyBorder="1" applyAlignment="1">
      <alignment horizontal="center"/>
    </xf>
    <xf numFmtId="0" fontId="2" fillId="5" borderId="19" xfId="0" applyFont="1" applyFill="1" applyBorder="1" applyAlignment="1">
      <alignment horizontal="center"/>
    </xf>
    <xf numFmtId="0" fontId="4" fillId="7" borderId="15" xfId="0" applyFont="1" applyFill="1" applyBorder="1" applyAlignment="1">
      <alignment horizontal="center" vertical="center"/>
    </xf>
    <xf numFmtId="43" fontId="2" fillId="5" borderId="18" xfId="1" applyFont="1" applyFill="1" applyBorder="1" applyAlignment="1">
      <alignment horizontal="center"/>
    </xf>
    <xf numFmtId="43" fontId="2" fillId="5" borderId="18" xfId="0" applyNumberFormat="1" applyFont="1" applyFill="1" applyBorder="1" applyAlignment="1">
      <alignment horizontal="center"/>
    </xf>
    <xf numFmtId="0" fontId="2" fillId="5" borderId="18" xfId="0" applyFont="1" applyFill="1" applyBorder="1" applyAlignment="1">
      <alignment horizontal="center"/>
    </xf>
    <xf numFmtId="164" fontId="4" fillId="7" borderId="16" xfId="0" applyNumberFormat="1" applyFont="1" applyFill="1" applyBorder="1" applyAlignment="1">
      <alignment horizontal="center" vertical="center"/>
    </xf>
    <xf numFmtId="164" fontId="4" fillId="7" borderId="17" xfId="0" applyNumberFormat="1" applyFont="1" applyFill="1" applyBorder="1" applyAlignment="1">
      <alignment horizontal="center" vertical="center"/>
    </xf>
    <xf numFmtId="164" fontId="2" fillId="5" borderId="18" xfId="0" applyNumberFormat="1" applyFont="1" applyFill="1" applyBorder="1" applyAlignment="1">
      <alignment horizontal="center"/>
    </xf>
    <xf numFmtId="0" fontId="7" fillId="5" borderId="3" xfId="0" applyFont="1" applyFill="1" applyBorder="1" applyAlignment="1">
      <alignment horizontal="left" vertical="center" indent="1"/>
    </xf>
    <xf numFmtId="0" fontId="7" fillId="5" borderId="14" xfId="0" applyFont="1" applyFill="1" applyBorder="1" applyAlignment="1">
      <alignment horizontal="left" vertical="center" indent="1"/>
    </xf>
    <xf numFmtId="0" fontId="5" fillId="4" borderId="13" xfId="0" applyFont="1" applyFill="1" applyBorder="1" applyAlignment="1" applyProtection="1">
      <alignment horizontal="center" vertical="center"/>
      <protection locked="0"/>
    </xf>
    <xf numFmtId="0" fontId="5" fillId="4" borderId="0" xfId="0" applyFont="1" applyFill="1" applyBorder="1" applyAlignment="1" applyProtection="1">
      <alignment horizontal="center" vertical="center"/>
      <protection locked="0"/>
    </xf>
    <xf numFmtId="0" fontId="4" fillId="7" borderId="0" xfId="0" applyFont="1" applyFill="1" applyAlignment="1">
      <alignment horizontal="center" vertical="center"/>
    </xf>
    <xf numFmtId="165" fontId="10" fillId="5" borderId="11" xfId="1" applyNumberFormat="1" applyFont="1" applyFill="1" applyBorder="1" applyAlignment="1">
      <alignment horizontal="center"/>
    </xf>
    <xf numFmtId="0" fontId="9" fillId="5" borderId="11" xfId="0" applyFont="1" applyFill="1" applyBorder="1" applyAlignment="1">
      <alignment horizontal="center" vertical="center"/>
    </xf>
    <xf numFmtId="0" fontId="0" fillId="5" borderId="0" xfId="0" applyFill="1" applyAlignment="1">
      <alignment horizontal="center"/>
    </xf>
    <xf numFmtId="164" fontId="6" fillId="4" borderId="19" xfId="0" applyNumberFormat="1" applyFont="1" applyFill="1" applyBorder="1" applyAlignment="1">
      <alignment horizontal="center"/>
    </xf>
    <xf numFmtId="43" fontId="6" fillId="4" borderId="19" xfId="1" applyFont="1" applyFill="1" applyBorder="1" applyAlignment="1">
      <alignment horizontal="center"/>
    </xf>
    <xf numFmtId="43" fontId="6" fillId="4" borderId="19" xfId="0" applyNumberFormat="1" applyFont="1" applyFill="1" applyBorder="1" applyAlignment="1">
      <alignment horizontal="center"/>
    </xf>
    <xf numFmtId="0" fontId="6" fillId="4" borderId="19" xfId="0" applyFont="1" applyFill="1" applyBorder="1" applyAlignment="1">
      <alignment horizontal="center"/>
    </xf>
    <xf numFmtId="164" fontId="6" fillId="4" borderId="18" xfId="0" applyNumberFormat="1" applyFont="1" applyFill="1" applyBorder="1" applyAlignment="1">
      <alignment horizontal="center"/>
    </xf>
    <xf numFmtId="43" fontId="6" fillId="4" borderId="18" xfId="1" applyFont="1" applyFill="1" applyBorder="1" applyAlignment="1">
      <alignment horizontal="center"/>
    </xf>
    <xf numFmtId="43" fontId="6" fillId="4" borderId="18" xfId="0" applyNumberFormat="1" applyFont="1" applyFill="1" applyBorder="1" applyAlignment="1">
      <alignment horizontal="center"/>
    </xf>
    <xf numFmtId="0" fontId="6" fillId="4" borderId="18" xfId="0" applyFont="1" applyFill="1" applyBorder="1" applyAlignment="1">
      <alignment horizontal="center"/>
    </xf>
    <xf numFmtId="0" fontId="14" fillId="9" borderId="24" xfId="0" applyFont="1" applyFill="1" applyBorder="1" applyAlignment="1">
      <alignment horizontal="center" vertical="center"/>
    </xf>
    <xf numFmtId="164" fontId="14" fillId="4" borderId="16" xfId="0" applyNumberFormat="1" applyFont="1" applyFill="1" applyBorder="1" applyAlignment="1">
      <alignment horizontal="center" vertical="center"/>
    </xf>
    <xf numFmtId="164" fontId="14" fillId="4" borderId="17" xfId="0" applyNumberFormat="1" applyFont="1" applyFill="1" applyBorder="1" applyAlignment="1">
      <alignment horizontal="center" vertical="center"/>
    </xf>
    <xf numFmtId="0" fontId="14" fillId="4" borderId="15" xfId="0" applyFont="1" applyFill="1" applyBorder="1" applyAlignment="1">
      <alignment horizontal="center" vertical="center"/>
    </xf>
    <xf numFmtId="0" fontId="20" fillId="4" borderId="0" xfId="0" applyFont="1" applyFill="1" applyAlignment="1">
      <alignment horizontal="center"/>
    </xf>
    <xf numFmtId="0" fontId="6" fillId="4" borderId="25" xfId="0" applyFont="1" applyFill="1" applyBorder="1" applyAlignment="1">
      <alignment horizontal="center"/>
    </xf>
    <xf numFmtId="0" fontId="6" fillId="4" borderId="0" xfId="0" applyFont="1" applyFill="1" applyAlignment="1">
      <alignment horizontal="center"/>
    </xf>
    <xf numFmtId="0" fontId="0" fillId="11" borderId="24" xfId="0" applyFill="1" applyBorder="1" applyAlignment="1">
      <alignment horizontal="center"/>
    </xf>
  </cellXfs>
  <cellStyles count="2">
    <cellStyle name="Comma" xfId="1" builtinId="3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hyperlink" Target="#Transasksi!A1"/><Relationship Id="rId1" Type="http://schemas.openxmlformats.org/officeDocument/2006/relationships/hyperlink" Target="#'Master Nasabah'!A1"/><Relationship Id="rId4" Type="http://schemas.openxmlformats.org/officeDocument/2006/relationships/image" Target="../media/image6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9.png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2.emf"/><Relationship Id="rId2" Type="http://schemas.openxmlformats.org/officeDocument/2006/relationships/image" Target="../media/image3.emf"/><Relationship Id="rId1" Type="http://schemas.openxmlformats.org/officeDocument/2006/relationships/image" Target="../media/image4.emf"/><Relationship Id="rId4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7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8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</xdr:row>
          <xdr:rowOff>95250</xdr:rowOff>
        </xdr:from>
        <xdr:to>
          <xdr:col>4</xdr:col>
          <xdr:colOff>0</xdr:colOff>
          <xdr:row>5</xdr:row>
          <xdr:rowOff>57150</xdr:rowOff>
        </xdr:to>
        <xdr:sp macro="" textlink="">
          <xdr:nvSpPr>
            <xdr:cNvPr id="4097" name="CMD_DN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</xdr:row>
          <xdr:rowOff>133350</xdr:rowOff>
        </xdr:from>
        <xdr:to>
          <xdr:col>4</xdr:col>
          <xdr:colOff>0</xdr:colOff>
          <xdr:row>8</xdr:row>
          <xdr:rowOff>85725</xdr:rowOff>
        </xdr:to>
        <xdr:sp macro="" textlink="">
          <xdr:nvSpPr>
            <xdr:cNvPr id="4098" name="CMD_T" hidden="1">
              <a:extLst>
                <a:ext uri="{63B3BB69-23CF-44E3-9099-C40C66FF867C}">
                  <a14:compatExt spid="_x0000_s409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8</xdr:row>
          <xdr:rowOff>180975</xdr:rowOff>
        </xdr:from>
        <xdr:to>
          <xdr:col>4</xdr:col>
          <xdr:colOff>9525</xdr:colOff>
          <xdr:row>11</xdr:row>
          <xdr:rowOff>142875</xdr:rowOff>
        </xdr:to>
        <xdr:sp macro="" textlink="">
          <xdr:nvSpPr>
            <xdr:cNvPr id="4099" name="CMD_L" hidden="1">
              <a:extLst>
                <a:ext uri="{63B3BB69-23CF-44E3-9099-C40C66FF867C}">
                  <a14:compatExt spid="_x0000_s409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5</xdr:col>
      <xdr:colOff>0</xdr:colOff>
      <xdr:row>6</xdr:row>
      <xdr:rowOff>38100</xdr:rowOff>
    </xdr:from>
    <xdr:to>
      <xdr:col>8</xdr:col>
      <xdr:colOff>600075</xdr:colOff>
      <xdr:row>8</xdr:row>
      <xdr:rowOff>9525</xdr:rowOff>
    </xdr:to>
    <xdr:sp macro="" textlink="">
      <xdr:nvSpPr>
        <xdr:cNvPr id="2" name="Rectangl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xmlns="" id="{00000000-0008-0000-0000-000002000000}"/>
            </a:ext>
          </a:extLst>
        </xdr:cNvPr>
        <xdr:cNvSpPr/>
      </xdr:nvSpPr>
      <xdr:spPr>
        <a:xfrm>
          <a:off x="2238375" y="1238250"/>
          <a:ext cx="2428875" cy="352425"/>
        </a:xfrm>
        <a:prstGeom prst="rect">
          <a:avLst/>
        </a:prstGeom>
        <a:solidFill>
          <a:schemeClr val="accent4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>
              <a:solidFill>
                <a:schemeClr val="tx2"/>
              </a:solidFill>
            </a:rPr>
            <a:t>Detail &gt;&gt; </a:t>
          </a:r>
        </a:p>
      </xdr:txBody>
    </xdr:sp>
    <xdr:clientData/>
  </xdr:twoCellAnchor>
  <xdr:twoCellAnchor>
    <xdr:from>
      <xdr:col>10</xdr:col>
      <xdr:colOff>9525</xdr:colOff>
      <xdr:row>6</xdr:row>
      <xdr:rowOff>9525</xdr:rowOff>
    </xdr:from>
    <xdr:to>
      <xdr:col>14</xdr:col>
      <xdr:colOff>0</xdr:colOff>
      <xdr:row>7</xdr:row>
      <xdr:rowOff>171450</xdr:rowOff>
    </xdr:to>
    <xdr:sp macro="" textlink="">
      <xdr:nvSpPr>
        <xdr:cNvPr id="6" name="Rectangle 5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xmlns="" id="{00000000-0008-0000-0000-000006000000}"/>
            </a:ext>
          </a:extLst>
        </xdr:cNvPr>
        <xdr:cNvSpPr/>
      </xdr:nvSpPr>
      <xdr:spPr>
        <a:xfrm>
          <a:off x="5295900" y="1219200"/>
          <a:ext cx="2428875" cy="352425"/>
        </a:xfrm>
        <a:prstGeom prst="rect">
          <a:avLst/>
        </a:prstGeom>
        <a:solidFill>
          <a:schemeClr val="accent4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>
              <a:solidFill>
                <a:schemeClr val="tx2"/>
              </a:solidFill>
            </a:rPr>
            <a:t>Detail &gt;&gt; 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</xdr:row>
          <xdr:rowOff>47625</xdr:rowOff>
        </xdr:from>
        <xdr:to>
          <xdr:col>4</xdr:col>
          <xdr:colOff>0</xdr:colOff>
          <xdr:row>15</xdr:row>
          <xdr:rowOff>9525</xdr:rowOff>
        </xdr:to>
        <xdr:sp macro="" textlink="">
          <xdr:nvSpPr>
            <xdr:cNvPr id="4100" name="CMD_SET" hidden="1">
              <a:extLst>
                <a:ext uri="{63B3BB69-23CF-44E3-9099-C40C66FF867C}">
                  <a14:compatExt spid="_x0000_s410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 editAs="oneCell">
    <xdr:from>
      <xdr:col>18</xdr:col>
      <xdr:colOff>505359</xdr:colOff>
      <xdr:row>4</xdr:row>
      <xdr:rowOff>133349</xdr:rowOff>
    </xdr:from>
    <xdr:to>
      <xdr:col>22</xdr:col>
      <xdr:colOff>136350</xdr:colOff>
      <xdr:row>21</xdr:row>
      <xdr:rowOff>185625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xmlns="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782709" y="952499"/>
          <a:ext cx="2069391" cy="3300301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17</xdr:row>
      <xdr:rowOff>9525</xdr:rowOff>
    </xdr:from>
    <xdr:to>
      <xdr:col>2</xdr:col>
      <xdr:colOff>262731</xdr:colOff>
      <xdr:row>23</xdr:row>
      <xdr:rowOff>177006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xmlns="" id="{00000000-0008-0000-00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3314700"/>
          <a:ext cx="1481931" cy="1481931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400050</xdr:colOff>
          <xdr:row>7</xdr:row>
          <xdr:rowOff>171450</xdr:rowOff>
        </xdr:from>
        <xdr:to>
          <xdr:col>8</xdr:col>
          <xdr:colOff>85725</xdr:colOff>
          <xdr:row>10</xdr:row>
          <xdr:rowOff>38100</xdr:rowOff>
        </xdr:to>
        <xdr:sp macro="" textlink="">
          <xdr:nvSpPr>
            <xdr:cNvPr id="2049" name="CMD_Simpan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1</xdr:row>
          <xdr:rowOff>28575</xdr:rowOff>
        </xdr:from>
        <xdr:to>
          <xdr:col>1</xdr:col>
          <xdr:colOff>962025</xdr:colOff>
          <xdr:row>1</xdr:row>
          <xdr:rowOff>600075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Home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85725</xdr:colOff>
          <xdr:row>11</xdr:row>
          <xdr:rowOff>104775</xdr:rowOff>
        </xdr:from>
        <xdr:to>
          <xdr:col>12</xdr:col>
          <xdr:colOff>285750</xdr:colOff>
          <xdr:row>13</xdr:row>
          <xdr:rowOff>133350</xdr:rowOff>
        </xdr:to>
        <xdr:sp macro="" textlink="">
          <xdr:nvSpPr>
            <xdr:cNvPr id="3074" name="cmd_SismpanTra" hidden="1">
              <a:extLst>
                <a:ext uri="{63B3BB69-23CF-44E3-9099-C40C66FF867C}">
                  <a14:compatExt spid="_x0000_s307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5</xdr:col>
      <xdr:colOff>76200</xdr:colOff>
      <xdr:row>20</xdr:row>
      <xdr:rowOff>0</xdr:rowOff>
    </xdr:from>
    <xdr:to>
      <xdr:col>5</xdr:col>
      <xdr:colOff>279400</xdr:colOff>
      <xdr:row>21</xdr:row>
      <xdr:rowOff>12700</xdr:rowOff>
    </xdr:to>
    <xdr:sp macro="[1]!dp_core.gridDP_Click" textlink="">
      <xdr:nvSpPr>
        <xdr:cNvPr id="19" name="Rectangle 18">
          <a:extLst>
            <a:ext uri="{FF2B5EF4-FFF2-40B4-BE49-F238E27FC236}">
              <a16:creationId xmlns:a16="http://schemas.microsoft.com/office/drawing/2014/main" xmlns="" id="{00000000-0008-0000-0200-000013000000}"/>
            </a:ext>
          </a:extLst>
        </xdr:cNvPr>
        <xdr:cNvSpPr/>
      </xdr:nvSpPr>
      <xdr:spPr>
        <a:xfrm>
          <a:off x="2171700" y="47434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21</xdr:row>
      <xdr:rowOff>0</xdr:rowOff>
    </xdr:from>
    <xdr:to>
      <xdr:col>5</xdr:col>
      <xdr:colOff>279400</xdr:colOff>
      <xdr:row>22</xdr:row>
      <xdr:rowOff>12700</xdr:rowOff>
    </xdr:to>
    <xdr:sp macro="[1]!dp_core.gridDP_Click" textlink="">
      <xdr:nvSpPr>
        <xdr:cNvPr id="20" name="Rectangle 19">
          <a:extLst>
            <a:ext uri="{FF2B5EF4-FFF2-40B4-BE49-F238E27FC236}">
              <a16:creationId xmlns:a16="http://schemas.microsoft.com/office/drawing/2014/main" xmlns="" id="{00000000-0008-0000-0200-000014000000}"/>
            </a:ext>
          </a:extLst>
        </xdr:cNvPr>
        <xdr:cNvSpPr/>
      </xdr:nvSpPr>
      <xdr:spPr>
        <a:xfrm>
          <a:off x="2171700" y="47434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22</xdr:row>
      <xdr:rowOff>0</xdr:rowOff>
    </xdr:from>
    <xdr:to>
      <xdr:col>5</xdr:col>
      <xdr:colOff>279400</xdr:colOff>
      <xdr:row>23</xdr:row>
      <xdr:rowOff>12700</xdr:rowOff>
    </xdr:to>
    <xdr:sp macro="[1]!dp_core.gridDP_Click" textlink="">
      <xdr:nvSpPr>
        <xdr:cNvPr id="21" name="Rectangle 20">
          <a:extLst>
            <a:ext uri="{FF2B5EF4-FFF2-40B4-BE49-F238E27FC236}">
              <a16:creationId xmlns:a16="http://schemas.microsoft.com/office/drawing/2014/main" xmlns="" id="{00000000-0008-0000-0200-000015000000}"/>
            </a:ext>
          </a:extLst>
        </xdr:cNvPr>
        <xdr:cNvSpPr/>
      </xdr:nvSpPr>
      <xdr:spPr>
        <a:xfrm>
          <a:off x="2171700" y="47434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23</xdr:row>
      <xdr:rowOff>0</xdr:rowOff>
    </xdr:from>
    <xdr:to>
      <xdr:col>5</xdr:col>
      <xdr:colOff>279400</xdr:colOff>
      <xdr:row>24</xdr:row>
      <xdr:rowOff>12700</xdr:rowOff>
    </xdr:to>
    <xdr:sp macro="[1]!dp_core.gridDP_Click" textlink="">
      <xdr:nvSpPr>
        <xdr:cNvPr id="22" name="Rectangle 21">
          <a:extLst>
            <a:ext uri="{FF2B5EF4-FFF2-40B4-BE49-F238E27FC236}">
              <a16:creationId xmlns:a16="http://schemas.microsoft.com/office/drawing/2014/main" xmlns="" id="{00000000-0008-0000-0200-000016000000}"/>
            </a:ext>
          </a:extLst>
        </xdr:cNvPr>
        <xdr:cNvSpPr/>
      </xdr:nvSpPr>
      <xdr:spPr>
        <a:xfrm>
          <a:off x="2171700" y="47434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24</xdr:row>
      <xdr:rowOff>0</xdr:rowOff>
    </xdr:from>
    <xdr:to>
      <xdr:col>5</xdr:col>
      <xdr:colOff>279400</xdr:colOff>
      <xdr:row>25</xdr:row>
      <xdr:rowOff>12700</xdr:rowOff>
    </xdr:to>
    <xdr:sp macro="[1]!dp_core.gridDP_Click" textlink="">
      <xdr:nvSpPr>
        <xdr:cNvPr id="23" name="Rectangle 22">
          <a:extLst>
            <a:ext uri="{FF2B5EF4-FFF2-40B4-BE49-F238E27FC236}">
              <a16:creationId xmlns:a16="http://schemas.microsoft.com/office/drawing/2014/main" xmlns="" id="{00000000-0008-0000-0200-000017000000}"/>
            </a:ext>
          </a:extLst>
        </xdr:cNvPr>
        <xdr:cNvSpPr/>
      </xdr:nvSpPr>
      <xdr:spPr>
        <a:xfrm>
          <a:off x="2171700" y="47434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25</xdr:row>
      <xdr:rowOff>0</xdr:rowOff>
    </xdr:from>
    <xdr:to>
      <xdr:col>5</xdr:col>
      <xdr:colOff>279400</xdr:colOff>
      <xdr:row>26</xdr:row>
      <xdr:rowOff>12700</xdr:rowOff>
    </xdr:to>
    <xdr:sp macro="[1]!dp_core.gridDP_Click" textlink="">
      <xdr:nvSpPr>
        <xdr:cNvPr id="24" name="Rectangle 23">
          <a:extLst>
            <a:ext uri="{FF2B5EF4-FFF2-40B4-BE49-F238E27FC236}">
              <a16:creationId xmlns:a16="http://schemas.microsoft.com/office/drawing/2014/main" xmlns="" id="{00000000-0008-0000-0200-000018000000}"/>
            </a:ext>
          </a:extLst>
        </xdr:cNvPr>
        <xdr:cNvSpPr/>
      </xdr:nvSpPr>
      <xdr:spPr>
        <a:xfrm>
          <a:off x="2171700" y="47434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26</xdr:row>
      <xdr:rowOff>0</xdr:rowOff>
    </xdr:from>
    <xdr:to>
      <xdr:col>5</xdr:col>
      <xdr:colOff>279400</xdr:colOff>
      <xdr:row>27</xdr:row>
      <xdr:rowOff>12700</xdr:rowOff>
    </xdr:to>
    <xdr:sp macro="[1]!dp_core.gridDP_Click" textlink="">
      <xdr:nvSpPr>
        <xdr:cNvPr id="25" name="Rectangle 24">
          <a:extLst>
            <a:ext uri="{FF2B5EF4-FFF2-40B4-BE49-F238E27FC236}">
              <a16:creationId xmlns:a16="http://schemas.microsoft.com/office/drawing/2014/main" xmlns="" id="{00000000-0008-0000-0200-000019000000}"/>
            </a:ext>
          </a:extLst>
        </xdr:cNvPr>
        <xdr:cNvSpPr/>
      </xdr:nvSpPr>
      <xdr:spPr>
        <a:xfrm>
          <a:off x="2171700" y="47434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27</xdr:row>
      <xdr:rowOff>0</xdr:rowOff>
    </xdr:from>
    <xdr:to>
      <xdr:col>5</xdr:col>
      <xdr:colOff>279400</xdr:colOff>
      <xdr:row>28</xdr:row>
      <xdr:rowOff>12700</xdr:rowOff>
    </xdr:to>
    <xdr:sp macro="[1]!dp_core.gridDP_Click" textlink="">
      <xdr:nvSpPr>
        <xdr:cNvPr id="26" name="Rectangle 25">
          <a:extLst>
            <a:ext uri="{FF2B5EF4-FFF2-40B4-BE49-F238E27FC236}">
              <a16:creationId xmlns:a16="http://schemas.microsoft.com/office/drawing/2014/main" xmlns="" id="{00000000-0008-0000-0200-00001A000000}"/>
            </a:ext>
          </a:extLst>
        </xdr:cNvPr>
        <xdr:cNvSpPr/>
      </xdr:nvSpPr>
      <xdr:spPr>
        <a:xfrm>
          <a:off x="2171700" y="47434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28</xdr:row>
      <xdr:rowOff>0</xdr:rowOff>
    </xdr:from>
    <xdr:to>
      <xdr:col>5</xdr:col>
      <xdr:colOff>279400</xdr:colOff>
      <xdr:row>29</xdr:row>
      <xdr:rowOff>12700</xdr:rowOff>
    </xdr:to>
    <xdr:sp macro="[1]!dp_core.gridDP_Click" textlink="">
      <xdr:nvSpPr>
        <xdr:cNvPr id="27" name="Rectangle 26">
          <a:extLst>
            <a:ext uri="{FF2B5EF4-FFF2-40B4-BE49-F238E27FC236}">
              <a16:creationId xmlns:a16="http://schemas.microsoft.com/office/drawing/2014/main" xmlns="" id="{00000000-0008-0000-0200-00001B000000}"/>
            </a:ext>
          </a:extLst>
        </xdr:cNvPr>
        <xdr:cNvSpPr/>
      </xdr:nvSpPr>
      <xdr:spPr>
        <a:xfrm>
          <a:off x="2171700" y="47434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29</xdr:row>
      <xdr:rowOff>0</xdr:rowOff>
    </xdr:from>
    <xdr:to>
      <xdr:col>5</xdr:col>
      <xdr:colOff>279400</xdr:colOff>
      <xdr:row>30</xdr:row>
      <xdr:rowOff>12700</xdr:rowOff>
    </xdr:to>
    <xdr:sp macro="[1]!dp_core.gridDP_Click" textlink="">
      <xdr:nvSpPr>
        <xdr:cNvPr id="28" name="Rectangle 27">
          <a:extLst>
            <a:ext uri="{FF2B5EF4-FFF2-40B4-BE49-F238E27FC236}">
              <a16:creationId xmlns:a16="http://schemas.microsoft.com/office/drawing/2014/main" xmlns="" id="{00000000-0008-0000-0200-00001C000000}"/>
            </a:ext>
          </a:extLst>
        </xdr:cNvPr>
        <xdr:cNvSpPr/>
      </xdr:nvSpPr>
      <xdr:spPr>
        <a:xfrm>
          <a:off x="2171700" y="47434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30</xdr:row>
      <xdr:rowOff>0</xdr:rowOff>
    </xdr:from>
    <xdr:to>
      <xdr:col>5</xdr:col>
      <xdr:colOff>279400</xdr:colOff>
      <xdr:row>31</xdr:row>
      <xdr:rowOff>12700</xdr:rowOff>
    </xdr:to>
    <xdr:sp macro="[1]!dp_core.gridDP_Click" textlink="">
      <xdr:nvSpPr>
        <xdr:cNvPr id="29" name="Rectangle 28">
          <a:extLst>
            <a:ext uri="{FF2B5EF4-FFF2-40B4-BE49-F238E27FC236}">
              <a16:creationId xmlns:a16="http://schemas.microsoft.com/office/drawing/2014/main" xmlns="" id="{00000000-0008-0000-0200-00001D000000}"/>
            </a:ext>
          </a:extLst>
        </xdr:cNvPr>
        <xdr:cNvSpPr/>
      </xdr:nvSpPr>
      <xdr:spPr>
        <a:xfrm>
          <a:off x="2171700" y="47434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31</xdr:row>
      <xdr:rowOff>0</xdr:rowOff>
    </xdr:from>
    <xdr:to>
      <xdr:col>5</xdr:col>
      <xdr:colOff>279400</xdr:colOff>
      <xdr:row>32</xdr:row>
      <xdr:rowOff>12700</xdr:rowOff>
    </xdr:to>
    <xdr:sp macro="[1]!dp_core.gridDP_Click" textlink="">
      <xdr:nvSpPr>
        <xdr:cNvPr id="30" name="Rectangle 29">
          <a:extLst>
            <a:ext uri="{FF2B5EF4-FFF2-40B4-BE49-F238E27FC236}">
              <a16:creationId xmlns:a16="http://schemas.microsoft.com/office/drawing/2014/main" xmlns="" id="{00000000-0008-0000-0200-00001E000000}"/>
            </a:ext>
          </a:extLst>
        </xdr:cNvPr>
        <xdr:cNvSpPr/>
      </xdr:nvSpPr>
      <xdr:spPr>
        <a:xfrm>
          <a:off x="2171700" y="47434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32</xdr:row>
      <xdr:rowOff>0</xdr:rowOff>
    </xdr:from>
    <xdr:to>
      <xdr:col>5</xdr:col>
      <xdr:colOff>279400</xdr:colOff>
      <xdr:row>33</xdr:row>
      <xdr:rowOff>12700</xdr:rowOff>
    </xdr:to>
    <xdr:sp macro="[1]!dp_core.gridDP_Click" textlink="">
      <xdr:nvSpPr>
        <xdr:cNvPr id="31" name="Rectangle 30">
          <a:extLst>
            <a:ext uri="{FF2B5EF4-FFF2-40B4-BE49-F238E27FC236}">
              <a16:creationId xmlns:a16="http://schemas.microsoft.com/office/drawing/2014/main" xmlns="" id="{00000000-0008-0000-0200-00001F000000}"/>
            </a:ext>
          </a:extLst>
        </xdr:cNvPr>
        <xdr:cNvSpPr/>
      </xdr:nvSpPr>
      <xdr:spPr>
        <a:xfrm>
          <a:off x="2171700" y="47434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33</xdr:row>
      <xdr:rowOff>0</xdr:rowOff>
    </xdr:from>
    <xdr:to>
      <xdr:col>5</xdr:col>
      <xdr:colOff>279400</xdr:colOff>
      <xdr:row>34</xdr:row>
      <xdr:rowOff>12700</xdr:rowOff>
    </xdr:to>
    <xdr:sp macro="[1]!dp_core.gridDP_Click" textlink="">
      <xdr:nvSpPr>
        <xdr:cNvPr id="32" name="Rectangle 31">
          <a:extLst>
            <a:ext uri="{FF2B5EF4-FFF2-40B4-BE49-F238E27FC236}">
              <a16:creationId xmlns:a16="http://schemas.microsoft.com/office/drawing/2014/main" xmlns="" id="{00000000-0008-0000-0200-000020000000}"/>
            </a:ext>
          </a:extLst>
        </xdr:cNvPr>
        <xdr:cNvSpPr/>
      </xdr:nvSpPr>
      <xdr:spPr>
        <a:xfrm>
          <a:off x="2171700" y="47434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34</xdr:row>
      <xdr:rowOff>0</xdr:rowOff>
    </xdr:from>
    <xdr:to>
      <xdr:col>5</xdr:col>
      <xdr:colOff>279400</xdr:colOff>
      <xdr:row>35</xdr:row>
      <xdr:rowOff>12700</xdr:rowOff>
    </xdr:to>
    <xdr:sp macro="[1]!dp_core.gridDP_Click" textlink="">
      <xdr:nvSpPr>
        <xdr:cNvPr id="33" name="Rectangle 32">
          <a:extLst>
            <a:ext uri="{FF2B5EF4-FFF2-40B4-BE49-F238E27FC236}">
              <a16:creationId xmlns:a16="http://schemas.microsoft.com/office/drawing/2014/main" xmlns="" id="{00000000-0008-0000-0200-000021000000}"/>
            </a:ext>
          </a:extLst>
        </xdr:cNvPr>
        <xdr:cNvSpPr/>
      </xdr:nvSpPr>
      <xdr:spPr>
        <a:xfrm>
          <a:off x="2171700" y="47434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35</xdr:row>
      <xdr:rowOff>0</xdr:rowOff>
    </xdr:from>
    <xdr:to>
      <xdr:col>5</xdr:col>
      <xdr:colOff>279400</xdr:colOff>
      <xdr:row>36</xdr:row>
      <xdr:rowOff>12700</xdr:rowOff>
    </xdr:to>
    <xdr:sp macro="[1]!dp_core.gridDP_Click" textlink="">
      <xdr:nvSpPr>
        <xdr:cNvPr id="34" name="Rectangle 33">
          <a:extLst>
            <a:ext uri="{FF2B5EF4-FFF2-40B4-BE49-F238E27FC236}">
              <a16:creationId xmlns:a16="http://schemas.microsoft.com/office/drawing/2014/main" xmlns="" id="{00000000-0008-0000-0200-000022000000}"/>
            </a:ext>
          </a:extLst>
        </xdr:cNvPr>
        <xdr:cNvSpPr/>
      </xdr:nvSpPr>
      <xdr:spPr>
        <a:xfrm>
          <a:off x="2171700" y="47434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36</xdr:row>
      <xdr:rowOff>0</xdr:rowOff>
    </xdr:from>
    <xdr:to>
      <xdr:col>5</xdr:col>
      <xdr:colOff>279400</xdr:colOff>
      <xdr:row>37</xdr:row>
      <xdr:rowOff>12700</xdr:rowOff>
    </xdr:to>
    <xdr:sp macro="[1]!dp_core.gridDP_Click" textlink="">
      <xdr:nvSpPr>
        <xdr:cNvPr id="35" name="Rectangle 34">
          <a:extLst>
            <a:ext uri="{FF2B5EF4-FFF2-40B4-BE49-F238E27FC236}">
              <a16:creationId xmlns:a16="http://schemas.microsoft.com/office/drawing/2014/main" xmlns="" id="{00000000-0008-0000-0200-000023000000}"/>
            </a:ext>
          </a:extLst>
        </xdr:cNvPr>
        <xdr:cNvSpPr/>
      </xdr:nvSpPr>
      <xdr:spPr>
        <a:xfrm>
          <a:off x="2171700" y="47434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37</xdr:row>
      <xdr:rowOff>0</xdr:rowOff>
    </xdr:from>
    <xdr:to>
      <xdr:col>5</xdr:col>
      <xdr:colOff>279400</xdr:colOff>
      <xdr:row>38</xdr:row>
      <xdr:rowOff>12700</xdr:rowOff>
    </xdr:to>
    <xdr:sp macro="[1]!dp_core.gridDP_Click" textlink="">
      <xdr:nvSpPr>
        <xdr:cNvPr id="36" name="Rectangle 35">
          <a:extLst>
            <a:ext uri="{FF2B5EF4-FFF2-40B4-BE49-F238E27FC236}">
              <a16:creationId xmlns:a16="http://schemas.microsoft.com/office/drawing/2014/main" xmlns="" id="{00000000-0008-0000-0200-000024000000}"/>
            </a:ext>
          </a:extLst>
        </xdr:cNvPr>
        <xdr:cNvSpPr/>
      </xdr:nvSpPr>
      <xdr:spPr>
        <a:xfrm>
          <a:off x="2171700" y="47434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38</xdr:row>
      <xdr:rowOff>0</xdr:rowOff>
    </xdr:from>
    <xdr:to>
      <xdr:col>5</xdr:col>
      <xdr:colOff>279400</xdr:colOff>
      <xdr:row>39</xdr:row>
      <xdr:rowOff>12700</xdr:rowOff>
    </xdr:to>
    <xdr:sp macro="[1]!dp_core.gridDP_Click" textlink="">
      <xdr:nvSpPr>
        <xdr:cNvPr id="37" name="Rectangle 36">
          <a:extLst>
            <a:ext uri="{FF2B5EF4-FFF2-40B4-BE49-F238E27FC236}">
              <a16:creationId xmlns:a16="http://schemas.microsoft.com/office/drawing/2014/main" xmlns="" id="{00000000-0008-0000-0200-000025000000}"/>
            </a:ext>
          </a:extLst>
        </xdr:cNvPr>
        <xdr:cNvSpPr/>
      </xdr:nvSpPr>
      <xdr:spPr>
        <a:xfrm>
          <a:off x="2171700" y="47434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39</xdr:row>
      <xdr:rowOff>0</xdr:rowOff>
    </xdr:from>
    <xdr:to>
      <xdr:col>5</xdr:col>
      <xdr:colOff>279400</xdr:colOff>
      <xdr:row>40</xdr:row>
      <xdr:rowOff>12700</xdr:rowOff>
    </xdr:to>
    <xdr:sp macro="[1]!dp_core.gridDP_Click" textlink="">
      <xdr:nvSpPr>
        <xdr:cNvPr id="38" name="Rectangle 37">
          <a:extLst>
            <a:ext uri="{FF2B5EF4-FFF2-40B4-BE49-F238E27FC236}">
              <a16:creationId xmlns:a16="http://schemas.microsoft.com/office/drawing/2014/main" xmlns="" id="{00000000-0008-0000-0200-000026000000}"/>
            </a:ext>
          </a:extLst>
        </xdr:cNvPr>
        <xdr:cNvSpPr/>
      </xdr:nvSpPr>
      <xdr:spPr>
        <a:xfrm>
          <a:off x="2171700" y="47434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40</xdr:row>
      <xdr:rowOff>0</xdr:rowOff>
    </xdr:from>
    <xdr:to>
      <xdr:col>5</xdr:col>
      <xdr:colOff>279400</xdr:colOff>
      <xdr:row>41</xdr:row>
      <xdr:rowOff>12700</xdr:rowOff>
    </xdr:to>
    <xdr:sp macro="[1]!dp_core.gridDP_Click" textlink="">
      <xdr:nvSpPr>
        <xdr:cNvPr id="39" name="Rectangle 38">
          <a:extLst>
            <a:ext uri="{FF2B5EF4-FFF2-40B4-BE49-F238E27FC236}">
              <a16:creationId xmlns:a16="http://schemas.microsoft.com/office/drawing/2014/main" xmlns="" id="{00000000-0008-0000-0200-000027000000}"/>
            </a:ext>
          </a:extLst>
        </xdr:cNvPr>
        <xdr:cNvSpPr/>
      </xdr:nvSpPr>
      <xdr:spPr>
        <a:xfrm>
          <a:off x="2171700" y="47434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41</xdr:row>
      <xdr:rowOff>0</xdr:rowOff>
    </xdr:from>
    <xdr:to>
      <xdr:col>5</xdr:col>
      <xdr:colOff>279400</xdr:colOff>
      <xdr:row>42</xdr:row>
      <xdr:rowOff>12700</xdr:rowOff>
    </xdr:to>
    <xdr:sp macro="[1]!dp_core.gridDP_Click" textlink="">
      <xdr:nvSpPr>
        <xdr:cNvPr id="40" name="Rectangle 39">
          <a:extLst>
            <a:ext uri="{FF2B5EF4-FFF2-40B4-BE49-F238E27FC236}">
              <a16:creationId xmlns:a16="http://schemas.microsoft.com/office/drawing/2014/main" xmlns="" id="{00000000-0008-0000-0200-000028000000}"/>
            </a:ext>
          </a:extLst>
        </xdr:cNvPr>
        <xdr:cNvSpPr/>
      </xdr:nvSpPr>
      <xdr:spPr>
        <a:xfrm>
          <a:off x="2171700" y="47434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42</xdr:row>
      <xdr:rowOff>0</xdr:rowOff>
    </xdr:from>
    <xdr:to>
      <xdr:col>5</xdr:col>
      <xdr:colOff>279400</xdr:colOff>
      <xdr:row>43</xdr:row>
      <xdr:rowOff>12700</xdr:rowOff>
    </xdr:to>
    <xdr:sp macro="[1]!dp_core.gridDP_Click" textlink="">
      <xdr:nvSpPr>
        <xdr:cNvPr id="41" name="Rectangle 40">
          <a:extLst>
            <a:ext uri="{FF2B5EF4-FFF2-40B4-BE49-F238E27FC236}">
              <a16:creationId xmlns:a16="http://schemas.microsoft.com/office/drawing/2014/main" xmlns="" id="{00000000-0008-0000-0200-000029000000}"/>
            </a:ext>
          </a:extLst>
        </xdr:cNvPr>
        <xdr:cNvSpPr/>
      </xdr:nvSpPr>
      <xdr:spPr>
        <a:xfrm>
          <a:off x="2171700" y="47434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43</xdr:row>
      <xdr:rowOff>0</xdr:rowOff>
    </xdr:from>
    <xdr:to>
      <xdr:col>5</xdr:col>
      <xdr:colOff>279400</xdr:colOff>
      <xdr:row>44</xdr:row>
      <xdr:rowOff>12700</xdr:rowOff>
    </xdr:to>
    <xdr:sp macro="[1]!dp_core.gridDP_Click" textlink="">
      <xdr:nvSpPr>
        <xdr:cNvPr id="42" name="Rectangle 41">
          <a:extLst>
            <a:ext uri="{FF2B5EF4-FFF2-40B4-BE49-F238E27FC236}">
              <a16:creationId xmlns:a16="http://schemas.microsoft.com/office/drawing/2014/main" xmlns="" id="{00000000-0008-0000-0200-00002A000000}"/>
            </a:ext>
          </a:extLst>
        </xdr:cNvPr>
        <xdr:cNvSpPr/>
      </xdr:nvSpPr>
      <xdr:spPr>
        <a:xfrm>
          <a:off x="2171700" y="47434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44</xdr:row>
      <xdr:rowOff>0</xdr:rowOff>
    </xdr:from>
    <xdr:to>
      <xdr:col>5</xdr:col>
      <xdr:colOff>279400</xdr:colOff>
      <xdr:row>45</xdr:row>
      <xdr:rowOff>12700</xdr:rowOff>
    </xdr:to>
    <xdr:sp macro="[1]!dp_core.gridDP_Click" textlink="">
      <xdr:nvSpPr>
        <xdr:cNvPr id="43" name="Rectangle 42">
          <a:extLst>
            <a:ext uri="{FF2B5EF4-FFF2-40B4-BE49-F238E27FC236}">
              <a16:creationId xmlns:a16="http://schemas.microsoft.com/office/drawing/2014/main" xmlns="" id="{00000000-0008-0000-0200-00002B000000}"/>
            </a:ext>
          </a:extLst>
        </xdr:cNvPr>
        <xdr:cNvSpPr/>
      </xdr:nvSpPr>
      <xdr:spPr>
        <a:xfrm>
          <a:off x="2171700" y="47434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45</xdr:row>
      <xdr:rowOff>0</xdr:rowOff>
    </xdr:from>
    <xdr:to>
      <xdr:col>5</xdr:col>
      <xdr:colOff>279400</xdr:colOff>
      <xdr:row>46</xdr:row>
      <xdr:rowOff>12700</xdr:rowOff>
    </xdr:to>
    <xdr:sp macro="[1]!dp_core.gridDP_Click" textlink="">
      <xdr:nvSpPr>
        <xdr:cNvPr id="44" name="Rectangle 43">
          <a:extLst>
            <a:ext uri="{FF2B5EF4-FFF2-40B4-BE49-F238E27FC236}">
              <a16:creationId xmlns:a16="http://schemas.microsoft.com/office/drawing/2014/main" xmlns="" id="{00000000-0008-0000-0200-00002C000000}"/>
            </a:ext>
          </a:extLst>
        </xdr:cNvPr>
        <xdr:cNvSpPr/>
      </xdr:nvSpPr>
      <xdr:spPr>
        <a:xfrm>
          <a:off x="2171700" y="47434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46</xdr:row>
      <xdr:rowOff>0</xdr:rowOff>
    </xdr:from>
    <xdr:to>
      <xdr:col>5</xdr:col>
      <xdr:colOff>279400</xdr:colOff>
      <xdr:row>47</xdr:row>
      <xdr:rowOff>12700</xdr:rowOff>
    </xdr:to>
    <xdr:sp macro="[1]!dp_core.gridDP_Click" textlink="">
      <xdr:nvSpPr>
        <xdr:cNvPr id="45" name="Rectangle 44">
          <a:extLst>
            <a:ext uri="{FF2B5EF4-FFF2-40B4-BE49-F238E27FC236}">
              <a16:creationId xmlns:a16="http://schemas.microsoft.com/office/drawing/2014/main" xmlns="" id="{00000000-0008-0000-0200-00002D000000}"/>
            </a:ext>
          </a:extLst>
        </xdr:cNvPr>
        <xdr:cNvSpPr/>
      </xdr:nvSpPr>
      <xdr:spPr>
        <a:xfrm>
          <a:off x="2171700" y="47434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47</xdr:row>
      <xdr:rowOff>0</xdr:rowOff>
    </xdr:from>
    <xdr:to>
      <xdr:col>5</xdr:col>
      <xdr:colOff>279400</xdr:colOff>
      <xdr:row>48</xdr:row>
      <xdr:rowOff>12700</xdr:rowOff>
    </xdr:to>
    <xdr:sp macro="[1]!dp_core.gridDP_Click" textlink="">
      <xdr:nvSpPr>
        <xdr:cNvPr id="46" name="Rectangle 45">
          <a:extLst>
            <a:ext uri="{FF2B5EF4-FFF2-40B4-BE49-F238E27FC236}">
              <a16:creationId xmlns:a16="http://schemas.microsoft.com/office/drawing/2014/main" xmlns="" id="{00000000-0008-0000-0200-00002E000000}"/>
            </a:ext>
          </a:extLst>
        </xdr:cNvPr>
        <xdr:cNvSpPr/>
      </xdr:nvSpPr>
      <xdr:spPr>
        <a:xfrm>
          <a:off x="2171700" y="47434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48</xdr:row>
      <xdr:rowOff>0</xdr:rowOff>
    </xdr:from>
    <xdr:to>
      <xdr:col>5</xdr:col>
      <xdr:colOff>279400</xdr:colOff>
      <xdr:row>49</xdr:row>
      <xdr:rowOff>12700</xdr:rowOff>
    </xdr:to>
    <xdr:sp macro="[1]!dp_core.gridDP_Click" textlink="">
      <xdr:nvSpPr>
        <xdr:cNvPr id="47" name="Rectangle 46">
          <a:extLst>
            <a:ext uri="{FF2B5EF4-FFF2-40B4-BE49-F238E27FC236}">
              <a16:creationId xmlns:a16="http://schemas.microsoft.com/office/drawing/2014/main" xmlns="" id="{00000000-0008-0000-0200-00002F000000}"/>
            </a:ext>
          </a:extLst>
        </xdr:cNvPr>
        <xdr:cNvSpPr/>
      </xdr:nvSpPr>
      <xdr:spPr>
        <a:xfrm>
          <a:off x="2171700" y="47434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49</xdr:row>
      <xdr:rowOff>0</xdr:rowOff>
    </xdr:from>
    <xdr:to>
      <xdr:col>5</xdr:col>
      <xdr:colOff>279400</xdr:colOff>
      <xdr:row>50</xdr:row>
      <xdr:rowOff>12700</xdr:rowOff>
    </xdr:to>
    <xdr:sp macro="[1]!dp_core.gridDP_Click" textlink="">
      <xdr:nvSpPr>
        <xdr:cNvPr id="48" name="Rectangle 47">
          <a:extLst>
            <a:ext uri="{FF2B5EF4-FFF2-40B4-BE49-F238E27FC236}">
              <a16:creationId xmlns:a16="http://schemas.microsoft.com/office/drawing/2014/main" xmlns="" id="{00000000-0008-0000-0200-000030000000}"/>
            </a:ext>
          </a:extLst>
        </xdr:cNvPr>
        <xdr:cNvSpPr/>
      </xdr:nvSpPr>
      <xdr:spPr>
        <a:xfrm>
          <a:off x="2171700" y="47434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50</xdr:row>
      <xdr:rowOff>0</xdr:rowOff>
    </xdr:from>
    <xdr:to>
      <xdr:col>5</xdr:col>
      <xdr:colOff>279400</xdr:colOff>
      <xdr:row>51</xdr:row>
      <xdr:rowOff>12700</xdr:rowOff>
    </xdr:to>
    <xdr:sp macro="[1]!dp_core.gridDP_Click" textlink="">
      <xdr:nvSpPr>
        <xdr:cNvPr id="49" name="Rectangle 48">
          <a:extLst>
            <a:ext uri="{FF2B5EF4-FFF2-40B4-BE49-F238E27FC236}">
              <a16:creationId xmlns:a16="http://schemas.microsoft.com/office/drawing/2014/main" xmlns="" id="{00000000-0008-0000-0200-000031000000}"/>
            </a:ext>
          </a:extLst>
        </xdr:cNvPr>
        <xdr:cNvSpPr/>
      </xdr:nvSpPr>
      <xdr:spPr>
        <a:xfrm>
          <a:off x="2171700" y="47434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51</xdr:row>
      <xdr:rowOff>0</xdr:rowOff>
    </xdr:from>
    <xdr:to>
      <xdr:col>5</xdr:col>
      <xdr:colOff>279400</xdr:colOff>
      <xdr:row>52</xdr:row>
      <xdr:rowOff>12700</xdr:rowOff>
    </xdr:to>
    <xdr:sp macro="[1]!dp_core.gridDP_Click" textlink="">
      <xdr:nvSpPr>
        <xdr:cNvPr id="50" name="Rectangle 49">
          <a:extLst>
            <a:ext uri="{FF2B5EF4-FFF2-40B4-BE49-F238E27FC236}">
              <a16:creationId xmlns:a16="http://schemas.microsoft.com/office/drawing/2014/main" xmlns="" id="{00000000-0008-0000-0200-000032000000}"/>
            </a:ext>
          </a:extLst>
        </xdr:cNvPr>
        <xdr:cNvSpPr/>
      </xdr:nvSpPr>
      <xdr:spPr>
        <a:xfrm>
          <a:off x="2171700" y="47434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52</xdr:row>
      <xdr:rowOff>0</xdr:rowOff>
    </xdr:from>
    <xdr:to>
      <xdr:col>5</xdr:col>
      <xdr:colOff>279400</xdr:colOff>
      <xdr:row>53</xdr:row>
      <xdr:rowOff>12700</xdr:rowOff>
    </xdr:to>
    <xdr:sp macro="[1]!dp_core.gridDP_Click" textlink="">
      <xdr:nvSpPr>
        <xdr:cNvPr id="51" name="Rectangle 50">
          <a:extLst>
            <a:ext uri="{FF2B5EF4-FFF2-40B4-BE49-F238E27FC236}">
              <a16:creationId xmlns:a16="http://schemas.microsoft.com/office/drawing/2014/main" xmlns="" id="{00000000-0008-0000-0200-000033000000}"/>
            </a:ext>
          </a:extLst>
        </xdr:cNvPr>
        <xdr:cNvSpPr/>
      </xdr:nvSpPr>
      <xdr:spPr>
        <a:xfrm>
          <a:off x="2171700" y="47434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53</xdr:row>
      <xdr:rowOff>0</xdr:rowOff>
    </xdr:from>
    <xdr:to>
      <xdr:col>5</xdr:col>
      <xdr:colOff>279400</xdr:colOff>
      <xdr:row>54</xdr:row>
      <xdr:rowOff>12700</xdr:rowOff>
    </xdr:to>
    <xdr:sp macro="[1]!dp_core.gridDP_Click" textlink="">
      <xdr:nvSpPr>
        <xdr:cNvPr id="52" name="Rectangle 51">
          <a:extLst>
            <a:ext uri="{FF2B5EF4-FFF2-40B4-BE49-F238E27FC236}">
              <a16:creationId xmlns:a16="http://schemas.microsoft.com/office/drawing/2014/main" xmlns="" id="{00000000-0008-0000-0200-000034000000}"/>
            </a:ext>
          </a:extLst>
        </xdr:cNvPr>
        <xdr:cNvSpPr/>
      </xdr:nvSpPr>
      <xdr:spPr>
        <a:xfrm>
          <a:off x="2171700" y="47434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54</xdr:row>
      <xdr:rowOff>0</xdr:rowOff>
    </xdr:from>
    <xdr:to>
      <xdr:col>5</xdr:col>
      <xdr:colOff>279400</xdr:colOff>
      <xdr:row>55</xdr:row>
      <xdr:rowOff>12700</xdr:rowOff>
    </xdr:to>
    <xdr:sp macro="[1]!dp_core.gridDP_Click" textlink="">
      <xdr:nvSpPr>
        <xdr:cNvPr id="53" name="Rectangle 52">
          <a:extLst>
            <a:ext uri="{FF2B5EF4-FFF2-40B4-BE49-F238E27FC236}">
              <a16:creationId xmlns:a16="http://schemas.microsoft.com/office/drawing/2014/main" xmlns="" id="{00000000-0008-0000-0200-000035000000}"/>
            </a:ext>
          </a:extLst>
        </xdr:cNvPr>
        <xdr:cNvSpPr/>
      </xdr:nvSpPr>
      <xdr:spPr>
        <a:xfrm>
          <a:off x="2171700" y="47434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55</xdr:row>
      <xdr:rowOff>0</xdr:rowOff>
    </xdr:from>
    <xdr:to>
      <xdr:col>5</xdr:col>
      <xdr:colOff>279400</xdr:colOff>
      <xdr:row>56</xdr:row>
      <xdr:rowOff>12700</xdr:rowOff>
    </xdr:to>
    <xdr:sp macro="[1]!dp_core.gridDP_Click" textlink="">
      <xdr:nvSpPr>
        <xdr:cNvPr id="54" name="Rectangle 53">
          <a:extLst>
            <a:ext uri="{FF2B5EF4-FFF2-40B4-BE49-F238E27FC236}">
              <a16:creationId xmlns:a16="http://schemas.microsoft.com/office/drawing/2014/main" xmlns="" id="{00000000-0008-0000-0200-000036000000}"/>
            </a:ext>
          </a:extLst>
        </xdr:cNvPr>
        <xdr:cNvSpPr/>
      </xdr:nvSpPr>
      <xdr:spPr>
        <a:xfrm>
          <a:off x="2171700" y="47434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56</xdr:row>
      <xdr:rowOff>0</xdr:rowOff>
    </xdr:from>
    <xdr:to>
      <xdr:col>5</xdr:col>
      <xdr:colOff>279400</xdr:colOff>
      <xdr:row>57</xdr:row>
      <xdr:rowOff>12700</xdr:rowOff>
    </xdr:to>
    <xdr:sp macro="[1]!dp_core.gridDP_Click" textlink="">
      <xdr:nvSpPr>
        <xdr:cNvPr id="55" name="Rectangle 54">
          <a:extLst>
            <a:ext uri="{FF2B5EF4-FFF2-40B4-BE49-F238E27FC236}">
              <a16:creationId xmlns:a16="http://schemas.microsoft.com/office/drawing/2014/main" xmlns="" id="{00000000-0008-0000-0200-000037000000}"/>
            </a:ext>
          </a:extLst>
        </xdr:cNvPr>
        <xdr:cNvSpPr/>
      </xdr:nvSpPr>
      <xdr:spPr>
        <a:xfrm>
          <a:off x="2171700" y="47434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57</xdr:row>
      <xdr:rowOff>0</xdr:rowOff>
    </xdr:from>
    <xdr:to>
      <xdr:col>5</xdr:col>
      <xdr:colOff>279400</xdr:colOff>
      <xdr:row>58</xdr:row>
      <xdr:rowOff>12700</xdr:rowOff>
    </xdr:to>
    <xdr:sp macro="[1]!dp_core.gridDP_Click" textlink="">
      <xdr:nvSpPr>
        <xdr:cNvPr id="56" name="Rectangle 55">
          <a:extLst>
            <a:ext uri="{FF2B5EF4-FFF2-40B4-BE49-F238E27FC236}">
              <a16:creationId xmlns:a16="http://schemas.microsoft.com/office/drawing/2014/main" xmlns="" id="{00000000-0008-0000-0200-000038000000}"/>
            </a:ext>
          </a:extLst>
        </xdr:cNvPr>
        <xdr:cNvSpPr/>
      </xdr:nvSpPr>
      <xdr:spPr>
        <a:xfrm>
          <a:off x="2171700" y="47434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58</xdr:row>
      <xdr:rowOff>0</xdr:rowOff>
    </xdr:from>
    <xdr:to>
      <xdr:col>5</xdr:col>
      <xdr:colOff>279400</xdr:colOff>
      <xdr:row>59</xdr:row>
      <xdr:rowOff>12700</xdr:rowOff>
    </xdr:to>
    <xdr:sp macro="[1]!dp_core.gridDP_Click" textlink="">
      <xdr:nvSpPr>
        <xdr:cNvPr id="57" name="Rectangle 56">
          <a:extLst>
            <a:ext uri="{FF2B5EF4-FFF2-40B4-BE49-F238E27FC236}">
              <a16:creationId xmlns:a16="http://schemas.microsoft.com/office/drawing/2014/main" xmlns="" id="{00000000-0008-0000-0200-000039000000}"/>
            </a:ext>
          </a:extLst>
        </xdr:cNvPr>
        <xdr:cNvSpPr/>
      </xdr:nvSpPr>
      <xdr:spPr>
        <a:xfrm>
          <a:off x="2171700" y="47434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59</xdr:row>
      <xdr:rowOff>0</xdr:rowOff>
    </xdr:from>
    <xdr:to>
      <xdr:col>5</xdr:col>
      <xdr:colOff>279400</xdr:colOff>
      <xdr:row>60</xdr:row>
      <xdr:rowOff>12700</xdr:rowOff>
    </xdr:to>
    <xdr:sp macro="[1]!dp_core.gridDP_Click" textlink="">
      <xdr:nvSpPr>
        <xdr:cNvPr id="58" name="Rectangle 57">
          <a:extLst>
            <a:ext uri="{FF2B5EF4-FFF2-40B4-BE49-F238E27FC236}">
              <a16:creationId xmlns:a16="http://schemas.microsoft.com/office/drawing/2014/main" xmlns="" id="{00000000-0008-0000-0200-00003A000000}"/>
            </a:ext>
          </a:extLst>
        </xdr:cNvPr>
        <xdr:cNvSpPr/>
      </xdr:nvSpPr>
      <xdr:spPr>
        <a:xfrm>
          <a:off x="2171700" y="47434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60</xdr:row>
      <xdr:rowOff>0</xdr:rowOff>
    </xdr:from>
    <xdr:to>
      <xdr:col>5</xdr:col>
      <xdr:colOff>279400</xdr:colOff>
      <xdr:row>61</xdr:row>
      <xdr:rowOff>12700</xdr:rowOff>
    </xdr:to>
    <xdr:sp macro="[1]!dp_core.gridDP_Click" textlink="">
      <xdr:nvSpPr>
        <xdr:cNvPr id="59" name="Rectangle 58">
          <a:extLst>
            <a:ext uri="{FF2B5EF4-FFF2-40B4-BE49-F238E27FC236}">
              <a16:creationId xmlns:a16="http://schemas.microsoft.com/office/drawing/2014/main" xmlns="" id="{00000000-0008-0000-0200-00003B000000}"/>
            </a:ext>
          </a:extLst>
        </xdr:cNvPr>
        <xdr:cNvSpPr/>
      </xdr:nvSpPr>
      <xdr:spPr>
        <a:xfrm>
          <a:off x="2171700" y="47434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61</xdr:row>
      <xdr:rowOff>0</xdr:rowOff>
    </xdr:from>
    <xdr:to>
      <xdr:col>5</xdr:col>
      <xdr:colOff>279400</xdr:colOff>
      <xdr:row>62</xdr:row>
      <xdr:rowOff>12700</xdr:rowOff>
    </xdr:to>
    <xdr:sp macro="[1]!dp_core.gridDP_Click" textlink="">
      <xdr:nvSpPr>
        <xdr:cNvPr id="60" name="Rectangle 59">
          <a:extLst>
            <a:ext uri="{FF2B5EF4-FFF2-40B4-BE49-F238E27FC236}">
              <a16:creationId xmlns:a16="http://schemas.microsoft.com/office/drawing/2014/main" xmlns="" id="{00000000-0008-0000-0200-00003C000000}"/>
            </a:ext>
          </a:extLst>
        </xdr:cNvPr>
        <xdr:cNvSpPr/>
      </xdr:nvSpPr>
      <xdr:spPr>
        <a:xfrm>
          <a:off x="2171700" y="47434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62</xdr:row>
      <xdr:rowOff>0</xdr:rowOff>
    </xdr:from>
    <xdr:to>
      <xdr:col>5</xdr:col>
      <xdr:colOff>279400</xdr:colOff>
      <xdr:row>63</xdr:row>
      <xdr:rowOff>12700</xdr:rowOff>
    </xdr:to>
    <xdr:sp macro="[1]!dp_core.gridDP_Click" textlink="">
      <xdr:nvSpPr>
        <xdr:cNvPr id="61" name="Rectangle 60">
          <a:extLst>
            <a:ext uri="{FF2B5EF4-FFF2-40B4-BE49-F238E27FC236}">
              <a16:creationId xmlns:a16="http://schemas.microsoft.com/office/drawing/2014/main" xmlns="" id="{00000000-0008-0000-0200-00003D000000}"/>
            </a:ext>
          </a:extLst>
        </xdr:cNvPr>
        <xdr:cNvSpPr/>
      </xdr:nvSpPr>
      <xdr:spPr>
        <a:xfrm>
          <a:off x="2171700" y="47434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63</xdr:row>
      <xdr:rowOff>0</xdr:rowOff>
    </xdr:from>
    <xdr:to>
      <xdr:col>5</xdr:col>
      <xdr:colOff>279400</xdr:colOff>
      <xdr:row>64</xdr:row>
      <xdr:rowOff>12700</xdr:rowOff>
    </xdr:to>
    <xdr:sp macro="[1]!dp_core.gridDP_Click" textlink="">
      <xdr:nvSpPr>
        <xdr:cNvPr id="62" name="Rectangle 61">
          <a:extLst>
            <a:ext uri="{FF2B5EF4-FFF2-40B4-BE49-F238E27FC236}">
              <a16:creationId xmlns:a16="http://schemas.microsoft.com/office/drawing/2014/main" xmlns="" id="{00000000-0008-0000-0200-00003E000000}"/>
            </a:ext>
          </a:extLst>
        </xdr:cNvPr>
        <xdr:cNvSpPr/>
      </xdr:nvSpPr>
      <xdr:spPr>
        <a:xfrm>
          <a:off x="2171700" y="47434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64</xdr:row>
      <xdr:rowOff>0</xdr:rowOff>
    </xdr:from>
    <xdr:to>
      <xdr:col>5</xdr:col>
      <xdr:colOff>279400</xdr:colOff>
      <xdr:row>65</xdr:row>
      <xdr:rowOff>12700</xdr:rowOff>
    </xdr:to>
    <xdr:sp macro="[1]!dp_core.gridDP_Click" textlink="">
      <xdr:nvSpPr>
        <xdr:cNvPr id="63" name="Rectangle 62">
          <a:extLst>
            <a:ext uri="{FF2B5EF4-FFF2-40B4-BE49-F238E27FC236}">
              <a16:creationId xmlns:a16="http://schemas.microsoft.com/office/drawing/2014/main" xmlns="" id="{00000000-0008-0000-0200-00003F000000}"/>
            </a:ext>
          </a:extLst>
        </xdr:cNvPr>
        <xdr:cNvSpPr/>
      </xdr:nvSpPr>
      <xdr:spPr>
        <a:xfrm>
          <a:off x="2171700" y="47434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65</xdr:row>
      <xdr:rowOff>0</xdr:rowOff>
    </xdr:from>
    <xdr:to>
      <xdr:col>5</xdr:col>
      <xdr:colOff>279400</xdr:colOff>
      <xdr:row>66</xdr:row>
      <xdr:rowOff>12700</xdr:rowOff>
    </xdr:to>
    <xdr:sp macro="[1]!dp_core.gridDP_Click" textlink="">
      <xdr:nvSpPr>
        <xdr:cNvPr id="64" name="Rectangle 63">
          <a:extLst>
            <a:ext uri="{FF2B5EF4-FFF2-40B4-BE49-F238E27FC236}">
              <a16:creationId xmlns:a16="http://schemas.microsoft.com/office/drawing/2014/main" xmlns="" id="{00000000-0008-0000-0200-000040000000}"/>
            </a:ext>
          </a:extLst>
        </xdr:cNvPr>
        <xdr:cNvSpPr/>
      </xdr:nvSpPr>
      <xdr:spPr>
        <a:xfrm>
          <a:off x="2171700" y="47434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66</xdr:row>
      <xdr:rowOff>0</xdr:rowOff>
    </xdr:from>
    <xdr:to>
      <xdr:col>5</xdr:col>
      <xdr:colOff>279400</xdr:colOff>
      <xdr:row>67</xdr:row>
      <xdr:rowOff>12700</xdr:rowOff>
    </xdr:to>
    <xdr:sp macro="[1]!dp_core.gridDP_Click" textlink="">
      <xdr:nvSpPr>
        <xdr:cNvPr id="65" name="Rectangle 64">
          <a:extLst>
            <a:ext uri="{FF2B5EF4-FFF2-40B4-BE49-F238E27FC236}">
              <a16:creationId xmlns:a16="http://schemas.microsoft.com/office/drawing/2014/main" xmlns="" id="{00000000-0008-0000-0200-000041000000}"/>
            </a:ext>
          </a:extLst>
        </xdr:cNvPr>
        <xdr:cNvSpPr/>
      </xdr:nvSpPr>
      <xdr:spPr>
        <a:xfrm>
          <a:off x="2171700" y="47434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67</xdr:row>
      <xdr:rowOff>0</xdr:rowOff>
    </xdr:from>
    <xdr:to>
      <xdr:col>5</xdr:col>
      <xdr:colOff>279400</xdr:colOff>
      <xdr:row>68</xdr:row>
      <xdr:rowOff>12700</xdr:rowOff>
    </xdr:to>
    <xdr:sp macro="[1]!dp_core.gridDP_Click" textlink="">
      <xdr:nvSpPr>
        <xdr:cNvPr id="66" name="Rectangle 65">
          <a:extLst>
            <a:ext uri="{FF2B5EF4-FFF2-40B4-BE49-F238E27FC236}">
              <a16:creationId xmlns:a16="http://schemas.microsoft.com/office/drawing/2014/main" xmlns="" id="{00000000-0008-0000-0200-000042000000}"/>
            </a:ext>
          </a:extLst>
        </xdr:cNvPr>
        <xdr:cNvSpPr/>
      </xdr:nvSpPr>
      <xdr:spPr>
        <a:xfrm>
          <a:off x="2171700" y="47434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68</xdr:row>
      <xdr:rowOff>0</xdr:rowOff>
    </xdr:from>
    <xdr:to>
      <xdr:col>5</xdr:col>
      <xdr:colOff>279400</xdr:colOff>
      <xdr:row>69</xdr:row>
      <xdr:rowOff>12700</xdr:rowOff>
    </xdr:to>
    <xdr:sp macro="[1]!dp_core.gridDP_Click" textlink="">
      <xdr:nvSpPr>
        <xdr:cNvPr id="67" name="Rectangle 66">
          <a:extLst>
            <a:ext uri="{FF2B5EF4-FFF2-40B4-BE49-F238E27FC236}">
              <a16:creationId xmlns:a16="http://schemas.microsoft.com/office/drawing/2014/main" xmlns="" id="{00000000-0008-0000-0200-000043000000}"/>
            </a:ext>
          </a:extLst>
        </xdr:cNvPr>
        <xdr:cNvSpPr/>
      </xdr:nvSpPr>
      <xdr:spPr>
        <a:xfrm>
          <a:off x="2171700" y="47434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69</xdr:row>
      <xdr:rowOff>0</xdr:rowOff>
    </xdr:from>
    <xdr:to>
      <xdr:col>5</xdr:col>
      <xdr:colOff>279400</xdr:colOff>
      <xdr:row>70</xdr:row>
      <xdr:rowOff>12700</xdr:rowOff>
    </xdr:to>
    <xdr:sp macro="[1]!dp_core.gridDP_Click" textlink="">
      <xdr:nvSpPr>
        <xdr:cNvPr id="68" name="Rectangle 67">
          <a:extLst>
            <a:ext uri="{FF2B5EF4-FFF2-40B4-BE49-F238E27FC236}">
              <a16:creationId xmlns:a16="http://schemas.microsoft.com/office/drawing/2014/main" xmlns="" id="{00000000-0008-0000-0200-000044000000}"/>
            </a:ext>
          </a:extLst>
        </xdr:cNvPr>
        <xdr:cNvSpPr/>
      </xdr:nvSpPr>
      <xdr:spPr>
        <a:xfrm>
          <a:off x="2171700" y="47434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70</xdr:row>
      <xdr:rowOff>0</xdr:rowOff>
    </xdr:from>
    <xdr:to>
      <xdr:col>5</xdr:col>
      <xdr:colOff>279400</xdr:colOff>
      <xdr:row>71</xdr:row>
      <xdr:rowOff>12700</xdr:rowOff>
    </xdr:to>
    <xdr:sp macro="[1]!dp_core.gridDP_Click" textlink="">
      <xdr:nvSpPr>
        <xdr:cNvPr id="69" name="Rectangle 68">
          <a:extLst>
            <a:ext uri="{FF2B5EF4-FFF2-40B4-BE49-F238E27FC236}">
              <a16:creationId xmlns:a16="http://schemas.microsoft.com/office/drawing/2014/main" xmlns="" id="{00000000-0008-0000-0200-000045000000}"/>
            </a:ext>
          </a:extLst>
        </xdr:cNvPr>
        <xdr:cNvSpPr/>
      </xdr:nvSpPr>
      <xdr:spPr>
        <a:xfrm>
          <a:off x="2171700" y="47434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71</xdr:row>
      <xdr:rowOff>0</xdr:rowOff>
    </xdr:from>
    <xdr:to>
      <xdr:col>5</xdr:col>
      <xdr:colOff>279400</xdr:colOff>
      <xdr:row>72</xdr:row>
      <xdr:rowOff>12700</xdr:rowOff>
    </xdr:to>
    <xdr:sp macro="[1]!dp_core.gridDP_Click" textlink="">
      <xdr:nvSpPr>
        <xdr:cNvPr id="70" name="Rectangle 69">
          <a:extLst>
            <a:ext uri="{FF2B5EF4-FFF2-40B4-BE49-F238E27FC236}">
              <a16:creationId xmlns:a16="http://schemas.microsoft.com/office/drawing/2014/main" xmlns="" id="{00000000-0008-0000-0200-000046000000}"/>
            </a:ext>
          </a:extLst>
        </xdr:cNvPr>
        <xdr:cNvSpPr/>
      </xdr:nvSpPr>
      <xdr:spPr>
        <a:xfrm>
          <a:off x="2171700" y="47434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72</xdr:row>
      <xdr:rowOff>0</xdr:rowOff>
    </xdr:from>
    <xdr:to>
      <xdr:col>5</xdr:col>
      <xdr:colOff>279400</xdr:colOff>
      <xdr:row>73</xdr:row>
      <xdr:rowOff>12700</xdr:rowOff>
    </xdr:to>
    <xdr:sp macro="[1]!dp_core.gridDP_Click" textlink="">
      <xdr:nvSpPr>
        <xdr:cNvPr id="71" name="Rectangle 70">
          <a:extLst>
            <a:ext uri="{FF2B5EF4-FFF2-40B4-BE49-F238E27FC236}">
              <a16:creationId xmlns:a16="http://schemas.microsoft.com/office/drawing/2014/main" xmlns="" id="{00000000-0008-0000-0200-000047000000}"/>
            </a:ext>
          </a:extLst>
        </xdr:cNvPr>
        <xdr:cNvSpPr/>
      </xdr:nvSpPr>
      <xdr:spPr>
        <a:xfrm>
          <a:off x="2171700" y="47434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73</xdr:row>
      <xdr:rowOff>0</xdr:rowOff>
    </xdr:from>
    <xdr:to>
      <xdr:col>5</xdr:col>
      <xdr:colOff>279400</xdr:colOff>
      <xdr:row>74</xdr:row>
      <xdr:rowOff>12700</xdr:rowOff>
    </xdr:to>
    <xdr:sp macro="[1]!dp_core.gridDP_Click" textlink="">
      <xdr:nvSpPr>
        <xdr:cNvPr id="72" name="Rectangle 71">
          <a:extLst>
            <a:ext uri="{FF2B5EF4-FFF2-40B4-BE49-F238E27FC236}">
              <a16:creationId xmlns:a16="http://schemas.microsoft.com/office/drawing/2014/main" xmlns="" id="{00000000-0008-0000-0200-000048000000}"/>
            </a:ext>
          </a:extLst>
        </xdr:cNvPr>
        <xdr:cNvSpPr/>
      </xdr:nvSpPr>
      <xdr:spPr>
        <a:xfrm>
          <a:off x="2171700" y="47434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74</xdr:row>
      <xdr:rowOff>0</xdr:rowOff>
    </xdr:from>
    <xdr:to>
      <xdr:col>5</xdr:col>
      <xdr:colOff>279400</xdr:colOff>
      <xdr:row>75</xdr:row>
      <xdr:rowOff>12700</xdr:rowOff>
    </xdr:to>
    <xdr:sp macro="[1]!dp_core.gridDP_Click" textlink="">
      <xdr:nvSpPr>
        <xdr:cNvPr id="73" name="Rectangle 72">
          <a:extLst>
            <a:ext uri="{FF2B5EF4-FFF2-40B4-BE49-F238E27FC236}">
              <a16:creationId xmlns:a16="http://schemas.microsoft.com/office/drawing/2014/main" xmlns="" id="{00000000-0008-0000-0200-000049000000}"/>
            </a:ext>
          </a:extLst>
        </xdr:cNvPr>
        <xdr:cNvSpPr/>
      </xdr:nvSpPr>
      <xdr:spPr>
        <a:xfrm>
          <a:off x="2171700" y="47434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75</xdr:row>
      <xdr:rowOff>0</xdr:rowOff>
    </xdr:from>
    <xdr:to>
      <xdr:col>5</xdr:col>
      <xdr:colOff>279400</xdr:colOff>
      <xdr:row>76</xdr:row>
      <xdr:rowOff>12700</xdr:rowOff>
    </xdr:to>
    <xdr:sp macro="[1]!dp_core.gridDP_Click" textlink="">
      <xdr:nvSpPr>
        <xdr:cNvPr id="74" name="Rectangle 73">
          <a:extLst>
            <a:ext uri="{FF2B5EF4-FFF2-40B4-BE49-F238E27FC236}">
              <a16:creationId xmlns:a16="http://schemas.microsoft.com/office/drawing/2014/main" xmlns="" id="{00000000-0008-0000-0200-00004A000000}"/>
            </a:ext>
          </a:extLst>
        </xdr:cNvPr>
        <xdr:cNvSpPr/>
      </xdr:nvSpPr>
      <xdr:spPr>
        <a:xfrm>
          <a:off x="2171700" y="47434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76</xdr:row>
      <xdr:rowOff>0</xdr:rowOff>
    </xdr:from>
    <xdr:to>
      <xdr:col>5</xdr:col>
      <xdr:colOff>279400</xdr:colOff>
      <xdr:row>77</xdr:row>
      <xdr:rowOff>12700</xdr:rowOff>
    </xdr:to>
    <xdr:sp macro="[1]!dp_core.gridDP_Click" textlink="">
      <xdr:nvSpPr>
        <xdr:cNvPr id="75" name="Rectangle 74">
          <a:extLst>
            <a:ext uri="{FF2B5EF4-FFF2-40B4-BE49-F238E27FC236}">
              <a16:creationId xmlns:a16="http://schemas.microsoft.com/office/drawing/2014/main" xmlns="" id="{00000000-0008-0000-0200-00004B000000}"/>
            </a:ext>
          </a:extLst>
        </xdr:cNvPr>
        <xdr:cNvSpPr/>
      </xdr:nvSpPr>
      <xdr:spPr>
        <a:xfrm>
          <a:off x="2171700" y="47434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77</xdr:row>
      <xdr:rowOff>0</xdr:rowOff>
    </xdr:from>
    <xdr:to>
      <xdr:col>5</xdr:col>
      <xdr:colOff>279400</xdr:colOff>
      <xdr:row>78</xdr:row>
      <xdr:rowOff>12700</xdr:rowOff>
    </xdr:to>
    <xdr:sp macro="[1]!dp_core.gridDP_Click" textlink="">
      <xdr:nvSpPr>
        <xdr:cNvPr id="76" name="Rectangle 75">
          <a:extLst>
            <a:ext uri="{FF2B5EF4-FFF2-40B4-BE49-F238E27FC236}">
              <a16:creationId xmlns:a16="http://schemas.microsoft.com/office/drawing/2014/main" xmlns="" id="{00000000-0008-0000-0200-00004C000000}"/>
            </a:ext>
          </a:extLst>
        </xdr:cNvPr>
        <xdr:cNvSpPr/>
      </xdr:nvSpPr>
      <xdr:spPr>
        <a:xfrm>
          <a:off x="2171700" y="47434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78</xdr:row>
      <xdr:rowOff>0</xdr:rowOff>
    </xdr:from>
    <xdr:to>
      <xdr:col>5</xdr:col>
      <xdr:colOff>279400</xdr:colOff>
      <xdr:row>79</xdr:row>
      <xdr:rowOff>12700</xdr:rowOff>
    </xdr:to>
    <xdr:sp macro="[1]!dp_core.gridDP_Click" textlink="">
      <xdr:nvSpPr>
        <xdr:cNvPr id="77" name="Rectangle 76">
          <a:extLst>
            <a:ext uri="{FF2B5EF4-FFF2-40B4-BE49-F238E27FC236}">
              <a16:creationId xmlns:a16="http://schemas.microsoft.com/office/drawing/2014/main" xmlns="" id="{00000000-0008-0000-0200-00004D000000}"/>
            </a:ext>
          </a:extLst>
        </xdr:cNvPr>
        <xdr:cNvSpPr/>
      </xdr:nvSpPr>
      <xdr:spPr>
        <a:xfrm>
          <a:off x="2171700" y="47434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79</xdr:row>
      <xdr:rowOff>0</xdr:rowOff>
    </xdr:from>
    <xdr:to>
      <xdr:col>5</xdr:col>
      <xdr:colOff>279400</xdr:colOff>
      <xdr:row>80</xdr:row>
      <xdr:rowOff>12700</xdr:rowOff>
    </xdr:to>
    <xdr:sp macro="[1]!dp_core.gridDP_Click" textlink="">
      <xdr:nvSpPr>
        <xdr:cNvPr id="78" name="Rectangle 77">
          <a:extLst>
            <a:ext uri="{FF2B5EF4-FFF2-40B4-BE49-F238E27FC236}">
              <a16:creationId xmlns:a16="http://schemas.microsoft.com/office/drawing/2014/main" xmlns="" id="{00000000-0008-0000-0200-00004E000000}"/>
            </a:ext>
          </a:extLst>
        </xdr:cNvPr>
        <xdr:cNvSpPr/>
      </xdr:nvSpPr>
      <xdr:spPr>
        <a:xfrm>
          <a:off x="2171700" y="47434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80</xdr:row>
      <xdr:rowOff>0</xdr:rowOff>
    </xdr:from>
    <xdr:to>
      <xdr:col>5</xdr:col>
      <xdr:colOff>279400</xdr:colOff>
      <xdr:row>81</xdr:row>
      <xdr:rowOff>12700</xdr:rowOff>
    </xdr:to>
    <xdr:sp macro="[1]!dp_core.gridDP_Click" textlink="">
      <xdr:nvSpPr>
        <xdr:cNvPr id="79" name="Rectangle 78">
          <a:extLst>
            <a:ext uri="{FF2B5EF4-FFF2-40B4-BE49-F238E27FC236}">
              <a16:creationId xmlns:a16="http://schemas.microsoft.com/office/drawing/2014/main" xmlns="" id="{00000000-0008-0000-0200-00004F000000}"/>
            </a:ext>
          </a:extLst>
        </xdr:cNvPr>
        <xdr:cNvSpPr/>
      </xdr:nvSpPr>
      <xdr:spPr>
        <a:xfrm>
          <a:off x="2171700" y="47434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81</xdr:row>
      <xdr:rowOff>0</xdr:rowOff>
    </xdr:from>
    <xdr:to>
      <xdr:col>5</xdr:col>
      <xdr:colOff>279400</xdr:colOff>
      <xdr:row>82</xdr:row>
      <xdr:rowOff>12700</xdr:rowOff>
    </xdr:to>
    <xdr:sp macro="[1]!dp_core.gridDP_Click" textlink="">
      <xdr:nvSpPr>
        <xdr:cNvPr id="80" name="Rectangle 79">
          <a:extLst>
            <a:ext uri="{FF2B5EF4-FFF2-40B4-BE49-F238E27FC236}">
              <a16:creationId xmlns:a16="http://schemas.microsoft.com/office/drawing/2014/main" xmlns="" id="{00000000-0008-0000-0200-000050000000}"/>
            </a:ext>
          </a:extLst>
        </xdr:cNvPr>
        <xdr:cNvSpPr/>
      </xdr:nvSpPr>
      <xdr:spPr>
        <a:xfrm>
          <a:off x="2171700" y="47434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82</xdr:row>
      <xdr:rowOff>0</xdr:rowOff>
    </xdr:from>
    <xdr:to>
      <xdr:col>5</xdr:col>
      <xdr:colOff>279400</xdr:colOff>
      <xdr:row>83</xdr:row>
      <xdr:rowOff>12700</xdr:rowOff>
    </xdr:to>
    <xdr:sp macro="[1]!dp_core.gridDP_Click" textlink="">
      <xdr:nvSpPr>
        <xdr:cNvPr id="81" name="Rectangle 80">
          <a:extLst>
            <a:ext uri="{FF2B5EF4-FFF2-40B4-BE49-F238E27FC236}">
              <a16:creationId xmlns:a16="http://schemas.microsoft.com/office/drawing/2014/main" xmlns="" id="{00000000-0008-0000-0200-000051000000}"/>
            </a:ext>
          </a:extLst>
        </xdr:cNvPr>
        <xdr:cNvSpPr/>
      </xdr:nvSpPr>
      <xdr:spPr>
        <a:xfrm>
          <a:off x="2171700" y="47434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83</xdr:row>
      <xdr:rowOff>0</xdr:rowOff>
    </xdr:from>
    <xdr:to>
      <xdr:col>5</xdr:col>
      <xdr:colOff>279400</xdr:colOff>
      <xdr:row>84</xdr:row>
      <xdr:rowOff>12700</xdr:rowOff>
    </xdr:to>
    <xdr:sp macro="[1]!dp_core.gridDP_Click" textlink="">
      <xdr:nvSpPr>
        <xdr:cNvPr id="82" name="Rectangle 81">
          <a:extLst>
            <a:ext uri="{FF2B5EF4-FFF2-40B4-BE49-F238E27FC236}">
              <a16:creationId xmlns:a16="http://schemas.microsoft.com/office/drawing/2014/main" xmlns="" id="{00000000-0008-0000-0200-000052000000}"/>
            </a:ext>
          </a:extLst>
        </xdr:cNvPr>
        <xdr:cNvSpPr/>
      </xdr:nvSpPr>
      <xdr:spPr>
        <a:xfrm>
          <a:off x="2171700" y="47434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84</xdr:row>
      <xdr:rowOff>0</xdr:rowOff>
    </xdr:from>
    <xdr:to>
      <xdr:col>5</xdr:col>
      <xdr:colOff>279400</xdr:colOff>
      <xdr:row>85</xdr:row>
      <xdr:rowOff>12700</xdr:rowOff>
    </xdr:to>
    <xdr:sp macro="[1]!dp_core.gridDP_Click" textlink="">
      <xdr:nvSpPr>
        <xdr:cNvPr id="83" name="Rectangle 82">
          <a:extLst>
            <a:ext uri="{FF2B5EF4-FFF2-40B4-BE49-F238E27FC236}">
              <a16:creationId xmlns:a16="http://schemas.microsoft.com/office/drawing/2014/main" xmlns="" id="{00000000-0008-0000-0200-000053000000}"/>
            </a:ext>
          </a:extLst>
        </xdr:cNvPr>
        <xdr:cNvSpPr/>
      </xdr:nvSpPr>
      <xdr:spPr>
        <a:xfrm>
          <a:off x="2171700" y="47434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85</xdr:row>
      <xdr:rowOff>0</xdr:rowOff>
    </xdr:from>
    <xdr:to>
      <xdr:col>5</xdr:col>
      <xdr:colOff>279400</xdr:colOff>
      <xdr:row>86</xdr:row>
      <xdr:rowOff>12700</xdr:rowOff>
    </xdr:to>
    <xdr:sp macro="[1]!dp_core.gridDP_Click" textlink="">
      <xdr:nvSpPr>
        <xdr:cNvPr id="84" name="Rectangle 83">
          <a:extLst>
            <a:ext uri="{FF2B5EF4-FFF2-40B4-BE49-F238E27FC236}">
              <a16:creationId xmlns:a16="http://schemas.microsoft.com/office/drawing/2014/main" xmlns="" id="{00000000-0008-0000-0200-000054000000}"/>
            </a:ext>
          </a:extLst>
        </xdr:cNvPr>
        <xdr:cNvSpPr/>
      </xdr:nvSpPr>
      <xdr:spPr>
        <a:xfrm>
          <a:off x="2171700" y="47434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86</xdr:row>
      <xdr:rowOff>0</xdr:rowOff>
    </xdr:from>
    <xdr:to>
      <xdr:col>5</xdr:col>
      <xdr:colOff>279400</xdr:colOff>
      <xdr:row>87</xdr:row>
      <xdr:rowOff>12700</xdr:rowOff>
    </xdr:to>
    <xdr:sp macro="[1]!dp_core.gridDP_Click" textlink="">
      <xdr:nvSpPr>
        <xdr:cNvPr id="85" name="Rectangle 84">
          <a:extLst>
            <a:ext uri="{FF2B5EF4-FFF2-40B4-BE49-F238E27FC236}">
              <a16:creationId xmlns:a16="http://schemas.microsoft.com/office/drawing/2014/main" xmlns="" id="{00000000-0008-0000-0200-000055000000}"/>
            </a:ext>
          </a:extLst>
        </xdr:cNvPr>
        <xdr:cNvSpPr/>
      </xdr:nvSpPr>
      <xdr:spPr>
        <a:xfrm>
          <a:off x="2171700" y="47434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87</xdr:row>
      <xdr:rowOff>0</xdr:rowOff>
    </xdr:from>
    <xdr:to>
      <xdr:col>5</xdr:col>
      <xdr:colOff>279400</xdr:colOff>
      <xdr:row>88</xdr:row>
      <xdr:rowOff>12700</xdr:rowOff>
    </xdr:to>
    <xdr:sp macro="[1]!dp_core.gridDP_Click" textlink="">
      <xdr:nvSpPr>
        <xdr:cNvPr id="86" name="Rectangle 85">
          <a:extLst>
            <a:ext uri="{FF2B5EF4-FFF2-40B4-BE49-F238E27FC236}">
              <a16:creationId xmlns:a16="http://schemas.microsoft.com/office/drawing/2014/main" xmlns="" id="{00000000-0008-0000-0200-000056000000}"/>
            </a:ext>
          </a:extLst>
        </xdr:cNvPr>
        <xdr:cNvSpPr/>
      </xdr:nvSpPr>
      <xdr:spPr>
        <a:xfrm>
          <a:off x="2171700" y="47434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88</xdr:row>
      <xdr:rowOff>0</xdr:rowOff>
    </xdr:from>
    <xdr:to>
      <xdr:col>5</xdr:col>
      <xdr:colOff>279400</xdr:colOff>
      <xdr:row>89</xdr:row>
      <xdr:rowOff>12700</xdr:rowOff>
    </xdr:to>
    <xdr:sp macro="[1]!dp_core.gridDP_Click" textlink="">
      <xdr:nvSpPr>
        <xdr:cNvPr id="87" name="Rectangle 86">
          <a:extLst>
            <a:ext uri="{FF2B5EF4-FFF2-40B4-BE49-F238E27FC236}">
              <a16:creationId xmlns:a16="http://schemas.microsoft.com/office/drawing/2014/main" xmlns="" id="{00000000-0008-0000-0200-000057000000}"/>
            </a:ext>
          </a:extLst>
        </xdr:cNvPr>
        <xdr:cNvSpPr/>
      </xdr:nvSpPr>
      <xdr:spPr>
        <a:xfrm>
          <a:off x="2171700" y="47434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89</xdr:row>
      <xdr:rowOff>0</xdr:rowOff>
    </xdr:from>
    <xdr:to>
      <xdr:col>5</xdr:col>
      <xdr:colOff>279400</xdr:colOff>
      <xdr:row>90</xdr:row>
      <xdr:rowOff>12700</xdr:rowOff>
    </xdr:to>
    <xdr:sp macro="[1]!dp_core.gridDP_Click" textlink="">
      <xdr:nvSpPr>
        <xdr:cNvPr id="88" name="Rectangle 87">
          <a:extLst>
            <a:ext uri="{FF2B5EF4-FFF2-40B4-BE49-F238E27FC236}">
              <a16:creationId xmlns:a16="http://schemas.microsoft.com/office/drawing/2014/main" xmlns="" id="{00000000-0008-0000-0200-000058000000}"/>
            </a:ext>
          </a:extLst>
        </xdr:cNvPr>
        <xdr:cNvSpPr/>
      </xdr:nvSpPr>
      <xdr:spPr>
        <a:xfrm>
          <a:off x="2171700" y="47434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90</xdr:row>
      <xdr:rowOff>0</xdr:rowOff>
    </xdr:from>
    <xdr:to>
      <xdr:col>5</xdr:col>
      <xdr:colOff>279400</xdr:colOff>
      <xdr:row>91</xdr:row>
      <xdr:rowOff>12700</xdr:rowOff>
    </xdr:to>
    <xdr:sp macro="[1]!dp_core.gridDP_Click" textlink="">
      <xdr:nvSpPr>
        <xdr:cNvPr id="89" name="Rectangle 88">
          <a:extLst>
            <a:ext uri="{FF2B5EF4-FFF2-40B4-BE49-F238E27FC236}">
              <a16:creationId xmlns:a16="http://schemas.microsoft.com/office/drawing/2014/main" xmlns="" id="{00000000-0008-0000-0200-000059000000}"/>
            </a:ext>
          </a:extLst>
        </xdr:cNvPr>
        <xdr:cNvSpPr/>
      </xdr:nvSpPr>
      <xdr:spPr>
        <a:xfrm>
          <a:off x="2171700" y="47434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91</xdr:row>
      <xdr:rowOff>0</xdr:rowOff>
    </xdr:from>
    <xdr:to>
      <xdr:col>5</xdr:col>
      <xdr:colOff>279400</xdr:colOff>
      <xdr:row>92</xdr:row>
      <xdr:rowOff>12700</xdr:rowOff>
    </xdr:to>
    <xdr:sp macro="[1]!dp_core.gridDP_Click" textlink="">
      <xdr:nvSpPr>
        <xdr:cNvPr id="90" name="Rectangle 89">
          <a:extLst>
            <a:ext uri="{FF2B5EF4-FFF2-40B4-BE49-F238E27FC236}">
              <a16:creationId xmlns:a16="http://schemas.microsoft.com/office/drawing/2014/main" xmlns="" id="{00000000-0008-0000-0200-00005A000000}"/>
            </a:ext>
          </a:extLst>
        </xdr:cNvPr>
        <xdr:cNvSpPr/>
      </xdr:nvSpPr>
      <xdr:spPr>
        <a:xfrm>
          <a:off x="2171700" y="47434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92</xdr:row>
      <xdr:rowOff>0</xdr:rowOff>
    </xdr:from>
    <xdr:to>
      <xdr:col>5</xdr:col>
      <xdr:colOff>279400</xdr:colOff>
      <xdr:row>93</xdr:row>
      <xdr:rowOff>12700</xdr:rowOff>
    </xdr:to>
    <xdr:sp macro="[1]!dp_core.gridDP_Click" textlink="">
      <xdr:nvSpPr>
        <xdr:cNvPr id="91" name="Rectangle 90">
          <a:extLst>
            <a:ext uri="{FF2B5EF4-FFF2-40B4-BE49-F238E27FC236}">
              <a16:creationId xmlns:a16="http://schemas.microsoft.com/office/drawing/2014/main" xmlns="" id="{00000000-0008-0000-0200-00005B000000}"/>
            </a:ext>
          </a:extLst>
        </xdr:cNvPr>
        <xdr:cNvSpPr/>
      </xdr:nvSpPr>
      <xdr:spPr>
        <a:xfrm>
          <a:off x="2171700" y="47434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93</xdr:row>
      <xdr:rowOff>0</xdr:rowOff>
    </xdr:from>
    <xdr:to>
      <xdr:col>5</xdr:col>
      <xdr:colOff>279400</xdr:colOff>
      <xdr:row>94</xdr:row>
      <xdr:rowOff>12700</xdr:rowOff>
    </xdr:to>
    <xdr:sp macro="[1]!dp_core.gridDP_Click" textlink="">
      <xdr:nvSpPr>
        <xdr:cNvPr id="92" name="Rectangle 91">
          <a:extLst>
            <a:ext uri="{FF2B5EF4-FFF2-40B4-BE49-F238E27FC236}">
              <a16:creationId xmlns:a16="http://schemas.microsoft.com/office/drawing/2014/main" xmlns="" id="{00000000-0008-0000-0200-00005C000000}"/>
            </a:ext>
          </a:extLst>
        </xdr:cNvPr>
        <xdr:cNvSpPr/>
      </xdr:nvSpPr>
      <xdr:spPr>
        <a:xfrm>
          <a:off x="2171700" y="47434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94</xdr:row>
      <xdr:rowOff>0</xdr:rowOff>
    </xdr:from>
    <xdr:to>
      <xdr:col>5</xdr:col>
      <xdr:colOff>279400</xdr:colOff>
      <xdr:row>95</xdr:row>
      <xdr:rowOff>12700</xdr:rowOff>
    </xdr:to>
    <xdr:sp macro="[1]!dp_core.gridDP_Click" textlink="">
      <xdr:nvSpPr>
        <xdr:cNvPr id="93" name="Rectangle 92">
          <a:extLst>
            <a:ext uri="{FF2B5EF4-FFF2-40B4-BE49-F238E27FC236}">
              <a16:creationId xmlns:a16="http://schemas.microsoft.com/office/drawing/2014/main" xmlns="" id="{00000000-0008-0000-0200-00005D000000}"/>
            </a:ext>
          </a:extLst>
        </xdr:cNvPr>
        <xdr:cNvSpPr/>
      </xdr:nvSpPr>
      <xdr:spPr>
        <a:xfrm>
          <a:off x="2171700" y="47434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95</xdr:row>
      <xdr:rowOff>0</xdr:rowOff>
    </xdr:from>
    <xdr:to>
      <xdr:col>5</xdr:col>
      <xdr:colOff>279400</xdr:colOff>
      <xdr:row>96</xdr:row>
      <xdr:rowOff>12700</xdr:rowOff>
    </xdr:to>
    <xdr:sp macro="[1]!dp_core.gridDP_Click" textlink="">
      <xdr:nvSpPr>
        <xdr:cNvPr id="94" name="Rectangle 93">
          <a:extLst>
            <a:ext uri="{FF2B5EF4-FFF2-40B4-BE49-F238E27FC236}">
              <a16:creationId xmlns:a16="http://schemas.microsoft.com/office/drawing/2014/main" xmlns="" id="{00000000-0008-0000-0200-00005E000000}"/>
            </a:ext>
          </a:extLst>
        </xdr:cNvPr>
        <xdr:cNvSpPr/>
      </xdr:nvSpPr>
      <xdr:spPr>
        <a:xfrm>
          <a:off x="2171700" y="47434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96</xdr:row>
      <xdr:rowOff>0</xdr:rowOff>
    </xdr:from>
    <xdr:to>
      <xdr:col>5</xdr:col>
      <xdr:colOff>279400</xdr:colOff>
      <xdr:row>97</xdr:row>
      <xdr:rowOff>12700</xdr:rowOff>
    </xdr:to>
    <xdr:sp macro="[1]!dp_core.gridDP_Click" textlink="">
      <xdr:nvSpPr>
        <xdr:cNvPr id="95" name="Rectangle 94">
          <a:extLst>
            <a:ext uri="{FF2B5EF4-FFF2-40B4-BE49-F238E27FC236}">
              <a16:creationId xmlns:a16="http://schemas.microsoft.com/office/drawing/2014/main" xmlns="" id="{00000000-0008-0000-0200-00005F000000}"/>
            </a:ext>
          </a:extLst>
        </xdr:cNvPr>
        <xdr:cNvSpPr/>
      </xdr:nvSpPr>
      <xdr:spPr>
        <a:xfrm>
          <a:off x="2171700" y="47434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97</xdr:row>
      <xdr:rowOff>0</xdr:rowOff>
    </xdr:from>
    <xdr:to>
      <xdr:col>5</xdr:col>
      <xdr:colOff>279400</xdr:colOff>
      <xdr:row>98</xdr:row>
      <xdr:rowOff>12700</xdr:rowOff>
    </xdr:to>
    <xdr:sp macro="[1]!dp_core.gridDP_Click" textlink="">
      <xdr:nvSpPr>
        <xdr:cNvPr id="96" name="Rectangle 95">
          <a:extLst>
            <a:ext uri="{FF2B5EF4-FFF2-40B4-BE49-F238E27FC236}">
              <a16:creationId xmlns:a16="http://schemas.microsoft.com/office/drawing/2014/main" xmlns="" id="{00000000-0008-0000-0200-000060000000}"/>
            </a:ext>
          </a:extLst>
        </xdr:cNvPr>
        <xdr:cNvSpPr/>
      </xdr:nvSpPr>
      <xdr:spPr>
        <a:xfrm>
          <a:off x="2171700" y="47434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98</xdr:row>
      <xdr:rowOff>0</xdr:rowOff>
    </xdr:from>
    <xdr:to>
      <xdr:col>5</xdr:col>
      <xdr:colOff>279400</xdr:colOff>
      <xdr:row>99</xdr:row>
      <xdr:rowOff>12700</xdr:rowOff>
    </xdr:to>
    <xdr:sp macro="[1]!dp_core.gridDP_Click" textlink="">
      <xdr:nvSpPr>
        <xdr:cNvPr id="97" name="Rectangle 96">
          <a:extLst>
            <a:ext uri="{FF2B5EF4-FFF2-40B4-BE49-F238E27FC236}">
              <a16:creationId xmlns:a16="http://schemas.microsoft.com/office/drawing/2014/main" xmlns="" id="{00000000-0008-0000-0200-000061000000}"/>
            </a:ext>
          </a:extLst>
        </xdr:cNvPr>
        <xdr:cNvSpPr/>
      </xdr:nvSpPr>
      <xdr:spPr>
        <a:xfrm>
          <a:off x="2171700" y="47434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99</xdr:row>
      <xdr:rowOff>0</xdr:rowOff>
    </xdr:from>
    <xdr:to>
      <xdr:col>5</xdr:col>
      <xdr:colOff>279400</xdr:colOff>
      <xdr:row>100</xdr:row>
      <xdr:rowOff>12700</xdr:rowOff>
    </xdr:to>
    <xdr:sp macro="[1]!dp_core.gridDP_Click" textlink="">
      <xdr:nvSpPr>
        <xdr:cNvPr id="98" name="Rectangle 97">
          <a:extLst>
            <a:ext uri="{FF2B5EF4-FFF2-40B4-BE49-F238E27FC236}">
              <a16:creationId xmlns:a16="http://schemas.microsoft.com/office/drawing/2014/main" xmlns="" id="{00000000-0008-0000-0200-000062000000}"/>
            </a:ext>
          </a:extLst>
        </xdr:cNvPr>
        <xdr:cNvSpPr/>
      </xdr:nvSpPr>
      <xdr:spPr>
        <a:xfrm>
          <a:off x="2171700" y="47434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100</xdr:row>
      <xdr:rowOff>0</xdr:rowOff>
    </xdr:from>
    <xdr:to>
      <xdr:col>5</xdr:col>
      <xdr:colOff>279400</xdr:colOff>
      <xdr:row>101</xdr:row>
      <xdr:rowOff>12700</xdr:rowOff>
    </xdr:to>
    <xdr:sp macro="[1]!dp_core.gridDP_Click" textlink="">
      <xdr:nvSpPr>
        <xdr:cNvPr id="99" name="Rectangle 98">
          <a:extLst>
            <a:ext uri="{FF2B5EF4-FFF2-40B4-BE49-F238E27FC236}">
              <a16:creationId xmlns:a16="http://schemas.microsoft.com/office/drawing/2014/main" xmlns="" id="{00000000-0008-0000-0200-000063000000}"/>
            </a:ext>
          </a:extLst>
        </xdr:cNvPr>
        <xdr:cNvSpPr/>
      </xdr:nvSpPr>
      <xdr:spPr>
        <a:xfrm>
          <a:off x="2171700" y="47434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101</xdr:row>
      <xdr:rowOff>0</xdr:rowOff>
    </xdr:from>
    <xdr:to>
      <xdr:col>5</xdr:col>
      <xdr:colOff>279400</xdr:colOff>
      <xdr:row>102</xdr:row>
      <xdr:rowOff>12700</xdr:rowOff>
    </xdr:to>
    <xdr:sp macro="[1]!dp_core.gridDP_Click" textlink="">
      <xdr:nvSpPr>
        <xdr:cNvPr id="100" name="Rectangle 99">
          <a:extLst>
            <a:ext uri="{FF2B5EF4-FFF2-40B4-BE49-F238E27FC236}">
              <a16:creationId xmlns:a16="http://schemas.microsoft.com/office/drawing/2014/main" xmlns="" id="{00000000-0008-0000-0200-000064000000}"/>
            </a:ext>
          </a:extLst>
        </xdr:cNvPr>
        <xdr:cNvSpPr/>
      </xdr:nvSpPr>
      <xdr:spPr>
        <a:xfrm>
          <a:off x="2171700" y="47434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102</xdr:row>
      <xdr:rowOff>0</xdr:rowOff>
    </xdr:from>
    <xdr:to>
      <xdr:col>5</xdr:col>
      <xdr:colOff>279400</xdr:colOff>
      <xdr:row>103</xdr:row>
      <xdr:rowOff>12700</xdr:rowOff>
    </xdr:to>
    <xdr:sp macro="[1]!dp_core.gridDP_Click" textlink="">
      <xdr:nvSpPr>
        <xdr:cNvPr id="101" name="Rectangle 100">
          <a:extLst>
            <a:ext uri="{FF2B5EF4-FFF2-40B4-BE49-F238E27FC236}">
              <a16:creationId xmlns:a16="http://schemas.microsoft.com/office/drawing/2014/main" xmlns="" id="{00000000-0008-0000-0200-000065000000}"/>
            </a:ext>
          </a:extLst>
        </xdr:cNvPr>
        <xdr:cNvSpPr/>
      </xdr:nvSpPr>
      <xdr:spPr>
        <a:xfrm>
          <a:off x="2171700" y="47434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103</xdr:row>
      <xdr:rowOff>0</xdr:rowOff>
    </xdr:from>
    <xdr:to>
      <xdr:col>5</xdr:col>
      <xdr:colOff>279400</xdr:colOff>
      <xdr:row>104</xdr:row>
      <xdr:rowOff>12700</xdr:rowOff>
    </xdr:to>
    <xdr:sp macro="[1]!dp_core.gridDP_Click" textlink="">
      <xdr:nvSpPr>
        <xdr:cNvPr id="102" name="Rectangle 101">
          <a:extLst>
            <a:ext uri="{FF2B5EF4-FFF2-40B4-BE49-F238E27FC236}">
              <a16:creationId xmlns:a16="http://schemas.microsoft.com/office/drawing/2014/main" xmlns="" id="{00000000-0008-0000-0200-000066000000}"/>
            </a:ext>
          </a:extLst>
        </xdr:cNvPr>
        <xdr:cNvSpPr/>
      </xdr:nvSpPr>
      <xdr:spPr>
        <a:xfrm>
          <a:off x="2171700" y="47434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104</xdr:row>
      <xdr:rowOff>0</xdr:rowOff>
    </xdr:from>
    <xdr:to>
      <xdr:col>5</xdr:col>
      <xdr:colOff>279400</xdr:colOff>
      <xdr:row>105</xdr:row>
      <xdr:rowOff>12700</xdr:rowOff>
    </xdr:to>
    <xdr:sp macro="[1]!dp_core.gridDP_Click" textlink="">
      <xdr:nvSpPr>
        <xdr:cNvPr id="103" name="Rectangle 102">
          <a:extLst>
            <a:ext uri="{FF2B5EF4-FFF2-40B4-BE49-F238E27FC236}">
              <a16:creationId xmlns:a16="http://schemas.microsoft.com/office/drawing/2014/main" xmlns="" id="{00000000-0008-0000-0200-000067000000}"/>
            </a:ext>
          </a:extLst>
        </xdr:cNvPr>
        <xdr:cNvSpPr/>
      </xdr:nvSpPr>
      <xdr:spPr>
        <a:xfrm>
          <a:off x="2171700" y="47434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105</xdr:row>
      <xdr:rowOff>0</xdr:rowOff>
    </xdr:from>
    <xdr:to>
      <xdr:col>5</xdr:col>
      <xdr:colOff>279400</xdr:colOff>
      <xdr:row>106</xdr:row>
      <xdr:rowOff>12700</xdr:rowOff>
    </xdr:to>
    <xdr:sp macro="[1]!dp_core.gridDP_Click" textlink="">
      <xdr:nvSpPr>
        <xdr:cNvPr id="104" name="Rectangle 103">
          <a:extLst>
            <a:ext uri="{FF2B5EF4-FFF2-40B4-BE49-F238E27FC236}">
              <a16:creationId xmlns:a16="http://schemas.microsoft.com/office/drawing/2014/main" xmlns="" id="{00000000-0008-0000-0200-000068000000}"/>
            </a:ext>
          </a:extLst>
        </xdr:cNvPr>
        <xdr:cNvSpPr/>
      </xdr:nvSpPr>
      <xdr:spPr>
        <a:xfrm>
          <a:off x="2171700" y="47434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106</xdr:row>
      <xdr:rowOff>0</xdr:rowOff>
    </xdr:from>
    <xdr:to>
      <xdr:col>5</xdr:col>
      <xdr:colOff>279400</xdr:colOff>
      <xdr:row>107</xdr:row>
      <xdr:rowOff>12700</xdr:rowOff>
    </xdr:to>
    <xdr:sp macro="[1]!dp_core.gridDP_Click" textlink="">
      <xdr:nvSpPr>
        <xdr:cNvPr id="105" name="Rectangle 104">
          <a:extLst>
            <a:ext uri="{FF2B5EF4-FFF2-40B4-BE49-F238E27FC236}">
              <a16:creationId xmlns:a16="http://schemas.microsoft.com/office/drawing/2014/main" xmlns="" id="{00000000-0008-0000-0200-000069000000}"/>
            </a:ext>
          </a:extLst>
        </xdr:cNvPr>
        <xdr:cNvSpPr/>
      </xdr:nvSpPr>
      <xdr:spPr>
        <a:xfrm>
          <a:off x="2171700" y="47434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107</xdr:row>
      <xdr:rowOff>0</xdr:rowOff>
    </xdr:from>
    <xdr:to>
      <xdr:col>5</xdr:col>
      <xdr:colOff>279400</xdr:colOff>
      <xdr:row>108</xdr:row>
      <xdr:rowOff>12700</xdr:rowOff>
    </xdr:to>
    <xdr:sp macro="[1]!dp_core.gridDP_Click" textlink="">
      <xdr:nvSpPr>
        <xdr:cNvPr id="106" name="Rectangle 105">
          <a:extLst>
            <a:ext uri="{FF2B5EF4-FFF2-40B4-BE49-F238E27FC236}">
              <a16:creationId xmlns:a16="http://schemas.microsoft.com/office/drawing/2014/main" xmlns="" id="{00000000-0008-0000-0200-00006A000000}"/>
            </a:ext>
          </a:extLst>
        </xdr:cNvPr>
        <xdr:cNvSpPr/>
      </xdr:nvSpPr>
      <xdr:spPr>
        <a:xfrm>
          <a:off x="2171700" y="47434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108</xdr:row>
      <xdr:rowOff>0</xdr:rowOff>
    </xdr:from>
    <xdr:to>
      <xdr:col>5</xdr:col>
      <xdr:colOff>279400</xdr:colOff>
      <xdr:row>109</xdr:row>
      <xdr:rowOff>12700</xdr:rowOff>
    </xdr:to>
    <xdr:sp macro="[1]!dp_core.gridDP_Click" textlink="">
      <xdr:nvSpPr>
        <xdr:cNvPr id="107" name="Rectangle 106">
          <a:extLst>
            <a:ext uri="{FF2B5EF4-FFF2-40B4-BE49-F238E27FC236}">
              <a16:creationId xmlns:a16="http://schemas.microsoft.com/office/drawing/2014/main" xmlns="" id="{00000000-0008-0000-0200-00006B000000}"/>
            </a:ext>
          </a:extLst>
        </xdr:cNvPr>
        <xdr:cNvSpPr/>
      </xdr:nvSpPr>
      <xdr:spPr>
        <a:xfrm>
          <a:off x="2171700" y="47434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109</xdr:row>
      <xdr:rowOff>0</xdr:rowOff>
    </xdr:from>
    <xdr:to>
      <xdr:col>5</xdr:col>
      <xdr:colOff>279400</xdr:colOff>
      <xdr:row>110</xdr:row>
      <xdr:rowOff>12700</xdr:rowOff>
    </xdr:to>
    <xdr:sp macro="[1]!dp_core.gridDP_Click" textlink="">
      <xdr:nvSpPr>
        <xdr:cNvPr id="108" name="Rectangle 107">
          <a:extLst>
            <a:ext uri="{FF2B5EF4-FFF2-40B4-BE49-F238E27FC236}">
              <a16:creationId xmlns:a16="http://schemas.microsoft.com/office/drawing/2014/main" xmlns="" id="{00000000-0008-0000-0200-00006C000000}"/>
            </a:ext>
          </a:extLst>
        </xdr:cNvPr>
        <xdr:cNvSpPr/>
      </xdr:nvSpPr>
      <xdr:spPr>
        <a:xfrm>
          <a:off x="2171700" y="47434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110</xdr:row>
      <xdr:rowOff>0</xdr:rowOff>
    </xdr:from>
    <xdr:to>
      <xdr:col>5</xdr:col>
      <xdr:colOff>279400</xdr:colOff>
      <xdr:row>111</xdr:row>
      <xdr:rowOff>12700</xdr:rowOff>
    </xdr:to>
    <xdr:sp macro="[1]!dp_core.gridDP_Click" textlink="">
      <xdr:nvSpPr>
        <xdr:cNvPr id="109" name="Rectangle 108">
          <a:extLst>
            <a:ext uri="{FF2B5EF4-FFF2-40B4-BE49-F238E27FC236}">
              <a16:creationId xmlns:a16="http://schemas.microsoft.com/office/drawing/2014/main" xmlns="" id="{00000000-0008-0000-0200-00006D000000}"/>
            </a:ext>
          </a:extLst>
        </xdr:cNvPr>
        <xdr:cNvSpPr/>
      </xdr:nvSpPr>
      <xdr:spPr>
        <a:xfrm>
          <a:off x="2171700" y="47434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111</xdr:row>
      <xdr:rowOff>0</xdr:rowOff>
    </xdr:from>
    <xdr:to>
      <xdr:col>5</xdr:col>
      <xdr:colOff>279400</xdr:colOff>
      <xdr:row>112</xdr:row>
      <xdr:rowOff>12700</xdr:rowOff>
    </xdr:to>
    <xdr:sp macro="[1]!dp_core.gridDP_Click" textlink="">
      <xdr:nvSpPr>
        <xdr:cNvPr id="110" name="Rectangle 109">
          <a:extLst>
            <a:ext uri="{FF2B5EF4-FFF2-40B4-BE49-F238E27FC236}">
              <a16:creationId xmlns:a16="http://schemas.microsoft.com/office/drawing/2014/main" xmlns="" id="{00000000-0008-0000-0200-00006E000000}"/>
            </a:ext>
          </a:extLst>
        </xdr:cNvPr>
        <xdr:cNvSpPr/>
      </xdr:nvSpPr>
      <xdr:spPr>
        <a:xfrm>
          <a:off x="2171700" y="47434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112</xdr:row>
      <xdr:rowOff>0</xdr:rowOff>
    </xdr:from>
    <xdr:to>
      <xdr:col>5</xdr:col>
      <xdr:colOff>279400</xdr:colOff>
      <xdr:row>113</xdr:row>
      <xdr:rowOff>12700</xdr:rowOff>
    </xdr:to>
    <xdr:sp macro="[1]!dp_core.gridDP_Click" textlink="">
      <xdr:nvSpPr>
        <xdr:cNvPr id="111" name="Rectangle 110">
          <a:extLst>
            <a:ext uri="{FF2B5EF4-FFF2-40B4-BE49-F238E27FC236}">
              <a16:creationId xmlns:a16="http://schemas.microsoft.com/office/drawing/2014/main" xmlns="" id="{00000000-0008-0000-0200-00006F000000}"/>
            </a:ext>
          </a:extLst>
        </xdr:cNvPr>
        <xdr:cNvSpPr/>
      </xdr:nvSpPr>
      <xdr:spPr>
        <a:xfrm>
          <a:off x="2171700" y="47434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113</xdr:row>
      <xdr:rowOff>0</xdr:rowOff>
    </xdr:from>
    <xdr:to>
      <xdr:col>5</xdr:col>
      <xdr:colOff>279400</xdr:colOff>
      <xdr:row>114</xdr:row>
      <xdr:rowOff>12700</xdr:rowOff>
    </xdr:to>
    <xdr:sp macro="[1]!dp_core.gridDP_Click" textlink="">
      <xdr:nvSpPr>
        <xdr:cNvPr id="112" name="Rectangle 111">
          <a:extLst>
            <a:ext uri="{FF2B5EF4-FFF2-40B4-BE49-F238E27FC236}">
              <a16:creationId xmlns:a16="http://schemas.microsoft.com/office/drawing/2014/main" xmlns="" id="{00000000-0008-0000-0200-000070000000}"/>
            </a:ext>
          </a:extLst>
        </xdr:cNvPr>
        <xdr:cNvSpPr/>
      </xdr:nvSpPr>
      <xdr:spPr>
        <a:xfrm>
          <a:off x="2171700" y="47434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114</xdr:row>
      <xdr:rowOff>0</xdr:rowOff>
    </xdr:from>
    <xdr:to>
      <xdr:col>5</xdr:col>
      <xdr:colOff>279400</xdr:colOff>
      <xdr:row>115</xdr:row>
      <xdr:rowOff>12700</xdr:rowOff>
    </xdr:to>
    <xdr:sp macro="[1]!dp_core.gridDP_Click" textlink="">
      <xdr:nvSpPr>
        <xdr:cNvPr id="113" name="Rectangle 112">
          <a:extLst>
            <a:ext uri="{FF2B5EF4-FFF2-40B4-BE49-F238E27FC236}">
              <a16:creationId xmlns:a16="http://schemas.microsoft.com/office/drawing/2014/main" xmlns="" id="{00000000-0008-0000-0200-000071000000}"/>
            </a:ext>
          </a:extLst>
        </xdr:cNvPr>
        <xdr:cNvSpPr/>
      </xdr:nvSpPr>
      <xdr:spPr>
        <a:xfrm>
          <a:off x="2171700" y="47434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115</xdr:row>
      <xdr:rowOff>0</xdr:rowOff>
    </xdr:from>
    <xdr:to>
      <xdr:col>5</xdr:col>
      <xdr:colOff>279400</xdr:colOff>
      <xdr:row>116</xdr:row>
      <xdr:rowOff>12700</xdr:rowOff>
    </xdr:to>
    <xdr:sp macro="[1]!dp_core.gridDP_Click" textlink="">
      <xdr:nvSpPr>
        <xdr:cNvPr id="114" name="Rectangle 113">
          <a:extLst>
            <a:ext uri="{FF2B5EF4-FFF2-40B4-BE49-F238E27FC236}">
              <a16:creationId xmlns:a16="http://schemas.microsoft.com/office/drawing/2014/main" xmlns="" id="{00000000-0008-0000-0200-000072000000}"/>
            </a:ext>
          </a:extLst>
        </xdr:cNvPr>
        <xdr:cNvSpPr/>
      </xdr:nvSpPr>
      <xdr:spPr>
        <a:xfrm>
          <a:off x="2171700" y="47434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116</xdr:row>
      <xdr:rowOff>0</xdr:rowOff>
    </xdr:from>
    <xdr:to>
      <xdr:col>5</xdr:col>
      <xdr:colOff>279400</xdr:colOff>
      <xdr:row>117</xdr:row>
      <xdr:rowOff>12700</xdr:rowOff>
    </xdr:to>
    <xdr:sp macro="[1]!dp_core.gridDP_Click" textlink="">
      <xdr:nvSpPr>
        <xdr:cNvPr id="115" name="Rectangle 114">
          <a:extLst>
            <a:ext uri="{FF2B5EF4-FFF2-40B4-BE49-F238E27FC236}">
              <a16:creationId xmlns:a16="http://schemas.microsoft.com/office/drawing/2014/main" xmlns="" id="{00000000-0008-0000-0200-000073000000}"/>
            </a:ext>
          </a:extLst>
        </xdr:cNvPr>
        <xdr:cNvSpPr/>
      </xdr:nvSpPr>
      <xdr:spPr>
        <a:xfrm>
          <a:off x="2171700" y="47434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117</xdr:row>
      <xdr:rowOff>0</xdr:rowOff>
    </xdr:from>
    <xdr:to>
      <xdr:col>5</xdr:col>
      <xdr:colOff>279400</xdr:colOff>
      <xdr:row>118</xdr:row>
      <xdr:rowOff>12700</xdr:rowOff>
    </xdr:to>
    <xdr:sp macro="[1]!dp_core.gridDP_Click" textlink="">
      <xdr:nvSpPr>
        <xdr:cNvPr id="116" name="Rectangle 115">
          <a:extLst>
            <a:ext uri="{FF2B5EF4-FFF2-40B4-BE49-F238E27FC236}">
              <a16:creationId xmlns:a16="http://schemas.microsoft.com/office/drawing/2014/main" xmlns="" id="{00000000-0008-0000-0200-000074000000}"/>
            </a:ext>
          </a:extLst>
        </xdr:cNvPr>
        <xdr:cNvSpPr/>
      </xdr:nvSpPr>
      <xdr:spPr>
        <a:xfrm>
          <a:off x="2171700" y="47434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118</xdr:row>
      <xdr:rowOff>0</xdr:rowOff>
    </xdr:from>
    <xdr:to>
      <xdr:col>5</xdr:col>
      <xdr:colOff>279400</xdr:colOff>
      <xdr:row>119</xdr:row>
      <xdr:rowOff>12700</xdr:rowOff>
    </xdr:to>
    <xdr:sp macro="[1]!dp_core.gridDP_Click" textlink="">
      <xdr:nvSpPr>
        <xdr:cNvPr id="117" name="Rectangle 116">
          <a:extLst>
            <a:ext uri="{FF2B5EF4-FFF2-40B4-BE49-F238E27FC236}">
              <a16:creationId xmlns:a16="http://schemas.microsoft.com/office/drawing/2014/main" xmlns="" id="{00000000-0008-0000-0200-000075000000}"/>
            </a:ext>
          </a:extLst>
        </xdr:cNvPr>
        <xdr:cNvSpPr/>
      </xdr:nvSpPr>
      <xdr:spPr>
        <a:xfrm>
          <a:off x="2171700" y="47434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119</xdr:row>
      <xdr:rowOff>0</xdr:rowOff>
    </xdr:from>
    <xdr:to>
      <xdr:col>5</xdr:col>
      <xdr:colOff>279400</xdr:colOff>
      <xdr:row>120</xdr:row>
      <xdr:rowOff>12700</xdr:rowOff>
    </xdr:to>
    <xdr:sp macro="[1]!dp_core.gridDP_Click" textlink="">
      <xdr:nvSpPr>
        <xdr:cNvPr id="118" name="Rectangle 117">
          <a:extLst>
            <a:ext uri="{FF2B5EF4-FFF2-40B4-BE49-F238E27FC236}">
              <a16:creationId xmlns:a16="http://schemas.microsoft.com/office/drawing/2014/main" xmlns="" id="{00000000-0008-0000-0200-000076000000}"/>
            </a:ext>
          </a:extLst>
        </xdr:cNvPr>
        <xdr:cNvSpPr/>
      </xdr:nvSpPr>
      <xdr:spPr>
        <a:xfrm>
          <a:off x="2171700" y="47434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120</xdr:row>
      <xdr:rowOff>0</xdr:rowOff>
    </xdr:from>
    <xdr:to>
      <xdr:col>5</xdr:col>
      <xdr:colOff>279400</xdr:colOff>
      <xdr:row>121</xdr:row>
      <xdr:rowOff>12700</xdr:rowOff>
    </xdr:to>
    <xdr:sp macro="[1]!dp_core.gridDP_Click" textlink="">
      <xdr:nvSpPr>
        <xdr:cNvPr id="119" name="Rectangle 118">
          <a:extLst>
            <a:ext uri="{FF2B5EF4-FFF2-40B4-BE49-F238E27FC236}">
              <a16:creationId xmlns:a16="http://schemas.microsoft.com/office/drawing/2014/main" xmlns="" id="{00000000-0008-0000-0200-000077000000}"/>
            </a:ext>
          </a:extLst>
        </xdr:cNvPr>
        <xdr:cNvSpPr/>
      </xdr:nvSpPr>
      <xdr:spPr>
        <a:xfrm>
          <a:off x="2171700" y="47434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121</xdr:row>
      <xdr:rowOff>0</xdr:rowOff>
    </xdr:from>
    <xdr:to>
      <xdr:col>5</xdr:col>
      <xdr:colOff>279400</xdr:colOff>
      <xdr:row>122</xdr:row>
      <xdr:rowOff>12700</xdr:rowOff>
    </xdr:to>
    <xdr:sp macro="[1]!dp_core.gridDP_Click" textlink="">
      <xdr:nvSpPr>
        <xdr:cNvPr id="120" name="Rectangle 119">
          <a:extLst>
            <a:ext uri="{FF2B5EF4-FFF2-40B4-BE49-F238E27FC236}">
              <a16:creationId xmlns:a16="http://schemas.microsoft.com/office/drawing/2014/main" xmlns="" id="{00000000-0008-0000-0200-000078000000}"/>
            </a:ext>
          </a:extLst>
        </xdr:cNvPr>
        <xdr:cNvSpPr/>
      </xdr:nvSpPr>
      <xdr:spPr>
        <a:xfrm>
          <a:off x="2171700" y="47434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122</xdr:row>
      <xdr:rowOff>0</xdr:rowOff>
    </xdr:from>
    <xdr:to>
      <xdr:col>5</xdr:col>
      <xdr:colOff>279400</xdr:colOff>
      <xdr:row>123</xdr:row>
      <xdr:rowOff>12700</xdr:rowOff>
    </xdr:to>
    <xdr:sp macro="[1]!dp_core.gridDP_Click" textlink="">
      <xdr:nvSpPr>
        <xdr:cNvPr id="121" name="Rectangle 120">
          <a:extLst>
            <a:ext uri="{FF2B5EF4-FFF2-40B4-BE49-F238E27FC236}">
              <a16:creationId xmlns:a16="http://schemas.microsoft.com/office/drawing/2014/main" xmlns="" id="{00000000-0008-0000-0200-000079000000}"/>
            </a:ext>
          </a:extLst>
        </xdr:cNvPr>
        <xdr:cNvSpPr/>
      </xdr:nvSpPr>
      <xdr:spPr>
        <a:xfrm>
          <a:off x="2171700" y="47434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123</xdr:row>
      <xdr:rowOff>0</xdr:rowOff>
    </xdr:from>
    <xdr:to>
      <xdr:col>5</xdr:col>
      <xdr:colOff>279400</xdr:colOff>
      <xdr:row>124</xdr:row>
      <xdr:rowOff>12700</xdr:rowOff>
    </xdr:to>
    <xdr:sp macro="[1]!dp_core.gridDP_Click" textlink="">
      <xdr:nvSpPr>
        <xdr:cNvPr id="122" name="Rectangle 121">
          <a:extLst>
            <a:ext uri="{FF2B5EF4-FFF2-40B4-BE49-F238E27FC236}">
              <a16:creationId xmlns:a16="http://schemas.microsoft.com/office/drawing/2014/main" xmlns="" id="{00000000-0008-0000-0200-00007A000000}"/>
            </a:ext>
          </a:extLst>
        </xdr:cNvPr>
        <xdr:cNvSpPr/>
      </xdr:nvSpPr>
      <xdr:spPr>
        <a:xfrm>
          <a:off x="2171700" y="47434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124</xdr:row>
      <xdr:rowOff>0</xdr:rowOff>
    </xdr:from>
    <xdr:to>
      <xdr:col>5</xdr:col>
      <xdr:colOff>279400</xdr:colOff>
      <xdr:row>125</xdr:row>
      <xdr:rowOff>12700</xdr:rowOff>
    </xdr:to>
    <xdr:sp macro="[1]!dp_core.gridDP_Click" textlink="">
      <xdr:nvSpPr>
        <xdr:cNvPr id="123" name="Rectangle 122">
          <a:extLst>
            <a:ext uri="{FF2B5EF4-FFF2-40B4-BE49-F238E27FC236}">
              <a16:creationId xmlns:a16="http://schemas.microsoft.com/office/drawing/2014/main" xmlns="" id="{00000000-0008-0000-0200-00007B000000}"/>
            </a:ext>
          </a:extLst>
        </xdr:cNvPr>
        <xdr:cNvSpPr/>
      </xdr:nvSpPr>
      <xdr:spPr>
        <a:xfrm>
          <a:off x="2171700" y="47434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125</xdr:row>
      <xdr:rowOff>0</xdr:rowOff>
    </xdr:from>
    <xdr:to>
      <xdr:col>5</xdr:col>
      <xdr:colOff>279400</xdr:colOff>
      <xdr:row>126</xdr:row>
      <xdr:rowOff>12700</xdr:rowOff>
    </xdr:to>
    <xdr:sp macro="[1]!dp_core.gridDP_Click" textlink="">
      <xdr:nvSpPr>
        <xdr:cNvPr id="124" name="Rectangle 123">
          <a:extLst>
            <a:ext uri="{FF2B5EF4-FFF2-40B4-BE49-F238E27FC236}">
              <a16:creationId xmlns:a16="http://schemas.microsoft.com/office/drawing/2014/main" xmlns="" id="{00000000-0008-0000-0200-00007C000000}"/>
            </a:ext>
          </a:extLst>
        </xdr:cNvPr>
        <xdr:cNvSpPr/>
      </xdr:nvSpPr>
      <xdr:spPr>
        <a:xfrm>
          <a:off x="2171700" y="47434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126</xdr:row>
      <xdr:rowOff>0</xdr:rowOff>
    </xdr:from>
    <xdr:to>
      <xdr:col>5</xdr:col>
      <xdr:colOff>279400</xdr:colOff>
      <xdr:row>127</xdr:row>
      <xdr:rowOff>12700</xdr:rowOff>
    </xdr:to>
    <xdr:sp macro="[1]!dp_core.gridDP_Click" textlink="">
      <xdr:nvSpPr>
        <xdr:cNvPr id="125" name="Rectangle 124">
          <a:extLst>
            <a:ext uri="{FF2B5EF4-FFF2-40B4-BE49-F238E27FC236}">
              <a16:creationId xmlns:a16="http://schemas.microsoft.com/office/drawing/2014/main" xmlns="" id="{00000000-0008-0000-0200-00007D000000}"/>
            </a:ext>
          </a:extLst>
        </xdr:cNvPr>
        <xdr:cNvSpPr/>
      </xdr:nvSpPr>
      <xdr:spPr>
        <a:xfrm>
          <a:off x="2171700" y="47434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127</xdr:row>
      <xdr:rowOff>0</xdr:rowOff>
    </xdr:from>
    <xdr:to>
      <xdr:col>5</xdr:col>
      <xdr:colOff>279400</xdr:colOff>
      <xdr:row>128</xdr:row>
      <xdr:rowOff>12700</xdr:rowOff>
    </xdr:to>
    <xdr:sp macro="[1]!dp_core.gridDP_Click" textlink="">
      <xdr:nvSpPr>
        <xdr:cNvPr id="126" name="Rectangle 125">
          <a:extLst>
            <a:ext uri="{FF2B5EF4-FFF2-40B4-BE49-F238E27FC236}">
              <a16:creationId xmlns:a16="http://schemas.microsoft.com/office/drawing/2014/main" xmlns="" id="{00000000-0008-0000-0200-00007E000000}"/>
            </a:ext>
          </a:extLst>
        </xdr:cNvPr>
        <xdr:cNvSpPr/>
      </xdr:nvSpPr>
      <xdr:spPr>
        <a:xfrm>
          <a:off x="2171700" y="47434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128</xdr:row>
      <xdr:rowOff>0</xdr:rowOff>
    </xdr:from>
    <xdr:to>
      <xdr:col>5</xdr:col>
      <xdr:colOff>279400</xdr:colOff>
      <xdr:row>129</xdr:row>
      <xdr:rowOff>12700</xdr:rowOff>
    </xdr:to>
    <xdr:sp macro="[1]!dp_core.gridDP_Click" textlink="">
      <xdr:nvSpPr>
        <xdr:cNvPr id="127" name="Rectangle 126">
          <a:extLst>
            <a:ext uri="{FF2B5EF4-FFF2-40B4-BE49-F238E27FC236}">
              <a16:creationId xmlns:a16="http://schemas.microsoft.com/office/drawing/2014/main" xmlns="" id="{00000000-0008-0000-0200-00007F000000}"/>
            </a:ext>
          </a:extLst>
        </xdr:cNvPr>
        <xdr:cNvSpPr/>
      </xdr:nvSpPr>
      <xdr:spPr>
        <a:xfrm>
          <a:off x="2171700" y="47434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129</xdr:row>
      <xdr:rowOff>0</xdr:rowOff>
    </xdr:from>
    <xdr:to>
      <xdr:col>5</xdr:col>
      <xdr:colOff>279400</xdr:colOff>
      <xdr:row>130</xdr:row>
      <xdr:rowOff>12700</xdr:rowOff>
    </xdr:to>
    <xdr:sp macro="[1]!dp_core.gridDP_Click" textlink="">
      <xdr:nvSpPr>
        <xdr:cNvPr id="128" name="Rectangle 127">
          <a:extLst>
            <a:ext uri="{FF2B5EF4-FFF2-40B4-BE49-F238E27FC236}">
              <a16:creationId xmlns:a16="http://schemas.microsoft.com/office/drawing/2014/main" xmlns="" id="{00000000-0008-0000-0200-000080000000}"/>
            </a:ext>
          </a:extLst>
        </xdr:cNvPr>
        <xdr:cNvSpPr/>
      </xdr:nvSpPr>
      <xdr:spPr>
        <a:xfrm>
          <a:off x="2171700" y="47434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130</xdr:row>
      <xdr:rowOff>0</xdr:rowOff>
    </xdr:from>
    <xdr:to>
      <xdr:col>5</xdr:col>
      <xdr:colOff>279400</xdr:colOff>
      <xdr:row>131</xdr:row>
      <xdr:rowOff>12700</xdr:rowOff>
    </xdr:to>
    <xdr:sp macro="[1]!dp_core.gridDP_Click" textlink="">
      <xdr:nvSpPr>
        <xdr:cNvPr id="129" name="Rectangle 128">
          <a:extLst>
            <a:ext uri="{FF2B5EF4-FFF2-40B4-BE49-F238E27FC236}">
              <a16:creationId xmlns:a16="http://schemas.microsoft.com/office/drawing/2014/main" xmlns="" id="{00000000-0008-0000-0200-000081000000}"/>
            </a:ext>
          </a:extLst>
        </xdr:cNvPr>
        <xdr:cNvSpPr/>
      </xdr:nvSpPr>
      <xdr:spPr>
        <a:xfrm>
          <a:off x="2171700" y="47434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131</xdr:row>
      <xdr:rowOff>0</xdr:rowOff>
    </xdr:from>
    <xdr:to>
      <xdr:col>5</xdr:col>
      <xdr:colOff>279400</xdr:colOff>
      <xdr:row>132</xdr:row>
      <xdr:rowOff>12700</xdr:rowOff>
    </xdr:to>
    <xdr:sp macro="[1]!dp_core.gridDP_Click" textlink="">
      <xdr:nvSpPr>
        <xdr:cNvPr id="130" name="Rectangle 129">
          <a:extLst>
            <a:ext uri="{FF2B5EF4-FFF2-40B4-BE49-F238E27FC236}">
              <a16:creationId xmlns:a16="http://schemas.microsoft.com/office/drawing/2014/main" xmlns="" id="{00000000-0008-0000-0200-000082000000}"/>
            </a:ext>
          </a:extLst>
        </xdr:cNvPr>
        <xdr:cNvSpPr/>
      </xdr:nvSpPr>
      <xdr:spPr>
        <a:xfrm>
          <a:off x="2171700" y="47434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132</xdr:row>
      <xdr:rowOff>0</xdr:rowOff>
    </xdr:from>
    <xdr:to>
      <xdr:col>5</xdr:col>
      <xdr:colOff>279400</xdr:colOff>
      <xdr:row>133</xdr:row>
      <xdr:rowOff>12700</xdr:rowOff>
    </xdr:to>
    <xdr:sp macro="[1]!dp_core.gridDP_Click" textlink="">
      <xdr:nvSpPr>
        <xdr:cNvPr id="131" name="Rectangle 130">
          <a:extLst>
            <a:ext uri="{FF2B5EF4-FFF2-40B4-BE49-F238E27FC236}">
              <a16:creationId xmlns:a16="http://schemas.microsoft.com/office/drawing/2014/main" xmlns="" id="{00000000-0008-0000-0200-000083000000}"/>
            </a:ext>
          </a:extLst>
        </xdr:cNvPr>
        <xdr:cNvSpPr/>
      </xdr:nvSpPr>
      <xdr:spPr>
        <a:xfrm>
          <a:off x="2171700" y="47434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133</xdr:row>
      <xdr:rowOff>0</xdr:rowOff>
    </xdr:from>
    <xdr:to>
      <xdr:col>5</xdr:col>
      <xdr:colOff>279400</xdr:colOff>
      <xdr:row>134</xdr:row>
      <xdr:rowOff>12700</xdr:rowOff>
    </xdr:to>
    <xdr:sp macro="[1]!dp_core.gridDP_Click" textlink="">
      <xdr:nvSpPr>
        <xdr:cNvPr id="132" name="Rectangle 131">
          <a:extLst>
            <a:ext uri="{FF2B5EF4-FFF2-40B4-BE49-F238E27FC236}">
              <a16:creationId xmlns:a16="http://schemas.microsoft.com/office/drawing/2014/main" xmlns="" id="{00000000-0008-0000-0200-000084000000}"/>
            </a:ext>
          </a:extLst>
        </xdr:cNvPr>
        <xdr:cNvSpPr/>
      </xdr:nvSpPr>
      <xdr:spPr>
        <a:xfrm>
          <a:off x="2171700" y="47434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134</xdr:row>
      <xdr:rowOff>0</xdr:rowOff>
    </xdr:from>
    <xdr:to>
      <xdr:col>5</xdr:col>
      <xdr:colOff>279400</xdr:colOff>
      <xdr:row>135</xdr:row>
      <xdr:rowOff>12700</xdr:rowOff>
    </xdr:to>
    <xdr:sp macro="[1]!dp_core.gridDP_Click" textlink="">
      <xdr:nvSpPr>
        <xdr:cNvPr id="133" name="Rectangle 132">
          <a:extLst>
            <a:ext uri="{FF2B5EF4-FFF2-40B4-BE49-F238E27FC236}">
              <a16:creationId xmlns:a16="http://schemas.microsoft.com/office/drawing/2014/main" xmlns="" id="{00000000-0008-0000-0200-000085000000}"/>
            </a:ext>
          </a:extLst>
        </xdr:cNvPr>
        <xdr:cNvSpPr/>
      </xdr:nvSpPr>
      <xdr:spPr>
        <a:xfrm>
          <a:off x="2171700" y="47434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135</xdr:row>
      <xdr:rowOff>0</xdr:rowOff>
    </xdr:from>
    <xdr:to>
      <xdr:col>5</xdr:col>
      <xdr:colOff>279400</xdr:colOff>
      <xdr:row>136</xdr:row>
      <xdr:rowOff>12700</xdr:rowOff>
    </xdr:to>
    <xdr:sp macro="[1]!dp_core.gridDP_Click" textlink="">
      <xdr:nvSpPr>
        <xdr:cNvPr id="134" name="Rectangle 133">
          <a:extLst>
            <a:ext uri="{FF2B5EF4-FFF2-40B4-BE49-F238E27FC236}">
              <a16:creationId xmlns:a16="http://schemas.microsoft.com/office/drawing/2014/main" xmlns="" id="{00000000-0008-0000-0200-000086000000}"/>
            </a:ext>
          </a:extLst>
        </xdr:cNvPr>
        <xdr:cNvSpPr/>
      </xdr:nvSpPr>
      <xdr:spPr>
        <a:xfrm>
          <a:off x="2171700" y="47434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136</xdr:row>
      <xdr:rowOff>0</xdr:rowOff>
    </xdr:from>
    <xdr:to>
      <xdr:col>5</xdr:col>
      <xdr:colOff>279400</xdr:colOff>
      <xdr:row>137</xdr:row>
      <xdr:rowOff>12700</xdr:rowOff>
    </xdr:to>
    <xdr:sp macro="[1]!dp_core.gridDP_Click" textlink="">
      <xdr:nvSpPr>
        <xdr:cNvPr id="135" name="Rectangle 134">
          <a:extLst>
            <a:ext uri="{FF2B5EF4-FFF2-40B4-BE49-F238E27FC236}">
              <a16:creationId xmlns:a16="http://schemas.microsoft.com/office/drawing/2014/main" xmlns="" id="{00000000-0008-0000-0200-000087000000}"/>
            </a:ext>
          </a:extLst>
        </xdr:cNvPr>
        <xdr:cNvSpPr/>
      </xdr:nvSpPr>
      <xdr:spPr>
        <a:xfrm>
          <a:off x="2171700" y="47434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137</xdr:row>
      <xdr:rowOff>0</xdr:rowOff>
    </xdr:from>
    <xdr:to>
      <xdr:col>5</xdr:col>
      <xdr:colOff>279400</xdr:colOff>
      <xdr:row>138</xdr:row>
      <xdr:rowOff>12700</xdr:rowOff>
    </xdr:to>
    <xdr:sp macro="[1]!dp_core.gridDP_Click" textlink="">
      <xdr:nvSpPr>
        <xdr:cNvPr id="136" name="Rectangle 135">
          <a:extLst>
            <a:ext uri="{FF2B5EF4-FFF2-40B4-BE49-F238E27FC236}">
              <a16:creationId xmlns:a16="http://schemas.microsoft.com/office/drawing/2014/main" xmlns="" id="{00000000-0008-0000-0200-000088000000}"/>
            </a:ext>
          </a:extLst>
        </xdr:cNvPr>
        <xdr:cNvSpPr/>
      </xdr:nvSpPr>
      <xdr:spPr>
        <a:xfrm>
          <a:off x="2171700" y="47434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138</xdr:row>
      <xdr:rowOff>0</xdr:rowOff>
    </xdr:from>
    <xdr:to>
      <xdr:col>5</xdr:col>
      <xdr:colOff>279400</xdr:colOff>
      <xdr:row>139</xdr:row>
      <xdr:rowOff>12700</xdr:rowOff>
    </xdr:to>
    <xdr:sp macro="[1]!dp_core.gridDP_Click" textlink="">
      <xdr:nvSpPr>
        <xdr:cNvPr id="137" name="Rectangle 136">
          <a:extLst>
            <a:ext uri="{FF2B5EF4-FFF2-40B4-BE49-F238E27FC236}">
              <a16:creationId xmlns:a16="http://schemas.microsoft.com/office/drawing/2014/main" xmlns="" id="{00000000-0008-0000-0200-000089000000}"/>
            </a:ext>
          </a:extLst>
        </xdr:cNvPr>
        <xdr:cNvSpPr/>
      </xdr:nvSpPr>
      <xdr:spPr>
        <a:xfrm>
          <a:off x="2171700" y="47434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139</xdr:row>
      <xdr:rowOff>0</xdr:rowOff>
    </xdr:from>
    <xdr:to>
      <xdr:col>5</xdr:col>
      <xdr:colOff>279400</xdr:colOff>
      <xdr:row>140</xdr:row>
      <xdr:rowOff>12700</xdr:rowOff>
    </xdr:to>
    <xdr:sp macro="[1]!dp_core.gridDP_Click" textlink="">
      <xdr:nvSpPr>
        <xdr:cNvPr id="138" name="Rectangle 137">
          <a:extLst>
            <a:ext uri="{FF2B5EF4-FFF2-40B4-BE49-F238E27FC236}">
              <a16:creationId xmlns:a16="http://schemas.microsoft.com/office/drawing/2014/main" xmlns="" id="{00000000-0008-0000-0200-00008A000000}"/>
            </a:ext>
          </a:extLst>
        </xdr:cNvPr>
        <xdr:cNvSpPr/>
      </xdr:nvSpPr>
      <xdr:spPr>
        <a:xfrm>
          <a:off x="2171700" y="47434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140</xdr:row>
      <xdr:rowOff>0</xdr:rowOff>
    </xdr:from>
    <xdr:to>
      <xdr:col>5</xdr:col>
      <xdr:colOff>279400</xdr:colOff>
      <xdr:row>141</xdr:row>
      <xdr:rowOff>12700</xdr:rowOff>
    </xdr:to>
    <xdr:sp macro="[1]!dp_core.gridDP_Click" textlink="">
      <xdr:nvSpPr>
        <xdr:cNvPr id="139" name="Rectangle 138">
          <a:extLst>
            <a:ext uri="{FF2B5EF4-FFF2-40B4-BE49-F238E27FC236}">
              <a16:creationId xmlns:a16="http://schemas.microsoft.com/office/drawing/2014/main" xmlns="" id="{00000000-0008-0000-0200-00008B000000}"/>
            </a:ext>
          </a:extLst>
        </xdr:cNvPr>
        <xdr:cNvSpPr/>
      </xdr:nvSpPr>
      <xdr:spPr>
        <a:xfrm>
          <a:off x="2171700" y="47434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141</xdr:row>
      <xdr:rowOff>0</xdr:rowOff>
    </xdr:from>
    <xdr:to>
      <xdr:col>5</xdr:col>
      <xdr:colOff>279400</xdr:colOff>
      <xdr:row>142</xdr:row>
      <xdr:rowOff>12700</xdr:rowOff>
    </xdr:to>
    <xdr:sp macro="[1]!dp_core.gridDP_Click" textlink="">
      <xdr:nvSpPr>
        <xdr:cNvPr id="140" name="Rectangle 139">
          <a:extLst>
            <a:ext uri="{FF2B5EF4-FFF2-40B4-BE49-F238E27FC236}">
              <a16:creationId xmlns:a16="http://schemas.microsoft.com/office/drawing/2014/main" xmlns="" id="{00000000-0008-0000-0200-00008C000000}"/>
            </a:ext>
          </a:extLst>
        </xdr:cNvPr>
        <xdr:cNvSpPr/>
      </xdr:nvSpPr>
      <xdr:spPr>
        <a:xfrm>
          <a:off x="2171700" y="47434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142</xdr:row>
      <xdr:rowOff>0</xdr:rowOff>
    </xdr:from>
    <xdr:to>
      <xdr:col>5</xdr:col>
      <xdr:colOff>279400</xdr:colOff>
      <xdr:row>143</xdr:row>
      <xdr:rowOff>12700</xdr:rowOff>
    </xdr:to>
    <xdr:sp macro="[1]!dp_core.gridDP_Click" textlink="">
      <xdr:nvSpPr>
        <xdr:cNvPr id="141" name="Rectangle 140">
          <a:extLst>
            <a:ext uri="{FF2B5EF4-FFF2-40B4-BE49-F238E27FC236}">
              <a16:creationId xmlns:a16="http://schemas.microsoft.com/office/drawing/2014/main" xmlns="" id="{00000000-0008-0000-0200-00008D000000}"/>
            </a:ext>
          </a:extLst>
        </xdr:cNvPr>
        <xdr:cNvSpPr/>
      </xdr:nvSpPr>
      <xdr:spPr>
        <a:xfrm>
          <a:off x="2171700" y="47434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143</xdr:row>
      <xdr:rowOff>0</xdr:rowOff>
    </xdr:from>
    <xdr:to>
      <xdr:col>5</xdr:col>
      <xdr:colOff>279400</xdr:colOff>
      <xdr:row>144</xdr:row>
      <xdr:rowOff>12700</xdr:rowOff>
    </xdr:to>
    <xdr:sp macro="[1]!dp_core.gridDP_Click" textlink="">
      <xdr:nvSpPr>
        <xdr:cNvPr id="142" name="Rectangle 141">
          <a:extLst>
            <a:ext uri="{FF2B5EF4-FFF2-40B4-BE49-F238E27FC236}">
              <a16:creationId xmlns:a16="http://schemas.microsoft.com/office/drawing/2014/main" xmlns="" id="{00000000-0008-0000-0200-00008E000000}"/>
            </a:ext>
          </a:extLst>
        </xdr:cNvPr>
        <xdr:cNvSpPr/>
      </xdr:nvSpPr>
      <xdr:spPr>
        <a:xfrm>
          <a:off x="2171700" y="47434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144</xdr:row>
      <xdr:rowOff>0</xdr:rowOff>
    </xdr:from>
    <xdr:to>
      <xdr:col>5</xdr:col>
      <xdr:colOff>279400</xdr:colOff>
      <xdr:row>145</xdr:row>
      <xdr:rowOff>12700</xdr:rowOff>
    </xdr:to>
    <xdr:sp macro="[1]!dp_core.gridDP_Click" textlink="">
      <xdr:nvSpPr>
        <xdr:cNvPr id="143" name="Rectangle 142">
          <a:extLst>
            <a:ext uri="{FF2B5EF4-FFF2-40B4-BE49-F238E27FC236}">
              <a16:creationId xmlns:a16="http://schemas.microsoft.com/office/drawing/2014/main" xmlns="" id="{00000000-0008-0000-0200-00008F000000}"/>
            </a:ext>
          </a:extLst>
        </xdr:cNvPr>
        <xdr:cNvSpPr/>
      </xdr:nvSpPr>
      <xdr:spPr>
        <a:xfrm>
          <a:off x="2171700" y="47434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145</xdr:row>
      <xdr:rowOff>0</xdr:rowOff>
    </xdr:from>
    <xdr:to>
      <xdr:col>5</xdr:col>
      <xdr:colOff>279400</xdr:colOff>
      <xdr:row>146</xdr:row>
      <xdr:rowOff>12700</xdr:rowOff>
    </xdr:to>
    <xdr:sp macro="[1]!dp_core.gridDP_Click" textlink="">
      <xdr:nvSpPr>
        <xdr:cNvPr id="144" name="Rectangle 143">
          <a:extLst>
            <a:ext uri="{FF2B5EF4-FFF2-40B4-BE49-F238E27FC236}">
              <a16:creationId xmlns:a16="http://schemas.microsoft.com/office/drawing/2014/main" xmlns="" id="{00000000-0008-0000-0200-000090000000}"/>
            </a:ext>
          </a:extLst>
        </xdr:cNvPr>
        <xdr:cNvSpPr/>
      </xdr:nvSpPr>
      <xdr:spPr>
        <a:xfrm>
          <a:off x="2171700" y="47434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146</xdr:row>
      <xdr:rowOff>0</xdr:rowOff>
    </xdr:from>
    <xdr:to>
      <xdr:col>5</xdr:col>
      <xdr:colOff>279400</xdr:colOff>
      <xdr:row>147</xdr:row>
      <xdr:rowOff>12700</xdr:rowOff>
    </xdr:to>
    <xdr:sp macro="[1]!dp_core.gridDP_Click" textlink="">
      <xdr:nvSpPr>
        <xdr:cNvPr id="145" name="Rectangle 144">
          <a:extLst>
            <a:ext uri="{FF2B5EF4-FFF2-40B4-BE49-F238E27FC236}">
              <a16:creationId xmlns:a16="http://schemas.microsoft.com/office/drawing/2014/main" xmlns="" id="{00000000-0008-0000-0200-000091000000}"/>
            </a:ext>
          </a:extLst>
        </xdr:cNvPr>
        <xdr:cNvSpPr/>
      </xdr:nvSpPr>
      <xdr:spPr>
        <a:xfrm>
          <a:off x="2171700" y="47434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147</xdr:row>
      <xdr:rowOff>0</xdr:rowOff>
    </xdr:from>
    <xdr:to>
      <xdr:col>5</xdr:col>
      <xdr:colOff>279400</xdr:colOff>
      <xdr:row>148</xdr:row>
      <xdr:rowOff>12700</xdr:rowOff>
    </xdr:to>
    <xdr:sp macro="[1]!dp_core.gridDP_Click" textlink="">
      <xdr:nvSpPr>
        <xdr:cNvPr id="146" name="Rectangle 145">
          <a:extLst>
            <a:ext uri="{FF2B5EF4-FFF2-40B4-BE49-F238E27FC236}">
              <a16:creationId xmlns:a16="http://schemas.microsoft.com/office/drawing/2014/main" xmlns="" id="{00000000-0008-0000-0200-000092000000}"/>
            </a:ext>
          </a:extLst>
        </xdr:cNvPr>
        <xdr:cNvSpPr/>
      </xdr:nvSpPr>
      <xdr:spPr>
        <a:xfrm>
          <a:off x="2171700" y="47434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148</xdr:row>
      <xdr:rowOff>0</xdr:rowOff>
    </xdr:from>
    <xdr:to>
      <xdr:col>5</xdr:col>
      <xdr:colOff>279400</xdr:colOff>
      <xdr:row>149</xdr:row>
      <xdr:rowOff>12700</xdr:rowOff>
    </xdr:to>
    <xdr:sp macro="[1]!dp_core.gridDP_Click" textlink="">
      <xdr:nvSpPr>
        <xdr:cNvPr id="147" name="Rectangle 146">
          <a:extLst>
            <a:ext uri="{FF2B5EF4-FFF2-40B4-BE49-F238E27FC236}">
              <a16:creationId xmlns:a16="http://schemas.microsoft.com/office/drawing/2014/main" xmlns="" id="{00000000-0008-0000-0200-000093000000}"/>
            </a:ext>
          </a:extLst>
        </xdr:cNvPr>
        <xdr:cNvSpPr/>
      </xdr:nvSpPr>
      <xdr:spPr>
        <a:xfrm>
          <a:off x="2171700" y="47434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149</xdr:row>
      <xdr:rowOff>0</xdr:rowOff>
    </xdr:from>
    <xdr:to>
      <xdr:col>5</xdr:col>
      <xdr:colOff>279400</xdr:colOff>
      <xdr:row>150</xdr:row>
      <xdr:rowOff>12700</xdr:rowOff>
    </xdr:to>
    <xdr:sp macro="[1]!dp_core.gridDP_Click" textlink="">
      <xdr:nvSpPr>
        <xdr:cNvPr id="148" name="Rectangle 147">
          <a:extLst>
            <a:ext uri="{FF2B5EF4-FFF2-40B4-BE49-F238E27FC236}">
              <a16:creationId xmlns:a16="http://schemas.microsoft.com/office/drawing/2014/main" xmlns="" id="{00000000-0008-0000-0200-000094000000}"/>
            </a:ext>
          </a:extLst>
        </xdr:cNvPr>
        <xdr:cNvSpPr/>
      </xdr:nvSpPr>
      <xdr:spPr>
        <a:xfrm>
          <a:off x="2171700" y="47434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150</xdr:row>
      <xdr:rowOff>0</xdr:rowOff>
    </xdr:from>
    <xdr:to>
      <xdr:col>5</xdr:col>
      <xdr:colOff>279400</xdr:colOff>
      <xdr:row>151</xdr:row>
      <xdr:rowOff>12700</xdr:rowOff>
    </xdr:to>
    <xdr:sp macro="[1]!dp_core.gridDP_Click" textlink="">
      <xdr:nvSpPr>
        <xdr:cNvPr id="149" name="Rectangle 148">
          <a:extLst>
            <a:ext uri="{FF2B5EF4-FFF2-40B4-BE49-F238E27FC236}">
              <a16:creationId xmlns:a16="http://schemas.microsoft.com/office/drawing/2014/main" xmlns="" id="{00000000-0008-0000-0200-000095000000}"/>
            </a:ext>
          </a:extLst>
        </xdr:cNvPr>
        <xdr:cNvSpPr/>
      </xdr:nvSpPr>
      <xdr:spPr>
        <a:xfrm>
          <a:off x="2171700" y="47434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151</xdr:row>
      <xdr:rowOff>0</xdr:rowOff>
    </xdr:from>
    <xdr:to>
      <xdr:col>5</xdr:col>
      <xdr:colOff>279400</xdr:colOff>
      <xdr:row>152</xdr:row>
      <xdr:rowOff>12700</xdr:rowOff>
    </xdr:to>
    <xdr:sp macro="[1]!dp_core.gridDP_Click" textlink="">
      <xdr:nvSpPr>
        <xdr:cNvPr id="150" name="Rectangle 149">
          <a:extLst>
            <a:ext uri="{FF2B5EF4-FFF2-40B4-BE49-F238E27FC236}">
              <a16:creationId xmlns:a16="http://schemas.microsoft.com/office/drawing/2014/main" xmlns="" id="{00000000-0008-0000-0200-000096000000}"/>
            </a:ext>
          </a:extLst>
        </xdr:cNvPr>
        <xdr:cNvSpPr/>
      </xdr:nvSpPr>
      <xdr:spPr>
        <a:xfrm>
          <a:off x="2171700" y="47434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152</xdr:row>
      <xdr:rowOff>0</xdr:rowOff>
    </xdr:from>
    <xdr:to>
      <xdr:col>5</xdr:col>
      <xdr:colOff>279400</xdr:colOff>
      <xdr:row>153</xdr:row>
      <xdr:rowOff>12700</xdr:rowOff>
    </xdr:to>
    <xdr:sp macro="[1]!dp_core.gridDP_Click" textlink="">
      <xdr:nvSpPr>
        <xdr:cNvPr id="151" name="Rectangle 150">
          <a:extLst>
            <a:ext uri="{FF2B5EF4-FFF2-40B4-BE49-F238E27FC236}">
              <a16:creationId xmlns:a16="http://schemas.microsoft.com/office/drawing/2014/main" xmlns="" id="{00000000-0008-0000-0200-000097000000}"/>
            </a:ext>
          </a:extLst>
        </xdr:cNvPr>
        <xdr:cNvSpPr/>
      </xdr:nvSpPr>
      <xdr:spPr>
        <a:xfrm>
          <a:off x="2171700" y="47434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153</xdr:row>
      <xdr:rowOff>0</xdr:rowOff>
    </xdr:from>
    <xdr:to>
      <xdr:col>5</xdr:col>
      <xdr:colOff>279400</xdr:colOff>
      <xdr:row>154</xdr:row>
      <xdr:rowOff>12700</xdr:rowOff>
    </xdr:to>
    <xdr:sp macro="[1]!dp_core.gridDP_Click" textlink="">
      <xdr:nvSpPr>
        <xdr:cNvPr id="152" name="Rectangle 151">
          <a:extLst>
            <a:ext uri="{FF2B5EF4-FFF2-40B4-BE49-F238E27FC236}">
              <a16:creationId xmlns:a16="http://schemas.microsoft.com/office/drawing/2014/main" xmlns="" id="{00000000-0008-0000-0200-000098000000}"/>
            </a:ext>
          </a:extLst>
        </xdr:cNvPr>
        <xdr:cNvSpPr/>
      </xdr:nvSpPr>
      <xdr:spPr>
        <a:xfrm>
          <a:off x="2171700" y="47434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154</xdr:row>
      <xdr:rowOff>0</xdr:rowOff>
    </xdr:from>
    <xdr:to>
      <xdr:col>5</xdr:col>
      <xdr:colOff>279400</xdr:colOff>
      <xdr:row>155</xdr:row>
      <xdr:rowOff>12700</xdr:rowOff>
    </xdr:to>
    <xdr:sp macro="[1]!dp_core.gridDP_Click" textlink="">
      <xdr:nvSpPr>
        <xdr:cNvPr id="153" name="Rectangle 152">
          <a:extLst>
            <a:ext uri="{FF2B5EF4-FFF2-40B4-BE49-F238E27FC236}">
              <a16:creationId xmlns:a16="http://schemas.microsoft.com/office/drawing/2014/main" xmlns="" id="{00000000-0008-0000-0200-000099000000}"/>
            </a:ext>
          </a:extLst>
        </xdr:cNvPr>
        <xdr:cNvSpPr/>
      </xdr:nvSpPr>
      <xdr:spPr>
        <a:xfrm>
          <a:off x="2171700" y="47434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155</xdr:row>
      <xdr:rowOff>0</xdr:rowOff>
    </xdr:from>
    <xdr:to>
      <xdr:col>5</xdr:col>
      <xdr:colOff>279400</xdr:colOff>
      <xdr:row>156</xdr:row>
      <xdr:rowOff>12700</xdr:rowOff>
    </xdr:to>
    <xdr:sp macro="[1]!dp_core.gridDP_Click" textlink="">
      <xdr:nvSpPr>
        <xdr:cNvPr id="154" name="Rectangle 153">
          <a:extLst>
            <a:ext uri="{FF2B5EF4-FFF2-40B4-BE49-F238E27FC236}">
              <a16:creationId xmlns:a16="http://schemas.microsoft.com/office/drawing/2014/main" xmlns="" id="{00000000-0008-0000-0200-00009A000000}"/>
            </a:ext>
          </a:extLst>
        </xdr:cNvPr>
        <xdr:cNvSpPr/>
      </xdr:nvSpPr>
      <xdr:spPr>
        <a:xfrm>
          <a:off x="2171700" y="47434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156</xdr:row>
      <xdr:rowOff>0</xdr:rowOff>
    </xdr:from>
    <xdr:to>
      <xdr:col>5</xdr:col>
      <xdr:colOff>279400</xdr:colOff>
      <xdr:row>157</xdr:row>
      <xdr:rowOff>12700</xdr:rowOff>
    </xdr:to>
    <xdr:sp macro="[1]!dp_core.gridDP_Click" textlink="">
      <xdr:nvSpPr>
        <xdr:cNvPr id="155" name="Rectangle 154">
          <a:extLst>
            <a:ext uri="{FF2B5EF4-FFF2-40B4-BE49-F238E27FC236}">
              <a16:creationId xmlns:a16="http://schemas.microsoft.com/office/drawing/2014/main" xmlns="" id="{00000000-0008-0000-0200-00009B000000}"/>
            </a:ext>
          </a:extLst>
        </xdr:cNvPr>
        <xdr:cNvSpPr/>
      </xdr:nvSpPr>
      <xdr:spPr>
        <a:xfrm>
          <a:off x="2171700" y="47434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157</xdr:row>
      <xdr:rowOff>0</xdr:rowOff>
    </xdr:from>
    <xdr:to>
      <xdr:col>5</xdr:col>
      <xdr:colOff>279400</xdr:colOff>
      <xdr:row>158</xdr:row>
      <xdr:rowOff>12700</xdr:rowOff>
    </xdr:to>
    <xdr:sp macro="[1]!dp_core.gridDP_Click" textlink="">
      <xdr:nvSpPr>
        <xdr:cNvPr id="156" name="Rectangle 155">
          <a:extLst>
            <a:ext uri="{FF2B5EF4-FFF2-40B4-BE49-F238E27FC236}">
              <a16:creationId xmlns:a16="http://schemas.microsoft.com/office/drawing/2014/main" xmlns="" id="{00000000-0008-0000-0200-00009C000000}"/>
            </a:ext>
          </a:extLst>
        </xdr:cNvPr>
        <xdr:cNvSpPr/>
      </xdr:nvSpPr>
      <xdr:spPr>
        <a:xfrm>
          <a:off x="2171700" y="47434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158</xdr:row>
      <xdr:rowOff>0</xdr:rowOff>
    </xdr:from>
    <xdr:to>
      <xdr:col>5</xdr:col>
      <xdr:colOff>279400</xdr:colOff>
      <xdr:row>159</xdr:row>
      <xdr:rowOff>12700</xdr:rowOff>
    </xdr:to>
    <xdr:sp macro="[1]!dp_core.gridDP_Click" textlink="">
      <xdr:nvSpPr>
        <xdr:cNvPr id="157" name="Rectangle 156">
          <a:extLst>
            <a:ext uri="{FF2B5EF4-FFF2-40B4-BE49-F238E27FC236}">
              <a16:creationId xmlns:a16="http://schemas.microsoft.com/office/drawing/2014/main" xmlns="" id="{00000000-0008-0000-0200-00009D000000}"/>
            </a:ext>
          </a:extLst>
        </xdr:cNvPr>
        <xdr:cNvSpPr/>
      </xdr:nvSpPr>
      <xdr:spPr>
        <a:xfrm>
          <a:off x="2171700" y="47434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159</xdr:row>
      <xdr:rowOff>0</xdr:rowOff>
    </xdr:from>
    <xdr:to>
      <xdr:col>5</xdr:col>
      <xdr:colOff>279400</xdr:colOff>
      <xdr:row>160</xdr:row>
      <xdr:rowOff>12700</xdr:rowOff>
    </xdr:to>
    <xdr:sp macro="[1]!dp_core.gridDP_Click" textlink="">
      <xdr:nvSpPr>
        <xdr:cNvPr id="158" name="Rectangle 157">
          <a:extLst>
            <a:ext uri="{FF2B5EF4-FFF2-40B4-BE49-F238E27FC236}">
              <a16:creationId xmlns:a16="http://schemas.microsoft.com/office/drawing/2014/main" xmlns="" id="{00000000-0008-0000-0200-00009E000000}"/>
            </a:ext>
          </a:extLst>
        </xdr:cNvPr>
        <xdr:cNvSpPr/>
      </xdr:nvSpPr>
      <xdr:spPr>
        <a:xfrm>
          <a:off x="2171700" y="47434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160</xdr:row>
      <xdr:rowOff>0</xdr:rowOff>
    </xdr:from>
    <xdr:to>
      <xdr:col>5</xdr:col>
      <xdr:colOff>279400</xdr:colOff>
      <xdr:row>161</xdr:row>
      <xdr:rowOff>12700</xdr:rowOff>
    </xdr:to>
    <xdr:sp macro="[1]!dp_core.gridDP_Click" textlink="">
      <xdr:nvSpPr>
        <xdr:cNvPr id="159" name="Rectangle 158">
          <a:extLst>
            <a:ext uri="{FF2B5EF4-FFF2-40B4-BE49-F238E27FC236}">
              <a16:creationId xmlns:a16="http://schemas.microsoft.com/office/drawing/2014/main" xmlns="" id="{00000000-0008-0000-0200-00009F000000}"/>
            </a:ext>
          </a:extLst>
        </xdr:cNvPr>
        <xdr:cNvSpPr/>
      </xdr:nvSpPr>
      <xdr:spPr>
        <a:xfrm>
          <a:off x="2171700" y="47434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161</xdr:row>
      <xdr:rowOff>0</xdr:rowOff>
    </xdr:from>
    <xdr:to>
      <xdr:col>5</xdr:col>
      <xdr:colOff>279400</xdr:colOff>
      <xdr:row>162</xdr:row>
      <xdr:rowOff>12700</xdr:rowOff>
    </xdr:to>
    <xdr:sp macro="[1]!dp_core.gridDP_Click" textlink="">
      <xdr:nvSpPr>
        <xdr:cNvPr id="160" name="Rectangle 159">
          <a:extLst>
            <a:ext uri="{FF2B5EF4-FFF2-40B4-BE49-F238E27FC236}">
              <a16:creationId xmlns:a16="http://schemas.microsoft.com/office/drawing/2014/main" xmlns="" id="{00000000-0008-0000-0200-0000A0000000}"/>
            </a:ext>
          </a:extLst>
        </xdr:cNvPr>
        <xdr:cNvSpPr/>
      </xdr:nvSpPr>
      <xdr:spPr>
        <a:xfrm>
          <a:off x="2171700" y="47434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162</xdr:row>
      <xdr:rowOff>0</xdr:rowOff>
    </xdr:from>
    <xdr:to>
      <xdr:col>5</xdr:col>
      <xdr:colOff>279400</xdr:colOff>
      <xdr:row>163</xdr:row>
      <xdr:rowOff>12700</xdr:rowOff>
    </xdr:to>
    <xdr:sp macro="[1]!dp_core.gridDP_Click" textlink="">
      <xdr:nvSpPr>
        <xdr:cNvPr id="161" name="Rectangle 160">
          <a:extLst>
            <a:ext uri="{FF2B5EF4-FFF2-40B4-BE49-F238E27FC236}">
              <a16:creationId xmlns:a16="http://schemas.microsoft.com/office/drawing/2014/main" xmlns="" id="{00000000-0008-0000-0200-0000A1000000}"/>
            </a:ext>
          </a:extLst>
        </xdr:cNvPr>
        <xdr:cNvSpPr/>
      </xdr:nvSpPr>
      <xdr:spPr>
        <a:xfrm>
          <a:off x="2171700" y="47434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163</xdr:row>
      <xdr:rowOff>0</xdr:rowOff>
    </xdr:from>
    <xdr:to>
      <xdr:col>5</xdr:col>
      <xdr:colOff>279400</xdr:colOff>
      <xdr:row>164</xdr:row>
      <xdr:rowOff>12700</xdr:rowOff>
    </xdr:to>
    <xdr:sp macro="[1]!dp_core.gridDP_Click" textlink="">
      <xdr:nvSpPr>
        <xdr:cNvPr id="162" name="Rectangle 161">
          <a:extLst>
            <a:ext uri="{FF2B5EF4-FFF2-40B4-BE49-F238E27FC236}">
              <a16:creationId xmlns:a16="http://schemas.microsoft.com/office/drawing/2014/main" xmlns="" id="{00000000-0008-0000-0200-0000A2000000}"/>
            </a:ext>
          </a:extLst>
        </xdr:cNvPr>
        <xdr:cNvSpPr/>
      </xdr:nvSpPr>
      <xdr:spPr>
        <a:xfrm>
          <a:off x="2171700" y="47434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164</xdr:row>
      <xdr:rowOff>0</xdr:rowOff>
    </xdr:from>
    <xdr:to>
      <xdr:col>5</xdr:col>
      <xdr:colOff>279400</xdr:colOff>
      <xdr:row>165</xdr:row>
      <xdr:rowOff>12700</xdr:rowOff>
    </xdr:to>
    <xdr:sp macro="[1]!dp_core.gridDP_Click" textlink="">
      <xdr:nvSpPr>
        <xdr:cNvPr id="163" name="Rectangle 162">
          <a:extLst>
            <a:ext uri="{FF2B5EF4-FFF2-40B4-BE49-F238E27FC236}">
              <a16:creationId xmlns:a16="http://schemas.microsoft.com/office/drawing/2014/main" xmlns="" id="{00000000-0008-0000-0200-0000A3000000}"/>
            </a:ext>
          </a:extLst>
        </xdr:cNvPr>
        <xdr:cNvSpPr/>
      </xdr:nvSpPr>
      <xdr:spPr>
        <a:xfrm>
          <a:off x="2171700" y="47434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165</xdr:row>
      <xdr:rowOff>0</xdr:rowOff>
    </xdr:from>
    <xdr:to>
      <xdr:col>5</xdr:col>
      <xdr:colOff>279400</xdr:colOff>
      <xdr:row>166</xdr:row>
      <xdr:rowOff>12700</xdr:rowOff>
    </xdr:to>
    <xdr:sp macro="[1]!dp_core.gridDP_Click" textlink="">
      <xdr:nvSpPr>
        <xdr:cNvPr id="164" name="Rectangle 163">
          <a:extLst>
            <a:ext uri="{FF2B5EF4-FFF2-40B4-BE49-F238E27FC236}">
              <a16:creationId xmlns:a16="http://schemas.microsoft.com/office/drawing/2014/main" xmlns="" id="{00000000-0008-0000-0200-0000A4000000}"/>
            </a:ext>
          </a:extLst>
        </xdr:cNvPr>
        <xdr:cNvSpPr/>
      </xdr:nvSpPr>
      <xdr:spPr>
        <a:xfrm>
          <a:off x="2171700" y="47434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166</xdr:row>
      <xdr:rowOff>0</xdr:rowOff>
    </xdr:from>
    <xdr:to>
      <xdr:col>5</xdr:col>
      <xdr:colOff>279400</xdr:colOff>
      <xdr:row>167</xdr:row>
      <xdr:rowOff>12700</xdr:rowOff>
    </xdr:to>
    <xdr:sp macro="[1]!dp_core.gridDP_Click" textlink="">
      <xdr:nvSpPr>
        <xdr:cNvPr id="165" name="Rectangle 164">
          <a:extLst>
            <a:ext uri="{FF2B5EF4-FFF2-40B4-BE49-F238E27FC236}">
              <a16:creationId xmlns:a16="http://schemas.microsoft.com/office/drawing/2014/main" xmlns="" id="{00000000-0008-0000-0200-0000A5000000}"/>
            </a:ext>
          </a:extLst>
        </xdr:cNvPr>
        <xdr:cNvSpPr/>
      </xdr:nvSpPr>
      <xdr:spPr>
        <a:xfrm>
          <a:off x="2171700" y="47434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167</xdr:row>
      <xdr:rowOff>0</xdr:rowOff>
    </xdr:from>
    <xdr:to>
      <xdr:col>5</xdr:col>
      <xdr:colOff>279400</xdr:colOff>
      <xdr:row>168</xdr:row>
      <xdr:rowOff>12700</xdr:rowOff>
    </xdr:to>
    <xdr:sp macro="[1]!dp_core.gridDP_Click" textlink="">
      <xdr:nvSpPr>
        <xdr:cNvPr id="166" name="Rectangle 165">
          <a:extLst>
            <a:ext uri="{FF2B5EF4-FFF2-40B4-BE49-F238E27FC236}">
              <a16:creationId xmlns:a16="http://schemas.microsoft.com/office/drawing/2014/main" xmlns="" id="{00000000-0008-0000-0200-0000A6000000}"/>
            </a:ext>
          </a:extLst>
        </xdr:cNvPr>
        <xdr:cNvSpPr/>
      </xdr:nvSpPr>
      <xdr:spPr>
        <a:xfrm>
          <a:off x="2171700" y="47434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168</xdr:row>
      <xdr:rowOff>0</xdr:rowOff>
    </xdr:from>
    <xdr:to>
      <xdr:col>5</xdr:col>
      <xdr:colOff>279400</xdr:colOff>
      <xdr:row>169</xdr:row>
      <xdr:rowOff>12700</xdr:rowOff>
    </xdr:to>
    <xdr:sp macro="[1]!dp_core.gridDP_Click" textlink="">
      <xdr:nvSpPr>
        <xdr:cNvPr id="167" name="Rectangle 166">
          <a:extLst>
            <a:ext uri="{FF2B5EF4-FFF2-40B4-BE49-F238E27FC236}">
              <a16:creationId xmlns:a16="http://schemas.microsoft.com/office/drawing/2014/main" xmlns="" id="{00000000-0008-0000-0200-0000A7000000}"/>
            </a:ext>
          </a:extLst>
        </xdr:cNvPr>
        <xdr:cNvSpPr/>
      </xdr:nvSpPr>
      <xdr:spPr>
        <a:xfrm>
          <a:off x="2171700" y="47434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169</xdr:row>
      <xdr:rowOff>0</xdr:rowOff>
    </xdr:from>
    <xdr:to>
      <xdr:col>5</xdr:col>
      <xdr:colOff>279400</xdr:colOff>
      <xdr:row>170</xdr:row>
      <xdr:rowOff>12700</xdr:rowOff>
    </xdr:to>
    <xdr:sp macro="[1]!dp_core.gridDP_Click" textlink="">
      <xdr:nvSpPr>
        <xdr:cNvPr id="168" name="Rectangle 167">
          <a:extLst>
            <a:ext uri="{FF2B5EF4-FFF2-40B4-BE49-F238E27FC236}">
              <a16:creationId xmlns:a16="http://schemas.microsoft.com/office/drawing/2014/main" xmlns="" id="{00000000-0008-0000-0200-0000A8000000}"/>
            </a:ext>
          </a:extLst>
        </xdr:cNvPr>
        <xdr:cNvSpPr/>
      </xdr:nvSpPr>
      <xdr:spPr>
        <a:xfrm>
          <a:off x="2171700" y="47434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170</xdr:row>
      <xdr:rowOff>0</xdr:rowOff>
    </xdr:from>
    <xdr:to>
      <xdr:col>5</xdr:col>
      <xdr:colOff>279400</xdr:colOff>
      <xdr:row>171</xdr:row>
      <xdr:rowOff>12700</xdr:rowOff>
    </xdr:to>
    <xdr:sp macro="[1]!dp_core.gridDP_Click" textlink="">
      <xdr:nvSpPr>
        <xdr:cNvPr id="169" name="Rectangle 168">
          <a:extLst>
            <a:ext uri="{FF2B5EF4-FFF2-40B4-BE49-F238E27FC236}">
              <a16:creationId xmlns:a16="http://schemas.microsoft.com/office/drawing/2014/main" xmlns="" id="{00000000-0008-0000-0200-0000A9000000}"/>
            </a:ext>
          </a:extLst>
        </xdr:cNvPr>
        <xdr:cNvSpPr/>
      </xdr:nvSpPr>
      <xdr:spPr>
        <a:xfrm>
          <a:off x="2171700" y="47434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171</xdr:row>
      <xdr:rowOff>0</xdr:rowOff>
    </xdr:from>
    <xdr:to>
      <xdr:col>5</xdr:col>
      <xdr:colOff>279400</xdr:colOff>
      <xdr:row>172</xdr:row>
      <xdr:rowOff>12700</xdr:rowOff>
    </xdr:to>
    <xdr:sp macro="[1]!dp_core.gridDP_Click" textlink="">
      <xdr:nvSpPr>
        <xdr:cNvPr id="170" name="Rectangle 169">
          <a:extLst>
            <a:ext uri="{FF2B5EF4-FFF2-40B4-BE49-F238E27FC236}">
              <a16:creationId xmlns:a16="http://schemas.microsoft.com/office/drawing/2014/main" xmlns="" id="{00000000-0008-0000-0200-0000AA000000}"/>
            </a:ext>
          </a:extLst>
        </xdr:cNvPr>
        <xdr:cNvSpPr/>
      </xdr:nvSpPr>
      <xdr:spPr>
        <a:xfrm>
          <a:off x="2171700" y="47434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172</xdr:row>
      <xdr:rowOff>0</xdr:rowOff>
    </xdr:from>
    <xdr:to>
      <xdr:col>5</xdr:col>
      <xdr:colOff>279400</xdr:colOff>
      <xdr:row>173</xdr:row>
      <xdr:rowOff>12700</xdr:rowOff>
    </xdr:to>
    <xdr:sp macro="[1]!dp_core.gridDP_Click" textlink="">
      <xdr:nvSpPr>
        <xdr:cNvPr id="171" name="Rectangle 170">
          <a:extLst>
            <a:ext uri="{FF2B5EF4-FFF2-40B4-BE49-F238E27FC236}">
              <a16:creationId xmlns:a16="http://schemas.microsoft.com/office/drawing/2014/main" xmlns="" id="{00000000-0008-0000-0200-0000AB000000}"/>
            </a:ext>
          </a:extLst>
        </xdr:cNvPr>
        <xdr:cNvSpPr/>
      </xdr:nvSpPr>
      <xdr:spPr>
        <a:xfrm>
          <a:off x="2171700" y="47434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173</xdr:row>
      <xdr:rowOff>0</xdr:rowOff>
    </xdr:from>
    <xdr:to>
      <xdr:col>5</xdr:col>
      <xdr:colOff>279400</xdr:colOff>
      <xdr:row>174</xdr:row>
      <xdr:rowOff>12700</xdr:rowOff>
    </xdr:to>
    <xdr:sp macro="[1]!dp_core.gridDP_Click" textlink="">
      <xdr:nvSpPr>
        <xdr:cNvPr id="172" name="Rectangle 171">
          <a:extLst>
            <a:ext uri="{FF2B5EF4-FFF2-40B4-BE49-F238E27FC236}">
              <a16:creationId xmlns:a16="http://schemas.microsoft.com/office/drawing/2014/main" xmlns="" id="{00000000-0008-0000-0200-0000AC000000}"/>
            </a:ext>
          </a:extLst>
        </xdr:cNvPr>
        <xdr:cNvSpPr/>
      </xdr:nvSpPr>
      <xdr:spPr>
        <a:xfrm>
          <a:off x="2171700" y="47434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174</xdr:row>
      <xdr:rowOff>0</xdr:rowOff>
    </xdr:from>
    <xdr:to>
      <xdr:col>5</xdr:col>
      <xdr:colOff>279400</xdr:colOff>
      <xdr:row>175</xdr:row>
      <xdr:rowOff>12700</xdr:rowOff>
    </xdr:to>
    <xdr:sp macro="[1]!dp_core.gridDP_Click" textlink="">
      <xdr:nvSpPr>
        <xdr:cNvPr id="173" name="Rectangle 172">
          <a:extLst>
            <a:ext uri="{FF2B5EF4-FFF2-40B4-BE49-F238E27FC236}">
              <a16:creationId xmlns:a16="http://schemas.microsoft.com/office/drawing/2014/main" xmlns="" id="{00000000-0008-0000-0200-0000AD000000}"/>
            </a:ext>
          </a:extLst>
        </xdr:cNvPr>
        <xdr:cNvSpPr/>
      </xdr:nvSpPr>
      <xdr:spPr>
        <a:xfrm>
          <a:off x="2171700" y="47434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175</xdr:row>
      <xdr:rowOff>0</xdr:rowOff>
    </xdr:from>
    <xdr:to>
      <xdr:col>5</xdr:col>
      <xdr:colOff>279400</xdr:colOff>
      <xdr:row>176</xdr:row>
      <xdr:rowOff>12700</xdr:rowOff>
    </xdr:to>
    <xdr:sp macro="[1]!dp_core.gridDP_Click" textlink="">
      <xdr:nvSpPr>
        <xdr:cNvPr id="174" name="Rectangle 173">
          <a:extLst>
            <a:ext uri="{FF2B5EF4-FFF2-40B4-BE49-F238E27FC236}">
              <a16:creationId xmlns:a16="http://schemas.microsoft.com/office/drawing/2014/main" xmlns="" id="{00000000-0008-0000-0200-0000AE000000}"/>
            </a:ext>
          </a:extLst>
        </xdr:cNvPr>
        <xdr:cNvSpPr/>
      </xdr:nvSpPr>
      <xdr:spPr>
        <a:xfrm>
          <a:off x="2171700" y="47434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176</xdr:row>
      <xdr:rowOff>0</xdr:rowOff>
    </xdr:from>
    <xdr:to>
      <xdr:col>5</xdr:col>
      <xdr:colOff>279400</xdr:colOff>
      <xdr:row>177</xdr:row>
      <xdr:rowOff>12700</xdr:rowOff>
    </xdr:to>
    <xdr:sp macro="[1]!dp_core.gridDP_Click" textlink="">
      <xdr:nvSpPr>
        <xdr:cNvPr id="175" name="Rectangle 174">
          <a:extLst>
            <a:ext uri="{FF2B5EF4-FFF2-40B4-BE49-F238E27FC236}">
              <a16:creationId xmlns:a16="http://schemas.microsoft.com/office/drawing/2014/main" xmlns="" id="{00000000-0008-0000-0200-0000AF000000}"/>
            </a:ext>
          </a:extLst>
        </xdr:cNvPr>
        <xdr:cNvSpPr/>
      </xdr:nvSpPr>
      <xdr:spPr>
        <a:xfrm>
          <a:off x="2171700" y="47434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177</xdr:row>
      <xdr:rowOff>0</xdr:rowOff>
    </xdr:from>
    <xdr:to>
      <xdr:col>5</xdr:col>
      <xdr:colOff>279400</xdr:colOff>
      <xdr:row>178</xdr:row>
      <xdr:rowOff>12700</xdr:rowOff>
    </xdr:to>
    <xdr:sp macro="[1]!dp_core.gridDP_Click" textlink="">
      <xdr:nvSpPr>
        <xdr:cNvPr id="176" name="Rectangle 175">
          <a:extLst>
            <a:ext uri="{FF2B5EF4-FFF2-40B4-BE49-F238E27FC236}">
              <a16:creationId xmlns:a16="http://schemas.microsoft.com/office/drawing/2014/main" xmlns="" id="{00000000-0008-0000-0200-0000B0000000}"/>
            </a:ext>
          </a:extLst>
        </xdr:cNvPr>
        <xdr:cNvSpPr/>
      </xdr:nvSpPr>
      <xdr:spPr>
        <a:xfrm>
          <a:off x="2171700" y="47434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178</xdr:row>
      <xdr:rowOff>0</xdr:rowOff>
    </xdr:from>
    <xdr:to>
      <xdr:col>5</xdr:col>
      <xdr:colOff>279400</xdr:colOff>
      <xdr:row>179</xdr:row>
      <xdr:rowOff>12700</xdr:rowOff>
    </xdr:to>
    <xdr:sp macro="[1]!dp_core.gridDP_Click" textlink="">
      <xdr:nvSpPr>
        <xdr:cNvPr id="177" name="Rectangle 176">
          <a:extLst>
            <a:ext uri="{FF2B5EF4-FFF2-40B4-BE49-F238E27FC236}">
              <a16:creationId xmlns:a16="http://schemas.microsoft.com/office/drawing/2014/main" xmlns="" id="{00000000-0008-0000-0200-0000B1000000}"/>
            </a:ext>
          </a:extLst>
        </xdr:cNvPr>
        <xdr:cNvSpPr/>
      </xdr:nvSpPr>
      <xdr:spPr>
        <a:xfrm>
          <a:off x="2171700" y="47434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179</xdr:row>
      <xdr:rowOff>0</xdr:rowOff>
    </xdr:from>
    <xdr:to>
      <xdr:col>5</xdr:col>
      <xdr:colOff>279400</xdr:colOff>
      <xdr:row>180</xdr:row>
      <xdr:rowOff>12700</xdr:rowOff>
    </xdr:to>
    <xdr:sp macro="[1]!dp_core.gridDP_Click" textlink="">
      <xdr:nvSpPr>
        <xdr:cNvPr id="178" name="Rectangle 177">
          <a:extLst>
            <a:ext uri="{FF2B5EF4-FFF2-40B4-BE49-F238E27FC236}">
              <a16:creationId xmlns:a16="http://schemas.microsoft.com/office/drawing/2014/main" xmlns="" id="{00000000-0008-0000-0200-0000B2000000}"/>
            </a:ext>
          </a:extLst>
        </xdr:cNvPr>
        <xdr:cNvSpPr/>
      </xdr:nvSpPr>
      <xdr:spPr>
        <a:xfrm>
          <a:off x="2171700" y="47434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180</xdr:row>
      <xdr:rowOff>0</xdr:rowOff>
    </xdr:from>
    <xdr:to>
      <xdr:col>5</xdr:col>
      <xdr:colOff>279400</xdr:colOff>
      <xdr:row>181</xdr:row>
      <xdr:rowOff>12700</xdr:rowOff>
    </xdr:to>
    <xdr:sp macro="[1]!dp_core.gridDP_Click" textlink="">
      <xdr:nvSpPr>
        <xdr:cNvPr id="179" name="Rectangle 178">
          <a:extLst>
            <a:ext uri="{FF2B5EF4-FFF2-40B4-BE49-F238E27FC236}">
              <a16:creationId xmlns:a16="http://schemas.microsoft.com/office/drawing/2014/main" xmlns="" id="{00000000-0008-0000-0200-0000B3000000}"/>
            </a:ext>
          </a:extLst>
        </xdr:cNvPr>
        <xdr:cNvSpPr/>
      </xdr:nvSpPr>
      <xdr:spPr>
        <a:xfrm>
          <a:off x="2171700" y="47434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181</xdr:row>
      <xdr:rowOff>0</xdr:rowOff>
    </xdr:from>
    <xdr:to>
      <xdr:col>5</xdr:col>
      <xdr:colOff>279400</xdr:colOff>
      <xdr:row>182</xdr:row>
      <xdr:rowOff>12700</xdr:rowOff>
    </xdr:to>
    <xdr:sp macro="[1]!dp_core.gridDP_Click" textlink="">
      <xdr:nvSpPr>
        <xdr:cNvPr id="180" name="Rectangle 179">
          <a:extLst>
            <a:ext uri="{FF2B5EF4-FFF2-40B4-BE49-F238E27FC236}">
              <a16:creationId xmlns:a16="http://schemas.microsoft.com/office/drawing/2014/main" xmlns="" id="{00000000-0008-0000-0200-0000B4000000}"/>
            </a:ext>
          </a:extLst>
        </xdr:cNvPr>
        <xdr:cNvSpPr/>
      </xdr:nvSpPr>
      <xdr:spPr>
        <a:xfrm>
          <a:off x="2171700" y="47434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182</xdr:row>
      <xdr:rowOff>0</xdr:rowOff>
    </xdr:from>
    <xdr:to>
      <xdr:col>5</xdr:col>
      <xdr:colOff>279400</xdr:colOff>
      <xdr:row>183</xdr:row>
      <xdr:rowOff>12700</xdr:rowOff>
    </xdr:to>
    <xdr:sp macro="[1]!dp_core.gridDP_Click" textlink="">
      <xdr:nvSpPr>
        <xdr:cNvPr id="181" name="Rectangle 180">
          <a:extLst>
            <a:ext uri="{FF2B5EF4-FFF2-40B4-BE49-F238E27FC236}">
              <a16:creationId xmlns:a16="http://schemas.microsoft.com/office/drawing/2014/main" xmlns="" id="{00000000-0008-0000-0200-0000B5000000}"/>
            </a:ext>
          </a:extLst>
        </xdr:cNvPr>
        <xdr:cNvSpPr/>
      </xdr:nvSpPr>
      <xdr:spPr>
        <a:xfrm>
          <a:off x="2171700" y="47434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183</xdr:row>
      <xdr:rowOff>0</xdr:rowOff>
    </xdr:from>
    <xdr:to>
      <xdr:col>5</xdr:col>
      <xdr:colOff>279400</xdr:colOff>
      <xdr:row>184</xdr:row>
      <xdr:rowOff>12700</xdr:rowOff>
    </xdr:to>
    <xdr:sp macro="[1]!dp_core.gridDP_Click" textlink="">
      <xdr:nvSpPr>
        <xdr:cNvPr id="182" name="Rectangle 181">
          <a:extLst>
            <a:ext uri="{FF2B5EF4-FFF2-40B4-BE49-F238E27FC236}">
              <a16:creationId xmlns:a16="http://schemas.microsoft.com/office/drawing/2014/main" xmlns="" id="{00000000-0008-0000-0200-0000B6000000}"/>
            </a:ext>
          </a:extLst>
        </xdr:cNvPr>
        <xdr:cNvSpPr/>
      </xdr:nvSpPr>
      <xdr:spPr>
        <a:xfrm>
          <a:off x="2171700" y="47434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184</xdr:row>
      <xdr:rowOff>0</xdr:rowOff>
    </xdr:from>
    <xdr:to>
      <xdr:col>5</xdr:col>
      <xdr:colOff>279400</xdr:colOff>
      <xdr:row>185</xdr:row>
      <xdr:rowOff>12700</xdr:rowOff>
    </xdr:to>
    <xdr:sp macro="[1]!dp_core.gridDP_Click" textlink="">
      <xdr:nvSpPr>
        <xdr:cNvPr id="183" name="Rectangle 182">
          <a:extLst>
            <a:ext uri="{FF2B5EF4-FFF2-40B4-BE49-F238E27FC236}">
              <a16:creationId xmlns:a16="http://schemas.microsoft.com/office/drawing/2014/main" xmlns="" id="{00000000-0008-0000-0200-0000B7000000}"/>
            </a:ext>
          </a:extLst>
        </xdr:cNvPr>
        <xdr:cNvSpPr/>
      </xdr:nvSpPr>
      <xdr:spPr>
        <a:xfrm>
          <a:off x="2171700" y="47434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185</xdr:row>
      <xdr:rowOff>0</xdr:rowOff>
    </xdr:from>
    <xdr:to>
      <xdr:col>5</xdr:col>
      <xdr:colOff>279400</xdr:colOff>
      <xdr:row>186</xdr:row>
      <xdr:rowOff>12700</xdr:rowOff>
    </xdr:to>
    <xdr:sp macro="[1]!dp_core.gridDP_Click" textlink="">
      <xdr:nvSpPr>
        <xdr:cNvPr id="184" name="Rectangle 183">
          <a:extLst>
            <a:ext uri="{FF2B5EF4-FFF2-40B4-BE49-F238E27FC236}">
              <a16:creationId xmlns:a16="http://schemas.microsoft.com/office/drawing/2014/main" xmlns="" id="{00000000-0008-0000-0200-0000B8000000}"/>
            </a:ext>
          </a:extLst>
        </xdr:cNvPr>
        <xdr:cNvSpPr/>
      </xdr:nvSpPr>
      <xdr:spPr>
        <a:xfrm>
          <a:off x="2171700" y="47434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186</xdr:row>
      <xdr:rowOff>0</xdr:rowOff>
    </xdr:from>
    <xdr:to>
      <xdr:col>5</xdr:col>
      <xdr:colOff>279400</xdr:colOff>
      <xdr:row>187</xdr:row>
      <xdr:rowOff>12700</xdr:rowOff>
    </xdr:to>
    <xdr:sp macro="[1]!dp_core.gridDP_Click" textlink="">
      <xdr:nvSpPr>
        <xdr:cNvPr id="185" name="Rectangle 184">
          <a:extLst>
            <a:ext uri="{FF2B5EF4-FFF2-40B4-BE49-F238E27FC236}">
              <a16:creationId xmlns:a16="http://schemas.microsoft.com/office/drawing/2014/main" xmlns="" id="{00000000-0008-0000-0200-0000B9000000}"/>
            </a:ext>
          </a:extLst>
        </xdr:cNvPr>
        <xdr:cNvSpPr/>
      </xdr:nvSpPr>
      <xdr:spPr>
        <a:xfrm>
          <a:off x="2171700" y="47434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187</xdr:row>
      <xdr:rowOff>0</xdr:rowOff>
    </xdr:from>
    <xdr:to>
      <xdr:col>5</xdr:col>
      <xdr:colOff>279400</xdr:colOff>
      <xdr:row>188</xdr:row>
      <xdr:rowOff>12700</xdr:rowOff>
    </xdr:to>
    <xdr:sp macro="[1]!dp_core.gridDP_Click" textlink="">
      <xdr:nvSpPr>
        <xdr:cNvPr id="186" name="Rectangle 185">
          <a:extLst>
            <a:ext uri="{FF2B5EF4-FFF2-40B4-BE49-F238E27FC236}">
              <a16:creationId xmlns:a16="http://schemas.microsoft.com/office/drawing/2014/main" xmlns="" id="{00000000-0008-0000-0200-0000BA000000}"/>
            </a:ext>
          </a:extLst>
        </xdr:cNvPr>
        <xdr:cNvSpPr/>
      </xdr:nvSpPr>
      <xdr:spPr>
        <a:xfrm>
          <a:off x="2171700" y="47434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188</xdr:row>
      <xdr:rowOff>0</xdr:rowOff>
    </xdr:from>
    <xdr:to>
      <xdr:col>5</xdr:col>
      <xdr:colOff>279400</xdr:colOff>
      <xdr:row>189</xdr:row>
      <xdr:rowOff>12700</xdr:rowOff>
    </xdr:to>
    <xdr:sp macro="[1]!dp_core.gridDP_Click" textlink="">
      <xdr:nvSpPr>
        <xdr:cNvPr id="187" name="Rectangle 186">
          <a:extLst>
            <a:ext uri="{FF2B5EF4-FFF2-40B4-BE49-F238E27FC236}">
              <a16:creationId xmlns:a16="http://schemas.microsoft.com/office/drawing/2014/main" xmlns="" id="{00000000-0008-0000-0200-0000BB000000}"/>
            </a:ext>
          </a:extLst>
        </xdr:cNvPr>
        <xdr:cNvSpPr/>
      </xdr:nvSpPr>
      <xdr:spPr>
        <a:xfrm>
          <a:off x="2171700" y="47434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189</xdr:row>
      <xdr:rowOff>0</xdr:rowOff>
    </xdr:from>
    <xdr:to>
      <xdr:col>5</xdr:col>
      <xdr:colOff>279400</xdr:colOff>
      <xdr:row>190</xdr:row>
      <xdr:rowOff>12700</xdr:rowOff>
    </xdr:to>
    <xdr:sp macro="[1]!dp_core.gridDP_Click" textlink="">
      <xdr:nvSpPr>
        <xdr:cNvPr id="188" name="Rectangle 187">
          <a:extLst>
            <a:ext uri="{FF2B5EF4-FFF2-40B4-BE49-F238E27FC236}">
              <a16:creationId xmlns:a16="http://schemas.microsoft.com/office/drawing/2014/main" xmlns="" id="{00000000-0008-0000-0200-0000BC000000}"/>
            </a:ext>
          </a:extLst>
        </xdr:cNvPr>
        <xdr:cNvSpPr/>
      </xdr:nvSpPr>
      <xdr:spPr>
        <a:xfrm>
          <a:off x="2171700" y="47434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190</xdr:row>
      <xdr:rowOff>0</xdr:rowOff>
    </xdr:from>
    <xdr:to>
      <xdr:col>5</xdr:col>
      <xdr:colOff>279400</xdr:colOff>
      <xdr:row>191</xdr:row>
      <xdr:rowOff>12700</xdr:rowOff>
    </xdr:to>
    <xdr:sp macro="[1]!dp_core.gridDP_Click" textlink="">
      <xdr:nvSpPr>
        <xdr:cNvPr id="189" name="Rectangle 188">
          <a:extLst>
            <a:ext uri="{FF2B5EF4-FFF2-40B4-BE49-F238E27FC236}">
              <a16:creationId xmlns:a16="http://schemas.microsoft.com/office/drawing/2014/main" xmlns="" id="{00000000-0008-0000-0200-0000BD000000}"/>
            </a:ext>
          </a:extLst>
        </xdr:cNvPr>
        <xdr:cNvSpPr/>
      </xdr:nvSpPr>
      <xdr:spPr>
        <a:xfrm>
          <a:off x="2171700" y="47434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191</xdr:row>
      <xdr:rowOff>0</xdr:rowOff>
    </xdr:from>
    <xdr:to>
      <xdr:col>5</xdr:col>
      <xdr:colOff>279400</xdr:colOff>
      <xdr:row>192</xdr:row>
      <xdr:rowOff>12700</xdr:rowOff>
    </xdr:to>
    <xdr:sp macro="[1]!dp_core.gridDP_Click" textlink="">
      <xdr:nvSpPr>
        <xdr:cNvPr id="190" name="Rectangle 189">
          <a:extLst>
            <a:ext uri="{FF2B5EF4-FFF2-40B4-BE49-F238E27FC236}">
              <a16:creationId xmlns:a16="http://schemas.microsoft.com/office/drawing/2014/main" xmlns="" id="{00000000-0008-0000-0200-0000BE000000}"/>
            </a:ext>
          </a:extLst>
        </xdr:cNvPr>
        <xdr:cNvSpPr/>
      </xdr:nvSpPr>
      <xdr:spPr>
        <a:xfrm>
          <a:off x="2171700" y="47434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192</xdr:row>
      <xdr:rowOff>0</xdr:rowOff>
    </xdr:from>
    <xdr:to>
      <xdr:col>5</xdr:col>
      <xdr:colOff>279400</xdr:colOff>
      <xdr:row>193</xdr:row>
      <xdr:rowOff>12700</xdr:rowOff>
    </xdr:to>
    <xdr:sp macro="[1]!dp_core.gridDP_Click" textlink="">
      <xdr:nvSpPr>
        <xdr:cNvPr id="191" name="Rectangle 190">
          <a:extLst>
            <a:ext uri="{FF2B5EF4-FFF2-40B4-BE49-F238E27FC236}">
              <a16:creationId xmlns:a16="http://schemas.microsoft.com/office/drawing/2014/main" xmlns="" id="{00000000-0008-0000-0200-0000BF000000}"/>
            </a:ext>
          </a:extLst>
        </xdr:cNvPr>
        <xdr:cNvSpPr/>
      </xdr:nvSpPr>
      <xdr:spPr>
        <a:xfrm>
          <a:off x="2171700" y="47434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193</xdr:row>
      <xdr:rowOff>0</xdr:rowOff>
    </xdr:from>
    <xdr:to>
      <xdr:col>5</xdr:col>
      <xdr:colOff>279400</xdr:colOff>
      <xdr:row>194</xdr:row>
      <xdr:rowOff>12700</xdr:rowOff>
    </xdr:to>
    <xdr:sp macro="[1]!dp_core.gridDP_Click" textlink="">
      <xdr:nvSpPr>
        <xdr:cNvPr id="192" name="Rectangle 191">
          <a:extLst>
            <a:ext uri="{FF2B5EF4-FFF2-40B4-BE49-F238E27FC236}">
              <a16:creationId xmlns:a16="http://schemas.microsoft.com/office/drawing/2014/main" xmlns="" id="{00000000-0008-0000-0200-0000C0000000}"/>
            </a:ext>
          </a:extLst>
        </xdr:cNvPr>
        <xdr:cNvSpPr/>
      </xdr:nvSpPr>
      <xdr:spPr>
        <a:xfrm>
          <a:off x="2171700" y="47434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194</xdr:row>
      <xdr:rowOff>0</xdr:rowOff>
    </xdr:from>
    <xdr:to>
      <xdr:col>5</xdr:col>
      <xdr:colOff>279400</xdr:colOff>
      <xdr:row>195</xdr:row>
      <xdr:rowOff>12700</xdr:rowOff>
    </xdr:to>
    <xdr:sp macro="[1]!dp_core.gridDP_Click" textlink="">
      <xdr:nvSpPr>
        <xdr:cNvPr id="193" name="Rectangle 192">
          <a:extLst>
            <a:ext uri="{FF2B5EF4-FFF2-40B4-BE49-F238E27FC236}">
              <a16:creationId xmlns:a16="http://schemas.microsoft.com/office/drawing/2014/main" xmlns="" id="{00000000-0008-0000-0200-0000C1000000}"/>
            </a:ext>
          </a:extLst>
        </xdr:cNvPr>
        <xdr:cNvSpPr/>
      </xdr:nvSpPr>
      <xdr:spPr>
        <a:xfrm>
          <a:off x="2171700" y="47434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195</xdr:row>
      <xdr:rowOff>0</xdr:rowOff>
    </xdr:from>
    <xdr:to>
      <xdr:col>5</xdr:col>
      <xdr:colOff>279400</xdr:colOff>
      <xdr:row>196</xdr:row>
      <xdr:rowOff>12700</xdr:rowOff>
    </xdr:to>
    <xdr:sp macro="[1]!dp_core.gridDP_Click" textlink="">
      <xdr:nvSpPr>
        <xdr:cNvPr id="194" name="Rectangle 193">
          <a:extLst>
            <a:ext uri="{FF2B5EF4-FFF2-40B4-BE49-F238E27FC236}">
              <a16:creationId xmlns:a16="http://schemas.microsoft.com/office/drawing/2014/main" xmlns="" id="{00000000-0008-0000-0200-0000C2000000}"/>
            </a:ext>
          </a:extLst>
        </xdr:cNvPr>
        <xdr:cNvSpPr/>
      </xdr:nvSpPr>
      <xdr:spPr>
        <a:xfrm>
          <a:off x="2171700" y="47434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196</xdr:row>
      <xdr:rowOff>0</xdr:rowOff>
    </xdr:from>
    <xdr:to>
      <xdr:col>5</xdr:col>
      <xdr:colOff>279400</xdr:colOff>
      <xdr:row>197</xdr:row>
      <xdr:rowOff>12700</xdr:rowOff>
    </xdr:to>
    <xdr:sp macro="[1]!dp_core.gridDP_Click" textlink="">
      <xdr:nvSpPr>
        <xdr:cNvPr id="195" name="Rectangle 194">
          <a:extLst>
            <a:ext uri="{FF2B5EF4-FFF2-40B4-BE49-F238E27FC236}">
              <a16:creationId xmlns:a16="http://schemas.microsoft.com/office/drawing/2014/main" xmlns="" id="{00000000-0008-0000-0200-0000C3000000}"/>
            </a:ext>
          </a:extLst>
        </xdr:cNvPr>
        <xdr:cNvSpPr/>
      </xdr:nvSpPr>
      <xdr:spPr>
        <a:xfrm>
          <a:off x="2171700" y="47434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197</xdr:row>
      <xdr:rowOff>0</xdr:rowOff>
    </xdr:from>
    <xdr:to>
      <xdr:col>5</xdr:col>
      <xdr:colOff>279400</xdr:colOff>
      <xdr:row>198</xdr:row>
      <xdr:rowOff>12700</xdr:rowOff>
    </xdr:to>
    <xdr:sp macro="[1]!dp_core.gridDP_Click" textlink="">
      <xdr:nvSpPr>
        <xdr:cNvPr id="196" name="Rectangle 195">
          <a:extLst>
            <a:ext uri="{FF2B5EF4-FFF2-40B4-BE49-F238E27FC236}">
              <a16:creationId xmlns:a16="http://schemas.microsoft.com/office/drawing/2014/main" xmlns="" id="{00000000-0008-0000-0200-0000C4000000}"/>
            </a:ext>
          </a:extLst>
        </xdr:cNvPr>
        <xdr:cNvSpPr/>
      </xdr:nvSpPr>
      <xdr:spPr>
        <a:xfrm>
          <a:off x="2171700" y="47434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198</xdr:row>
      <xdr:rowOff>0</xdr:rowOff>
    </xdr:from>
    <xdr:to>
      <xdr:col>5</xdr:col>
      <xdr:colOff>279400</xdr:colOff>
      <xdr:row>199</xdr:row>
      <xdr:rowOff>12700</xdr:rowOff>
    </xdr:to>
    <xdr:sp macro="[1]!dp_core.gridDP_Click" textlink="">
      <xdr:nvSpPr>
        <xdr:cNvPr id="197" name="Rectangle 196">
          <a:extLst>
            <a:ext uri="{FF2B5EF4-FFF2-40B4-BE49-F238E27FC236}">
              <a16:creationId xmlns:a16="http://schemas.microsoft.com/office/drawing/2014/main" xmlns="" id="{00000000-0008-0000-0200-0000C5000000}"/>
            </a:ext>
          </a:extLst>
        </xdr:cNvPr>
        <xdr:cNvSpPr/>
      </xdr:nvSpPr>
      <xdr:spPr>
        <a:xfrm>
          <a:off x="2171700" y="47434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199</xdr:row>
      <xdr:rowOff>0</xdr:rowOff>
    </xdr:from>
    <xdr:to>
      <xdr:col>5</xdr:col>
      <xdr:colOff>279400</xdr:colOff>
      <xdr:row>200</xdr:row>
      <xdr:rowOff>12700</xdr:rowOff>
    </xdr:to>
    <xdr:sp macro="[1]!dp_core.gridDP_Click" textlink="">
      <xdr:nvSpPr>
        <xdr:cNvPr id="198" name="Rectangle 197">
          <a:extLst>
            <a:ext uri="{FF2B5EF4-FFF2-40B4-BE49-F238E27FC236}">
              <a16:creationId xmlns:a16="http://schemas.microsoft.com/office/drawing/2014/main" xmlns="" id="{00000000-0008-0000-0200-0000C6000000}"/>
            </a:ext>
          </a:extLst>
        </xdr:cNvPr>
        <xdr:cNvSpPr/>
      </xdr:nvSpPr>
      <xdr:spPr>
        <a:xfrm>
          <a:off x="2171700" y="47434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200</xdr:row>
      <xdr:rowOff>0</xdr:rowOff>
    </xdr:from>
    <xdr:to>
      <xdr:col>5</xdr:col>
      <xdr:colOff>279400</xdr:colOff>
      <xdr:row>201</xdr:row>
      <xdr:rowOff>12700</xdr:rowOff>
    </xdr:to>
    <xdr:sp macro="[1]!dp_core.gridDP_Click" textlink="">
      <xdr:nvSpPr>
        <xdr:cNvPr id="199" name="Rectangle 198">
          <a:extLst>
            <a:ext uri="{FF2B5EF4-FFF2-40B4-BE49-F238E27FC236}">
              <a16:creationId xmlns:a16="http://schemas.microsoft.com/office/drawing/2014/main" xmlns="" id="{00000000-0008-0000-0200-0000C7000000}"/>
            </a:ext>
          </a:extLst>
        </xdr:cNvPr>
        <xdr:cNvSpPr/>
      </xdr:nvSpPr>
      <xdr:spPr>
        <a:xfrm>
          <a:off x="2171700" y="47434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201</xdr:row>
      <xdr:rowOff>0</xdr:rowOff>
    </xdr:from>
    <xdr:to>
      <xdr:col>5</xdr:col>
      <xdr:colOff>279400</xdr:colOff>
      <xdr:row>202</xdr:row>
      <xdr:rowOff>12700</xdr:rowOff>
    </xdr:to>
    <xdr:sp macro="[1]!dp_core.gridDP_Click" textlink="">
      <xdr:nvSpPr>
        <xdr:cNvPr id="200" name="Rectangle 199">
          <a:extLst>
            <a:ext uri="{FF2B5EF4-FFF2-40B4-BE49-F238E27FC236}">
              <a16:creationId xmlns:a16="http://schemas.microsoft.com/office/drawing/2014/main" xmlns="" id="{00000000-0008-0000-0200-0000C8000000}"/>
            </a:ext>
          </a:extLst>
        </xdr:cNvPr>
        <xdr:cNvSpPr/>
      </xdr:nvSpPr>
      <xdr:spPr>
        <a:xfrm>
          <a:off x="2171700" y="47434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202</xdr:row>
      <xdr:rowOff>0</xdr:rowOff>
    </xdr:from>
    <xdr:to>
      <xdr:col>5</xdr:col>
      <xdr:colOff>279400</xdr:colOff>
      <xdr:row>203</xdr:row>
      <xdr:rowOff>12700</xdr:rowOff>
    </xdr:to>
    <xdr:sp macro="[1]!dp_core.gridDP_Click" textlink="">
      <xdr:nvSpPr>
        <xdr:cNvPr id="201" name="Rectangle 200">
          <a:extLst>
            <a:ext uri="{FF2B5EF4-FFF2-40B4-BE49-F238E27FC236}">
              <a16:creationId xmlns:a16="http://schemas.microsoft.com/office/drawing/2014/main" xmlns="" id="{00000000-0008-0000-0200-0000C9000000}"/>
            </a:ext>
          </a:extLst>
        </xdr:cNvPr>
        <xdr:cNvSpPr/>
      </xdr:nvSpPr>
      <xdr:spPr>
        <a:xfrm>
          <a:off x="2171700" y="47434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203</xdr:row>
      <xdr:rowOff>0</xdr:rowOff>
    </xdr:from>
    <xdr:to>
      <xdr:col>5</xdr:col>
      <xdr:colOff>279400</xdr:colOff>
      <xdr:row>204</xdr:row>
      <xdr:rowOff>12700</xdr:rowOff>
    </xdr:to>
    <xdr:sp macro="[1]!dp_core.gridDP_Click" textlink="">
      <xdr:nvSpPr>
        <xdr:cNvPr id="202" name="Rectangle 201">
          <a:extLst>
            <a:ext uri="{FF2B5EF4-FFF2-40B4-BE49-F238E27FC236}">
              <a16:creationId xmlns:a16="http://schemas.microsoft.com/office/drawing/2014/main" xmlns="" id="{00000000-0008-0000-0200-0000CA000000}"/>
            </a:ext>
          </a:extLst>
        </xdr:cNvPr>
        <xdr:cNvSpPr/>
      </xdr:nvSpPr>
      <xdr:spPr>
        <a:xfrm>
          <a:off x="2171700" y="47434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204</xdr:row>
      <xdr:rowOff>0</xdr:rowOff>
    </xdr:from>
    <xdr:to>
      <xdr:col>5</xdr:col>
      <xdr:colOff>279400</xdr:colOff>
      <xdr:row>205</xdr:row>
      <xdr:rowOff>12700</xdr:rowOff>
    </xdr:to>
    <xdr:sp macro="[1]!dp_core.gridDP_Click" textlink="">
      <xdr:nvSpPr>
        <xdr:cNvPr id="203" name="Rectangle 202">
          <a:extLst>
            <a:ext uri="{FF2B5EF4-FFF2-40B4-BE49-F238E27FC236}">
              <a16:creationId xmlns:a16="http://schemas.microsoft.com/office/drawing/2014/main" xmlns="" id="{00000000-0008-0000-0200-0000CB000000}"/>
            </a:ext>
          </a:extLst>
        </xdr:cNvPr>
        <xdr:cNvSpPr/>
      </xdr:nvSpPr>
      <xdr:spPr>
        <a:xfrm>
          <a:off x="2171700" y="47434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205</xdr:row>
      <xdr:rowOff>0</xdr:rowOff>
    </xdr:from>
    <xdr:to>
      <xdr:col>5</xdr:col>
      <xdr:colOff>279400</xdr:colOff>
      <xdr:row>206</xdr:row>
      <xdr:rowOff>12700</xdr:rowOff>
    </xdr:to>
    <xdr:sp macro="[1]!dp_core.gridDP_Click" textlink="">
      <xdr:nvSpPr>
        <xdr:cNvPr id="204" name="Rectangle 203">
          <a:extLst>
            <a:ext uri="{FF2B5EF4-FFF2-40B4-BE49-F238E27FC236}">
              <a16:creationId xmlns:a16="http://schemas.microsoft.com/office/drawing/2014/main" xmlns="" id="{00000000-0008-0000-0200-0000CC000000}"/>
            </a:ext>
          </a:extLst>
        </xdr:cNvPr>
        <xdr:cNvSpPr/>
      </xdr:nvSpPr>
      <xdr:spPr>
        <a:xfrm>
          <a:off x="2171700" y="47434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206</xdr:row>
      <xdr:rowOff>0</xdr:rowOff>
    </xdr:from>
    <xdr:to>
      <xdr:col>5</xdr:col>
      <xdr:colOff>279400</xdr:colOff>
      <xdr:row>207</xdr:row>
      <xdr:rowOff>12700</xdr:rowOff>
    </xdr:to>
    <xdr:sp macro="[1]!dp_core.gridDP_Click" textlink="">
      <xdr:nvSpPr>
        <xdr:cNvPr id="205" name="Rectangle 204">
          <a:extLst>
            <a:ext uri="{FF2B5EF4-FFF2-40B4-BE49-F238E27FC236}">
              <a16:creationId xmlns:a16="http://schemas.microsoft.com/office/drawing/2014/main" xmlns="" id="{00000000-0008-0000-0200-0000CD000000}"/>
            </a:ext>
          </a:extLst>
        </xdr:cNvPr>
        <xdr:cNvSpPr/>
      </xdr:nvSpPr>
      <xdr:spPr>
        <a:xfrm>
          <a:off x="2171700" y="47434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207</xdr:row>
      <xdr:rowOff>0</xdr:rowOff>
    </xdr:from>
    <xdr:to>
      <xdr:col>5</xdr:col>
      <xdr:colOff>279400</xdr:colOff>
      <xdr:row>208</xdr:row>
      <xdr:rowOff>12700</xdr:rowOff>
    </xdr:to>
    <xdr:sp macro="[1]!dp_core.gridDP_Click" textlink="">
      <xdr:nvSpPr>
        <xdr:cNvPr id="206" name="Rectangle 205">
          <a:extLst>
            <a:ext uri="{FF2B5EF4-FFF2-40B4-BE49-F238E27FC236}">
              <a16:creationId xmlns:a16="http://schemas.microsoft.com/office/drawing/2014/main" xmlns="" id="{00000000-0008-0000-0200-0000CE000000}"/>
            </a:ext>
          </a:extLst>
        </xdr:cNvPr>
        <xdr:cNvSpPr/>
      </xdr:nvSpPr>
      <xdr:spPr>
        <a:xfrm>
          <a:off x="2171700" y="47434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208</xdr:row>
      <xdr:rowOff>0</xdr:rowOff>
    </xdr:from>
    <xdr:to>
      <xdr:col>5</xdr:col>
      <xdr:colOff>279400</xdr:colOff>
      <xdr:row>209</xdr:row>
      <xdr:rowOff>12700</xdr:rowOff>
    </xdr:to>
    <xdr:sp macro="[1]!dp_core.gridDP_Click" textlink="">
      <xdr:nvSpPr>
        <xdr:cNvPr id="207" name="Rectangle 206">
          <a:extLst>
            <a:ext uri="{FF2B5EF4-FFF2-40B4-BE49-F238E27FC236}">
              <a16:creationId xmlns:a16="http://schemas.microsoft.com/office/drawing/2014/main" xmlns="" id="{00000000-0008-0000-0200-0000CF000000}"/>
            </a:ext>
          </a:extLst>
        </xdr:cNvPr>
        <xdr:cNvSpPr/>
      </xdr:nvSpPr>
      <xdr:spPr>
        <a:xfrm>
          <a:off x="2171700" y="47434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209</xdr:row>
      <xdr:rowOff>0</xdr:rowOff>
    </xdr:from>
    <xdr:to>
      <xdr:col>5</xdr:col>
      <xdr:colOff>279400</xdr:colOff>
      <xdr:row>210</xdr:row>
      <xdr:rowOff>12700</xdr:rowOff>
    </xdr:to>
    <xdr:sp macro="[1]!dp_core.gridDP_Click" textlink="">
      <xdr:nvSpPr>
        <xdr:cNvPr id="208" name="Rectangle 207">
          <a:extLst>
            <a:ext uri="{FF2B5EF4-FFF2-40B4-BE49-F238E27FC236}">
              <a16:creationId xmlns:a16="http://schemas.microsoft.com/office/drawing/2014/main" xmlns="" id="{00000000-0008-0000-0200-0000D0000000}"/>
            </a:ext>
          </a:extLst>
        </xdr:cNvPr>
        <xdr:cNvSpPr/>
      </xdr:nvSpPr>
      <xdr:spPr>
        <a:xfrm>
          <a:off x="2171700" y="47434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210</xdr:row>
      <xdr:rowOff>0</xdr:rowOff>
    </xdr:from>
    <xdr:to>
      <xdr:col>5</xdr:col>
      <xdr:colOff>279400</xdr:colOff>
      <xdr:row>211</xdr:row>
      <xdr:rowOff>12700</xdr:rowOff>
    </xdr:to>
    <xdr:sp macro="[1]!dp_core.gridDP_Click" textlink="">
      <xdr:nvSpPr>
        <xdr:cNvPr id="209" name="Rectangle 208">
          <a:extLst>
            <a:ext uri="{FF2B5EF4-FFF2-40B4-BE49-F238E27FC236}">
              <a16:creationId xmlns:a16="http://schemas.microsoft.com/office/drawing/2014/main" xmlns="" id="{00000000-0008-0000-0200-0000D1000000}"/>
            </a:ext>
          </a:extLst>
        </xdr:cNvPr>
        <xdr:cNvSpPr/>
      </xdr:nvSpPr>
      <xdr:spPr>
        <a:xfrm>
          <a:off x="2171700" y="47434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211</xdr:row>
      <xdr:rowOff>0</xdr:rowOff>
    </xdr:from>
    <xdr:to>
      <xdr:col>5</xdr:col>
      <xdr:colOff>279400</xdr:colOff>
      <xdr:row>212</xdr:row>
      <xdr:rowOff>12700</xdr:rowOff>
    </xdr:to>
    <xdr:sp macro="[1]!dp_core.gridDP_Click" textlink="">
      <xdr:nvSpPr>
        <xdr:cNvPr id="210" name="Rectangle 209">
          <a:extLst>
            <a:ext uri="{FF2B5EF4-FFF2-40B4-BE49-F238E27FC236}">
              <a16:creationId xmlns:a16="http://schemas.microsoft.com/office/drawing/2014/main" xmlns="" id="{00000000-0008-0000-0200-0000D2000000}"/>
            </a:ext>
          </a:extLst>
        </xdr:cNvPr>
        <xdr:cNvSpPr/>
      </xdr:nvSpPr>
      <xdr:spPr>
        <a:xfrm>
          <a:off x="2171700" y="47434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212</xdr:row>
      <xdr:rowOff>0</xdr:rowOff>
    </xdr:from>
    <xdr:to>
      <xdr:col>5</xdr:col>
      <xdr:colOff>279400</xdr:colOff>
      <xdr:row>213</xdr:row>
      <xdr:rowOff>12700</xdr:rowOff>
    </xdr:to>
    <xdr:sp macro="[1]!dp_core.gridDP_Click" textlink="">
      <xdr:nvSpPr>
        <xdr:cNvPr id="211" name="Rectangle 210">
          <a:extLst>
            <a:ext uri="{FF2B5EF4-FFF2-40B4-BE49-F238E27FC236}">
              <a16:creationId xmlns:a16="http://schemas.microsoft.com/office/drawing/2014/main" xmlns="" id="{00000000-0008-0000-0200-0000D3000000}"/>
            </a:ext>
          </a:extLst>
        </xdr:cNvPr>
        <xdr:cNvSpPr/>
      </xdr:nvSpPr>
      <xdr:spPr>
        <a:xfrm>
          <a:off x="2171700" y="47434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213</xdr:row>
      <xdr:rowOff>0</xdr:rowOff>
    </xdr:from>
    <xdr:to>
      <xdr:col>5</xdr:col>
      <xdr:colOff>279400</xdr:colOff>
      <xdr:row>214</xdr:row>
      <xdr:rowOff>12700</xdr:rowOff>
    </xdr:to>
    <xdr:sp macro="[1]!dp_core.gridDP_Click" textlink="">
      <xdr:nvSpPr>
        <xdr:cNvPr id="212" name="Rectangle 211">
          <a:extLst>
            <a:ext uri="{FF2B5EF4-FFF2-40B4-BE49-F238E27FC236}">
              <a16:creationId xmlns:a16="http://schemas.microsoft.com/office/drawing/2014/main" xmlns="" id="{00000000-0008-0000-0200-0000D4000000}"/>
            </a:ext>
          </a:extLst>
        </xdr:cNvPr>
        <xdr:cNvSpPr/>
      </xdr:nvSpPr>
      <xdr:spPr>
        <a:xfrm>
          <a:off x="2171700" y="47434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214</xdr:row>
      <xdr:rowOff>0</xdr:rowOff>
    </xdr:from>
    <xdr:to>
      <xdr:col>5</xdr:col>
      <xdr:colOff>279400</xdr:colOff>
      <xdr:row>215</xdr:row>
      <xdr:rowOff>12700</xdr:rowOff>
    </xdr:to>
    <xdr:sp macro="[1]!dp_core.gridDP_Click" textlink="">
      <xdr:nvSpPr>
        <xdr:cNvPr id="213" name="Rectangle 212">
          <a:extLst>
            <a:ext uri="{FF2B5EF4-FFF2-40B4-BE49-F238E27FC236}">
              <a16:creationId xmlns:a16="http://schemas.microsoft.com/office/drawing/2014/main" xmlns="" id="{00000000-0008-0000-0200-0000D5000000}"/>
            </a:ext>
          </a:extLst>
        </xdr:cNvPr>
        <xdr:cNvSpPr/>
      </xdr:nvSpPr>
      <xdr:spPr>
        <a:xfrm>
          <a:off x="2171700" y="47434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215</xdr:row>
      <xdr:rowOff>0</xdr:rowOff>
    </xdr:from>
    <xdr:to>
      <xdr:col>5</xdr:col>
      <xdr:colOff>279400</xdr:colOff>
      <xdr:row>216</xdr:row>
      <xdr:rowOff>12700</xdr:rowOff>
    </xdr:to>
    <xdr:sp macro="[1]!dp_core.gridDP_Click" textlink="">
      <xdr:nvSpPr>
        <xdr:cNvPr id="214" name="Rectangle 213">
          <a:extLst>
            <a:ext uri="{FF2B5EF4-FFF2-40B4-BE49-F238E27FC236}">
              <a16:creationId xmlns:a16="http://schemas.microsoft.com/office/drawing/2014/main" xmlns="" id="{00000000-0008-0000-0200-0000D6000000}"/>
            </a:ext>
          </a:extLst>
        </xdr:cNvPr>
        <xdr:cNvSpPr/>
      </xdr:nvSpPr>
      <xdr:spPr>
        <a:xfrm>
          <a:off x="2171700" y="47434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216</xdr:row>
      <xdr:rowOff>0</xdr:rowOff>
    </xdr:from>
    <xdr:to>
      <xdr:col>5</xdr:col>
      <xdr:colOff>279400</xdr:colOff>
      <xdr:row>217</xdr:row>
      <xdr:rowOff>12700</xdr:rowOff>
    </xdr:to>
    <xdr:sp macro="[1]!dp_core.gridDP_Click" textlink="">
      <xdr:nvSpPr>
        <xdr:cNvPr id="215" name="Rectangle 214">
          <a:extLst>
            <a:ext uri="{FF2B5EF4-FFF2-40B4-BE49-F238E27FC236}">
              <a16:creationId xmlns:a16="http://schemas.microsoft.com/office/drawing/2014/main" xmlns="" id="{00000000-0008-0000-0200-0000D7000000}"/>
            </a:ext>
          </a:extLst>
        </xdr:cNvPr>
        <xdr:cNvSpPr/>
      </xdr:nvSpPr>
      <xdr:spPr>
        <a:xfrm>
          <a:off x="2171700" y="47434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217</xdr:row>
      <xdr:rowOff>0</xdr:rowOff>
    </xdr:from>
    <xdr:to>
      <xdr:col>5</xdr:col>
      <xdr:colOff>279400</xdr:colOff>
      <xdr:row>218</xdr:row>
      <xdr:rowOff>12700</xdr:rowOff>
    </xdr:to>
    <xdr:sp macro="[1]!dp_core.gridDP_Click" textlink="">
      <xdr:nvSpPr>
        <xdr:cNvPr id="216" name="Rectangle 215">
          <a:extLst>
            <a:ext uri="{FF2B5EF4-FFF2-40B4-BE49-F238E27FC236}">
              <a16:creationId xmlns:a16="http://schemas.microsoft.com/office/drawing/2014/main" xmlns="" id="{00000000-0008-0000-0200-0000D8000000}"/>
            </a:ext>
          </a:extLst>
        </xdr:cNvPr>
        <xdr:cNvSpPr/>
      </xdr:nvSpPr>
      <xdr:spPr>
        <a:xfrm>
          <a:off x="2171700" y="47434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218</xdr:row>
      <xdr:rowOff>0</xdr:rowOff>
    </xdr:from>
    <xdr:to>
      <xdr:col>5</xdr:col>
      <xdr:colOff>279400</xdr:colOff>
      <xdr:row>219</xdr:row>
      <xdr:rowOff>12700</xdr:rowOff>
    </xdr:to>
    <xdr:sp macro="[1]!dp_core.gridDP_Click" textlink="">
      <xdr:nvSpPr>
        <xdr:cNvPr id="217" name="Rectangle 216">
          <a:extLst>
            <a:ext uri="{FF2B5EF4-FFF2-40B4-BE49-F238E27FC236}">
              <a16:creationId xmlns:a16="http://schemas.microsoft.com/office/drawing/2014/main" xmlns="" id="{00000000-0008-0000-0200-0000D9000000}"/>
            </a:ext>
          </a:extLst>
        </xdr:cNvPr>
        <xdr:cNvSpPr/>
      </xdr:nvSpPr>
      <xdr:spPr>
        <a:xfrm>
          <a:off x="2171700" y="47434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219</xdr:row>
      <xdr:rowOff>0</xdr:rowOff>
    </xdr:from>
    <xdr:to>
      <xdr:col>5</xdr:col>
      <xdr:colOff>279400</xdr:colOff>
      <xdr:row>220</xdr:row>
      <xdr:rowOff>12700</xdr:rowOff>
    </xdr:to>
    <xdr:sp macro="[1]!dp_core.gridDP_Click" textlink="">
      <xdr:nvSpPr>
        <xdr:cNvPr id="218" name="Rectangle 217">
          <a:extLst>
            <a:ext uri="{FF2B5EF4-FFF2-40B4-BE49-F238E27FC236}">
              <a16:creationId xmlns:a16="http://schemas.microsoft.com/office/drawing/2014/main" xmlns="" id="{00000000-0008-0000-0200-0000DA000000}"/>
            </a:ext>
          </a:extLst>
        </xdr:cNvPr>
        <xdr:cNvSpPr/>
      </xdr:nvSpPr>
      <xdr:spPr>
        <a:xfrm>
          <a:off x="2171700" y="47434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220</xdr:row>
      <xdr:rowOff>0</xdr:rowOff>
    </xdr:from>
    <xdr:to>
      <xdr:col>5</xdr:col>
      <xdr:colOff>279400</xdr:colOff>
      <xdr:row>221</xdr:row>
      <xdr:rowOff>12700</xdr:rowOff>
    </xdr:to>
    <xdr:sp macro="[1]!dp_core.gridDP_Click" textlink="">
      <xdr:nvSpPr>
        <xdr:cNvPr id="219" name="Rectangle 218">
          <a:extLst>
            <a:ext uri="{FF2B5EF4-FFF2-40B4-BE49-F238E27FC236}">
              <a16:creationId xmlns:a16="http://schemas.microsoft.com/office/drawing/2014/main" xmlns="" id="{00000000-0008-0000-0200-0000DB000000}"/>
            </a:ext>
          </a:extLst>
        </xdr:cNvPr>
        <xdr:cNvSpPr/>
      </xdr:nvSpPr>
      <xdr:spPr>
        <a:xfrm>
          <a:off x="2171700" y="47434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221</xdr:row>
      <xdr:rowOff>0</xdr:rowOff>
    </xdr:from>
    <xdr:to>
      <xdr:col>5</xdr:col>
      <xdr:colOff>279400</xdr:colOff>
      <xdr:row>222</xdr:row>
      <xdr:rowOff>12700</xdr:rowOff>
    </xdr:to>
    <xdr:sp macro="[1]!dp_core.gridDP_Click" textlink="">
      <xdr:nvSpPr>
        <xdr:cNvPr id="220" name="Rectangle 219">
          <a:extLst>
            <a:ext uri="{FF2B5EF4-FFF2-40B4-BE49-F238E27FC236}">
              <a16:creationId xmlns:a16="http://schemas.microsoft.com/office/drawing/2014/main" xmlns="" id="{00000000-0008-0000-0200-0000DC000000}"/>
            </a:ext>
          </a:extLst>
        </xdr:cNvPr>
        <xdr:cNvSpPr/>
      </xdr:nvSpPr>
      <xdr:spPr>
        <a:xfrm>
          <a:off x="2171700" y="47434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222</xdr:row>
      <xdr:rowOff>0</xdr:rowOff>
    </xdr:from>
    <xdr:to>
      <xdr:col>5</xdr:col>
      <xdr:colOff>279400</xdr:colOff>
      <xdr:row>223</xdr:row>
      <xdr:rowOff>12700</xdr:rowOff>
    </xdr:to>
    <xdr:sp macro="[1]!dp_core.gridDP_Click" textlink="">
      <xdr:nvSpPr>
        <xdr:cNvPr id="221" name="Rectangle 220">
          <a:extLst>
            <a:ext uri="{FF2B5EF4-FFF2-40B4-BE49-F238E27FC236}">
              <a16:creationId xmlns:a16="http://schemas.microsoft.com/office/drawing/2014/main" xmlns="" id="{00000000-0008-0000-0200-0000DD000000}"/>
            </a:ext>
          </a:extLst>
        </xdr:cNvPr>
        <xdr:cNvSpPr/>
      </xdr:nvSpPr>
      <xdr:spPr>
        <a:xfrm>
          <a:off x="2171700" y="47434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223</xdr:row>
      <xdr:rowOff>0</xdr:rowOff>
    </xdr:from>
    <xdr:to>
      <xdr:col>5</xdr:col>
      <xdr:colOff>279400</xdr:colOff>
      <xdr:row>224</xdr:row>
      <xdr:rowOff>12700</xdr:rowOff>
    </xdr:to>
    <xdr:sp macro="[1]!dp_core.gridDP_Click" textlink="">
      <xdr:nvSpPr>
        <xdr:cNvPr id="222" name="Rectangle 221">
          <a:extLst>
            <a:ext uri="{FF2B5EF4-FFF2-40B4-BE49-F238E27FC236}">
              <a16:creationId xmlns:a16="http://schemas.microsoft.com/office/drawing/2014/main" xmlns="" id="{00000000-0008-0000-0200-0000DE000000}"/>
            </a:ext>
          </a:extLst>
        </xdr:cNvPr>
        <xdr:cNvSpPr/>
      </xdr:nvSpPr>
      <xdr:spPr>
        <a:xfrm>
          <a:off x="2171700" y="47434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224</xdr:row>
      <xdr:rowOff>0</xdr:rowOff>
    </xdr:from>
    <xdr:to>
      <xdr:col>5</xdr:col>
      <xdr:colOff>279400</xdr:colOff>
      <xdr:row>225</xdr:row>
      <xdr:rowOff>12700</xdr:rowOff>
    </xdr:to>
    <xdr:sp macro="[1]!dp_core.gridDP_Click" textlink="">
      <xdr:nvSpPr>
        <xdr:cNvPr id="223" name="Rectangle 222">
          <a:extLst>
            <a:ext uri="{FF2B5EF4-FFF2-40B4-BE49-F238E27FC236}">
              <a16:creationId xmlns:a16="http://schemas.microsoft.com/office/drawing/2014/main" xmlns="" id="{00000000-0008-0000-0200-0000DF000000}"/>
            </a:ext>
          </a:extLst>
        </xdr:cNvPr>
        <xdr:cNvSpPr/>
      </xdr:nvSpPr>
      <xdr:spPr>
        <a:xfrm>
          <a:off x="2171700" y="47434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225</xdr:row>
      <xdr:rowOff>0</xdr:rowOff>
    </xdr:from>
    <xdr:to>
      <xdr:col>5</xdr:col>
      <xdr:colOff>279400</xdr:colOff>
      <xdr:row>226</xdr:row>
      <xdr:rowOff>12700</xdr:rowOff>
    </xdr:to>
    <xdr:sp macro="[1]!dp_core.gridDP_Click" textlink="">
      <xdr:nvSpPr>
        <xdr:cNvPr id="224" name="Rectangle 223">
          <a:extLst>
            <a:ext uri="{FF2B5EF4-FFF2-40B4-BE49-F238E27FC236}">
              <a16:creationId xmlns:a16="http://schemas.microsoft.com/office/drawing/2014/main" xmlns="" id="{00000000-0008-0000-0200-0000E0000000}"/>
            </a:ext>
          </a:extLst>
        </xdr:cNvPr>
        <xdr:cNvSpPr/>
      </xdr:nvSpPr>
      <xdr:spPr>
        <a:xfrm>
          <a:off x="2171700" y="47434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226</xdr:row>
      <xdr:rowOff>0</xdr:rowOff>
    </xdr:from>
    <xdr:to>
      <xdr:col>5</xdr:col>
      <xdr:colOff>279400</xdr:colOff>
      <xdr:row>227</xdr:row>
      <xdr:rowOff>12700</xdr:rowOff>
    </xdr:to>
    <xdr:sp macro="[1]!dp_core.gridDP_Click" textlink="">
      <xdr:nvSpPr>
        <xdr:cNvPr id="225" name="Rectangle 224">
          <a:extLst>
            <a:ext uri="{FF2B5EF4-FFF2-40B4-BE49-F238E27FC236}">
              <a16:creationId xmlns:a16="http://schemas.microsoft.com/office/drawing/2014/main" xmlns="" id="{00000000-0008-0000-0200-0000E1000000}"/>
            </a:ext>
          </a:extLst>
        </xdr:cNvPr>
        <xdr:cNvSpPr/>
      </xdr:nvSpPr>
      <xdr:spPr>
        <a:xfrm>
          <a:off x="2171700" y="47434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227</xdr:row>
      <xdr:rowOff>0</xdr:rowOff>
    </xdr:from>
    <xdr:to>
      <xdr:col>5</xdr:col>
      <xdr:colOff>279400</xdr:colOff>
      <xdr:row>228</xdr:row>
      <xdr:rowOff>12700</xdr:rowOff>
    </xdr:to>
    <xdr:sp macro="[1]!dp_core.gridDP_Click" textlink="">
      <xdr:nvSpPr>
        <xdr:cNvPr id="226" name="Rectangle 225">
          <a:extLst>
            <a:ext uri="{FF2B5EF4-FFF2-40B4-BE49-F238E27FC236}">
              <a16:creationId xmlns:a16="http://schemas.microsoft.com/office/drawing/2014/main" xmlns="" id="{00000000-0008-0000-0200-0000E2000000}"/>
            </a:ext>
          </a:extLst>
        </xdr:cNvPr>
        <xdr:cNvSpPr/>
      </xdr:nvSpPr>
      <xdr:spPr>
        <a:xfrm>
          <a:off x="2171700" y="47434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228</xdr:row>
      <xdr:rowOff>0</xdr:rowOff>
    </xdr:from>
    <xdr:to>
      <xdr:col>5</xdr:col>
      <xdr:colOff>279400</xdr:colOff>
      <xdr:row>229</xdr:row>
      <xdr:rowOff>12700</xdr:rowOff>
    </xdr:to>
    <xdr:sp macro="[1]!dp_core.gridDP_Click" textlink="">
      <xdr:nvSpPr>
        <xdr:cNvPr id="227" name="Rectangle 226">
          <a:extLst>
            <a:ext uri="{FF2B5EF4-FFF2-40B4-BE49-F238E27FC236}">
              <a16:creationId xmlns:a16="http://schemas.microsoft.com/office/drawing/2014/main" xmlns="" id="{00000000-0008-0000-0200-0000E3000000}"/>
            </a:ext>
          </a:extLst>
        </xdr:cNvPr>
        <xdr:cNvSpPr/>
      </xdr:nvSpPr>
      <xdr:spPr>
        <a:xfrm>
          <a:off x="2171700" y="47434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229</xdr:row>
      <xdr:rowOff>0</xdr:rowOff>
    </xdr:from>
    <xdr:to>
      <xdr:col>5</xdr:col>
      <xdr:colOff>279400</xdr:colOff>
      <xdr:row>230</xdr:row>
      <xdr:rowOff>12700</xdr:rowOff>
    </xdr:to>
    <xdr:sp macro="[1]!dp_core.gridDP_Click" textlink="">
      <xdr:nvSpPr>
        <xdr:cNvPr id="228" name="Rectangle 227">
          <a:extLst>
            <a:ext uri="{FF2B5EF4-FFF2-40B4-BE49-F238E27FC236}">
              <a16:creationId xmlns:a16="http://schemas.microsoft.com/office/drawing/2014/main" xmlns="" id="{00000000-0008-0000-0200-0000E4000000}"/>
            </a:ext>
          </a:extLst>
        </xdr:cNvPr>
        <xdr:cNvSpPr/>
      </xdr:nvSpPr>
      <xdr:spPr>
        <a:xfrm>
          <a:off x="2171700" y="47434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230</xdr:row>
      <xdr:rowOff>0</xdr:rowOff>
    </xdr:from>
    <xdr:to>
      <xdr:col>5</xdr:col>
      <xdr:colOff>279400</xdr:colOff>
      <xdr:row>231</xdr:row>
      <xdr:rowOff>12700</xdr:rowOff>
    </xdr:to>
    <xdr:sp macro="[1]!dp_core.gridDP_Click" textlink="">
      <xdr:nvSpPr>
        <xdr:cNvPr id="229" name="Rectangle 228">
          <a:extLst>
            <a:ext uri="{FF2B5EF4-FFF2-40B4-BE49-F238E27FC236}">
              <a16:creationId xmlns:a16="http://schemas.microsoft.com/office/drawing/2014/main" xmlns="" id="{00000000-0008-0000-0200-0000E5000000}"/>
            </a:ext>
          </a:extLst>
        </xdr:cNvPr>
        <xdr:cNvSpPr/>
      </xdr:nvSpPr>
      <xdr:spPr>
        <a:xfrm>
          <a:off x="2171700" y="47434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231</xdr:row>
      <xdr:rowOff>0</xdr:rowOff>
    </xdr:from>
    <xdr:to>
      <xdr:col>5</xdr:col>
      <xdr:colOff>279400</xdr:colOff>
      <xdr:row>232</xdr:row>
      <xdr:rowOff>12700</xdr:rowOff>
    </xdr:to>
    <xdr:sp macro="[1]!dp_core.gridDP_Click" textlink="">
      <xdr:nvSpPr>
        <xdr:cNvPr id="230" name="Rectangle 229">
          <a:extLst>
            <a:ext uri="{FF2B5EF4-FFF2-40B4-BE49-F238E27FC236}">
              <a16:creationId xmlns:a16="http://schemas.microsoft.com/office/drawing/2014/main" xmlns="" id="{00000000-0008-0000-0200-0000E6000000}"/>
            </a:ext>
          </a:extLst>
        </xdr:cNvPr>
        <xdr:cNvSpPr/>
      </xdr:nvSpPr>
      <xdr:spPr>
        <a:xfrm>
          <a:off x="2171700" y="47434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232</xdr:row>
      <xdr:rowOff>0</xdr:rowOff>
    </xdr:from>
    <xdr:to>
      <xdr:col>5</xdr:col>
      <xdr:colOff>279400</xdr:colOff>
      <xdr:row>233</xdr:row>
      <xdr:rowOff>12700</xdr:rowOff>
    </xdr:to>
    <xdr:sp macro="[1]!dp_core.gridDP_Click" textlink="">
      <xdr:nvSpPr>
        <xdr:cNvPr id="231" name="Rectangle 230">
          <a:extLst>
            <a:ext uri="{FF2B5EF4-FFF2-40B4-BE49-F238E27FC236}">
              <a16:creationId xmlns:a16="http://schemas.microsoft.com/office/drawing/2014/main" xmlns="" id="{00000000-0008-0000-0200-0000E7000000}"/>
            </a:ext>
          </a:extLst>
        </xdr:cNvPr>
        <xdr:cNvSpPr/>
      </xdr:nvSpPr>
      <xdr:spPr>
        <a:xfrm>
          <a:off x="2171700" y="47434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233</xdr:row>
      <xdr:rowOff>0</xdr:rowOff>
    </xdr:from>
    <xdr:to>
      <xdr:col>5</xdr:col>
      <xdr:colOff>279400</xdr:colOff>
      <xdr:row>234</xdr:row>
      <xdr:rowOff>12700</xdr:rowOff>
    </xdr:to>
    <xdr:sp macro="[1]!dp_core.gridDP_Click" textlink="">
      <xdr:nvSpPr>
        <xdr:cNvPr id="232" name="Rectangle 231">
          <a:extLst>
            <a:ext uri="{FF2B5EF4-FFF2-40B4-BE49-F238E27FC236}">
              <a16:creationId xmlns:a16="http://schemas.microsoft.com/office/drawing/2014/main" xmlns="" id="{00000000-0008-0000-0200-0000E8000000}"/>
            </a:ext>
          </a:extLst>
        </xdr:cNvPr>
        <xdr:cNvSpPr/>
      </xdr:nvSpPr>
      <xdr:spPr>
        <a:xfrm>
          <a:off x="2171700" y="47434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234</xdr:row>
      <xdr:rowOff>0</xdr:rowOff>
    </xdr:from>
    <xdr:to>
      <xdr:col>5</xdr:col>
      <xdr:colOff>279400</xdr:colOff>
      <xdr:row>235</xdr:row>
      <xdr:rowOff>12700</xdr:rowOff>
    </xdr:to>
    <xdr:sp macro="[1]!dp_core.gridDP_Click" textlink="">
      <xdr:nvSpPr>
        <xdr:cNvPr id="233" name="Rectangle 232">
          <a:extLst>
            <a:ext uri="{FF2B5EF4-FFF2-40B4-BE49-F238E27FC236}">
              <a16:creationId xmlns:a16="http://schemas.microsoft.com/office/drawing/2014/main" xmlns="" id="{00000000-0008-0000-0200-0000E9000000}"/>
            </a:ext>
          </a:extLst>
        </xdr:cNvPr>
        <xdr:cNvSpPr/>
      </xdr:nvSpPr>
      <xdr:spPr>
        <a:xfrm>
          <a:off x="2171700" y="47434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235</xdr:row>
      <xdr:rowOff>0</xdr:rowOff>
    </xdr:from>
    <xdr:to>
      <xdr:col>5</xdr:col>
      <xdr:colOff>279400</xdr:colOff>
      <xdr:row>236</xdr:row>
      <xdr:rowOff>12700</xdr:rowOff>
    </xdr:to>
    <xdr:sp macro="[1]!dp_core.gridDP_Click" textlink="">
      <xdr:nvSpPr>
        <xdr:cNvPr id="234" name="Rectangle 233">
          <a:extLst>
            <a:ext uri="{FF2B5EF4-FFF2-40B4-BE49-F238E27FC236}">
              <a16:creationId xmlns:a16="http://schemas.microsoft.com/office/drawing/2014/main" xmlns="" id="{00000000-0008-0000-0200-0000EA000000}"/>
            </a:ext>
          </a:extLst>
        </xdr:cNvPr>
        <xdr:cNvSpPr/>
      </xdr:nvSpPr>
      <xdr:spPr>
        <a:xfrm>
          <a:off x="2171700" y="47434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236</xdr:row>
      <xdr:rowOff>0</xdr:rowOff>
    </xdr:from>
    <xdr:to>
      <xdr:col>5</xdr:col>
      <xdr:colOff>279400</xdr:colOff>
      <xdr:row>237</xdr:row>
      <xdr:rowOff>12700</xdr:rowOff>
    </xdr:to>
    <xdr:sp macro="[1]!dp_core.gridDP_Click" textlink="">
      <xdr:nvSpPr>
        <xdr:cNvPr id="235" name="Rectangle 234">
          <a:extLst>
            <a:ext uri="{FF2B5EF4-FFF2-40B4-BE49-F238E27FC236}">
              <a16:creationId xmlns:a16="http://schemas.microsoft.com/office/drawing/2014/main" xmlns="" id="{00000000-0008-0000-0200-0000EB000000}"/>
            </a:ext>
          </a:extLst>
        </xdr:cNvPr>
        <xdr:cNvSpPr/>
      </xdr:nvSpPr>
      <xdr:spPr>
        <a:xfrm>
          <a:off x="2171700" y="47434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237</xdr:row>
      <xdr:rowOff>0</xdr:rowOff>
    </xdr:from>
    <xdr:to>
      <xdr:col>5</xdr:col>
      <xdr:colOff>279400</xdr:colOff>
      <xdr:row>238</xdr:row>
      <xdr:rowOff>12700</xdr:rowOff>
    </xdr:to>
    <xdr:sp macro="[1]!dp_core.gridDP_Click" textlink="">
      <xdr:nvSpPr>
        <xdr:cNvPr id="236" name="Rectangle 235">
          <a:extLst>
            <a:ext uri="{FF2B5EF4-FFF2-40B4-BE49-F238E27FC236}">
              <a16:creationId xmlns:a16="http://schemas.microsoft.com/office/drawing/2014/main" xmlns="" id="{00000000-0008-0000-0200-0000EC000000}"/>
            </a:ext>
          </a:extLst>
        </xdr:cNvPr>
        <xdr:cNvSpPr/>
      </xdr:nvSpPr>
      <xdr:spPr>
        <a:xfrm>
          <a:off x="2171700" y="47434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238</xdr:row>
      <xdr:rowOff>0</xdr:rowOff>
    </xdr:from>
    <xdr:to>
      <xdr:col>5</xdr:col>
      <xdr:colOff>279400</xdr:colOff>
      <xdr:row>239</xdr:row>
      <xdr:rowOff>12700</xdr:rowOff>
    </xdr:to>
    <xdr:sp macro="[1]!dp_core.gridDP_Click" textlink="">
      <xdr:nvSpPr>
        <xdr:cNvPr id="237" name="Rectangle 236">
          <a:extLst>
            <a:ext uri="{FF2B5EF4-FFF2-40B4-BE49-F238E27FC236}">
              <a16:creationId xmlns:a16="http://schemas.microsoft.com/office/drawing/2014/main" xmlns="" id="{00000000-0008-0000-0200-0000ED000000}"/>
            </a:ext>
          </a:extLst>
        </xdr:cNvPr>
        <xdr:cNvSpPr/>
      </xdr:nvSpPr>
      <xdr:spPr>
        <a:xfrm>
          <a:off x="2171700" y="47434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239</xdr:row>
      <xdr:rowOff>0</xdr:rowOff>
    </xdr:from>
    <xdr:to>
      <xdr:col>5</xdr:col>
      <xdr:colOff>279400</xdr:colOff>
      <xdr:row>240</xdr:row>
      <xdr:rowOff>12700</xdr:rowOff>
    </xdr:to>
    <xdr:sp macro="[1]!dp_core.gridDP_Click" textlink="">
      <xdr:nvSpPr>
        <xdr:cNvPr id="238" name="Rectangle 237">
          <a:extLst>
            <a:ext uri="{FF2B5EF4-FFF2-40B4-BE49-F238E27FC236}">
              <a16:creationId xmlns:a16="http://schemas.microsoft.com/office/drawing/2014/main" xmlns="" id="{00000000-0008-0000-0200-0000EE000000}"/>
            </a:ext>
          </a:extLst>
        </xdr:cNvPr>
        <xdr:cNvSpPr/>
      </xdr:nvSpPr>
      <xdr:spPr>
        <a:xfrm>
          <a:off x="2171700" y="47434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240</xdr:row>
      <xdr:rowOff>0</xdr:rowOff>
    </xdr:from>
    <xdr:to>
      <xdr:col>5</xdr:col>
      <xdr:colOff>279400</xdr:colOff>
      <xdr:row>241</xdr:row>
      <xdr:rowOff>12700</xdr:rowOff>
    </xdr:to>
    <xdr:sp macro="[1]!dp_core.gridDP_Click" textlink="">
      <xdr:nvSpPr>
        <xdr:cNvPr id="239" name="Rectangle 238">
          <a:extLst>
            <a:ext uri="{FF2B5EF4-FFF2-40B4-BE49-F238E27FC236}">
              <a16:creationId xmlns:a16="http://schemas.microsoft.com/office/drawing/2014/main" xmlns="" id="{00000000-0008-0000-0200-0000EF000000}"/>
            </a:ext>
          </a:extLst>
        </xdr:cNvPr>
        <xdr:cNvSpPr/>
      </xdr:nvSpPr>
      <xdr:spPr>
        <a:xfrm>
          <a:off x="2171700" y="47434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241</xdr:row>
      <xdr:rowOff>0</xdr:rowOff>
    </xdr:from>
    <xdr:to>
      <xdr:col>5</xdr:col>
      <xdr:colOff>279400</xdr:colOff>
      <xdr:row>242</xdr:row>
      <xdr:rowOff>12700</xdr:rowOff>
    </xdr:to>
    <xdr:sp macro="[1]!dp_core.gridDP_Click" textlink="">
      <xdr:nvSpPr>
        <xdr:cNvPr id="240" name="Rectangle 239">
          <a:extLst>
            <a:ext uri="{FF2B5EF4-FFF2-40B4-BE49-F238E27FC236}">
              <a16:creationId xmlns:a16="http://schemas.microsoft.com/office/drawing/2014/main" xmlns="" id="{00000000-0008-0000-0200-0000F0000000}"/>
            </a:ext>
          </a:extLst>
        </xdr:cNvPr>
        <xdr:cNvSpPr/>
      </xdr:nvSpPr>
      <xdr:spPr>
        <a:xfrm>
          <a:off x="2171700" y="47434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242</xdr:row>
      <xdr:rowOff>0</xdr:rowOff>
    </xdr:from>
    <xdr:to>
      <xdr:col>5</xdr:col>
      <xdr:colOff>279400</xdr:colOff>
      <xdr:row>243</xdr:row>
      <xdr:rowOff>12700</xdr:rowOff>
    </xdr:to>
    <xdr:sp macro="[1]!dp_core.gridDP_Click" textlink="">
      <xdr:nvSpPr>
        <xdr:cNvPr id="241" name="Rectangle 240">
          <a:extLst>
            <a:ext uri="{FF2B5EF4-FFF2-40B4-BE49-F238E27FC236}">
              <a16:creationId xmlns:a16="http://schemas.microsoft.com/office/drawing/2014/main" xmlns="" id="{00000000-0008-0000-0200-0000F1000000}"/>
            </a:ext>
          </a:extLst>
        </xdr:cNvPr>
        <xdr:cNvSpPr/>
      </xdr:nvSpPr>
      <xdr:spPr>
        <a:xfrm>
          <a:off x="2171700" y="47434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243</xdr:row>
      <xdr:rowOff>0</xdr:rowOff>
    </xdr:from>
    <xdr:to>
      <xdr:col>5</xdr:col>
      <xdr:colOff>279400</xdr:colOff>
      <xdr:row>244</xdr:row>
      <xdr:rowOff>12700</xdr:rowOff>
    </xdr:to>
    <xdr:sp macro="[1]!dp_core.gridDP_Click" textlink="">
      <xdr:nvSpPr>
        <xdr:cNvPr id="242" name="Rectangle 241">
          <a:extLst>
            <a:ext uri="{FF2B5EF4-FFF2-40B4-BE49-F238E27FC236}">
              <a16:creationId xmlns:a16="http://schemas.microsoft.com/office/drawing/2014/main" xmlns="" id="{00000000-0008-0000-0200-0000F2000000}"/>
            </a:ext>
          </a:extLst>
        </xdr:cNvPr>
        <xdr:cNvSpPr/>
      </xdr:nvSpPr>
      <xdr:spPr>
        <a:xfrm>
          <a:off x="2171700" y="47434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244</xdr:row>
      <xdr:rowOff>0</xdr:rowOff>
    </xdr:from>
    <xdr:to>
      <xdr:col>5</xdr:col>
      <xdr:colOff>279400</xdr:colOff>
      <xdr:row>245</xdr:row>
      <xdr:rowOff>12700</xdr:rowOff>
    </xdr:to>
    <xdr:sp macro="[1]!dp_core.gridDP_Click" textlink="">
      <xdr:nvSpPr>
        <xdr:cNvPr id="243" name="Rectangle 242">
          <a:extLst>
            <a:ext uri="{FF2B5EF4-FFF2-40B4-BE49-F238E27FC236}">
              <a16:creationId xmlns:a16="http://schemas.microsoft.com/office/drawing/2014/main" xmlns="" id="{00000000-0008-0000-0200-0000F3000000}"/>
            </a:ext>
          </a:extLst>
        </xdr:cNvPr>
        <xdr:cNvSpPr/>
      </xdr:nvSpPr>
      <xdr:spPr>
        <a:xfrm>
          <a:off x="2171700" y="47434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245</xdr:row>
      <xdr:rowOff>0</xdr:rowOff>
    </xdr:from>
    <xdr:to>
      <xdr:col>5</xdr:col>
      <xdr:colOff>279400</xdr:colOff>
      <xdr:row>246</xdr:row>
      <xdr:rowOff>12700</xdr:rowOff>
    </xdr:to>
    <xdr:sp macro="[1]!dp_core.gridDP_Click" textlink="">
      <xdr:nvSpPr>
        <xdr:cNvPr id="244" name="Rectangle 243">
          <a:extLst>
            <a:ext uri="{FF2B5EF4-FFF2-40B4-BE49-F238E27FC236}">
              <a16:creationId xmlns:a16="http://schemas.microsoft.com/office/drawing/2014/main" xmlns="" id="{00000000-0008-0000-0200-0000F4000000}"/>
            </a:ext>
          </a:extLst>
        </xdr:cNvPr>
        <xdr:cNvSpPr/>
      </xdr:nvSpPr>
      <xdr:spPr>
        <a:xfrm>
          <a:off x="2171700" y="47434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246</xdr:row>
      <xdr:rowOff>0</xdr:rowOff>
    </xdr:from>
    <xdr:to>
      <xdr:col>5</xdr:col>
      <xdr:colOff>279400</xdr:colOff>
      <xdr:row>247</xdr:row>
      <xdr:rowOff>12700</xdr:rowOff>
    </xdr:to>
    <xdr:sp macro="[1]!dp_core.gridDP_Click" textlink="">
      <xdr:nvSpPr>
        <xdr:cNvPr id="245" name="Rectangle 244">
          <a:extLst>
            <a:ext uri="{FF2B5EF4-FFF2-40B4-BE49-F238E27FC236}">
              <a16:creationId xmlns:a16="http://schemas.microsoft.com/office/drawing/2014/main" xmlns="" id="{00000000-0008-0000-0200-0000F5000000}"/>
            </a:ext>
          </a:extLst>
        </xdr:cNvPr>
        <xdr:cNvSpPr/>
      </xdr:nvSpPr>
      <xdr:spPr>
        <a:xfrm>
          <a:off x="2171700" y="47434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247</xdr:row>
      <xdr:rowOff>0</xdr:rowOff>
    </xdr:from>
    <xdr:to>
      <xdr:col>5</xdr:col>
      <xdr:colOff>279400</xdr:colOff>
      <xdr:row>248</xdr:row>
      <xdr:rowOff>12700</xdr:rowOff>
    </xdr:to>
    <xdr:sp macro="[1]!dp_core.gridDP_Click" textlink="">
      <xdr:nvSpPr>
        <xdr:cNvPr id="246" name="Rectangle 245">
          <a:extLst>
            <a:ext uri="{FF2B5EF4-FFF2-40B4-BE49-F238E27FC236}">
              <a16:creationId xmlns:a16="http://schemas.microsoft.com/office/drawing/2014/main" xmlns="" id="{00000000-0008-0000-0200-0000F6000000}"/>
            </a:ext>
          </a:extLst>
        </xdr:cNvPr>
        <xdr:cNvSpPr/>
      </xdr:nvSpPr>
      <xdr:spPr>
        <a:xfrm>
          <a:off x="2171700" y="47434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248</xdr:row>
      <xdr:rowOff>0</xdr:rowOff>
    </xdr:from>
    <xdr:to>
      <xdr:col>5</xdr:col>
      <xdr:colOff>279400</xdr:colOff>
      <xdr:row>249</xdr:row>
      <xdr:rowOff>12700</xdr:rowOff>
    </xdr:to>
    <xdr:sp macro="[1]!dp_core.gridDP_Click" textlink="">
      <xdr:nvSpPr>
        <xdr:cNvPr id="247" name="Rectangle 246">
          <a:extLst>
            <a:ext uri="{FF2B5EF4-FFF2-40B4-BE49-F238E27FC236}">
              <a16:creationId xmlns:a16="http://schemas.microsoft.com/office/drawing/2014/main" xmlns="" id="{00000000-0008-0000-0200-0000F7000000}"/>
            </a:ext>
          </a:extLst>
        </xdr:cNvPr>
        <xdr:cNvSpPr/>
      </xdr:nvSpPr>
      <xdr:spPr>
        <a:xfrm>
          <a:off x="2171700" y="47434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249</xdr:row>
      <xdr:rowOff>0</xdr:rowOff>
    </xdr:from>
    <xdr:to>
      <xdr:col>5</xdr:col>
      <xdr:colOff>279400</xdr:colOff>
      <xdr:row>250</xdr:row>
      <xdr:rowOff>12700</xdr:rowOff>
    </xdr:to>
    <xdr:sp macro="[1]!dp_core.gridDP_Click" textlink="">
      <xdr:nvSpPr>
        <xdr:cNvPr id="248" name="Rectangle 247">
          <a:extLst>
            <a:ext uri="{FF2B5EF4-FFF2-40B4-BE49-F238E27FC236}">
              <a16:creationId xmlns:a16="http://schemas.microsoft.com/office/drawing/2014/main" xmlns="" id="{00000000-0008-0000-0200-0000F8000000}"/>
            </a:ext>
          </a:extLst>
        </xdr:cNvPr>
        <xdr:cNvSpPr/>
      </xdr:nvSpPr>
      <xdr:spPr>
        <a:xfrm>
          <a:off x="2171700" y="47434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250</xdr:row>
      <xdr:rowOff>0</xdr:rowOff>
    </xdr:from>
    <xdr:to>
      <xdr:col>5</xdr:col>
      <xdr:colOff>279400</xdr:colOff>
      <xdr:row>251</xdr:row>
      <xdr:rowOff>12700</xdr:rowOff>
    </xdr:to>
    <xdr:sp macro="[1]!dp_core.gridDP_Click" textlink="">
      <xdr:nvSpPr>
        <xdr:cNvPr id="249" name="Rectangle 248">
          <a:extLst>
            <a:ext uri="{FF2B5EF4-FFF2-40B4-BE49-F238E27FC236}">
              <a16:creationId xmlns:a16="http://schemas.microsoft.com/office/drawing/2014/main" xmlns="" id="{00000000-0008-0000-0200-0000F9000000}"/>
            </a:ext>
          </a:extLst>
        </xdr:cNvPr>
        <xdr:cNvSpPr/>
      </xdr:nvSpPr>
      <xdr:spPr>
        <a:xfrm>
          <a:off x="2171700" y="47434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251</xdr:row>
      <xdr:rowOff>0</xdr:rowOff>
    </xdr:from>
    <xdr:to>
      <xdr:col>5</xdr:col>
      <xdr:colOff>279400</xdr:colOff>
      <xdr:row>252</xdr:row>
      <xdr:rowOff>12700</xdr:rowOff>
    </xdr:to>
    <xdr:sp macro="[1]!dp_core.gridDP_Click" textlink="">
      <xdr:nvSpPr>
        <xdr:cNvPr id="250" name="Rectangle 249">
          <a:extLst>
            <a:ext uri="{FF2B5EF4-FFF2-40B4-BE49-F238E27FC236}">
              <a16:creationId xmlns:a16="http://schemas.microsoft.com/office/drawing/2014/main" xmlns="" id="{00000000-0008-0000-0200-0000FA000000}"/>
            </a:ext>
          </a:extLst>
        </xdr:cNvPr>
        <xdr:cNvSpPr/>
      </xdr:nvSpPr>
      <xdr:spPr>
        <a:xfrm>
          <a:off x="2171700" y="47434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252</xdr:row>
      <xdr:rowOff>0</xdr:rowOff>
    </xdr:from>
    <xdr:to>
      <xdr:col>5</xdr:col>
      <xdr:colOff>279400</xdr:colOff>
      <xdr:row>253</xdr:row>
      <xdr:rowOff>12700</xdr:rowOff>
    </xdr:to>
    <xdr:sp macro="[1]!dp_core.gridDP_Click" textlink="">
      <xdr:nvSpPr>
        <xdr:cNvPr id="251" name="Rectangle 250">
          <a:extLst>
            <a:ext uri="{FF2B5EF4-FFF2-40B4-BE49-F238E27FC236}">
              <a16:creationId xmlns:a16="http://schemas.microsoft.com/office/drawing/2014/main" xmlns="" id="{00000000-0008-0000-0200-0000FB000000}"/>
            </a:ext>
          </a:extLst>
        </xdr:cNvPr>
        <xdr:cNvSpPr/>
      </xdr:nvSpPr>
      <xdr:spPr>
        <a:xfrm>
          <a:off x="2171700" y="47434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253</xdr:row>
      <xdr:rowOff>0</xdr:rowOff>
    </xdr:from>
    <xdr:to>
      <xdr:col>5</xdr:col>
      <xdr:colOff>279400</xdr:colOff>
      <xdr:row>254</xdr:row>
      <xdr:rowOff>12700</xdr:rowOff>
    </xdr:to>
    <xdr:sp macro="[1]!dp_core.gridDP_Click" textlink="">
      <xdr:nvSpPr>
        <xdr:cNvPr id="252" name="Rectangle 251">
          <a:extLst>
            <a:ext uri="{FF2B5EF4-FFF2-40B4-BE49-F238E27FC236}">
              <a16:creationId xmlns:a16="http://schemas.microsoft.com/office/drawing/2014/main" xmlns="" id="{00000000-0008-0000-0200-0000FC000000}"/>
            </a:ext>
          </a:extLst>
        </xdr:cNvPr>
        <xdr:cNvSpPr/>
      </xdr:nvSpPr>
      <xdr:spPr>
        <a:xfrm>
          <a:off x="2171700" y="47434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254</xdr:row>
      <xdr:rowOff>0</xdr:rowOff>
    </xdr:from>
    <xdr:to>
      <xdr:col>5</xdr:col>
      <xdr:colOff>279400</xdr:colOff>
      <xdr:row>255</xdr:row>
      <xdr:rowOff>12700</xdr:rowOff>
    </xdr:to>
    <xdr:sp macro="[1]!dp_core.gridDP_Click" textlink="">
      <xdr:nvSpPr>
        <xdr:cNvPr id="253" name="Rectangle 252">
          <a:extLst>
            <a:ext uri="{FF2B5EF4-FFF2-40B4-BE49-F238E27FC236}">
              <a16:creationId xmlns:a16="http://schemas.microsoft.com/office/drawing/2014/main" xmlns="" id="{00000000-0008-0000-0200-0000FD000000}"/>
            </a:ext>
          </a:extLst>
        </xdr:cNvPr>
        <xdr:cNvSpPr/>
      </xdr:nvSpPr>
      <xdr:spPr>
        <a:xfrm>
          <a:off x="2171700" y="47434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255</xdr:row>
      <xdr:rowOff>0</xdr:rowOff>
    </xdr:from>
    <xdr:to>
      <xdr:col>5</xdr:col>
      <xdr:colOff>279400</xdr:colOff>
      <xdr:row>256</xdr:row>
      <xdr:rowOff>12700</xdr:rowOff>
    </xdr:to>
    <xdr:sp macro="[1]!dp_core.gridDP_Click" textlink="">
      <xdr:nvSpPr>
        <xdr:cNvPr id="254" name="Rectangle 253">
          <a:extLst>
            <a:ext uri="{FF2B5EF4-FFF2-40B4-BE49-F238E27FC236}">
              <a16:creationId xmlns:a16="http://schemas.microsoft.com/office/drawing/2014/main" xmlns="" id="{00000000-0008-0000-0200-0000FE000000}"/>
            </a:ext>
          </a:extLst>
        </xdr:cNvPr>
        <xdr:cNvSpPr/>
      </xdr:nvSpPr>
      <xdr:spPr>
        <a:xfrm>
          <a:off x="2171700" y="47434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256</xdr:row>
      <xdr:rowOff>0</xdr:rowOff>
    </xdr:from>
    <xdr:to>
      <xdr:col>5</xdr:col>
      <xdr:colOff>279400</xdr:colOff>
      <xdr:row>257</xdr:row>
      <xdr:rowOff>12700</xdr:rowOff>
    </xdr:to>
    <xdr:sp macro="[1]!dp_core.gridDP_Click" textlink="">
      <xdr:nvSpPr>
        <xdr:cNvPr id="255" name="Rectangle 254">
          <a:extLst>
            <a:ext uri="{FF2B5EF4-FFF2-40B4-BE49-F238E27FC236}">
              <a16:creationId xmlns:a16="http://schemas.microsoft.com/office/drawing/2014/main" xmlns="" id="{00000000-0008-0000-0200-0000FF000000}"/>
            </a:ext>
          </a:extLst>
        </xdr:cNvPr>
        <xdr:cNvSpPr/>
      </xdr:nvSpPr>
      <xdr:spPr>
        <a:xfrm>
          <a:off x="2171700" y="47434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257</xdr:row>
      <xdr:rowOff>0</xdr:rowOff>
    </xdr:from>
    <xdr:to>
      <xdr:col>5</xdr:col>
      <xdr:colOff>279400</xdr:colOff>
      <xdr:row>258</xdr:row>
      <xdr:rowOff>12700</xdr:rowOff>
    </xdr:to>
    <xdr:sp macro="[1]!dp_core.gridDP_Click" textlink="">
      <xdr:nvSpPr>
        <xdr:cNvPr id="256" name="Rectangle 255">
          <a:extLst>
            <a:ext uri="{FF2B5EF4-FFF2-40B4-BE49-F238E27FC236}">
              <a16:creationId xmlns:a16="http://schemas.microsoft.com/office/drawing/2014/main" xmlns="" id="{00000000-0008-0000-0200-000000010000}"/>
            </a:ext>
          </a:extLst>
        </xdr:cNvPr>
        <xdr:cNvSpPr/>
      </xdr:nvSpPr>
      <xdr:spPr>
        <a:xfrm>
          <a:off x="2171700" y="47434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258</xdr:row>
      <xdr:rowOff>0</xdr:rowOff>
    </xdr:from>
    <xdr:to>
      <xdr:col>5</xdr:col>
      <xdr:colOff>279400</xdr:colOff>
      <xdr:row>259</xdr:row>
      <xdr:rowOff>12700</xdr:rowOff>
    </xdr:to>
    <xdr:sp macro="[1]!dp_core.gridDP_Click" textlink="">
      <xdr:nvSpPr>
        <xdr:cNvPr id="257" name="Rectangle 256">
          <a:extLst>
            <a:ext uri="{FF2B5EF4-FFF2-40B4-BE49-F238E27FC236}">
              <a16:creationId xmlns:a16="http://schemas.microsoft.com/office/drawing/2014/main" xmlns="" id="{00000000-0008-0000-0200-000001010000}"/>
            </a:ext>
          </a:extLst>
        </xdr:cNvPr>
        <xdr:cNvSpPr/>
      </xdr:nvSpPr>
      <xdr:spPr>
        <a:xfrm>
          <a:off x="2171700" y="47434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259</xdr:row>
      <xdr:rowOff>0</xdr:rowOff>
    </xdr:from>
    <xdr:to>
      <xdr:col>5</xdr:col>
      <xdr:colOff>279400</xdr:colOff>
      <xdr:row>260</xdr:row>
      <xdr:rowOff>12700</xdr:rowOff>
    </xdr:to>
    <xdr:sp macro="[1]!dp_core.gridDP_Click" textlink="">
      <xdr:nvSpPr>
        <xdr:cNvPr id="258" name="Rectangle 257">
          <a:extLst>
            <a:ext uri="{FF2B5EF4-FFF2-40B4-BE49-F238E27FC236}">
              <a16:creationId xmlns:a16="http://schemas.microsoft.com/office/drawing/2014/main" xmlns="" id="{00000000-0008-0000-0200-000002010000}"/>
            </a:ext>
          </a:extLst>
        </xdr:cNvPr>
        <xdr:cNvSpPr/>
      </xdr:nvSpPr>
      <xdr:spPr>
        <a:xfrm>
          <a:off x="2171700" y="47434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260</xdr:row>
      <xdr:rowOff>0</xdr:rowOff>
    </xdr:from>
    <xdr:to>
      <xdr:col>5</xdr:col>
      <xdr:colOff>279400</xdr:colOff>
      <xdr:row>261</xdr:row>
      <xdr:rowOff>12700</xdr:rowOff>
    </xdr:to>
    <xdr:sp macro="[1]!dp_core.gridDP_Click" textlink="">
      <xdr:nvSpPr>
        <xdr:cNvPr id="259" name="Rectangle 258">
          <a:extLst>
            <a:ext uri="{FF2B5EF4-FFF2-40B4-BE49-F238E27FC236}">
              <a16:creationId xmlns:a16="http://schemas.microsoft.com/office/drawing/2014/main" xmlns="" id="{00000000-0008-0000-0200-000003010000}"/>
            </a:ext>
          </a:extLst>
        </xdr:cNvPr>
        <xdr:cNvSpPr/>
      </xdr:nvSpPr>
      <xdr:spPr>
        <a:xfrm>
          <a:off x="2171700" y="47434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261</xdr:row>
      <xdr:rowOff>0</xdr:rowOff>
    </xdr:from>
    <xdr:to>
      <xdr:col>5</xdr:col>
      <xdr:colOff>279400</xdr:colOff>
      <xdr:row>262</xdr:row>
      <xdr:rowOff>12700</xdr:rowOff>
    </xdr:to>
    <xdr:sp macro="[1]!dp_core.gridDP_Click" textlink="">
      <xdr:nvSpPr>
        <xdr:cNvPr id="260" name="Rectangle 259">
          <a:extLst>
            <a:ext uri="{FF2B5EF4-FFF2-40B4-BE49-F238E27FC236}">
              <a16:creationId xmlns:a16="http://schemas.microsoft.com/office/drawing/2014/main" xmlns="" id="{00000000-0008-0000-0200-000004010000}"/>
            </a:ext>
          </a:extLst>
        </xdr:cNvPr>
        <xdr:cNvSpPr/>
      </xdr:nvSpPr>
      <xdr:spPr>
        <a:xfrm>
          <a:off x="2171700" y="47434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262</xdr:row>
      <xdr:rowOff>0</xdr:rowOff>
    </xdr:from>
    <xdr:to>
      <xdr:col>5</xdr:col>
      <xdr:colOff>279400</xdr:colOff>
      <xdr:row>263</xdr:row>
      <xdr:rowOff>12700</xdr:rowOff>
    </xdr:to>
    <xdr:sp macro="[1]!dp_core.gridDP_Click" textlink="">
      <xdr:nvSpPr>
        <xdr:cNvPr id="261" name="Rectangle 260">
          <a:extLst>
            <a:ext uri="{FF2B5EF4-FFF2-40B4-BE49-F238E27FC236}">
              <a16:creationId xmlns:a16="http://schemas.microsoft.com/office/drawing/2014/main" xmlns="" id="{00000000-0008-0000-0200-000005010000}"/>
            </a:ext>
          </a:extLst>
        </xdr:cNvPr>
        <xdr:cNvSpPr/>
      </xdr:nvSpPr>
      <xdr:spPr>
        <a:xfrm>
          <a:off x="2171700" y="47434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263</xdr:row>
      <xdr:rowOff>0</xdr:rowOff>
    </xdr:from>
    <xdr:to>
      <xdr:col>5</xdr:col>
      <xdr:colOff>279400</xdr:colOff>
      <xdr:row>264</xdr:row>
      <xdr:rowOff>12700</xdr:rowOff>
    </xdr:to>
    <xdr:sp macro="[1]!dp_core.gridDP_Click" textlink="">
      <xdr:nvSpPr>
        <xdr:cNvPr id="262" name="Rectangle 261">
          <a:extLst>
            <a:ext uri="{FF2B5EF4-FFF2-40B4-BE49-F238E27FC236}">
              <a16:creationId xmlns:a16="http://schemas.microsoft.com/office/drawing/2014/main" xmlns="" id="{00000000-0008-0000-0200-000006010000}"/>
            </a:ext>
          </a:extLst>
        </xdr:cNvPr>
        <xdr:cNvSpPr/>
      </xdr:nvSpPr>
      <xdr:spPr>
        <a:xfrm>
          <a:off x="2171700" y="47434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264</xdr:row>
      <xdr:rowOff>0</xdr:rowOff>
    </xdr:from>
    <xdr:to>
      <xdr:col>5</xdr:col>
      <xdr:colOff>279400</xdr:colOff>
      <xdr:row>265</xdr:row>
      <xdr:rowOff>12700</xdr:rowOff>
    </xdr:to>
    <xdr:sp macro="[1]!dp_core.gridDP_Click" textlink="">
      <xdr:nvSpPr>
        <xdr:cNvPr id="263" name="Rectangle 262">
          <a:extLst>
            <a:ext uri="{FF2B5EF4-FFF2-40B4-BE49-F238E27FC236}">
              <a16:creationId xmlns:a16="http://schemas.microsoft.com/office/drawing/2014/main" xmlns="" id="{00000000-0008-0000-0200-000007010000}"/>
            </a:ext>
          </a:extLst>
        </xdr:cNvPr>
        <xdr:cNvSpPr/>
      </xdr:nvSpPr>
      <xdr:spPr>
        <a:xfrm>
          <a:off x="2171700" y="47434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265</xdr:row>
      <xdr:rowOff>0</xdr:rowOff>
    </xdr:from>
    <xdr:to>
      <xdr:col>5</xdr:col>
      <xdr:colOff>279400</xdr:colOff>
      <xdr:row>266</xdr:row>
      <xdr:rowOff>12700</xdr:rowOff>
    </xdr:to>
    <xdr:sp macro="[1]!dp_core.gridDP_Click" textlink="">
      <xdr:nvSpPr>
        <xdr:cNvPr id="264" name="Rectangle 263">
          <a:extLst>
            <a:ext uri="{FF2B5EF4-FFF2-40B4-BE49-F238E27FC236}">
              <a16:creationId xmlns:a16="http://schemas.microsoft.com/office/drawing/2014/main" xmlns="" id="{00000000-0008-0000-0200-000008010000}"/>
            </a:ext>
          </a:extLst>
        </xdr:cNvPr>
        <xdr:cNvSpPr/>
      </xdr:nvSpPr>
      <xdr:spPr>
        <a:xfrm>
          <a:off x="2171700" y="47434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266</xdr:row>
      <xdr:rowOff>0</xdr:rowOff>
    </xdr:from>
    <xdr:to>
      <xdr:col>5</xdr:col>
      <xdr:colOff>279400</xdr:colOff>
      <xdr:row>267</xdr:row>
      <xdr:rowOff>12700</xdr:rowOff>
    </xdr:to>
    <xdr:sp macro="[1]!dp_core.gridDP_Click" textlink="">
      <xdr:nvSpPr>
        <xdr:cNvPr id="265" name="Rectangle 264">
          <a:extLst>
            <a:ext uri="{FF2B5EF4-FFF2-40B4-BE49-F238E27FC236}">
              <a16:creationId xmlns:a16="http://schemas.microsoft.com/office/drawing/2014/main" xmlns="" id="{00000000-0008-0000-0200-000009010000}"/>
            </a:ext>
          </a:extLst>
        </xdr:cNvPr>
        <xdr:cNvSpPr/>
      </xdr:nvSpPr>
      <xdr:spPr>
        <a:xfrm>
          <a:off x="2171700" y="47434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267</xdr:row>
      <xdr:rowOff>0</xdr:rowOff>
    </xdr:from>
    <xdr:to>
      <xdr:col>5</xdr:col>
      <xdr:colOff>279400</xdr:colOff>
      <xdr:row>268</xdr:row>
      <xdr:rowOff>12700</xdr:rowOff>
    </xdr:to>
    <xdr:sp macro="[1]!dp_core.gridDP_Click" textlink="">
      <xdr:nvSpPr>
        <xdr:cNvPr id="266" name="Rectangle 265">
          <a:extLst>
            <a:ext uri="{FF2B5EF4-FFF2-40B4-BE49-F238E27FC236}">
              <a16:creationId xmlns:a16="http://schemas.microsoft.com/office/drawing/2014/main" xmlns="" id="{00000000-0008-0000-0200-00000A010000}"/>
            </a:ext>
          </a:extLst>
        </xdr:cNvPr>
        <xdr:cNvSpPr/>
      </xdr:nvSpPr>
      <xdr:spPr>
        <a:xfrm>
          <a:off x="2171700" y="47434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268</xdr:row>
      <xdr:rowOff>0</xdr:rowOff>
    </xdr:from>
    <xdr:to>
      <xdr:col>5</xdr:col>
      <xdr:colOff>279400</xdr:colOff>
      <xdr:row>269</xdr:row>
      <xdr:rowOff>12700</xdr:rowOff>
    </xdr:to>
    <xdr:sp macro="[1]!dp_core.gridDP_Click" textlink="">
      <xdr:nvSpPr>
        <xdr:cNvPr id="267" name="Rectangle 266">
          <a:extLst>
            <a:ext uri="{FF2B5EF4-FFF2-40B4-BE49-F238E27FC236}">
              <a16:creationId xmlns:a16="http://schemas.microsoft.com/office/drawing/2014/main" xmlns="" id="{00000000-0008-0000-0200-00000B010000}"/>
            </a:ext>
          </a:extLst>
        </xdr:cNvPr>
        <xdr:cNvSpPr/>
      </xdr:nvSpPr>
      <xdr:spPr>
        <a:xfrm>
          <a:off x="2171700" y="47434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269</xdr:row>
      <xdr:rowOff>0</xdr:rowOff>
    </xdr:from>
    <xdr:to>
      <xdr:col>5</xdr:col>
      <xdr:colOff>279400</xdr:colOff>
      <xdr:row>270</xdr:row>
      <xdr:rowOff>12700</xdr:rowOff>
    </xdr:to>
    <xdr:sp macro="[1]!dp_core.gridDP_Click" textlink="">
      <xdr:nvSpPr>
        <xdr:cNvPr id="268" name="Rectangle 267">
          <a:extLst>
            <a:ext uri="{FF2B5EF4-FFF2-40B4-BE49-F238E27FC236}">
              <a16:creationId xmlns:a16="http://schemas.microsoft.com/office/drawing/2014/main" xmlns="" id="{00000000-0008-0000-0200-00000C010000}"/>
            </a:ext>
          </a:extLst>
        </xdr:cNvPr>
        <xdr:cNvSpPr/>
      </xdr:nvSpPr>
      <xdr:spPr>
        <a:xfrm>
          <a:off x="2171700" y="47434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270</xdr:row>
      <xdr:rowOff>0</xdr:rowOff>
    </xdr:from>
    <xdr:to>
      <xdr:col>5</xdr:col>
      <xdr:colOff>279400</xdr:colOff>
      <xdr:row>271</xdr:row>
      <xdr:rowOff>12700</xdr:rowOff>
    </xdr:to>
    <xdr:sp macro="[1]!dp_core.gridDP_Click" textlink="">
      <xdr:nvSpPr>
        <xdr:cNvPr id="269" name="Rectangle 268">
          <a:extLst>
            <a:ext uri="{FF2B5EF4-FFF2-40B4-BE49-F238E27FC236}">
              <a16:creationId xmlns:a16="http://schemas.microsoft.com/office/drawing/2014/main" xmlns="" id="{00000000-0008-0000-0200-00000D010000}"/>
            </a:ext>
          </a:extLst>
        </xdr:cNvPr>
        <xdr:cNvSpPr/>
      </xdr:nvSpPr>
      <xdr:spPr>
        <a:xfrm>
          <a:off x="2171700" y="47434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271</xdr:row>
      <xdr:rowOff>0</xdr:rowOff>
    </xdr:from>
    <xdr:to>
      <xdr:col>5</xdr:col>
      <xdr:colOff>279400</xdr:colOff>
      <xdr:row>272</xdr:row>
      <xdr:rowOff>12700</xdr:rowOff>
    </xdr:to>
    <xdr:sp macro="[1]!dp_core.gridDP_Click" textlink="">
      <xdr:nvSpPr>
        <xdr:cNvPr id="270" name="Rectangle 269">
          <a:extLst>
            <a:ext uri="{FF2B5EF4-FFF2-40B4-BE49-F238E27FC236}">
              <a16:creationId xmlns:a16="http://schemas.microsoft.com/office/drawing/2014/main" xmlns="" id="{00000000-0008-0000-0200-00000E010000}"/>
            </a:ext>
          </a:extLst>
        </xdr:cNvPr>
        <xdr:cNvSpPr/>
      </xdr:nvSpPr>
      <xdr:spPr>
        <a:xfrm>
          <a:off x="2171700" y="47434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272</xdr:row>
      <xdr:rowOff>0</xdr:rowOff>
    </xdr:from>
    <xdr:to>
      <xdr:col>5</xdr:col>
      <xdr:colOff>279400</xdr:colOff>
      <xdr:row>273</xdr:row>
      <xdr:rowOff>12700</xdr:rowOff>
    </xdr:to>
    <xdr:sp macro="[1]!dp_core.gridDP_Click" textlink="">
      <xdr:nvSpPr>
        <xdr:cNvPr id="271" name="Rectangle 270">
          <a:extLst>
            <a:ext uri="{FF2B5EF4-FFF2-40B4-BE49-F238E27FC236}">
              <a16:creationId xmlns:a16="http://schemas.microsoft.com/office/drawing/2014/main" xmlns="" id="{00000000-0008-0000-0200-00000F010000}"/>
            </a:ext>
          </a:extLst>
        </xdr:cNvPr>
        <xdr:cNvSpPr/>
      </xdr:nvSpPr>
      <xdr:spPr>
        <a:xfrm>
          <a:off x="2171700" y="47434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273</xdr:row>
      <xdr:rowOff>0</xdr:rowOff>
    </xdr:from>
    <xdr:to>
      <xdr:col>5</xdr:col>
      <xdr:colOff>279400</xdr:colOff>
      <xdr:row>274</xdr:row>
      <xdr:rowOff>12700</xdr:rowOff>
    </xdr:to>
    <xdr:sp macro="[1]!dp_core.gridDP_Click" textlink="">
      <xdr:nvSpPr>
        <xdr:cNvPr id="272" name="Rectangle 271">
          <a:extLst>
            <a:ext uri="{FF2B5EF4-FFF2-40B4-BE49-F238E27FC236}">
              <a16:creationId xmlns:a16="http://schemas.microsoft.com/office/drawing/2014/main" xmlns="" id="{00000000-0008-0000-0200-000010010000}"/>
            </a:ext>
          </a:extLst>
        </xdr:cNvPr>
        <xdr:cNvSpPr/>
      </xdr:nvSpPr>
      <xdr:spPr>
        <a:xfrm>
          <a:off x="2171700" y="47434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274</xdr:row>
      <xdr:rowOff>0</xdr:rowOff>
    </xdr:from>
    <xdr:to>
      <xdr:col>5</xdr:col>
      <xdr:colOff>279400</xdr:colOff>
      <xdr:row>275</xdr:row>
      <xdr:rowOff>12700</xdr:rowOff>
    </xdr:to>
    <xdr:sp macro="[1]!dp_core.gridDP_Click" textlink="">
      <xdr:nvSpPr>
        <xdr:cNvPr id="273" name="Rectangle 272">
          <a:extLst>
            <a:ext uri="{FF2B5EF4-FFF2-40B4-BE49-F238E27FC236}">
              <a16:creationId xmlns:a16="http://schemas.microsoft.com/office/drawing/2014/main" xmlns="" id="{00000000-0008-0000-0200-000011010000}"/>
            </a:ext>
          </a:extLst>
        </xdr:cNvPr>
        <xdr:cNvSpPr/>
      </xdr:nvSpPr>
      <xdr:spPr>
        <a:xfrm>
          <a:off x="2171700" y="47434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275</xdr:row>
      <xdr:rowOff>0</xdr:rowOff>
    </xdr:from>
    <xdr:to>
      <xdr:col>5</xdr:col>
      <xdr:colOff>279400</xdr:colOff>
      <xdr:row>276</xdr:row>
      <xdr:rowOff>12700</xdr:rowOff>
    </xdr:to>
    <xdr:sp macro="[1]!dp_core.gridDP_Click" textlink="">
      <xdr:nvSpPr>
        <xdr:cNvPr id="274" name="Rectangle 273">
          <a:extLst>
            <a:ext uri="{FF2B5EF4-FFF2-40B4-BE49-F238E27FC236}">
              <a16:creationId xmlns:a16="http://schemas.microsoft.com/office/drawing/2014/main" xmlns="" id="{00000000-0008-0000-0200-000012010000}"/>
            </a:ext>
          </a:extLst>
        </xdr:cNvPr>
        <xdr:cNvSpPr/>
      </xdr:nvSpPr>
      <xdr:spPr>
        <a:xfrm>
          <a:off x="2171700" y="47434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276</xdr:row>
      <xdr:rowOff>0</xdr:rowOff>
    </xdr:from>
    <xdr:to>
      <xdr:col>5</xdr:col>
      <xdr:colOff>279400</xdr:colOff>
      <xdr:row>277</xdr:row>
      <xdr:rowOff>12700</xdr:rowOff>
    </xdr:to>
    <xdr:sp macro="[1]!dp_core.gridDP_Click" textlink="">
      <xdr:nvSpPr>
        <xdr:cNvPr id="275" name="Rectangle 274">
          <a:extLst>
            <a:ext uri="{FF2B5EF4-FFF2-40B4-BE49-F238E27FC236}">
              <a16:creationId xmlns:a16="http://schemas.microsoft.com/office/drawing/2014/main" xmlns="" id="{00000000-0008-0000-0200-000013010000}"/>
            </a:ext>
          </a:extLst>
        </xdr:cNvPr>
        <xdr:cNvSpPr/>
      </xdr:nvSpPr>
      <xdr:spPr>
        <a:xfrm>
          <a:off x="2171700" y="47434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277</xdr:row>
      <xdr:rowOff>0</xdr:rowOff>
    </xdr:from>
    <xdr:to>
      <xdr:col>5</xdr:col>
      <xdr:colOff>279400</xdr:colOff>
      <xdr:row>278</xdr:row>
      <xdr:rowOff>12700</xdr:rowOff>
    </xdr:to>
    <xdr:sp macro="[1]!dp_core.gridDP_Click" textlink="">
      <xdr:nvSpPr>
        <xdr:cNvPr id="276" name="Rectangle 275">
          <a:extLst>
            <a:ext uri="{FF2B5EF4-FFF2-40B4-BE49-F238E27FC236}">
              <a16:creationId xmlns:a16="http://schemas.microsoft.com/office/drawing/2014/main" xmlns="" id="{00000000-0008-0000-0200-000014010000}"/>
            </a:ext>
          </a:extLst>
        </xdr:cNvPr>
        <xdr:cNvSpPr/>
      </xdr:nvSpPr>
      <xdr:spPr>
        <a:xfrm>
          <a:off x="2171700" y="47434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278</xdr:row>
      <xdr:rowOff>0</xdr:rowOff>
    </xdr:from>
    <xdr:to>
      <xdr:col>5</xdr:col>
      <xdr:colOff>279400</xdr:colOff>
      <xdr:row>279</xdr:row>
      <xdr:rowOff>12700</xdr:rowOff>
    </xdr:to>
    <xdr:sp macro="[1]!dp_core.gridDP_Click" textlink="">
      <xdr:nvSpPr>
        <xdr:cNvPr id="277" name="Rectangle 276">
          <a:extLst>
            <a:ext uri="{FF2B5EF4-FFF2-40B4-BE49-F238E27FC236}">
              <a16:creationId xmlns:a16="http://schemas.microsoft.com/office/drawing/2014/main" xmlns="" id="{00000000-0008-0000-0200-000015010000}"/>
            </a:ext>
          </a:extLst>
        </xdr:cNvPr>
        <xdr:cNvSpPr/>
      </xdr:nvSpPr>
      <xdr:spPr>
        <a:xfrm>
          <a:off x="2171700" y="47434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279</xdr:row>
      <xdr:rowOff>0</xdr:rowOff>
    </xdr:from>
    <xdr:to>
      <xdr:col>5</xdr:col>
      <xdr:colOff>279400</xdr:colOff>
      <xdr:row>280</xdr:row>
      <xdr:rowOff>12700</xdr:rowOff>
    </xdr:to>
    <xdr:sp macro="[1]!dp_core.gridDP_Click" textlink="">
      <xdr:nvSpPr>
        <xdr:cNvPr id="278" name="Rectangle 277">
          <a:extLst>
            <a:ext uri="{FF2B5EF4-FFF2-40B4-BE49-F238E27FC236}">
              <a16:creationId xmlns:a16="http://schemas.microsoft.com/office/drawing/2014/main" xmlns="" id="{00000000-0008-0000-0200-000016010000}"/>
            </a:ext>
          </a:extLst>
        </xdr:cNvPr>
        <xdr:cNvSpPr/>
      </xdr:nvSpPr>
      <xdr:spPr>
        <a:xfrm>
          <a:off x="2171700" y="47434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280</xdr:row>
      <xdr:rowOff>0</xdr:rowOff>
    </xdr:from>
    <xdr:to>
      <xdr:col>5</xdr:col>
      <xdr:colOff>279400</xdr:colOff>
      <xdr:row>281</xdr:row>
      <xdr:rowOff>12700</xdr:rowOff>
    </xdr:to>
    <xdr:sp macro="[1]!dp_core.gridDP_Click" textlink="">
      <xdr:nvSpPr>
        <xdr:cNvPr id="279" name="Rectangle 278">
          <a:extLst>
            <a:ext uri="{FF2B5EF4-FFF2-40B4-BE49-F238E27FC236}">
              <a16:creationId xmlns:a16="http://schemas.microsoft.com/office/drawing/2014/main" xmlns="" id="{00000000-0008-0000-0200-000017010000}"/>
            </a:ext>
          </a:extLst>
        </xdr:cNvPr>
        <xdr:cNvSpPr/>
      </xdr:nvSpPr>
      <xdr:spPr>
        <a:xfrm>
          <a:off x="2171700" y="47434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281</xdr:row>
      <xdr:rowOff>0</xdr:rowOff>
    </xdr:from>
    <xdr:to>
      <xdr:col>5</xdr:col>
      <xdr:colOff>279400</xdr:colOff>
      <xdr:row>282</xdr:row>
      <xdr:rowOff>12700</xdr:rowOff>
    </xdr:to>
    <xdr:sp macro="[1]!dp_core.gridDP_Click" textlink="">
      <xdr:nvSpPr>
        <xdr:cNvPr id="280" name="Rectangle 279">
          <a:extLst>
            <a:ext uri="{FF2B5EF4-FFF2-40B4-BE49-F238E27FC236}">
              <a16:creationId xmlns:a16="http://schemas.microsoft.com/office/drawing/2014/main" xmlns="" id="{00000000-0008-0000-0200-000018010000}"/>
            </a:ext>
          </a:extLst>
        </xdr:cNvPr>
        <xdr:cNvSpPr/>
      </xdr:nvSpPr>
      <xdr:spPr>
        <a:xfrm>
          <a:off x="2171700" y="47434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282</xdr:row>
      <xdr:rowOff>0</xdr:rowOff>
    </xdr:from>
    <xdr:to>
      <xdr:col>5</xdr:col>
      <xdr:colOff>279400</xdr:colOff>
      <xdr:row>283</xdr:row>
      <xdr:rowOff>12700</xdr:rowOff>
    </xdr:to>
    <xdr:sp macro="[1]!dp_core.gridDP_Click" textlink="">
      <xdr:nvSpPr>
        <xdr:cNvPr id="281" name="Rectangle 280">
          <a:extLst>
            <a:ext uri="{FF2B5EF4-FFF2-40B4-BE49-F238E27FC236}">
              <a16:creationId xmlns:a16="http://schemas.microsoft.com/office/drawing/2014/main" xmlns="" id="{00000000-0008-0000-0200-000019010000}"/>
            </a:ext>
          </a:extLst>
        </xdr:cNvPr>
        <xdr:cNvSpPr/>
      </xdr:nvSpPr>
      <xdr:spPr>
        <a:xfrm>
          <a:off x="2171700" y="47434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283</xdr:row>
      <xdr:rowOff>0</xdr:rowOff>
    </xdr:from>
    <xdr:to>
      <xdr:col>5</xdr:col>
      <xdr:colOff>279400</xdr:colOff>
      <xdr:row>284</xdr:row>
      <xdr:rowOff>12700</xdr:rowOff>
    </xdr:to>
    <xdr:sp macro="[1]!dp_core.gridDP_Click" textlink="">
      <xdr:nvSpPr>
        <xdr:cNvPr id="282" name="Rectangle 281">
          <a:extLst>
            <a:ext uri="{FF2B5EF4-FFF2-40B4-BE49-F238E27FC236}">
              <a16:creationId xmlns:a16="http://schemas.microsoft.com/office/drawing/2014/main" xmlns="" id="{00000000-0008-0000-0200-00001A010000}"/>
            </a:ext>
          </a:extLst>
        </xdr:cNvPr>
        <xdr:cNvSpPr/>
      </xdr:nvSpPr>
      <xdr:spPr>
        <a:xfrm>
          <a:off x="2171700" y="47434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284</xdr:row>
      <xdr:rowOff>0</xdr:rowOff>
    </xdr:from>
    <xdr:to>
      <xdr:col>5</xdr:col>
      <xdr:colOff>279400</xdr:colOff>
      <xdr:row>285</xdr:row>
      <xdr:rowOff>12700</xdr:rowOff>
    </xdr:to>
    <xdr:sp macro="[1]!dp_core.gridDP_Click" textlink="">
      <xdr:nvSpPr>
        <xdr:cNvPr id="283" name="Rectangle 282">
          <a:extLst>
            <a:ext uri="{FF2B5EF4-FFF2-40B4-BE49-F238E27FC236}">
              <a16:creationId xmlns:a16="http://schemas.microsoft.com/office/drawing/2014/main" xmlns="" id="{00000000-0008-0000-0200-00001B010000}"/>
            </a:ext>
          </a:extLst>
        </xdr:cNvPr>
        <xdr:cNvSpPr/>
      </xdr:nvSpPr>
      <xdr:spPr>
        <a:xfrm>
          <a:off x="2171700" y="47434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285</xdr:row>
      <xdr:rowOff>0</xdr:rowOff>
    </xdr:from>
    <xdr:to>
      <xdr:col>5</xdr:col>
      <xdr:colOff>279400</xdr:colOff>
      <xdr:row>286</xdr:row>
      <xdr:rowOff>12700</xdr:rowOff>
    </xdr:to>
    <xdr:sp macro="[1]!dp_core.gridDP_Click" textlink="">
      <xdr:nvSpPr>
        <xdr:cNvPr id="284" name="Rectangle 283">
          <a:extLst>
            <a:ext uri="{FF2B5EF4-FFF2-40B4-BE49-F238E27FC236}">
              <a16:creationId xmlns:a16="http://schemas.microsoft.com/office/drawing/2014/main" xmlns="" id="{00000000-0008-0000-0200-00001C010000}"/>
            </a:ext>
          </a:extLst>
        </xdr:cNvPr>
        <xdr:cNvSpPr/>
      </xdr:nvSpPr>
      <xdr:spPr>
        <a:xfrm>
          <a:off x="2171700" y="47434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286</xdr:row>
      <xdr:rowOff>0</xdr:rowOff>
    </xdr:from>
    <xdr:to>
      <xdr:col>5</xdr:col>
      <xdr:colOff>279400</xdr:colOff>
      <xdr:row>287</xdr:row>
      <xdr:rowOff>12700</xdr:rowOff>
    </xdr:to>
    <xdr:sp macro="[1]!dp_core.gridDP_Click" textlink="">
      <xdr:nvSpPr>
        <xdr:cNvPr id="285" name="Rectangle 284">
          <a:extLst>
            <a:ext uri="{FF2B5EF4-FFF2-40B4-BE49-F238E27FC236}">
              <a16:creationId xmlns:a16="http://schemas.microsoft.com/office/drawing/2014/main" xmlns="" id="{00000000-0008-0000-0200-00001D010000}"/>
            </a:ext>
          </a:extLst>
        </xdr:cNvPr>
        <xdr:cNvSpPr/>
      </xdr:nvSpPr>
      <xdr:spPr>
        <a:xfrm>
          <a:off x="2171700" y="47434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287</xdr:row>
      <xdr:rowOff>0</xdr:rowOff>
    </xdr:from>
    <xdr:to>
      <xdr:col>5</xdr:col>
      <xdr:colOff>279400</xdr:colOff>
      <xdr:row>288</xdr:row>
      <xdr:rowOff>12700</xdr:rowOff>
    </xdr:to>
    <xdr:sp macro="[1]!dp_core.gridDP_Click" textlink="">
      <xdr:nvSpPr>
        <xdr:cNvPr id="286" name="Rectangle 285">
          <a:extLst>
            <a:ext uri="{FF2B5EF4-FFF2-40B4-BE49-F238E27FC236}">
              <a16:creationId xmlns:a16="http://schemas.microsoft.com/office/drawing/2014/main" xmlns="" id="{00000000-0008-0000-0200-00001E010000}"/>
            </a:ext>
          </a:extLst>
        </xdr:cNvPr>
        <xdr:cNvSpPr/>
      </xdr:nvSpPr>
      <xdr:spPr>
        <a:xfrm>
          <a:off x="2171700" y="47434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288</xdr:row>
      <xdr:rowOff>0</xdr:rowOff>
    </xdr:from>
    <xdr:to>
      <xdr:col>5</xdr:col>
      <xdr:colOff>279400</xdr:colOff>
      <xdr:row>289</xdr:row>
      <xdr:rowOff>12700</xdr:rowOff>
    </xdr:to>
    <xdr:sp macro="[1]!dp_core.gridDP_Click" textlink="">
      <xdr:nvSpPr>
        <xdr:cNvPr id="287" name="Rectangle 286">
          <a:extLst>
            <a:ext uri="{FF2B5EF4-FFF2-40B4-BE49-F238E27FC236}">
              <a16:creationId xmlns:a16="http://schemas.microsoft.com/office/drawing/2014/main" xmlns="" id="{00000000-0008-0000-0200-00001F010000}"/>
            </a:ext>
          </a:extLst>
        </xdr:cNvPr>
        <xdr:cNvSpPr/>
      </xdr:nvSpPr>
      <xdr:spPr>
        <a:xfrm>
          <a:off x="2171700" y="47434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289</xdr:row>
      <xdr:rowOff>0</xdr:rowOff>
    </xdr:from>
    <xdr:to>
      <xdr:col>5</xdr:col>
      <xdr:colOff>279400</xdr:colOff>
      <xdr:row>290</xdr:row>
      <xdr:rowOff>12700</xdr:rowOff>
    </xdr:to>
    <xdr:sp macro="[1]!dp_core.gridDP_Click" textlink="">
      <xdr:nvSpPr>
        <xdr:cNvPr id="288" name="Rectangle 287">
          <a:extLst>
            <a:ext uri="{FF2B5EF4-FFF2-40B4-BE49-F238E27FC236}">
              <a16:creationId xmlns:a16="http://schemas.microsoft.com/office/drawing/2014/main" xmlns="" id="{00000000-0008-0000-0200-000020010000}"/>
            </a:ext>
          </a:extLst>
        </xdr:cNvPr>
        <xdr:cNvSpPr/>
      </xdr:nvSpPr>
      <xdr:spPr>
        <a:xfrm>
          <a:off x="2171700" y="47434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290</xdr:row>
      <xdr:rowOff>0</xdr:rowOff>
    </xdr:from>
    <xdr:to>
      <xdr:col>5</xdr:col>
      <xdr:colOff>279400</xdr:colOff>
      <xdr:row>291</xdr:row>
      <xdr:rowOff>12700</xdr:rowOff>
    </xdr:to>
    <xdr:sp macro="[1]!dp_core.gridDP_Click" textlink="">
      <xdr:nvSpPr>
        <xdr:cNvPr id="289" name="Rectangle 288">
          <a:extLst>
            <a:ext uri="{FF2B5EF4-FFF2-40B4-BE49-F238E27FC236}">
              <a16:creationId xmlns:a16="http://schemas.microsoft.com/office/drawing/2014/main" xmlns="" id="{00000000-0008-0000-0200-000021010000}"/>
            </a:ext>
          </a:extLst>
        </xdr:cNvPr>
        <xdr:cNvSpPr/>
      </xdr:nvSpPr>
      <xdr:spPr>
        <a:xfrm>
          <a:off x="2171700" y="47434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291</xdr:row>
      <xdr:rowOff>0</xdr:rowOff>
    </xdr:from>
    <xdr:to>
      <xdr:col>5</xdr:col>
      <xdr:colOff>279400</xdr:colOff>
      <xdr:row>292</xdr:row>
      <xdr:rowOff>12700</xdr:rowOff>
    </xdr:to>
    <xdr:sp macro="[1]!dp_core.gridDP_Click" textlink="">
      <xdr:nvSpPr>
        <xdr:cNvPr id="290" name="Rectangle 289">
          <a:extLst>
            <a:ext uri="{FF2B5EF4-FFF2-40B4-BE49-F238E27FC236}">
              <a16:creationId xmlns:a16="http://schemas.microsoft.com/office/drawing/2014/main" xmlns="" id="{00000000-0008-0000-0200-000022010000}"/>
            </a:ext>
          </a:extLst>
        </xdr:cNvPr>
        <xdr:cNvSpPr/>
      </xdr:nvSpPr>
      <xdr:spPr>
        <a:xfrm>
          <a:off x="2171700" y="47434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292</xdr:row>
      <xdr:rowOff>0</xdr:rowOff>
    </xdr:from>
    <xdr:to>
      <xdr:col>5</xdr:col>
      <xdr:colOff>279400</xdr:colOff>
      <xdr:row>293</xdr:row>
      <xdr:rowOff>12700</xdr:rowOff>
    </xdr:to>
    <xdr:sp macro="[1]!dp_core.gridDP_Click" textlink="">
      <xdr:nvSpPr>
        <xdr:cNvPr id="291" name="Rectangle 290">
          <a:extLst>
            <a:ext uri="{FF2B5EF4-FFF2-40B4-BE49-F238E27FC236}">
              <a16:creationId xmlns:a16="http://schemas.microsoft.com/office/drawing/2014/main" xmlns="" id="{00000000-0008-0000-0200-000023010000}"/>
            </a:ext>
          </a:extLst>
        </xdr:cNvPr>
        <xdr:cNvSpPr/>
      </xdr:nvSpPr>
      <xdr:spPr>
        <a:xfrm>
          <a:off x="2171700" y="47434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293</xdr:row>
      <xdr:rowOff>0</xdr:rowOff>
    </xdr:from>
    <xdr:to>
      <xdr:col>5</xdr:col>
      <xdr:colOff>279400</xdr:colOff>
      <xdr:row>294</xdr:row>
      <xdr:rowOff>12700</xdr:rowOff>
    </xdr:to>
    <xdr:sp macro="[1]!dp_core.gridDP_Click" textlink="">
      <xdr:nvSpPr>
        <xdr:cNvPr id="292" name="Rectangle 291">
          <a:extLst>
            <a:ext uri="{FF2B5EF4-FFF2-40B4-BE49-F238E27FC236}">
              <a16:creationId xmlns:a16="http://schemas.microsoft.com/office/drawing/2014/main" xmlns="" id="{00000000-0008-0000-0200-000024010000}"/>
            </a:ext>
          </a:extLst>
        </xdr:cNvPr>
        <xdr:cNvSpPr/>
      </xdr:nvSpPr>
      <xdr:spPr>
        <a:xfrm>
          <a:off x="2171700" y="47434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294</xdr:row>
      <xdr:rowOff>0</xdr:rowOff>
    </xdr:from>
    <xdr:to>
      <xdr:col>5</xdr:col>
      <xdr:colOff>279400</xdr:colOff>
      <xdr:row>295</xdr:row>
      <xdr:rowOff>12700</xdr:rowOff>
    </xdr:to>
    <xdr:sp macro="[1]!dp_core.gridDP_Click" textlink="">
      <xdr:nvSpPr>
        <xdr:cNvPr id="293" name="Rectangle 292">
          <a:extLst>
            <a:ext uri="{FF2B5EF4-FFF2-40B4-BE49-F238E27FC236}">
              <a16:creationId xmlns:a16="http://schemas.microsoft.com/office/drawing/2014/main" xmlns="" id="{00000000-0008-0000-0200-000025010000}"/>
            </a:ext>
          </a:extLst>
        </xdr:cNvPr>
        <xdr:cNvSpPr/>
      </xdr:nvSpPr>
      <xdr:spPr>
        <a:xfrm>
          <a:off x="2171700" y="47434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295</xdr:row>
      <xdr:rowOff>0</xdr:rowOff>
    </xdr:from>
    <xdr:to>
      <xdr:col>5</xdr:col>
      <xdr:colOff>279400</xdr:colOff>
      <xdr:row>296</xdr:row>
      <xdr:rowOff>12700</xdr:rowOff>
    </xdr:to>
    <xdr:sp macro="[1]!dp_core.gridDP_Click" textlink="">
      <xdr:nvSpPr>
        <xdr:cNvPr id="294" name="Rectangle 293">
          <a:extLst>
            <a:ext uri="{FF2B5EF4-FFF2-40B4-BE49-F238E27FC236}">
              <a16:creationId xmlns:a16="http://schemas.microsoft.com/office/drawing/2014/main" xmlns="" id="{00000000-0008-0000-0200-000026010000}"/>
            </a:ext>
          </a:extLst>
        </xdr:cNvPr>
        <xdr:cNvSpPr/>
      </xdr:nvSpPr>
      <xdr:spPr>
        <a:xfrm>
          <a:off x="2171700" y="47434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296</xdr:row>
      <xdr:rowOff>0</xdr:rowOff>
    </xdr:from>
    <xdr:to>
      <xdr:col>5</xdr:col>
      <xdr:colOff>279400</xdr:colOff>
      <xdr:row>297</xdr:row>
      <xdr:rowOff>12700</xdr:rowOff>
    </xdr:to>
    <xdr:sp macro="[1]!dp_core.gridDP_Click" textlink="">
      <xdr:nvSpPr>
        <xdr:cNvPr id="295" name="Rectangle 294">
          <a:extLst>
            <a:ext uri="{FF2B5EF4-FFF2-40B4-BE49-F238E27FC236}">
              <a16:creationId xmlns:a16="http://schemas.microsoft.com/office/drawing/2014/main" xmlns="" id="{00000000-0008-0000-0200-000027010000}"/>
            </a:ext>
          </a:extLst>
        </xdr:cNvPr>
        <xdr:cNvSpPr/>
      </xdr:nvSpPr>
      <xdr:spPr>
        <a:xfrm>
          <a:off x="2171700" y="47434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297</xdr:row>
      <xdr:rowOff>0</xdr:rowOff>
    </xdr:from>
    <xdr:to>
      <xdr:col>5</xdr:col>
      <xdr:colOff>279400</xdr:colOff>
      <xdr:row>298</xdr:row>
      <xdr:rowOff>12700</xdr:rowOff>
    </xdr:to>
    <xdr:sp macro="[1]!dp_core.gridDP_Click" textlink="">
      <xdr:nvSpPr>
        <xdr:cNvPr id="296" name="Rectangle 295">
          <a:extLst>
            <a:ext uri="{FF2B5EF4-FFF2-40B4-BE49-F238E27FC236}">
              <a16:creationId xmlns:a16="http://schemas.microsoft.com/office/drawing/2014/main" xmlns="" id="{00000000-0008-0000-0200-000028010000}"/>
            </a:ext>
          </a:extLst>
        </xdr:cNvPr>
        <xdr:cNvSpPr/>
      </xdr:nvSpPr>
      <xdr:spPr>
        <a:xfrm>
          <a:off x="2171700" y="47434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298</xdr:row>
      <xdr:rowOff>0</xdr:rowOff>
    </xdr:from>
    <xdr:to>
      <xdr:col>5</xdr:col>
      <xdr:colOff>279400</xdr:colOff>
      <xdr:row>299</xdr:row>
      <xdr:rowOff>12700</xdr:rowOff>
    </xdr:to>
    <xdr:sp macro="[1]!dp_core.gridDP_Click" textlink="">
      <xdr:nvSpPr>
        <xdr:cNvPr id="297" name="Rectangle 296">
          <a:extLst>
            <a:ext uri="{FF2B5EF4-FFF2-40B4-BE49-F238E27FC236}">
              <a16:creationId xmlns:a16="http://schemas.microsoft.com/office/drawing/2014/main" xmlns="" id="{00000000-0008-0000-0200-000029010000}"/>
            </a:ext>
          </a:extLst>
        </xdr:cNvPr>
        <xdr:cNvSpPr/>
      </xdr:nvSpPr>
      <xdr:spPr>
        <a:xfrm>
          <a:off x="2171700" y="47434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299</xdr:row>
      <xdr:rowOff>0</xdr:rowOff>
    </xdr:from>
    <xdr:to>
      <xdr:col>5</xdr:col>
      <xdr:colOff>279400</xdr:colOff>
      <xdr:row>300</xdr:row>
      <xdr:rowOff>12700</xdr:rowOff>
    </xdr:to>
    <xdr:sp macro="[1]!dp_core.gridDP_Click" textlink="">
      <xdr:nvSpPr>
        <xdr:cNvPr id="298" name="Rectangle 297">
          <a:extLst>
            <a:ext uri="{FF2B5EF4-FFF2-40B4-BE49-F238E27FC236}">
              <a16:creationId xmlns:a16="http://schemas.microsoft.com/office/drawing/2014/main" xmlns="" id="{00000000-0008-0000-0200-00002A010000}"/>
            </a:ext>
          </a:extLst>
        </xdr:cNvPr>
        <xdr:cNvSpPr/>
      </xdr:nvSpPr>
      <xdr:spPr>
        <a:xfrm>
          <a:off x="2171700" y="47434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300</xdr:row>
      <xdr:rowOff>0</xdr:rowOff>
    </xdr:from>
    <xdr:to>
      <xdr:col>5</xdr:col>
      <xdr:colOff>279400</xdr:colOff>
      <xdr:row>301</xdr:row>
      <xdr:rowOff>12700</xdr:rowOff>
    </xdr:to>
    <xdr:sp macro="[1]!dp_core.gridDP_Click" textlink="">
      <xdr:nvSpPr>
        <xdr:cNvPr id="299" name="Rectangle 298">
          <a:extLst>
            <a:ext uri="{FF2B5EF4-FFF2-40B4-BE49-F238E27FC236}">
              <a16:creationId xmlns:a16="http://schemas.microsoft.com/office/drawing/2014/main" xmlns="" id="{00000000-0008-0000-0200-00002B010000}"/>
            </a:ext>
          </a:extLst>
        </xdr:cNvPr>
        <xdr:cNvSpPr/>
      </xdr:nvSpPr>
      <xdr:spPr>
        <a:xfrm>
          <a:off x="2171700" y="47434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301</xdr:row>
      <xdr:rowOff>0</xdr:rowOff>
    </xdr:from>
    <xdr:to>
      <xdr:col>5</xdr:col>
      <xdr:colOff>279400</xdr:colOff>
      <xdr:row>302</xdr:row>
      <xdr:rowOff>12700</xdr:rowOff>
    </xdr:to>
    <xdr:sp macro="[1]!dp_core.gridDP_Click" textlink="">
      <xdr:nvSpPr>
        <xdr:cNvPr id="300" name="Rectangle 299">
          <a:extLst>
            <a:ext uri="{FF2B5EF4-FFF2-40B4-BE49-F238E27FC236}">
              <a16:creationId xmlns:a16="http://schemas.microsoft.com/office/drawing/2014/main" xmlns="" id="{00000000-0008-0000-0200-00002C010000}"/>
            </a:ext>
          </a:extLst>
        </xdr:cNvPr>
        <xdr:cNvSpPr/>
      </xdr:nvSpPr>
      <xdr:spPr>
        <a:xfrm>
          <a:off x="2171700" y="47434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302</xdr:row>
      <xdr:rowOff>0</xdr:rowOff>
    </xdr:from>
    <xdr:to>
      <xdr:col>5</xdr:col>
      <xdr:colOff>279400</xdr:colOff>
      <xdr:row>303</xdr:row>
      <xdr:rowOff>12700</xdr:rowOff>
    </xdr:to>
    <xdr:sp macro="[1]!dp_core.gridDP_Click" textlink="">
      <xdr:nvSpPr>
        <xdr:cNvPr id="301" name="Rectangle 300">
          <a:extLst>
            <a:ext uri="{FF2B5EF4-FFF2-40B4-BE49-F238E27FC236}">
              <a16:creationId xmlns:a16="http://schemas.microsoft.com/office/drawing/2014/main" xmlns="" id="{00000000-0008-0000-0200-00002D010000}"/>
            </a:ext>
          </a:extLst>
        </xdr:cNvPr>
        <xdr:cNvSpPr/>
      </xdr:nvSpPr>
      <xdr:spPr>
        <a:xfrm>
          <a:off x="2171700" y="47434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303</xdr:row>
      <xdr:rowOff>0</xdr:rowOff>
    </xdr:from>
    <xdr:to>
      <xdr:col>5</xdr:col>
      <xdr:colOff>279400</xdr:colOff>
      <xdr:row>304</xdr:row>
      <xdr:rowOff>12700</xdr:rowOff>
    </xdr:to>
    <xdr:sp macro="[1]!dp_core.gridDP_Click" textlink="">
      <xdr:nvSpPr>
        <xdr:cNvPr id="302" name="Rectangle 301">
          <a:extLst>
            <a:ext uri="{FF2B5EF4-FFF2-40B4-BE49-F238E27FC236}">
              <a16:creationId xmlns:a16="http://schemas.microsoft.com/office/drawing/2014/main" xmlns="" id="{00000000-0008-0000-0200-00002E010000}"/>
            </a:ext>
          </a:extLst>
        </xdr:cNvPr>
        <xdr:cNvSpPr/>
      </xdr:nvSpPr>
      <xdr:spPr>
        <a:xfrm>
          <a:off x="2171700" y="47434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304</xdr:row>
      <xdr:rowOff>0</xdr:rowOff>
    </xdr:from>
    <xdr:to>
      <xdr:col>5</xdr:col>
      <xdr:colOff>279400</xdr:colOff>
      <xdr:row>305</xdr:row>
      <xdr:rowOff>12700</xdr:rowOff>
    </xdr:to>
    <xdr:sp macro="[1]!dp_core.gridDP_Click" textlink="">
      <xdr:nvSpPr>
        <xdr:cNvPr id="303" name="Rectangle 302">
          <a:extLst>
            <a:ext uri="{FF2B5EF4-FFF2-40B4-BE49-F238E27FC236}">
              <a16:creationId xmlns:a16="http://schemas.microsoft.com/office/drawing/2014/main" xmlns="" id="{00000000-0008-0000-0200-00002F010000}"/>
            </a:ext>
          </a:extLst>
        </xdr:cNvPr>
        <xdr:cNvSpPr/>
      </xdr:nvSpPr>
      <xdr:spPr>
        <a:xfrm>
          <a:off x="2171700" y="47434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305</xdr:row>
      <xdr:rowOff>0</xdr:rowOff>
    </xdr:from>
    <xdr:to>
      <xdr:col>5</xdr:col>
      <xdr:colOff>279400</xdr:colOff>
      <xdr:row>306</xdr:row>
      <xdr:rowOff>12700</xdr:rowOff>
    </xdr:to>
    <xdr:sp macro="[1]!dp_core.gridDP_Click" textlink="">
      <xdr:nvSpPr>
        <xdr:cNvPr id="304" name="Rectangle 303">
          <a:extLst>
            <a:ext uri="{FF2B5EF4-FFF2-40B4-BE49-F238E27FC236}">
              <a16:creationId xmlns:a16="http://schemas.microsoft.com/office/drawing/2014/main" xmlns="" id="{00000000-0008-0000-0200-000030010000}"/>
            </a:ext>
          </a:extLst>
        </xdr:cNvPr>
        <xdr:cNvSpPr/>
      </xdr:nvSpPr>
      <xdr:spPr>
        <a:xfrm>
          <a:off x="2171700" y="47434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306</xdr:row>
      <xdr:rowOff>0</xdr:rowOff>
    </xdr:from>
    <xdr:to>
      <xdr:col>5</xdr:col>
      <xdr:colOff>279400</xdr:colOff>
      <xdr:row>307</xdr:row>
      <xdr:rowOff>12700</xdr:rowOff>
    </xdr:to>
    <xdr:sp macro="[1]!dp_core.gridDP_Click" textlink="">
      <xdr:nvSpPr>
        <xdr:cNvPr id="305" name="Rectangle 304">
          <a:extLst>
            <a:ext uri="{FF2B5EF4-FFF2-40B4-BE49-F238E27FC236}">
              <a16:creationId xmlns:a16="http://schemas.microsoft.com/office/drawing/2014/main" xmlns="" id="{00000000-0008-0000-0200-000031010000}"/>
            </a:ext>
          </a:extLst>
        </xdr:cNvPr>
        <xdr:cNvSpPr/>
      </xdr:nvSpPr>
      <xdr:spPr>
        <a:xfrm>
          <a:off x="2171700" y="47434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307</xdr:row>
      <xdr:rowOff>0</xdr:rowOff>
    </xdr:from>
    <xdr:to>
      <xdr:col>5</xdr:col>
      <xdr:colOff>279400</xdr:colOff>
      <xdr:row>308</xdr:row>
      <xdr:rowOff>12700</xdr:rowOff>
    </xdr:to>
    <xdr:sp macro="[1]!dp_core.gridDP_Click" textlink="">
      <xdr:nvSpPr>
        <xdr:cNvPr id="306" name="Rectangle 305">
          <a:extLst>
            <a:ext uri="{FF2B5EF4-FFF2-40B4-BE49-F238E27FC236}">
              <a16:creationId xmlns:a16="http://schemas.microsoft.com/office/drawing/2014/main" xmlns="" id="{00000000-0008-0000-0200-000032010000}"/>
            </a:ext>
          </a:extLst>
        </xdr:cNvPr>
        <xdr:cNvSpPr/>
      </xdr:nvSpPr>
      <xdr:spPr>
        <a:xfrm>
          <a:off x="2171700" y="47434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308</xdr:row>
      <xdr:rowOff>0</xdr:rowOff>
    </xdr:from>
    <xdr:to>
      <xdr:col>5</xdr:col>
      <xdr:colOff>279400</xdr:colOff>
      <xdr:row>309</xdr:row>
      <xdr:rowOff>12700</xdr:rowOff>
    </xdr:to>
    <xdr:sp macro="[1]!dp_core.gridDP_Click" textlink="">
      <xdr:nvSpPr>
        <xdr:cNvPr id="307" name="Rectangle 306">
          <a:extLst>
            <a:ext uri="{FF2B5EF4-FFF2-40B4-BE49-F238E27FC236}">
              <a16:creationId xmlns:a16="http://schemas.microsoft.com/office/drawing/2014/main" xmlns="" id="{00000000-0008-0000-0200-000033010000}"/>
            </a:ext>
          </a:extLst>
        </xdr:cNvPr>
        <xdr:cNvSpPr/>
      </xdr:nvSpPr>
      <xdr:spPr>
        <a:xfrm>
          <a:off x="2171700" y="47434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309</xdr:row>
      <xdr:rowOff>0</xdr:rowOff>
    </xdr:from>
    <xdr:to>
      <xdr:col>5</xdr:col>
      <xdr:colOff>279400</xdr:colOff>
      <xdr:row>310</xdr:row>
      <xdr:rowOff>12700</xdr:rowOff>
    </xdr:to>
    <xdr:sp macro="[1]!dp_core.gridDP_Click" textlink="">
      <xdr:nvSpPr>
        <xdr:cNvPr id="308" name="Rectangle 307">
          <a:extLst>
            <a:ext uri="{FF2B5EF4-FFF2-40B4-BE49-F238E27FC236}">
              <a16:creationId xmlns:a16="http://schemas.microsoft.com/office/drawing/2014/main" xmlns="" id="{00000000-0008-0000-0200-000034010000}"/>
            </a:ext>
          </a:extLst>
        </xdr:cNvPr>
        <xdr:cNvSpPr/>
      </xdr:nvSpPr>
      <xdr:spPr>
        <a:xfrm>
          <a:off x="2171700" y="47434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310</xdr:row>
      <xdr:rowOff>0</xdr:rowOff>
    </xdr:from>
    <xdr:to>
      <xdr:col>5</xdr:col>
      <xdr:colOff>279400</xdr:colOff>
      <xdr:row>311</xdr:row>
      <xdr:rowOff>12700</xdr:rowOff>
    </xdr:to>
    <xdr:sp macro="[1]!dp_core.gridDP_Click" textlink="">
      <xdr:nvSpPr>
        <xdr:cNvPr id="309" name="Rectangle 308">
          <a:extLst>
            <a:ext uri="{FF2B5EF4-FFF2-40B4-BE49-F238E27FC236}">
              <a16:creationId xmlns:a16="http://schemas.microsoft.com/office/drawing/2014/main" xmlns="" id="{00000000-0008-0000-0200-000035010000}"/>
            </a:ext>
          </a:extLst>
        </xdr:cNvPr>
        <xdr:cNvSpPr/>
      </xdr:nvSpPr>
      <xdr:spPr>
        <a:xfrm>
          <a:off x="2171700" y="47434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311</xdr:row>
      <xdr:rowOff>0</xdr:rowOff>
    </xdr:from>
    <xdr:to>
      <xdr:col>5</xdr:col>
      <xdr:colOff>279400</xdr:colOff>
      <xdr:row>312</xdr:row>
      <xdr:rowOff>12700</xdr:rowOff>
    </xdr:to>
    <xdr:sp macro="[1]!dp_core.gridDP_Click" textlink="">
      <xdr:nvSpPr>
        <xdr:cNvPr id="310" name="Rectangle 309">
          <a:extLst>
            <a:ext uri="{FF2B5EF4-FFF2-40B4-BE49-F238E27FC236}">
              <a16:creationId xmlns:a16="http://schemas.microsoft.com/office/drawing/2014/main" xmlns="" id="{00000000-0008-0000-0200-000036010000}"/>
            </a:ext>
          </a:extLst>
        </xdr:cNvPr>
        <xdr:cNvSpPr/>
      </xdr:nvSpPr>
      <xdr:spPr>
        <a:xfrm>
          <a:off x="2171700" y="47434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312</xdr:row>
      <xdr:rowOff>0</xdr:rowOff>
    </xdr:from>
    <xdr:to>
      <xdr:col>5</xdr:col>
      <xdr:colOff>279400</xdr:colOff>
      <xdr:row>313</xdr:row>
      <xdr:rowOff>12700</xdr:rowOff>
    </xdr:to>
    <xdr:sp macro="[1]!dp_core.gridDP_Click" textlink="">
      <xdr:nvSpPr>
        <xdr:cNvPr id="311" name="Rectangle 310">
          <a:extLst>
            <a:ext uri="{FF2B5EF4-FFF2-40B4-BE49-F238E27FC236}">
              <a16:creationId xmlns:a16="http://schemas.microsoft.com/office/drawing/2014/main" xmlns="" id="{00000000-0008-0000-0200-000037010000}"/>
            </a:ext>
          </a:extLst>
        </xdr:cNvPr>
        <xdr:cNvSpPr/>
      </xdr:nvSpPr>
      <xdr:spPr>
        <a:xfrm>
          <a:off x="2171700" y="47434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313</xdr:row>
      <xdr:rowOff>0</xdr:rowOff>
    </xdr:from>
    <xdr:to>
      <xdr:col>5</xdr:col>
      <xdr:colOff>279400</xdr:colOff>
      <xdr:row>314</xdr:row>
      <xdr:rowOff>12700</xdr:rowOff>
    </xdr:to>
    <xdr:sp macro="[1]!dp_core.gridDP_Click" textlink="">
      <xdr:nvSpPr>
        <xdr:cNvPr id="312" name="Rectangle 311">
          <a:extLst>
            <a:ext uri="{FF2B5EF4-FFF2-40B4-BE49-F238E27FC236}">
              <a16:creationId xmlns:a16="http://schemas.microsoft.com/office/drawing/2014/main" xmlns="" id="{00000000-0008-0000-0200-000038010000}"/>
            </a:ext>
          </a:extLst>
        </xdr:cNvPr>
        <xdr:cNvSpPr/>
      </xdr:nvSpPr>
      <xdr:spPr>
        <a:xfrm>
          <a:off x="2171700" y="47434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314</xdr:row>
      <xdr:rowOff>0</xdr:rowOff>
    </xdr:from>
    <xdr:to>
      <xdr:col>5</xdr:col>
      <xdr:colOff>279400</xdr:colOff>
      <xdr:row>315</xdr:row>
      <xdr:rowOff>12700</xdr:rowOff>
    </xdr:to>
    <xdr:sp macro="[1]!dp_core.gridDP_Click" textlink="">
      <xdr:nvSpPr>
        <xdr:cNvPr id="313" name="Rectangle 312">
          <a:extLst>
            <a:ext uri="{FF2B5EF4-FFF2-40B4-BE49-F238E27FC236}">
              <a16:creationId xmlns:a16="http://schemas.microsoft.com/office/drawing/2014/main" xmlns="" id="{00000000-0008-0000-0200-000039010000}"/>
            </a:ext>
          </a:extLst>
        </xdr:cNvPr>
        <xdr:cNvSpPr/>
      </xdr:nvSpPr>
      <xdr:spPr>
        <a:xfrm>
          <a:off x="2171700" y="47434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315</xdr:row>
      <xdr:rowOff>0</xdr:rowOff>
    </xdr:from>
    <xdr:to>
      <xdr:col>5</xdr:col>
      <xdr:colOff>279400</xdr:colOff>
      <xdr:row>316</xdr:row>
      <xdr:rowOff>12700</xdr:rowOff>
    </xdr:to>
    <xdr:sp macro="[1]!dp_core.gridDP_Click" textlink="">
      <xdr:nvSpPr>
        <xdr:cNvPr id="314" name="Rectangle 313">
          <a:extLst>
            <a:ext uri="{FF2B5EF4-FFF2-40B4-BE49-F238E27FC236}">
              <a16:creationId xmlns:a16="http://schemas.microsoft.com/office/drawing/2014/main" xmlns="" id="{00000000-0008-0000-0200-00003A010000}"/>
            </a:ext>
          </a:extLst>
        </xdr:cNvPr>
        <xdr:cNvSpPr/>
      </xdr:nvSpPr>
      <xdr:spPr>
        <a:xfrm>
          <a:off x="2171700" y="47434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316</xdr:row>
      <xdr:rowOff>0</xdr:rowOff>
    </xdr:from>
    <xdr:to>
      <xdr:col>5</xdr:col>
      <xdr:colOff>279400</xdr:colOff>
      <xdr:row>317</xdr:row>
      <xdr:rowOff>12700</xdr:rowOff>
    </xdr:to>
    <xdr:sp macro="[1]!dp_core.gridDP_Click" textlink="">
      <xdr:nvSpPr>
        <xdr:cNvPr id="315" name="Rectangle 314">
          <a:extLst>
            <a:ext uri="{FF2B5EF4-FFF2-40B4-BE49-F238E27FC236}">
              <a16:creationId xmlns:a16="http://schemas.microsoft.com/office/drawing/2014/main" xmlns="" id="{00000000-0008-0000-0200-00003B010000}"/>
            </a:ext>
          </a:extLst>
        </xdr:cNvPr>
        <xdr:cNvSpPr/>
      </xdr:nvSpPr>
      <xdr:spPr>
        <a:xfrm>
          <a:off x="2171700" y="47434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317</xdr:row>
      <xdr:rowOff>0</xdr:rowOff>
    </xdr:from>
    <xdr:to>
      <xdr:col>5</xdr:col>
      <xdr:colOff>279400</xdr:colOff>
      <xdr:row>318</xdr:row>
      <xdr:rowOff>12700</xdr:rowOff>
    </xdr:to>
    <xdr:sp macro="[1]!dp_core.gridDP_Click" textlink="">
      <xdr:nvSpPr>
        <xdr:cNvPr id="316" name="Rectangle 315">
          <a:extLst>
            <a:ext uri="{FF2B5EF4-FFF2-40B4-BE49-F238E27FC236}">
              <a16:creationId xmlns:a16="http://schemas.microsoft.com/office/drawing/2014/main" xmlns="" id="{00000000-0008-0000-0200-00003C010000}"/>
            </a:ext>
          </a:extLst>
        </xdr:cNvPr>
        <xdr:cNvSpPr/>
      </xdr:nvSpPr>
      <xdr:spPr>
        <a:xfrm>
          <a:off x="2171700" y="47434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318</xdr:row>
      <xdr:rowOff>0</xdr:rowOff>
    </xdr:from>
    <xdr:to>
      <xdr:col>5</xdr:col>
      <xdr:colOff>279400</xdr:colOff>
      <xdr:row>319</xdr:row>
      <xdr:rowOff>12700</xdr:rowOff>
    </xdr:to>
    <xdr:sp macro="[1]!dp_core.gridDP_Click" textlink="">
      <xdr:nvSpPr>
        <xdr:cNvPr id="317" name="Rectangle 316">
          <a:extLst>
            <a:ext uri="{FF2B5EF4-FFF2-40B4-BE49-F238E27FC236}">
              <a16:creationId xmlns:a16="http://schemas.microsoft.com/office/drawing/2014/main" xmlns="" id="{00000000-0008-0000-0200-00003D010000}"/>
            </a:ext>
          </a:extLst>
        </xdr:cNvPr>
        <xdr:cNvSpPr/>
      </xdr:nvSpPr>
      <xdr:spPr>
        <a:xfrm>
          <a:off x="2171700" y="47434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319</xdr:row>
      <xdr:rowOff>0</xdr:rowOff>
    </xdr:from>
    <xdr:to>
      <xdr:col>5</xdr:col>
      <xdr:colOff>279400</xdr:colOff>
      <xdr:row>320</xdr:row>
      <xdr:rowOff>12700</xdr:rowOff>
    </xdr:to>
    <xdr:sp macro="[1]!dp_core.gridDP_Click" textlink="">
      <xdr:nvSpPr>
        <xdr:cNvPr id="318" name="Rectangle 317">
          <a:extLst>
            <a:ext uri="{FF2B5EF4-FFF2-40B4-BE49-F238E27FC236}">
              <a16:creationId xmlns:a16="http://schemas.microsoft.com/office/drawing/2014/main" xmlns="" id="{00000000-0008-0000-0200-00003E010000}"/>
            </a:ext>
          </a:extLst>
        </xdr:cNvPr>
        <xdr:cNvSpPr/>
      </xdr:nvSpPr>
      <xdr:spPr>
        <a:xfrm>
          <a:off x="2171700" y="47434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320</xdr:row>
      <xdr:rowOff>0</xdr:rowOff>
    </xdr:from>
    <xdr:to>
      <xdr:col>5</xdr:col>
      <xdr:colOff>279400</xdr:colOff>
      <xdr:row>321</xdr:row>
      <xdr:rowOff>12700</xdr:rowOff>
    </xdr:to>
    <xdr:sp macro="[1]!dp_core.gridDP_Click" textlink="">
      <xdr:nvSpPr>
        <xdr:cNvPr id="319" name="Rectangle 318">
          <a:extLst>
            <a:ext uri="{FF2B5EF4-FFF2-40B4-BE49-F238E27FC236}">
              <a16:creationId xmlns:a16="http://schemas.microsoft.com/office/drawing/2014/main" xmlns="" id="{00000000-0008-0000-0200-00003F010000}"/>
            </a:ext>
          </a:extLst>
        </xdr:cNvPr>
        <xdr:cNvSpPr/>
      </xdr:nvSpPr>
      <xdr:spPr>
        <a:xfrm>
          <a:off x="2171700" y="47434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321</xdr:row>
      <xdr:rowOff>0</xdr:rowOff>
    </xdr:from>
    <xdr:to>
      <xdr:col>5</xdr:col>
      <xdr:colOff>279400</xdr:colOff>
      <xdr:row>322</xdr:row>
      <xdr:rowOff>12700</xdr:rowOff>
    </xdr:to>
    <xdr:sp macro="[1]!dp_core.gridDP_Click" textlink="">
      <xdr:nvSpPr>
        <xdr:cNvPr id="320" name="Rectangle 319">
          <a:extLst>
            <a:ext uri="{FF2B5EF4-FFF2-40B4-BE49-F238E27FC236}">
              <a16:creationId xmlns:a16="http://schemas.microsoft.com/office/drawing/2014/main" xmlns="" id="{00000000-0008-0000-0200-000040010000}"/>
            </a:ext>
          </a:extLst>
        </xdr:cNvPr>
        <xdr:cNvSpPr/>
      </xdr:nvSpPr>
      <xdr:spPr>
        <a:xfrm>
          <a:off x="2171700" y="47434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322</xdr:row>
      <xdr:rowOff>0</xdr:rowOff>
    </xdr:from>
    <xdr:to>
      <xdr:col>5</xdr:col>
      <xdr:colOff>279400</xdr:colOff>
      <xdr:row>323</xdr:row>
      <xdr:rowOff>12700</xdr:rowOff>
    </xdr:to>
    <xdr:sp macro="[1]!dp_core.gridDP_Click" textlink="">
      <xdr:nvSpPr>
        <xdr:cNvPr id="321" name="Rectangle 320">
          <a:extLst>
            <a:ext uri="{FF2B5EF4-FFF2-40B4-BE49-F238E27FC236}">
              <a16:creationId xmlns:a16="http://schemas.microsoft.com/office/drawing/2014/main" xmlns="" id="{00000000-0008-0000-0200-000041010000}"/>
            </a:ext>
          </a:extLst>
        </xdr:cNvPr>
        <xdr:cNvSpPr/>
      </xdr:nvSpPr>
      <xdr:spPr>
        <a:xfrm>
          <a:off x="2171700" y="47434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323</xdr:row>
      <xdr:rowOff>0</xdr:rowOff>
    </xdr:from>
    <xdr:to>
      <xdr:col>5</xdr:col>
      <xdr:colOff>279400</xdr:colOff>
      <xdr:row>324</xdr:row>
      <xdr:rowOff>12700</xdr:rowOff>
    </xdr:to>
    <xdr:sp macro="[1]!dp_core.gridDP_Click" textlink="">
      <xdr:nvSpPr>
        <xdr:cNvPr id="322" name="Rectangle 321">
          <a:extLst>
            <a:ext uri="{FF2B5EF4-FFF2-40B4-BE49-F238E27FC236}">
              <a16:creationId xmlns:a16="http://schemas.microsoft.com/office/drawing/2014/main" xmlns="" id="{00000000-0008-0000-0200-000042010000}"/>
            </a:ext>
          </a:extLst>
        </xdr:cNvPr>
        <xdr:cNvSpPr/>
      </xdr:nvSpPr>
      <xdr:spPr>
        <a:xfrm>
          <a:off x="2171700" y="47434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324</xdr:row>
      <xdr:rowOff>0</xdr:rowOff>
    </xdr:from>
    <xdr:to>
      <xdr:col>5</xdr:col>
      <xdr:colOff>279400</xdr:colOff>
      <xdr:row>325</xdr:row>
      <xdr:rowOff>12700</xdr:rowOff>
    </xdr:to>
    <xdr:sp macro="[1]!dp_core.gridDP_Click" textlink="">
      <xdr:nvSpPr>
        <xdr:cNvPr id="323" name="Rectangle 322">
          <a:extLst>
            <a:ext uri="{FF2B5EF4-FFF2-40B4-BE49-F238E27FC236}">
              <a16:creationId xmlns:a16="http://schemas.microsoft.com/office/drawing/2014/main" xmlns="" id="{00000000-0008-0000-0200-000043010000}"/>
            </a:ext>
          </a:extLst>
        </xdr:cNvPr>
        <xdr:cNvSpPr/>
      </xdr:nvSpPr>
      <xdr:spPr>
        <a:xfrm>
          <a:off x="2171700" y="47434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325</xdr:row>
      <xdr:rowOff>0</xdr:rowOff>
    </xdr:from>
    <xdr:to>
      <xdr:col>5</xdr:col>
      <xdr:colOff>279400</xdr:colOff>
      <xdr:row>326</xdr:row>
      <xdr:rowOff>12700</xdr:rowOff>
    </xdr:to>
    <xdr:sp macro="[1]!dp_core.gridDP_Click" textlink="">
      <xdr:nvSpPr>
        <xdr:cNvPr id="324" name="Rectangle 323">
          <a:extLst>
            <a:ext uri="{FF2B5EF4-FFF2-40B4-BE49-F238E27FC236}">
              <a16:creationId xmlns:a16="http://schemas.microsoft.com/office/drawing/2014/main" xmlns="" id="{00000000-0008-0000-0200-000044010000}"/>
            </a:ext>
          </a:extLst>
        </xdr:cNvPr>
        <xdr:cNvSpPr/>
      </xdr:nvSpPr>
      <xdr:spPr>
        <a:xfrm>
          <a:off x="2171700" y="47434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326</xdr:row>
      <xdr:rowOff>0</xdr:rowOff>
    </xdr:from>
    <xdr:to>
      <xdr:col>5</xdr:col>
      <xdr:colOff>279400</xdr:colOff>
      <xdr:row>327</xdr:row>
      <xdr:rowOff>12700</xdr:rowOff>
    </xdr:to>
    <xdr:sp macro="[1]!dp_core.gridDP_Click" textlink="">
      <xdr:nvSpPr>
        <xdr:cNvPr id="325" name="Rectangle 324">
          <a:extLst>
            <a:ext uri="{FF2B5EF4-FFF2-40B4-BE49-F238E27FC236}">
              <a16:creationId xmlns:a16="http://schemas.microsoft.com/office/drawing/2014/main" xmlns="" id="{00000000-0008-0000-0200-000045010000}"/>
            </a:ext>
          </a:extLst>
        </xdr:cNvPr>
        <xdr:cNvSpPr/>
      </xdr:nvSpPr>
      <xdr:spPr>
        <a:xfrm>
          <a:off x="2171700" y="47434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327</xdr:row>
      <xdr:rowOff>0</xdr:rowOff>
    </xdr:from>
    <xdr:to>
      <xdr:col>5</xdr:col>
      <xdr:colOff>279400</xdr:colOff>
      <xdr:row>328</xdr:row>
      <xdr:rowOff>12700</xdr:rowOff>
    </xdr:to>
    <xdr:sp macro="[1]!dp_core.gridDP_Click" textlink="">
      <xdr:nvSpPr>
        <xdr:cNvPr id="326" name="Rectangle 325">
          <a:extLst>
            <a:ext uri="{FF2B5EF4-FFF2-40B4-BE49-F238E27FC236}">
              <a16:creationId xmlns:a16="http://schemas.microsoft.com/office/drawing/2014/main" xmlns="" id="{00000000-0008-0000-0200-000046010000}"/>
            </a:ext>
          </a:extLst>
        </xdr:cNvPr>
        <xdr:cNvSpPr/>
      </xdr:nvSpPr>
      <xdr:spPr>
        <a:xfrm>
          <a:off x="2171700" y="47434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328</xdr:row>
      <xdr:rowOff>0</xdr:rowOff>
    </xdr:from>
    <xdr:to>
      <xdr:col>5</xdr:col>
      <xdr:colOff>279400</xdr:colOff>
      <xdr:row>329</xdr:row>
      <xdr:rowOff>12700</xdr:rowOff>
    </xdr:to>
    <xdr:sp macro="[1]!dp_core.gridDP_Click" textlink="">
      <xdr:nvSpPr>
        <xdr:cNvPr id="327" name="Rectangle 326">
          <a:extLst>
            <a:ext uri="{FF2B5EF4-FFF2-40B4-BE49-F238E27FC236}">
              <a16:creationId xmlns:a16="http://schemas.microsoft.com/office/drawing/2014/main" xmlns="" id="{00000000-0008-0000-0200-000047010000}"/>
            </a:ext>
          </a:extLst>
        </xdr:cNvPr>
        <xdr:cNvSpPr/>
      </xdr:nvSpPr>
      <xdr:spPr>
        <a:xfrm>
          <a:off x="2171700" y="47434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329</xdr:row>
      <xdr:rowOff>0</xdr:rowOff>
    </xdr:from>
    <xdr:to>
      <xdr:col>5</xdr:col>
      <xdr:colOff>279400</xdr:colOff>
      <xdr:row>330</xdr:row>
      <xdr:rowOff>12700</xdr:rowOff>
    </xdr:to>
    <xdr:sp macro="[1]!dp_core.gridDP_Click" textlink="">
      <xdr:nvSpPr>
        <xdr:cNvPr id="328" name="Rectangle 327">
          <a:extLst>
            <a:ext uri="{FF2B5EF4-FFF2-40B4-BE49-F238E27FC236}">
              <a16:creationId xmlns:a16="http://schemas.microsoft.com/office/drawing/2014/main" xmlns="" id="{00000000-0008-0000-0200-000048010000}"/>
            </a:ext>
          </a:extLst>
        </xdr:cNvPr>
        <xdr:cNvSpPr/>
      </xdr:nvSpPr>
      <xdr:spPr>
        <a:xfrm>
          <a:off x="2171700" y="47434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330</xdr:row>
      <xdr:rowOff>0</xdr:rowOff>
    </xdr:from>
    <xdr:to>
      <xdr:col>5</xdr:col>
      <xdr:colOff>279400</xdr:colOff>
      <xdr:row>331</xdr:row>
      <xdr:rowOff>12700</xdr:rowOff>
    </xdr:to>
    <xdr:sp macro="[1]!dp_core.gridDP_Click" textlink="">
      <xdr:nvSpPr>
        <xdr:cNvPr id="329" name="Rectangle 328">
          <a:extLst>
            <a:ext uri="{FF2B5EF4-FFF2-40B4-BE49-F238E27FC236}">
              <a16:creationId xmlns:a16="http://schemas.microsoft.com/office/drawing/2014/main" xmlns="" id="{00000000-0008-0000-0200-000049010000}"/>
            </a:ext>
          </a:extLst>
        </xdr:cNvPr>
        <xdr:cNvSpPr/>
      </xdr:nvSpPr>
      <xdr:spPr>
        <a:xfrm>
          <a:off x="2171700" y="47434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331</xdr:row>
      <xdr:rowOff>0</xdr:rowOff>
    </xdr:from>
    <xdr:to>
      <xdr:col>5</xdr:col>
      <xdr:colOff>279400</xdr:colOff>
      <xdr:row>332</xdr:row>
      <xdr:rowOff>12700</xdr:rowOff>
    </xdr:to>
    <xdr:sp macro="[1]!dp_core.gridDP_Click" textlink="">
      <xdr:nvSpPr>
        <xdr:cNvPr id="330" name="Rectangle 329">
          <a:extLst>
            <a:ext uri="{FF2B5EF4-FFF2-40B4-BE49-F238E27FC236}">
              <a16:creationId xmlns:a16="http://schemas.microsoft.com/office/drawing/2014/main" xmlns="" id="{00000000-0008-0000-0200-00004A010000}"/>
            </a:ext>
          </a:extLst>
        </xdr:cNvPr>
        <xdr:cNvSpPr/>
      </xdr:nvSpPr>
      <xdr:spPr>
        <a:xfrm>
          <a:off x="2171700" y="47434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332</xdr:row>
      <xdr:rowOff>0</xdr:rowOff>
    </xdr:from>
    <xdr:to>
      <xdr:col>5</xdr:col>
      <xdr:colOff>279400</xdr:colOff>
      <xdr:row>333</xdr:row>
      <xdr:rowOff>12700</xdr:rowOff>
    </xdr:to>
    <xdr:sp macro="[1]!dp_core.gridDP_Click" textlink="">
      <xdr:nvSpPr>
        <xdr:cNvPr id="331" name="Rectangle 330">
          <a:extLst>
            <a:ext uri="{FF2B5EF4-FFF2-40B4-BE49-F238E27FC236}">
              <a16:creationId xmlns:a16="http://schemas.microsoft.com/office/drawing/2014/main" xmlns="" id="{00000000-0008-0000-0200-00004B010000}"/>
            </a:ext>
          </a:extLst>
        </xdr:cNvPr>
        <xdr:cNvSpPr/>
      </xdr:nvSpPr>
      <xdr:spPr>
        <a:xfrm>
          <a:off x="2171700" y="47434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333</xdr:row>
      <xdr:rowOff>0</xdr:rowOff>
    </xdr:from>
    <xdr:to>
      <xdr:col>5</xdr:col>
      <xdr:colOff>279400</xdr:colOff>
      <xdr:row>334</xdr:row>
      <xdr:rowOff>12700</xdr:rowOff>
    </xdr:to>
    <xdr:sp macro="[1]!dp_core.gridDP_Click" textlink="">
      <xdr:nvSpPr>
        <xdr:cNvPr id="332" name="Rectangle 331">
          <a:extLst>
            <a:ext uri="{FF2B5EF4-FFF2-40B4-BE49-F238E27FC236}">
              <a16:creationId xmlns:a16="http://schemas.microsoft.com/office/drawing/2014/main" xmlns="" id="{00000000-0008-0000-0200-00004C010000}"/>
            </a:ext>
          </a:extLst>
        </xdr:cNvPr>
        <xdr:cNvSpPr/>
      </xdr:nvSpPr>
      <xdr:spPr>
        <a:xfrm>
          <a:off x="2171700" y="47434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334</xdr:row>
      <xdr:rowOff>0</xdr:rowOff>
    </xdr:from>
    <xdr:to>
      <xdr:col>5</xdr:col>
      <xdr:colOff>279400</xdr:colOff>
      <xdr:row>335</xdr:row>
      <xdr:rowOff>12700</xdr:rowOff>
    </xdr:to>
    <xdr:sp macro="[1]!dp_core.gridDP_Click" textlink="">
      <xdr:nvSpPr>
        <xdr:cNvPr id="333" name="Rectangle 332">
          <a:extLst>
            <a:ext uri="{FF2B5EF4-FFF2-40B4-BE49-F238E27FC236}">
              <a16:creationId xmlns:a16="http://schemas.microsoft.com/office/drawing/2014/main" xmlns="" id="{00000000-0008-0000-0200-00004D010000}"/>
            </a:ext>
          </a:extLst>
        </xdr:cNvPr>
        <xdr:cNvSpPr/>
      </xdr:nvSpPr>
      <xdr:spPr>
        <a:xfrm>
          <a:off x="2171700" y="47434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335</xdr:row>
      <xdr:rowOff>0</xdr:rowOff>
    </xdr:from>
    <xdr:to>
      <xdr:col>5</xdr:col>
      <xdr:colOff>279400</xdr:colOff>
      <xdr:row>336</xdr:row>
      <xdr:rowOff>12700</xdr:rowOff>
    </xdr:to>
    <xdr:sp macro="[1]!dp_core.gridDP_Click" textlink="">
      <xdr:nvSpPr>
        <xdr:cNvPr id="334" name="Rectangle 333">
          <a:extLst>
            <a:ext uri="{FF2B5EF4-FFF2-40B4-BE49-F238E27FC236}">
              <a16:creationId xmlns:a16="http://schemas.microsoft.com/office/drawing/2014/main" xmlns="" id="{00000000-0008-0000-0200-00004E010000}"/>
            </a:ext>
          </a:extLst>
        </xdr:cNvPr>
        <xdr:cNvSpPr/>
      </xdr:nvSpPr>
      <xdr:spPr>
        <a:xfrm>
          <a:off x="2171700" y="47434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336</xdr:row>
      <xdr:rowOff>0</xdr:rowOff>
    </xdr:from>
    <xdr:to>
      <xdr:col>5</xdr:col>
      <xdr:colOff>279400</xdr:colOff>
      <xdr:row>337</xdr:row>
      <xdr:rowOff>12700</xdr:rowOff>
    </xdr:to>
    <xdr:sp macro="[1]!dp_core.gridDP_Click" textlink="">
      <xdr:nvSpPr>
        <xdr:cNvPr id="335" name="Rectangle 334">
          <a:extLst>
            <a:ext uri="{FF2B5EF4-FFF2-40B4-BE49-F238E27FC236}">
              <a16:creationId xmlns:a16="http://schemas.microsoft.com/office/drawing/2014/main" xmlns="" id="{00000000-0008-0000-0200-00004F010000}"/>
            </a:ext>
          </a:extLst>
        </xdr:cNvPr>
        <xdr:cNvSpPr/>
      </xdr:nvSpPr>
      <xdr:spPr>
        <a:xfrm>
          <a:off x="2171700" y="47434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337</xdr:row>
      <xdr:rowOff>0</xdr:rowOff>
    </xdr:from>
    <xdr:to>
      <xdr:col>5</xdr:col>
      <xdr:colOff>279400</xdr:colOff>
      <xdr:row>338</xdr:row>
      <xdr:rowOff>12700</xdr:rowOff>
    </xdr:to>
    <xdr:sp macro="[1]!dp_core.gridDP_Click" textlink="">
      <xdr:nvSpPr>
        <xdr:cNvPr id="336" name="Rectangle 335">
          <a:extLst>
            <a:ext uri="{FF2B5EF4-FFF2-40B4-BE49-F238E27FC236}">
              <a16:creationId xmlns:a16="http://schemas.microsoft.com/office/drawing/2014/main" xmlns="" id="{00000000-0008-0000-0200-000050010000}"/>
            </a:ext>
          </a:extLst>
        </xdr:cNvPr>
        <xdr:cNvSpPr/>
      </xdr:nvSpPr>
      <xdr:spPr>
        <a:xfrm>
          <a:off x="2171700" y="47434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338</xdr:row>
      <xdr:rowOff>0</xdr:rowOff>
    </xdr:from>
    <xdr:to>
      <xdr:col>5</xdr:col>
      <xdr:colOff>279400</xdr:colOff>
      <xdr:row>339</xdr:row>
      <xdr:rowOff>12700</xdr:rowOff>
    </xdr:to>
    <xdr:sp macro="[1]!dp_core.gridDP_Click" textlink="">
      <xdr:nvSpPr>
        <xdr:cNvPr id="337" name="Rectangle 336">
          <a:extLst>
            <a:ext uri="{FF2B5EF4-FFF2-40B4-BE49-F238E27FC236}">
              <a16:creationId xmlns:a16="http://schemas.microsoft.com/office/drawing/2014/main" xmlns="" id="{00000000-0008-0000-0200-000051010000}"/>
            </a:ext>
          </a:extLst>
        </xdr:cNvPr>
        <xdr:cNvSpPr/>
      </xdr:nvSpPr>
      <xdr:spPr>
        <a:xfrm>
          <a:off x="2171700" y="47434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339</xdr:row>
      <xdr:rowOff>0</xdr:rowOff>
    </xdr:from>
    <xdr:to>
      <xdr:col>5</xdr:col>
      <xdr:colOff>279400</xdr:colOff>
      <xdr:row>340</xdr:row>
      <xdr:rowOff>12700</xdr:rowOff>
    </xdr:to>
    <xdr:sp macro="[1]!dp_core.gridDP_Click" textlink="">
      <xdr:nvSpPr>
        <xdr:cNvPr id="338" name="Rectangle 337">
          <a:extLst>
            <a:ext uri="{FF2B5EF4-FFF2-40B4-BE49-F238E27FC236}">
              <a16:creationId xmlns:a16="http://schemas.microsoft.com/office/drawing/2014/main" xmlns="" id="{00000000-0008-0000-0200-000052010000}"/>
            </a:ext>
          </a:extLst>
        </xdr:cNvPr>
        <xdr:cNvSpPr/>
      </xdr:nvSpPr>
      <xdr:spPr>
        <a:xfrm>
          <a:off x="2171700" y="47434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340</xdr:row>
      <xdr:rowOff>0</xdr:rowOff>
    </xdr:from>
    <xdr:to>
      <xdr:col>5</xdr:col>
      <xdr:colOff>279400</xdr:colOff>
      <xdr:row>341</xdr:row>
      <xdr:rowOff>12700</xdr:rowOff>
    </xdr:to>
    <xdr:sp macro="[1]!dp_core.gridDP_Click" textlink="">
      <xdr:nvSpPr>
        <xdr:cNvPr id="339" name="Rectangle 338">
          <a:extLst>
            <a:ext uri="{FF2B5EF4-FFF2-40B4-BE49-F238E27FC236}">
              <a16:creationId xmlns:a16="http://schemas.microsoft.com/office/drawing/2014/main" xmlns="" id="{00000000-0008-0000-0200-000053010000}"/>
            </a:ext>
          </a:extLst>
        </xdr:cNvPr>
        <xdr:cNvSpPr/>
      </xdr:nvSpPr>
      <xdr:spPr>
        <a:xfrm>
          <a:off x="2171700" y="47434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341</xdr:row>
      <xdr:rowOff>0</xdr:rowOff>
    </xdr:from>
    <xdr:to>
      <xdr:col>5</xdr:col>
      <xdr:colOff>279400</xdr:colOff>
      <xdr:row>342</xdr:row>
      <xdr:rowOff>12700</xdr:rowOff>
    </xdr:to>
    <xdr:sp macro="[1]!dp_core.gridDP_Click" textlink="">
      <xdr:nvSpPr>
        <xdr:cNvPr id="340" name="Rectangle 339">
          <a:extLst>
            <a:ext uri="{FF2B5EF4-FFF2-40B4-BE49-F238E27FC236}">
              <a16:creationId xmlns:a16="http://schemas.microsoft.com/office/drawing/2014/main" xmlns="" id="{00000000-0008-0000-0200-000054010000}"/>
            </a:ext>
          </a:extLst>
        </xdr:cNvPr>
        <xdr:cNvSpPr/>
      </xdr:nvSpPr>
      <xdr:spPr>
        <a:xfrm>
          <a:off x="2171700" y="47434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342</xdr:row>
      <xdr:rowOff>0</xdr:rowOff>
    </xdr:from>
    <xdr:to>
      <xdr:col>5</xdr:col>
      <xdr:colOff>279400</xdr:colOff>
      <xdr:row>343</xdr:row>
      <xdr:rowOff>12700</xdr:rowOff>
    </xdr:to>
    <xdr:sp macro="[1]!dp_core.gridDP_Click" textlink="">
      <xdr:nvSpPr>
        <xdr:cNvPr id="341" name="Rectangle 340">
          <a:extLst>
            <a:ext uri="{FF2B5EF4-FFF2-40B4-BE49-F238E27FC236}">
              <a16:creationId xmlns:a16="http://schemas.microsoft.com/office/drawing/2014/main" xmlns="" id="{00000000-0008-0000-0200-000055010000}"/>
            </a:ext>
          </a:extLst>
        </xdr:cNvPr>
        <xdr:cNvSpPr/>
      </xdr:nvSpPr>
      <xdr:spPr>
        <a:xfrm>
          <a:off x="2171700" y="47434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343</xdr:row>
      <xdr:rowOff>0</xdr:rowOff>
    </xdr:from>
    <xdr:to>
      <xdr:col>5</xdr:col>
      <xdr:colOff>279400</xdr:colOff>
      <xdr:row>344</xdr:row>
      <xdr:rowOff>12700</xdr:rowOff>
    </xdr:to>
    <xdr:sp macro="[1]!dp_core.gridDP_Click" textlink="">
      <xdr:nvSpPr>
        <xdr:cNvPr id="342" name="Rectangle 341">
          <a:extLst>
            <a:ext uri="{FF2B5EF4-FFF2-40B4-BE49-F238E27FC236}">
              <a16:creationId xmlns:a16="http://schemas.microsoft.com/office/drawing/2014/main" xmlns="" id="{00000000-0008-0000-0200-000056010000}"/>
            </a:ext>
          </a:extLst>
        </xdr:cNvPr>
        <xdr:cNvSpPr/>
      </xdr:nvSpPr>
      <xdr:spPr>
        <a:xfrm>
          <a:off x="2171700" y="47434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344</xdr:row>
      <xdr:rowOff>0</xdr:rowOff>
    </xdr:from>
    <xdr:to>
      <xdr:col>5</xdr:col>
      <xdr:colOff>279400</xdr:colOff>
      <xdr:row>345</xdr:row>
      <xdr:rowOff>12700</xdr:rowOff>
    </xdr:to>
    <xdr:sp macro="[1]!dp_core.gridDP_Click" textlink="">
      <xdr:nvSpPr>
        <xdr:cNvPr id="343" name="Rectangle 342">
          <a:extLst>
            <a:ext uri="{FF2B5EF4-FFF2-40B4-BE49-F238E27FC236}">
              <a16:creationId xmlns:a16="http://schemas.microsoft.com/office/drawing/2014/main" xmlns="" id="{00000000-0008-0000-0200-000057010000}"/>
            </a:ext>
          </a:extLst>
        </xdr:cNvPr>
        <xdr:cNvSpPr/>
      </xdr:nvSpPr>
      <xdr:spPr>
        <a:xfrm>
          <a:off x="2171700" y="47434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345</xdr:row>
      <xdr:rowOff>0</xdr:rowOff>
    </xdr:from>
    <xdr:to>
      <xdr:col>5</xdr:col>
      <xdr:colOff>279400</xdr:colOff>
      <xdr:row>346</xdr:row>
      <xdr:rowOff>12700</xdr:rowOff>
    </xdr:to>
    <xdr:sp macro="[1]!dp_core.gridDP_Click" textlink="">
      <xdr:nvSpPr>
        <xdr:cNvPr id="344" name="Rectangle 343">
          <a:extLst>
            <a:ext uri="{FF2B5EF4-FFF2-40B4-BE49-F238E27FC236}">
              <a16:creationId xmlns:a16="http://schemas.microsoft.com/office/drawing/2014/main" xmlns="" id="{00000000-0008-0000-0200-000058010000}"/>
            </a:ext>
          </a:extLst>
        </xdr:cNvPr>
        <xdr:cNvSpPr/>
      </xdr:nvSpPr>
      <xdr:spPr>
        <a:xfrm>
          <a:off x="2171700" y="47434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346</xdr:row>
      <xdr:rowOff>0</xdr:rowOff>
    </xdr:from>
    <xdr:to>
      <xdr:col>5</xdr:col>
      <xdr:colOff>279400</xdr:colOff>
      <xdr:row>347</xdr:row>
      <xdr:rowOff>12700</xdr:rowOff>
    </xdr:to>
    <xdr:sp macro="[1]!dp_core.gridDP_Click" textlink="">
      <xdr:nvSpPr>
        <xdr:cNvPr id="345" name="Rectangle 344">
          <a:extLst>
            <a:ext uri="{FF2B5EF4-FFF2-40B4-BE49-F238E27FC236}">
              <a16:creationId xmlns:a16="http://schemas.microsoft.com/office/drawing/2014/main" xmlns="" id="{00000000-0008-0000-0200-000059010000}"/>
            </a:ext>
          </a:extLst>
        </xdr:cNvPr>
        <xdr:cNvSpPr/>
      </xdr:nvSpPr>
      <xdr:spPr>
        <a:xfrm>
          <a:off x="2171700" y="47434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347</xdr:row>
      <xdr:rowOff>0</xdr:rowOff>
    </xdr:from>
    <xdr:to>
      <xdr:col>5</xdr:col>
      <xdr:colOff>279400</xdr:colOff>
      <xdr:row>348</xdr:row>
      <xdr:rowOff>12700</xdr:rowOff>
    </xdr:to>
    <xdr:sp macro="[1]!dp_core.gridDP_Click" textlink="">
      <xdr:nvSpPr>
        <xdr:cNvPr id="346" name="Rectangle 345">
          <a:extLst>
            <a:ext uri="{FF2B5EF4-FFF2-40B4-BE49-F238E27FC236}">
              <a16:creationId xmlns:a16="http://schemas.microsoft.com/office/drawing/2014/main" xmlns="" id="{00000000-0008-0000-0200-00005A010000}"/>
            </a:ext>
          </a:extLst>
        </xdr:cNvPr>
        <xdr:cNvSpPr/>
      </xdr:nvSpPr>
      <xdr:spPr>
        <a:xfrm>
          <a:off x="2171700" y="47434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348</xdr:row>
      <xdr:rowOff>0</xdr:rowOff>
    </xdr:from>
    <xdr:to>
      <xdr:col>5</xdr:col>
      <xdr:colOff>279400</xdr:colOff>
      <xdr:row>349</xdr:row>
      <xdr:rowOff>12700</xdr:rowOff>
    </xdr:to>
    <xdr:sp macro="[1]!dp_core.gridDP_Click" textlink="">
      <xdr:nvSpPr>
        <xdr:cNvPr id="347" name="Rectangle 346">
          <a:extLst>
            <a:ext uri="{FF2B5EF4-FFF2-40B4-BE49-F238E27FC236}">
              <a16:creationId xmlns:a16="http://schemas.microsoft.com/office/drawing/2014/main" xmlns="" id="{00000000-0008-0000-0200-00005B010000}"/>
            </a:ext>
          </a:extLst>
        </xdr:cNvPr>
        <xdr:cNvSpPr/>
      </xdr:nvSpPr>
      <xdr:spPr>
        <a:xfrm>
          <a:off x="2171700" y="47434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349</xdr:row>
      <xdr:rowOff>0</xdr:rowOff>
    </xdr:from>
    <xdr:to>
      <xdr:col>5</xdr:col>
      <xdr:colOff>279400</xdr:colOff>
      <xdr:row>350</xdr:row>
      <xdr:rowOff>12700</xdr:rowOff>
    </xdr:to>
    <xdr:sp macro="[1]!dp_core.gridDP_Click" textlink="">
      <xdr:nvSpPr>
        <xdr:cNvPr id="348" name="Rectangle 347">
          <a:extLst>
            <a:ext uri="{FF2B5EF4-FFF2-40B4-BE49-F238E27FC236}">
              <a16:creationId xmlns:a16="http://schemas.microsoft.com/office/drawing/2014/main" xmlns="" id="{00000000-0008-0000-0200-00005C010000}"/>
            </a:ext>
          </a:extLst>
        </xdr:cNvPr>
        <xdr:cNvSpPr/>
      </xdr:nvSpPr>
      <xdr:spPr>
        <a:xfrm>
          <a:off x="2171700" y="47434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350</xdr:row>
      <xdr:rowOff>0</xdr:rowOff>
    </xdr:from>
    <xdr:to>
      <xdr:col>5</xdr:col>
      <xdr:colOff>279400</xdr:colOff>
      <xdr:row>351</xdr:row>
      <xdr:rowOff>12700</xdr:rowOff>
    </xdr:to>
    <xdr:sp macro="[1]!dp_core.gridDP_Click" textlink="">
      <xdr:nvSpPr>
        <xdr:cNvPr id="349" name="Rectangle 348">
          <a:extLst>
            <a:ext uri="{FF2B5EF4-FFF2-40B4-BE49-F238E27FC236}">
              <a16:creationId xmlns:a16="http://schemas.microsoft.com/office/drawing/2014/main" xmlns="" id="{00000000-0008-0000-0200-00005D010000}"/>
            </a:ext>
          </a:extLst>
        </xdr:cNvPr>
        <xdr:cNvSpPr/>
      </xdr:nvSpPr>
      <xdr:spPr>
        <a:xfrm>
          <a:off x="2171700" y="47434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351</xdr:row>
      <xdr:rowOff>0</xdr:rowOff>
    </xdr:from>
    <xdr:to>
      <xdr:col>5</xdr:col>
      <xdr:colOff>279400</xdr:colOff>
      <xdr:row>352</xdr:row>
      <xdr:rowOff>12700</xdr:rowOff>
    </xdr:to>
    <xdr:sp macro="[1]!dp_core.gridDP_Click" textlink="">
      <xdr:nvSpPr>
        <xdr:cNvPr id="350" name="Rectangle 349">
          <a:extLst>
            <a:ext uri="{FF2B5EF4-FFF2-40B4-BE49-F238E27FC236}">
              <a16:creationId xmlns:a16="http://schemas.microsoft.com/office/drawing/2014/main" xmlns="" id="{00000000-0008-0000-0200-00005E010000}"/>
            </a:ext>
          </a:extLst>
        </xdr:cNvPr>
        <xdr:cNvSpPr/>
      </xdr:nvSpPr>
      <xdr:spPr>
        <a:xfrm>
          <a:off x="2171700" y="47434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352</xdr:row>
      <xdr:rowOff>0</xdr:rowOff>
    </xdr:from>
    <xdr:to>
      <xdr:col>5</xdr:col>
      <xdr:colOff>279400</xdr:colOff>
      <xdr:row>353</xdr:row>
      <xdr:rowOff>12700</xdr:rowOff>
    </xdr:to>
    <xdr:sp macro="[1]!dp_core.gridDP_Click" textlink="">
      <xdr:nvSpPr>
        <xdr:cNvPr id="351" name="Rectangle 350">
          <a:extLst>
            <a:ext uri="{FF2B5EF4-FFF2-40B4-BE49-F238E27FC236}">
              <a16:creationId xmlns:a16="http://schemas.microsoft.com/office/drawing/2014/main" xmlns="" id="{00000000-0008-0000-0200-00005F010000}"/>
            </a:ext>
          </a:extLst>
        </xdr:cNvPr>
        <xdr:cNvSpPr/>
      </xdr:nvSpPr>
      <xdr:spPr>
        <a:xfrm>
          <a:off x="2171700" y="47434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353</xdr:row>
      <xdr:rowOff>0</xdr:rowOff>
    </xdr:from>
    <xdr:to>
      <xdr:col>5</xdr:col>
      <xdr:colOff>279400</xdr:colOff>
      <xdr:row>354</xdr:row>
      <xdr:rowOff>12700</xdr:rowOff>
    </xdr:to>
    <xdr:sp macro="[1]!dp_core.gridDP_Click" textlink="">
      <xdr:nvSpPr>
        <xdr:cNvPr id="352" name="Rectangle 351">
          <a:extLst>
            <a:ext uri="{FF2B5EF4-FFF2-40B4-BE49-F238E27FC236}">
              <a16:creationId xmlns:a16="http://schemas.microsoft.com/office/drawing/2014/main" xmlns="" id="{00000000-0008-0000-0200-000060010000}"/>
            </a:ext>
          </a:extLst>
        </xdr:cNvPr>
        <xdr:cNvSpPr/>
      </xdr:nvSpPr>
      <xdr:spPr>
        <a:xfrm>
          <a:off x="2171700" y="47434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354</xdr:row>
      <xdr:rowOff>0</xdr:rowOff>
    </xdr:from>
    <xdr:to>
      <xdr:col>5</xdr:col>
      <xdr:colOff>279400</xdr:colOff>
      <xdr:row>355</xdr:row>
      <xdr:rowOff>12700</xdr:rowOff>
    </xdr:to>
    <xdr:sp macro="[1]!dp_core.gridDP_Click" textlink="">
      <xdr:nvSpPr>
        <xdr:cNvPr id="353" name="Rectangle 352">
          <a:extLst>
            <a:ext uri="{FF2B5EF4-FFF2-40B4-BE49-F238E27FC236}">
              <a16:creationId xmlns:a16="http://schemas.microsoft.com/office/drawing/2014/main" xmlns="" id="{00000000-0008-0000-0200-000061010000}"/>
            </a:ext>
          </a:extLst>
        </xdr:cNvPr>
        <xdr:cNvSpPr/>
      </xdr:nvSpPr>
      <xdr:spPr>
        <a:xfrm>
          <a:off x="2171700" y="47434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355</xdr:row>
      <xdr:rowOff>0</xdr:rowOff>
    </xdr:from>
    <xdr:to>
      <xdr:col>5</xdr:col>
      <xdr:colOff>279400</xdr:colOff>
      <xdr:row>356</xdr:row>
      <xdr:rowOff>12700</xdr:rowOff>
    </xdr:to>
    <xdr:sp macro="[1]!dp_core.gridDP_Click" textlink="">
      <xdr:nvSpPr>
        <xdr:cNvPr id="354" name="Rectangle 353">
          <a:extLst>
            <a:ext uri="{FF2B5EF4-FFF2-40B4-BE49-F238E27FC236}">
              <a16:creationId xmlns:a16="http://schemas.microsoft.com/office/drawing/2014/main" xmlns="" id="{00000000-0008-0000-0200-000062010000}"/>
            </a:ext>
          </a:extLst>
        </xdr:cNvPr>
        <xdr:cNvSpPr/>
      </xdr:nvSpPr>
      <xdr:spPr>
        <a:xfrm>
          <a:off x="2171700" y="47434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356</xdr:row>
      <xdr:rowOff>0</xdr:rowOff>
    </xdr:from>
    <xdr:to>
      <xdr:col>5</xdr:col>
      <xdr:colOff>279400</xdr:colOff>
      <xdr:row>357</xdr:row>
      <xdr:rowOff>12700</xdr:rowOff>
    </xdr:to>
    <xdr:sp macro="[1]!dp_core.gridDP_Click" textlink="">
      <xdr:nvSpPr>
        <xdr:cNvPr id="355" name="Rectangle 354">
          <a:extLst>
            <a:ext uri="{FF2B5EF4-FFF2-40B4-BE49-F238E27FC236}">
              <a16:creationId xmlns:a16="http://schemas.microsoft.com/office/drawing/2014/main" xmlns="" id="{00000000-0008-0000-0200-000063010000}"/>
            </a:ext>
          </a:extLst>
        </xdr:cNvPr>
        <xdr:cNvSpPr/>
      </xdr:nvSpPr>
      <xdr:spPr>
        <a:xfrm>
          <a:off x="2171700" y="47434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357</xdr:row>
      <xdr:rowOff>0</xdr:rowOff>
    </xdr:from>
    <xdr:to>
      <xdr:col>5</xdr:col>
      <xdr:colOff>279400</xdr:colOff>
      <xdr:row>358</xdr:row>
      <xdr:rowOff>12700</xdr:rowOff>
    </xdr:to>
    <xdr:sp macro="[1]!dp_core.gridDP_Click" textlink="">
      <xdr:nvSpPr>
        <xdr:cNvPr id="356" name="Rectangle 355">
          <a:extLst>
            <a:ext uri="{FF2B5EF4-FFF2-40B4-BE49-F238E27FC236}">
              <a16:creationId xmlns:a16="http://schemas.microsoft.com/office/drawing/2014/main" xmlns="" id="{00000000-0008-0000-0200-000064010000}"/>
            </a:ext>
          </a:extLst>
        </xdr:cNvPr>
        <xdr:cNvSpPr/>
      </xdr:nvSpPr>
      <xdr:spPr>
        <a:xfrm>
          <a:off x="2171700" y="47434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358</xdr:row>
      <xdr:rowOff>0</xdr:rowOff>
    </xdr:from>
    <xdr:to>
      <xdr:col>5</xdr:col>
      <xdr:colOff>279400</xdr:colOff>
      <xdr:row>359</xdr:row>
      <xdr:rowOff>12700</xdr:rowOff>
    </xdr:to>
    <xdr:sp macro="[1]!dp_core.gridDP_Click" textlink="">
      <xdr:nvSpPr>
        <xdr:cNvPr id="357" name="Rectangle 356">
          <a:extLst>
            <a:ext uri="{FF2B5EF4-FFF2-40B4-BE49-F238E27FC236}">
              <a16:creationId xmlns:a16="http://schemas.microsoft.com/office/drawing/2014/main" xmlns="" id="{00000000-0008-0000-0200-000065010000}"/>
            </a:ext>
          </a:extLst>
        </xdr:cNvPr>
        <xdr:cNvSpPr/>
      </xdr:nvSpPr>
      <xdr:spPr>
        <a:xfrm>
          <a:off x="2171700" y="47434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359</xdr:row>
      <xdr:rowOff>0</xdr:rowOff>
    </xdr:from>
    <xdr:to>
      <xdr:col>5</xdr:col>
      <xdr:colOff>279400</xdr:colOff>
      <xdr:row>360</xdr:row>
      <xdr:rowOff>12700</xdr:rowOff>
    </xdr:to>
    <xdr:sp macro="[1]!dp_core.gridDP_Click" textlink="">
      <xdr:nvSpPr>
        <xdr:cNvPr id="358" name="Rectangle 357">
          <a:extLst>
            <a:ext uri="{FF2B5EF4-FFF2-40B4-BE49-F238E27FC236}">
              <a16:creationId xmlns:a16="http://schemas.microsoft.com/office/drawing/2014/main" xmlns="" id="{00000000-0008-0000-0200-000066010000}"/>
            </a:ext>
          </a:extLst>
        </xdr:cNvPr>
        <xdr:cNvSpPr/>
      </xdr:nvSpPr>
      <xdr:spPr>
        <a:xfrm>
          <a:off x="2171700" y="47434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360</xdr:row>
      <xdr:rowOff>0</xdr:rowOff>
    </xdr:from>
    <xdr:to>
      <xdr:col>5</xdr:col>
      <xdr:colOff>279400</xdr:colOff>
      <xdr:row>361</xdr:row>
      <xdr:rowOff>12700</xdr:rowOff>
    </xdr:to>
    <xdr:sp macro="[1]!dp_core.gridDP_Click" textlink="">
      <xdr:nvSpPr>
        <xdr:cNvPr id="359" name="Rectangle 358">
          <a:extLst>
            <a:ext uri="{FF2B5EF4-FFF2-40B4-BE49-F238E27FC236}">
              <a16:creationId xmlns:a16="http://schemas.microsoft.com/office/drawing/2014/main" xmlns="" id="{00000000-0008-0000-0200-000067010000}"/>
            </a:ext>
          </a:extLst>
        </xdr:cNvPr>
        <xdr:cNvSpPr/>
      </xdr:nvSpPr>
      <xdr:spPr>
        <a:xfrm>
          <a:off x="2171700" y="47434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361</xdr:row>
      <xdr:rowOff>0</xdr:rowOff>
    </xdr:from>
    <xdr:to>
      <xdr:col>5</xdr:col>
      <xdr:colOff>279400</xdr:colOff>
      <xdr:row>362</xdr:row>
      <xdr:rowOff>12700</xdr:rowOff>
    </xdr:to>
    <xdr:sp macro="[1]!dp_core.gridDP_Click" textlink="">
      <xdr:nvSpPr>
        <xdr:cNvPr id="360" name="Rectangle 359">
          <a:extLst>
            <a:ext uri="{FF2B5EF4-FFF2-40B4-BE49-F238E27FC236}">
              <a16:creationId xmlns:a16="http://schemas.microsoft.com/office/drawing/2014/main" xmlns="" id="{00000000-0008-0000-0200-000068010000}"/>
            </a:ext>
          </a:extLst>
        </xdr:cNvPr>
        <xdr:cNvSpPr/>
      </xdr:nvSpPr>
      <xdr:spPr>
        <a:xfrm>
          <a:off x="2171700" y="47434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362</xdr:row>
      <xdr:rowOff>0</xdr:rowOff>
    </xdr:from>
    <xdr:to>
      <xdr:col>5</xdr:col>
      <xdr:colOff>279400</xdr:colOff>
      <xdr:row>363</xdr:row>
      <xdr:rowOff>12700</xdr:rowOff>
    </xdr:to>
    <xdr:sp macro="[1]!dp_core.gridDP_Click" textlink="">
      <xdr:nvSpPr>
        <xdr:cNvPr id="361" name="Rectangle 360">
          <a:extLst>
            <a:ext uri="{FF2B5EF4-FFF2-40B4-BE49-F238E27FC236}">
              <a16:creationId xmlns:a16="http://schemas.microsoft.com/office/drawing/2014/main" xmlns="" id="{00000000-0008-0000-0200-000069010000}"/>
            </a:ext>
          </a:extLst>
        </xdr:cNvPr>
        <xdr:cNvSpPr/>
      </xdr:nvSpPr>
      <xdr:spPr>
        <a:xfrm>
          <a:off x="2171700" y="47434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363</xdr:row>
      <xdr:rowOff>0</xdr:rowOff>
    </xdr:from>
    <xdr:to>
      <xdr:col>5</xdr:col>
      <xdr:colOff>279400</xdr:colOff>
      <xdr:row>364</xdr:row>
      <xdr:rowOff>12700</xdr:rowOff>
    </xdr:to>
    <xdr:sp macro="[1]!dp_core.gridDP_Click" textlink="">
      <xdr:nvSpPr>
        <xdr:cNvPr id="362" name="Rectangle 361">
          <a:extLst>
            <a:ext uri="{FF2B5EF4-FFF2-40B4-BE49-F238E27FC236}">
              <a16:creationId xmlns:a16="http://schemas.microsoft.com/office/drawing/2014/main" xmlns="" id="{00000000-0008-0000-0200-00006A010000}"/>
            </a:ext>
          </a:extLst>
        </xdr:cNvPr>
        <xdr:cNvSpPr/>
      </xdr:nvSpPr>
      <xdr:spPr>
        <a:xfrm>
          <a:off x="2171700" y="47434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364</xdr:row>
      <xdr:rowOff>0</xdr:rowOff>
    </xdr:from>
    <xdr:to>
      <xdr:col>5</xdr:col>
      <xdr:colOff>279400</xdr:colOff>
      <xdr:row>365</xdr:row>
      <xdr:rowOff>12700</xdr:rowOff>
    </xdr:to>
    <xdr:sp macro="[1]!dp_core.gridDP_Click" textlink="">
      <xdr:nvSpPr>
        <xdr:cNvPr id="363" name="Rectangle 362">
          <a:extLst>
            <a:ext uri="{FF2B5EF4-FFF2-40B4-BE49-F238E27FC236}">
              <a16:creationId xmlns:a16="http://schemas.microsoft.com/office/drawing/2014/main" xmlns="" id="{00000000-0008-0000-0200-00006B010000}"/>
            </a:ext>
          </a:extLst>
        </xdr:cNvPr>
        <xdr:cNvSpPr/>
      </xdr:nvSpPr>
      <xdr:spPr>
        <a:xfrm>
          <a:off x="2171700" y="47434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365</xdr:row>
      <xdr:rowOff>0</xdr:rowOff>
    </xdr:from>
    <xdr:to>
      <xdr:col>5</xdr:col>
      <xdr:colOff>279400</xdr:colOff>
      <xdr:row>366</xdr:row>
      <xdr:rowOff>12700</xdr:rowOff>
    </xdr:to>
    <xdr:sp macro="[1]!dp_core.gridDP_Click" textlink="">
      <xdr:nvSpPr>
        <xdr:cNvPr id="364" name="Rectangle 363">
          <a:extLst>
            <a:ext uri="{FF2B5EF4-FFF2-40B4-BE49-F238E27FC236}">
              <a16:creationId xmlns:a16="http://schemas.microsoft.com/office/drawing/2014/main" xmlns="" id="{00000000-0008-0000-0200-00006C010000}"/>
            </a:ext>
          </a:extLst>
        </xdr:cNvPr>
        <xdr:cNvSpPr/>
      </xdr:nvSpPr>
      <xdr:spPr>
        <a:xfrm>
          <a:off x="2171700" y="47434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366</xdr:row>
      <xdr:rowOff>0</xdr:rowOff>
    </xdr:from>
    <xdr:to>
      <xdr:col>5</xdr:col>
      <xdr:colOff>279400</xdr:colOff>
      <xdr:row>367</xdr:row>
      <xdr:rowOff>12700</xdr:rowOff>
    </xdr:to>
    <xdr:sp macro="[1]!dp_core.gridDP_Click" textlink="">
      <xdr:nvSpPr>
        <xdr:cNvPr id="365" name="Rectangle 364">
          <a:extLst>
            <a:ext uri="{FF2B5EF4-FFF2-40B4-BE49-F238E27FC236}">
              <a16:creationId xmlns:a16="http://schemas.microsoft.com/office/drawing/2014/main" xmlns="" id="{00000000-0008-0000-0200-00006D010000}"/>
            </a:ext>
          </a:extLst>
        </xdr:cNvPr>
        <xdr:cNvSpPr/>
      </xdr:nvSpPr>
      <xdr:spPr>
        <a:xfrm>
          <a:off x="2171700" y="47434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367</xdr:row>
      <xdr:rowOff>0</xdr:rowOff>
    </xdr:from>
    <xdr:to>
      <xdr:col>5</xdr:col>
      <xdr:colOff>279400</xdr:colOff>
      <xdr:row>368</xdr:row>
      <xdr:rowOff>12700</xdr:rowOff>
    </xdr:to>
    <xdr:sp macro="[1]!dp_core.gridDP_Click" textlink="">
      <xdr:nvSpPr>
        <xdr:cNvPr id="366" name="Rectangle 365">
          <a:extLst>
            <a:ext uri="{FF2B5EF4-FFF2-40B4-BE49-F238E27FC236}">
              <a16:creationId xmlns:a16="http://schemas.microsoft.com/office/drawing/2014/main" xmlns="" id="{00000000-0008-0000-0200-00006E010000}"/>
            </a:ext>
          </a:extLst>
        </xdr:cNvPr>
        <xdr:cNvSpPr/>
      </xdr:nvSpPr>
      <xdr:spPr>
        <a:xfrm>
          <a:off x="2171700" y="47434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368</xdr:row>
      <xdr:rowOff>0</xdr:rowOff>
    </xdr:from>
    <xdr:to>
      <xdr:col>5</xdr:col>
      <xdr:colOff>279400</xdr:colOff>
      <xdr:row>369</xdr:row>
      <xdr:rowOff>12700</xdr:rowOff>
    </xdr:to>
    <xdr:sp macro="[1]!dp_core.gridDP_Click" textlink="">
      <xdr:nvSpPr>
        <xdr:cNvPr id="367" name="Rectangle 366">
          <a:extLst>
            <a:ext uri="{FF2B5EF4-FFF2-40B4-BE49-F238E27FC236}">
              <a16:creationId xmlns:a16="http://schemas.microsoft.com/office/drawing/2014/main" xmlns="" id="{00000000-0008-0000-0200-00006F010000}"/>
            </a:ext>
          </a:extLst>
        </xdr:cNvPr>
        <xdr:cNvSpPr/>
      </xdr:nvSpPr>
      <xdr:spPr>
        <a:xfrm>
          <a:off x="2171700" y="47434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369</xdr:row>
      <xdr:rowOff>0</xdr:rowOff>
    </xdr:from>
    <xdr:to>
      <xdr:col>5</xdr:col>
      <xdr:colOff>279400</xdr:colOff>
      <xdr:row>370</xdr:row>
      <xdr:rowOff>12700</xdr:rowOff>
    </xdr:to>
    <xdr:sp macro="[1]!dp_core.gridDP_Click" textlink="">
      <xdr:nvSpPr>
        <xdr:cNvPr id="368" name="Rectangle 367">
          <a:extLst>
            <a:ext uri="{FF2B5EF4-FFF2-40B4-BE49-F238E27FC236}">
              <a16:creationId xmlns:a16="http://schemas.microsoft.com/office/drawing/2014/main" xmlns="" id="{00000000-0008-0000-0200-000070010000}"/>
            </a:ext>
          </a:extLst>
        </xdr:cNvPr>
        <xdr:cNvSpPr/>
      </xdr:nvSpPr>
      <xdr:spPr>
        <a:xfrm>
          <a:off x="2171700" y="47434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370</xdr:row>
      <xdr:rowOff>0</xdr:rowOff>
    </xdr:from>
    <xdr:to>
      <xdr:col>5</xdr:col>
      <xdr:colOff>279400</xdr:colOff>
      <xdr:row>371</xdr:row>
      <xdr:rowOff>12700</xdr:rowOff>
    </xdr:to>
    <xdr:sp macro="[1]!dp_core.gridDP_Click" textlink="">
      <xdr:nvSpPr>
        <xdr:cNvPr id="369" name="Rectangle 368">
          <a:extLst>
            <a:ext uri="{FF2B5EF4-FFF2-40B4-BE49-F238E27FC236}">
              <a16:creationId xmlns:a16="http://schemas.microsoft.com/office/drawing/2014/main" xmlns="" id="{00000000-0008-0000-0200-000071010000}"/>
            </a:ext>
          </a:extLst>
        </xdr:cNvPr>
        <xdr:cNvSpPr/>
      </xdr:nvSpPr>
      <xdr:spPr>
        <a:xfrm>
          <a:off x="2171700" y="47434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371</xdr:row>
      <xdr:rowOff>0</xdr:rowOff>
    </xdr:from>
    <xdr:to>
      <xdr:col>5</xdr:col>
      <xdr:colOff>279400</xdr:colOff>
      <xdr:row>372</xdr:row>
      <xdr:rowOff>12700</xdr:rowOff>
    </xdr:to>
    <xdr:sp macro="[1]!dp_core.gridDP_Click" textlink="">
      <xdr:nvSpPr>
        <xdr:cNvPr id="370" name="Rectangle 369">
          <a:extLst>
            <a:ext uri="{FF2B5EF4-FFF2-40B4-BE49-F238E27FC236}">
              <a16:creationId xmlns:a16="http://schemas.microsoft.com/office/drawing/2014/main" xmlns="" id="{00000000-0008-0000-0200-000072010000}"/>
            </a:ext>
          </a:extLst>
        </xdr:cNvPr>
        <xdr:cNvSpPr/>
      </xdr:nvSpPr>
      <xdr:spPr>
        <a:xfrm>
          <a:off x="2171700" y="47434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372</xdr:row>
      <xdr:rowOff>0</xdr:rowOff>
    </xdr:from>
    <xdr:to>
      <xdr:col>5</xdr:col>
      <xdr:colOff>279400</xdr:colOff>
      <xdr:row>373</xdr:row>
      <xdr:rowOff>12700</xdr:rowOff>
    </xdr:to>
    <xdr:sp macro="[1]!dp_core.gridDP_Click" textlink="">
      <xdr:nvSpPr>
        <xdr:cNvPr id="371" name="Rectangle 370">
          <a:extLst>
            <a:ext uri="{FF2B5EF4-FFF2-40B4-BE49-F238E27FC236}">
              <a16:creationId xmlns:a16="http://schemas.microsoft.com/office/drawing/2014/main" xmlns="" id="{00000000-0008-0000-0200-000073010000}"/>
            </a:ext>
          </a:extLst>
        </xdr:cNvPr>
        <xdr:cNvSpPr/>
      </xdr:nvSpPr>
      <xdr:spPr>
        <a:xfrm>
          <a:off x="2171700" y="47434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373</xdr:row>
      <xdr:rowOff>0</xdr:rowOff>
    </xdr:from>
    <xdr:to>
      <xdr:col>5</xdr:col>
      <xdr:colOff>279400</xdr:colOff>
      <xdr:row>374</xdr:row>
      <xdr:rowOff>12700</xdr:rowOff>
    </xdr:to>
    <xdr:sp macro="[1]!dp_core.gridDP_Click" textlink="">
      <xdr:nvSpPr>
        <xdr:cNvPr id="372" name="Rectangle 371">
          <a:extLst>
            <a:ext uri="{FF2B5EF4-FFF2-40B4-BE49-F238E27FC236}">
              <a16:creationId xmlns:a16="http://schemas.microsoft.com/office/drawing/2014/main" xmlns="" id="{00000000-0008-0000-0200-000074010000}"/>
            </a:ext>
          </a:extLst>
        </xdr:cNvPr>
        <xdr:cNvSpPr/>
      </xdr:nvSpPr>
      <xdr:spPr>
        <a:xfrm>
          <a:off x="2171700" y="47434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374</xdr:row>
      <xdr:rowOff>0</xdr:rowOff>
    </xdr:from>
    <xdr:to>
      <xdr:col>5</xdr:col>
      <xdr:colOff>279400</xdr:colOff>
      <xdr:row>375</xdr:row>
      <xdr:rowOff>12700</xdr:rowOff>
    </xdr:to>
    <xdr:sp macro="[1]!dp_core.gridDP_Click" textlink="">
      <xdr:nvSpPr>
        <xdr:cNvPr id="373" name="Rectangle 372">
          <a:extLst>
            <a:ext uri="{FF2B5EF4-FFF2-40B4-BE49-F238E27FC236}">
              <a16:creationId xmlns:a16="http://schemas.microsoft.com/office/drawing/2014/main" xmlns="" id="{00000000-0008-0000-0200-000075010000}"/>
            </a:ext>
          </a:extLst>
        </xdr:cNvPr>
        <xdr:cNvSpPr/>
      </xdr:nvSpPr>
      <xdr:spPr>
        <a:xfrm>
          <a:off x="2171700" y="47434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375</xdr:row>
      <xdr:rowOff>0</xdr:rowOff>
    </xdr:from>
    <xdr:to>
      <xdr:col>5</xdr:col>
      <xdr:colOff>279400</xdr:colOff>
      <xdr:row>376</xdr:row>
      <xdr:rowOff>12700</xdr:rowOff>
    </xdr:to>
    <xdr:sp macro="[1]!dp_core.gridDP_Click" textlink="">
      <xdr:nvSpPr>
        <xdr:cNvPr id="374" name="Rectangle 373">
          <a:extLst>
            <a:ext uri="{FF2B5EF4-FFF2-40B4-BE49-F238E27FC236}">
              <a16:creationId xmlns:a16="http://schemas.microsoft.com/office/drawing/2014/main" xmlns="" id="{00000000-0008-0000-0200-000076010000}"/>
            </a:ext>
          </a:extLst>
        </xdr:cNvPr>
        <xdr:cNvSpPr/>
      </xdr:nvSpPr>
      <xdr:spPr>
        <a:xfrm>
          <a:off x="2171700" y="47434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376</xdr:row>
      <xdr:rowOff>0</xdr:rowOff>
    </xdr:from>
    <xdr:to>
      <xdr:col>5</xdr:col>
      <xdr:colOff>279400</xdr:colOff>
      <xdr:row>377</xdr:row>
      <xdr:rowOff>12700</xdr:rowOff>
    </xdr:to>
    <xdr:sp macro="[1]!dp_core.gridDP_Click" textlink="">
      <xdr:nvSpPr>
        <xdr:cNvPr id="375" name="Rectangle 374">
          <a:extLst>
            <a:ext uri="{FF2B5EF4-FFF2-40B4-BE49-F238E27FC236}">
              <a16:creationId xmlns:a16="http://schemas.microsoft.com/office/drawing/2014/main" xmlns="" id="{00000000-0008-0000-0200-000077010000}"/>
            </a:ext>
          </a:extLst>
        </xdr:cNvPr>
        <xdr:cNvSpPr/>
      </xdr:nvSpPr>
      <xdr:spPr>
        <a:xfrm>
          <a:off x="2171700" y="47434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377</xdr:row>
      <xdr:rowOff>0</xdr:rowOff>
    </xdr:from>
    <xdr:to>
      <xdr:col>5</xdr:col>
      <xdr:colOff>279400</xdr:colOff>
      <xdr:row>378</xdr:row>
      <xdr:rowOff>12700</xdr:rowOff>
    </xdr:to>
    <xdr:sp macro="[1]!dp_core.gridDP_Click" textlink="">
      <xdr:nvSpPr>
        <xdr:cNvPr id="376" name="Rectangle 375">
          <a:extLst>
            <a:ext uri="{FF2B5EF4-FFF2-40B4-BE49-F238E27FC236}">
              <a16:creationId xmlns:a16="http://schemas.microsoft.com/office/drawing/2014/main" xmlns="" id="{00000000-0008-0000-0200-000078010000}"/>
            </a:ext>
          </a:extLst>
        </xdr:cNvPr>
        <xdr:cNvSpPr/>
      </xdr:nvSpPr>
      <xdr:spPr>
        <a:xfrm>
          <a:off x="2171700" y="47434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378</xdr:row>
      <xdr:rowOff>0</xdr:rowOff>
    </xdr:from>
    <xdr:to>
      <xdr:col>5</xdr:col>
      <xdr:colOff>279400</xdr:colOff>
      <xdr:row>379</xdr:row>
      <xdr:rowOff>12700</xdr:rowOff>
    </xdr:to>
    <xdr:sp macro="[1]!dp_core.gridDP_Click" textlink="">
      <xdr:nvSpPr>
        <xdr:cNvPr id="377" name="Rectangle 376">
          <a:extLst>
            <a:ext uri="{FF2B5EF4-FFF2-40B4-BE49-F238E27FC236}">
              <a16:creationId xmlns:a16="http://schemas.microsoft.com/office/drawing/2014/main" xmlns="" id="{00000000-0008-0000-0200-000079010000}"/>
            </a:ext>
          </a:extLst>
        </xdr:cNvPr>
        <xdr:cNvSpPr/>
      </xdr:nvSpPr>
      <xdr:spPr>
        <a:xfrm>
          <a:off x="2171700" y="47434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379</xdr:row>
      <xdr:rowOff>0</xdr:rowOff>
    </xdr:from>
    <xdr:to>
      <xdr:col>5</xdr:col>
      <xdr:colOff>279400</xdr:colOff>
      <xdr:row>380</xdr:row>
      <xdr:rowOff>12700</xdr:rowOff>
    </xdr:to>
    <xdr:sp macro="[1]!dp_core.gridDP_Click" textlink="">
      <xdr:nvSpPr>
        <xdr:cNvPr id="378" name="Rectangle 377">
          <a:extLst>
            <a:ext uri="{FF2B5EF4-FFF2-40B4-BE49-F238E27FC236}">
              <a16:creationId xmlns:a16="http://schemas.microsoft.com/office/drawing/2014/main" xmlns="" id="{00000000-0008-0000-0200-00007A010000}"/>
            </a:ext>
          </a:extLst>
        </xdr:cNvPr>
        <xdr:cNvSpPr/>
      </xdr:nvSpPr>
      <xdr:spPr>
        <a:xfrm>
          <a:off x="2171700" y="47434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380</xdr:row>
      <xdr:rowOff>0</xdr:rowOff>
    </xdr:from>
    <xdr:to>
      <xdr:col>5</xdr:col>
      <xdr:colOff>279400</xdr:colOff>
      <xdr:row>381</xdr:row>
      <xdr:rowOff>12700</xdr:rowOff>
    </xdr:to>
    <xdr:sp macro="[1]!dp_core.gridDP_Click" textlink="">
      <xdr:nvSpPr>
        <xdr:cNvPr id="379" name="Rectangle 378">
          <a:extLst>
            <a:ext uri="{FF2B5EF4-FFF2-40B4-BE49-F238E27FC236}">
              <a16:creationId xmlns:a16="http://schemas.microsoft.com/office/drawing/2014/main" xmlns="" id="{00000000-0008-0000-0200-00007B010000}"/>
            </a:ext>
          </a:extLst>
        </xdr:cNvPr>
        <xdr:cNvSpPr/>
      </xdr:nvSpPr>
      <xdr:spPr>
        <a:xfrm>
          <a:off x="2171700" y="47434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381</xdr:row>
      <xdr:rowOff>0</xdr:rowOff>
    </xdr:from>
    <xdr:to>
      <xdr:col>5</xdr:col>
      <xdr:colOff>279400</xdr:colOff>
      <xdr:row>382</xdr:row>
      <xdr:rowOff>12700</xdr:rowOff>
    </xdr:to>
    <xdr:sp macro="[1]!dp_core.gridDP_Click" textlink="">
      <xdr:nvSpPr>
        <xdr:cNvPr id="380" name="Rectangle 379">
          <a:extLst>
            <a:ext uri="{FF2B5EF4-FFF2-40B4-BE49-F238E27FC236}">
              <a16:creationId xmlns:a16="http://schemas.microsoft.com/office/drawing/2014/main" xmlns="" id="{00000000-0008-0000-0200-00007C010000}"/>
            </a:ext>
          </a:extLst>
        </xdr:cNvPr>
        <xdr:cNvSpPr/>
      </xdr:nvSpPr>
      <xdr:spPr>
        <a:xfrm>
          <a:off x="2171700" y="47434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382</xdr:row>
      <xdr:rowOff>0</xdr:rowOff>
    </xdr:from>
    <xdr:to>
      <xdr:col>5</xdr:col>
      <xdr:colOff>279400</xdr:colOff>
      <xdr:row>383</xdr:row>
      <xdr:rowOff>12700</xdr:rowOff>
    </xdr:to>
    <xdr:sp macro="[1]!dp_core.gridDP_Click" textlink="">
      <xdr:nvSpPr>
        <xdr:cNvPr id="381" name="Rectangle 380">
          <a:extLst>
            <a:ext uri="{FF2B5EF4-FFF2-40B4-BE49-F238E27FC236}">
              <a16:creationId xmlns:a16="http://schemas.microsoft.com/office/drawing/2014/main" xmlns="" id="{00000000-0008-0000-0200-00007D010000}"/>
            </a:ext>
          </a:extLst>
        </xdr:cNvPr>
        <xdr:cNvSpPr/>
      </xdr:nvSpPr>
      <xdr:spPr>
        <a:xfrm>
          <a:off x="2171700" y="47434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383</xdr:row>
      <xdr:rowOff>0</xdr:rowOff>
    </xdr:from>
    <xdr:to>
      <xdr:col>5</xdr:col>
      <xdr:colOff>279400</xdr:colOff>
      <xdr:row>384</xdr:row>
      <xdr:rowOff>12700</xdr:rowOff>
    </xdr:to>
    <xdr:sp macro="[1]!dp_core.gridDP_Click" textlink="">
      <xdr:nvSpPr>
        <xdr:cNvPr id="382" name="Rectangle 381">
          <a:extLst>
            <a:ext uri="{FF2B5EF4-FFF2-40B4-BE49-F238E27FC236}">
              <a16:creationId xmlns:a16="http://schemas.microsoft.com/office/drawing/2014/main" xmlns="" id="{00000000-0008-0000-0200-00007E010000}"/>
            </a:ext>
          </a:extLst>
        </xdr:cNvPr>
        <xdr:cNvSpPr/>
      </xdr:nvSpPr>
      <xdr:spPr>
        <a:xfrm>
          <a:off x="2171700" y="47434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384</xdr:row>
      <xdr:rowOff>0</xdr:rowOff>
    </xdr:from>
    <xdr:to>
      <xdr:col>5</xdr:col>
      <xdr:colOff>279400</xdr:colOff>
      <xdr:row>385</xdr:row>
      <xdr:rowOff>12700</xdr:rowOff>
    </xdr:to>
    <xdr:sp macro="[1]!dp_core.gridDP_Click" textlink="">
      <xdr:nvSpPr>
        <xdr:cNvPr id="383" name="Rectangle 382">
          <a:extLst>
            <a:ext uri="{FF2B5EF4-FFF2-40B4-BE49-F238E27FC236}">
              <a16:creationId xmlns:a16="http://schemas.microsoft.com/office/drawing/2014/main" xmlns="" id="{00000000-0008-0000-0200-00007F010000}"/>
            </a:ext>
          </a:extLst>
        </xdr:cNvPr>
        <xdr:cNvSpPr/>
      </xdr:nvSpPr>
      <xdr:spPr>
        <a:xfrm>
          <a:off x="2171700" y="47434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385</xdr:row>
      <xdr:rowOff>0</xdr:rowOff>
    </xdr:from>
    <xdr:to>
      <xdr:col>5</xdr:col>
      <xdr:colOff>279400</xdr:colOff>
      <xdr:row>386</xdr:row>
      <xdr:rowOff>12700</xdr:rowOff>
    </xdr:to>
    <xdr:sp macro="[1]!dp_core.gridDP_Click" textlink="">
      <xdr:nvSpPr>
        <xdr:cNvPr id="384" name="Rectangle 383">
          <a:extLst>
            <a:ext uri="{FF2B5EF4-FFF2-40B4-BE49-F238E27FC236}">
              <a16:creationId xmlns:a16="http://schemas.microsoft.com/office/drawing/2014/main" xmlns="" id="{00000000-0008-0000-0200-000080010000}"/>
            </a:ext>
          </a:extLst>
        </xdr:cNvPr>
        <xdr:cNvSpPr/>
      </xdr:nvSpPr>
      <xdr:spPr>
        <a:xfrm>
          <a:off x="2171700" y="47434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386</xdr:row>
      <xdr:rowOff>0</xdr:rowOff>
    </xdr:from>
    <xdr:to>
      <xdr:col>5</xdr:col>
      <xdr:colOff>279400</xdr:colOff>
      <xdr:row>387</xdr:row>
      <xdr:rowOff>12700</xdr:rowOff>
    </xdr:to>
    <xdr:sp macro="[1]!dp_core.gridDP_Click" textlink="">
      <xdr:nvSpPr>
        <xdr:cNvPr id="385" name="Rectangle 384">
          <a:extLst>
            <a:ext uri="{FF2B5EF4-FFF2-40B4-BE49-F238E27FC236}">
              <a16:creationId xmlns:a16="http://schemas.microsoft.com/office/drawing/2014/main" xmlns="" id="{00000000-0008-0000-0200-000081010000}"/>
            </a:ext>
          </a:extLst>
        </xdr:cNvPr>
        <xdr:cNvSpPr/>
      </xdr:nvSpPr>
      <xdr:spPr>
        <a:xfrm>
          <a:off x="2171700" y="47434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387</xdr:row>
      <xdr:rowOff>0</xdr:rowOff>
    </xdr:from>
    <xdr:to>
      <xdr:col>5</xdr:col>
      <xdr:colOff>279400</xdr:colOff>
      <xdr:row>388</xdr:row>
      <xdr:rowOff>12700</xdr:rowOff>
    </xdr:to>
    <xdr:sp macro="[1]!dp_core.gridDP_Click" textlink="">
      <xdr:nvSpPr>
        <xdr:cNvPr id="386" name="Rectangle 385">
          <a:extLst>
            <a:ext uri="{FF2B5EF4-FFF2-40B4-BE49-F238E27FC236}">
              <a16:creationId xmlns:a16="http://schemas.microsoft.com/office/drawing/2014/main" xmlns="" id="{00000000-0008-0000-0200-000082010000}"/>
            </a:ext>
          </a:extLst>
        </xdr:cNvPr>
        <xdr:cNvSpPr/>
      </xdr:nvSpPr>
      <xdr:spPr>
        <a:xfrm>
          <a:off x="2171700" y="47434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388</xdr:row>
      <xdr:rowOff>0</xdr:rowOff>
    </xdr:from>
    <xdr:to>
      <xdr:col>5</xdr:col>
      <xdr:colOff>279400</xdr:colOff>
      <xdr:row>389</xdr:row>
      <xdr:rowOff>12700</xdr:rowOff>
    </xdr:to>
    <xdr:sp macro="[1]!dp_core.gridDP_Click" textlink="">
      <xdr:nvSpPr>
        <xdr:cNvPr id="387" name="Rectangle 386">
          <a:extLst>
            <a:ext uri="{FF2B5EF4-FFF2-40B4-BE49-F238E27FC236}">
              <a16:creationId xmlns:a16="http://schemas.microsoft.com/office/drawing/2014/main" xmlns="" id="{00000000-0008-0000-0200-000083010000}"/>
            </a:ext>
          </a:extLst>
        </xdr:cNvPr>
        <xdr:cNvSpPr/>
      </xdr:nvSpPr>
      <xdr:spPr>
        <a:xfrm>
          <a:off x="2171700" y="47434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389</xdr:row>
      <xdr:rowOff>0</xdr:rowOff>
    </xdr:from>
    <xdr:to>
      <xdr:col>5</xdr:col>
      <xdr:colOff>279400</xdr:colOff>
      <xdr:row>390</xdr:row>
      <xdr:rowOff>12700</xdr:rowOff>
    </xdr:to>
    <xdr:sp macro="[1]!dp_core.gridDP_Click" textlink="">
      <xdr:nvSpPr>
        <xdr:cNvPr id="388" name="Rectangle 387">
          <a:extLst>
            <a:ext uri="{FF2B5EF4-FFF2-40B4-BE49-F238E27FC236}">
              <a16:creationId xmlns:a16="http://schemas.microsoft.com/office/drawing/2014/main" xmlns="" id="{00000000-0008-0000-0200-000084010000}"/>
            </a:ext>
          </a:extLst>
        </xdr:cNvPr>
        <xdr:cNvSpPr/>
      </xdr:nvSpPr>
      <xdr:spPr>
        <a:xfrm>
          <a:off x="2171700" y="47434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390</xdr:row>
      <xdr:rowOff>0</xdr:rowOff>
    </xdr:from>
    <xdr:to>
      <xdr:col>5</xdr:col>
      <xdr:colOff>279400</xdr:colOff>
      <xdr:row>391</xdr:row>
      <xdr:rowOff>12700</xdr:rowOff>
    </xdr:to>
    <xdr:sp macro="[1]!dp_core.gridDP_Click" textlink="">
      <xdr:nvSpPr>
        <xdr:cNvPr id="389" name="Rectangle 388">
          <a:extLst>
            <a:ext uri="{FF2B5EF4-FFF2-40B4-BE49-F238E27FC236}">
              <a16:creationId xmlns:a16="http://schemas.microsoft.com/office/drawing/2014/main" xmlns="" id="{00000000-0008-0000-0200-000085010000}"/>
            </a:ext>
          </a:extLst>
        </xdr:cNvPr>
        <xdr:cNvSpPr/>
      </xdr:nvSpPr>
      <xdr:spPr>
        <a:xfrm>
          <a:off x="2171700" y="47434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391</xdr:row>
      <xdr:rowOff>0</xdr:rowOff>
    </xdr:from>
    <xdr:to>
      <xdr:col>5</xdr:col>
      <xdr:colOff>279400</xdr:colOff>
      <xdr:row>392</xdr:row>
      <xdr:rowOff>12700</xdr:rowOff>
    </xdr:to>
    <xdr:sp macro="[1]!dp_core.gridDP_Click" textlink="">
      <xdr:nvSpPr>
        <xdr:cNvPr id="390" name="Rectangle 389">
          <a:extLst>
            <a:ext uri="{FF2B5EF4-FFF2-40B4-BE49-F238E27FC236}">
              <a16:creationId xmlns:a16="http://schemas.microsoft.com/office/drawing/2014/main" xmlns="" id="{00000000-0008-0000-0200-000086010000}"/>
            </a:ext>
          </a:extLst>
        </xdr:cNvPr>
        <xdr:cNvSpPr/>
      </xdr:nvSpPr>
      <xdr:spPr>
        <a:xfrm>
          <a:off x="2171700" y="47434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392</xdr:row>
      <xdr:rowOff>0</xdr:rowOff>
    </xdr:from>
    <xdr:to>
      <xdr:col>5</xdr:col>
      <xdr:colOff>279400</xdr:colOff>
      <xdr:row>393</xdr:row>
      <xdr:rowOff>12700</xdr:rowOff>
    </xdr:to>
    <xdr:sp macro="[1]!dp_core.gridDP_Click" textlink="">
      <xdr:nvSpPr>
        <xdr:cNvPr id="391" name="Rectangle 390">
          <a:extLst>
            <a:ext uri="{FF2B5EF4-FFF2-40B4-BE49-F238E27FC236}">
              <a16:creationId xmlns:a16="http://schemas.microsoft.com/office/drawing/2014/main" xmlns="" id="{00000000-0008-0000-0200-000087010000}"/>
            </a:ext>
          </a:extLst>
        </xdr:cNvPr>
        <xdr:cNvSpPr/>
      </xdr:nvSpPr>
      <xdr:spPr>
        <a:xfrm>
          <a:off x="2171700" y="47434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393</xdr:row>
      <xdr:rowOff>0</xdr:rowOff>
    </xdr:from>
    <xdr:to>
      <xdr:col>5</xdr:col>
      <xdr:colOff>279400</xdr:colOff>
      <xdr:row>394</xdr:row>
      <xdr:rowOff>12700</xdr:rowOff>
    </xdr:to>
    <xdr:sp macro="[1]!dp_core.gridDP_Click" textlink="">
      <xdr:nvSpPr>
        <xdr:cNvPr id="392" name="Rectangle 391">
          <a:extLst>
            <a:ext uri="{FF2B5EF4-FFF2-40B4-BE49-F238E27FC236}">
              <a16:creationId xmlns:a16="http://schemas.microsoft.com/office/drawing/2014/main" xmlns="" id="{00000000-0008-0000-0200-000088010000}"/>
            </a:ext>
          </a:extLst>
        </xdr:cNvPr>
        <xdr:cNvSpPr/>
      </xdr:nvSpPr>
      <xdr:spPr>
        <a:xfrm>
          <a:off x="2171700" y="47434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394</xdr:row>
      <xdr:rowOff>0</xdr:rowOff>
    </xdr:from>
    <xdr:to>
      <xdr:col>5</xdr:col>
      <xdr:colOff>279400</xdr:colOff>
      <xdr:row>395</xdr:row>
      <xdr:rowOff>12700</xdr:rowOff>
    </xdr:to>
    <xdr:sp macro="[1]!dp_core.gridDP_Click" textlink="">
      <xdr:nvSpPr>
        <xdr:cNvPr id="393" name="Rectangle 392">
          <a:extLst>
            <a:ext uri="{FF2B5EF4-FFF2-40B4-BE49-F238E27FC236}">
              <a16:creationId xmlns:a16="http://schemas.microsoft.com/office/drawing/2014/main" xmlns="" id="{00000000-0008-0000-0200-000089010000}"/>
            </a:ext>
          </a:extLst>
        </xdr:cNvPr>
        <xdr:cNvSpPr/>
      </xdr:nvSpPr>
      <xdr:spPr>
        <a:xfrm>
          <a:off x="2171700" y="47434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395</xdr:row>
      <xdr:rowOff>0</xdr:rowOff>
    </xdr:from>
    <xdr:to>
      <xdr:col>5</xdr:col>
      <xdr:colOff>279400</xdr:colOff>
      <xdr:row>396</xdr:row>
      <xdr:rowOff>12700</xdr:rowOff>
    </xdr:to>
    <xdr:sp macro="[1]!dp_core.gridDP_Click" textlink="">
      <xdr:nvSpPr>
        <xdr:cNvPr id="394" name="Rectangle 393">
          <a:extLst>
            <a:ext uri="{FF2B5EF4-FFF2-40B4-BE49-F238E27FC236}">
              <a16:creationId xmlns:a16="http://schemas.microsoft.com/office/drawing/2014/main" xmlns="" id="{00000000-0008-0000-0200-00008A010000}"/>
            </a:ext>
          </a:extLst>
        </xdr:cNvPr>
        <xdr:cNvSpPr/>
      </xdr:nvSpPr>
      <xdr:spPr>
        <a:xfrm>
          <a:off x="2171700" y="47434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396</xdr:row>
      <xdr:rowOff>0</xdr:rowOff>
    </xdr:from>
    <xdr:to>
      <xdr:col>5</xdr:col>
      <xdr:colOff>279400</xdr:colOff>
      <xdr:row>397</xdr:row>
      <xdr:rowOff>12700</xdr:rowOff>
    </xdr:to>
    <xdr:sp macro="[1]!dp_core.gridDP_Click" textlink="">
      <xdr:nvSpPr>
        <xdr:cNvPr id="395" name="Rectangle 394">
          <a:extLst>
            <a:ext uri="{FF2B5EF4-FFF2-40B4-BE49-F238E27FC236}">
              <a16:creationId xmlns:a16="http://schemas.microsoft.com/office/drawing/2014/main" xmlns="" id="{00000000-0008-0000-0200-00008B010000}"/>
            </a:ext>
          </a:extLst>
        </xdr:cNvPr>
        <xdr:cNvSpPr/>
      </xdr:nvSpPr>
      <xdr:spPr>
        <a:xfrm>
          <a:off x="2171700" y="47434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397</xdr:row>
      <xdr:rowOff>0</xdr:rowOff>
    </xdr:from>
    <xdr:to>
      <xdr:col>5</xdr:col>
      <xdr:colOff>279400</xdr:colOff>
      <xdr:row>398</xdr:row>
      <xdr:rowOff>12700</xdr:rowOff>
    </xdr:to>
    <xdr:sp macro="[1]!dp_core.gridDP_Click" textlink="">
      <xdr:nvSpPr>
        <xdr:cNvPr id="396" name="Rectangle 395">
          <a:extLst>
            <a:ext uri="{FF2B5EF4-FFF2-40B4-BE49-F238E27FC236}">
              <a16:creationId xmlns:a16="http://schemas.microsoft.com/office/drawing/2014/main" xmlns="" id="{00000000-0008-0000-0200-00008C010000}"/>
            </a:ext>
          </a:extLst>
        </xdr:cNvPr>
        <xdr:cNvSpPr/>
      </xdr:nvSpPr>
      <xdr:spPr>
        <a:xfrm>
          <a:off x="2171700" y="47434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398</xdr:row>
      <xdr:rowOff>0</xdr:rowOff>
    </xdr:from>
    <xdr:to>
      <xdr:col>5</xdr:col>
      <xdr:colOff>279400</xdr:colOff>
      <xdr:row>399</xdr:row>
      <xdr:rowOff>12700</xdr:rowOff>
    </xdr:to>
    <xdr:sp macro="[1]!dp_core.gridDP_Click" textlink="">
      <xdr:nvSpPr>
        <xdr:cNvPr id="397" name="Rectangle 396">
          <a:extLst>
            <a:ext uri="{FF2B5EF4-FFF2-40B4-BE49-F238E27FC236}">
              <a16:creationId xmlns:a16="http://schemas.microsoft.com/office/drawing/2014/main" xmlns="" id="{00000000-0008-0000-0200-00008D010000}"/>
            </a:ext>
          </a:extLst>
        </xdr:cNvPr>
        <xdr:cNvSpPr/>
      </xdr:nvSpPr>
      <xdr:spPr>
        <a:xfrm>
          <a:off x="2171700" y="47434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399</xdr:row>
      <xdr:rowOff>0</xdr:rowOff>
    </xdr:from>
    <xdr:to>
      <xdr:col>5</xdr:col>
      <xdr:colOff>279400</xdr:colOff>
      <xdr:row>400</xdr:row>
      <xdr:rowOff>12700</xdr:rowOff>
    </xdr:to>
    <xdr:sp macro="[1]!dp_core.gridDP_Click" textlink="">
      <xdr:nvSpPr>
        <xdr:cNvPr id="398" name="Rectangle 397">
          <a:extLst>
            <a:ext uri="{FF2B5EF4-FFF2-40B4-BE49-F238E27FC236}">
              <a16:creationId xmlns:a16="http://schemas.microsoft.com/office/drawing/2014/main" xmlns="" id="{00000000-0008-0000-0200-00008E010000}"/>
            </a:ext>
          </a:extLst>
        </xdr:cNvPr>
        <xdr:cNvSpPr/>
      </xdr:nvSpPr>
      <xdr:spPr>
        <a:xfrm>
          <a:off x="2171700" y="47434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400</xdr:row>
      <xdr:rowOff>0</xdr:rowOff>
    </xdr:from>
    <xdr:to>
      <xdr:col>5</xdr:col>
      <xdr:colOff>279400</xdr:colOff>
      <xdr:row>401</xdr:row>
      <xdr:rowOff>12700</xdr:rowOff>
    </xdr:to>
    <xdr:sp macro="[1]!dp_core.gridDP_Click" textlink="">
      <xdr:nvSpPr>
        <xdr:cNvPr id="399" name="Rectangle 398">
          <a:extLst>
            <a:ext uri="{FF2B5EF4-FFF2-40B4-BE49-F238E27FC236}">
              <a16:creationId xmlns:a16="http://schemas.microsoft.com/office/drawing/2014/main" xmlns="" id="{00000000-0008-0000-0200-00008F010000}"/>
            </a:ext>
          </a:extLst>
        </xdr:cNvPr>
        <xdr:cNvSpPr/>
      </xdr:nvSpPr>
      <xdr:spPr>
        <a:xfrm>
          <a:off x="2171700" y="47434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401</xdr:row>
      <xdr:rowOff>0</xdr:rowOff>
    </xdr:from>
    <xdr:to>
      <xdr:col>5</xdr:col>
      <xdr:colOff>279400</xdr:colOff>
      <xdr:row>402</xdr:row>
      <xdr:rowOff>12700</xdr:rowOff>
    </xdr:to>
    <xdr:sp macro="[1]!dp_core.gridDP_Click" textlink="">
      <xdr:nvSpPr>
        <xdr:cNvPr id="400" name="Rectangle 399">
          <a:extLst>
            <a:ext uri="{FF2B5EF4-FFF2-40B4-BE49-F238E27FC236}">
              <a16:creationId xmlns:a16="http://schemas.microsoft.com/office/drawing/2014/main" xmlns="" id="{00000000-0008-0000-0200-000090010000}"/>
            </a:ext>
          </a:extLst>
        </xdr:cNvPr>
        <xdr:cNvSpPr/>
      </xdr:nvSpPr>
      <xdr:spPr>
        <a:xfrm>
          <a:off x="2171700" y="47434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402</xdr:row>
      <xdr:rowOff>0</xdr:rowOff>
    </xdr:from>
    <xdr:to>
      <xdr:col>5</xdr:col>
      <xdr:colOff>279400</xdr:colOff>
      <xdr:row>403</xdr:row>
      <xdr:rowOff>12700</xdr:rowOff>
    </xdr:to>
    <xdr:sp macro="[1]!dp_core.gridDP_Click" textlink="">
      <xdr:nvSpPr>
        <xdr:cNvPr id="401" name="Rectangle 400">
          <a:extLst>
            <a:ext uri="{FF2B5EF4-FFF2-40B4-BE49-F238E27FC236}">
              <a16:creationId xmlns:a16="http://schemas.microsoft.com/office/drawing/2014/main" xmlns="" id="{00000000-0008-0000-0200-000091010000}"/>
            </a:ext>
          </a:extLst>
        </xdr:cNvPr>
        <xdr:cNvSpPr/>
      </xdr:nvSpPr>
      <xdr:spPr>
        <a:xfrm>
          <a:off x="2171700" y="47434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403</xdr:row>
      <xdr:rowOff>0</xdr:rowOff>
    </xdr:from>
    <xdr:to>
      <xdr:col>5</xdr:col>
      <xdr:colOff>279400</xdr:colOff>
      <xdr:row>404</xdr:row>
      <xdr:rowOff>12700</xdr:rowOff>
    </xdr:to>
    <xdr:sp macro="[1]!dp_core.gridDP_Click" textlink="">
      <xdr:nvSpPr>
        <xdr:cNvPr id="402" name="Rectangle 401">
          <a:extLst>
            <a:ext uri="{FF2B5EF4-FFF2-40B4-BE49-F238E27FC236}">
              <a16:creationId xmlns:a16="http://schemas.microsoft.com/office/drawing/2014/main" xmlns="" id="{00000000-0008-0000-0200-000092010000}"/>
            </a:ext>
          </a:extLst>
        </xdr:cNvPr>
        <xdr:cNvSpPr/>
      </xdr:nvSpPr>
      <xdr:spPr>
        <a:xfrm>
          <a:off x="2171700" y="47434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404</xdr:row>
      <xdr:rowOff>0</xdr:rowOff>
    </xdr:from>
    <xdr:to>
      <xdr:col>5</xdr:col>
      <xdr:colOff>279400</xdr:colOff>
      <xdr:row>405</xdr:row>
      <xdr:rowOff>12700</xdr:rowOff>
    </xdr:to>
    <xdr:sp macro="[1]!dp_core.gridDP_Click" textlink="">
      <xdr:nvSpPr>
        <xdr:cNvPr id="403" name="Rectangle 402">
          <a:extLst>
            <a:ext uri="{FF2B5EF4-FFF2-40B4-BE49-F238E27FC236}">
              <a16:creationId xmlns:a16="http://schemas.microsoft.com/office/drawing/2014/main" xmlns="" id="{00000000-0008-0000-0200-000093010000}"/>
            </a:ext>
          </a:extLst>
        </xdr:cNvPr>
        <xdr:cNvSpPr/>
      </xdr:nvSpPr>
      <xdr:spPr>
        <a:xfrm>
          <a:off x="2171700" y="47434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405</xdr:row>
      <xdr:rowOff>0</xdr:rowOff>
    </xdr:from>
    <xdr:to>
      <xdr:col>5</xdr:col>
      <xdr:colOff>279400</xdr:colOff>
      <xdr:row>406</xdr:row>
      <xdr:rowOff>12700</xdr:rowOff>
    </xdr:to>
    <xdr:sp macro="[1]!dp_core.gridDP_Click" textlink="">
      <xdr:nvSpPr>
        <xdr:cNvPr id="404" name="Rectangle 403">
          <a:extLst>
            <a:ext uri="{FF2B5EF4-FFF2-40B4-BE49-F238E27FC236}">
              <a16:creationId xmlns:a16="http://schemas.microsoft.com/office/drawing/2014/main" xmlns="" id="{00000000-0008-0000-0200-000094010000}"/>
            </a:ext>
          </a:extLst>
        </xdr:cNvPr>
        <xdr:cNvSpPr/>
      </xdr:nvSpPr>
      <xdr:spPr>
        <a:xfrm>
          <a:off x="2171700" y="47434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406</xdr:row>
      <xdr:rowOff>0</xdr:rowOff>
    </xdr:from>
    <xdr:to>
      <xdr:col>5</xdr:col>
      <xdr:colOff>279400</xdr:colOff>
      <xdr:row>407</xdr:row>
      <xdr:rowOff>12700</xdr:rowOff>
    </xdr:to>
    <xdr:sp macro="[1]!dp_core.gridDP_Click" textlink="">
      <xdr:nvSpPr>
        <xdr:cNvPr id="405" name="Rectangle 404">
          <a:extLst>
            <a:ext uri="{FF2B5EF4-FFF2-40B4-BE49-F238E27FC236}">
              <a16:creationId xmlns:a16="http://schemas.microsoft.com/office/drawing/2014/main" xmlns="" id="{00000000-0008-0000-0200-000095010000}"/>
            </a:ext>
          </a:extLst>
        </xdr:cNvPr>
        <xdr:cNvSpPr/>
      </xdr:nvSpPr>
      <xdr:spPr>
        <a:xfrm>
          <a:off x="2171700" y="47434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407</xdr:row>
      <xdr:rowOff>0</xdr:rowOff>
    </xdr:from>
    <xdr:to>
      <xdr:col>5</xdr:col>
      <xdr:colOff>279400</xdr:colOff>
      <xdr:row>408</xdr:row>
      <xdr:rowOff>12700</xdr:rowOff>
    </xdr:to>
    <xdr:sp macro="[1]!dp_core.gridDP_Click" textlink="">
      <xdr:nvSpPr>
        <xdr:cNvPr id="406" name="Rectangle 405">
          <a:extLst>
            <a:ext uri="{FF2B5EF4-FFF2-40B4-BE49-F238E27FC236}">
              <a16:creationId xmlns:a16="http://schemas.microsoft.com/office/drawing/2014/main" xmlns="" id="{00000000-0008-0000-0200-000096010000}"/>
            </a:ext>
          </a:extLst>
        </xdr:cNvPr>
        <xdr:cNvSpPr/>
      </xdr:nvSpPr>
      <xdr:spPr>
        <a:xfrm>
          <a:off x="2171700" y="47434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408</xdr:row>
      <xdr:rowOff>0</xdr:rowOff>
    </xdr:from>
    <xdr:to>
      <xdr:col>5</xdr:col>
      <xdr:colOff>279400</xdr:colOff>
      <xdr:row>409</xdr:row>
      <xdr:rowOff>12700</xdr:rowOff>
    </xdr:to>
    <xdr:sp macro="[1]!dp_core.gridDP_Click" textlink="">
      <xdr:nvSpPr>
        <xdr:cNvPr id="407" name="Rectangle 406">
          <a:extLst>
            <a:ext uri="{FF2B5EF4-FFF2-40B4-BE49-F238E27FC236}">
              <a16:creationId xmlns:a16="http://schemas.microsoft.com/office/drawing/2014/main" xmlns="" id="{00000000-0008-0000-0200-000097010000}"/>
            </a:ext>
          </a:extLst>
        </xdr:cNvPr>
        <xdr:cNvSpPr/>
      </xdr:nvSpPr>
      <xdr:spPr>
        <a:xfrm>
          <a:off x="2171700" y="47434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409</xdr:row>
      <xdr:rowOff>0</xdr:rowOff>
    </xdr:from>
    <xdr:to>
      <xdr:col>5</xdr:col>
      <xdr:colOff>279400</xdr:colOff>
      <xdr:row>410</xdr:row>
      <xdr:rowOff>12700</xdr:rowOff>
    </xdr:to>
    <xdr:sp macro="[1]!dp_core.gridDP_Click" textlink="">
      <xdr:nvSpPr>
        <xdr:cNvPr id="408" name="Rectangle 407">
          <a:extLst>
            <a:ext uri="{FF2B5EF4-FFF2-40B4-BE49-F238E27FC236}">
              <a16:creationId xmlns:a16="http://schemas.microsoft.com/office/drawing/2014/main" xmlns="" id="{00000000-0008-0000-0200-000098010000}"/>
            </a:ext>
          </a:extLst>
        </xdr:cNvPr>
        <xdr:cNvSpPr/>
      </xdr:nvSpPr>
      <xdr:spPr>
        <a:xfrm>
          <a:off x="2171700" y="47434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410</xdr:row>
      <xdr:rowOff>0</xdr:rowOff>
    </xdr:from>
    <xdr:to>
      <xdr:col>5</xdr:col>
      <xdr:colOff>279400</xdr:colOff>
      <xdr:row>411</xdr:row>
      <xdr:rowOff>12700</xdr:rowOff>
    </xdr:to>
    <xdr:sp macro="[1]!dp_core.gridDP_Click" textlink="">
      <xdr:nvSpPr>
        <xdr:cNvPr id="409" name="Rectangle 408">
          <a:extLst>
            <a:ext uri="{FF2B5EF4-FFF2-40B4-BE49-F238E27FC236}">
              <a16:creationId xmlns:a16="http://schemas.microsoft.com/office/drawing/2014/main" xmlns="" id="{00000000-0008-0000-0200-000099010000}"/>
            </a:ext>
          </a:extLst>
        </xdr:cNvPr>
        <xdr:cNvSpPr/>
      </xdr:nvSpPr>
      <xdr:spPr>
        <a:xfrm>
          <a:off x="2171700" y="47434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411</xdr:row>
      <xdr:rowOff>0</xdr:rowOff>
    </xdr:from>
    <xdr:to>
      <xdr:col>5</xdr:col>
      <xdr:colOff>279400</xdr:colOff>
      <xdr:row>412</xdr:row>
      <xdr:rowOff>12700</xdr:rowOff>
    </xdr:to>
    <xdr:sp macro="[1]!dp_core.gridDP_Click" textlink="">
      <xdr:nvSpPr>
        <xdr:cNvPr id="410" name="Rectangle 409">
          <a:extLst>
            <a:ext uri="{FF2B5EF4-FFF2-40B4-BE49-F238E27FC236}">
              <a16:creationId xmlns:a16="http://schemas.microsoft.com/office/drawing/2014/main" xmlns="" id="{00000000-0008-0000-0200-00009A010000}"/>
            </a:ext>
          </a:extLst>
        </xdr:cNvPr>
        <xdr:cNvSpPr/>
      </xdr:nvSpPr>
      <xdr:spPr>
        <a:xfrm>
          <a:off x="2171700" y="47434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412</xdr:row>
      <xdr:rowOff>0</xdr:rowOff>
    </xdr:from>
    <xdr:to>
      <xdr:col>5</xdr:col>
      <xdr:colOff>279400</xdr:colOff>
      <xdr:row>413</xdr:row>
      <xdr:rowOff>12700</xdr:rowOff>
    </xdr:to>
    <xdr:sp macro="[1]!dp_core.gridDP_Click" textlink="">
      <xdr:nvSpPr>
        <xdr:cNvPr id="411" name="Rectangle 410">
          <a:extLst>
            <a:ext uri="{FF2B5EF4-FFF2-40B4-BE49-F238E27FC236}">
              <a16:creationId xmlns:a16="http://schemas.microsoft.com/office/drawing/2014/main" xmlns="" id="{00000000-0008-0000-0200-00009B010000}"/>
            </a:ext>
          </a:extLst>
        </xdr:cNvPr>
        <xdr:cNvSpPr/>
      </xdr:nvSpPr>
      <xdr:spPr>
        <a:xfrm>
          <a:off x="2171700" y="47434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413</xdr:row>
      <xdr:rowOff>0</xdr:rowOff>
    </xdr:from>
    <xdr:to>
      <xdr:col>5</xdr:col>
      <xdr:colOff>279400</xdr:colOff>
      <xdr:row>414</xdr:row>
      <xdr:rowOff>12700</xdr:rowOff>
    </xdr:to>
    <xdr:sp macro="[1]!dp_core.gridDP_Click" textlink="">
      <xdr:nvSpPr>
        <xdr:cNvPr id="412" name="Rectangle 411">
          <a:extLst>
            <a:ext uri="{FF2B5EF4-FFF2-40B4-BE49-F238E27FC236}">
              <a16:creationId xmlns:a16="http://schemas.microsoft.com/office/drawing/2014/main" xmlns="" id="{00000000-0008-0000-0200-00009C010000}"/>
            </a:ext>
          </a:extLst>
        </xdr:cNvPr>
        <xdr:cNvSpPr/>
      </xdr:nvSpPr>
      <xdr:spPr>
        <a:xfrm>
          <a:off x="2171700" y="47434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414</xdr:row>
      <xdr:rowOff>0</xdr:rowOff>
    </xdr:from>
    <xdr:to>
      <xdr:col>5</xdr:col>
      <xdr:colOff>279400</xdr:colOff>
      <xdr:row>415</xdr:row>
      <xdr:rowOff>12700</xdr:rowOff>
    </xdr:to>
    <xdr:sp macro="[1]!dp_core.gridDP_Click" textlink="">
      <xdr:nvSpPr>
        <xdr:cNvPr id="413" name="Rectangle 412">
          <a:extLst>
            <a:ext uri="{FF2B5EF4-FFF2-40B4-BE49-F238E27FC236}">
              <a16:creationId xmlns:a16="http://schemas.microsoft.com/office/drawing/2014/main" xmlns="" id="{00000000-0008-0000-0200-00009D010000}"/>
            </a:ext>
          </a:extLst>
        </xdr:cNvPr>
        <xdr:cNvSpPr/>
      </xdr:nvSpPr>
      <xdr:spPr>
        <a:xfrm>
          <a:off x="2171700" y="47434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415</xdr:row>
      <xdr:rowOff>0</xdr:rowOff>
    </xdr:from>
    <xdr:to>
      <xdr:col>5</xdr:col>
      <xdr:colOff>279400</xdr:colOff>
      <xdr:row>416</xdr:row>
      <xdr:rowOff>12700</xdr:rowOff>
    </xdr:to>
    <xdr:sp macro="[1]!dp_core.gridDP_Click" textlink="">
      <xdr:nvSpPr>
        <xdr:cNvPr id="414" name="Rectangle 413">
          <a:extLst>
            <a:ext uri="{FF2B5EF4-FFF2-40B4-BE49-F238E27FC236}">
              <a16:creationId xmlns:a16="http://schemas.microsoft.com/office/drawing/2014/main" xmlns="" id="{00000000-0008-0000-0200-00009E010000}"/>
            </a:ext>
          </a:extLst>
        </xdr:cNvPr>
        <xdr:cNvSpPr/>
      </xdr:nvSpPr>
      <xdr:spPr>
        <a:xfrm>
          <a:off x="2171700" y="47434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416</xdr:row>
      <xdr:rowOff>0</xdr:rowOff>
    </xdr:from>
    <xdr:to>
      <xdr:col>5</xdr:col>
      <xdr:colOff>279400</xdr:colOff>
      <xdr:row>417</xdr:row>
      <xdr:rowOff>12700</xdr:rowOff>
    </xdr:to>
    <xdr:sp macro="[1]!dp_core.gridDP_Click" textlink="">
      <xdr:nvSpPr>
        <xdr:cNvPr id="415" name="Rectangle 414">
          <a:extLst>
            <a:ext uri="{FF2B5EF4-FFF2-40B4-BE49-F238E27FC236}">
              <a16:creationId xmlns:a16="http://schemas.microsoft.com/office/drawing/2014/main" xmlns="" id="{00000000-0008-0000-0200-00009F010000}"/>
            </a:ext>
          </a:extLst>
        </xdr:cNvPr>
        <xdr:cNvSpPr/>
      </xdr:nvSpPr>
      <xdr:spPr>
        <a:xfrm>
          <a:off x="2171700" y="47434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417</xdr:row>
      <xdr:rowOff>0</xdr:rowOff>
    </xdr:from>
    <xdr:to>
      <xdr:col>5</xdr:col>
      <xdr:colOff>279400</xdr:colOff>
      <xdr:row>418</xdr:row>
      <xdr:rowOff>12700</xdr:rowOff>
    </xdr:to>
    <xdr:sp macro="[1]!dp_core.gridDP_Click" textlink="">
      <xdr:nvSpPr>
        <xdr:cNvPr id="416" name="Rectangle 415">
          <a:extLst>
            <a:ext uri="{FF2B5EF4-FFF2-40B4-BE49-F238E27FC236}">
              <a16:creationId xmlns:a16="http://schemas.microsoft.com/office/drawing/2014/main" xmlns="" id="{00000000-0008-0000-0200-0000A0010000}"/>
            </a:ext>
          </a:extLst>
        </xdr:cNvPr>
        <xdr:cNvSpPr/>
      </xdr:nvSpPr>
      <xdr:spPr>
        <a:xfrm>
          <a:off x="2171700" y="47434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418</xdr:row>
      <xdr:rowOff>0</xdr:rowOff>
    </xdr:from>
    <xdr:to>
      <xdr:col>5</xdr:col>
      <xdr:colOff>279400</xdr:colOff>
      <xdr:row>419</xdr:row>
      <xdr:rowOff>12700</xdr:rowOff>
    </xdr:to>
    <xdr:sp macro="[1]!dp_core.gridDP_Click" textlink="">
      <xdr:nvSpPr>
        <xdr:cNvPr id="417" name="Rectangle 416">
          <a:extLst>
            <a:ext uri="{FF2B5EF4-FFF2-40B4-BE49-F238E27FC236}">
              <a16:creationId xmlns:a16="http://schemas.microsoft.com/office/drawing/2014/main" xmlns="" id="{00000000-0008-0000-0200-0000A1010000}"/>
            </a:ext>
          </a:extLst>
        </xdr:cNvPr>
        <xdr:cNvSpPr/>
      </xdr:nvSpPr>
      <xdr:spPr>
        <a:xfrm>
          <a:off x="2171700" y="47434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419</xdr:row>
      <xdr:rowOff>0</xdr:rowOff>
    </xdr:from>
    <xdr:to>
      <xdr:col>5</xdr:col>
      <xdr:colOff>279400</xdr:colOff>
      <xdr:row>420</xdr:row>
      <xdr:rowOff>12700</xdr:rowOff>
    </xdr:to>
    <xdr:sp macro="[1]!dp_core.gridDP_Click" textlink="">
      <xdr:nvSpPr>
        <xdr:cNvPr id="418" name="Rectangle 417">
          <a:extLst>
            <a:ext uri="{FF2B5EF4-FFF2-40B4-BE49-F238E27FC236}">
              <a16:creationId xmlns:a16="http://schemas.microsoft.com/office/drawing/2014/main" xmlns="" id="{00000000-0008-0000-0200-0000A2010000}"/>
            </a:ext>
          </a:extLst>
        </xdr:cNvPr>
        <xdr:cNvSpPr/>
      </xdr:nvSpPr>
      <xdr:spPr>
        <a:xfrm>
          <a:off x="2171700" y="47434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420</xdr:row>
      <xdr:rowOff>0</xdr:rowOff>
    </xdr:from>
    <xdr:to>
      <xdr:col>5</xdr:col>
      <xdr:colOff>279400</xdr:colOff>
      <xdr:row>421</xdr:row>
      <xdr:rowOff>12700</xdr:rowOff>
    </xdr:to>
    <xdr:sp macro="[1]!dp_core.gridDP_Click" textlink="">
      <xdr:nvSpPr>
        <xdr:cNvPr id="419" name="Rectangle 418">
          <a:extLst>
            <a:ext uri="{FF2B5EF4-FFF2-40B4-BE49-F238E27FC236}">
              <a16:creationId xmlns:a16="http://schemas.microsoft.com/office/drawing/2014/main" xmlns="" id="{00000000-0008-0000-0200-0000A3010000}"/>
            </a:ext>
          </a:extLst>
        </xdr:cNvPr>
        <xdr:cNvSpPr/>
      </xdr:nvSpPr>
      <xdr:spPr>
        <a:xfrm>
          <a:off x="2171700" y="47434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421</xdr:row>
      <xdr:rowOff>0</xdr:rowOff>
    </xdr:from>
    <xdr:to>
      <xdr:col>5</xdr:col>
      <xdr:colOff>279400</xdr:colOff>
      <xdr:row>422</xdr:row>
      <xdr:rowOff>12700</xdr:rowOff>
    </xdr:to>
    <xdr:sp macro="[1]!dp_core.gridDP_Click" textlink="">
      <xdr:nvSpPr>
        <xdr:cNvPr id="420" name="Rectangle 419">
          <a:extLst>
            <a:ext uri="{FF2B5EF4-FFF2-40B4-BE49-F238E27FC236}">
              <a16:creationId xmlns:a16="http://schemas.microsoft.com/office/drawing/2014/main" xmlns="" id="{00000000-0008-0000-0200-0000A4010000}"/>
            </a:ext>
          </a:extLst>
        </xdr:cNvPr>
        <xdr:cNvSpPr/>
      </xdr:nvSpPr>
      <xdr:spPr>
        <a:xfrm>
          <a:off x="2171700" y="47434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422</xdr:row>
      <xdr:rowOff>0</xdr:rowOff>
    </xdr:from>
    <xdr:to>
      <xdr:col>5</xdr:col>
      <xdr:colOff>279400</xdr:colOff>
      <xdr:row>423</xdr:row>
      <xdr:rowOff>12700</xdr:rowOff>
    </xdr:to>
    <xdr:sp macro="[1]!dp_core.gridDP_Click" textlink="">
      <xdr:nvSpPr>
        <xdr:cNvPr id="421" name="Rectangle 420">
          <a:extLst>
            <a:ext uri="{FF2B5EF4-FFF2-40B4-BE49-F238E27FC236}">
              <a16:creationId xmlns:a16="http://schemas.microsoft.com/office/drawing/2014/main" xmlns="" id="{00000000-0008-0000-0200-0000A5010000}"/>
            </a:ext>
          </a:extLst>
        </xdr:cNvPr>
        <xdr:cNvSpPr/>
      </xdr:nvSpPr>
      <xdr:spPr>
        <a:xfrm>
          <a:off x="2171700" y="47434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423</xdr:row>
      <xdr:rowOff>0</xdr:rowOff>
    </xdr:from>
    <xdr:to>
      <xdr:col>5</xdr:col>
      <xdr:colOff>279400</xdr:colOff>
      <xdr:row>424</xdr:row>
      <xdr:rowOff>12700</xdr:rowOff>
    </xdr:to>
    <xdr:sp macro="[1]!dp_core.gridDP_Click" textlink="">
      <xdr:nvSpPr>
        <xdr:cNvPr id="422" name="Rectangle 421">
          <a:extLst>
            <a:ext uri="{FF2B5EF4-FFF2-40B4-BE49-F238E27FC236}">
              <a16:creationId xmlns:a16="http://schemas.microsoft.com/office/drawing/2014/main" xmlns="" id="{00000000-0008-0000-0200-0000A6010000}"/>
            </a:ext>
          </a:extLst>
        </xdr:cNvPr>
        <xdr:cNvSpPr/>
      </xdr:nvSpPr>
      <xdr:spPr>
        <a:xfrm>
          <a:off x="2171700" y="47434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424</xdr:row>
      <xdr:rowOff>0</xdr:rowOff>
    </xdr:from>
    <xdr:to>
      <xdr:col>5</xdr:col>
      <xdr:colOff>279400</xdr:colOff>
      <xdr:row>425</xdr:row>
      <xdr:rowOff>12700</xdr:rowOff>
    </xdr:to>
    <xdr:sp macro="[1]!dp_core.gridDP_Click" textlink="">
      <xdr:nvSpPr>
        <xdr:cNvPr id="423" name="Rectangle 422">
          <a:extLst>
            <a:ext uri="{FF2B5EF4-FFF2-40B4-BE49-F238E27FC236}">
              <a16:creationId xmlns:a16="http://schemas.microsoft.com/office/drawing/2014/main" xmlns="" id="{00000000-0008-0000-0200-0000A7010000}"/>
            </a:ext>
          </a:extLst>
        </xdr:cNvPr>
        <xdr:cNvSpPr/>
      </xdr:nvSpPr>
      <xdr:spPr>
        <a:xfrm>
          <a:off x="2171700" y="47434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425</xdr:row>
      <xdr:rowOff>0</xdr:rowOff>
    </xdr:from>
    <xdr:to>
      <xdr:col>5</xdr:col>
      <xdr:colOff>279400</xdr:colOff>
      <xdr:row>426</xdr:row>
      <xdr:rowOff>12700</xdr:rowOff>
    </xdr:to>
    <xdr:sp macro="[1]!dp_core.gridDP_Click" textlink="">
      <xdr:nvSpPr>
        <xdr:cNvPr id="424" name="Rectangle 423">
          <a:extLst>
            <a:ext uri="{FF2B5EF4-FFF2-40B4-BE49-F238E27FC236}">
              <a16:creationId xmlns:a16="http://schemas.microsoft.com/office/drawing/2014/main" xmlns="" id="{00000000-0008-0000-0200-0000A8010000}"/>
            </a:ext>
          </a:extLst>
        </xdr:cNvPr>
        <xdr:cNvSpPr/>
      </xdr:nvSpPr>
      <xdr:spPr>
        <a:xfrm>
          <a:off x="2171700" y="47434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426</xdr:row>
      <xdr:rowOff>0</xdr:rowOff>
    </xdr:from>
    <xdr:to>
      <xdr:col>5</xdr:col>
      <xdr:colOff>279400</xdr:colOff>
      <xdr:row>427</xdr:row>
      <xdr:rowOff>12700</xdr:rowOff>
    </xdr:to>
    <xdr:sp macro="[1]!dp_core.gridDP_Click" textlink="">
      <xdr:nvSpPr>
        <xdr:cNvPr id="425" name="Rectangle 424">
          <a:extLst>
            <a:ext uri="{FF2B5EF4-FFF2-40B4-BE49-F238E27FC236}">
              <a16:creationId xmlns:a16="http://schemas.microsoft.com/office/drawing/2014/main" xmlns="" id="{00000000-0008-0000-0200-0000A9010000}"/>
            </a:ext>
          </a:extLst>
        </xdr:cNvPr>
        <xdr:cNvSpPr/>
      </xdr:nvSpPr>
      <xdr:spPr>
        <a:xfrm>
          <a:off x="2171700" y="47434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427</xdr:row>
      <xdr:rowOff>0</xdr:rowOff>
    </xdr:from>
    <xdr:to>
      <xdr:col>5</xdr:col>
      <xdr:colOff>279400</xdr:colOff>
      <xdr:row>428</xdr:row>
      <xdr:rowOff>12700</xdr:rowOff>
    </xdr:to>
    <xdr:sp macro="[1]!dp_core.gridDP_Click" textlink="">
      <xdr:nvSpPr>
        <xdr:cNvPr id="426" name="Rectangle 425">
          <a:extLst>
            <a:ext uri="{FF2B5EF4-FFF2-40B4-BE49-F238E27FC236}">
              <a16:creationId xmlns:a16="http://schemas.microsoft.com/office/drawing/2014/main" xmlns="" id="{00000000-0008-0000-0200-0000AA010000}"/>
            </a:ext>
          </a:extLst>
        </xdr:cNvPr>
        <xdr:cNvSpPr/>
      </xdr:nvSpPr>
      <xdr:spPr>
        <a:xfrm>
          <a:off x="2171700" y="47434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428</xdr:row>
      <xdr:rowOff>0</xdr:rowOff>
    </xdr:from>
    <xdr:to>
      <xdr:col>5</xdr:col>
      <xdr:colOff>279400</xdr:colOff>
      <xdr:row>429</xdr:row>
      <xdr:rowOff>12700</xdr:rowOff>
    </xdr:to>
    <xdr:sp macro="[1]!dp_core.gridDP_Click" textlink="">
      <xdr:nvSpPr>
        <xdr:cNvPr id="427" name="Rectangle 426">
          <a:extLst>
            <a:ext uri="{FF2B5EF4-FFF2-40B4-BE49-F238E27FC236}">
              <a16:creationId xmlns:a16="http://schemas.microsoft.com/office/drawing/2014/main" xmlns="" id="{00000000-0008-0000-0200-0000AB010000}"/>
            </a:ext>
          </a:extLst>
        </xdr:cNvPr>
        <xdr:cNvSpPr/>
      </xdr:nvSpPr>
      <xdr:spPr>
        <a:xfrm>
          <a:off x="2171700" y="47434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429</xdr:row>
      <xdr:rowOff>0</xdr:rowOff>
    </xdr:from>
    <xdr:to>
      <xdr:col>5</xdr:col>
      <xdr:colOff>279400</xdr:colOff>
      <xdr:row>430</xdr:row>
      <xdr:rowOff>12700</xdr:rowOff>
    </xdr:to>
    <xdr:sp macro="[1]!dp_core.gridDP_Click" textlink="">
      <xdr:nvSpPr>
        <xdr:cNvPr id="428" name="Rectangle 427">
          <a:extLst>
            <a:ext uri="{FF2B5EF4-FFF2-40B4-BE49-F238E27FC236}">
              <a16:creationId xmlns:a16="http://schemas.microsoft.com/office/drawing/2014/main" xmlns="" id="{00000000-0008-0000-0200-0000AC010000}"/>
            </a:ext>
          </a:extLst>
        </xdr:cNvPr>
        <xdr:cNvSpPr/>
      </xdr:nvSpPr>
      <xdr:spPr>
        <a:xfrm>
          <a:off x="2171700" y="47434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430</xdr:row>
      <xdr:rowOff>0</xdr:rowOff>
    </xdr:from>
    <xdr:to>
      <xdr:col>5</xdr:col>
      <xdr:colOff>279400</xdr:colOff>
      <xdr:row>431</xdr:row>
      <xdr:rowOff>12700</xdr:rowOff>
    </xdr:to>
    <xdr:sp macro="[1]!dp_core.gridDP_Click" textlink="">
      <xdr:nvSpPr>
        <xdr:cNvPr id="429" name="Rectangle 428">
          <a:extLst>
            <a:ext uri="{FF2B5EF4-FFF2-40B4-BE49-F238E27FC236}">
              <a16:creationId xmlns:a16="http://schemas.microsoft.com/office/drawing/2014/main" xmlns="" id="{00000000-0008-0000-0200-0000AD010000}"/>
            </a:ext>
          </a:extLst>
        </xdr:cNvPr>
        <xdr:cNvSpPr/>
      </xdr:nvSpPr>
      <xdr:spPr>
        <a:xfrm>
          <a:off x="2171700" y="47434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431</xdr:row>
      <xdr:rowOff>0</xdr:rowOff>
    </xdr:from>
    <xdr:to>
      <xdr:col>5</xdr:col>
      <xdr:colOff>279400</xdr:colOff>
      <xdr:row>432</xdr:row>
      <xdr:rowOff>12700</xdr:rowOff>
    </xdr:to>
    <xdr:sp macro="[1]!dp_core.gridDP_Click" textlink="">
      <xdr:nvSpPr>
        <xdr:cNvPr id="430" name="Rectangle 429">
          <a:extLst>
            <a:ext uri="{FF2B5EF4-FFF2-40B4-BE49-F238E27FC236}">
              <a16:creationId xmlns:a16="http://schemas.microsoft.com/office/drawing/2014/main" xmlns="" id="{00000000-0008-0000-0200-0000AE010000}"/>
            </a:ext>
          </a:extLst>
        </xdr:cNvPr>
        <xdr:cNvSpPr/>
      </xdr:nvSpPr>
      <xdr:spPr>
        <a:xfrm>
          <a:off x="2171700" y="47434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432</xdr:row>
      <xdr:rowOff>0</xdr:rowOff>
    </xdr:from>
    <xdr:to>
      <xdr:col>5</xdr:col>
      <xdr:colOff>279400</xdr:colOff>
      <xdr:row>433</xdr:row>
      <xdr:rowOff>12700</xdr:rowOff>
    </xdr:to>
    <xdr:sp macro="[1]!dp_core.gridDP_Click" textlink="">
      <xdr:nvSpPr>
        <xdr:cNvPr id="431" name="Rectangle 430">
          <a:extLst>
            <a:ext uri="{FF2B5EF4-FFF2-40B4-BE49-F238E27FC236}">
              <a16:creationId xmlns:a16="http://schemas.microsoft.com/office/drawing/2014/main" xmlns="" id="{00000000-0008-0000-0200-0000AF010000}"/>
            </a:ext>
          </a:extLst>
        </xdr:cNvPr>
        <xdr:cNvSpPr/>
      </xdr:nvSpPr>
      <xdr:spPr>
        <a:xfrm>
          <a:off x="2171700" y="47434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433</xdr:row>
      <xdr:rowOff>0</xdr:rowOff>
    </xdr:from>
    <xdr:to>
      <xdr:col>5</xdr:col>
      <xdr:colOff>279400</xdr:colOff>
      <xdr:row>434</xdr:row>
      <xdr:rowOff>12700</xdr:rowOff>
    </xdr:to>
    <xdr:sp macro="[1]!dp_core.gridDP_Click" textlink="">
      <xdr:nvSpPr>
        <xdr:cNvPr id="432" name="Rectangle 431">
          <a:extLst>
            <a:ext uri="{FF2B5EF4-FFF2-40B4-BE49-F238E27FC236}">
              <a16:creationId xmlns:a16="http://schemas.microsoft.com/office/drawing/2014/main" xmlns="" id="{00000000-0008-0000-0200-0000B0010000}"/>
            </a:ext>
          </a:extLst>
        </xdr:cNvPr>
        <xdr:cNvSpPr/>
      </xdr:nvSpPr>
      <xdr:spPr>
        <a:xfrm>
          <a:off x="2171700" y="47434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434</xdr:row>
      <xdr:rowOff>0</xdr:rowOff>
    </xdr:from>
    <xdr:to>
      <xdr:col>5</xdr:col>
      <xdr:colOff>279400</xdr:colOff>
      <xdr:row>435</xdr:row>
      <xdr:rowOff>12700</xdr:rowOff>
    </xdr:to>
    <xdr:sp macro="[1]!dp_core.gridDP_Click" textlink="">
      <xdr:nvSpPr>
        <xdr:cNvPr id="433" name="Rectangle 432">
          <a:extLst>
            <a:ext uri="{FF2B5EF4-FFF2-40B4-BE49-F238E27FC236}">
              <a16:creationId xmlns:a16="http://schemas.microsoft.com/office/drawing/2014/main" xmlns="" id="{00000000-0008-0000-0200-0000B1010000}"/>
            </a:ext>
          </a:extLst>
        </xdr:cNvPr>
        <xdr:cNvSpPr/>
      </xdr:nvSpPr>
      <xdr:spPr>
        <a:xfrm>
          <a:off x="2171700" y="47434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435</xdr:row>
      <xdr:rowOff>0</xdr:rowOff>
    </xdr:from>
    <xdr:to>
      <xdr:col>5</xdr:col>
      <xdr:colOff>279400</xdr:colOff>
      <xdr:row>436</xdr:row>
      <xdr:rowOff>12700</xdr:rowOff>
    </xdr:to>
    <xdr:sp macro="[1]!dp_core.gridDP_Click" textlink="">
      <xdr:nvSpPr>
        <xdr:cNvPr id="434" name="Rectangle 433">
          <a:extLst>
            <a:ext uri="{FF2B5EF4-FFF2-40B4-BE49-F238E27FC236}">
              <a16:creationId xmlns:a16="http://schemas.microsoft.com/office/drawing/2014/main" xmlns="" id="{00000000-0008-0000-0200-0000B2010000}"/>
            </a:ext>
          </a:extLst>
        </xdr:cNvPr>
        <xdr:cNvSpPr/>
      </xdr:nvSpPr>
      <xdr:spPr>
        <a:xfrm>
          <a:off x="2171700" y="47434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436</xdr:row>
      <xdr:rowOff>0</xdr:rowOff>
    </xdr:from>
    <xdr:to>
      <xdr:col>5</xdr:col>
      <xdr:colOff>279400</xdr:colOff>
      <xdr:row>437</xdr:row>
      <xdr:rowOff>12700</xdr:rowOff>
    </xdr:to>
    <xdr:sp macro="[1]!dp_core.gridDP_Click" textlink="">
      <xdr:nvSpPr>
        <xdr:cNvPr id="435" name="Rectangle 434">
          <a:extLst>
            <a:ext uri="{FF2B5EF4-FFF2-40B4-BE49-F238E27FC236}">
              <a16:creationId xmlns:a16="http://schemas.microsoft.com/office/drawing/2014/main" xmlns="" id="{00000000-0008-0000-0200-0000B3010000}"/>
            </a:ext>
          </a:extLst>
        </xdr:cNvPr>
        <xdr:cNvSpPr/>
      </xdr:nvSpPr>
      <xdr:spPr>
        <a:xfrm>
          <a:off x="2171700" y="47434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437</xdr:row>
      <xdr:rowOff>0</xdr:rowOff>
    </xdr:from>
    <xdr:to>
      <xdr:col>5</xdr:col>
      <xdr:colOff>279400</xdr:colOff>
      <xdr:row>438</xdr:row>
      <xdr:rowOff>12700</xdr:rowOff>
    </xdr:to>
    <xdr:sp macro="[1]!dp_core.gridDP_Click" textlink="">
      <xdr:nvSpPr>
        <xdr:cNvPr id="436" name="Rectangle 435">
          <a:extLst>
            <a:ext uri="{FF2B5EF4-FFF2-40B4-BE49-F238E27FC236}">
              <a16:creationId xmlns:a16="http://schemas.microsoft.com/office/drawing/2014/main" xmlns="" id="{00000000-0008-0000-0200-0000B4010000}"/>
            </a:ext>
          </a:extLst>
        </xdr:cNvPr>
        <xdr:cNvSpPr/>
      </xdr:nvSpPr>
      <xdr:spPr>
        <a:xfrm>
          <a:off x="2171700" y="47434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438</xdr:row>
      <xdr:rowOff>0</xdr:rowOff>
    </xdr:from>
    <xdr:to>
      <xdr:col>5</xdr:col>
      <xdr:colOff>279400</xdr:colOff>
      <xdr:row>439</xdr:row>
      <xdr:rowOff>12700</xdr:rowOff>
    </xdr:to>
    <xdr:sp macro="[1]!dp_core.gridDP_Click" textlink="">
      <xdr:nvSpPr>
        <xdr:cNvPr id="437" name="Rectangle 436">
          <a:extLst>
            <a:ext uri="{FF2B5EF4-FFF2-40B4-BE49-F238E27FC236}">
              <a16:creationId xmlns:a16="http://schemas.microsoft.com/office/drawing/2014/main" xmlns="" id="{00000000-0008-0000-0200-0000B5010000}"/>
            </a:ext>
          </a:extLst>
        </xdr:cNvPr>
        <xdr:cNvSpPr/>
      </xdr:nvSpPr>
      <xdr:spPr>
        <a:xfrm>
          <a:off x="2171700" y="47434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439</xdr:row>
      <xdr:rowOff>0</xdr:rowOff>
    </xdr:from>
    <xdr:to>
      <xdr:col>5</xdr:col>
      <xdr:colOff>279400</xdr:colOff>
      <xdr:row>440</xdr:row>
      <xdr:rowOff>12700</xdr:rowOff>
    </xdr:to>
    <xdr:sp macro="[1]!dp_core.gridDP_Click" textlink="">
      <xdr:nvSpPr>
        <xdr:cNvPr id="438" name="Rectangle 437">
          <a:extLst>
            <a:ext uri="{FF2B5EF4-FFF2-40B4-BE49-F238E27FC236}">
              <a16:creationId xmlns:a16="http://schemas.microsoft.com/office/drawing/2014/main" xmlns="" id="{00000000-0008-0000-0200-0000B6010000}"/>
            </a:ext>
          </a:extLst>
        </xdr:cNvPr>
        <xdr:cNvSpPr/>
      </xdr:nvSpPr>
      <xdr:spPr>
        <a:xfrm>
          <a:off x="2171700" y="47434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440</xdr:row>
      <xdr:rowOff>0</xdr:rowOff>
    </xdr:from>
    <xdr:to>
      <xdr:col>5</xdr:col>
      <xdr:colOff>279400</xdr:colOff>
      <xdr:row>441</xdr:row>
      <xdr:rowOff>12700</xdr:rowOff>
    </xdr:to>
    <xdr:sp macro="[1]!dp_core.gridDP_Click" textlink="">
      <xdr:nvSpPr>
        <xdr:cNvPr id="439" name="Rectangle 438">
          <a:extLst>
            <a:ext uri="{FF2B5EF4-FFF2-40B4-BE49-F238E27FC236}">
              <a16:creationId xmlns:a16="http://schemas.microsoft.com/office/drawing/2014/main" xmlns="" id="{00000000-0008-0000-0200-0000B7010000}"/>
            </a:ext>
          </a:extLst>
        </xdr:cNvPr>
        <xdr:cNvSpPr/>
      </xdr:nvSpPr>
      <xdr:spPr>
        <a:xfrm>
          <a:off x="2171700" y="47434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441</xdr:row>
      <xdr:rowOff>0</xdr:rowOff>
    </xdr:from>
    <xdr:to>
      <xdr:col>5</xdr:col>
      <xdr:colOff>279400</xdr:colOff>
      <xdr:row>442</xdr:row>
      <xdr:rowOff>12700</xdr:rowOff>
    </xdr:to>
    <xdr:sp macro="[1]!dp_core.gridDP_Click" textlink="">
      <xdr:nvSpPr>
        <xdr:cNvPr id="440" name="Rectangle 439">
          <a:extLst>
            <a:ext uri="{FF2B5EF4-FFF2-40B4-BE49-F238E27FC236}">
              <a16:creationId xmlns:a16="http://schemas.microsoft.com/office/drawing/2014/main" xmlns="" id="{00000000-0008-0000-0200-0000B8010000}"/>
            </a:ext>
          </a:extLst>
        </xdr:cNvPr>
        <xdr:cNvSpPr/>
      </xdr:nvSpPr>
      <xdr:spPr>
        <a:xfrm>
          <a:off x="2171700" y="47434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442</xdr:row>
      <xdr:rowOff>0</xdr:rowOff>
    </xdr:from>
    <xdr:to>
      <xdr:col>5</xdr:col>
      <xdr:colOff>279400</xdr:colOff>
      <xdr:row>443</xdr:row>
      <xdr:rowOff>12700</xdr:rowOff>
    </xdr:to>
    <xdr:sp macro="[1]!dp_core.gridDP_Click" textlink="">
      <xdr:nvSpPr>
        <xdr:cNvPr id="441" name="Rectangle 440">
          <a:extLst>
            <a:ext uri="{FF2B5EF4-FFF2-40B4-BE49-F238E27FC236}">
              <a16:creationId xmlns:a16="http://schemas.microsoft.com/office/drawing/2014/main" xmlns="" id="{00000000-0008-0000-0200-0000B9010000}"/>
            </a:ext>
          </a:extLst>
        </xdr:cNvPr>
        <xdr:cNvSpPr/>
      </xdr:nvSpPr>
      <xdr:spPr>
        <a:xfrm>
          <a:off x="2171700" y="47434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443</xdr:row>
      <xdr:rowOff>0</xdr:rowOff>
    </xdr:from>
    <xdr:to>
      <xdr:col>5</xdr:col>
      <xdr:colOff>279400</xdr:colOff>
      <xdr:row>444</xdr:row>
      <xdr:rowOff>12700</xdr:rowOff>
    </xdr:to>
    <xdr:sp macro="[1]!dp_core.gridDP_Click" textlink="">
      <xdr:nvSpPr>
        <xdr:cNvPr id="442" name="Rectangle 441">
          <a:extLst>
            <a:ext uri="{FF2B5EF4-FFF2-40B4-BE49-F238E27FC236}">
              <a16:creationId xmlns:a16="http://schemas.microsoft.com/office/drawing/2014/main" xmlns="" id="{00000000-0008-0000-0200-0000BA010000}"/>
            </a:ext>
          </a:extLst>
        </xdr:cNvPr>
        <xdr:cNvSpPr/>
      </xdr:nvSpPr>
      <xdr:spPr>
        <a:xfrm>
          <a:off x="2171700" y="47434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444</xdr:row>
      <xdr:rowOff>0</xdr:rowOff>
    </xdr:from>
    <xdr:to>
      <xdr:col>5</xdr:col>
      <xdr:colOff>279400</xdr:colOff>
      <xdr:row>445</xdr:row>
      <xdr:rowOff>12700</xdr:rowOff>
    </xdr:to>
    <xdr:sp macro="[1]!dp_core.gridDP_Click" textlink="">
      <xdr:nvSpPr>
        <xdr:cNvPr id="443" name="Rectangle 442">
          <a:extLst>
            <a:ext uri="{FF2B5EF4-FFF2-40B4-BE49-F238E27FC236}">
              <a16:creationId xmlns:a16="http://schemas.microsoft.com/office/drawing/2014/main" xmlns="" id="{00000000-0008-0000-0200-0000BB010000}"/>
            </a:ext>
          </a:extLst>
        </xdr:cNvPr>
        <xdr:cNvSpPr/>
      </xdr:nvSpPr>
      <xdr:spPr>
        <a:xfrm>
          <a:off x="2171700" y="47434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445</xdr:row>
      <xdr:rowOff>0</xdr:rowOff>
    </xdr:from>
    <xdr:to>
      <xdr:col>5</xdr:col>
      <xdr:colOff>279400</xdr:colOff>
      <xdr:row>446</xdr:row>
      <xdr:rowOff>12700</xdr:rowOff>
    </xdr:to>
    <xdr:sp macro="[1]!dp_core.gridDP_Click" textlink="">
      <xdr:nvSpPr>
        <xdr:cNvPr id="444" name="Rectangle 443">
          <a:extLst>
            <a:ext uri="{FF2B5EF4-FFF2-40B4-BE49-F238E27FC236}">
              <a16:creationId xmlns:a16="http://schemas.microsoft.com/office/drawing/2014/main" xmlns="" id="{00000000-0008-0000-0200-0000BC010000}"/>
            </a:ext>
          </a:extLst>
        </xdr:cNvPr>
        <xdr:cNvSpPr/>
      </xdr:nvSpPr>
      <xdr:spPr>
        <a:xfrm>
          <a:off x="2171700" y="47434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446</xdr:row>
      <xdr:rowOff>0</xdr:rowOff>
    </xdr:from>
    <xdr:to>
      <xdr:col>5</xdr:col>
      <xdr:colOff>279400</xdr:colOff>
      <xdr:row>447</xdr:row>
      <xdr:rowOff>12700</xdr:rowOff>
    </xdr:to>
    <xdr:sp macro="[1]!dp_core.gridDP_Click" textlink="">
      <xdr:nvSpPr>
        <xdr:cNvPr id="445" name="Rectangle 444">
          <a:extLst>
            <a:ext uri="{FF2B5EF4-FFF2-40B4-BE49-F238E27FC236}">
              <a16:creationId xmlns:a16="http://schemas.microsoft.com/office/drawing/2014/main" xmlns="" id="{00000000-0008-0000-0200-0000BD010000}"/>
            </a:ext>
          </a:extLst>
        </xdr:cNvPr>
        <xdr:cNvSpPr/>
      </xdr:nvSpPr>
      <xdr:spPr>
        <a:xfrm>
          <a:off x="2171700" y="47434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447</xdr:row>
      <xdr:rowOff>0</xdr:rowOff>
    </xdr:from>
    <xdr:to>
      <xdr:col>5</xdr:col>
      <xdr:colOff>279400</xdr:colOff>
      <xdr:row>448</xdr:row>
      <xdr:rowOff>12700</xdr:rowOff>
    </xdr:to>
    <xdr:sp macro="[1]!dp_core.gridDP_Click" textlink="">
      <xdr:nvSpPr>
        <xdr:cNvPr id="446" name="Rectangle 445">
          <a:extLst>
            <a:ext uri="{FF2B5EF4-FFF2-40B4-BE49-F238E27FC236}">
              <a16:creationId xmlns:a16="http://schemas.microsoft.com/office/drawing/2014/main" xmlns="" id="{00000000-0008-0000-0200-0000BE010000}"/>
            </a:ext>
          </a:extLst>
        </xdr:cNvPr>
        <xdr:cNvSpPr/>
      </xdr:nvSpPr>
      <xdr:spPr>
        <a:xfrm>
          <a:off x="2171700" y="47434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448</xdr:row>
      <xdr:rowOff>0</xdr:rowOff>
    </xdr:from>
    <xdr:to>
      <xdr:col>5</xdr:col>
      <xdr:colOff>279400</xdr:colOff>
      <xdr:row>449</xdr:row>
      <xdr:rowOff>12700</xdr:rowOff>
    </xdr:to>
    <xdr:sp macro="[1]!dp_core.gridDP_Click" textlink="">
      <xdr:nvSpPr>
        <xdr:cNvPr id="447" name="Rectangle 446">
          <a:extLst>
            <a:ext uri="{FF2B5EF4-FFF2-40B4-BE49-F238E27FC236}">
              <a16:creationId xmlns:a16="http://schemas.microsoft.com/office/drawing/2014/main" xmlns="" id="{00000000-0008-0000-0200-0000BF010000}"/>
            </a:ext>
          </a:extLst>
        </xdr:cNvPr>
        <xdr:cNvSpPr/>
      </xdr:nvSpPr>
      <xdr:spPr>
        <a:xfrm>
          <a:off x="2171700" y="47434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449</xdr:row>
      <xdr:rowOff>0</xdr:rowOff>
    </xdr:from>
    <xdr:to>
      <xdr:col>5</xdr:col>
      <xdr:colOff>279400</xdr:colOff>
      <xdr:row>450</xdr:row>
      <xdr:rowOff>12700</xdr:rowOff>
    </xdr:to>
    <xdr:sp macro="[1]!dp_core.gridDP_Click" textlink="">
      <xdr:nvSpPr>
        <xdr:cNvPr id="448" name="Rectangle 447">
          <a:extLst>
            <a:ext uri="{FF2B5EF4-FFF2-40B4-BE49-F238E27FC236}">
              <a16:creationId xmlns:a16="http://schemas.microsoft.com/office/drawing/2014/main" xmlns="" id="{00000000-0008-0000-0200-0000C0010000}"/>
            </a:ext>
          </a:extLst>
        </xdr:cNvPr>
        <xdr:cNvSpPr/>
      </xdr:nvSpPr>
      <xdr:spPr>
        <a:xfrm>
          <a:off x="2171700" y="47434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450</xdr:row>
      <xdr:rowOff>0</xdr:rowOff>
    </xdr:from>
    <xdr:to>
      <xdr:col>5</xdr:col>
      <xdr:colOff>279400</xdr:colOff>
      <xdr:row>451</xdr:row>
      <xdr:rowOff>12700</xdr:rowOff>
    </xdr:to>
    <xdr:sp macro="[1]!dp_core.gridDP_Click" textlink="">
      <xdr:nvSpPr>
        <xdr:cNvPr id="449" name="Rectangle 448">
          <a:extLst>
            <a:ext uri="{FF2B5EF4-FFF2-40B4-BE49-F238E27FC236}">
              <a16:creationId xmlns:a16="http://schemas.microsoft.com/office/drawing/2014/main" xmlns="" id="{00000000-0008-0000-0200-0000C1010000}"/>
            </a:ext>
          </a:extLst>
        </xdr:cNvPr>
        <xdr:cNvSpPr/>
      </xdr:nvSpPr>
      <xdr:spPr>
        <a:xfrm>
          <a:off x="2171700" y="47434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451</xdr:row>
      <xdr:rowOff>0</xdr:rowOff>
    </xdr:from>
    <xdr:to>
      <xdr:col>5</xdr:col>
      <xdr:colOff>279400</xdr:colOff>
      <xdr:row>452</xdr:row>
      <xdr:rowOff>12700</xdr:rowOff>
    </xdr:to>
    <xdr:sp macro="[1]!dp_core.gridDP_Click" textlink="">
      <xdr:nvSpPr>
        <xdr:cNvPr id="450" name="Rectangle 449">
          <a:extLst>
            <a:ext uri="{FF2B5EF4-FFF2-40B4-BE49-F238E27FC236}">
              <a16:creationId xmlns:a16="http://schemas.microsoft.com/office/drawing/2014/main" xmlns="" id="{00000000-0008-0000-0200-0000C2010000}"/>
            </a:ext>
          </a:extLst>
        </xdr:cNvPr>
        <xdr:cNvSpPr/>
      </xdr:nvSpPr>
      <xdr:spPr>
        <a:xfrm>
          <a:off x="2171700" y="47434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452</xdr:row>
      <xdr:rowOff>0</xdr:rowOff>
    </xdr:from>
    <xdr:to>
      <xdr:col>5</xdr:col>
      <xdr:colOff>279400</xdr:colOff>
      <xdr:row>453</xdr:row>
      <xdr:rowOff>12700</xdr:rowOff>
    </xdr:to>
    <xdr:sp macro="[1]!dp_core.gridDP_Click" textlink="">
      <xdr:nvSpPr>
        <xdr:cNvPr id="451" name="Rectangle 450">
          <a:extLst>
            <a:ext uri="{FF2B5EF4-FFF2-40B4-BE49-F238E27FC236}">
              <a16:creationId xmlns:a16="http://schemas.microsoft.com/office/drawing/2014/main" xmlns="" id="{00000000-0008-0000-0200-0000C3010000}"/>
            </a:ext>
          </a:extLst>
        </xdr:cNvPr>
        <xdr:cNvSpPr/>
      </xdr:nvSpPr>
      <xdr:spPr>
        <a:xfrm>
          <a:off x="2171700" y="47434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453</xdr:row>
      <xdr:rowOff>0</xdr:rowOff>
    </xdr:from>
    <xdr:to>
      <xdr:col>5</xdr:col>
      <xdr:colOff>279400</xdr:colOff>
      <xdr:row>454</xdr:row>
      <xdr:rowOff>12700</xdr:rowOff>
    </xdr:to>
    <xdr:sp macro="[1]!dp_core.gridDP_Click" textlink="">
      <xdr:nvSpPr>
        <xdr:cNvPr id="452" name="Rectangle 451">
          <a:extLst>
            <a:ext uri="{FF2B5EF4-FFF2-40B4-BE49-F238E27FC236}">
              <a16:creationId xmlns:a16="http://schemas.microsoft.com/office/drawing/2014/main" xmlns="" id="{00000000-0008-0000-0200-0000C4010000}"/>
            </a:ext>
          </a:extLst>
        </xdr:cNvPr>
        <xdr:cNvSpPr/>
      </xdr:nvSpPr>
      <xdr:spPr>
        <a:xfrm>
          <a:off x="2171700" y="47434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454</xdr:row>
      <xdr:rowOff>0</xdr:rowOff>
    </xdr:from>
    <xdr:to>
      <xdr:col>5</xdr:col>
      <xdr:colOff>279400</xdr:colOff>
      <xdr:row>455</xdr:row>
      <xdr:rowOff>12700</xdr:rowOff>
    </xdr:to>
    <xdr:sp macro="[1]!dp_core.gridDP_Click" textlink="">
      <xdr:nvSpPr>
        <xdr:cNvPr id="453" name="Rectangle 452">
          <a:extLst>
            <a:ext uri="{FF2B5EF4-FFF2-40B4-BE49-F238E27FC236}">
              <a16:creationId xmlns:a16="http://schemas.microsoft.com/office/drawing/2014/main" xmlns="" id="{00000000-0008-0000-0200-0000C5010000}"/>
            </a:ext>
          </a:extLst>
        </xdr:cNvPr>
        <xdr:cNvSpPr/>
      </xdr:nvSpPr>
      <xdr:spPr>
        <a:xfrm>
          <a:off x="2171700" y="47434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455</xdr:row>
      <xdr:rowOff>0</xdr:rowOff>
    </xdr:from>
    <xdr:to>
      <xdr:col>5</xdr:col>
      <xdr:colOff>279400</xdr:colOff>
      <xdr:row>456</xdr:row>
      <xdr:rowOff>12700</xdr:rowOff>
    </xdr:to>
    <xdr:sp macro="[1]!dp_core.gridDP_Click" textlink="">
      <xdr:nvSpPr>
        <xdr:cNvPr id="454" name="Rectangle 453">
          <a:extLst>
            <a:ext uri="{FF2B5EF4-FFF2-40B4-BE49-F238E27FC236}">
              <a16:creationId xmlns:a16="http://schemas.microsoft.com/office/drawing/2014/main" xmlns="" id="{00000000-0008-0000-0200-0000C6010000}"/>
            </a:ext>
          </a:extLst>
        </xdr:cNvPr>
        <xdr:cNvSpPr/>
      </xdr:nvSpPr>
      <xdr:spPr>
        <a:xfrm>
          <a:off x="2171700" y="47434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456</xdr:row>
      <xdr:rowOff>0</xdr:rowOff>
    </xdr:from>
    <xdr:to>
      <xdr:col>5</xdr:col>
      <xdr:colOff>279400</xdr:colOff>
      <xdr:row>457</xdr:row>
      <xdr:rowOff>12700</xdr:rowOff>
    </xdr:to>
    <xdr:sp macro="[1]!dp_core.gridDP_Click" textlink="">
      <xdr:nvSpPr>
        <xdr:cNvPr id="455" name="Rectangle 454">
          <a:extLst>
            <a:ext uri="{FF2B5EF4-FFF2-40B4-BE49-F238E27FC236}">
              <a16:creationId xmlns:a16="http://schemas.microsoft.com/office/drawing/2014/main" xmlns="" id="{00000000-0008-0000-0200-0000C7010000}"/>
            </a:ext>
          </a:extLst>
        </xdr:cNvPr>
        <xdr:cNvSpPr/>
      </xdr:nvSpPr>
      <xdr:spPr>
        <a:xfrm>
          <a:off x="2171700" y="47434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457</xdr:row>
      <xdr:rowOff>0</xdr:rowOff>
    </xdr:from>
    <xdr:to>
      <xdr:col>5</xdr:col>
      <xdr:colOff>279400</xdr:colOff>
      <xdr:row>458</xdr:row>
      <xdr:rowOff>12700</xdr:rowOff>
    </xdr:to>
    <xdr:sp macro="[1]!dp_core.gridDP_Click" textlink="">
      <xdr:nvSpPr>
        <xdr:cNvPr id="456" name="Rectangle 455">
          <a:extLst>
            <a:ext uri="{FF2B5EF4-FFF2-40B4-BE49-F238E27FC236}">
              <a16:creationId xmlns:a16="http://schemas.microsoft.com/office/drawing/2014/main" xmlns="" id="{00000000-0008-0000-0200-0000C8010000}"/>
            </a:ext>
          </a:extLst>
        </xdr:cNvPr>
        <xdr:cNvSpPr/>
      </xdr:nvSpPr>
      <xdr:spPr>
        <a:xfrm>
          <a:off x="2171700" y="47434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458</xdr:row>
      <xdr:rowOff>0</xdr:rowOff>
    </xdr:from>
    <xdr:to>
      <xdr:col>5</xdr:col>
      <xdr:colOff>279400</xdr:colOff>
      <xdr:row>459</xdr:row>
      <xdr:rowOff>12700</xdr:rowOff>
    </xdr:to>
    <xdr:sp macro="[1]!dp_core.gridDP_Click" textlink="">
      <xdr:nvSpPr>
        <xdr:cNvPr id="457" name="Rectangle 456">
          <a:extLst>
            <a:ext uri="{FF2B5EF4-FFF2-40B4-BE49-F238E27FC236}">
              <a16:creationId xmlns:a16="http://schemas.microsoft.com/office/drawing/2014/main" xmlns="" id="{00000000-0008-0000-0200-0000C9010000}"/>
            </a:ext>
          </a:extLst>
        </xdr:cNvPr>
        <xdr:cNvSpPr/>
      </xdr:nvSpPr>
      <xdr:spPr>
        <a:xfrm>
          <a:off x="2171700" y="47434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459</xdr:row>
      <xdr:rowOff>0</xdr:rowOff>
    </xdr:from>
    <xdr:to>
      <xdr:col>5</xdr:col>
      <xdr:colOff>279400</xdr:colOff>
      <xdr:row>460</xdr:row>
      <xdr:rowOff>12700</xdr:rowOff>
    </xdr:to>
    <xdr:sp macro="[1]!dp_core.gridDP_Click" textlink="">
      <xdr:nvSpPr>
        <xdr:cNvPr id="458" name="Rectangle 457">
          <a:extLst>
            <a:ext uri="{FF2B5EF4-FFF2-40B4-BE49-F238E27FC236}">
              <a16:creationId xmlns:a16="http://schemas.microsoft.com/office/drawing/2014/main" xmlns="" id="{00000000-0008-0000-0200-0000CA010000}"/>
            </a:ext>
          </a:extLst>
        </xdr:cNvPr>
        <xdr:cNvSpPr/>
      </xdr:nvSpPr>
      <xdr:spPr>
        <a:xfrm>
          <a:off x="2171700" y="47434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460</xdr:row>
      <xdr:rowOff>0</xdr:rowOff>
    </xdr:from>
    <xdr:to>
      <xdr:col>5</xdr:col>
      <xdr:colOff>279400</xdr:colOff>
      <xdr:row>461</xdr:row>
      <xdr:rowOff>12700</xdr:rowOff>
    </xdr:to>
    <xdr:sp macro="[1]!dp_core.gridDP_Click" textlink="">
      <xdr:nvSpPr>
        <xdr:cNvPr id="459" name="Rectangle 458">
          <a:extLst>
            <a:ext uri="{FF2B5EF4-FFF2-40B4-BE49-F238E27FC236}">
              <a16:creationId xmlns:a16="http://schemas.microsoft.com/office/drawing/2014/main" xmlns="" id="{00000000-0008-0000-0200-0000CB010000}"/>
            </a:ext>
          </a:extLst>
        </xdr:cNvPr>
        <xdr:cNvSpPr/>
      </xdr:nvSpPr>
      <xdr:spPr>
        <a:xfrm>
          <a:off x="2171700" y="47434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461</xdr:row>
      <xdr:rowOff>0</xdr:rowOff>
    </xdr:from>
    <xdr:to>
      <xdr:col>5</xdr:col>
      <xdr:colOff>279400</xdr:colOff>
      <xdr:row>462</xdr:row>
      <xdr:rowOff>12700</xdr:rowOff>
    </xdr:to>
    <xdr:sp macro="[1]!dp_core.gridDP_Click" textlink="">
      <xdr:nvSpPr>
        <xdr:cNvPr id="460" name="Rectangle 459">
          <a:extLst>
            <a:ext uri="{FF2B5EF4-FFF2-40B4-BE49-F238E27FC236}">
              <a16:creationId xmlns:a16="http://schemas.microsoft.com/office/drawing/2014/main" xmlns="" id="{00000000-0008-0000-0200-0000CC010000}"/>
            </a:ext>
          </a:extLst>
        </xdr:cNvPr>
        <xdr:cNvSpPr/>
      </xdr:nvSpPr>
      <xdr:spPr>
        <a:xfrm>
          <a:off x="2171700" y="47434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462</xdr:row>
      <xdr:rowOff>0</xdr:rowOff>
    </xdr:from>
    <xdr:to>
      <xdr:col>5</xdr:col>
      <xdr:colOff>279400</xdr:colOff>
      <xdr:row>463</xdr:row>
      <xdr:rowOff>12700</xdr:rowOff>
    </xdr:to>
    <xdr:sp macro="[1]!dp_core.gridDP_Click" textlink="">
      <xdr:nvSpPr>
        <xdr:cNvPr id="461" name="Rectangle 460">
          <a:extLst>
            <a:ext uri="{FF2B5EF4-FFF2-40B4-BE49-F238E27FC236}">
              <a16:creationId xmlns:a16="http://schemas.microsoft.com/office/drawing/2014/main" xmlns="" id="{00000000-0008-0000-0200-0000CD010000}"/>
            </a:ext>
          </a:extLst>
        </xdr:cNvPr>
        <xdr:cNvSpPr/>
      </xdr:nvSpPr>
      <xdr:spPr>
        <a:xfrm>
          <a:off x="2171700" y="47434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463</xdr:row>
      <xdr:rowOff>0</xdr:rowOff>
    </xdr:from>
    <xdr:to>
      <xdr:col>5</xdr:col>
      <xdr:colOff>279400</xdr:colOff>
      <xdr:row>464</xdr:row>
      <xdr:rowOff>12700</xdr:rowOff>
    </xdr:to>
    <xdr:sp macro="[1]!dp_core.gridDP_Click" textlink="">
      <xdr:nvSpPr>
        <xdr:cNvPr id="462" name="Rectangle 461">
          <a:extLst>
            <a:ext uri="{FF2B5EF4-FFF2-40B4-BE49-F238E27FC236}">
              <a16:creationId xmlns:a16="http://schemas.microsoft.com/office/drawing/2014/main" xmlns="" id="{00000000-0008-0000-0200-0000CE010000}"/>
            </a:ext>
          </a:extLst>
        </xdr:cNvPr>
        <xdr:cNvSpPr/>
      </xdr:nvSpPr>
      <xdr:spPr>
        <a:xfrm>
          <a:off x="2171700" y="47434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464</xdr:row>
      <xdr:rowOff>0</xdr:rowOff>
    </xdr:from>
    <xdr:to>
      <xdr:col>5</xdr:col>
      <xdr:colOff>279400</xdr:colOff>
      <xdr:row>465</xdr:row>
      <xdr:rowOff>12700</xdr:rowOff>
    </xdr:to>
    <xdr:sp macro="[1]!dp_core.gridDP_Click" textlink="">
      <xdr:nvSpPr>
        <xdr:cNvPr id="463" name="Rectangle 462">
          <a:extLst>
            <a:ext uri="{FF2B5EF4-FFF2-40B4-BE49-F238E27FC236}">
              <a16:creationId xmlns:a16="http://schemas.microsoft.com/office/drawing/2014/main" xmlns="" id="{00000000-0008-0000-0200-0000CF010000}"/>
            </a:ext>
          </a:extLst>
        </xdr:cNvPr>
        <xdr:cNvSpPr/>
      </xdr:nvSpPr>
      <xdr:spPr>
        <a:xfrm>
          <a:off x="2171700" y="47434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465</xdr:row>
      <xdr:rowOff>0</xdr:rowOff>
    </xdr:from>
    <xdr:to>
      <xdr:col>5</xdr:col>
      <xdr:colOff>279400</xdr:colOff>
      <xdr:row>466</xdr:row>
      <xdr:rowOff>12700</xdr:rowOff>
    </xdr:to>
    <xdr:sp macro="[1]!dp_core.gridDP_Click" textlink="">
      <xdr:nvSpPr>
        <xdr:cNvPr id="464" name="Rectangle 463">
          <a:extLst>
            <a:ext uri="{FF2B5EF4-FFF2-40B4-BE49-F238E27FC236}">
              <a16:creationId xmlns:a16="http://schemas.microsoft.com/office/drawing/2014/main" xmlns="" id="{00000000-0008-0000-0200-0000D0010000}"/>
            </a:ext>
          </a:extLst>
        </xdr:cNvPr>
        <xdr:cNvSpPr/>
      </xdr:nvSpPr>
      <xdr:spPr>
        <a:xfrm>
          <a:off x="2171700" y="47434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466</xdr:row>
      <xdr:rowOff>0</xdr:rowOff>
    </xdr:from>
    <xdr:to>
      <xdr:col>5</xdr:col>
      <xdr:colOff>279400</xdr:colOff>
      <xdr:row>467</xdr:row>
      <xdr:rowOff>12700</xdr:rowOff>
    </xdr:to>
    <xdr:sp macro="[1]!dp_core.gridDP_Click" textlink="">
      <xdr:nvSpPr>
        <xdr:cNvPr id="465" name="Rectangle 464">
          <a:extLst>
            <a:ext uri="{FF2B5EF4-FFF2-40B4-BE49-F238E27FC236}">
              <a16:creationId xmlns:a16="http://schemas.microsoft.com/office/drawing/2014/main" xmlns="" id="{00000000-0008-0000-0200-0000D1010000}"/>
            </a:ext>
          </a:extLst>
        </xdr:cNvPr>
        <xdr:cNvSpPr/>
      </xdr:nvSpPr>
      <xdr:spPr>
        <a:xfrm>
          <a:off x="2171700" y="47434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467</xdr:row>
      <xdr:rowOff>0</xdr:rowOff>
    </xdr:from>
    <xdr:to>
      <xdr:col>5</xdr:col>
      <xdr:colOff>279400</xdr:colOff>
      <xdr:row>468</xdr:row>
      <xdr:rowOff>12700</xdr:rowOff>
    </xdr:to>
    <xdr:sp macro="[1]!dp_core.gridDP_Click" textlink="">
      <xdr:nvSpPr>
        <xdr:cNvPr id="466" name="Rectangle 465">
          <a:extLst>
            <a:ext uri="{FF2B5EF4-FFF2-40B4-BE49-F238E27FC236}">
              <a16:creationId xmlns:a16="http://schemas.microsoft.com/office/drawing/2014/main" xmlns="" id="{00000000-0008-0000-0200-0000D2010000}"/>
            </a:ext>
          </a:extLst>
        </xdr:cNvPr>
        <xdr:cNvSpPr/>
      </xdr:nvSpPr>
      <xdr:spPr>
        <a:xfrm>
          <a:off x="2171700" y="47434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468</xdr:row>
      <xdr:rowOff>0</xdr:rowOff>
    </xdr:from>
    <xdr:to>
      <xdr:col>5</xdr:col>
      <xdr:colOff>279400</xdr:colOff>
      <xdr:row>469</xdr:row>
      <xdr:rowOff>12700</xdr:rowOff>
    </xdr:to>
    <xdr:sp macro="[1]!dp_core.gridDP_Click" textlink="">
      <xdr:nvSpPr>
        <xdr:cNvPr id="467" name="Rectangle 466">
          <a:extLst>
            <a:ext uri="{FF2B5EF4-FFF2-40B4-BE49-F238E27FC236}">
              <a16:creationId xmlns:a16="http://schemas.microsoft.com/office/drawing/2014/main" xmlns="" id="{00000000-0008-0000-0200-0000D3010000}"/>
            </a:ext>
          </a:extLst>
        </xdr:cNvPr>
        <xdr:cNvSpPr/>
      </xdr:nvSpPr>
      <xdr:spPr>
        <a:xfrm>
          <a:off x="2171700" y="47434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469</xdr:row>
      <xdr:rowOff>0</xdr:rowOff>
    </xdr:from>
    <xdr:to>
      <xdr:col>5</xdr:col>
      <xdr:colOff>279400</xdr:colOff>
      <xdr:row>470</xdr:row>
      <xdr:rowOff>12700</xdr:rowOff>
    </xdr:to>
    <xdr:sp macro="[1]!dp_core.gridDP_Click" textlink="">
      <xdr:nvSpPr>
        <xdr:cNvPr id="468" name="Rectangle 467">
          <a:extLst>
            <a:ext uri="{FF2B5EF4-FFF2-40B4-BE49-F238E27FC236}">
              <a16:creationId xmlns:a16="http://schemas.microsoft.com/office/drawing/2014/main" xmlns="" id="{00000000-0008-0000-0200-0000D4010000}"/>
            </a:ext>
          </a:extLst>
        </xdr:cNvPr>
        <xdr:cNvSpPr/>
      </xdr:nvSpPr>
      <xdr:spPr>
        <a:xfrm>
          <a:off x="2171700" y="47434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470</xdr:row>
      <xdr:rowOff>0</xdr:rowOff>
    </xdr:from>
    <xdr:to>
      <xdr:col>5</xdr:col>
      <xdr:colOff>279400</xdr:colOff>
      <xdr:row>471</xdr:row>
      <xdr:rowOff>12700</xdr:rowOff>
    </xdr:to>
    <xdr:sp macro="[1]!dp_core.gridDP_Click" textlink="">
      <xdr:nvSpPr>
        <xdr:cNvPr id="469" name="Rectangle 468">
          <a:extLst>
            <a:ext uri="{FF2B5EF4-FFF2-40B4-BE49-F238E27FC236}">
              <a16:creationId xmlns:a16="http://schemas.microsoft.com/office/drawing/2014/main" xmlns="" id="{00000000-0008-0000-0200-0000D5010000}"/>
            </a:ext>
          </a:extLst>
        </xdr:cNvPr>
        <xdr:cNvSpPr/>
      </xdr:nvSpPr>
      <xdr:spPr>
        <a:xfrm>
          <a:off x="2171700" y="47434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471</xdr:row>
      <xdr:rowOff>0</xdr:rowOff>
    </xdr:from>
    <xdr:to>
      <xdr:col>5</xdr:col>
      <xdr:colOff>279400</xdr:colOff>
      <xdr:row>472</xdr:row>
      <xdr:rowOff>12700</xdr:rowOff>
    </xdr:to>
    <xdr:sp macro="[1]!dp_core.gridDP_Click" textlink="">
      <xdr:nvSpPr>
        <xdr:cNvPr id="470" name="Rectangle 469">
          <a:extLst>
            <a:ext uri="{FF2B5EF4-FFF2-40B4-BE49-F238E27FC236}">
              <a16:creationId xmlns:a16="http://schemas.microsoft.com/office/drawing/2014/main" xmlns="" id="{00000000-0008-0000-0200-0000D6010000}"/>
            </a:ext>
          </a:extLst>
        </xdr:cNvPr>
        <xdr:cNvSpPr/>
      </xdr:nvSpPr>
      <xdr:spPr>
        <a:xfrm>
          <a:off x="2171700" y="47434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472</xdr:row>
      <xdr:rowOff>0</xdr:rowOff>
    </xdr:from>
    <xdr:to>
      <xdr:col>5</xdr:col>
      <xdr:colOff>279400</xdr:colOff>
      <xdr:row>473</xdr:row>
      <xdr:rowOff>12700</xdr:rowOff>
    </xdr:to>
    <xdr:sp macro="[1]!dp_core.gridDP_Click" textlink="">
      <xdr:nvSpPr>
        <xdr:cNvPr id="471" name="Rectangle 470">
          <a:extLst>
            <a:ext uri="{FF2B5EF4-FFF2-40B4-BE49-F238E27FC236}">
              <a16:creationId xmlns:a16="http://schemas.microsoft.com/office/drawing/2014/main" xmlns="" id="{00000000-0008-0000-0200-0000D7010000}"/>
            </a:ext>
          </a:extLst>
        </xdr:cNvPr>
        <xdr:cNvSpPr/>
      </xdr:nvSpPr>
      <xdr:spPr>
        <a:xfrm>
          <a:off x="2171700" y="47434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473</xdr:row>
      <xdr:rowOff>0</xdr:rowOff>
    </xdr:from>
    <xdr:to>
      <xdr:col>5</xdr:col>
      <xdr:colOff>279400</xdr:colOff>
      <xdr:row>474</xdr:row>
      <xdr:rowOff>12700</xdr:rowOff>
    </xdr:to>
    <xdr:sp macro="[1]!dp_core.gridDP_Click" textlink="">
      <xdr:nvSpPr>
        <xdr:cNvPr id="472" name="Rectangle 471">
          <a:extLst>
            <a:ext uri="{FF2B5EF4-FFF2-40B4-BE49-F238E27FC236}">
              <a16:creationId xmlns:a16="http://schemas.microsoft.com/office/drawing/2014/main" xmlns="" id="{00000000-0008-0000-0200-0000D8010000}"/>
            </a:ext>
          </a:extLst>
        </xdr:cNvPr>
        <xdr:cNvSpPr/>
      </xdr:nvSpPr>
      <xdr:spPr>
        <a:xfrm>
          <a:off x="2171700" y="47434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474</xdr:row>
      <xdr:rowOff>0</xdr:rowOff>
    </xdr:from>
    <xdr:to>
      <xdr:col>5</xdr:col>
      <xdr:colOff>279400</xdr:colOff>
      <xdr:row>475</xdr:row>
      <xdr:rowOff>12700</xdr:rowOff>
    </xdr:to>
    <xdr:sp macro="[1]!dp_core.gridDP_Click" textlink="">
      <xdr:nvSpPr>
        <xdr:cNvPr id="473" name="Rectangle 472">
          <a:extLst>
            <a:ext uri="{FF2B5EF4-FFF2-40B4-BE49-F238E27FC236}">
              <a16:creationId xmlns:a16="http://schemas.microsoft.com/office/drawing/2014/main" xmlns="" id="{00000000-0008-0000-0200-0000D9010000}"/>
            </a:ext>
          </a:extLst>
        </xdr:cNvPr>
        <xdr:cNvSpPr/>
      </xdr:nvSpPr>
      <xdr:spPr>
        <a:xfrm>
          <a:off x="2171700" y="47434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475</xdr:row>
      <xdr:rowOff>0</xdr:rowOff>
    </xdr:from>
    <xdr:to>
      <xdr:col>5</xdr:col>
      <xdr:colOff>279400</xdr:colOff>
      <xdr:row>476</xdr:row>
      <xdr:rowOff>12700</xdr:rowOff>
    </xdr:to>
    <xdr:sp macro="[1]!dp_core.gridDP_Click" textlink="">
      <xdr:nvSpPr>
        <xdr:cNvPr id="474" name="Rectangle 473">
          <a:extLst>
            <a:ext uri="{FF2B5EF4-FFF2-40B4-BE49-F238E27FC236}">
              <a16:creationId xmlns:a16="http://schemas.microsoft.com/office/drawing/2014/main" xmlns="" id="{00000000-0008-0000-0200-0000DA010000}"/>
            </a:ext>
          </a:extLst>
        </xdr:cNvPr>
        <xdr:cNvSpPr/>
      </xdr:nvSpPr>
      <xdr:spPr>
        <a:xfrm>
          <a:off x="2171700" y="47434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476</xdr:row>
      <xdr:rowOff>0</xdr:rowOff>
    </xdr:from>
    <xdr:to>
      <xdr:col>5</xdr:col>
      <xdr:colOff>279400</xdr:colOff>
      <xdr:row>477</xdr:row>
      <xdr:rowOff>12700</xdr:rowOff>
    </xdr:to>
    <xdr:sp macro="[1]!dp_core.gridDP_Click" textlink="">
      <xdr:nvSpPr>
        <xdr:cNvPr id="475" name="Rectangle 474">
          <a:extLst>
            <a:ext uri="{FF2B5EF4-FFF2-40B4-BE49-F238E27FC236}">
              <a16:creationId xmlns:a16="http://schemas.microsoft.com/office/drawing/2014/main" xmlns="" id="{00000000-0008-0000-0200-0000DB010000}"/>
            </a:ext>
          </a:extLst>
        </xdr:cNvPr>
        <xdr:cNvSpPr/>
      </xdr:nvSpPr>
      <xdr:spPr>
        <a:xfrm>
          <a:off x="2171700" y="47434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477</xdr:row>
      <xdr:rowOff>0</xdr:rowOff>
    </xdr:from>
    <xdr:to>
      <xdr:col>5</xdr:col>
      <xdr:colOff>279400</xdr:colOff>
      <xdr:row>478</xdr:row>
      <xdr:rowOff>12700</xdr:rowOff>
    </xdr:to>
    <xdr:sp macro="[1]!dp_core.gridDP_Click" textlink="">
      <xdr:nvSpPr>
        <xdr:cNvPr id="476" name="Rectangle 475">
          <a:extLst>
            <a:ext uri="{FF2B5EF4-FFF2-40B4-BE49-F238E27FC236}">
              <a16:creationId xmlns:a16="http://schemas.microsoft.com/office/drawing/2014/main" xmlns="" id="{00000000-0008-0000-0200-0000DC010000}"/>
            </a:ext>
          </a:extLst>
        </xdr:cNvPr>
        <xdr:cNvSpPr/>
      </xdr:nvSpPr>
      <xdr:spPr>
        <a:xfrm>
          <a:off x="2171700" y="47434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478</xdr:row>
      <xdr:rowOff>0</xdr:rowOff>
    </xdr:from>
    <xdr:to>
      <xdr:col>5</xdr:col>
      <xdr:colOff>279400</xdr:colOff>
      <xdr:row>479</xdr:row>
      <xdr:rowOff>12700</xdr:rowOff>
    </xdr:to>
    <xdr:sp macro="[1]!dp_core.gridDP_Click" textlink="">
      <xdr:nvSpPr>
        <xdr:cNvPr id="477" name="Rectangle 476">
          <a:extLst>
            <a:ext uri="{FF2B5EF4-FFF2-40B4-BE49-F238E27FC236}">
              <a16:creationId xmlns:a16="http://schemas.microsoft.com/office/drawing/2014/main" xmlns="" id="{00000000-0008-0000-0200-0000DD010000}"/>
            </a:ext>
          </a:extLst>
        </xdr:cNvPr>
        <xdr:cNvSpPr/>
      </xdr:nvSpPr>
      <xdr:spPr>
        <a:xfrm>
          <a:off x="2171700" y="47434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479</xdr:row>
      <xdr:rowOff>0</xdr:rowOff>
    </xdr:from>
    <xdr:to>
      <xdr:col>5</xdr:col>
      <xdr:colOff>279400</xdr:colOff>
      <xdr:row>480</xdr:row>
      <xdr:rowOff>12700</xdr:rowOff>
    </xdr:to>
    <xdr:sp macro="[1]!dp_core.gridDP_Click" textlink="">
      <xdr:nvSpPr>
        <xdr:cNvPr id="478" name="Rectangle 477">
          <a:extLst>
            <a:ext uri="{FF2B5EF4-FFF2-40B4-BE49-F238E27FC236}">
              <a16:creationId xmlns:a16="http://schemas.microsoft.com/office/drawing/2014/main" xmlns="" id="{00000000-0008-0000-0200-0000DE010000}"/>
            </a:ext>
          </a:extLst>
        </xdr:cNvPr>
        <xdr:cNvSpPr/>
      </xdr:nvSpPr>
      <xdr:spPr>
        <a:xfrm>
          <a:off x="2171700" y="47434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480</xdr:row>
      <xdr:rowOff>0</xdr:rowOff>
    </xdr:from>
    <xdr:to>
      <xdr:col>5</xdr:col>
      <xdr:colOff>279400</xdr:colOff>
      <xdr:row>481</xdr:row>
      <xdr:rowOff>12700</xdr:rowOff>
    </xdr:to>
    <xdr:sp macro="[1]!dp_core.gridDP_Click" textlink="">
      <xdr:nvSpPr>
        <xdr:cNvPr id="479" name="Rectangle 478">
          <a:extLst>
            <a:ext uri="{FF2B5EF4-FFF2-40B4-BE49-F238E27FC236}">
              <a16:creationId xmlns:a16="http://schemas.microsoft.com/office/drawing/2014/main" xmlns="" id="{00000000-0008-0000-0200-0000DF010000}"/>
            </a:ext>
          </a:extLst>
        </xdr:cNvPr>
        <xdr:cNvSpPr/>
      </xdr:nvSpPr>
      <xdr:spPr>
        <a:xfrm>
          <a:off x="2171700" y="47434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481</xdr:row>
      <xdr:rowOff>0</xdr:rowOff>
    </xdr:from>
    <xdr:to>
      <xdr:col>5</xdr:col>
      <xdr:colOff>279400</xdr:colOff>
      <xdr:row>482</xdr:row>
      <xdr:rowOff>12700</xdr:rowOff>
    </xdr:to>
    <xdr:sp macro="[1]!dp_core.gridDP_Click" textlink="">
      <xdr:nvSpPr>
        <xdr:cNvPr id="480" name="Rectangle 479">
          <a:extLst>
            <a:ext uri="{FF2B5EF4-FFF2-40B4-BE49-F238E27FC236}">
              <a16:creationId xmlns:a16="http://schemas.microsoft.com/office/drawing/2014/main" xmlns="" id="{00000000-0008-0000-0200-0000E0010000}"/>
            </a:ext>
          </a:extLst>
        </xdr:cNvPr>
        <xdr:cNvSpPr/>
      </xdr:nvSpPr>
      <xdr:spPr>
        <a:xfrm>
          <a:off x="2171700" y="47434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482</xdr:row>
      <xdr:rowOff>0</xdr:rowOff>
    </xdr:from>
    <xdr:to>
      <xdr:col>5</xdr:col>
      <xdr:colOff>279400</xdr:colOff>
      <xdr:row>483</xdr:row>
      <xdr:rowOff>12700</xdr:rowOff>
    </xdr:to>
    <xdr:sp macro="[1]!dp_core.gridDP_Click" textlink="">
      <xdr:nvSpPr>
        <xdr:cNvPr id="481" name="Rectangle 480">
          <a:extLst>
            <a:ext uri="{FF2B5EF4-FFF2-40B4-BE49-F238E27FC236}">
              <a16:creationId xmlns:a16="http://schemas.microsoft.com/office/drawing/2014/main" xmlns="" id="{00000000-0008-0000-0200-0000E1010000}"/>
            </a:ext>
          </a:extLst>
        </xdr:cNvPr>
        <xdr:cNvSpPr/>
      </xdr:nvSpPr>
      <xdr:spPr>
        <a:xfrm>
          <a:off x="2171700" y="47434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483</xdr:row>
      <xdr:rowOff>0</xdr:rowOff>
    </xdr:from>
    <xdr:to>
      <xdr:col>5</xdr:col>
      <xdr:colOff>279400</xdr:colOff>
      <xdr:row>484</xdr:row>
      <xdr:rowOff>12700</xdr:rowOff>
    </xdr:to>
    <xdr:sp macro="[1]!dp_core.gridDP_Click" textlink="">
      <xdr:nvSpPr>
        <xdr:cNvPr id="482" name="Rectangle 481">
          <a:extLst>
            <a:ext uri="{FF2B5EF4-FFF2-40B4-BE49-F238E27FC236}">
              <a16:creationId xmlns:a16="http://schemas.microsoft.com/office/drawing/2014/main" xmlns="" id="{00000000-0008-0000-0200-0000E2010000}"/>
            </a:ext>
          </a:extLst>
        </xdr:cNvPr>
        <xdr:cNvSpPr/>
      </xdr:nvSpPr>
      <xdr:spPr>
        <a:xfrm>
          <a:off x="2171700" y="47434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484</xdr:row>
      <xdr:rowOff>0</xdr:rowOff>
    </xdr:from>
    <xdr:to>
      <xdr:col>5</xdr:col>
      <xdr:colOff>279400</xdr:colOff>
      <xdr:row>485</xdr:row>
      <xdr:rowOff>12700</xdr:rowOff>
    </xdr:to>
    <xdr:sp macro="[1]!dp_core.gridDP_Click" textlink="">
      <xdr:nvSpPr>
        <xdr:cNvPr id="483" name="Rectangle 482">
          <a:extLst>
            <a:ext uri="{FF2B5EF4-FFF2-40B4-BE49-F238E27FC236}">
              <a16:creationId xmlns:a16="http://schemas.microsoft.com/office/drawing/2014/main" xmlns="" id="{00000000-0008-0000-0200-0000E3010000}"/>
            </a:ext>
          </a:extLst>
        </xdr:cNvPr>
        <xdr:cNvSpPr/>
      </xdr:nvSpPr>
      <xdr:spPr>
        <a:xfrm>
          <a:off x="2171700" y="47434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485</xdr:row>
      <xdr:rowOff>0</xdr:rowOff>
    </xdr:from>
    <xdr:to>
      <xdr:col>5</xdr:col>
      <xdr:colOff>279400</xdr:colOff>
      <xdr:row>486</xdr:row>
      <xdr:rowOff>12700</xdr:rowOff>
    </xdr:to>
    <xdr:sp macro="[1]!dp_core.gridDP_Click" textlink="">
      <xdr:nvSpPr>
        <xdr:cNvPr id="484" name="Rectangle 483">
          <a:extLst>
            <a:ext uri="{FF2B5EF4-FFF2-40B4-BE49-F238E27FC236}">
              <a16:creationId xmlns:a16="http://schemas.microsoft.com/office/drawing/2014/main" xmlns="" id="{00000000-0008-0000-0200-0000E4010000}"/>
            </a:ext>
          </a:extLst>
        </xdr:cNvPr>
        <xdr:cNvSpPr/>
      </xdr:nvSpPr>
      <xdr:spPr>
        <a:xfrm>
          <a:off x="2171700" y="47434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486</xdr:row>
      <xdr:rowOff>0</xdr:rowOff>
    </xdr:from>
    <xdr:to>
      <xdr:col>5</xdr:col>
      <xdr:colOff>279400</xdr:colOff>
      <xdr:row>487</xdr:row>
      <xdr:rowOff>12700</xdr:rowOff>
    </xdr:to>
    <xdr:sp macro="[1]!dp_core.gridDP_Click" textlink="">
      <xdr:nvSpPr>
        <xdr:cNvPr id="485" name="Rectangle 484">
          <a:extLst>
            <a:ext uri="{FF2B5EF4-FFF2-40B4-BE49-F238E27FC236}">
              <a16:creationId xmlns:a16="http://schemas.microsoft.com/office/drawing/2014/main" xmlns="" id="{00000000-0008-0000-0200-0000E5010000}"/>
            </a:ext>
          </a:extLst>
        </xdr:cNvPr>
        <xdr:cNvSpPr/>
      </xdr:nvSpPr>
      <xdr:spPr>
        <a:xfrm>
          <a:off x="2171700" y="47434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487</xdr:row>
      <xdr:rowOff>0</xdr:rowOff>
    </xdr:from>
    <xdr:to>
      <xdr:col>5</xdr:col>
      <xdr:colOff>279400</xdr:colOff>
      <xdr:row>488</xdr:row>
      <xdr:rowOff>12700</xdr:rowOff>
    </xdr:to>
    <xdr:sp macro="[1]!dp_core.gridDP_Click" textlink="">
      <xdr:nvSpPr>
        <xdr:cNvPr id="486" name="Rectangle 485">
          <a:extLst>
            <a:ext uri="{FF2B5EF4-FFF2-40B4-BE49-F238E27FC236}">
              <a16:creationId xmlns:a16="http://schemas.microsoft.com/office/drawing/2014/main" xmlns="" id="{00000000-0008-0000-0200-0000E6010000}"/>
            </a:ext>
          </a:extLst>
        </xdr:cNvPr>
        <xdr:cNvSpPr/>
      </xdr:nvSpPr>
      <xdr:spPr>
        <a:xfrm>
          <a:off x="2171700" y="47434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488</xdr:row>
      <xdr:rowOff>0</xdr:rowOff>
    </xdr:from>
    <xdr:to>
      <xdr:col>5</xdr:col>
      <xdr:colOff>279400</xdr:colOff>
      <xdr:row>489</xdr:row>
      <xdr:rowOff>12700</xdr:rowOff>
    </xdr:to>
    <xdr:sp macro="[1]!dp_core.gridDP_Click" textlink="">
      <xdr:nvSpPr>
        <xdr:cNvPr id="487" name="Rectangle 486">
          <a:extLst>
            <a:ext uri="{FF2B5EF4-FFF2-40B4-BE49-F238E27FC236}">
              <a16:creationId xmlns:a16="http://schemas.microsoft.com/office/drawing/2014/main" xmlns="" id="{00000000-0008-0000-0200-0000E7010000}"/>
            </a:ext>
          </a:extLst>
        </xdr:cNvPr>
        <xdr:cNvSpPr/>
      </xdr:nvSpPr>
      <xdr:spPr>
        <a:xfrm>
          <a:off x="2171700" y="47434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489</xdr:row>
      <xdr:rowOff>0</xdr:rowOff>
    </xdr:from>
    <xdr:to>
      <xdr:col>5</xdr:col>
      <xdr:colOff>279400</xdr:colOff>
      <xdr:row>490</xdr:row>
      <xdr:rowOff>12700</xdr:rowOff>
    </xdr:to>
    <xdr:sp macro="[1]!dp_core.gridDP_Click" textlink="">
      <xdr:nvSpPr>
        <xdr:cNvPr id="488" name="Rectangle 487">
          <a:extLst>
            <a:ext uri="{FF2B5EF4-FFF2-40B4-BE49-F238E27FC236}">
              <a16:creationId xmlns:a16="http://schemas.microsoft.com/office/drawing/2014/main" xmlns="" id="{00000000-0008-0000-0200-0000E8010000}"/>
            </a:ext>
          </a:extLst>
        </xdr:cNvPr>
        <xdr:cNvSpPr/>
      </xdr:nvSpPr>
      <xdr:spPr>
        <a:xfrm>
          <a:off x="2171700" y="47434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490</xdr:row>
      <xdr:rowOff>0</xdr:rowOff>
    </xdr:from>
    <xdr:to>
      <xdr:col>5</xdr:col>
      <xdr:colOff>279400</xdr:colOff>
      <xdr:row>491</xdr:row>
      <xdr:rowOff>12700</xdr:rowOff>
    </xdr:to>
    <xdr:sp macro="[1]!dp_core.gridDP_Click" textlink="">
      <xdr:nvSpPr>
        <xdr:cNvPr id="489" name="Rectangle 488">
          <a:extLst>
            <a:ext uri="{FF2B5EF4-FFF2-40B4-BE49-F238E27FC236}">
              <a16:creationId xmlns:a16="http://schemas.microsoft.com/office/drawing/2014/main" xmlns="" id="{00000000-0008-0000-0200-0000E9010000}"/>
            </a:ext>
          </a:extLst>
        </xdr:cNvPr>
        <xdr:cNvSpPr/>
      </xdr:nvSpPr>
      <xdr:spPr>
        <a:xfrm>
          <a:off x="2171700" y="47434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491</xdr:row>
      <xdr:rowOff>0</xdr:rowOff>
    </xdr:from>
    <xdr:to>
      <xdr:col>5</xdr:col>
      <xdr:colOff>279400</xdr:colOff>
      <xdr:row>492</xdr:row>
      <xdr:rowOff>12700</xdr:rowOff>
    </xdr:to>
    <xdr:sp macro="[1]!dp_core.gridDP_Click" textlink="">
      <xdr:nvSpPr>
        <xdr:cNvPr id="490" name="Rectangle 489">
          <a:extLst>
            <a:ext uri="{FF2B5EF4-FFF2-40B4-BE49-F238E27FC236}">
              <a16:creationId xmlns:a16="http://schemas.microsoft.com/office/drawing/2014/main" xmlns="" id="{00000000-0008-0000-0200-0000EA010000}"/>
            </a:ext>
          </a:extLst>
        </xdr:cNvPr>
        <xdr:cNvSpPr/>
      </xdr:nvSpPr>
      <xdr:spPr>
        <a:xfrm>
          <a:off x="2171700" y="47434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492</xdr:row>
      <xdr:rowOff>0</xdr:rowOff>
    </xdr:from>
    <xdr:to>
      <xdr:col>5</xdr:col>
      <xdr:colOff>279400</xdr:colOff>
      <xdr:row>493</xdr:row>
      <xdr:rowOff>12700</xdr:rowOff>
    </xdr:to>
    <xdr:sp macro="[1]!dp_core.gridDP_Click" textlink="">
      <xdr:nvSpPr>
        <xdr:cNvPr id="491" name="Rectangle 490">
          <a:extLst>
            <a:ext uri="{FF2B5EF4-FFF2-40B4-BE49-F238E27FC236}">
              <a16:creationId xmlns:a16="http://schemas.microsoft.com/office/drawing/2014/main" xmlns="" id="{00000000-0008-0000-0200-0000EB010000}"/>
            </a:ext>
          </a:extLst>
        </xdr:cNvPr>
        <xdr:cNvSpPr/>
      </xdr:nvSpPr>
      <xdr:spPr>
        <a:xfrm>
          <a:off x="2171700" y="47434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493</xdr:row>
      <xdr:rowOff>0</xdr:rowOff>
    </xdr:from>
    <xdr:to>
      <xdr:col>5</xdr:col>
      <xdr:colOff>279400</xdr:colOff>
      <xdr:row>494</xdr:row>
      <xdr:rowOff>12700</xdr:rowOff>
    </xdr:to>
    <xdr:sp macro="[1]!dp_core.gridDP_Click" textlink="">
      <xdr:nvSpPr>
        <xdr:cNvPr id="492" name="Rectangle 491">
          <a:extLst>
            <a:ext uri="{FF2B5EF4-FFF2-40B4-BE49-F238E27FC236}">
              <a16:creationId xmlns:a16="http://schemas.microsoft.com/office/drawing/2014/main" xmlns="" id="{00000000-0008-0000-0200-0000EC010000}"/>
            </a:ext>
          </a:extLst>
        </xdr:cNvPr>
        <xdr:cNvSpPr/>
      </xdr:nvSpPr>
      <xdr:spPr>
        <a:xfrm>
          <a:off x="2171700" y="47434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494</xdr:row>
      <xdr:rowOff>0</xdr:rowOff>
    </xdr:from>
    <xdr:to>
      <xdr:col>5</xdr:col>
      <xdr:colOff>279400</xdr:colOff>
      <xdr:row>495</xdr:row>
      <xdr:rowOff>12700</xdr:rowOff>
    </xdr:to>
    <xdr:sp macro="[1]!dp_core.gridDP_Click" textlink="">
      <xdr:nvSpPr>
        <xdr:cNvPr id="493" name="Rectangle 492">
          <a:extLst>
            <a:ext uri="{FF2B5EF4-FFF2-40B4-BE49-F238E27FC236}">
              <a16:creationId xmlns:a16="http://schemas.microsoft.com/office/drawing/2014/main" xmlns="" id="{00000000-0008-0000-0200-0000ED010000}"/>
            </a:ext>
          </a:extLst>
        </xdr:cNvPr>
        <xdr:cNvSpPr/>
      </xdr:nvSpPr>
      <xdr:spPr>
        <a:xfrm>
          <a:off x="2171700" y="47434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495</xdr:row>
      <xdr:rowOff>0</xdr:rowOff>
    </xdr:from>
    <xdr:to>
      <xdr:col>5</xdr:col>
      <xdr:colOff>279400</xdr:colOff>
      <xdr:row>496</xdr:row>
      <xdr:rowOff>12700</xdr:rowOff>
    </xdr:to>
    <xdr:sp macro="[1]!dp_core.gridDP_Click" textlink="">
      <xdr:nvSpPr>
        <xdr:cNvPr id="494" name="Rectangle 493">
          <a:extLst>
            <a:ext uri="{FF2B5EF4-FFF2-40B4-BE49-F238E27FC236}">
              <a16:creationId xmlns:a16="http://schemas.microsoft.com/office/drawing/2014/main" xmlns="" id="{00000000-0008-0000-0200-0000EE010000}"/>
            </a:ext>
          </a:extLst>
        </xdr:cNvPr>
        <xdr:cNvSpPr/>
      </xdr:nvSpPr>
      <xdr:spPr>
        <a:xfrm>
          <a:off x="2171700" y="47434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496</xdr:row>
      <xdr:rowOff>0</xdr:rowOff>
    </xdr:from>
    <xdr:to>
      <xdr:col>5</xdr:col>
      <xdr:colOff>279400</xdr:colOff>
      <xdr:row>497</xdr:row>
      <xdr:rowOff>12700</xdr:rowOff>
    </xdr:to>
    <xdr:sp macro="[1]!dp_core.gridDP_Click" textlink="">
      <xdr:nvSpPr>
        <xdr:cNvPr id="495" name="Rectangle 494">
          <a:extLst>
            <a:ext uri="{FF2B5EF4-FFF2-40B4-BE49-F238E27FC236}">
              <a16:creationId xmlns:a16="http://schemas.microsoft.com/office/drawing/2014/main" xmlns="" id="{00000000-0008-0000-0200-0000EF010000}"/>
            </a:ext>
          </a:extLst>
        </xdr:cNvPr>
        <xdr:cNvSpPr/>
      </xdr:nvSpPr>
      <xdr:spPr>
        <a:xfrm>
          <a:off x="2171700" y="47434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497</xdr:row>
      <xdr:rowOff>0</xdr:rowOff>
    </xdr:from>
    <xdr:to>
      <xdr:col>5</xdr:col>
      <xdr:colOff>279400</xdr:colOff>
      <xdr:row>498</xdr:row>
      <xdr:rowOff>12700</xdr:rowOff>
    </xdr:to>
    <xdr:sp macro="[1]!dp_core.gridDP_Click" textlink="">
      <xdr:nvSpPr>
        <xdr:cNvPr id="496" name="Rectangle 495">
          <a:extLst>
            <a:ext uri="{FF2B5EF4-FFF2-40B4-BE49-F238E27FC236}">
              <a16:creationId xmlns:a16="http://schemas.microsoft.com/office/drawing/2014/main" xmlns="" id="{00000000-0008-0000-0200-0000F0010000}"/>
            </a:ext>
          </a:extLst>
        </xdr:cNvPr>
        <xdr:cNvSpPr/>
      </xdr:nvSpPr>
      <xdr:spPr>
        <a:xfrm>
          <a:off x="2171700" y="47434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498</xdr:row>
      <xdr:rowOff>0</xdr:rowOff>
    </xdr:from>
    <xdr:to>
      <xdr:col>5</xdr:col>
      <xdr:colOff>279400</xdr:colOff>
      <xdr:row>499</xdr:row>
      <xdr:rowOff>12700</xdr:rowOff>
    </xdr:to>
    <xdr:sp macro="[1]!dp_core.gridDP_Click" textlink="">
      <xdr:nvSpPr>
        <xdr:cNvPr id="497" name="Rectangle 496">
          <a:extLst>
            <a:ext uri="{FF2B5EF4-FFF2-40B4-BE49-F238E27FC236}">
              <a16:creationId xmlns:a16="http://schemas.microsoft.com/office/drawing/2014/main" xmlns="" id="{00000000-0008-0000-0200-0000F1010000}"/>
            </a:ext>
          </a:extLst>
        </xdr:cNvPr>
        <xdr:cNvSpPr/>
      </xdr:nvSpPr>
      <xdr:spPr>
        <a:xfrm>
          <a:off x="2171700" y="47434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499</xdr:row>
      <xdr:rowOff>0</xdr:rowOff>
    </xdr:from>
    <xdr:to>
      <xdr:col>5</xdr:col>
      <xdr:colOff>279400</xdr:colOff>
      <xdr:row>500</xdr:row>
      <xdr:rowOff>12700</xdr:rowOff>
    </xdr:to>
    <xdr:sp macro="[1]!dp_core.gridDP_Click" textlink="">
      <xdr:nvSpPr>
        <xdr:cNvPr id="498" name="Rectangle 497">
          <a:extLst>
            <a:ext uri="{FF2B5EF4-FFF2-40B4-BE49-F238E27FC236}">
              <a16:creationId xmlns:a16="http://schemas.microsoft.com/office/drawing/2014/main" xmlns="" id="{00000000-0008-0000-0200-0000F2010000}"/>
            </a:ext>
          </a:extLst>
        </xdr:cNvPr>
        <xdr:cNvSpPr/>
      </xdr:nvSpPr>
      <xdr:spPr>
        <a:xfrm>
          <a:off x="2171700" y="47434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500</xdr:row>
      <xdr:rowOff>0</xdr:rowOff>
    </xdr:from>
    <xdr:to>
      <xdr:col>5</xdr:col>
      <xdr:colOff>279400</xdr:colOff>
      <xdr:row>501</xdr:row>
      <xdr:rowOff>12700</xdr:rowOff>
    </xdr:to>
    <xdr:sp macro="[1]!dp_core.gridDP_Click" textlink="">
      <xdr:nvSpPr>
        <xdr:cNvPr id="499" name="Rectangle 498">
          <a:extLst>
            <a:ext uri="{FF2B5EF4-FFF2-40B4-BE49-F238E27FC236}">
              <a16:creationId xmlns:a16="http://schemas.microsoft.com/office/drawing/2014/main" xmlns="" id="{00000000-0008-0000-0200-0000F3010000}"/>
            </a:ext>
          </a:extLst>
        </xdr:cNvPr>
        <xdr:cNvSpPr/>
      </xdr:nvSpPr>
      <xdr:spPr>
        <a:xfrm>
          <a:off x="2171700" y="47434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501</xdr:row>
      <xdr:rowOff>0</xdr:rowOff>
    </xdr:from>
    <xdr:to>
      <xdr:col>5</xdr:col>
      <xdr:colOff>279400</xdr:colOff>
      <xdr:row>502</xdr:row>
      <xdr:rowOff>12700</xdr:rowOff>
    </xdr:to>
    <xdr:sp macro="[1]!dp_core.gridDP_Click" textlink="">
      <xdr:nvSpPr>
        <xdr:cNvPr id="500" name="Rectangle 499">
          <a:extLst>
            <a:ext uri="{FF2B5EF4-FFF2-40B4-BE49-F238E27FC236}">
              <a16:creationId xmlns:a16="http://schemas.microsoft.com/office/drawing/2014/main" xmlns="" id="{00000000-0008-0000-0200-0000F4010000}"/>
            </a:ext>
          </a:extLst>
        </xdr:cNvPr>
        <xdr:cNvSpPr/>
      </xdr:nvSpPr>
      <xdr:spPr>
        <a:xfrm>
          <a:off x="2171700" y="47434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502</xdr:row>
      <xdr:rowOff>0</xdr:rowOff>
    </xdr:from>
    <xdr:to>
      <xdr:col>5</xdr:col>
      <xdr:colOff>279400</xdr:colOff>
      <xdr:row>503</xdr:row>
      <xdr:rowOff>12700</xdr:rowOff>
    </xdr:to>
    <xdr:sp macro="[1]!dp_core.gridDP_Click" textlink="">
      <xdr:nvSpPr>
        <xdr:cNvPr id="501" name="Rectangle 500">
          <a:extLst>
            <a:ext uri="{FF2B5EF4-FFF2-40B4-BE49-F238E27FC236}">
              <a16:creationId xmlns:a16="http://schemas.microsoft.com/office/drawing/2014/main" xmlns="" id="{00000000-0008-0000-0200-0000F5010000}"/>
            </a:ext>
          </a:extLst>
        </xdr:cNvPr>
        <xdr:cNvSpPr/>
      </xdr:nvSpPr>
      <xdr:spPr>
        <a:xfrm>
          <a:off x="2171700" y="47434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503</xdr:row>
      <xdr:rowOff>0</xdr:rowOff>
    </xdr:from>
    <xdr:to>
      <xdr:col>5</xdr:col>
      <xdr:colOff>279400</xdr:colOff>
      <xdr:row>504</xdr:row>
      <xdr:rowOff>12700</xdr:rowOff>
    </xdr:to>
    <xdr:sp macro="[1]!dp_core.gridDP_Click" textlink="">
      <xdr:nvSpPr>
        <xdr:cNvPr id="502" name="Rectangle 501">
          <a:extLst>
            <a:ext uri="{FF2B5EF4-FFF2-40B4-BE49-F238E27FC236}">
              <a16:creationId xmlns:a16="http://schemas.microsoft.com/office/drawing/2014/main" xmlns="" id="{00000000-0008-0000-0200-0000F6010000}"/>
            </a:ext>
          </a:extLst>
        </xdr:cNvPr>
        <xdr:cNvSpPr/>
      </xdr:nvSpPr>
      <xdr:spPr>
        <a:xfrm>
          <a:off x="2171700" y="47434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504</xdr:row>
      <xdr:rowOff>0</xdr:rowOff>
    </xdr:from>
    <xdr:to>
      <xdr:col>5</xdr:col>
      <xdr:colOff>279400</xdr:colOff>
      <xdr:row>505</xdr:row>
      <xdr:rowOff>12700</xdr:rowOff>
    </xdr:to>
    <xdr:sp macro="[1]!dp_core.gridDP_Click" textlink="">
      <xdr:nvSpPr>
        <xdr:cNvPr id="503" name="Rectangle 502">
          <a:extLst>
            <a:ext uri="{FF2B5EF4-FFF2-40B4-BE49-F238E27FC236}">
              <a16:creationId xmlns:a16="http://schemas.microsoft.com/office/drawing/2014/main" xmlns="" id="{00000000-0008-0000-0200-0000F7010000}"/>
            </a:ext>
          </a:extLst>
        </xdr:cNvPr>
        <xdr:cNvSpPr/>
      </xdr:nvSpPr>
      <xdr:spPr>
        <a:xfrm>
          <a:off x="2171700" y="47434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505</xdr:row>
      <xdr:rowOff>0</xdr:rowOff>
    </xdr:from>
    <xdr:to>
      <xdr:col>5</xdr:col>
      <xdr:colOff>279400</xdr:colOff>
      <xdr:row>506</xdr:row>
      <xdr:rowOff>12700</xdr:rowOff>
    </xdr:to>
    <xdr:sp macro="[1]!dp_core.gridDP_Click" textlink="">
      <xdr:nvSpPr>
        <xdr:cNvPr id="504" name="Rectangle 503">
          <a:extLst>
            <a:ext uri="{FF2B5EF4-FFF2-40B4-BE49-F238E27FC236}">
              <a16:creationId xmlns:a16="http://schemas.microsoft.com/office/drawing/2014/main" xmlns="" id="{00000000-0008-0000-0200-0000F8010000}"/>
            </a:ext>
          </a:extLst>
        </xdr:cNvPr>
        <xdr:cNvSpPr/>
      </xdr:nvSpPr>
      <xdr:spPr>
        <a:xfrm>
          <a:off x="2171700" y="47434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506</xdr:row>
      <xdr:rowOff>0</xdr:rowOff>
    </xdr:from>
    <xdr:to>
      <xdr:col>5</xdr:col>
      <xdr:colOff>279400</xdr:colOff>
      <xdr:row>507</xdr:row>
      <xdr:rowOff>12700</xdr:rowOff>
    </xdr:to>
    <xdr:sp macro="[1]!dp_core.gridDP_Click" textlink="">
      <xdr:nvSpPr>
        <xdr:cNvPr id="505" name="Rectangle 504">
          <a:extLst>
            <a:ext uri="{FF2B5EF4-FFF2-40B4-BE49-F238E27FC236}">
              <a16:creationId xmlns:a16="http://schemas.microsoft.com/office/drawing/2014/main" xmlns="" id="{00000000-0008-0000-0200-0000F9010000}"/>
            </a:ext>
          </a:extLst>
        </xdr:cNvPr>
        <xdr:cNvSpPr/>
      </xdr:nvSpPr>
      <xdr:spPr>
        <a:xfrm>
          <a:off x="2171700" y="47434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507</xdr:row>
      <xdr:rowOff>0</xdr:rowOff>
    </xdr:from>
    <xdr:to>
      <xdr:col>5</xdr:col>
      <xdr:colOff>279400</xdr:colOff>
      <xdr:row>508</xdr:row>
      <xdr:rowOff>12700</xdr:rowOff>
    </xdr:to>
    <xdr:sp macro="[1]!dp_core.gridDP_Click" textlink="">
      <xdr:nvSpPr>
        <xdr:cNvPr id="506" name="Rectangle 505">
          <a:extLst>
            <a:ext uri="{FF2B5EF4-FFF2-40B4-BE49-F238E27FC236}">
              <a16:creationId xmlns:a16="http://schemas.microsoft.com/office/drawing/2014/main" xmlns="" id="{00000000-0008-0000-0200-0000FA010000}"/>
            </a:ext>
          </a:extLst>
        </xdr:cNvPr>
        <xdr:cNvSpPr/>
      </xdr:nvSpPr>
      <xdr:spPr>
        <a:xfrm>
          <a:off x="2171700" y="47434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508</xdr:row>
      <xdr:rowOff>0</xdr:rowOff>
    </xdr:from>
    <xdr:to>
      <xdr:col>5</xdr:col>
      <xdr:colOff>279400</xdr:colOff>
      <xdr:row>509</xdr:row>
      <xdr:rowOff>12700</xdr:rowOff>
    </xdr:to>
    <xdr:sp macro="[1]!dp_core.gridDP_Click" textlink="">
      <xdr:nvSpPr>
        <xdr:cNvPr id="507" name="Rectangle 506">
          <a:extLst>
            <a:ext uri="{FF2B5EF4-FFF2-40B4-BE49-F238E27FC236}">
              <a16:creationId xmlns:a16="http://schemas.microsoft.com/office/drawing/2014/main" xmlns="" id="{00000000-0008-0000-0200-0000FB010000}"/>
            </a:ext>
          </a:extLst>
        </xdr:cNvPr>
        <xdr:cNvSpPr/>
      </xdr:nvSpPr>
      <xdr:spPr>
        <a:xfrm>
          <a:off x="2171700" y="47434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509</xdr:row>
      <xdr:rowOff>0</xdr:rowOff>
    </xdr:from>
    <xdr:to>
      <xdr:col>5</xdr:col>
      <xdr:colOff>279400</xdr:colOff>
      <xdr:row>510</xdr:row>
      <xdr:rowOff>12700</xdr:rowOff>
    </xdr:to>
    <xdr:sp macro="[1]!dp_core.gridDP_Click" textlink="">
      <xdr:nvSpPr>
        <xdr:cNvPr id="508" name="Rectangle 507">
          <a:extLst>
            <a:ext uri="{FF2B5EF4-FFF2-40B4-BE49-F238E27FC236}">
              <a16:creationId xmlns:a16="http://schemas.microsoft.com/office/drawing/2014/main" xmlns="" id="{00000000-0008-0000-0200-0000FC010000}"/>
            </a:ext>
          </a:extLst>
        </xdr:cNvPr>
        <xdr:cNvSpPr/>
      </xdr:nvSpPr>
      <xdr:spPr>
        <a:xfrm>
          <a:off x="2171700" y="47434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510</xdr:row>
      <xdr:rowOff>0</xdr:rowOff>
    </xdr:from>
    <xdr:to>
      <xdr:col>5</xdr:col>
      <xdr:colOff>279400</xdr:colOff>
      <xdr:row>511</xdr:row>
      <xdr:rowOff>12700</xdr:rowOff>
    </xdr:to>
    <xdr:sp macro="[1]!dp_core.gridDP_Click" textlink="">
      <xdr:nvSpPr>
        <xdr:cNvPr id="509" name="Rectangle 508">
          <a:extLst>
            <a:ext uri="{FF2B5EF4-FFF2-40B4-BE49-F238E27FC236}">
              <a16:creationId xmlns:a16="http://schemas.microsoft.com/office/drawing/2014/main" xmlns="" id="{00000000-0008-0000-0200-0000FD010000}"/>
            </a:ext>
          </a:extLst>
        </xdr:cNvPr>
        <xdr:cNvSpPr/>
      </xdr:nvSpPr>
      <xdr:spPr>
        <a:xfrm>
          <a:off x="2171700" y="47434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511</xdr:row>
      <xdr:rowOff>0</xdr:rowOff>
    </xdr:from>
    <xdr:to>
      <xdr:col>5</xdr:col>
      <xdr:colOff>279400</xdr:colOff>
      <xdr:row>512</xdr:row>
      <xdr:rowOff>12700</xdr:rowOff>
    </xdr:to>
    <xdr:sp macro="[1]!dp_core.gridDP_Click" textlink="">
      <xdr:nvSpPr>
        <xdr:cNvPr id="510" name="Rectangle 509">
          <a:extLst>
            <a:ext uri="{FF2B5EF4-FFF2-40B4-BE49-F238E27FC236}">
              <a16:creationId xmlns:a16="http://schemas.microsoft.com/office/drawing/2014/main" xmlns="" id="{00000000-0008-0000-0200-0000FE010000}"/>
            </a:ext>
          </a:extLst>
        </xdr:cNvPr>
        <xdr:cNvSpPr/>
      </xdr:nvSpPr>
      <xdr:spPr>
        <a:xfrm>
          <a:off x="2171700" y="47434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512</xdr:row>
      <xdr:rowOff>0</xdr:rowOff>
    </xdr:from>
    <xdr:to>
      <xdr:col>5</xdr:col>
      <xdr:colOff>279400</xdr:colOff>
      <xdr:row>513</xdr:row>
      <xdr:rowOff>12700</xdr:rowOff>
    </xdr:to>
    <xdr:sp macro="[1]!dp_core.gridDP_Click" textlink="">
      <xdr:nvSpPr>
        <xdr:cNvPr id="511" name="Rectangle 510">
          <a:extLst>
            <a:ext uri="{FF2B5EF4-FFF2-40B4-BE49-F238E27FC236}">
              <a16:creationId xmlns:a16="http://schemas.microsoft.com/office/drawing/2014/main" xmlns="" id="{00000000-0008-0000-0200-0000FF010000}"/>
            </a:ext>
          </a:extLst>
        </xdr:cNvPr>
        <xdr:cNvSpPr/>
      </xdr:nvSpPr>
      <xdr:spPr>
        <a:xfrm>
          <a:off x="2171700" y="47434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513</xdr:row>
      <xdr:rowOff>0</xdr:rowOff>
    </xdr:from>
    <xdr:to>
      <xdr:col>5</xdr:col>
      <xdr:colOff>279400</xdr:colOff>
      <xdr:row>514</xdr:row>
      <xdr:rowOff>12700</xdr:rowOff>
    </xdr:to>
    <xdr:sp macro="[1]!dp_core.gridDP_Click" textlink="">
      <xdr:nvSpPr>
        <xdr:cNvPr id="512" name="Rectangle 511">
          <a:extLst>
            <a:ext uri="{FF2B5EF4-FFF2-40B4-BE49-F238E27FC236}">
              <a16:creationId xmlns:a16="http://schemas.microsoft.com/office/drawing/2014/main" xmlns="" id="{00000000-0008-0000-0200-000000020000}"/>
            </a:ext>
          </a:extLst>
        </xdr:cNvPr>
        <xdr:cNvSpPr/>
      </xdr:nvSpPr>
      <xdr:spPr>
        <a:xfrm>
          <a:off x="2171700" y="47434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514</xdr:row>
      <xdr:rowOff>0</xdr:rowOff>
    </xdr:from>
    <xdr:to>
      <xdr:col>5</xdr:col>
      <xdr:colOff>279400</xdr:colOff>
      <xdr:row>515</xdr:row>
      <xdr:rowOff>12700</xdr:rowOff>
    </xdr:to>
    <xdr:sp macro="[1]!dp_core.gridDP_Click" textlink="">
      <xdr:nvSpPr>
        <xdr:cNvPr id="513" name="Rectangle 512">
          <a:extLst>
            <a:ext uri="{FF2B5EF4-FFF2-40B4-BE49-F238E27FC236}">
              <a16:creationId xmlns:a16="http://schemas.microsoft.com/office/drawing/2014/main" xmlns="" id="{00000000-0008-0000-0200-000001020000}"/>
            </a:ext>
          </a:extLst>
        </xdr:cNvPr>
        <xdr:cNvSpPr/>
      </xdr:nvSpPr>
      <xdr:spPr>
        <a:xfrm>
          <a:off x="2171700" y="47434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515</xdr:row>
      <xdr:rowOff>0</xdr:rowOff>
    </xdr:from>
    <xdr:to>
      <xdr:col>5</xdr:col>
      <xdr:colOff>279400</xdr:colOff>
      <xdr:row>516</xdr:row>
      <xdr:rowOff>12700</xdr:rowOff>
    </xdr:to>
    <xdr:sp macro="[1]!dp_core.gridDP_Click" textlink="">
      <xdr:nvSpPr>
        <xdr:cNvPr id="514" name="Rectangle 513">
          <a:extLst>
            <a:ext uri="{FF2B5EF4-FFF2-40B4-BE49-F238E27FC236}">
              <a16:creationId xmlns:a16="http://schemas.microsoft.com/office/drawing/2014/main" xmlns="" id="{00000000-0008-0000-0200-000002020000}"/>
            </a:ext>
          </a:extLst>
        </xdr:cNvPr>
        <xdr:cNvSpPr/>
      </xdr:nvSpPr>
      <xdr:spPr>
        <a:xfrm>
          <a:off x="2171700" y="47434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516</xdr:row>
      <xdr:rowOff>0</xdr:rowOff>
    </xdr:from>
    <xdr:to>
      <xdr:col>5</xdr:col>
      <xdr:colOff>279400</xdr:colOff>
      <xdr:row>517</xdr:row>
      <xdr:rowOff>12700</xdr:rowOff>
    </xdr:to>
    <xdr:sp macro="[1]!dp_core.gridDP_Click" textlink="">
      <xdr:nvSpPr>
        <xdr:cNvPr id="515" name="Rectangle 514">
          <a:extLst>
            <a:ext uri="{FF2B5EF4-FFF2-40B4-BE49-F238E27FC236}">
              <a16:creationId xmlns:a16="http://schemas.microsoft.com/office/drawing/2014/main" xmlns="" id="{00000000-0008-0000-0200-000003020000}"/>
            </a:ext>
          </a:extLst>
        </xdr:cNvPr>
        <xdr:cNvSpPr/>
      </xdr:nvSpPr>
      <xdr:spPr>
        <a:xfrm>
          <a:off x="2171700" y="47434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517</xdr:row>
      <xdr:rowOff>0</xdr:rowOff>
    </xdr:from>
    <xdr:to>
      <xdr:col>5</xdr:col>
      <xdr:colOff>279400</xdr:colOff>
      <xdr:row>518</xdr:row>
      <xdr:rowOff>12700</xdr:rowOff>
    </xdr:to>
    <xdr:sp macro="[1]!dp_core.gridDP_Click" textlink="">
      <xdr:nvSpPr>
        <xdr:cNvPr id="516" name="Rectangle 515">
          <a:extLst>
            <a:ext uri="{FF2B5EF4-FFF2-40B4-BE49-F238E27FC236}">
              <a16:creationId xmlns:a16="http://schemas.microsoft.com/office/drawing/2014/main" xmlns="" id="{00000000-0008-0000-0200-000004020000}"/>
            </a:ext>
          </a:extLst>
        </xdr:cNvPr>
        <xdr:cNvSpPr/>
      </xdr:nvSpPr>
      <xdr:spPr>
        <a:xfrm>
          <a:off x="2171700" y="47434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518</xdr:row>
      <xdr:rowOff>0</xdr:rowOff>
    </xdr:from>
    <xdr:to>
      <xdr:col>5</xdr:col>
      <xdr:colOff>279400</xdr:colOff>
      <xdr:row>519</xdr:row>
      <xdr:rowOff>12700</xdr:rowOff>
    </xdr:to>
    <xdr:sp macro="[1]!dp_core.gridDP_Click" textlink="">
      <xdr:nvSpPr>
        <xdr:cNvPr id="517" name="Rectangle 516">
          <a:extLst>
            <a:ext uri="{FF2B5EF4-FFF2-40B4-BE49-F238E27FC236}">
              <a16:creationId xmlns:a16="http://schemas.microsoft.com/office/drawing/2014/main" xmlns="" id="{00000000-0008-0000-0200-000005020000}"/>
            </a:ext>
          </a:extLst>
        </xdr:cNvPr>
        <xdr:cNvSpPr/>
      </xdr:nvSpPr>
      <xdr:spPr>
        <a:xfrm>
          <a:off x="2171700" y="47434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519</xdr:row>
      <xdr:rowOff>0</xdr:rowOff>
    </xdr:from>
    <xdr:to>
      <xdr:col>5</xdr:col>
      <xdr:colOff>279400</xdr:colOff>
      <xdr:row>520</xdr:row>
      <xdr:rowOff>12700</xdr:rowOff>
    </xdr:to>
    <xdr:sp macro="[1]!dp_core.gridDP_Click" textlink="">
      <xdr:nvSpPr>
        <xdr:cNvPr id="518" name="Rectangle 517">
          <a:extLst>
            <a:ext uri="{FF2B5EF4-FFF2-40B4-BE49-F238E27FC236}">
              <a16:creationId xmlns:a16="http://schemas.microsoft.com/office/drawing/2014/main" xmlns="" id="{00000000-0008-0000-0200-000006020000}"/>
            </a:ext>
          </a:extLst>
        </xdr:cNvPr>
        <xdr:cNvSpPr/>
      </xdr:nvSpPr>
      <xdr:spPr>
        <a:xfrm>
          <a:off x="2171700" y="47434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520</xdr:row>
      <xdr:rowOff>0</xdr:rowOff>
    </xdr:from>
    <xdr:to>
      <xdr:col>5</xdr:col>
      <xdr:colOff>279400</xdr:colOff>
      <xdr:row>521</xdr:row>
      <xdr:rowOff>12700</xdr:rowOff>
    </xdr:to>
    <xdr:sp macro="[1]!dp_core.gridDP_Click" textlink="">
      <xdr:nvSpPr>
        <xdr:cNvPr id="519" name="Rectangle 518">
          <a:extLst>
            <a:ext uri="{FF2B5EF4-FFF2-40B4-BE49-F238E27FC236}">
              <a16:creationId xmlns:a16="http://schemas.microsoft.com/office/drawing/2014/main" xmlns="" id="{00000000-0008-0000-0200-000007020000}"/>
            </a:ext>
          </a:extLst>
        </xdr:cNvPr>
        <xdr:cNvSpPr/>
      </xdr:nvSpPr>
      <xdr:spPr>
        <a:xfrm>
          <a:off x="2171700" y="47434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521</xdr:row>
      <xdr:rowOff>0</xdr:rowOff>
    </xdr:from>
    <xdr:to>
      <xdr:col>5</xdr:col>
      <xdr:colOff>279400</xdr:colOff>
      <xdr:row>522</xdr:row>
      <xdr:rowOff>12700</xdr:rowOff>
    </xdr:to>
    <xdr:sp macro="[1]!dp_core.gridDP_Click" textlink="">
      <xdr:nvSpPr>
        <xdr:cNvPr id="520" name="Rectangle 519">
          <a:extLst>
            <a:ext uri="{FF2B5EF4-FFF2-40B4-BE49-F238E27FC236}">
              <a16:creationId xmlns:a16="http://schemas.microsoft.com/office/drawing/2014/main" xmlns="" id="{00000000-0008-0000-0200-000008020000}"/>
            </a:ext>
          </a:extLst>
        </xdr:cNvPr>
        <xdr:cNvSpPr/>
      </xdr:nvSpPr>
      <xdr:spPr>
        <a:xfrm>
          <a:off x="2171700" y="47434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522</xdr:row>
      <xdr:rowOff>0</xdr:rowOff>
    </xdr:from>
    <xdr:to>
      <xdr:col>5</xdr:col>
      <xdr:colOff>279400</xdr:colOff>
      <xdr:row>523</xdr:row>
      <xdr:rowOff>12700</xdr:rowOff>
    </xdr:to>
    <xdr:sp macro="[1]!dp_core.gridDP_Click" textlink="">
      <xdr:nvSpPr>
        <xdr:cNvPr id="521" name="Rectangle 520">
          <a:extLst>
            <a:ext uri="{FF2B5EF4-FFF2-40B4-BE49-F238E27FC236}">
              <a16:creationId xmlns:a16="http://schemas.microsoft.com/office/drawing/2014/main" xmlns="" id="{00000000-0008-0000-0200-000009020000}"/>
            </a:ext>
          </a:extLst>
        </xdr:cNvPr>
        <xdr:cNvSpPr/>
      </xdr:nvSpPr>
      <xdr:spPr>
        <a:xfrm>
          <a:off x="2171700" y="47434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523</xdr:row>
      <xdr:rowOff>0</xdr:rowOff>
    </xdr:from>
    <xdr:to>
      <xdr:col>5</xdr:col>
      <xdr:colOff>279400</xdr:colOff>
      <xdr:row>524</xdr:row>
      <xdr:rowOff>12700</xdr:rowOff>
    </xdr:to>
    <xdr:sp macro="[1]!dp_core.gridDP_Click" textlink="">
      <xdr:nvSpPr>
        <xdr:cNvPr id="522" name="Rectangle 521">
          <a:extLst>
            <a:ext uri="{FF2B5EF4-FFF2-40B4-BE49-F238E27FC236}">
              <a16:creationId xmlns:a16="http://schemas.microsoft.com/office/drawing/2014/main" xmlns="" id="{00000000-0008-0000-0200-00000A020000}"/>
            </a:ext>
          </a:extLst>
        </xdr:cNvPr>
        <xdr:cNvSpPr/>
      </xdr:nvSpPr>
      <xdr:spPr>
        <a:xfrm>
          <a:off x="2171700" y="47434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524</xdr:row>
      <xdr:rowOff>0</xdr:rowOff>
    </xdr:from>
    <xdr:to>
      <xdr:col>5</xdr:col>
      <xdr:colOff>279400</xdr:colOff>
      <xdr:row>525</xdr:row>
      <xdr:rowOff>12700</xdr:rowOff>
    </xdr:to>
    <xdr:sp macro="[1]!dp_core.gridDP_Click" textlink="">
      <xdr:nvSpPr>
        <xdr:cNvPr id="523" name="Rectangle 522">
          <a:extLst>
            <a:ext uri="{FF2B5EF4-FFF2-40B4-BE49-F238E27FC236}">
              <a16:creationId xmlns:a16="http://schemas.microsoft.com/office/drawing/2014/main" xmlns="" id="{00000000-0008-0000-0200-00000B020000}"/>
            </a:ext>
          </a:extLst>
        </xdr:cNvPr>
        <xdr:cNvSpPr/>
      </xdr:nvSpPr>
      <xdr:spPr>
        <a:xfrm>
          <a:off x="2171700" y="47434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525</xdr:row>
      <xdr:rowOff>0</xdr:rowOff>
    </xdr:from>
    <xdr:to>
      <xdr:col>5</xdr:col>
      <xdr:colOff>279400</xdr:colOff>
      <xdr:row>526</xdr:row>
      <xdr:rowOff>12700</xdr:rowOff>
    </xdr:to>
    <xdr:sp macro="[1]!dp_core.gridDP_Click" textlink="">
      <xdr:nvSpPr>
        <xdr:cNvPr id="524" name="Rectangle 523">
          <a:extLst>
            <a:ext uri="{FF2B5EF4-FFF2-40B4-BE49-F238E27FC236}">
              <a16:creationId xmlns:a16="http://schemas.microsoft.com/office/drawing/2014/main" xmlns="" id="{00000000-0008-0000-0200-00000C020000}"/>
            </a:ext>
          </a:extLst>
        </xdr:cNvPr>
        <xdr:cNvSpPr/>
      </xdr:nvSpPr>
      <xdr:spPr>
        <a:xfrm>
          <a:off x="2171700" y="47434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526</xdr:row>
      <xdr:rowOff>0</xdr:rowOff>
    </xdr:from>
    <xdr:to>
      <xdr:col>5</xdr:col>
      <xdr:colOff>279400</xdr:colOff>
      <xdr:row>527</xdr:row>
      <xdr:rowOff>12700</xdr:rowOff>
    </xdr:to>
    <xdr:sp macro="[1]!dp_core.gridDP_Click" textlink="">
      <xdr:nvSpPr>
        <xdr:cNvPr id="525" name="Rectangle 524">
          <a:extLst>
            <a:ext uri="{FF2B5EF4-FFF2-40B4-BE49-F238E27FC236}">
              <a16:creationId xmlns:a16="http://schemas.microsoft.com/office/drawing/2014/main" xmlns="" id="{00000000-0008-0000-0200-00000D020000}"/>
            </a:ext>
          </a:extLst>
        </xdr:cNvPr>
        <xdr:cNvSpPr/>
      </xdr:nvSpPr>
      <xdr:spPr>
        <a:xfrm>
          <a:off x="2171700" y="47434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527</xdr:row>
      <xdr:rowOff>0</xdr:rowOff>
    </xdr:from>
    <xdr:to>
      <xdr:col>5</xdr:col>
      <xdr:colOff>279400</xdr:colOff>
      <xdr:row>528</xdr:row>
      <xdr:rowOff>12700</xdr:rowOff>
    </xdr:to>
    <xdr:sp macro="[1]!dp_core.gridDP_Click" textlink="">
      <xdr:nvSpPr>
        <xdr:cNvPr id="526" name="Rectangle 525">
          <a:extLst>
            <a:ext uri="{FF2B5EF4-FFF2-40B4-BE49-F238E27FC236}">
              <a16:creationId xmlns:a16="http://schemas.microsoft.com/office/drawing/2014/main" xmlns="" id="{00000000-0008-0000-0200-00000E020000}"/>
            </a:ext>
          </a:extLst>
        </xdr:cNvPr>
        <xdr:cNvSpPr/>
      </xdr:nvSpPr>
      <xdr:spPr>
        <a:xfrm>
          <a:off x="2171700" y="47434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528</xdr:row>
      <xdr:rowOff>0</xdr:rowOff>
    </xdr:from>
    <xdr:to>
      <xdr:col>5</xdr:col>
      <xdr:colOff>279400</xdr:colOff>
      <xdr:row>529</xdr:row>
      <xdr:rowOff>12700</xdr:rowOff>
    </xdr:to>
    <xdr:sp macro="[1]!dp_core.gridDP_Click" textlink="">
      <xdr:nvSpPr>
        <xdr:cNvPr id="527" name="Rectangle 526">
          <a:extLst>
            <a:ext uri="{FF2B5EF4-FFF2-40B4-BE49-F238E27FC236}">
              <a16:creationId xmlns:a16="http://schemas.microsoft.com/office/drawing/2014/main" xmlns="" id="{00000000-0008-0000-0200-00000F020000}"/>
            </a:ext>
          </a:extLst>
        </xdr:cNvPr>
        <xdr:cNvSpPr/>
      </xdr:nvSpPr>
      <xdr:spPr>
        <a:xfrm>
          <a:off x="2171700" y="47434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529</xdr:row>
      <xdr:rowOff>0</xdr:rowOff>
    </xdr:from>
    <xdr:to>
      <xdr:col>5</xdr:col>
      <xdr:colOff>279400</xdr:colOff>
      <xdr:row>530</xdr:row>
      <xdr:rowOff>12700</xdr:rowOff>
    </xdr:to>
    <xdr:sp macro="[1]!dp_core.gridDP_Click" textlink="">
      <xdr:nvSpPr>
        <xdr:cNvPr id="528" name="Rectangle 527">
          <a:extLst>
            <a:ext uri="{FF2B5EF4-FFF2-40B4-BE49-F238E27FC236}">
              <a16:creationId xmlns:a16="http://schemas.microsoft.com/office/drawing/2014/main" xmlns="" id="{00000000-0008-0000-0200-000010020000}"/>
            </a:ext>
          </a:extLst>
        </xdr:cNvPr>
        <xdr:cNvSpPr/>
      </xdr:nvSpPr>
      <xdr:spPr>
        <a:xfrm>
          <a:off x="2171700" y="47434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530</xdr:row>
      <xdr:rowOff>0</xdr:rowOff>
    </xdr:from>
    <xdr:to>
      <xdr:col>5</xdr:col>
      <xdr:colOff>279400</xdr:colOff>
      <xdr:row>531</xdr:row>
      <xdr:rowOff>12700</xdr:rowOff>
    </xdr:to>
    <xdr:sp macro="[1]!dp_core.gridDP_Click" textlink="">
      <xdr:nvSpPr>
        <xdr:cNvPr id="529" name="Rectangle 528">
          <a:extLst>
            <a:ext uri="{FF2B5EF4-FFF2-40B4-BE49-F238E27FC236}">
              <a16:creationId xmlns:a16="http://schemas.microsoft.com/office/drawing/2014/main" xmlns="" id="{00000000-0008-0000-0200-000011020000}"/>
            </a:ext>
          </a:extLst>
        </xdr:cNvPr>
        <xdr:cNvSpPr/>
      </xdr:nvSpPr>
      <xdr:spPr>
        <a:xfrm>
          <a:off x="2171700" y="47434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531</xdr:row>
      <xdr:rowOff>0</xdr:rowOff>
    </xdr:from>
    <xdr:to>
      <xdr:col>5</xdr:col>
      <xdr:colOff>279400</xdr:colOff>
      <xdr:row>532</xdr:row>
      <xdr:rowOff>12700</xdr:rowOff>
    </xdr:to>
    <xdr:sp macro="[1]!dp_core.gridDP_Click" textlink="">
      <xdr:nvSpPr>
        <xdr:cNvPr id="530" name="Rectangle 529">
          <a:extLst>
            <a:ext uri="{FF2B5EF4-FFF2-40B4-BE49-F238E27FC236}">
              <a16:creationId xmlns:a16="http://schemas.microsoft.com/office/drawing/2014/main" xmlns="" id="{00000000-0008-0000-0200-000012020000}"/>
            </a:ext>
          </a:extLst>
        </xdr:cNvPr>
        <xdr:cNvSpPr/>
      </xdr:nvSpPr>
      <xdr:spPr>
        <a:xfrm>
          <a:off x="2171700" y="47434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532</xdr:row>
      <xdr:rowOff>0</xdr:rowOff>
    </xdr:from>
    <xdr:to>
      <xdr:col>5</xdr:col>
      <xdr:colOff>279400</xdr:colOff>
      <xdr:row>533</xdr:row>
      <xdr:rowOff>12700</xdr:rowOff>
    </xdr:to>
    <xdr:sp macro="[1]!dp_core.gridDP_Click" textlink="">
      <xdr:nvSpPr>
        <xdr:cNvPr id="531" name="Rectangle 530">
          <a:extLst>
            <a:ext uri="{FF2B5EF4-FFF2-40B4-BE49-F238E27FC236}">
              <a16:creationId xmlns:a16="http://schemas.microsoft.com/office/drawing/2014/main" xmlns="" id="{00000000-0008-0000-0200-000013020000}"/>
            </a:ext>
          </a:extLst>
        </xdr:cNvPr>
        <xdr:cNvSpPr/>
      </xdr:nvSpPr>
      <xdr:spPr>
        <a:xfrm>
          <a:off x="2171700" y="47434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533</xdr:row>
      <xdr:rowOff>0</xdr:rowOff>
    </xdr:from>
    <xdr:to>
      <xdr:col>5</xdr:col>
      <xdr:colOff>279400</xdr:colOff>
      <xdr:row>534</xdr:row>
      <xdr:rowOff>12700</xdr:rowOff>
    </xdr:to>
    <xdr:sp macro="[1]!dp_core.gridDP_Click" textlink="">
      <xdr:nvSpPr>
        <xdr:cNvPr id="532" name="Rectangle 531">
          <a:extLst>
            <a:ext uri="{FF2B5EF4-FFF2-40B4-BE49-F238E27FC236}">
              <a16:creationId xmlns:a16="http://schemas.microsoft.com/office/drawing/2014/main" xmlns="" id="{00000000-0008-0000-0200-000014020000}"/>
            </a:ext>
          </a:extLst>
        </xdr:cNvPr>
        <xdr:cNvSpPr/>
      </xdr:nvSpPr>
      <xdr:spPr>
        <a:xfrm>
          <a:off x="2171700" y="47434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534</xdr:row>
      <xdr:rowOff>0</xdr:rowOff>
    </xdr:from>
    <xdr:to>
      <xdr:col>5</xdr:col>
      <xdr:colOff>279400</xdr:colOff>
      <xdr:row>535</xdr:row>
      <xdr:rowOff>12700</xdr:rowOff>
    </xdr:to>
    <xdr:sp macro="[1]!dp_core.gridDP_Click" textlink="">
      <xdr:nvSpPr>
        <xdr:cNvPr id="533" name="Rectangle 532">
          <a:extLst>
            <a:ext uri="{FF2B5EF4-FFF2-40B4-BE49-F238E27FC236}">
              <a16:creationId xmlns:a16="http://schemas.microsoft.com/office/drawing/2014/main" xmlns="" id="{00000000-0008-0000-0200-000015020000}"/>
            </a:ext>
          </a:extLst>
        </xdr:cNvPr>
        <xdr:cNvSpPr/>
      </xdr:nvSpPr>
      <xdr:spPr>
        <a:xfrm>
          <a:off x="2171700" y="47434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535</xdr:row>
      <xdr:rowOff>0</xdr:rowOff>
    </xdr:from>
    <xdr:to>
      <xdr:col>5</xdr:col>
      <xdr:colOff>279400</xdr:colOff>
      <xdr:row>536</xdr:row>
      <xdr:rowOff>12700</xdr:rowOff>
    </xdr:to>
    <xdr:sp macro="[1]!dp_core.gridDP_Click" textlink="">
      <xdr:nvSpPr>
        <xdr:cNvPr id="534" name="Rectangle 533">
          <a:extLst>
            <a:ext uri="{FF2B5EF4-FFF2-40B4-BE49-F238E27FC236}">
              <a16:creationId xmlns:a16="http://schemas.microsoft.com/office/drawing/2014/main" xmlns="" id="{00000000-0008-0000-0200-000016020000}"/>
            </a:ext>
          </a:extLst>
        </xdr:cNvPr>
        <xdr:cNvSpPr/>
      </xdr:nvSpPr>
      <xdr:spPr>
        <a:xfrm>
          <a:off x="2171700" y="47434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536</xdr:row>
      <xdr:rowOff>0</xdr:rowOff>
    </xdr:from>
    <xdr:to>
      <xdr:col>5</xdr:col>
      <xdr:colOff>279400</xdr:colOff>
      <xdr:row>537</xdr:row>
      <xdr:rowOff>12700</xdr:rowOff>
    </xdr:to>
    <xdr:sp macro="[1]!dp_core.gridDP_Click" textlink="">
      <xdr:nvSpPr>
        <xdr:cNvPr id="535" name="Rectangle 534">
          <a:extLst>
            <a:ext uri="{FF2B5EF4-FFF2-40B4-BE49-F238E27FC236}">
              <a16:creationId xmlns:a16="http://schemas.microsoft.com/office/drawing/2014/main" xmlns="" id="{00000000-0008-0000-0200-000017020000}"/>
            </a:ext>
          </a:extLst>
        </xdr:cNvPr>
        <xdr:cNvSpPr/>
      </xdr:nvSpPr>
      <xdr:spPr>
        <a:xfrm>
          <a:off x="2171700" y="47434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537</xdr:row>
      <xdr:rowOff>0</xdr:rowOff>
    </xdr:from>
    <xdr:to>
      <xdr:col>5</xdr:col>
      <xdr:colOff>279400</xdr:colOff>
      <xdr:row>538</xdr:row>
      <xdr:rowOff>12700</xdr:rowOff>
    </xdr:to>
    <xdr:sp macro="[1]!dp_core.gridDP_Click" textlink="">
      <xdr:nvSpPr>
        <xdr:cNvPr id="536" name="Rectangle 535">
          <a:extLst>
            <a:ext uri="{FF2B5EF4-FFF2-40B4-BE49-F238E27FC236}">
              <a16:creationId xmlns:a16="http://schemas.microsoft.com/office/drawing/2014/main" xmlns="" id="{00000000-0008-0000-0200-000018020000}"/>
            </a:ext>
          </a:extLst>
        </xdr:cNvPr>
        <xdr:cNvSpPr/>
      </xdr:nvSpPr>
      <xdr:spPr>
        <a:xfrm>
          <a:off x="2171700" y="47434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538</xdr:row>
      <xdr:rowOff>0</xdr:rowOff>
    </xdr:from>
    <xdr:to>
      <xdr:col>5</xdr:col>
      <xdr:colOff>279400</xdr:colOff>
      <xdr:row>539</xdr:row>
      <xdr:rowOff>12700</xdr:rowOff>
    </xdr:to>
    <xdr:sp macro="[1]!dp_core.gridDP_Click" textlink="">
      <xdr:nvSpPr>
        <xdr:cNvPr id="537" name="Rectangle 536">
          <a:extLst>
            <a:ext uri="{FF2B5EF4-FFF2-40B4-BE49-F238E27FC236}">
              <a16:creationId xmlns:a16="http://schemas.microsoft.com/office/drawing/2014/main" xmlns="" id="{00000000-0008-0000-0200-000019020000}"/>
            </a:ext>
          </a:extLst>
        </xdr:cNvPr>
        <xdr:cNvSpPr/>
      </xdr:nvSpPr>
      <xdr:spPr>
        <a:xfrm>
          <a:off x="2171700" y="47434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539</xdr:row>
      <xdr:rowOff>0</xdr:rowOff>
    </xdr:from>
    <xdr:to>
      <xdr:col>5</xdr:col>
      <xdr:colOff>279400</xdr:colOff>
      <xdr:row>540</xdr:row>
      <xdr:rowOff>12700</xdr:rowOff>
    </xdr:to>
    <xdr:sp macro="[1]!dp_core.gridDP_Click" textlink="">
      <xdr:nvSpPr>
        <xdr:cNvPr id="538" name="Rectangle 537">
          <a:extLst>
            <a:ext uri="{FF2B5EF4-FFF2-40B4-BE49-F238E27FC236}">
              <a16:creationId xmlns:a16="http://schemas.microsoft.com/office/drawing/2014/main" xmlns="" id="{00000000-0008-0000-0200-00001A020000}"/>
            </a:ext>
          </a:extLst>
        </xdr:cNvPr>
        <xdr:cNvSpPr/>
      </xdr:nvSpPr>
      <xdr:spPr>
        <a:xfrm>
          <a:off x="2171700" y="47434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540</xdr:row>
      <xdr:rowOff>0</xdr:rowOff>
    </xdr:from>
    <xdr:to>
      <xdr:col>5</xdr:col>
      <xdr:colOff>279400</xdr:colOff>
      <xdr:row>541</xdr:row>
      <xdr:rowOff>12700</xdr:rowOff>
    </xdr:to>
    <xdr:sp macro="[1]!dp_core.gridDP_Click" textlink="">
      <xdr:nvSpPr>
        <xdr:cNvPr id="539" name="Rectangle 538">
          <a:extLst>
            <a:ext uri="{FF2B5EF4-FFF2-40B4-BE49-F238E27FC236}">
              <a16:creationId xmlns:a16="http://schemas.microsoft.com/office/drawing/2014/main" xmlns="" id="{00000000-0008-0000-0200-00001B020000}"/>
            </a:ext>
          </a:extLst>
        </xdr:cNvPr>
        <xdr:cNvSpPr/>
      </xdr:nvSpPr>
      <xdr:spPr>
        <a:xfrm>
          <a:off x="2171700" y="47434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541</xdr:row>
      <xdr:rowOff>0</xdr:rowOff>
    </xdr:from>
    <xdr:to>
      <xdr:col>5</xdr:col>
      <xdr:colOff>279400</xdr:colOff>
      <xdr:row>542</xdr:row>
      <xdr:rowOff>12700</xdr:rowOff>
    </xdr:to>
    <xdr:sp macro="[1]!dp_core.gridDP_Click" textlink="">
      <xdr:nvSpPr>
        <xdr:cNvPr id="540" name="Rectangle 539">
          <a:extLst>
            <a:ext uri="{FF2B5EF4-FFF2-40B4-BE49-F238E27FC236}">
              <a16:creationId xmlns:a16="http://schemas.microsoft.com/office/drawing/2014/main" xmlns="" id="{00000000-0008-0000-0200-00001C020000}"/>
            </a:ext>
          </a:extLst>
        </xdr:cNvPr>
        <xdr:cNvSpPr/>
      </xdr:nvSpPr>
      <xdr:spPr>
        <a:xfrm>
          <a:off x="2171700" y="47434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542</xdr:row>
      <xdr:rowOff>0</xdr:rowOff>
    </xdr:from>
    <xdr:to>
      <xdr:col>5</xdr:col>
      <xdr:colOff>279400</xdr:colOff>
      <xdr:row>543</xdr:row>
      <xdr:rowOff>12700</xdr:rowOff>
    </xdr:to>
    <xdr:sp macro="[1]!dp_core.gridDP_Click" textlink="">
      <xdr:nvSpPr>
        <xdr:cNvPr id="541" name="Rectangle 540">
          <a:extLst>
            <a:ext uri="{FF2B5EF4-FFF2-40B4-BE49-F238E27FC236}">
              <a16:creationId xmlns:a16="http://schemas.microsoft.com/office/drawing/2014/main" xmlns="" id="{00000000-0008-0000-0200-00001D020000}"/>
            </a:ext>
          </a:extLst>
        </xdr:cNvPr>
        <xdr:cNvSpPr/>
      </xdr:nvSpPr>
      <xdr:spPr>
        <a:xfrm>
          <a:off x="2171700" y="47434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543</xdr:row>
      <xdr:rowOff>0</xdr:rowOff>
    </xdr:from>
    <xdr:to>
      <xdr:col>5</xdr:col>
      <xdr:colOff>279400</xdr:colOff>
      <xdr:row>544</xdr:row>
      <xdr:rowOff>12700</xdr:rowOff>
    </xdr:to>
    <xdr:sp macro="[1]!dp_core.gridDP_Click" textlink="">
      <xdr:nvSpPr>
        <xdr:cNvPr id="542" name="Rectangle 541">
          <a:extLst>
            <a:ext uri="{FF2B5EF4-FFF2-40B4-BE49-F238E27FC236}">
              <a16:creationId xmlns:a16="http://schemas.microsoft.com/office/drawing/2014/main" xmlns="" id="{00000000-0008-0000-0200-00001E020000}"/>
            </a:ext>
          </a:extLst>
        </xdr:cNvPr>
        <xdr:cNvSpPr/>
      </xdr:nvSpPr>
      <xdr:spPr>
        <a:xfrm>
          <a:off x="2171700" y="47434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544</xdr:row>
      <xdr:rowOff>0</xdr:rowOff>
    </xdr:from>
    <xdr:to>
      <xdr:col>5</xdr:col>
      <xdr:colOff>279400</xdr:colOff>
      <xdr:row>545</xdr:row>
      <xdr:rowOff>12700</xdr:rowOff>
    </xdr:to>
    <xdr:sp macro="[1]!dp_core.gridDP_Click" textlink="">
      <xdr:nvSpPr>
        <xdr:cNvPr id="543" name="Rectangle 542">
          <a:extLst>
            <a:ext uri="{FF2B5EF4-FFF2-40B4-BE49-F238E27FC236}">
              <a16:creationId xmlns:a16="http://schemas.microsoft.com/office/drawing/2014/main" xmlns="" id="{00000000-0008-0000-0200-00001F020000}"/>
            </a:ext>
          </a:extLst>
        </xdr:cNvPr>
        <xdr:cNvSpPr/>
      </xdr:nvSpPr>
      <xdr:spPr>
        <a:xfrm>
          <a:off x="2171700" y="47434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545</xdr:row>
      <xdr:rowOff>0</xdr:rowOff>
    </xdr:from>
    <xdr:to>
      <xdr:col>5</xdr:col>
      <xdr:colOff>279400</xdr:colOff>
      <xdr:row>546</xdr:row>
      <xdr:rowOff>12700</xdr:rowOff>
    </xdr:to>
    <xdr:sp macro="[1]!dp_core.gridDP_Click" textlink="">
      <xdr:nvSpPr>
        <xdr:cNvPr id="544" name="Rectangle 543">
          <a:extLst>
            <a:ext uri="{FF2B5EF4-FFF2-40B4-BE49-F238E27FC236}">
              <a16:creationId xmlns:a16="http://schemas.microsoft.com/office/drawing/2014/main" xmlns="" id="{00000000-0008-0000-0200-000020020000}"/>
            </a:ext>
          </a:extLst>
        </xdr:cNvPr>
        <xdr:cNvSpPr/>
      </xdr:nvSpPr>
      <xdr:spPr>
        <a:xfrm>
          <a:off x="2171700" y="47434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546</xdr:row>
      <xdr:rowOff>0</xdr:rowOff>
    </xdr:from>
    <xdr:to>
      <xdr:col>5</xdr:col>
      <xdr:colOff>279400</xdr:colOff>
      <xdr:row>547</xdr:row>
      <xdr:rowOff>12700</xdr:rowOff>
    </xdr:to>
    <xdr:sp macro="[1]!dp_core.gridDP_Click" textlink="">
      <xdr:nvSpPr>
        <xdr:cNvPr id="545" name="Rectangle 544">
          <a:extLst>
            <a:ext uri="{FF2B5EF4-FFF2-40B4-BE49-F238E27FC236}">
              <a16:creationId xmlns:a16="http://schemas.microsoft.com/office/drawing/2014/main" xmlns="" id="{00000000-0008-0000-0200-000021020000}"/>
            </a:ext>
          </a:extLst>
        </xdr:cNvPr>
        <xdr:cNvSpPr/>
      </xdr:nvSpPr>
      <xdr:spPr>
        <a:xfrm>
          <a:off x="2171700" y="47434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547</xdr:row>
      <xdr:rowOff>0</xdr:rowOff>
    </xdr:from>
    <xdr:to>
      <xdr:col>5</xdr:col>
      <xdr:colOff>279400</xdr:colOff>
      <xdr:row>548</xdr:row>
      <xdr:rowOff>12700</xdr:rowOff>
    </xdr:to>
    <xdr:sp macro="[1]!dp_core.gridDP_Click" textlink="">
      <xdr:nvSpPr>
        <xdr:cNvPr id="546" name="Rectangle 545">
          <a:extLst>
            <a:ext uri="{FF2B5EF4-FFF2-40B4-BE49-F238E27FC236}">
              <a16:creationId xmlns:a16="http://schemas.microsoft.com/office/drawing/2014/main" xmlns="" id="{00000000-0008-0000-0200-000022020000}"/>
            </a:ext>
          </a:extLst>
        </xdr:cNvPr>
        <xdr:cNvSpPr/>
      </xdr:nvSpPr>
      <xdr:spPr>
        <a:xfrm>
          <a:off x="2171700" y="47434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548</xdr:row>
      <xdr:rowOff>0</xdr:rowOff>
    </xdr:from>
    <xdr:to>
      <xdr:col>5</xdr:col>
      <xdr:colOff>279400</xdr:colOff>
      <xdr:row>549</xdr:row>
      <xdr:rowOff>12700</xdr:rowOff>
    </xdr:to>
    <xdr:sp macro="[1]!dp_core.gridDP_Click" textlink="">
      <xdr:nvSpPr>
        <xdr:cNvPr id="547" name="Rectangle 546">
          <a:extLst>
            <a:ext uri="{FF2B5EF4-FFF2-40B4-BE49-F238E27FC236}">
              <a16:creationId xmlns:a16="http://schemas.microsoft.com/office/drawing/2014/main" xmlns="" id="{00000000-0008-0000-0200-000023020000}"/>
            </a:ext>
          </a:extLst>
        </xdr:cNvPr>
        <xdr:cNvSpPr/>
      </xdr:nvSpPr>
      <xdr:spPr>
        <a:xfrm>
          <a:off x="2171700" y="47434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549</xdr:row>
      <xdr:rowOff>0</xdr:rowOff>
    </xdr:from>
    <xdr:to>
      <xdr:col>5</xdr:col>
      <xdr:colOff>279400</xdr:colOff>
      <xdr:row>550</xdr:row>
      <xdr:rowOff>12700</xdr:rowOff>
    </xdr:to>
    <xdr:sp macro="[1]!dp_core.gridDP_Click" textlink="">
      <xdr:nvSpPr>
        <xdr:cNvPr id="548" name="Rectangle 547">
          <a:extLst>
            <a:ext uri="{FF2B5EF4-FFF2-40B4-BE49-F238E27FC236}">
              <a16:creationId xmlns:a16="http://schemas.microsoft.com/office/drawing/2014/main" xmlns="" id="{00000000-0008-0000-0200-000024020000}"/>
            </a:ext>
          </a:extLst>
        </xdr:cNvPr>
        <xdr:cNvSpPr/>
      </xdr:nvSpPr>
      <xdr:spPr>
        <a:xfrm>
          <a:off x="2171700" y="47434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550</xdr:row>
      <xdr:rowOff>0</xdr:rowOff>
    </xdr:from>
    <xdr:to>
      <xdr:col>5</xdr:col>
      <xdr:colOff>279400</xdr:colOff>
      <xdr:row>551</xdr:row>
      <xdr:rowOff>12700</xdr:rowOff>
    </xdr:to>
    <xdr:sp macro="[1]!dp_core.gridDP_Click" textlink="">
      <xdr:nvSpPr>
        <xdr:cNvPr id="549" name="Rectangle 548">
          <a:extLst>
            <a:ext uri="{FF2B5EF4-FFF2-40B4-BE49-F238E27FC236}">
              <a16:creationId xmlns:a16="http://schemas.microsoft.com/office/drawing/2014/main" xmlns="" id="{00000000-0008-0000-0200-000025020000}"/>
            </a:ext>
          </a:extLst>
        </xdr:cNvPr>
        <xdr:cNvSpPr/>
      </xdr:nvSpPr>
      <xdr:spPr>
        <a:xfrm>
          <a:off x="2171700" y="47434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551</xdr:row>
      <xdr:rowOff>0</xdr:rowOff>
    </xdr:from>
    <xdr:to>
      <xdr:col>5</xdr:col>
      <xdr:colOff>279400</xdr:colOff>
      <xdr:row>552</xdr:row>
      <xdr:rowOff>12700</xdr:rowOff>
    </xdr:to>
    <xdr:sp macro="[1]!dp_core.gridDP_Click" textlink="">
      <xdr:nvSpPr>
        <xdr:cNvPr id="550" name="Rectangle 549">
          <a:extLst>
            <a:ext uri="{FF2B5EF4-FFF2-40B4-BE49-F238E27FC236}">
              <a16:creationId xmlns:a16="http://schemas.microsoft.com/office/drawing/2014/main" xmlns="" id="{00000000-0008-0000-0200-000026020000}"/>
            </a:ext>
          </a:extLst>
        </xdr:cNvPr>
        <xdr:cNvSpPr/>
      </xdr:nvSpPr>
      <xdr:spPr>
        <a:xfrm>
          <a:off x="2171700" y="47434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552</xdr:row>
      <xdr:rowOff>0</xdr:rowOff>
    </xdr:from>
    <xdr:to>
      <xdr:col>5</xdr:col>
      <xdr:colOff>279400</xdr:colOff>
      <xdr:row>553</xdr:row>
      <xdr:rowOff>12700</xdr:rowOff>
    </xdr:to>
    <xdr:sp macro="[1]!dp_core.gridDP_Click" textlink="">
      <xdr:nvSpPr>
        <xdr:cNvPr id="551" name="Rectangle 550">
          <a:extLst>
            <a:ext uri="{FF2B5EF4-FFF2-40B4-BE49-F238E27FC236}">
              <a16:creationId xmlns:a16="http://schemas.microsoft.com/office/drawing/2014/main" xmlns="" id="{00000000-0008-0000-0200-000027020000}"/>
            </a:ext>
          </a:extLst>
        </xdr:cNvPr>
        <xdr:cNvSpPr/>
      </xdr:nvSpPr>
      <xdr:spPr>
        <a:xfrm>
          <a:off x="2171700" y="47434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553</xdr:row>
      <xdr:rowOff>0</xdr:rowOff>
    </xdr:from>
    <xdr:to>
      <xdr:col>5</xdr:col>
      <xdr:colOff>279400</xdr:colOff>
      <xdr:row>554</xdr:row>
      <xdr:rowOff>12700</xdr:rowOff>
    </xdr:to>
    <xdr:sp macro="[1]!dp_core.gridDP_Click" textlink="">
      <xdr:nvSpPr>
        <xdr:cNvPr id="552" name="Rectangle 551">
          <a:extLst>
            <a:ext uri="{FF2B5EF4-FFF2-40B4-BE49-F238E27FC236}">
              <a16:creationId xmlns:a16="http://schemas.microsoft.com/office/drawing/2014/main" xmlns="" id="{00000000-0008-0000-0200-000028020000}"/>
            </a:ext>
          </a:extLst>
        </xdr:cNvPr>
        <xdr:cNvSpPr/>
      </xdr:nvSpPr>
      <xdr:spPr>
        <a:xfrm>
          <a:off x="2171700" y="47434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554</xdr:row>
      <xdr:rowOff>0</xdr:rowOff>
    </xdr:from>
    <xdr:to>
      <xdr:col>5</xdr:col>
      <xdr:colOff>279400</xdr:colOff>
      <xdr:row>555</xdr:row>
      <xdr:rowOff>12700</xdr:rowOff>
    </xdr:to>
    <xdr:sp macro="[1]!dp_core.gridDP_Click" textlink="">
      <xdr:nvSpPr>
        <xdr:cNvPr id="553" name="Rectangle 552">
          <a:extLst>
            <a:ext uri="{FF2B5EF4-FFF2-40B4-BE49-F238E27FC236}">
              <a16:creationId xmlns:a16="http://schemas.microsoft.com/office/drawing/2014/main" xmlns="" id="{00000000-0008-0000-0200-000029020000}"/>
            </a:ext>
          </a:extLst>
        </xdr:cNvPr>
        <xdr:cNvSpPr/>
      </xdr:nvSpPr>
      <xdr:spPr>
        <a:xfrm>
          <a:off x="2171700" y="47434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555</xdr:row>
      <xdr:rowOff>0</xdr:rowOff>
    </xdr:from>
    <xdr:to>
      <xdr:col>5</xdr:col>
      <xdr:colOff>279400</xdr:colOff>
      <xdr:row>556</xdr:row>
      <xdr:rowOff>12700</xdr:rowOff>
    </xdr:to>
    <xdr:sp macro="[1]!dp_core.gridDP_Click" textlink="">
      <xdr:nvSpPr>
        <xdr:cNvPr id="554" name="Rectangle 553">
          <a:extLst>
            <a:ext uri="{FF2B5EF4-FFF2-40B4-BE49-F238E27FC236}">
              <a16:creationId xmlns:a16="http://schemas.microsoft.com/office/drawing/2014/main" xmlns="" id="{00000000-0008-0000-0200-00002A020000}"/>
            </a:ext>
          </a:extLst>
        </xdr:cNvPr>
        <xdr:cNvSpPr/>
      </xdr:nvSpPr>
      <xdr:spPr>
        <a:xfrm>
          <a:off x="2171700" y="47434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556</xdr:row>
      <xdr:rowOff>0</xdr:rowOff>
    </xdr:from>
    <xdr:to>
      <xdr:col>5</xdr:col>
      <xdr:colOff>279400</xdr:colOff>
      <xdr:row>557</xdr:row>
      <xdr:rowOff>12700</xdr:rowOff>
    </xdr:to>
    <xdr:sp macro="[1]!dp_core.gridDP_Click" textlink="">
      <xdr:nvSpPr>
        <xdr:cNvPr id="555" name="Rectangle 554">
          <a:extLst>
            <a:ext uri="{FF2B5EF4-FFF2-40B4-BE49-F238E27FC236}">
              <a16:creationId xmlns:a16="http://schemas.microsoft.com/office/drawing/2014/main" xmlns="" id="{00000000-0008-0000-0200-00002B020000}"/>
            </a:ext>
          </a:extLst>
        </xdr:cNvPr>
        <xdr:cNvSpPr/>
      </xdr:nvSpPr>
      <xdr:spPr>
        <a:xfrm>
          <a:off x="2171700" y="47434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557</xdr:row>
      <xdr:rowOff>0</xdr:rowOff>
    </xdr:from>
    <xdr:to>
      <xdr:col>5</xdr:col>
      <xdr:colOff>279400</xdr:colOff>
      <xdr:row>558</xdr:row>
      <xdr:rowOff>12700</xdr:rowOff>
    </xdr:to>
    <xdr:sp macro="[1]!dp_core.gridDP_Click" textlink="">
      <xdr:nvSpPr>
        <xdr:cNvPr id="556" name="Rectangle 555">
          <a:extLst>
            <a:ext uri="{FF2B5EF4-FFF2-40B4-BE49-F238E27FC236}">
              <a16:creationId xmlns:a16="http://schemas.microsoft.com/office/drawing/2014/main" xmlns="" id="{00000000-0008-0000-0200-00002C020000}"/>
            </a:ext>
          </a:extLst>
        </xdr:cNvPr>
        <xdr:cNvSpPr/>
      </xdr:nvSpPr>
      <xdr:spPr>
        <a:xfrm>
          <a:off x="2171700" y="47434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558</xdr:row>
      <xdr:rowOff>0</xdr:rowOff>
    </xdr:from>
    <xdr:to>
      <xdr:col>5</xdr:col>
      <xdr:colOff>279400</xdr:colOff>
      <xdr:row>559</xdr:row>
      <xdr:rowOff>12700</xdr:rowOff>
    </xdr:to>
    <xdr:sp macro="[1]!dp_core.gridDP_Click" textlink="">
      <xdr:nvSpPr>
        <xdr:cNvPr id="557" name="Rectangle 556">
          <a:extLst>
            <a:ext uri="{FF2B5EF4-FFF2-40B4-BE49-F238E27FC236}">
              <a16:creationId xmlns:a16="http://schemas.microsoft.com/office/drawing/2014/main" xmlns="" id="{00000000-0008-0000-0200-00002D020000}"/>
            </a:ext>
          </a:extLst>
        </xdr:cNvPr>
        <xdr:cNvSpPr/>
      </xdr:nvSpPr>
      <xdr:spPr>
        <a:xfrm>
          <a:off x="2171700" y="47434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559</xdr:row>
      <xdr:rowOff>0</xdr:rowOff>
    </xdr:from>
    <xdr:to>
      <xdr:col>5</xdr:col>
      <xdr:colOff>279400</xdr:colOff>
      <xdr:row>560</xdr:row>
      <xdr:rowOff>12700</xdr:rowOff>
    </xdr:to>
    <xdr:sp macro="[1]!dp_core.gridDP_Click" textlink="">
      <xdr:nvSpPr>
        <xdr:cNvPr id="558" name="Rectangle 557">
          <a:extLst>
            <a:ext uri="{FF2B5EF4-FFF2-40B4-BE49-F238E27FC236}">
              <a16:creationId xmlns:a16="http://schemas.microsoft.com/office/drawing/2014/main" xmlns="" id="{00000000-0008-0000-0200-00002E020000}"/>
            </a:ext>
          </a:extLst>
        </xdr:cNvPr>
        <xdr:cNvSpPr/>
      </xdr:nvSpPr>
      <xdr:spPr>
        <a:xfrm>
          <a:off x="2171700" y="47434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560</xdr:row>
      <xdr:rowOff>0</xdr:rowOff>
    </xdr:from>
    <xdr:to>
      <xdr:col>5</xdr:col>
      <xdr:colOff>279400</xdr:colOff>
      <xdr:row>561</xdr:row>
      <xdr:rowOff>12700</xdr:rowOff>
    </xdr:to>
    <xdr:sp macro="[1]!dp_core.gridDP_Click" textlink="">
      <xdr:nvSpPr>
        <xdr:cNvPr id="559" name="Rectangle 558">
          <a:extLst>
            <a:ext uri="{FF2B5EF4-FFF2-40B4-BE49-F238E27FC236}">
              <a16:creationId xmlns:a16="http://schemas.microsoft.com/office/drawing/2014/main" xmlns="" id="{00000000-0008-0000-0200-00002F020000}"/>
            </a:ext>
          </a:extLst>
        </xdr:cNvPr>
        <xdr:cNvSpPr/>
      </xdr:nvSpPr>
      <xdr:spPr>
        <a:xfrm>
          <a:off x="2171700" y="47434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561</xdr:row>
      <xdr:rowOff>0</xdr:rowOff>
    </xdr:from>
    <xdr:to>
      <xdr:col>5</xdr:col>
      <xdr:colOff>279400</xdr:colOff>
      <xdr:row>562</xdr:row>
      <xdr:rowOff>12700</xdr:rowOff>
    </xdr:to>
    <xdr:sp macro="[1]!dp_core.gridDP_Click" textlink="">
      <xdr:nvSpPr>
        <xdr:cNvPr id="560" name="Rectangle 559">
          <a:extLst>
            <a:ext uri="{FF2B5EF4-FFF2-40B4-BE49-F238E27FC236}">
              <a16:creationId xmlns:a16="http://schemas.microsoft.com/office/drawing/2014/main" xmlns="" id="{00000000-0008-0000-0200-000030020000}"/>
            </a:ext>
          </a:extLst>
        </xdr:cNvPr>
        <xdr:cNvSpPr/>
      </xdr:nvSpPr>
      <xdr:spPr>
        <a:xfrm>
          <a:off x="2171700" y="47434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562</xdr:row>
      <xdr:rowOff>0</xdr:rowOff>
    </xdr:from>
    <xdr:to>
      <xdr:col>5</xdr:col>
      <xdr:colOff>279400</xdr:colOff>
      <xdr:row>563</xdr:row>
      <xdr:rowOff>12700</xdr:rowOff>
    </xdr:to>
    <xdr:sp macro="[1]!dp_core.gridDP_Click" textlink="">
      <xdr:nvSpPr>
        <xdr:cNvPr id="561" name="Rectangle 560">
          <a:extLst>
            <a:ext uri="{FF2B5EF4-FFF2-40B4-BE49-F238E27FC236}">
              <a16:creationId xmlns:a16="http://schemas.microsoft.com/office/drawing/2014/main" xmlns="" id="{00000000-0008-0000-0200-000031020000}"/>
            </a:ext>
          </a:extLst>
        </xdr:cNvPr>
        <xdr:cNvSpPr/>
      </xdr:nvSpPr>
      <xdr:spPr>
        <a:xfrm>
          <a:off x="2171700" y="47434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563</xdr:row>
      <xdr:rowOff>0</xdr:rowOff>
    </xdr:from>
    <xdr:to>
      <xdr:col>5</xdr:col>
      <xdr:colOff>279400</xdr:colOff>
      <xdr:row>564</xdr:row>
      <xdr:rowOff>12700</xdr:rowOff>
    </xdr:to>
    <xdr:sp macro="[1]!dp_core.gridDP_Click" textlink="">
      <xdr:nvSpPr>
        <xdr:cNvPr id="562" name="Rectangle 561">
          <a:extLst>
            <a:ext uri="{FF2B5EF4-FFF2-40B4-BE49-F238E27FC236}">
              <a16:creationId xmlns:a16="http://schemas.microsoft.com/office/drawing/2014/main" xmlns="" id="{00000000-0008-0000-0200-000032020000}"/>
            </a:ext>
          </a:extLst>
        </xdr:cNvPr>
        <xdr:cNvSpPr/>
      </xdr:nvSpPr>
      <xdr:spPr>
        <a:xfrm>
          <a:off x="2171700" y="47434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564</xdr:row>
      <xdr:rowOff>0</xdr:rowOff>
    </xdr:from>
    <xdr:to>
      <xdr:col>5</xdr:col>
      <xdr:colOff>279400</xdr:colOff>
      <xdr:row>565</xdr:row>
      <xdr:rowOff>12700</xdr:rowOff>
    </xdr:to>
    <xdr:sp macro="[1]!dp_core.gridDP_Click" textlink="">
      <xdr:nvSpPr>
        <xdr:cNvPr id="563" name="Rectangle 562">
          <a:extLst>
            <a:ext uri="{FF2B5EF4-FFF2-40B4-BE49-F238E27FC236}">
              <a16:creationId xmlns:a16="http://schemas.microsoft.com/office/drawing/2014/main" xmlns="" id="{00000000-0008-0000-0200-000033020000}"/>
            </a:ext>
          </a:extLst>
        </xdr:cNvPr>
        <xdr:cNvSpPr/>
      </xdr:nvSpPr>
      <xdr:spPr>
        <a:xfrm>
          <a:off x="2171700" y="47434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565</xdr:row>
      <xdr:rowOff>0</xdr:rowOff>
    </xdr:from>
    <xdr:to>
      <xdr:col>5</xdr:col>
      <xdr:colOff>279400</xdr:colOff>
      <xdr:row>566</xdr:row>
      <xdr:rowOff>12700</xdr:rowOff>
    </xdr:to>
    <xdr:sp macro="[1]!dp_core.gridDP_Click" textlink="">
      <xdr:nvSpPr>
        <xdr:cNvPr id="564" name="Rectangle 563">
          <a:extLst>
            <a:ext uri="{FF2B5EF4-FFF2-40B4-BE49-F238E27FC236}">
              <a16:creationId xmlns:a16="http://schemas.microsoft.com/office/drawing/2014/main" xmlns="" id="{00000000-0008-0000-0200-000034020000}"/>
            </a:ext>
          </a:extLst>
        </xdr:cNvPr>
        <xdr:cNvSpPr/>
      </xdr:nvSpPr>
      <xdr:spPr>
        <a:xfrm>
          <a:off x="2171700" y="47434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566</xdr:row>
      <xdr:rowOff>0</xdr:rowOff>
    </xdr:from>
    <xdr:to>
      <xdr:col>5</xdr:col>
      <xdr:colOff>279400</xdr:colOff>
      <xdr:row>567</xdr:row>
      <xdr:rowOff>12700</xdr:rowOff>
    </xdr:to>
    <xdr:sp macro="[1]!dp_core.gridDP_Click" textlink="">
      <xdr:nvSpPr>
        <xdr:cNvPr id="565" name="Rectangle 564">
          <a:extLst>
            <a:ext uri="{FF2B5EF4-FFF2-40B4-BE49-F238E27FC236}">
              <a16:creationId xmlns:a16="http://schemas.microsoft.com/office/drawing/2014/main" xmlns="" id="{00000000-0008-0000-0200-000035020000}"/>
            </a:ext>
          </a:extLst>
        </xdr:cNvPr>
        <xdr:cNvSpPr/>
      </xdr:nvSpPr>
      <xdr:spPr>
        <a:xfrm>
          <a:off x="2171700" y="47434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567</xdr:row>
      <xdr:rowOff>0</xdr:rowOff>
    </xdr:from>
    <xdr:to>
      <xdr:col>5</xdr:col>
      <xdr:colOff>279400</xdr:colOff>
      <xdr:row>568</xdr:row>
      <xdr:rowOff>12700</xdr:rowOff>
    </xdr:to>
    <xdr:sp macro="[1]!dp_core.gridDP_Click" textlink="">
      <xdr:nvSpPr>
        <xdr:cNvPr id="566" name="Rectangle 565">
          <a:extLst>
            <a:ext uri="{FF2B5EF4-FFF2-40B4-BE49-F238E27FC236}">
              <a16:creationId xmlns:a16="http://schemas.microsoft.com/office/drawing/2014/main" xmlns="" id="{00000000-0008-0000-0200-000036020000}"/>
            </a:ext>
          </a:extLst>
        </xdr:cNvPr>
        <xdr:cNvSpPr/>
      </xdr:nvSpPr>
      <xdr:spPr>
        <a:xfrm>
          <a:off x="2171700" y="47434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568</xdr:row>
      <xdr:rowOff>0</xdr:rowOff>
    </xdr:from>
    <xdr:to>
      <xdr:col>5</xdr:col>
      <xdr:colOff>279400</xdr:colOff>
      <xdr:row>569</xdr:row>
      <xdr:rowOff>12700</xdr:rowOff>
    </xdr:to>
    <xdr:sp macro="[1]!dp_core.gridDP_Click" textlink="">
      <xdr:nvSpPr>
        <xdr:cNvPr id="567" name="Rectangle 566">
          <a:extLst>
            <a:ext uri="{FF2B5EF4-FFF2-40B4-BE49-F238E27FC236}">
              <a16:creationId xmlns:a16="http://schemas.microsoft.com/office/drawing/2014/main" xmlns="" id="{00000000-0008-0000-0200-000037020000}"/>
            </a:ext>
          </a:extLst>
        </xdr:cNvPr>
        <xdr:cNvSpPr/>
      </xdr:nvSpPr>
      <xdr:spPr>
        <a:xfrm>
          <a:off x="2171700" y="47434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569</xdr:row>
      <xdr:rowOff>0</xdr:rowOff>
    </xdr:from>
    <xdr:to>
      <xdr:col>5</xdr:col>
      <xdr:colOff>279400</xdr:colOff>
      <xdr:row>570</xdr:row>
      <xdr:rowOff>12700</xdr:rowOff>
    </xdr:to>
    <xdr:sp macro="[1]!dp_core.gridDP_Click" textlink="">
      <xdr:nvSpPr>
        <xdr:cNvPr id="568" name="Rectangle 567">
          <a:extLst>
            <a:ext uri="{FF2B5EF4-FFF2-40B4-BE49-F238E27FC236}">
              <a16:creationId xmlns:a16="http://schemas.microsoft.com/office/drawing/2014/main" xmlns="" id="{00000000-0008-0000-0200-000038020000}"/>
            </a:ext>
          </a:extLst>
        </xdr:cNvPr>
        <xdr:cNvSpPr/>
      </xdr:nvSpPr>
      <xdr:spPr>
        <a:xfrm>
          <a:off x="2171700" y="47434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570</xdr:row>
      <xdr:rowOff>0</xdr:rowOff>
    </xdr:from>
    <xdr:to>
      <xdr:col>5</xdr:col>
      <xdr:colOff>279400</xdr:colOff>
      <xdr:row>571</xdr:row>
      <xdr:rowOff>12700</xdr:rowOff>
    </xdr:to>
    <xdr:sp macro="[1]!dp_core.gridDP_Click" textlink="">
      <xdr:nvSpPr>
        <xdr:cNvPr id="569" name="Rectangle 568">
          <a:extLst>
            <a:ext uri="{FF2B5EF4-FFF2-40B4-BE49-F238E27FC236}">
              <a16:creationId xmlns:a16="http://schemas.microsoft.com/office/drawing/2014/main" xmlns="" id="{00000000-0008-0000-0200-000039020000}"/>
            </a:ext>
          </a:extLst>
        </xdr:cNvPr>
        <xdr:cNvSpPr/>
      </xdr:nvSpPr>
      <xdr:spPr>
        <a:xfrm>
          <a:off x="2171700" y="47434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571</xdr:row>
      <xdr:rowOff>0</xdr:rowOff>
    </xdr:from>
    <xdr:to>
      <xdr:col>5</xdr:col>
      <xdr:colOff>279400</xdr:colOff>
      <xdr:row>572</xdr:row>
      <xdr:rowOff>12700</xdr:rowOff>
    </xdr:to>
    <xdr:sp macro="[1]!dp_core.gridDP_Click" textlink="">
      <xdr:nvSpPr>
        <xdr:cNvPr id="570" name="Rectangle 569">
          <a:extLst>
            <a:ext uri="{FF2B5EF4-FFF2-40B4-BE49-F238E27FC236}">
              <a16:creationId xmlns:a16="http://schemas.microsoft.com/office/drawing/2014/main" xmlns="" id="{00000000-0008-0000-0200-00003A020000}"/>
            </a:ext>
          </a:extLst>
        </xdr:cNvPr>
        <xdr:cNvSpPr/>
      </xdr:nvSpPr>
      <xdr:spPr>
        <a:xfrm>
          <a:off x="2171700" y="47434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572</xdr:row>
      <xdr:rowOff>0</xdr:rowOff>
    </xdr:from>
    <xdr:to>
      <xdr:col>5</xdr:col>
      <xdr:colOff>279400</xdr:colOff>
      <xdr:row>573</xdr:row>
      <xdr:rowOff>12700</xdr:rowOff>
    </xdr:to>
    <xdr:sp macro="[1]!dp_core.gridDP_Click" textlink="">
      <xdr:nvSpPr>
        <xdr:cNvPr id="571" name="Rectangle 570">
          <a:extLst>
            <a:ext uri="{FF2B5EF4-FFF2-40B4-BE49-F238E27FC236}">
              <a16:creationId xmlns:a16="http://schemas.microsoft.com/office/drawing/2014/main" xmlns="" id="{00000000-0008-0000-0200-00003B020000}"/>
            </a:ext>
          </a:extLst>
        </xdr:cNvPr>
        <xdr:cNvSpPr/>
      </xdr:nvSpPr>
      <xdr:spPr>
        <a:xfrm>
          <a:off x="2171700" y="47434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573</xdr:row>
      <xdr:rowOff>0</xdr:rowOff>
    </xdr:from>
    <xdr:to>
      <xdr:col>5</xdr:col>
      <xdr:colOff>279400</xdr:colOff>
      <xdr:row>574</xdr:row>
      <xdr:rowOff>12700</xdr:rowOff>
    </xdr:to>
    <xdr:sp macro="[1]!dp_core.gridDP_Click" textlink="">
      <xdr:nvSpPr>
        <xdr:cNvPr id="572" name="Rectangle 571">
          <a:extLst>
            <a:ext uri="{FF2B5EF4-FFF2-40B4-BE49-F238E27FC236}">
              <a16:creationId xmlns:a16="http://schemas.microsoft.com/office/drawing/2014/main" xmlns="" id="{00000000-0008-0000-0200-00003C020000}"/>
            </a:ext>
          </a:extLst>
        </xdr:cNvPr>
        <xdr:cNvSpPr/>
      </xdr:nvSpPr>
      <xdr:spPr>
        <a:xfrm>
          <a:off x="2171700" y="47434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574</xdr:row>
      <xdr:rowOff>0</xdr:rowOff>
    </xdr:from>
    <xdr:to>
      <xdr:col>5</xdr:col>
      <xdr:colOff>279400</xdr:colOff>
      <xdr:row>575</xdr:row>
      <xdr:rowOff>12700</xdr:rowOff>
    </xdr:to>
    <xdr:sp macro="[1]!dp_core.gridDP_Click" textlink="">
      <xdr:nvSpPr>
        <xdr:cNvPr id="573" name="Rectangle 572">
          <a:extLst>
            <a:ext uri="{FF2B5EF4-FFF2-40B4-BE49-F238E27FC236}">
              <a16:creationId xmlns:a16="http://schemas.microsoft.com/office/drawing/2014/main" xmlns="" id="{00000000-0008-0000-0200-00003D020000}"/>
            </a:ext>
          </a:extLst>
        </xdr:cNvPr>
        <xdr:cNvSpPr/>
      </xdr:nvSpPr>
      <xdr:spPr>
        <a:xfrm>
          <a:off x="2171700" y="47434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575</xdr:row>
      <xdr:rowOff>0</xdr:rowOff>
    </xdr:from>
    <xdr:to>
      <xdr:col>5</xdr:col>
      <xdr:colOff>279400</xdr:colOff>
      <xdr:row>576</xdr:row>
      <xdr:rowOff>12700</xdr:rowOff>
    </xdr:to>
    <xdr:sp macro="[1]!dp_core.gridDP_Click" textlink="">
      <xdr:nvSpPr>
        <xdr:cNvPr id="574" name="Rectangle 573">
          <a:extLst>
            <a:ext uri="{FF2B5EF4-FFF2-40B4-BE49-F238E27FC236}">
              <a16:creationId xmlns:a16="http://schemas.microsoft.com/office/drawing/2014/main" xmlns="" id="{00000000-0008-0000-0200-00003E020000}"/>
            </a:ext>
          </a:extLst>
        </xdr:cNvPr>
        <xdr:cNvSpPr/>
      </xdr:nvSpPr>
      <xdr:spPr>
        <a:xfrm>
          <a:off x="2171700" y="47434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576</xdr:row>
      <xdr:rowOff>0</xdr:rowOff>
    </xdr:from>
    <xdr:to>
      <xdr:col>5</xdr:col>
      <xdr:colOff>279400</xdr:colOff>
      <xdr:row>577</xdr:row>
      <xdr:rowOff>12700</xdr:rowOff>
    </xdr:to>
    <xdr:sp macro="[1]!dp_core.gridDP_Click" textlink="">
      <xdr:nvSpPr>
        <xdr:cNvPr id="575" name="Rectangle 574">
          <a:extLst>
            <a:ext uri="{FF2B5EF4-FFF2-40B4-BE49-F238E27FC236}">
              <a16:creationId xmlns:a16="http://schemas.microsoft.com/office/drawing/2014/main" xmlns="" id="{00000000-0008-0000-0200-00003F020000}"/>
            </a:ext>
          </a:extLst>
        </xdr:cNvPr>
        <xdr:cNvSpPr/>
      </xdr:nvSpPr>
      <xdr:spPr>
        <a:xfrm>
          <a:off x="2171700" y="47434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577</xdr:row>
      <xdr:rowOff>0</xdr:rowOff>
    </xdr:from>
    <xdr:to>
      <xdr:col>5</xdr:col>
      <xdr:colOff>279400</xdr:colOff>
      <xdr:row>578</xdr:row>
      <xdr:rowOff>12700</xdr:rowOff>
    </xdr:to>
    <xdr:sp macro="[1]!dp_core.gridDP_Click" textlink="">
      <xdr:nvSpPr>
        <xdr:cNvPr id="576" name="Rectangle 575">
          <a:extLst>
            <a:ext uri="{FF2B5EF4-FFF2-40B4-BE49-F238E27FC236}">
              <a16:creationId xmlns:a16="http://schemas.microsoft.com/office/drawing/2014/main" xmlns="" id="{00000000-0008-0000-0200-000040020000}"/>
            </a:ext>
          </a:extLst>
        </xdr:cNvPr>
        <xdr:cNvSpPr/>
      </xdr:nvSpPr>
      <xdr:spPr>
        <a:xfrm>
          <a:off x="2171700" y="47434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578</xdr:row>
      <xdr:rowOff>0</xdr:rowOff>
    </xdr:from>
    <xdr:to>
      <xdr:col>5</xdr:col>
      <xdr:colOff>279400</xdr:colOff>
      <xdr:row>579</xdr:row>
      <xdr:rowOff>12700</xdr:rowOff>
    </xdr:to>
    <xdr:sp macro="[1]!dp_core.gridDP_Click" textlink="">
      <xdr:nvSpPr>
        <xdr:cNvPr id="577" name="Rectangle 576">
          <a:extLst>
            <a:ext uri="{FF2B5EF4-FFF2-40B4-BE49-F238E27FC236}">
              <a16:creationId xmlns:a16="http://schemas.microsoft.com/office/drawing/2014/main" xmlns="" id="{00000000-0008-0000-0200-000041020000}"/>
            </a:ext>
          </a:extLst>
        </xdr:cNvPr>
        <xdr:cNvSpPr/>
      </xdr:nvSpPr>
      <xdr:spPr>
        <a:xfrm>
          <a:off x="2171700" y="47434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579</xdr:row>
      <xdr:rowOff>0</xdr:rowOff>
    </xdr:from>
    <xdr:to>
      <xdr:col>5</xdr:col>
      <xdr:colOff>279400</xdr:colOff>
      <xdr:row>580</xdr:row>
      <xdr:rowOff>12700</xdr:rowOff>
    </xdr:to>
    <xdr:sp macro="[1]!dp_core.gridDP_Click" textlink="">
      <xdr:nvSpPr>
        <xdr:cNvPr id="578" name="Rectangle 577">
          <a:extLst>
            <a:ext uri="{FF2B5EF4-FFF2-40B4-BE49-F238E27FC236}">
              <a16:creationId xmlns:a16="http://schemas.microsoft.com/office/drawing/2014/main" xmlns="" id="{00000000-0008-0000-0200-000042020000}"/>
            </a:ext>
          </a:extLst>
        </xdr:cNvPr>
        <xdr:cNvSpPr/>
      </xdr:nvSpPr>
      <xdr:spPr>
        <a:xfrm>
          <a:off x="2171700" y="47434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580</xdr:row>
      <xdr:rowOff>0</xdr:rowOff>
    </xdr:from>
    <xdr:to>
      <xdr:col>5</xdr:col>
      <xdr:colOff>279400</xdr:colOff>
      <xdr:row>581</xdr:row>
      <xdr:rowOff>12700</xdr:rowOff>
    </xdr:to>
    <xdr:sp macro="[1]!dp_core.gridDP_Click" textlink="">
      <xdr:nvSpPr>
        <xdr:cNvPr id="579" name="Rectangle 578">
          <a:extLst>
            <a:ext uri="{FF2B5EF4-FFF2-40B4-BE49-F238E27FC236}">
              <a16:creationId xmlns:a16="http://schemas.microsoft.com/office/drawing/2014/main" xmlns="" id="{00000000-0008-0000-0200-000043020000}"/>
            </a:ext>
          </a:extLst>
        </xdr:cNvPr>
        <xdr:cNvSpPr/>
      </xdr:nvSpPr>
      <xdr:spPr>
        <a:xfrm>
          <a:off x="2171700" y="47434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581</xdr:row>
      <xdr:rowOff>0</xdr:rowOff>
    </xdr:from>
    <xdr:to>
      <xdr:col>5</xdr:col>
      <xdr:colOff>279400</xdr:colOff>
      <xdr:row>582</xdr:row>
      <xdr:rowOff>12700</xdr:rowOff>
    </xdr:to>
    <xdr:sp macro="[1]!dp_core.gridDP_Click" textlink="">
      <xdr:nvSpPr>
        <xdr:cNvPr id="580" name="Rectangle 579">
          <a:extLst>
            <a:ext uri="{FF2B5EF4-FFF2-40B4-BE49-F238E27FC236}">
              <a16:creationId xmlns:a16="http://schemas.microsoft.com/office/drawing/2014/main" xmlns="" id="{00000000-0008-0000-0200-000044020000}"/>
            </a:ext>
          </a:extLst>
        </xdr:cNvPr>
        <xdr:cNvSpPr/>
      </xdr:nvSpPr>
      <xdr:spPr>
        <a:xfrm>
          <a:off x="2171700" y="47434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582</xdr:row>
      <xdr:rowOff>0</xdr:rowOff>
    </xdr:from>
    <xdr:to>
      <xdr:col>5</xdr:col>
      <xdr:colOff>279400</xdr:colOff>
      <xdr:row>583</xdr:row>
      <xdr:rowOff>12700</xdr:rowOff>
    </xdr:to>
    <xdr:sp macro="[1]!dp_core.gridDP_Click" textlink="">
      <xdr:nvSpPr>
        <xdr:cNvPr id="581" name="Rectangle 580">
          <a:extLst>
            <a:ext uri="{FF2B5EF4-FFF2-40B4-BE49-F238E27FC236}">
              <a16:creationId xmlns:a16="http://schemas.microsoft.com/office/drawing/2014/main" xmlns="" id="{00000000-0008-0000-0200-000045020000}"/>
            </a:ext>
          </a:extLst>
        </xdr:cNvPr>
        <xdr:cNvSpPr/>
      </xdr:nvSpPr>
      <xdr:spPr>
        <a:xfrm>
          <a:off x="2171700" y="47434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583</xdr:row>
      <xdr:rowOff>0</xdr:rowOff>
    </xdr:from>
    <xdr:to>
      <xdr:col>5</xdr:col>
      <xdr:colOff>279400</xdr:colOff>
      <xdr:row>584</xdr:row>
      <xdr:rowOff>12700</xdr:rowOff>
    </xdr:to>
    <xdr:sp macro="[1]!dp_core.gridDP_Click" textlink="">
      <xdr:nvSpPr>
        <xdr:cNvPr id="582" name="Rectangle 581">
          <a:extLst>
            <a:ext uri="{FF2B5EF4-FFF2-40B4-BE49-F238E27FC236}">
              <a16:creationId xmlns:a16="http://schemas.microsoft.com/office/drawing/2014/main" xmlns="" id="{00000000-0008-0000-0200-000046020000}"/>
            </a:ext>
          </a:extLst>
        </xdr:cNvPr>
        <xdr:cNvSpPr/>
      </xdr:nvSpPr>
      <xdr:spPr>
        <a:xfrm>
          <a:off x="2171700" y="47434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584</xdr:row>
      <xdr:rowOff>0</xdr:rowOff>
    </xdr:from>
    <xdr:to>
      <xdr:col>5</xdr:col>
      <xdr:colOff>279400</xdr:colOff>
      <xdr:row>585</xdr:row>
      <xdr:rowOff>12700</xdr:rowOff>
    </xdr:to>
    <xdr:sp macro="[1]!dp_core.gridDP_Click" textlink="">
      <xdr:nvSpPr>
        <xdr:cNvPr id="583" name="Rectangle 582">
          <a:extLst>
            <a:ext uri="{FF2B5EF4-FFF2-40B4-BE49-F238E27FC236}">
              <a16:creationId xmlns:a16="http://schemas.microsoft.com/office/drawing/2014/main" xmlns="" id="{00000000-0008-0000-0200-000047020000}"/>
            </a:ext>
          </a:extLst>
        </xdr:cNvPr>
        <xdr:cNvSpPr/>
      </xdr:nvSpPr>
      <xdr:spPr>
        <a:xfrm>
          <a:off x="2171700" y="47434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585</xdr:row>
      <xdr:rowOff>0</xdr:rowOff>
    </xdr:from>
    <xdr:to>
      <xdr:col>5</xdr:col>
      <xdr:colOff>279400</xdr:colOff>
      <xdr:row>586</xdr:row>
      <xdr:rowOff>12700</xdr:rowOff>
    </xdr:to>
    <xdr:sp macro="[1]!dp_core.gridDP_Click" textlink="">
      <xdr:nvSpPr>
        <xdr:cNvPr id="584" name="Rectangle 583">
          <a:extLst>
            <a:ext uri="{FF2B5EF4-FFF2-40B4-BE49-F238E27FC236}">
              <a16:creationId xmlns:a16="http://schemas.microsoft.com/office/drawing/2014/main" xmlns="" id="{00000000-0008-0000-0200-000048020000}"/>
            </a:ext>
          </a:extLst>
        </xdr:cNvPr>
        <xdr:cNvSpPr/>
      </xdr:nvSpPr>
      <xdr:spPr>
        <a:xfrm>
          <a:off x="2171700" y="47434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586</xdr:row>
      <xdr:rowOff>0</xdr:rowOff>
    </xdr:from>
    <xdr:to>
      <xdr:col>5</xdr:col>
      <xdr:colOff>279400</xdr:colOff>
      <xdr:row>587</xdr:row>
      <xdr:rowOff>12700</xdr:rowOff>
    </xdr:to>
    <xdr:sp macro="[1]!dp_core.gridDP_Click" textlink="">
      <xdr:nvSpPr>
        <xdr:cNvPr id="585" name="Rectangle 584">
          <a:extLst>
            <a:ext uri="{FF2B5EF4-FFF2-40B4-BE49-F238E27FC236}">
              <a16:creationId xmlns:a16="http://schemas.microsoft.com/office/drawing/2014/main" xmlns="" id="{00000000-0008-0000-0200-000049020000}"/>
            </a:ext>
          </a:extLst>
        </xdr:cNvPr>
        <xdr:cNvSpPr/>
      </xdr:nvSpPr>
      <xdr:spPr>
        <a:xfrm>
          <a:off x="2171700" y="47434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587</xdr:row>
      <xdr:rowOff>0</xdr:rowOff>
    </xdr:from>
    <xdr:to>
      <xdr:col>5</xdr:col>
      <xdr:colOff>279400</xdr:colOff>
      <xdr:row>588</xdr:row>
      <xdr:rowOff>12700</xdr:rowOff>
    </xdr:to>
    <xdr:sp macro="[1]!dp_core.gridDP_Click" textlink="">
      <xdr:nvSpPr>
        <xdr:cNvPr id="586" name="Rectangle 585">
          <a:extLst>
            <a:ext uri="{FF2B5EF4-FFF2-40B4-BE49-F238E27FC236}">
              <a16:creationId xmlns:a16="http://schemas.microsoft.com/office/drawing/2014/main" xmlns="" id="{00000000-0008-0000-0200-00004A020000}"/>
            </a:ext>
          </a:extLst>
        </xdr:cNvPr>
        <xdr:cNvSpPr/>
      </xdr:nvSpPr>
      <xdr:spPr>
        <a:xfrm>
          <a:off x="2171700" y="47434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588</xdr:row>
      <xdr:rowOff>0</xdr:rowOff>
    </xdr:from>
    <xdr:to>
      <xdr:col>5</xdr:col>
      <xdr:colOff>279400</xdr:colOff>
      <xdr:row>589</xdr:row>
      <xdr:rowOff>12700</xdr:rowOff>
    </xdr:to>
    <xdr:sp macro="[1]!dp_core.gridDP_Click" textlink="">
      <xdr:nvSpPr>
        <xdr:cNvPr id="587" name="Rectangle 586">
          <a:extLst>
            <a:ext uri="{FF2B5EF4-FFF2-40B4-BE49-F238E27FC236}">
              <a16:creationId xmlns:a16="http://schemas.microsoft.com/office/drawing/2014/main" xmlns="" id="{00000000-0008-0000-0200-00004B020000}"/>
            </a:ext>
          </a:extLst>
        </xdr:cNvPr>
        <xdr:cNvSpPr/>
      </xdr:nvSpPr>
      <xdr:spPr>
        <a:xfrm>
          <a:off x="2171700" y="47434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589</xdr:row>
      <xdr:rowOff>0</xdr:rowOff>
    </xdr:from>
    <xdr:to>
      <xdr:col>5</xdr:col>
      <xdr:colOff>279400</xdr:colOff>
      <xdr:row>590</xdr:row>
      <xdr:rowOff>12700</xdr:rowOff>
    </xdr:to>
    <xdr:sp macro="[1]!dp_core.gridDP_Click" textlink="">
      <xdr:nvSpPr>
        <xdr:cNvPr id="588" name="Rectangle 587">
          <a:extLst>
            <a:ext uri="{FF2B5EF4-FFF2-40B4-BE49-F238E27FC236}">
              <a16:creationId xmlns:a16="http://schemas.microsoft.com/office/drawing/2014/main" xmlns="" id="{00000000-0008-0000-0200-00004C020000}"/>
            </a:ext>
          </a:extLst>
        </xdr:cNvPr>
        <xdr:cNvSpPr/>
      </xdr:nvSpPr>
      <xdr:spPr>
        <a:xfrm>
          <a:off x="2171700" y="47434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590</xdr:row>
      <xdr:rowOff>0</xdr:rowOff>
    </xdr:from>
    <xdr:to>
      <xdr:col>5</xdr:col>
      <xdr:colOff>279400</xdr:colOff>
      <xdr:row>591</xdr:row>
      <xdr:rowOff>12700</xdr:rowOff>
    </xdr:to>
    <xdr:sp macro="[1]!dp_core.gridDP_Click" textlink="">
      <xdr:nvSpPr>
        <xdr:cNvPr id="589" name="Rectangle 588">
          <a:extLst>
            <a:ext uri="{FF2B5EF4-FFF2-40B4-BE49-F238E27FC236}">
              <a16:creationId xmlns:a16="http://schemas.microsoft.com/office/drawing/2014/main" xmlns="" id="{00000000-0008-0000-0200-00004D020000}"/>
            </a:ext>
          </a:extLst>
        </xdr:cNvPr>
        <xdr:cNvSpPr/>
      </xdr:nvSpPr>
      <xdr:spPr>
        <a:xfrm>
          <a:off x="2171700" y="47434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591</xdr:row>
      <xdr:rowOff>0</xdr:rowOff>
    </xdr:from>
    <xdr:to>
      <xdr:col>5</xdr:col>
      <xdr:colOff>279400</xdr:colOff>
      <xdr:row>592</xdr:row>
      <xdr:rowOff>12700</xdr:rowOff>
    </xdr:to>
    <xdr:sp macro="[1]!dp_core.gridDP_Click" textlink="">
      <xdr:nvSpPr>
        <xdr:cNvPr id="590" name="Rectangle 589">
          <a:extLst>
            <a:ext uri="{FF2B5EF4-FFF2-40B4-BE49-F238E27FC236}">
              <a16:creationId xmlns:a16="http://schemas.microsoft.com/office/drawing/2014/main" xmlns="" id="{00000000-0008-0000-0200-00004E020000}"/>
            </a:ext>
          </a:extLst>
        </xdr:cNvPr>
        <xdr:cNvSpPr/>
      </xdr:nvSpPr>
      <xdr:spPr>
        <a:xfrm>
          <a:off x="2171700" y="47434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592</xdr:row>
      <xdr:rowOff>0</xdr:rowOff>
    </xdr:from>
    <xdr:to>
      <xdr:col>5</xdr:col>
      <xdr:colOff>279400</xdr:colOff>
      <xdr:row>593</xdr:row>
      <xdr:rowOff>12700</xdr:rowOff>
    </xdr:to>
    <xdr:sp macro="[1]!dp_core.gridDP_Click" textlink="">
      <xdr:nvSpPr>
        <xdr:cNvPr id="591" name="Rectangle 590">
          <a:extLst>
            <a:ext uri="{FF2B5EF4-FFF2-40B4-BE49-F238E27FC236}">
              <a16:creationId xmlns:a16="http://schemas.microsoft.com/office/drawing/2014/main" xmlns="" id="{00000000-0008-0000-0200-00004F020000}"/>
            </a:ext>
          </a:extLst>
        </xdr:cNvPr>
        <xdr:cNvSpPr/>
      </xdr:nvSpPr>
      <xdr:spPr>
        <a:xfrm>
          <a:off x="2171700" y="47434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593</xdr:row>
      <xdr:rowOff>0</xdr:rowOff>
    </xdr:from>
    <xdr:to>
      <xdr:col>5</xdr:col>
      <xdr:colOff>279400</xdr:colOff>
      <xdr:row>594</xdr:row>
      <xdr:rowOff>12700</xdr:rowOff>
    </xdr:to>
    <xdr:sp macro="[1]!dp_core.gridDP_Click" textlink="">
      <xdr:nvSpPr>
        <xdr:cNvPr id="592" name="Rectangle 591">
          <a:extLst>
            <a:ext uri="{FF2B5EF4-FFF2-40B4-BE49-F238E27FC236}">
              <a16:creationId xmlns:a16="http://schemas.microsoft.com/office/drawing/2014/main" xmlns="" id="{00000000-0008-0000-0200-000050020000}"/>
            </a:ext>
          </a:extLst>
        </xdr:cNvPr>
        <xdr:cNvSpPr/>
      </xdr:nvSpPr>
      <xdr:spPr>
        <a:xfrm>
          <a:off x="2171700" y="47434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594</xdr:row>
      <xdr:rowOff>0</xdr:rowOff>
    </xdr:from>
    <xdr:to>
      <xdr:col>5</xdr:col>
      <xdr:colOff>279400</xdr:colOff>
      <xdr:row>595</xdr:row>
      <xdr:rowOff>12700</xdr:rowOff>
    </xdr:to>
    <xdr:sp macro="[1]!dp_core.gridDP_Click" textlink="">
      <xdr:nvSpPr>
        <xdr:cNvPr id="593" name="Rectangle 592">
          <a:extLst>
            <a:ext uri="{FF2B5EF4-FFF2-40B4-BE49-F238E27FC236}">
              <a16:creationId xmlns:a16="http://schemas.microsoft.com/office/drawing/2014/main" xmlns="" id="{00000000-0008-0000-0200-000051020000}"/>
            </a:ext>
          </a:extLst>
        </xdr:cNvPr>
        <xdr:cNvSpPr/>
      </xdr:nvSpPr>
      <xdr:spPr>
        <a:xfrm>
          <a:off x="2171700" y="47434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595</xdr:row>
      <xdr:rowOff>0</xdr:rowOff>
    </xdr:from>
    <xdr:to>
      <xdr:col>5</xdr:col>
      <xdr:colOff>279400</xdr:colOff>
      <xdr:row>596</xdr:row>
      <xdr:rowOff>12700</xdr:rowOff>
    </xdr:to>
    <xdr:sp macro="[1]!dp_core.gridDP_Click" textlink="">
      <xdr:nvSpPr>
        <xdr:cNvPr id="594" name="Rectangle 593">
          <a:extLst>
            <a:ext uri="{FF2B5EF4-FFF2-40B4-BE49-F238E27FC236}">
              <a16:creationId xmlns:a16="http://schemas.microsoft.com/office/drawing/2014/main" xmlns="" id="{00000000-0008-0000-0200-000052020000}"/>
            </a:ext>
          </a:extLst>
        </xdr:cNvPr>
        <xdr:cNvSpPr/>
      </xdr:nvSpPr>
      <xdr:spPr>
        <a:xfrm>
          <a:off x="2171700" y="47434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596</xdr:row>
      <xdr:rowOff>0</xdr:rowOff>
    </xdr:from>
    <xdr:to>
      <xdr:col>5</xdr:col>
      <xdr:colOff>279400</xdr:colOff>
      <xdr:row>597</xdr:row>
      <xdr:rowOff>12700</xdr:rowOff>
    </xdr:to>
    <xdr:sp macro="[1]!dp_core.gridDP_Click" textlink="">
      <xdr:nvSpPr>
        <xdr:cNvPr id="595" name="Rectangle 594">
          <a:extLst>
            <a:ext uri="{FF2B5EF4-FFF2-40B4-BE49-F238E27FC236}">
              <a16:creationId xmlns:a16="http://schemas.microsoft.com/office/drawing/2014/main" xmlns="" id="{00000000-0008-0000-0200-000053020000}"/>
            </a:ext>
          </a:extLst>
        </xdr:cNvPr>
        <xdr:cNvSpPr/>
      </xdr:nvSpPr>
      <xdr:spPr>
        <a:xfrm>
          <a:off x="2171700" y="47434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597</xdr:row>
      <xdr:rowOff>0</xdr:rowOff>
    </xdr:from>
    <xdr:to>
      <xdr:col>5</xdr:col>
      <xdr:colOff>279400</xdr:colOff>
      <xdr:row>598</xdr:row>
      <xdr:rowOff>12700</xdr:rowOff>
    </xdr:to>
    <xdr:sp macro="[1]!dp_core.gridDP_Click" textlink="">
      <xdr:nvSpPr>
        <xdr:cNvPr id="596" name="Rectangle 595">
          <a:extLst>
            <a:ext uri="{FF2B5EF4-FFF2-40B4-BE49-F238E27FC236}">
              <a16:creationId xmlns:a16="http://schemas.microsoft.com/office/drawing/2014/main" xmlns="" id="{00000000-0008-0000-0200-000054020000}"/>
            </a:ext>
          </a:extLst>
        </xdr:cNvPr>
        <xdr:cNvSpPr/>
      </xdr:nvSpPr>
      <xdr:spPr>
        <a:xfrm>
          <a:off x="2171700" y="47434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598</xdr:row>
      <xdr:rowOff>0</xdr:rowOff>
    </xdr:from>
    <xdr:to>
      <xdr:col>5</xdr:col>
      <xdr:colOff>279400</xdr:colOff>
      <xdr:row>599</xdr:row>
      <xdr:rowOff>12700</xdr:rowOff>
    </xdr:to>
    <xdr:sp macro="[1]!dp_core.gridDP_Click" textlink="">
      <xdr:nvSpPr>
        <xdr:cNvPr id="597" name="Rectangle 596">
          <a:extLst>
            <a:ext uri="{FF2B5EF4-FFF2-40B4-BE49-F238E27FC236}">
              <a16:creationId xmlns:a16="http://schemas.microsoft.com/office/drawing/2014/main" xmlns="" id="{00000000-0008-0000-0200-000055020000}"/>
            </a:ext>
          </a:extLst>
        </xdr:cNvPr>
        <xdr:cNvSpPr/>
      </xdr:nvSpPr>
      <xdr:spPr>
        <a:xfrm>
          <a:off x="2171700" y="47434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599</xdr:row>
      <xdr:rowOff>0</xdr:rowOff>
    </xdr:from>
    <xdr:to>
      <xdr:col>5</xdr:col>
      <xdr:colOff>279400</xdr:colOff>
      <xdr:row>600</xdr:row>
      <xdr:rowOff>12700</xdr:rowOff>
    </xdr:to>
    <xdr:sp macro="[1]!dp_core.gridDP_Click" textlink="">
      <xdr:nvSpPr>
        <xdr:cNvPr id="598" name="Rectangle 597">
          <a:extLst>
            <a:ext uri="{FF2B5EF4-FFF2-40B4-BE49-F238E27FC236}">
              <a16:creationId xmlns:a16="http://schemas.microsoft.com/office/drawing/2014/main" xmlns="" id="{00000000-0008-0000-0200-000056020000}"/>
            </a:ext>
          </a:extLst>
        </xdr:cNvPr>
        <xdr:cNvSpPr/>
      </xdr:nvSpPr>
      <xdr:spPr>
        <a:xfrm>
          <a:off x="2171700" y="47434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600</xdr:row>
      <xdr:rowOff>0</xdr:rowOff>
    </xdr:from>
    <xdr:to>
      <xdr:col>5</xdr:col>
      <xdr:colOff>279400</xdr:colOff>
      <xdr:row>601</xdr:row>
      <xdr:rowOff>12700</xdr:rowOff>
    </xdr:to>
    <xdr:sp macro="[1]!dp_core.gridDP_Click" textlink="">
      <xdr:nvSpPr>
        <xdr:cNvPr id="599" name="Rectangle 598">
          <a:extLst>
            <a:ext uri="{FF2B5EF4-FFF2-40B4-BE49-F238E27FC236}">
              <a16:creationId xmlns:a16="http://schemas.microsoft.com/office/drawing/2014/main" xmlns="" id="{00000000-0008-0000-0200-000057020000}"/>
            </a:ext>
          </a:extLst>
        </xdr:cNvPr>
        <xdr:cNvSpPr/>
      </xdr:nvSpPr>
      <xdr:spPr>
        <a:xfrm>
          <a:off x="2171700" y="47434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601</xdr:row>
      <xdr:rowOff>0</xdr:rowOff>
    </xdr:from>
    <xdr:to>
      <xdr:col>5</xdr:col>
      <xdr:colOff>279400</xdr:colOff>
      <xdr:row>602</xdr:row>
      <xdr:rowOff>12700</xdr:rowOff>
    </xdr:to>
    <xdr:sp macro="[1]!dp_core.gridDP_Click" textlink="">
      <xdr:nvSpPr>
        <xdr:cNvPr id="600" name="Rectangle 599">
          <a:extLst>
            <a:ext uri="{FF2B5EF4-FFF2-40B4-BE49-F238E27FC236}">
              <a16:creationId xmlns:a16="http://schemas.microsoft.com/office/drawing/2014/main" xmlns="" id="{00000000-0008-0000-0200-000058020000}"/>
            </a:ext>
          </a:extLst>
        </xdr:cNvPr>
        <xdr:cNvSpPr/>
      </xdr:nvSpPr>
      <xdr:spPr>
        <a:xfrm>
          <a:off x="2171700" y="47434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602</xdr:row>
      <xdr:rowOff>0</xdr:rowOff>
    </xdr:from>
    <xdr:to>
      <xdr:col>5</xdr:col>
      <xdr:colOff>279400</xdr:colOff>
      <xdr:row>603</xdr:row>
      <xdr:rowOff>12700</xdr:rowOff>
    </xdr:to>
    <xdr:sp macro="[1]!dp_core.gridDP_Click" textlink="">
      <xdr:nvSpPr>
        <xdr:cNvPr id="601" name="Rectangle 600">
          <a:extLst>
            <a:ext uri="{FF2B5EF4-FFF2-40B4-BE49-F238E27FC236}">
              <a16:creationId xmlns:a16="http://schemas.microsoft.com/office/drawing/2014/main" xmlns="" id="{00000000-0008-0000-0200-000059020000}"/>
            </a:ext>
          </a:extLst>
        </xdr:cNvPr>
        <xdr:cNvSpPr/>
      </xdr:nvSpPr>
      <xdr:spPr>
        <a:xfrm>
          <a:off x="2171700" y="47434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603</xdr:row>
      <xdr:rowOff>0</xdr:rowOff>
    </xdr:from>
    <xdr:to>
      <xdr:col>5</xdr:col>
      <xdr:colOff>279400</xdr:colOff>
      <xdr:row>604</xdr:row>
      <xdr:rowOff>12700</xdr:rowOff>
    </xdr:to>
    <xdr:sp macro="[1]!dp_core.gridDP_Click" textlink="">
      <xdr:nvSpPr>
        <xdr:cNvPr id="602" name="Rectangle 601">
          <a:extLst>
            <a:ext uri="{FF2B5EF4-FFF2-40B4-BE49-F238E27FC236}">
              <a16:creationId xmlns:a16="http://schemas.microsoft.com/office/drawing/2014/main" xmlns="" id="{00000000-0008-0000-0200-00005A020000}"/>
            </a:ext>
          </a:extLst>
        </xdr:cNvPr>
        <xdr:cNvSpPr/>
      </xdr:nvSpPr>
      <xdr:spPr>
        <a:xfrm>
          <a:off x="2171700" y="47434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604</xdr:row>
      <xdr:rowOff>0</xdr:rowOff>
    </xdr:from>
    <xdr:to>
      <xdr:col>5</xdr:col>
      <xdr:colOff>279400</xdr:colOff>
      <xdr:row>605</xdr:row>
      <xdr:rowOff>12700</xdr:rowOff>
    </xdr:to>
    <xdr:sp macro="[1]!dp_core.gridDP_Click" textlink="">
      <xdr:nvSpPr>
        <xdr:cNvPr id="603" name="Rectangle 602">
          <a:extLst>
            <a:ext uri="{FF2B5EF4-FFF2-40B4-BE49-F238E27FC236}">
              <a16:creationId xmlns:a16="http://schemas.microsoft.com/office/drawing/2014/main" xmlns="" id="{00000000-0008-0000-0200-00005B020000}"/>
            </a:ext>
          </a:extLst>
        </xdr:cNvPr>
        <xdr:cNvSpPr/>
      </xdr:nvSpPr>
      <xdr:spPr>
        <a:xfrm>
          <a:off x="2171700" y="47434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605</xdr:row>
      <xdr:rowOff>0</xdr:rowOff>
    </xdr:from>
    <xdr:to>
      <xdr:col>5</xdr:col>
      <xdr:colOff>279400</xdr:colOff>
      <xdr:row>606</xdr:row>
      <xdr:rowOff>12700</xdr:rowOff>
    </xdr:to>
    <xdr:sp macro="[1]!dp_core.gridDP_Click" textlink="">
      <xdr:nvSpPr>
        <xdr:cNvPr id="604" name="Rectangle 603">
          <a:extLst>
            <a:ext uri="{FF2B5EF4-FFF2-40B4-BE49-F238E27FC236}">
              <a16:creationId xmlns:a16="http://schemas.microsoft.com/office/drawing/2014/main" xmlns="" id="{00000000-0008-0000-0200-00005C020000}"/>
            </a:ext>
          </a:extLst>
        </xdr:cNvPr>
        <xdr:cNvSpPr/>
      </xdr:nvSpPr>
      <xdr:spPr>
        <a:xfrm>
          <a:off x="2171700" y="47434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606</xdr:row>
      <xdr:rowOff>0</xdr:rowOff>
    </xdr:from>
    <xdr:to>
      <xdr:col>5</xdr:col>
      <xdr:colOff>279400</xdr:colOff>
      <xdr:row>607</xdr:row>
      <xdr:rowOff>12700</xdr:rowOff>
    </xdr:to>
    <xdr:sp macro="[1]!dp_core.gridDP_Click" textlink="">
      <xdr:nvSpPr>
        <xdr:cNvPr id="605" name="Rectangle 604">
          <a:extLst>
            <a:ext uri="{FF2B5EF4-FFF2-40B4-BE49-F238E27FC236}">
              <a16:creationId xmlns:a16="http://schemas.microsoft.com/office/drawing/2014/main" xmlns="" id="{00000000-0008-0000-0200-00005D020000}"/>
            </a:ext>
          </a:extLst>
        </xdr:cNvPr>
        <xdr:cNvSpPr/>
      </xdr:nvSpPr>
      <xdr:spPr>
        <a:xfrm>
          <a:off x="2171700" y="47434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607</xdr:row>
      <xdr:rowOff>0</xdr:rowOff>
    </xdr:from>
    <xdr:to>
      <xdr:col>5</xdr:col>
      <xdr:colOff>279400</xdr:colOff>
      <xdr:row>608</xdr:row>
      <xdr:rowOff>12700</xdr:rowOff>
    </xdr:to>
    <xdr:sp macro="[1]!dp_core.gridDP_Click" textlink="">
      <xdr:nvSpPr>
        <xdr:cNvPr id="606" name="Rectangle 605">
          <a:extLst>
            <a:ext uri="{FF2B5EF4-FFF2-40B4-BE49-F238E27FC236}">
              <a16:creationId xmlns:a16="http://schemas.microsoft.com/office/drawing/2014/main" xmlns="" id="{00000000-0008-0000-0200-00005E020000}"/>
            </a:ext>
          </a:extLst>
        </xdr:cNvPr>
        <xdr:cNvSpPr/>
      </xdr:nvSpPr>
      <xdr:spPr>
        <a:xfrm>
          <a:off x="2171700" y="47434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608</xdr:row>
      <xdr:rowOff>0</xdr:rowOff>
    </xdr:from>
    <xdr:to>
      <xdr:col>5</xdr:col>
      <xdr:colOff>279400</xdr:colOff>
      <xdr:row>609</xdr:row>
      <xdr:rowOff>12700</xdr:rowOff>
    </xdr:to>
    <xdr:sp macro="[1]!dp_core.gridDP_Click" textlink="">
      <xdr:nvSpPr>
        <xdr:cNvPr id="607" name="Rectangle 606">
          <a:extLst>
            <a:ext uri="{FF2B5EF4-FFF2-40B4-BE49-F238E27FC236}">
              <a16:creationId xmlns:a16="http://schemas.microsoft.com/office/drawing/2014/main" xmlns="" id="{00000000-0008-0000-0200-00005F020000}"/>
            </a:ext>
          </a:extLst>
        </xdr:cNvPr>
        <xdr:cNvSpPr/>
      </xdr:nvSpPr>
      <xdr:spPr>
        <a:xfrm>
          <a:off x="2171700" y="47434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609</xdr:row>
      <xdr:rowOff>0</xdr:rowOff>
    </xdr:from>
    <xdr:to>
      <xdr:col>5</xdr:col>
      <xdr:colOff>279400</xdr:colOff>
      <xdr:row>610</xdr:row>
      <xdr:rowOff>12700</xdr:rowOff>
    </xdr:to>
    <xdr:sp macro="[1]!dp_core.gridDP_Click" textlink="">
      <xdr:nvSpPr>
        <xdr:cNvPr id="608" name="Rectangle 607">
          <a:extLst>
            <a:ext uri="{FF2B5EF4-FFF2-40B4-BE49-F238E27FC236}">
              <a16:creationId xmlns:a16="http://schemas.microsoft.com/office/drawing/2014/main" xmlns="" id="{00000000-0008-0000-0200-000060020000}"/>
            </a:ext>
          </a:extLst>
        </xdr:cNvPr>
        <xdr:cNvSpPr/>
      </xdr:nvSpPr>
      <xdr:spPr>
        <a:xfrm>
          <a:off x="2171700" y="47434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610</xdr:row>
      <xdr:rowOff>0</xdr:rowOff>
    </xdr:from>
    <xdr:to>
      <xdr:col>5</xdr:col>
      <xdr:colOff>279400</xdr:colOff>
      <xdr:row>611</xdr:row>
      <xdr:rowOff>12700</xdr:rowOff>
    </xdr:to>
    <xdr:sp macro="[1]!dp_core.gridDP_Click" textlink="">
      <xdr:nvSpPr>
        <xdr:cNvPr id="609" name="Rectangle 608">
          <a:extLst>
            <a:ext uri="{FF2B5EF4-FFF2-40B4-BE49-F238E27FC236}">
              <a16:creationId xmlns:a16="http://schemas.microsoft.com/office/drawing/2014/main" xmlns="" id="{00000000-0008-0000-0200-000061020000}"/>
            </a:ext>
          </a:extLst>
        </xdr:cNvPr>
        <xdr:cNvSpPr/>
      </xdr:nvSpPr>
      <xdr:spPr>
        <a:xfrm>
          <a:off x="2171700" y="47434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611</xdr:row>
      <xdr:rowOff>0</xdr:rowOff>
    </xdr:from>
    <xdr:to>
      <xdr:col>5</xdr:col>
      <xdr:colOff>279400</xdr:colOff>
      <xdr:row>612</xdr:row>
      <xdr:rowOff>12700</xdr:rowOff>
    </xdr:to>
    <xdr:sp macro="[1]!dp_core.gridDP_Click" textlink="">
      <xdr:nvSpPr>
        <xdr:cNvPr id="610" name="Rectangle 609">
          <a:extLst>
            <a:ext uri="{FF2B5EF4-FFF2-40B4-BE49-F238E27FC236}">
              <a16:creationId xmlns:a16="http://schemas.microsoft.com/office/drawing/2014/main" xmlns="" id="{00000000-0008-0000-0200-000062020000}"/>
            </a:ext>
          </a:extLst>
        </xdr:cNvPr>
        <xdr:cNvSpPr/>
      </xdr:nvSpPr>
      <xdr:spPr>
        <a:xfrm>
          <a:off x="2171700" y="47434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612</xdr:row>
      <xdr:rowOff>0</xdr:rowOff>
    </xdr:from>
    <xdr:to>
      <xdr:col>5</xdr:col>
      <xdr:colOff>279400</xdr:colOff>
      <xdr:row>613</xdr:row>
      <xdr:rowOff>12700</xdr:rowOff>
    </xdr:to>
    <xdr:sp macro="[1]!dp_core.gridDP_Click" textlink="">
      <xdr:nvSpPr>
        <xdr:cNvPr id="611" name="Rectangle 610">
          <a:extLst>
            <a:ext uri="{FF2B5EF4-FFF2-40B4-BE49-F238E27FC236}">
              <a16:creationId xmlns:a16="http://schemas.microsoft.com/office/drawing/2014/main" xmlns="" id="{00000000-0008-0000-0200-000063020000}"/>
            </a:ext>
          </a:extLst>
        </xdr:cNvPr>
        <xdr:cNvSpPr/>
      </xdr:nvSpPr>
      <xdr:spPr>
        <a:xfrm>
          <a:off x="2171700" y="47434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613</xdr:row>
      <xdr:rowOff>0</xdr:rowOff>
    </xdr:from>
    <xdr:to>
      <xdr:col>5</xdr:col>
      <xdr:colOff>279400</xdr:colOff>
      <xdr:row>614</xdr:row>
      <xdr:rowOff>12700</xdr:rowOff>
    </xdr:to>
    <xdr:sp macro="[1]!dp_core.gridDP_Click" textlink="">
      <xdr:nvSpPr>
        <xdr:cNvPr id="612" name="Rectangle 611">
          <a:extLst>
            <a:ext uri="{FF2B5EF4-FFF2-40B4-BE49-F238E27FC236}">
              <a16:creationId xmlns:a16="http://schemas.microsoft.com/office/drawing/2014/main" xmlns="" id="{00000000-0008-0000-0200-000064020000}"/>
            </a:ext>
          </a:extLst>
        </xdr:cNvPr>
        <xdr:cNvSpPr/>
      </xdr:nvSpPr>
      <xdr:spPr>
        <a:xfrm>
          <a:off x="2171700" y="47434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614</xdr:row>
      <xdr:rowOff>0</xdr:rowOff>
    </xdr:from>
    <xdr:to>
      <xdr:col>5</xdr:col>
      <xdr:colOff>279400</xdr:colOff>
      <xdr:row>615</xdr:row>
      <xdr:rowOff>12700</xdr:rowOff>
    </xdr:to>
    <xdr:sp macro="[1]!dp_core.gridDP_Click" textlink="">
      <xdr:nvSpPr>
        <xdr:cNvPr id="613" name="Rectangle 612">
          <a:extLst>
            <a:ext uri="{FF2B5EF4-FFF2-40B4-BE49-F238E27FC236}">
              <a16:creationId xmlns:a16="http://schemas.microsoft.com/office/drawing/2014/main" xmlns="" id="{00000000-0008-0000-0200-000065020000}"/>
            </a:ext>
          </a:extLst>
        </xdr:cNvPr>
        <xdr:cNvSpPr/>
      </xdr:nvSpPr>
      <xdr:spPr>
        <a:xfrm>
          <a:off x="2171700" y="47434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615</xdr:row>
      <xdr:rowOff>0</xdr:rowOff>
    </xdr:from>
    <xdr:to>
      <xdr:col>5</xdr:col>
      <xdr:colOff>279400</xdr:colOff>
      <xdr:row>616</xdr:row>
      <xdr:rowOff>12700</xdr:rowOff>
    </xdr:to>
    <xdr:sp macro="[1]!dp_core.gridDP_Click" textlink="">
      <xdr:nvSpPr>
        <xdr:cNvPr id="614" name="Rectangle 613">
          <a:extLst>
            <a:ext uri="{FF2B5EF4-FFF2-40B4-BE49-F238E27FC236}">
              <a16:creationId xmlns:a16="http://schemas.microsoft.com/office/drawing/2014/main" xmlns="" id="{00000000-0008-0000-0200-000066020000}"/>
            </a:ext>
          </a:extLst>
        </xdr:cNvPr>
        <xdr:cNvSpPr/>
      </xdr:nvSpPr>
      <xdr:spPr>
        <a:xfrm>
          <a:off x="2171700" y="47434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616</xdr:row>
      <xdr:rowOff>0</xdr:rowOff>
    </xdr:from>
    <xdr:to>
      <xdr:col>5</xdr:col>
      <xdr:colOff>279400</xdr:colOff>
      <xdr:row>617</xdr:row>
      <xdr:rowOff>12700</xdr:rowOff>
    </xdr:to>
    <xdr:sp macro="[1]!dp_core.gridDP_Click" textlink="">
      <xdr:nvSpPr>
        <xdr:cNvPr id="615" name="Rectangle 614">
          <a:extLst>
            <a:ext uri="{FF2B5EF4-FFF2-40B4-BE49-F238E27FC236}">
              <a16:creationId xmlns:a16="http://schemas.microsoft.com/office/drawing/2014/main" xmlns="" id="{00000000-0008-0000-0200-000067020000}"/>
            </a:ext>
          </a:extLst>
        </xdr:cNvPr>
        <xdr:cNvSpPr/>
      </xdr:nvSpPr>
      <xdr:spPr>
        <a:xfrm>
          <a:off x="2171700" y="47434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617</xdr:row>
      <xdr:rowOff>0</xdr:rowOff>
    </xdr:from>
    <xdr:to>
      <xdr:col>5</xdr:col>
      <xdr:colOff>279400</xdr:colOff>
      <xdr:row>618</xdr:row>
      <xdr:rowOff>12700</xdr:rowOff>
    </xdr:to>
    <xdr:sp macro="[1]!dp_core.gridDP_Click" textlink="">
      <xdr:nvSpPr>
        <xdr:cNvPr id="616" name="Rectangle 615">
          <a:extLst>
            <a:ext uri="{FF2B5EF4-FFF2-40B4-BE49-F238E27FC236}">
              <a16:creationId xmlns:a16="http://schemas.microsoft.com/office/drawing/2014/main" xmlns="" id="{00000000-0008-0000-0200-000068020000}"/>
            </a:ext>
          </a:extLst>
        </xdr:cNvPr>
        <xdr:cNvSpPr/>
      </xdr:nvSpPr>
      <xdr:spPr>
        <a:xfrm>
          <a:off x="2171700" y="47434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618</xdr:row>
      <xdr:rowOff>0</xdr:rowOff>
    </xdr:from>
    <xdr:to>
      <xdr:col>5</xdr:col>
      <xdr:colOff>279400</xdr:colOff>
      <xdr:row>619</xdr:row>
      <xdr:rowOff>12700</xdr:rowOff>
    </xdr:to>
    <xdr:sp macro="[1]!dp_core.gridDP_Click" textlink="">
      <xdr:nvSpPr>
        <xdr:cNvPr id="617" name="Rectangle 616">
          <a:extLst>
            <a:ext uri="{FF2B5EF4-FFF2-40B4-BE49-F238E27FC236}">
              <a16:creationId xmlns:a16="http://schemas.microsoft.com/office/drawing/2014/main" xmlns="" id="{00000000-0008-0000-0200-000069020000}"/>
            </a:ext>
          </a:extLst>
        </xdr:cNvPr>
        <xdr:cNvSpPr/>
      </xdr:nvSpPr>
      <xdr:spPr>
        <a:xfrm>
          <a:off x="2171700" y="47434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619</xdr:row>
      <xdr:rowOff>0</xdr:rowOff>
    </xdr:from>
    <xdr:to>
      <xdr:col>5</xdr:col>
      <xdr:colOff>279400</xdr:colOff>
      <xdr:row>620</xdr:row>
      <xdr:rowOff>12700</xdr:rowOff>
    </xdr:to>
    <xdr:sp macro="[1]!dp_core.gridDP_Click" textlink="">
      <xdr:nvSpPr>
        <xdr:cNvPr id="618" name="Rectangle 617">
          <a:extLst>
            <a:ext uri="{FF2B5EF4-FFF2-40B4-BE49-F238E27FC236}">
              <a16:creationId xmlns:a16="http://schemas.microsoft.com/office/drawing/2014/main" xmlns="" id="{00000000-0008-0000-0200-00006A020000}"/>
            </a:ext>
          </a:extLst>
        </xdr:cNvPr>
        <xdr:cNvSpPr/>
      </xdr:nvSpPr>
      <xdr:spPr>
        <a:xfrm>
          <a:off x="2171700" y="47434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620</xdr:row>
      <xdr:rowOff>0</xdr:rowOff>
    </xdr:from>
    <xdr:to>
      <xdr:col>5</xdr:col>
      <xdr:colOff>279400</xdr:colOff>
      <xdr:row>621</xdr:row>
      <xdr:rowOff>12700</xdr:rowOff>
    </xdr:to>
    <xdr:sp macro="[1]!dp_core.gridDP_Click" textlink="">
      <xdr:nvSpPr>
        <xdr:cNvPr id="619" name="Rectangle 618">
          <a:extLst>
            <a:ext uri="{FF2B5EF4-FFF2-40B4-BE49-F238E27FC236}">
              <a16:creationId xmlns:a16="http://schemas.microsoft.com/office/drawing/2014/main" xmlns="" id="{00000000-0008-0000-0200-00006B020000}"/>
            </a:ext>
          </a:extLst>
        </xdr:cNvPr>
        <xdr:cNvSpPr/>
      </xdr:nvSpPr>
      <xdr:spPr>
        <a:xfrm>
          <a:off x="2171700" y="47434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621</xdr:row>
      <xdr:rowOff>0</xdr:rowOff>
    </xdr:from>
    <xdr:to>
      <xdr:col>5</xdr:col>
      <xdr:colOff>279400</xdr:colOff>
      <xdr:row>622</xdr:row>
      <xdr:rowOff>12700</xdr:rowOff>
    </xdr:to>
    <xdr:sp macro="[1]!dp_core.gridDP_Click" textlink="">
      <xdr:nvSpPr>
        <xdr:cNvPr id="620" name="Rectangle 619">
          <a:extLst>
            <a:ext uri="{FF2B5EF4-FFF2-40B4-BE49-F238E27FC236}">
              <a16:creationId xmlns:a16="http://schemas.microsoft.com/office/drawing/2014/main" xmlns="" id="{00000000-0008-0000-0200-00006C020000}"/>
            </a:ext>
          </a:extLst>
        </xdr:cNvPr>
        <xdr:cNvSpPr/>
      </xdr:nvSpPr>
      <xdr:spPr>
        <a:xfrm>
          <a:off x="2171700" y="47434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622</xdr:row>
      <xdr:rowOff>0</xdr:rowOff>
    </xdr:from>
    <xdr:to>
      <xdr:col>5</xdr:col>
      <xdr:colOff>279400</xdr:colOff>
      <xdr:row>623</xdr:row>
      <xdr:rowOff>12700</xdr:rowOff>
    </xdr:to>
    <xdr:sp macro="[1]!dp_core.gridDP_Click" textlink="">
      <xdr:nvSpPr>
        <xdr:cNvPr id="621" name="Rectangle 620">
          <a:extLst>
            <a:ext uri="{FF2B5EF4-FFF2-40B4-BE49-F238E27FC236}">
              <a16:creationId xmlns:a16="http://schemas.microsoft.com/office/drawing/2014/main" xmlns="" id="{00000000-0008-0000-0200-00006D020000}"/>
            </a:ext>
          </a:extLst>
        </xdr:cNvPr>
        <xdr:cNvSpPr/>
      </xdr:nvSpPr>
      <xdr:spPr>
        <a:xfrm>
          <a:off x="2171700" y="47434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623</xdr:row>
      <xdr:rowOff>0</xdr:rowOff>
    </xdr:from>
    <xdr:to>
      <xdr:col>5</xdr:col>
      <xdr:colOff>279400</xdr:colOff>
      <xdr:row>624</xdr:row>
      <xdr:rowOff>12700</xdr:rowOff>
    </xdr:to>
    <xdr:sp macro="[1]!dp_core.gridDP_Click" textlink="">
      <xdr:nvSpPr>
        <xdr:cNvPr id="622" name="Rectangle 621">
          <a:extLst>
            <a:ext uri="{FF2B5EF4-FFF2-40B4-BE49-F238E27FC236}">
              <a16:creationId xmlns:a16="http://schemas.microsoft.com/office/drawing/2014/main" xmlns="" id="{00000000-0008-0000-0200-00006E020000}"/>
            </a:ext>
          </a:extLst>
        </xdr:cNvPr>
        <xdr:cNvSpPr/>
      </xdr:nvSpPr>
      <xdr:spPr>
        <a:xfrm>
          <a:off x="2171700" y="47434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624</xdr:row>
      <xdr:rowOff>0</xdr:rowOff>
    </xdr:from>
    <xdr:to>
      <xdr:col>5</xdr:col>
      <xdr:colOff>279400</xdr:colOff>
      <xdr:row>625</xdr:row>
      <xdr:rowOff>12700</xdr:rowOff>
    </xdr:to>
    <xdr:sp macro="[1]!dp_core.gridDP_Click" textlink="">
      <xdr:nvSpPr>
        <xdr:cNvPr id="623" name="Rectangle 622">
          <a:extLst>
            <a:ext uri="{FF2B5EF4-FFF2-40B4-BE49-F238E27FC236}">
              <a16:creationId xmlns:a16="http://schemas.microsoft.com/office/drawing/2014/main" xmlns="" id="{00000000-0008-0000-0200-00006F020000}"/>
            </a:ext>
          </a:extLst>
        </xdr:cNvPr>
        <xdr:cNvSpPr/>
      </xdr:nvSpPr>
      <xdr:spPr>
        <a:xfrm>
          <a:off x="2171700" y="47434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625</xdr:row>
      <xdr:rowOff>0</xdr:rowOff>
    </xdr:from>
    <xdr:to>
      <xdr:col>5</xdr:col>
      <xdr:colOff>279400</xdr:colOff>
      <xdr:row>626</xdr:row>
      <xdr:rowOff>12700</xdr:rowOff>
    </xdr:to>
    <xdr:sp macro="[1]!dp_core.gridDP_Click" textlink="">
      <xdr:nvSpPr>
        <xdr:cNvPr id="624" name="Rectangle 623">
          <a:extLst>
            <a:ext uri="{FF2B5EF4-FFF2-40B4-BE49-F238E27FC236}">
              <a16:creationId xmlns:a16="http://schemas.microsoft.com/office/drawing/2014/main" xmlns="" id="{00000000-0008-0000-0200-000070020000}"/>
            </a:ext>
          </a:extLst>
        </xdr:cNvPr>
        <xdr:cNvSpPr/>
      </xdr:nvSpPr>
      <xdr:spPr>
        <a:xfrm>
          <a:off x="2171700" y="47434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626</xdr:row>
      <xdr:rowOff>0</xdr:rowOff>
    </xdr:from>
    <xdr:to>
      <xdr:col>5</xdr:col>
      <xdr:colOff>279400</xdr:colOff>
      <xdr:row>627</xdr:row>
      <xdr:rowOff>12700</xdr:rowOff>
    </xdr:to>
    <xdr:sp macro="[1]!dp_core.gridDP_Click" textlink="">
      <xdr:nvSpPr>
        <xdr:cNvPr id="625" name="Rectangle 624">
          <a:extLst>
            <a:ext uri="{FF2B5EF4-FFF2-40B4-BE49-F238E27FC236}">
              <a16:creationId xmlns:a16="http://schemas.microsoft.com/office/drawing/2014/main" xmlns="" id="{00000000-0008-0000-0200-000071020000}"/>
            </a:ext>
          </a:extLst>
        </xdr:cNvPr>
        <xdr:cNvSpPr/>
      </xdr:nvSpPr>
      <xdr:spPr>
        <a:xfrm>
          <a:off x="2171700" y="47434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627</xdr:row>
      <xdr:rowOff>0</xdr:rowOff>
    </xdr:from>
    <xdr:to>
      <xdr:col>5</xdr:col>
      <xdr:colOff>279400</xdr:colOff>
      <xdr:row>628</xdr:row>
      <xdr:rowOff>12700</xdr:rowOff>
    </xdr:to>
    <xdr:sp macro="[1]!dp_core.gridDP_Click" textlink="">
      <xdr:nvSpPr>
        <xdr:cNvPr id="626" name="Rectangle 625">
          <a:extLst>
            <a:ext uri="{FF2B5EF4-FFF2-40B4-BE49-F238E27FC236}">
              <a16:creationId xmlns:a16="http://schemas.microsoft.com/office/drawing/2014/main" xmlns="" id="{00000000-0008-0000-0200-000072020000}"/>
            </a:ext>
          </a:extLst>
        </xdr:cNvPr>
        <xdr:cNvSpPr/>
      </xdr:nvSpPr>
      <xdr:spPr>
        <a:xfrm>
          <a:off x="2171700" y="47434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628</xdr:row>
      <xdr:rowOff>0</xdr:rowOff>
    </xdr:from>
    <xdr:to>
      <xdr:col>5</xdr:col>
      <xdr:colOff>279400</xdr:colOff>
      <xdr:row>629</xdr:row>
      <xdr:rowOff>12700</xdr:rowOff>
    </xdr:to>
    <xdr:sp macro="[1]!dp_core.gridDP_Click" textlink="">
      <xdr:nvSpPr>
        <xdr:cNvPr id="627" name="Rectangle 626">
          <a:extLst>
            <a:ext uri="{FF2B5EF4-FFF2-40B4-BE49-F238E27FC236}">
              <a16:creationId xmlns:a16="http://schemas.microsoft.com/office/drawing/2014/main" xmlns="" id="{00000000-0008-0000-0200-000073020000}"/>
            </a:ext>
          </a:extLst>
        </xdr:cNvPr>
        <xdr:cNvSpPr/>
      </xdr:nvSpPr>
      <xdr:spPr>
        <a:xfrm>
          <a:off x="2171700" y="47434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629</xdr:row>
      <xdr:rowOff>0</xdr:rowOff>
    </xdr:from>
    <xdr:to>
      <xdr:col>5</xdr:col>
      <xdr:colOff>279400</xdr:colOff>
      <xdr:row>630</xdr:row>
      <xdr:rowOff>12700</xdr:rowOff>
    </xdr:to>
    <xdr:sp macro="[1]!dp_core.gridDP_Click" textlink="">
      <xdr:nvSpPr>
        <xdr:cNvPr id="628" name="Rectangle 627">
          <a:extLst>
            <a:ext uri="{FF2B5EF4-FFF2-40B4-BE49-F238E27FC236}">
              <a16:creationId xmlns:a16="http://schemas.microsoft.com/office/drawing/2014/main" xmlns="" id="{00000000-0008-0000-0200-000074020000}"/>
            </a:ext>
          </a:extLst>
        </xdr:cNvPr>
        <xdr:cNvSpPr/>
      </xdr:nvSpPr>
      <xdr:spPr>
        <a:xfrm>
          <a:off x="2171700" y="47434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630</xdr:row>
      <xdr:rowOff>0</xdr:rowOff>
    </xdr:from>
    <xdr:to>
      <xdr:col>5</xdr:col>
      <xdr:colOff>279400</xdr:colOff>
      <xdr:row>631</xdr:row>
      <xdr:rowOff>12700</xdr:rowOff>
    </xdr:to>
    <xdr:sp macro="[1]!dp_core.gridDP_Click" textlink="">
      <xdr:nvSpPr>
        <xdr:cNvPr id="629" name="Rectangle 628">
          <a:extLst>
            <a:ext uri="{FF2B5EF4-FFF2-40B4-BE49-F238E27FC236}">
              <a16:creationId xmlns:a16="http://schemas.microsoft.com/office/drawing/2014/main" xmlns="" id="{00000000-0008-0000-0200-000075020000}"/>
            </a:ext>
          </a:extLst>
        </xdr:cNvPr>
        <xdr:cNvSpPr/>
      </xdr:nvSpPr>
      <xdr:spPr>
        <a:xfrm>
          <a:off x="2171700" y="47434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631</xdr:row>
      <xdr:rowOff>0</xdr:rowOff>
    </xdr:from>
    <xdr:to>
      <xdr:col>5</xdr:col>
      <xdr:colOff>279400</xdr:colOff>
      <xdr:row>632</xdr:row>
      <xdr:rowOff>12700</xdr:rowOff>
    </xdr:to>
    <xdr:sp macro="[1]!dp_core.gridDP_Click" textlink="">
      <xdr:nvSpPr>
        <xdr:cNvPr id="630" name="Rectangle 629">
          <a:extLst>
            <a:ext uri="{FF2B5EF4-FFF2-40B4-BE49-F238E27FC236}">
              <a16:creationId xmlns:a16="http://schemas.microsoft.com/office/drawing/2014/main" xmlns="" id="{00000000-0008-0000-0200-000076020000}"/>
            </a:ext>
          </a:extLst>
        </xdr:cNvPr>
        <xdr:cNvSpPr/>
      </xdr:nvSpPr>
      <xdr:spPr>
        <a:xfrm>
          <a:off x="2171700" y="47434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632</xdr:row>
      <xdr:rowOff>0</xdr:rowOff>
    </xdr:from>
    <xdr:to>
      <xdr:col>5</xdr:col>
      <xdr:colOff>279400</xdr:colOff>
      <xdr:row>633</xdr:row>
      <xdr:rowOff>12700</xdr:rowOff>
    </xdr:to>
    <xdr:sp macro="[1]!dp_core.gridDP_Click" textlink="">
      <xdr:nvSpPr>
        <xdr:cNvPr id="631" name="Rectangle 630">
          <a:extLst>
            <a:ext uri="{FF2B5EF4-FFF2-40B4-BE49-F238E27FC236}">
              <a16:creationId xmlns:a16="http://schemas.microsoft.com/office/drawing/2014/main" xmlns="" id="{00000000-0008-0000-0200-000077020000}"/>
            </a:ext>
          </a:extLst>
        </xdr:cNvPr>
        <xdr:cNvSpPr/>
      </xdr:nvSpPr>
      <xdr:spPr>
        <a:xfrm>
          <a:off x="2171700" y="47434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633</xdr:row>
      <xdr:rowOff>0</xdr:rowOff>
    </xdr:from>
    <xdr:to>
      <xdr:col>5</xdr:col>
      <xdr:colOff>279400</xdr:colOff>
      <xdr:row>634</xdr:row>
      <xdr:rowOff>12700</xdr:rowOff>
    </xdr:to>
    <xdr:sp macro="[1]!dp_core.gridDP_Click" textlink="">
      <xdr:nvSpPr>
        <xdr:cNvPr id="632" name="Rectangle 631">
          <a:extLst>
            <a:ext uri="{FF2B5EF4-FFF2-40B4-BE49-F238E27FC236}">
              <a16:creationId xmlns:a16="http://schemas.microsoft.com/office/drawing/2014/main" xmlns="" id="{00000000-0008-0000-0200-000078020000}"/>
            </a:ext>
          </a:extLst>
        </xdr:cNvPr>
        <xdr:cNvSpPr/>
      </xdr:nvSpPr>
      <xdr:spPr>
        <a:xfrm>
          <a:off x="2171700" y="47434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634</xdr:row>
      <xdr:rowOff>0</xdr:rowOff>
    </xdr:from>
    <xdr:to>
      <xdr:col>5</xdr:col>
      <xdr:colOff>279400</xdr:colOff>
      <xdr:row>635</xdr:row>
      <xdr:rowOff>12700</xdr:rowOff>
    </xdr:to>
    <xdr:sp macro="[1]!dp_core.gridDP_Click" textlink="">
      <xdr:nvSpPr>
        <xdr:cNvPr id="633" name="Rectangle 632">
          <a:extLst>
            <a:ext uri="{FF2B5EF4-FFF2-40B4-BE49-F238E27FC236}">
              <a16:creationId xmlns:a16="http://schemas.microsoft.com/office/drawing/2014/main" xmlns="" id="{00000000-0008-0000-0200-000079020000}"/>
            </a:ext>
          </a:extLst>
        </xdr:cNvPr>
        <xdr:cNvSpPr/>
      </xdr:nvSpPr>
      <xdr:spPr>
        <a:xfrm>
          <a:off x="2171700" y="47434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635</xdr:row>
      <xdr:rowOff>0</xdr:rowOff>
    </xdr:from>
    <xdr:to>
      <xdr:col>5</xdr:col>
      <xdr:colOff>279400</xdr:colOff>
      <xdr:row>636</xdr:row>
      <xdr:rowOff>12700</xdr:rowOff>
    </xdr:to>
    <xdr:sp macro="[1]!dp_core.gridDP_Click" textlink="">
      <xdr:nvSpPr>
        <xdr:cNvPr id="634" name="Rectangle 633">
          <a:extLst>
            <a:ext uri="{FF2B5EF4-FFF2-40B4-BE49-F238E27FC236}">
              <a16:creationId xmlns:a16="http://schemas.microsoft.com/office/drawing/2014/main" xmlns="" id="{00000000-0008-0000-0200-00007A020000}"/>
            </a:ext>
          </a:extLst>
        </xdr:cNvPr>
        <xdr:cNvSpPr/>
      </xdr:nvSpPr>
      <xdr:spPr>
        <a:xfrm>
          <a:off x="2171700" y="47434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636</xdr:row>
      <xdr:rowOff>0</xdr:rowOff>
    </xdr:from>
    <xdr:to>
      <xdr:col>5</xdr:col>
      <xdr:colOff>279400</xdr:colOff>
      <xdr:row>637</xdr:row>
      <xdr:rowOff>12700</xdr:rowOff>
    </xdr:to>
    <xdr:sp macro="[1]!dp_core.gridDP_Click" textlink="">
      <xdr:nvSpPr>
        <xdr:cNvPr id="635" name="Rectangle 634">
          <a:extLst>
            <a:ext uri="{FF2B5EF4-FFF2-40B4-BE49-F238E27FC236}">
              <a16:creationId xmlns:a16="http://schemas.microsoft.com/office/drawing/2014/main" xmlns="" id="{00000000-0008-0000-0200-00007B020000}"/>
            </a:ext>
          </a:extLst>
        </xdr:cNvPr>
        <xdr:cNvSpPr/>
      </xdr:nvSpPr>
      <xdr:spPr>
        <a:xfrm>
          <a:off x="2171700" y="47434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637</xdr:row>
      <xdr:rowOff>0</xdr:rowOff>
    </xdr:from>
    <xdr:to>
      <xdr:col>5</xdr:col>
      <xdr:colOff>279400</xdr:colOff>
      <xdr:row>638</xdr:row>
      <xdr:rowOff>12700</xdr:rowOff>
    </xdr:to>
    <xdr:sp macro="[1]!dp_core.gridDP_Click" textlink="">
      <xdr:nvSpPr>
        <xdr:cNvPr id="636" name="Rectangle 635">
          <a:extLst>
            <a:ext uri="{FF2B5EF4-FFF2-40B4-BE49-F238E27FC236}">
              <a16:creationId xmlns:a16="http://schemas.microsoft.com/office/drawing/2014/main" xmlns="" id="{00000000-0008-0000-0200-00007C020000}"/>
            </a:ext>
          </a:extLst>
        </xdr:cNvPr>
        <xdr:cNvSpPr/>
      </xdr:nvSpPr>
      <xdr:spPr>
        <a:xfrm>
          <a:off x="2171700" y="47434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638</xdr:row>
      <xdr:rowOff>0</xdr:rowOff>
    </xdr:from>
    <xdr:to>
      <xdr:col>5</xdr:col>
      <xdr:colOff>279400</xdr:colOff>
      <xdr:row>639</xdr:row>
      <xdr:rowOff>12700</xdr:rowOff>
    </xdr:to>
    <xdr:sp macro="[1]!dp_core.gridDP_Click" textlink="">
      <xdr:nvSpPr>
        <xdr:cNvPr id="637" name="Rectangle 636">
          <a:extLst>
            <a:ext uri="{FF2B5EF4-FFF2-40B4-BE49-F238E27FC236}">
              <a16:creationId xmlns:a16="http://schemas.microsoft.com/office/drawing/2014/main" xmlns="" id="{00000000-0008-0000-0200-00007D020000}"/>
            </a:ext>
          </a:extLst>
        </xdr:cNvPr>
        <xdr:cNvSpPr/>
      </xdr:nvSpPr>
      <xdr:spPr>
        <a:xfrm>
          <a:off x="2171700" y="47434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639</xdr:row>
      <xdr:rowOff>0</xdr:rowOff>
    </xdr:from>
    <xdr:to>
      <xdr:col>5</xdr:col>
      <xdr:colOff>279400</xdr:colOff>
      <xdr:row>640</xdr:row>
      <xdr:rowOff>12700</xdr:rowOff>
    </xdr:to>
    <xdr:sp macro="[1]!dp_core.gridDP_Click" textlink="">
      <xdr:nvSpPr>
        <xdr:cNvPr id="638" name="Rectangle 637">
          <a:extLst>
            <a:ext uri="{FF2B5EF4-FFF2-40B4-BE49-F238E27FC236}">
              <a16:creationId xmlns:a16="http://schemas.microsoft.com/office/drawing/2014/main" xmlns="" id="{00000000-0008-0000-0200-00007E020000}"/>
            </a:ext>
          </a:extLst>
        </xdr:cNvPr>
        <xdr:cNvSpPr/>
      </xdr:nvSpPr>
      <xdr:spPr>
        <a:xfrm>
          <a:off x="2171700" y="47434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640</xdr:row>
      <xdr:rowOff>0</xdr:rowOff>
    </xdr:from>
    <xdr:to>
      <xdr:col>5</xdr:col>
      <xdr:colOff>279400</xdr:colOff>
      <xdr:row>641</xdr:row>
      <xdr:rowOff>12700</xdr:rowOff>
    </xdr:to>
    <xdr:sp macro="[1]!dp_core.gridDP_Click" textlink="">
      <xdr:nvSpPr>
        <xdr:cNvPr id="639" name="Rectangle 638">
          <a:extLst>
            <a:ext uri="{FF2B5EF4-FFF2-40B4-BE49-F238E27FC236}">
              <a16:creationId xmlns:a16="http://schemas.microsoft.com/office/drawing/2014/main" xmlns="" id="{00000000-0008-0000-0200-00007F020000}"/>
            </a:ext>
          </a:extLst>
        </xdr:cNvPr>
        <xdr:cNvSpPr/>
      </xdr:nvSpPr>
      <xdr:spPr>
        <a:xfrm>
          <a:off x="2171700" y="47434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641</xdr:row>
      <xdr:rowOff>0</xdr:rowOff>
    </xdr:from>
    <xdr:to>
      <xdr:col>5</xdr:col>
      <xdr:colOff>279400</xdr:colOff>
      <xdr:row>642</xdr:row>
      <xdr:rowOff>12700</xdr:rowOff>
    </xdr:to>
    <xdr:sp macro="[1]!dp_core.gridDP_Click" textlink="">
      <xdr:nvSpPr>
        <xdr:cNvPr id="640" name="Rectangle 639">
          <a:extLst>
            <a:ext uri="{FF2B5EF4-FFF2-40B4-BE49-F238E27FC236}">
              <a16:creationId xmlns:a16="http://schemas.microsoft.com/office/drawing/2014/main" xmlns="" id="{00000000-0008-0000-0200-000080020000}"/>
            </a:ext>
          </a:extLst>
        </xdr:cNvPr>
        <xdr:cNvSpPr/>
      </xdr:nvSpPr>
      <xdr:spPr>
        <a:xfrm>
          <a:off x="2171700" y="47434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642</xdr:row>
      <xdr:rowOff>0</xdr:rowOff>
    </xdr:from>
    <xdr:to>
      <xdr:col>5</xdr:col>
      <xdr:colOff>279400</xdr:colOff>
      <xdr:row>643</xdr:row>
      <xdr:rowOff>12700</xdr:rowOff>
    </xdr:to>
    <xdr:sp macro="[1]!dp_core.gridDP_Click" textlink="">
      <xdr:nvSpPr>
        <xdr:cNvPr id="641" name="Rectangle 640">
          <a:extLst>
            <a:ext uri="{FF2B5EF4-FFF2-40B4-BE49-F238E27FC236}">
              <a16:creationId xmlns:a16="http://schemas.microsoft.com/office/drawing/2014/main" xmlns="" id="{00000000-0008-0000-0200-000081020000}"/>
            </a:ext>
          </a:extLst>
        </xdr:cNvPr>
        <xdr:cNvSpPr/>
      </xdr:nvSpPr>
      <xdr:spPr>
        <a:xfrm>
          <a:off x="2171700" y="47434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643</xdr:row>
      <xdr:rowOff>0</xdr:rowOff>
    </xdr:from>
    <xdr:to>
      <xdr:col>5</xdr:col>
      <xdr:colOff>279400</xdr:colOff>
      <xdr:row>644</xdr:row>
      <xdr:rowOff>12700</xdr:rowOff>
    </xdr:to>
    <xdr:sp macro="[1]!dp_core.gridDP_Click" textlink="">
      <xdr:nvSpPr>
        <xdr:cNvPr id="642" name="Rectangle 641">
          <a:extLst>
            <a:ext uri="{FF2B5EF4-FFF2-40B4-BE49-F238E27FC236}">
              <a16:creationId xmlns:a16="http://schemas.microsoft.com/office/drawing/2014/main" xmlns="" id="{00000000-0008-0000-0200-000082020000}"/>
            </a:ext>
          </a:extLst>
        </xdr:cNvPr>
        <xdr:cNvSpPr/>
      </xdr:nvSpPr>
      <xdr:spPr>
        <a:xfrm>
          <a:off x="2171700" y="47434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644</xdr:row>
      <xdr:rowOff>0</xdr:rowOff>
    </xdr:from>
    <xdr:to>
      <xdr:col>5</xdr:col>
      <xdr:colOff>279400</xdr:colOff>
      <xdr:row>645</xdr:row>
      <xdr:rowOff>12700</xdr:rowOff>
    </xdr:to>
    <xdr:sp macro="[1]!dp_core.gridDP_Click" textlink="">
      <xdr:nvSpPr>
        <xdr:cNvPr id="643" name="Rectangle 642">
          <a:extLst>
            <a:ext uri="{FF2B5EF4-FFF2-40B4-BE49-F238E27FC236}">
              <a16:creationId xmlns:a16="http://schemas.microsoft.com/office/drawing/2014/main" xmlns="" id="{00000000-0008-0000-0200-000083020000}"/>
            </a:ext>
          </a:extLst>
        </xdr:cNvPr>
        <xdr:cNvSpPr/>
      </xdr:nvSpPr>
      <xdr:spPr>
        <a:xfrm>
          <a:off x="2171700" y="47434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645</xdr:row>
      <xdr:rowOff>0</xdr:rowOff>
    </xdr:from>
    <xdr:to>
      <xdr:col>5</xdr:col>
      <xdr:colOff>279400</xdr:colOff>
      <xdr:row>646</xdr:row>
      <xdr:rowOff>12700</xdr:rowOff>
    </xdr:to>
    <xdr:sp macro="[1]!dp_core.gridDP_Click" textlink="">
      <xdr:nvSpPr>
        <xdr:cNvPr id="644" name="Rectangle 643">
          <a:extLst>
            <a:ext uri="{FF2B5EF4-FFF2-40B4-BE49-F238E27FC236}">
              <a16:creationId xmlns:a16="http://schemas.microsoft.com/office/drawing/2014/main" xmlns="" id="{00000000-0008-0000-0200-000084020000}"/>
            </a:ext>
          </a:extLst>
        </xdr:cNvPr>
        <xdr:cNvSpPr/>
      </xdr:nvSpPr>
      <xdr:spPr>
        <a:xfrm>
          <a:off x="2171700" y="47434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646</xdr:row>
      <xdr:rowOff>0</xdr:rowOff>
    </xdr:from>
    <xdr:to>
      <xdr:col>5</xdr:col>
      <xdr:colOff>279400</xdr:colOff>
      <xdr:row>647</xdr:row>
      <xdr:rowOff>12700</xdr:rowOff>
    </xdr:to>
    <xdr:sp macro="[1]!dp_core.gridDP_Click" textlink="">
      <xdr:nvSpPr>
        <xdr:cNvPr id="645" name="Rectangle 644">
          <a:extLst>
            <a:ext uri="{FF2B5EF4-FFF2-40B4-BE49-F238E27FC236}">
              <a16:creationId xmlns:a16="http://schemas.microsoft.com/office/drawing/2014/main" xmlns="" id="{00000000-0008-0000-0200-000085020000}"/>
            </a:ext>
          </a:extLst>
        </xdr:cNvPr>
        <xdr:cNvSpPr/>
      </xdr:nvSpPr>
      <xdr:spPr>
        <a:xfrm>
          <a:off x="2171700" y="47434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647</xdr:row>
      <xdr:rowOff>0</xdr:rowOff>
    </xdr:from>
    <xdr:to>
      <xdr:col>5</xdr:col>
      <xdr:colOff>279400</xdr:colOff>
      <xdr:row>648</xdr:row>
      <xdr:rowOff>12700</xdr:rowOff>
    </xdr:to>
    <xdr:sp macro="[1]!dp_core.gridDP_Click" textlink="">
      <xdr:nvSpPr>
        <xdr:cNvPr id="646" name="Rectangle 645">
          <a:extLst>
            <a:ext uri="{FF2B5EF4-FFF2-40B4-BE49-F238E27FC236}">
              <a16:creationId xmlns:a16="http://schemas.microsoft.com/office/drawing/2014/main" xmlns="" id="{00000000-0008-0000-0200-000086020000}"/>
            </a:ext>
          </a:extLst>
        </xdr:cNvPr>
        <xdr:cNvSpPr/>
      </xdr:nvSpPr>
      <xdr:spPr>
        <a:xfrm>
          <a:off x="2171700" y="47434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648</xdr:row>
      <xdr:rowOff>0</xdr:rowOff>
    </xdr:from>
    <xdr:to>
      <xdr:col>5</xdr:col>
      <xdr:colOff>279400</xdr:colOff>
      <xdr:row>649</xdr:row>
      <xdr:rowOff>12700</xdr:rowOff>
    </xdr:to>
    <xdr:sp macro="[1]!dp_core.gridDP_Click" textlink="">
      <xdr:nvSpPr>
        <xdr:cNvPr id="647" name="Rectangle 646">
          <a:extLst>
            <a:ext uri="{FF2B5EF4-FFF2-40B4-BE49-F238E27FC236}">
              <a16:creationId xmlns:a16="http://schemas.microsoft.com/office/drawing/2014/main" xmlns="" id="{00000000-0008-0000-0200-000087020000}"/>
            </a:ext>
          </a:extLst>
        </xdr:cNvPr>
        <xdr:cNvSpPr/>
      </xdr:nvSpPr>
      <xdr:spPr>
        <a:xfrm>
          <a:off x="2171700" y="47434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649</xdr:row>
      <xdr:rowOff>0</xdr:rowOff>
    </xdr:from>
    <xdr:to>
      <xdr:col>5</xdr:col>
      <xdr:colOff>279400</xdr:colOff>
      <xdr:row>650</xdr:row>
      <xdr:rowOff>12700</xdr:rowOff>
    </xdr:to>
    <xdr:sp macro="[1]!dp_core.gridDP_Click" textlink="">
      <xdr:nvSpPr>
        <xdr:cNvPr id="648" name="Rectangle 647">
          <a:extLst>
            <a:ext uri="{FF2B5EF4-FFF2-40B4-BE49-F238E27FC236}">
              <a16:creationId xmlns:a16="http://schemas.microsoft.com/office/drawing/2014/main" xmlns="" id="{00000000-0008-0000-0200-000088020000}"/>
            </a:ext>
          </a:extLst>
        </xdr:cNvPr>
        <xdr:cNvSpPr/>
      </xdr:nvSpPr>
      <xdr:spPr>
        <a:xfrm>
          <a:off x="2171700" y="47434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650</xdr:row>
      <xdr:rowOff>0</xdr:rowOff>
    </xdr:from>
    <xdr:to>
      <xdr:col>5</xdr:col>
      <xdr:colOff>279400</xdr:colOff>
      <xdr:row>651</xdr:row>
      <xdr:rowOff>12700</xdr:rowOff>
    </xdr:to>
    <xdr:sp macro="[1]!dp_core.gridDP_Click" textlink="">
      <xdr:nvSpPr>
        <xdr:cNvPr id="649" name="Rectangle 648">
          <a:extLst>
            <a:ext uri="{FF2B5EF4-FFF2-40B4-BE49-F238E27FC236}">
              <a16:creationId xmlns:a16="http://schemas.microsoft.com/office/drawing/2014/main" xmlns="" id="{00000000-0008-0000-0200-000089020000}"/>
            </a:ext>
          </a:extLst>
        </xdr:cNvPr>
        <xdr:cNvSpPr/>
      </xdr:nvSpPr>
      <xdr:spPr>
        <a:xfrm>
          <a:off x="2171700" y="47434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651</xdr:row>
      <xdr:rowOff>0</xdr:rowOff>
    </xdr:from>
    <xdr:to>
      <xdr:col>5</xdr:col>
      <xdr:colOff>279400</xdr:colOff>
      <xdr:row>652</xdr:row>
      <xdr:rowOff>12700</xdr:rowOff>
    </xdr:to>
    <xdr:sp macro="[1]!dp_core.gridDP_Click" textlink="">
      <xdr:nvSpPr>
        <xdr:cNvPr id="650" name="Rectangle 649">
          <a:extLst>
            <a:ext uri="{FF2B5EF4-FFF2-40B4-BE49-F238E27FC236}">
              <a16:creationId xmlns:a16="http://schemas.microsoft.com/office/drawing/2014/main" xmlns="" id="{00000000-0008-0000-0200-00008A020000}"/>
            </a:ext>
          </a:extLst>
        </xdr:cNvPr>
        <xdr:cNvSpPr/>
      </xdr:nvSpPr>
      <xdr:spPr>
        <a:xfrm>
          <a:off x="2171700" y="47434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652</xdr:row>
      <xdr:rowOff>0</xdr:rowOff>
    </xdr:from>
    <xdr:to>
      <xdr:col>5</xdr:col>
      <xdr:colOff>279400</xdr:colOff>
      <xdr:row>653</xdr:row>
      <xdr:rowOff>12700</xdr:rowOff>
    </xdr:to>
    <xdr:sp macro="[1]!dp_core.gridDP_Click" textlink="">
      <xdr:nvSpPr>
        <xdr:cNvPr id="651" name="Rectangle 650">
          <a:extLst>
            <a:ext uri="{FF2B5EF4-FFF2-40B4-BE49-F238E27FC236}">
              <a16:creationId xmlns:a16="http://schemas.microsoft.com/office/drawing/2014/main" xmlns="" id="{00000000-0008-0000-0200-00008B020000}"/>
            </a:ext>
          </a:extLst>
        </xdr:cNvPr>
        <xdr:cNvSpPr/>
      </xdr:nvSpPr>
      <xdr:spPr>
        <a:xfrm>
          <a:off x="2171700" y="47434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653</xdr:row>
      <xdr:rowOff>0</xdr:rowOff>
    </xdr:from>
    <xdr:to>
      <xdr:col>5</xdr:col>
      <xdr:colOff>279400</xdr:colOff>
      <xdr:row>654</xdr:row>
      <xdr:rowOff>12700</xdr:rowOff>
    </xdr:to>
    <xdr:sp macro="[1]!dp_core.gridDP_Click" textlink="">
      <xdr:nvSpPr>
        <xdr:cNvPr id="652" name="Rectangle 651">
          <a:extLst>
            <a:ext uri="{FF2B5EF4-FFF2-40B4-BE49-F238E27FC236}">
              <a16:creationId xmlns:a16="http://schemas.microsoft.com/office/drawing/2014/main" xmlns="" id="{00000000-0008-0000-0200-00008C020000}"/>
            </a:ext>
          </a:extLst>
        </xdr:cNvPr>
        <xdr:cNvSpPr/>
      </xdr:nvSpPr>
      <xdr:spPr>
        <a:xfrm>
          <a:off x="2171700" y="47434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654</xdr:row>
      <xdr:rowOff>0</xdr:rowOff>
    </xdr:from>
    <xdr:to>
      <xdr:col>5</xdr:col>
      <xdr:colOff>279400</xdr:colOff>
      <xdr:row>655</xdr:row>
      <xdr:rowOff>12700</xdr:rowOff>
    </xdr:to>
    <xdr:sp macro="[1]!dp_core.gridDP_Click" textlink="">
      <xdr:nvSpPr>
        <xdr:cNvPr id="653" name="Rectangle 652">
          <a:extLst>
            <a:ext uri="{FF2B5EF4-FFF2-40B4-BE49-F238E27FC236}">
              <a16:creationId xmlns:a16="http://schemas.microsoft.com/office/drawing/2014/main" xmlns="" id="{00000000-0008-0000-0200-00008D020000}"/>
            </a:ext>
          </a:extLst>
        </xdr:cNvPr>
        <xdr:cNvSpPr/>
      </xdr:nvSpPr>
      <xdr:spPr>
        <a:xfrm>
          <a:off x="2171700" y="47434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655</xdr:row>
      <xdr:rowOff>0</xdr:rowOff>
    </xdr:from>
    <xdr:to>
      <xdr:col>5</xdr:col>
      <xdr:colOff>279400</xdr:colOff>
      <xdr:row>656</xdr:row>
      <xdr:rowOff>12700</xdr:rowOff>
    </xdr:to>
    <xdr:sp macro="[1]!dp_core.gridDP_Click" textlink="">
      <xdr:nvSpPr>
        <xdr:cNvPr id="654" name="Rectangle 653">
          <a:extLst>
            <a:ext uri="{FF2B5EF4-FFF2-40B4-BE49-F238E27FC236}">
              <a16:creationId xmlns:a16="http://schemas.microsoft.com/office/drawing/2014/main" xmlns="" id="{00000000-0008-0000-0200-00008E020000}"/>
            </a:ext>
          </a:extLst>
        </xdr:cNvPr>
        <xdr:cNvSpPr/>
      </xdr:nvSpPr>
      <xdr:spPr>
        <a:xfrm>
          <a:off x="2171700" y="47434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656</xdr:row>
      <xdr:rowOff>0</xdr:rowOff>
    </xdr:from>
    <xdr:to>
      <xdr:col>5</xdr:col>
      <xdr:colOff>279400</xdr:colOff>
      <xdr:row>657</xdr:row>
      <xdr:rowOff>12700</xdr:rowOff>
    </xdr:to>
    <xdr:sp macro="[1]!dp_core.gridDP_Click" textlink="">
      <xdr:nvSpPr>
        <xdr:cNvPr id="655" name="Rectangle 654">
          <a:extLst>
            <a:ext uri="{FF2B5EF4-FFF2-40B4-BE49-F238E27FC236}">
              <a16:creationId xmlns:a16="http://schemas.microsoft.com/office/drawing/2014/main" xmlns="" id="{00000000-0008-0000-0200-00008F020000}"/>
            </a:ext>
          </a:extLst>
        </xdr:cNvPr>
        <xdr:cNvSpPr/>
      </xdr:nvSpPr>
      <xdr:spPr>
        <a:xfrm>
          <a:off x="2171700" y="47434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657</xdr:row>
      <xdr:rowOff>0</xdr:rowOff>
    </xdr:from>
    <xdr:to>
      <xdr:col>5</xdr:col>
      <xdr:colOff>279400</xdr:colOff>
      <xdr:row>658</xdr:row>
      <xdr:rowOff>12700</xdr:rowOff>
    </xdr:to>
    <xdr:sp macro="[1]!dp_core.gridDP_Click" textlink="">
      <xdr:nvSpPr>
        <xdr:cNvPr id="656" name="Rectangle 655">
          <a:extLst>
            <a:ext uri="{FF2B5EF4-FFF2-40B4-BE49-F238E27FC236}">
              <a16:creationId xmlns:a16="http://schemas.microsoft.com/office/drawing/2014/main" xmlns="" id="{00000000-0008-0000-0200-000090020000}"/>
            </a:ext>
          </a:extLst>
        </xdr:cNvPr>
        <xdr:cNvSpPr/>
      </xdr:nvSpPr>
      <xdr:spPr>
        <a:xfrm>
          <a:off x="2171700" y="47434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658</xdr:row>
      <xdr:rowOff>0</xdr:rowOff>
    </xdr:from>
    <xdr:to>
      <xdr:col>5</xdr:col>
      <xdr:colOff>279400</xdr:colOff>
      <xdr:row>659</xdr:row>
      <xdr:rowOff>12700</xdr:rowOff>
    </xdr:to>
    <xdr:sp macro="[1]!dp_core.gridDP_Click" textlink="">
      <xdr:nvSpPr>
        <xdr:cNvPr id="657" name="Rectangle 656">
          <a:extLst>
            <a:ext uri="{FF2B5EF4-FFF2-40B4-BE49-F238E27FC236}">
              <a16:creationId xmlns:a16="http://schemas.microsoft.com/office/drawing/2014/main" xmlns="" id="{00000000-0008-0000-0200-000091020000}"/>
            </a:ext>
          </a:extLst>
        </xdr:cNvPr>
        <xdr:cNvSpPr/>
      </xdr:nvSpPr>
      <xdr:spPr>
        <a:xfrm>
          <a:off x="2171700" y="47434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659</xdr:row>
      <xdr:rowOff>0</xdr:rowOff>
    </xdr:from>
    <xdr:to>
      <xdr:col>5</xdr:col>
      <xdr:colOff>279400</xdr:colOff>
      <xdr:row>660</xdr:row>
      <xdr:rowOff>12700</xdr:rowOff>
    </xdr:to>
    <xdr:sp macro="[1]!dp_core.gridDP_Click" textlink="">
      <xdr:nvSpPr>
        <xdr:cNvPr id="658" name="Rectangle 657">
          <a:extLst>
            <a:ext uri="{FF2B5EF4-FFF2-40B4-BE49-F238E27FC236}">
              <a16:creationId xmlns:a16="http://schemas.microsoft.com/office/drawing/2014/main" xmlns="" id="{00000000-0008-0000-0200-000092020000}"/>
            </a:ext>
          </a:extLst>
        </xdr:cNvPr>
        <xdr:cNvSpPr/>
      </xdr:nvSpPr>
      <xdr:spPr>
        <a:xfrm>
          <a:off x="2171700" y="47434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660</xdr:row>
      <xdr:rowOff>0</xdr:rowOff>
    </xdr:from>
    <xdr:to>
      <xdr:col>5</xdr:col>
      <xdr:colOff>279400</xdr:colOff>
      <xdr:row>661</xdr:row>
      <xdr:rowOff>12700</xdr:rowOff>
    </xdr:to>
    <xdr:sp macro="[1]!dp_core.gridDP_Click" textlink="">
      <xdr:nvSpPr>
        <xdr:cNvPr id="659" name="Rectangle 658">
          <a:extLst>
            <a:ext uri="{FF2B5EF4-FFF2-40B4-BE49-F238E27FC236}">
              <a16:creationId xmlns:a16="http://schemas.microsoft.com/office/drawing/2014/main" xmlns="" id="{00000000-0008-0000-0200-000093020000}"/>
            </a:ext>
          </a:extLst>
        </xdr:cNvPr>
        <xdr:cNvSpPr/>
      </xdr:nvSpPr>
      <xdr:spPr>
        <a:xfrm>
          <a:off x="2171700" y="47434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661</xdr:row>
      <xdr:rowOff>0</xdr:rowOff>
    </xdr:from>
    <xdr:to>
      <xdr:col>5</xdr:col>
      <xdr:colOff>279400</xdr:colOff>
      <xdr:row>662</xdr:row>
      <xdr:rowOff>12700</xdr:rowOff>
    </xdr:to>
    <xdr:sp macro="[1]!dp_core.gridDP_Click" textlink="">
      <xdr:nvSpPr>
        <xdr:cNvPr id="660" name="Rectangle 659">
          <a:extLst>
            <a:ext uri="{FF2B5EF4-FFF2-40B4-BE49-F238E27FC236}">
              <a16:creationId xmlns:a16="http://schemas.microsoft.com/office/drawing/2014/main" xmlns="" id="{00000000-0008-0000-0200-000094020000}"/>
            </a:ext>
          </a:extLst>
        </xdr:cNvPr>
        <xdr:cNvSpPr/>
      </xdr:nvSpPr>
      <xdr:spPr>
        <a:xfrm>
          <a:off x="2171700" y="47434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662</xdr:row>
      <xdr:rowOff>0</xdr:rowOff>
    </xdr:from>
    <xdr:to>
      <xdr:col>5</xdr:col>
      <xdr:colOff>279400</xdr:colOff>
      <xdr:row>663</xdr:row>
      <xdr:rowOff>12700</xdr:rowOff>
    </xdr:to>
    <xdr:sp macro="[1]!dp_core.gridDP_Click" textlink="">
      <xdr:nvSpPr>
        <xdr:cNvPr id="661" name="Rectangle 660">
          <a:extLst>
            <a:ext uri="{FF2B5EF4-FFF2-40B4-BE49-F238E27FC236}">
              <a16:creationId xmlns:a16="http://schemas.microsoft.com/office/drawing/2014/main" xmlns="" id="{00000000-0008-0000-0200-000095020000}"/>
            </a:ext>
          </a:extLst>
        </xdr:cNvPr>
        <xdr:cNvSpPr/>
      </xdr:nvSpPr>
      <xdr:spPr>
        <a:xfrm>
          <a:off x="2171700" y="47434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663</xdr:row>
      <xdr:rowOff>0</xdr:rowOff>
    </xdr:from>
    <xdr:to>
      <xdr:col>5</xdr:col>
      <xdr:colOff>279400</xdr:colOff>
      <xdr:row>664</xdr:row>
      <xdr:rowOff>12700</xdr:rowOff>
    </xdr:to>
    <xdr:sp macro="[1]!dp_core.gridDP_Click" textlink="">
      <xdr:nvSpPr>
        <xdr:cNvPr id="662" name="Rectangle 661">
          <a:extLst>
            <a:ext uri="{FF2B5EF4-FFF2-40B4-BE49-F238E27FC236}">
              <a16:creationId xmlns:a16="http://schemas.microsoft.com/office/drawing/2014/main" xmlns="" id="{00000000-0008-0000-0200-000096020000}"/>
            </a:ext>
          </a:extLst>
        </xdr:cNvPr>
        <xdr:cNvSpPr/>
      </xdr:nvSpPr>
      <xdr:spPr>
        <a:xfrm>
          <a:off x="2171700" y="47434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664</xdr:row>
      <xdr:rowOff>0</xdr:rowOff>
    </xdr:from>
    <xdr:to>
      <xdr:col>5</xdr:col>
      <xdr:colOff>279400</xdr:colOff>
      <xdr:row>665</xdr:row>
      <xdr:rowOff>12700</xdr:rowOff>
    </xdr:to>
    <xdr:sp macro="[1]!dp_core.gridDP_Click" textlink="">
      <xdr:nvSpPr>
        <xdr:cNvPr id="663" name="Rectangle 662">
          <a:extLst>
            <a:ext uri="{FF2B5EF4-FFF2-40B4-BE49-F238E27FC236}">
              <a16:creationId xmlns:a16="http://schemas.microsoft.com/office/drawing/2014/main" xmlns="" id="{00000000-0008-0000-0200-000097020000}"/>
            </a:ext>
          </a:extLst>
        </xdr:cNvPr>
        <xdr:cNvSpPr/>
      </xdr:nvSpPr>
      <xdr:spPr>
        <a:xfrm>
          <a:off x="2171700" y="47434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665</xdr:row>
      <xdr:rowOff>0</xdr:rowOff>
    </xdr:from>
    <xdr:to>
      <xdr:col>5</xdr:col>
      <xdr:colOff>279400</xdr:colOff>
      <xdr:row>666</xdr:row>
      <xdr:rowOff>12700</xdr:rowOff>
    </xdr:to>
    <xdr:sp macro="[1]!dp_core.gridDP_Click" textlink="">
      <xdr:nvSpPr>
        <xdr:cNvPr id="664" name="Rectangle 663">
          <a:extLst>
            <a:ext uri="{FF2B5EF4-FFF2-40B4-BE49-F238E27FC236}">
              <a16:creationId xmlns:a16="http://schemas.microsoft.com/office/drawing/2014/main" xmlns="" id="{00000000-0008-0000-0200-000098020000}"/>
            </a:ext>
          </a:extLst>
        </xdr:cNvPr>
        <xdr:cNvSpPr/>
      </xdr:nvSpPr>
      <xdr:spPr>
        <a:xfrm>
          <a:off x="2171700" y="47434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666</xdr:row>
      <xdr:rowOff>0</xdr:rowOff>
    </xdr:from>
    <xdr:to>
      <xdr:col>5</xdr:col>
      <xdr:colOff>279400</xdr:colOff>
      <xdr:row>667</xdr:row>
      <xdr:rowOff>12700</xdr:rowOff>
    </xdr:to>
    <xdr:sp macro="[1]!dp_core.gridDP_Click" textlink="">
      <xdr:nvSpPr>
        <xdr:cNvPr id="665" name="Rectangle 664">
          <a:extLst>
            <a:ext uri="{FF2B5EF4-FFF2-40B4-BE49-F238E27FC236}">
              <a16:creationId xmlns:a16="http://schemas.microsoft.com/office/drawing/2014/main" xmlns="" id="{00000000-0008-0000-0200-000099020000}"/>
            </a:ext>
          </a:extLst>
        </xdr:cNvPr>
        <xdr:cNvSpPr/>
      </xdr:nvSpPr>
      <xdr:spPr>
        <a:xfrm>
          <a:off x="2171700" y="47434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667</xdr:row>
      <xdr:rowOff>0</xdr:rowOff>
    </xdr:from>
    <xdr:to>
      <xdr:col>5</xdr:col>
      <xdr:colOff>279400</xdr:colOff>
      <xdr:row>668</xdr:row>
      <xdr:rowOff>12700</xdr:rowOff>
    </xdr:to>
    <xdr:sp macro="[1]!dp_core.gridDP_Click" textlink="">
      <xdr:nvSpPr>
        <xdr:cNvPr id="666" name="Rectangle 665">
          <a:extLst>
            <a:ext uri="{FF2B5EF4-FFF2-40B4-BE49-F238E27FC236}">
              <a16:creationId xmlns:a16="http://schemas.microsoft.com/office/drawing/2014/main" xmlns="" id="{00000000-0008-0000-0200-00009A020000}"/>
            </a:ext>
          </a:extLst>
        </xdr:cNvPr>
        <xdr:cNvSpPr/>
      </xdr:nvSpPr>
      <xdr:spPr>
        <a:xfrm>
          <a:off x="2171700" y="47434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668</xdr:row>
      <xdr:rowOff>0</xdr:rowOff>
    </xdr:from>
    <xdr:to>
      <xdr:col>5</xdr:col>
      <xdr:colOff>279400</xdr:colOff>
      <xdr:row>669</xdr:row>
      <xdr:rowOff>12700</xdr:rowOff>
    </xdr:to>
    <xdr:sp macro="[1]!dp_core.gridDP_Click" textlink="">
      <xdr:nvSpPr>
        <xdr:cNvPr id="667" name="Rectangle 666">
          <a:extLst>
            <a:ext uri="{FF2B5EF4-FFF2-40B4-BE49-F238E27FC236}">
              <a16:creationId xmlns:a16="http://schemas.microsoft.com/office/drawing/2014/main" xmlns="" id="{00000000-0008-0000-0200-00009B020000}"/>
            </a:ext>
          </a:extLst>
        </xdr:cNvPr>
        <xdr:cNvSpPr/>
      </xdr:nvSpPr>
      <xdr:spPr>
        <a:xfrm>
          <a:off x="2171700" y="47434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669</xdr:row>
      <xdr:rowOff>0</xdr:rowOff>
    </xdr:from>
    <xdr:to>
      <xdr:col>5</xdr:col>
      <xdr:colOff>279400</xdr:colOff>
      <xdr:row>670</xdr:row>
      <xdr:rowOff>12700</xdr:rowOff>
    </xdr:to>
    <xdr:sp macro="[1]!dp_core.gridDP_Click" textlink="">
      <xdr:nvSpPr>
        <xdr:cNvPr id="668" name="Rectangle 667">
          <a:extLst>
            <a:ext uri="{FF2B5EF4-FFF2-40B4-BE49-F238E27FC236}">
              <a16:creationId xmlns:a16="http://schemas.microsoft.com/office/drawing/2014/main" xmlns="" id="{00000000-0008-0000-0200-00009C020000}"/>
            </a:ext>
          </a:extLst>
        </xdr:cNvPr>
        <xdr:cNvSpPr/>
      </xdr:nvSpPr>
      <xdr:spPr>
        <a:xfrm>
          <a:off x="2171700" y="47434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670</xdr:row>
      <xdr:rowOff>0</xdr:rowOff>
    </xdr:from>
    <xdr:to>
      <xdr:col>5</xdr:col>
      <xdr:colOff>279400</xdr:colOff>
      <xdr:row>671</xdr:row>
      <xdr:rowOff>12700</xdr:rowOff>
    </xdr:to>
    <xdr:sp macro="[1]!dp_core.gridDP_Click" textlink="">
      <xdr:nvSpPr>
        <xdr:cNvPr id="669" name="Rectangle 668">
          <a:extLst>
            <a:ext uri="{FF2B5EF4-FFF2-40B4-BE49-F238E27FC236}">
              <a16:creationId xmlns:a16="http://schemas.microsoft.com/office/drawing/2014/main" xmlns="" id="{00000000-0008-0000-0200-00009D020000}"/>
            </a:ext>
          </a:extLst>
        </xdr:cNvPr>
        <xdr:cNvSpPr/>
      </xdr:nvSpPr>
      <xdr:spPr>
        <a:xfrm>
          <a:off x="2171700" y="47434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671</xdr:row>
      <xdr:rowOff>0</xdr:rowOff>
    </xdr:from>
    <xdr:to>
      <xdr:col>5</xdr:col>
      <xdr:colOff>279400</xdr:colOff>
      <xdr:row>672</xdr:row>
      <xdr:rowOff>12700</xdr:rowOff>
    </xdr:to>
    <xdr:sp macro="[1]!dp_core.gridDP_Click" textlink="">
      <xdr:nvSpPr>
        <xdr:cNvPr id="670" name="Rectangle 669">
          <a:extLst>
            <a:ext uri="{FF2B5EF4-FFF2-40B4-BE49-F238E27FC236}">
              <a16:creationId xmlns:a16="http://schemas.microsoft.com/office/drawing/2014/main" xmlns="" id="{00000000-0008-0000-0200-00009E020000}"/>
            </a:ext>
          </a:extLst>
        </xdr:cNvPr>
        <xdr:cNvSpPr/>
      </xdr:nvSpPr>
      <xdr:spPr>
        <a:xfrm>
          <a:off x="2171700" y="47434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672</xdr:row>
      <xdr:rowOff>0</xdr:rowOff>
    </xdr:from>
    <xdr:to>
      <xdr:col>5</xdr:col>
      <xdr:colOff>279400</xdr:colOff>
      <xdr:row>673</xdr:row>
      <xdr:rowOff>12700</xdr:rowOff>
    </xdr:to>
    <xdr:sp macro="[1]!dp_core.gridDP_Click" textlink="">
      <xdr:nvSpPr>
        <xdr:cNvPr id="671" name="Rectangle 670">
          <a:extLst>
            <a:ext uri="{FF2B5EF4-FFF2-40B4-BE49-F238E27FC236}">
              <a16:creationId xmlns:a16="http://schemas.microsoft.com/office/drawing/2014/main" xmlns="" id="{00000000-0008-0000-0200-00009F020000}"/>
            </a:ext>
          </a:extLst>
        </xdr:cNvPr>
        <xdr:cNvSpPr/>
      </xdr:nvSpPr>
      <xdr:spPr>
        <a:xfrm>
          <a:off x="2171700" y="47434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673</xdr:row>
      <xdr:rowOff>0</xdr:rowOff>
    </xdr:from>
    <xdr:to>
      <xdr:col>5</xdr:col>
      <xdr:colOff>279400</xdr:colOff>
      <xdr:row>674</xdr:row>
      <xdr:rowOff>12700</xdr:rowOff>
    </xdr:to>
    <xdr:sp macro="[1]!dp_core.gridDP_Click" textlink="">
      <xdr:nvSpPr>
        <xdr:cNvPr id="672" name="Rectangle 671">
          <a:extLst>
            <a:ext uri="{FF2B5EF4-FFF2-40B4-BE49-F238E27FC236}">
              <a16:creationId xmlns:a16="http://schemas.microsoft.com/office/drawing/2014/main" xmlns="" id="{00000000-0008-0000-0200-0000A0020000}"/>
            </a:ext>
          </a:extLst>
        </xdr:cNvPr>
        <xdr:cNvSpPr/>
      </xdr:nvSpPr>
      <xdr:spPr>
        <a:xfrm>
          <a:off x="2171700" y="47434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674</xdr:row>
      <xdr:rowOff>0</xdr:rowOff>
    </xdr:from>
    <xdr:to>
      <xdr:col>5</xdr:col>
      <xdr:colOff>279400</xdr:colOff>
      <xdr:row>675</xdr:row>
      <xdr:rowOff>12700</xdr:rowOff>
    </xdr:to>
    <xdr:sp macro="[1]!dp_core.gridDP_Click" textlink="">
      <xdr:nvSpPr>
        <xdr:cNvPr id="673" name="Rectangle 672">
          <a:extLst>
            <a:ext uri="{FF2B5EF4-FFF2-40B4-BE49-F238E27FC236}">
              <a16:creationId xmlns:a16="http://schemas.microsoft.com/office/drawing/2014/main" xmlns="" id="{00000000-0008-0000-0200-0000A1020000}"/>
            </a:ext>
          </a:extLst>
        </xdr:cNvPr>
        <xdr:cNvSpPr/>
      </xdr:nvSpPr>
      <xdr:spPr>
        <a:xfrm>
          <a:off x="2171700" y="47434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675</xdr:row>
      <xdr:rowOff>0</xdr:rowOff>
    </xdr:from>
    <xdr:to>
      <xdr:col>5</xdr:col>
      <xdr:colOff>279400</xdr:colOff>
      <xdr:row>676</xdr:row>
      <xdr:rowOff>12700</xdr:rowOff>
    </xdr:to>
    <xdr:sp macro="[1]!dp_core.gridDP_Click" textlink="">
      <xdr:nvSpPr>
        <xdr:cNvPr id="674" name="Rectangle 673">
          <a:extLst>
            <a:ext uri="{FF2B5EF4-FFF2-40B4-BE49-F238E27FC236}">
              <a16:creationId xmlns:a16="http://schemas.microsoft.com/office/drawing/2014/main" xmlns="" id="{00000000-0008-0000-0200-0000A2020000}"/>
            </a:ext>
          </a:extLst>
        </xdr:cNvPr>
        <xdr:cNvSpPr/>
      </xdr:nvSpPr>
      <xdr:spPr>
        <a:xfrm>
          <a:off x="2171700" y="47434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676</xdr:row>
      <xdr:rowOff>0</xdr:rowOff>
    </xdr:from>
    <xdr:to>
      <xdr:col>5</xdr:col>
      <xdr:colOff>279400</xdr:colOff>
      <xdr:row>677</xdr:row>
      <xdr:rowOff>12700</xdr:rowOff>
    </xdr:to>
    <xdr:sp macro="[1]!dp_core.gridDP_Click" textlink="">
      <xdr:nvSpPr>
        <xdr:cNvPr id="675" name="Rectangle 674">
          <a:extLst>
            <a:ext uri="{FF2B5EF4-FFF2-40B4-BE49-F238E27FC236}">
              <a16:creationId xmlns:a16="http://schemas.microsoft.com/office/drawing/2014/main" xmlns="" id="{00000000-0008-0000-0200-0000A3020000}"/>
            </a:ext>
          </a:extLst>
        </xdr:cNvPr>
        <xdr:cNvSpPr/>
      </xdr:nvSpPr>
      <xdr:spPr>
        <a:xfrm>
          <a:off x="2171700" y="47434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677</xdr:row>
      <xdr:rowOff>0</xdr:rowOff>
    </xdr:from>
    <xdr:to>
      <xdr:col>5</xdr:col>
      <xdr:colOff>279400</xdr:colOff>
      <xdr:row>678</xdr:row>
      <xdr:rowOff>12700</xdr:rowOff>
    </xdr:to>
    <xdr:sp macro="[1]!dp_core.gridDP_Click" textlink="">
      <xdr:nvSpPr>
        <xdr:cNvPr id="676" name="Rectangle 675">
          <a:extLst>
            <a:ext uri="{FF2B5EF4-FFF2-40B4-BE49-F238E27FC236}">
              <a16:creationId xmlns:a16="http://schemas.microsoft.com/office/drawing/2014/main" xmlns="" id="{00000000-0008-0000-0200-0000A4020000}"/>
            </a:ext>
          </a:extLst>
        </xdr:cNvPr>
        <xdr:cNvSpPr/>
      </xdr:nvSpPr>
      <xdr:spPr>
        <a:xfrm>
          <a:off x="2171700" y="47434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678</xdr:row>
      <xdr:rowOff>0</xdr:rowOff>
    </xdr:from>
    <xdr:to>
      <xdr:col>5</xdr:col>
      <xdr:colOff>279400</xdr:colOff>
      <xdr:row>679</xdr:row>
      <xdr:rowOff>12700</xdr:rowOff>
    </xdr:to>
    <xdr:sp macro="[1]!dp_core.gridDP_Click" textlink="">
      <xdr:nvSpPr>
        <xdr:cNvPr id="677" name="Rectangle 676">
          <a:extLst>
            <a:ext uri="{FF2B5EF4-FFF2-40B4-BE49-F238E27FC236}">
              <a16:creationId xmlns:a16="http://schemas.microsoft.com/office/drawing/2014/main" xmlns="" id="{00000000-0008-0000-0200-0000A5020000}"/>
            </a:ext>
          </a:extLst>
        </xdr:cNvPr>
        <xdr:cNvSpPr/>
      </xdr:nvSpPr>
      <xdr:spPr>
        <a:xfrm>
          <a:off x="2171700" y="47434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679</xdr:row>
      <xdr:rowOff>0</xdr:rowOff>
    </xdr:from>
    <xdr:to>
      <xdr:col>5</xdr:col>
      <xdr:colOff>279400</xdr:colOff>
      <xdr:row>680</xdr:row>
      <xdr:rowOff>12700</xdr:rowOff>
    </xdr:to>
    <xdr:sp macro="[1]!dp_core.gridDP_Click" textlink="">
      <xdr:nvSpPr>
        <xdr:cNvPr id="678" name="Rectangle 677">
          <a:extLst>
            <a:ext uri="{FF2B5EF4-FFF2-40B4-BE49-F238E27FC236}">
              <a16:creationId xmlns:a16="http://schemas.microsoft.com/office/drawing/2014/main" xmlns="" id="{00000000-0008-0000-0200-0000A6020000}"/>
            </a:ext>
          </a:extLst>
        </xdr:cNvPr>
        <xdr:cNvSpPr/>
      </xdr:nvSpPr>
      <xdr:spPr>
        <a:xfrm>
          <a:off x="2171700" y="47434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680</xdr:row>
      <xdr:rowOff>0</xdr:rowOff>
    </xdr:from>
    <xdr:to>
      <xdr:col>5</xdr:col>
      <xdr:colOff>279400</xdr:colOff>
      <xdr:row>681</xdr:row>
      <xdr:rowOff>12700</xdr:rowOff>
    </xdr:to>
    <xdr:sp macro="[1]!dp_core.gridDP_Click" textlink="">
      <xdr:nvSpPr>
        <xdr:cNvPr id="679" name="Rectangle 678">
          <a:extLst>
            <a:ext uri="{FF2B5EF4-FFF2-40B4-BE49-F238E27FC236}">
              <a16:creationId xmlns:a16="http://schemas.microsoft.com/office/drawing/2014/main" xmlns="" id="{00000000-0008-0000-0200-0000A7020000}"/>
            </a:ext>
          </a:extLst>
        </xdr:cNvPr>
        <xdr:cNvSpPr/>
      </xdr:nvSpPr>
      <xdr:spPr>
        <a:xfrm>
          <a:off x="2171700" y="47434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681</xdr:row>
      <xdr:rowOff>0</xdr:rowOff>
    </xdr:from>
    <xdr:to>
      <xdr:col>5</xdr:col>
      <xdr:colOff>279400</xdr:colOff>
      <xdr:row>682</xdr:row>
      <xdr:rowOff>12700</xdr:rowOff>
    </xdr:to>
    <xdr:sp macro="[1]!dp_core.gridDP_Click" textlink="">
      <xdr:nvSpPr>
        <xdr:cNvPr id="680" name="Rectangle 679">
          <a:extLst>
            <a:ext uri="{FF2B5EF4-FFF2-40B4-BE49-F238E27FC236}">
              <a16:creationId xmlns:a16="http://schemas.microsoft.com/office/drawing/2014/main" xmlns="" id="{00000000-0008-0000-0200-0000A8020000}"/>
            </a:ext>
          </a:extLst>
        </xdr:cNvPr>
        <xdr:cNvSpPr/>
      </xdr:nvSpPr>
      <xdr:spPr>
        <a:xfrm>
          <a:off x="2171700" y="47434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682</xdr:row>
      <xdr:rowOff>0</xdr:rowOff>
    </xdr:from>
    <xdr:to>
      <xdr:col>5</xdr:col>
      <xdr:colOff>279400</xdr:colOff>
      <xdr:row>683</xdr:row>
      <xdr:rowOff>12700</xdr:rowOff>
    </xdr:to>
    <xdr:sp macro="[1]!dp_core.gridDP_Click" textlink="">
      <xdr:nvSpPr>
        <xdr:cNvPr id="681" name="Rectangle 680">
          <a:extLst>
            <a:ext uri="{FF2B5EF4-FFF2-40B4-BE49-F238E27FC236}">
              <a16:creationId xmlns:a16="http://schemas.microsoft.com/office/drawing/2014/main" xmlns="" id="{00000000-0008-0000-0200-0000A9020000}"/>
            </a:ext>
          </a:extLst>
        </xdr:cNvPr>
        <xdr:cNvSpPr/>
      </xdr:nvSpPr>
      <xdr:spPr>
        <a:xfrm>
          <a:off x="2171700" y="47434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683</xdr:row>
      <xdr:rowOff>0</xdr:rowOff>
    </xdr:from>
    <xdr:to>
      <xdr:col>5</xdr:col>
      <xdr:colOff>279400</xdr:colOff>
      <xdr:row>684</xdr:row>
      <xdr:rowOff>12700</xdr:rowOff>
    </xdr:to>
    <xdr:sp macro="[1]!dp_core.gridDP_Click" textlink="">
      <xdr:nvSpPr>
        <xdr:cNvPr id="682" name="Rectangle 681">
          <a:extLst>
            <a:ext uri="{FF2B5EF4-FFF2-40B4-BE49-F238E27FC236}">
              <a16:creationId xmlns:a16="http://schemas.microsoft.com/office/drawing/2014/main" xmlns="" id="{00000000-0008-0000-0200-0000AA020000}"/>
            </a:ext>
          </a:extLst>
        </xdr:cNvPr>
        <xdr:cNvSpPr/>
      </xdr:nvSpPr>
      <xdr:spPr>
        <a:xfrm>
          <a:off x="2171700" y="47434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684</xdr:row>
      <xdr:rowOff>0</xdr:rowOff>
    </xdr:from>
    <xdr:to>
      <xdr:col>5</xdr:col>
      <xdr:colOff>279400</xdr:colOff>
      <xdr:row>685</xdr:row>
      <xdr:rowOff>12700</xdr:rowOff>
    </xdr:to>
    <xdr:sp macro="[1]!dp_core.gridDP_Click" textlink="">
      <xdr:nvSpPr>
        <xdr:cNvPr id="683" name="Rectangle 682">
          <a:extLst>
            <a:ext uri="{FF2B5EF4-FFF2-40B4-BE49-F238E27FC236}">
              <a16:creationId xmlns:a16="http://schemas.microsoft.com/office/drawing/2014/main" xmlns="" id="{00000000-0008-0000-0200-0000AB020000}"/>
            </a:ext>
          </a:extLst>
        </xdr:cNvPr>
        <xdr:cNvSpPr/>
      </xdr:nvSpPr>
      <xdr:spPr>
        <a:xfrm>
          <a:off x="2171700" y="47434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685</xdr:row>
      <xdr:rowOff>0</xdr:rowOff>
    </xdr:from>
    <xdr:to>
      <xdr:col>5</xdr:col>
      <xdr:colOff>279400</xdr:colOff>
      <xdr:row>686</xdr:row>
      <xdr:rowOff>12700</xdr:rowOff>
    </xdr:to>
    <xdr:sp macro="[1]!dp_core.gridDP_Click" textlink="">
      <xdr:nvSpPr>
        <xdr:cNvPr id="684" name="Rectangle 683">
          <a:extLst>
            <a:ext uri="{FF2B5EF4-FFF2-40B4-BE49-F238E27FC236}">
              <a16:creationId xmlns:a16="http://schemas.microsoft.com/office/drawing/2014/main" xmlns="" id="{00000000-0008-0000-0200-0000AC020000}"/>
            </a:ext>
          </a:extLst>
        </xdr:cNvPr>
        <xdr:cNvSpPr/>
      </xdr:nvSpPr>
      <xdr:spPr>
        <a:xfrm>
          <a:off x="2171700" y="47434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686</xdr:row>
      <xdr:rowOff>0</xdr:rowOff>
    </xdr:from>
    <xdr:to>
      <xdr:col>5</xdr:col>
      <xdr:colOff>279400</xdr:colOff>
      <xdr:row>687</xdr:row>
      <xdr:rowOff>12700</xdr:rowOff>
    </xdr:to>
    <xdr:sp macro="[1]!dp_core.gridDP_Click" textlink="">
      <xdr:nvSpPr>
        <xdr:cNvPr id="685" name="Rectangle 684">
          <a:extLst>
            <a:ext uri="{FF2B5EF4-FFF2-40B4-BE49-F238E27FC236}">
              <a16:creationId xmlns:a16="http://schemas.microsoft.com/office/drawing/2014/main" xmlns="" id="{00000000-0008-0000-0200-0000AD020000}"/>
            </a:ext>
          </a:extLst>
        </xdr:cNvPr>
        <xdr:cNvSpPr/>
      </xdr:nvSpPr>
      <xdr:spPr>
        <a:xfrm>
          <a:off x="2171700" y="47434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687</xdr:row>
      <xdr:rowOff>0</xdr:rowOff>
    </xdr:from>
    <xdr:to>
      <xdr:col>5</xdr:col>
      <xdr:colOff>279400</xdr:colOff>
      <xdr:row>688</xdr:row>
      <xdr:rowOff>12700</xdr:rowOff>
    </xdr:to>
    <xdr:sp macro="[1]!dp_core.gridDP_Click" textlink="">
      <xdr:nvSpPr>
        <xdr:cNvPr id="686" name="Rectangle 685">
          <a:extLst>
            <a:ext uri="{FF2B5EF4-FFF2-40B4-BE49-F238E27FC236}">
              <a16:creationId xmlns:a16="http://schemas.microsoft.com/office/drawing/2014/main" xmlns="" id="{00000000-0008-0000-0200-0000AE020000}"/>
            </a:ext>
          </a:extLst>
        </xdr:cNvPr>
        <xdr:cNvSpPr/>
      </xdr:nvSpPr>
      <xdr:spPr>
        <a:xfrm>
          <a:off x="2171700" y="47434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688</xdr:row>
      <xdr:rowOff>0</xdr:rowOff>
    </xdr:from>
    <xdr:to>
      <xdr:col>5</xdr:col>
      <xdr:colOff>279400</xdr:colOff>
      <xdr:row>689</xdr:row>
      <xdr:rowOff>12700</xdr:rowOff>
    </xdr:to>
    <xdr:sp macro="[1]!dp_core.gridDP_Click" textlink="">
      <xdr:nvSpPr>
        <xdr:cNvPr id="687" name="Rectangle 686">
          <a:extLst>
            <a:ext uri="{FF2B5EF4-FFF2-40B4-BE49-F238E27FC236}">
              <a16:creationId xmlns:a16="http://schemas.microsoft.com/office/drawing/2014/main" xmlns="" id="{00000000-0008-0000-0200-0000AF020000}"/>
            </a:ext>
          </a:extLst>
        </xdr:cNvPr>
        <xdr:cNvSpPr/>
      </xdr:nvSpPr>
      <xdr:spPr>
        <a:xfrm>
          <a:off x="2171700" y="47434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689</xdr:row>
      <xdr:rowOff>0</xdr:rowOff>
    </xdr:from>
    <xdr:to>
      <xdr:col>5</xdr:col>
      <xdr:colOff>279400</xdr:colOff>
      <xdr:row>690</xdr:row>
      <xdr:rowOff>12700</xdr:rowOff>
    </xdr:to>
    <xdr:sp macro="[1]!dp_core.gridDP_Click" textlink="">
      <xdr:nvSpPr>
        <xdr:cNvPr id="688" name="Rectangle 687">
          <a:extLst>
            <a:ext uri="{FF2B5EF4-FFF2-40B4-BE49-F238E27FC236}">
              <a16:creationId xmlns:a16="http://schemas.microsoft.com/office/drawing/2014/main" xmlns="" id="{00000000-0008-0000-0200-0000B0020000}"/>
            </a:ext>
          </a:extLst>
        </xdr:cNvPr>
        <xdr:cNvSpPr/>
      </xdr:nvSpPr>
      <xdr:spPr>
        <a:xfrm>
          <a:off x="2171700" y="47434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690</xdr:row>
      <xdr:rowOff>0</xdr:rowOff>
    </xdr:from>
    <xdr:to>
      <xdr:col>5</xdr:col>
      <xdr:colOff>279400</xdr:colOff>
      <xdr:row>691</xdr:row>
      <xdr:rowOff>12700</xdr:rowOff>
    </xdr:to>
    <xdr:sp macro="[1]!dp_core.gridDP_Click" textlink="">
      <xdr:nvSpPr>
        <xdr:cNvPr id="689" name="Rectangle 688">
          <a:extLst>
            <a:ext uri="{FF2B5EF4-FFF2-40B4-BE49-F238E27FC236}">
              <a16:creationId xmlns:a16="http://schemas.microsoft.com/office/drawing/2014/main" xmlns="" id="{00000000-0008-0000-0200-0000B1020000}"/>
            </a:ext>
          </a:extLst>
        </xdr:cNvPr>
        <xdr:cNvSpPr/>
      </xdr:nvSpPr>
      <xdr:spPr>
        <a:xfrm>
          <a:off x="2171700" y="47434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691</xdr:row>
      <xdr:rowOff>0</xdr:rowOff>
    </xdr:from>
    <xdr:to>
      <xdr:col>5</xdr:col>
      <xdr:colOff>279400</xdr:colOff>
      <xdr:row>692</xdr:row>
      <xdr:rowOff>12700</xdr:rowOff>
    </xdr:to>
    <xdr:sp macro="[1]!dp_core.gridDP_Click" textlink="">
      <xdr:nvSpPr>
        <xdr:cNvPr id="690" name="Rectangle 689">
          <a:extLst>
            <a:ext uri="{FF2B5EF4-FFF2-40B4-BE49-F238E27FC236}">
              <a16:creationId xmlns:a16="http://schemas.microsoft.com/office/drawing/2014/main" xmlns="" id="{00000000-0008-0000-0200-0000B2020000}"/>
            </a:ext>
          </a:extLst>
        </xdr:cNvPr>
        <xdr:cNvSpPr/>
      </xdr:nvSpPr>
      <xdr:spPr>
        <a:xfrm>
          <a:off x="2171700" y="47434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692</xdr:row>
      <xdr:rowOff>0</xdr:rowOff>
    </xdr:from>
    <xdr:to>
      <xdr:col>5</xdr:col>
      <xdr:colOff>279400</xdr:colOff>
      <xdr:row>693</xdr:row>
      <xdr:rowOff>12700</xdr:rowOff>
    </xdr:to>
    <xdr:sp macro="[1]!dp_core.gridDP_Click" textlink="">
      <xdr:nvSpPr>
        <xdr:cNvPr id="691" name="Rectangle 690">
          <a:extLst>
            <a:ext uri="{FF2B5EF4-FFF2-40B4-BE49-F238E27FC236}">
              <a16:creationId xmlns:a16="http://schemas.microsoft.com/office/drawing/2014/main" xmlns="" id="{00000000-0008-0000-0200-0000B3020000}"/>
            </a:ext>
          </a:extLst>
        </xdr:cNvPr>
        <xdr:cNvSpPr/>
      </xdr:nvSpPr>
      <xdr:spPr>
        <a:xfrm>
          <a:off x="2171700" y="47434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693</xdr:row>
      <xdr:rowOff>0</xdr:rowOff>
    </xdr:from>
    <xdr:to>
      <xdr:col>5</xdr:col>
      <xdr:colOff>279400</xdr:colOff>
      <xdr:row>694</xdr:row>
      <xdr:rowOff>12700</xdr:rowOff>
    </xdr:to>
    <xdr:sp macro="[1]!dp_core.gridDP_Click" textlink="">
      <xdr:nvSpPr>
        <xdr:cNvPr id="692" name="Rectangle 691">
          <a:extLst>
            <a:ext uri="{FF2B5EF4-FFF2-40B4-BE49-F238E27FC236}">
              <a16:creationId xmlns:a16="http://schemas.microsoft.com/office/drawing/2014/main" xmlns="" id="{00000000-0008-0000-0200-0000B4020000}"/>
            </a:ext>
          </a:extLst>
        </xdr:cNvPr>
        <xdr:cNvSpPr/>
      </xdr:nvSpPr>
      <xdr:spPr>
        <a:xfrm>
          <a:off x="2171700" y="47434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694</xdr:row>
      <xdr:rowOff>0</xdr:rowOff>
    </xdr:from>
    <xdr:to>
      <xdr:col>5</xdr:col>
      <xdr:colOff>279400</xdr:colOff>
      <xdr:row>695</xdr:row>
      <xdr:rowOff>12700</xdr:rowOff>
    </xdr:to>
    <xdr:sp macro="[1]!dp_core.gridDP_Click" textlink="">
      <xdr:nvSpPr>
        <xdr:cNvPr id="693" name="Rectangle 692">
          <a:extLst>
            <a:ext uri="{FF2B5EF4-FFF2-40B4-BE49-F238E27FC236}">
              <a16:creationId xmlns:a16="http://schemas.microsoft.com/office/drawing/2014/main" xmlns="" id="{00000000-0008-0000-0200-0000B5020000}"/>
            </a:ext>
          </a:extLst>
        </xdr:cNvPr>
        <xdr:cNvSpPr/>
      </xdr:nvSpPr>
      <xdr:spPr>
        <a:xfrm>
          <a:off x="2171700" y="47434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695</xdr:row>
      <xdr:rowOff>0</xdr:rowOff>
    </xdr:from>
    <xdr:to>
      <xdr:col>5</xdr:col>
      <xdr:colOff>279400</xdr:colOff>
      <xdr:row>696</xdr:row>
      <xdr:rowOff>12700</xdr:rowOff>
    </xdr:to>
    <xdr:sp macro="[1]!dp_core.gridDP_Click" textlink="">
      <xdr:nvSpPr>
        <xdr:cNvPr id="694" name="Rectangle 693">
          <a:extLst>
            <a:ext uri="{FF2B5EF4-FFF2-40B4-BE49-F238E27FC236}">
              <a16:creationId xmlns:a16="http://schemas.microsoft.com/office/drawing/2014/main" xmlns="" id="{00000000-0008-0000-0200-0000B6020000}"/>
            </a:ext>
          </a:extLst>
        </xdr:cNvPr>
        <xdr:cNvSpPr/>
      </xdr:nvSpPr>
      <xdr:spPr>
        <a:xfrm>
          <a:off x="2171700" y="47434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696</xdr:row>
      <xdr:rowOff>0</xdr:rowOff>
    </xdr:from>
    <xdr:to>
      <xdr:col>5</xdr:col>
      <xdr:colOff>279400</xdr:colOff>
      <xdr:row>697</xdr:row>
      <xdr:rowOff>12700</xdr:rowOff>
    </xdr:to>
    <xdr:sp macro="[1]!dp_core.gridDP_Click" textlink="">
      <xdr:nvSpPr>
        <xdr:cNvPr id="695" name="Rectangle 694">
          <a:extLst>
            <a:ext uri="{FF2B5EF4-FFF2-40B4-BE49-F238E27FC236}">
              <a16:creationId xmlns:a16="http://schemas.microsoft.com/office/drawing/2014/main" xmlns="" id="{00000000-0008-0000-0200-0000B7020000}"/>
            </a:ext>
          </a:extLst>
        </xdr:cNvPr>
        <xdr:cNvSpPr/>
      </xdr:nvSpPr>
      <xdr:spPr>
        <a:xfrm>
          <a:off x="2171700" y="47434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697</xdr:row>
      <xdr:rowOff>0</xdr:rowOff>
    </xdr:from>
    <xdr:to>
      <xdr:col>5</xdr:col>
      <xdr:colOff>279400</xdr:colOff>
      <xdr:row>698</xdr:row>
      <xdr:rowOff>12700</xdr:rowOff>
    </xdr:to>
    <xdr:sp macro="[1]!dp_core.gridDP_Click" textlink="">
      <xdr:nvSpPr>
        <xdr:cNvPr id="696" name="Rectangle 695">
          <a:extLst>
            <a:ext uri="{FF2B5EF4-FFF2-40B4-BE49-F238E27FC236}">
              <a16:creationId xmlns:a16="http://schemas.microsoft.com/office/drawing/2014/main" xmlns="" id="{00000000-0008-0000-0200-0000B8020000}"/>
            </a:ext>
          </a:extLst>
        </xdr:cNvPr>
        <xdr:cNvSpPr/>
      </xdr:nvSpPr>
      <xdr:spPr>
        <a:xfrm>
          <a:off x="2171700" y="47434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698</xdr:row>
      <xdr:rowOff>0</xdr:rowOff>
    </xdr:from>
    <xdr:to>
      <xdr:col>5</xdr:col>
      <xdr:colOff>279400</xdr:colOff>
      <xdr:row>699</xdr:row>
      <xdr:rowOff>12700</xdr:rowOff>
    </xdr:to>
    <xdr:sp macro="[1]!dp_core.gridDP_Click" textlink="">
      <xdr:nvSpPr>
        <xdr:cNvPr id="697" name="Rectangle 696">
          <a:extLst>
            <a:ext uri="{FF2B5EF4-FFF2-40B4-BE49-F238E27FC236}">
              <a16:creationId xmlns:a16="http://schemas.microsoft.com/office/drawing/2014/main" xmlns="" id="{00000000-0008-0000-0200-0000B9020000}"/>
            </a:ext>
          </a:extLst>
        </xdr:cNvPr>
        <xdr:cNvSpPr/>
      </xdr:nvSpPr>
      <xdr:spPr>
        <a:xfrm>
          <a:off x="2171700" y="47434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699</xdr:row>
      <xdr:rowOff>0</xdr:rowOff>
    </xdr:from>
    <xdr:to>
      <xdr:col>5</xdr:col>
      <xdr:colOff>279400</xdr:colOff>
      <xdr:row>700</xdr:row>
      <xdr:rowOff>12700</xdr:rowOff>
    </xdr:to>
    <xdr:sp macro="[1]!dp_core.gridDP_Click" textlink="">
      <xdr:nvSpPr>
        <xdr:cNvPr id="698" name="Rectangle 697">
          <a:extLst>
            <a:ext uri="{FF2B5EF4-FFF2-40B4-BE49-F238E27FC236}">
              <a16:creationId xmlns:a16="http://schemas.microsoft.com/office/drawing/2014/main" xmlns="" id="{00000000-0008-0000-0200-0000BA020000}"/>
            </a:ext>
          </a:extLst>
        </xdr:cNvPr>
        <xdr:cNvSpPr/>
      </xdr:nvSpPr>
      <xdr:spPr>
        <a:xfrm>
          <a:off x="2171700" y="47434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700</xdr:row>
      <xdr:rowOff>0</xdr:rowOff>
    </xdr:from>
    <xdr:to>
      <xdr:col>5</xdr:col>
      <xdr:colOff>279400</xdr:colOff>
      <xdr:row>701</xdr:row>
      <xdr:rowOff>12700</xdr:rowOff>
    </xdr:to>
    <xdr:sp macro="[1]!dp_core.gridDP_Click" textlink="">
      <xdr:nvSpPr>
        <xdr:cNvPr id="699" name="Rectangle 698">
          <a:extLst>
            <a:ext uri="{FF2B5EF4-FFF2-40B4-BE49-F238E27FC236}">
              <a16:creationId xmlns:a16="http://schemas.microsoft.com/office/drawing/2014/main" xmlns="" id="{00000000-0008-0000-0200-0000BB020000}"/>
            </a:ext>
          </a:extLst>
        </xdr:cNvPr>
        <xdr:cNvSpPr/>
      </xdr:nvSpPr>
      <xdr:spPr>
        <a:xfrm>
          <a:off x="2171700" y="47434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701</xdr:row>
      <xdr:rowOff>0</xdr:rowOff>
    </xdr:from>
    <xdr:to>
      <xdr:col>5</xdr:col>
      <xdr:colOff>279400</xdr:colOff>
      <xdr:row>702</xdr:row>
      <xdr:rowOff>12700</xdr:rowOff>
    </xdr:to>
    <xdr:sp macro="[1]!dp_core.gridDP_Click" textlink="">
      <xdr:nvSpPr>
        <xdr:cNvPr id="700" name="Rectangle 699">
          <a:extLst>
            <a:ext uri="{FF2B5EF4-FFF2-40B4-BE49-F238E27FC236}">
              <a16:creationId xmlns:a16="http://schemas.microsoft.com/office/drawing/2014/main" xmlns="" id="{00000000-0008-0000-0200-0000BC020000}"/>
            </a:ext>
          </a:extLst>
        </xdr:cNvPr>
        <xdr:cNvSpPr/>
      </xdr:nvSpPr>
      <xdr:spPr>
        <a:xfrm>
          <a:off x="2171700" y="47434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702</xdr:row>
      <xdr:rowOff>0</xdr:rowOff>
    </xdr:from>
    <xdr:to>
      <xdr:col>5</xdr:col>
      <xdr:colOff>279400</xdr:colOff>
      <xdr:row>703</xdr:row>
      <xdr:rowOff>12700</xdr:rowOff>
    </xdr:to>
    <xdr:sp macro="[1]!dp_core.gridDP_Click" textlink="">
      <xdr:nvSpPr>
        <xdr:cNvPr id="701" name="Rectangle 700">
          <a:extLst>
            <a:ext uri="{FF2B5EF4-FFF2-40B4-BE49-F238E27FC236}">
              <a16:creationId xmlns:a16="http://schemas.microsoft.com/office/drawing/2014/main" xmlns="" id="{00000000-0008-0000-0200-0000BD020000}"/>
            </a:ext>
          </a:extLst>
        </xdr:cNvPr>
        <xdr:cNvSpPr/>
      </xdr:nvSpPr>
      <xdr:spPr>
        <a:xfrm>
          <a:off x="2171700" y="47434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703</xdr:row>
      <xdr:rowOff>0</xdr:rowOff>
    </xdr:from>
    <xdr:to>
      <xdr:col>5</xdr:col>
      <xdr:colOff>279400</xdr:colOff>
      <xdr:row>704</xdr:row>
      <xdr:rowOff>12700</xdr:rowOff>
    </xdr:to>
    <xdr:sp macro="[1]!dp_core.gridDP_Click" textlink="">
      <xdr:nvSpPr>
        <xdr:cNvPr id="702" name="Rectangle 701">
          <a:extLst>
            <a:ext uri="{FF2B5EF4-FFF2-40B4-BE49-F238E27FC236}">
              <a16:creationId xmlns:a16="http://schemas.microsoft.com/office/drawing/2014/main" xmlns="" id="{00000000-0008-0000-0200-0000BE020000}"/>
            </a:ext>
          </a:extLst>
        </xdr:cNvPr>
        <xdr:cNvSpPr/>
      </xdr:nvSpPr>
      <xdr:spPr>
        <a:xfrm>
          <a:off x="2171700" y="47434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704</xdr:row>
      <xdr:rowOff>0</xdr:rowOff>
    </xdr:from>
    <xdr:to>
      <xdr:col>5</xdr:col>
      <xdr:colOff>279400</xdr:colOff>
      <xdr:row>705</xdr:row>
      <xdr:rowOff>12700</xdr:rowOff>
    </xdr:to>
    <xdr:sp macro="[1]!dp_core.gridDP_Click" textlink="">
      <xdr:nvSpPr>
        <xdr:cNvPr id="703" name="Rectangle 702">
          <a:extLst>
            <a:ext uri="{FF2B5EF4-FFF2-40B4-BE49-F238E27FC236}">
              <a16:creationId xmlns:a16="http://schemas.microsoft.com/office/drawing/2014/main" xmlns="" id="{00000000-0008-0000-0200-0000BF020000}"/>
            </a:ext>
          </a:extLst>
        </xdr:cNvPr>
        <xdr:cNvSpPr/>
      </xdr:nvSpPr>
      <xdr:spPr>
        <a:xfrm>
          <a:off x="2171700" y="47434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705</xdr:row>
      <xdr:rowOff>0</xdr:rowOff>
    </xdr:from>
    <xdr:to>
      <xdr:col>5</xdr:col>
      <xdr:colOff>279400</xdr:colOff>
      <xdr:row>706</xdr:row>
      <xdr:rowOff>12700</xdr:rowOff>
    </xdr:to>
    <xdr:sp macro="[1]!dp_core.gridDP_Click" textlink="">
      <xdr:nvSpPr>
        <xdr:cNvPr id="704" name="Rectangle 703">
          <a:extLst>
            <a:ext uri="{FF2B5EF4-FFF2-40B4-BE49-F238E27FC236}">
              <a16:creationId xmlns:a16="http://schemas.microsoft.com/office/drawing/2014/main" xmlns="" id="{00000000-0008-0000-0200-0000C0020000}"/>
            </a:ext>
          </a:extLst>
        </xdr:cNvPr>
        <xdr:cNvSpPr/>
      </xdr:nvSpPr>
      <xdr:spPr>
        <a:xfrm>
          <a:off x="2171700" y="47434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706</xdr:row>
      <xdr:rowOff>0</xdr:rowOff>
    </xdr:from>
    <xdr:to>
      <xdr:col>5</xdr:col>
      <xdr:colOff>279400</xdr:colOff>
      <xdr:row>707</xdr:row>
      <xdr:rowOff>12700</xdr:rowOff>
    </xdr:to>
    <xdr:sp macro="[1]!dp_core.gridDP_Click" textlink="">
      <xdr:nvSpPr>
        <xdr:cNvPr id="705" name="Rectangle 704">
          <a:extLst>
            <a:ext uri="{FF2B5EF4-FFF2-40B4-BE49-F238E27FC236}">
              <a16:creationId xmlns:a16="http://schemas.microsoft.com/office/drawing/2014/main" xmlns="" id="{00000000-0008-0000-0200-0000C1020000}"/>
            </a:ext>
          </a:extLst>
        </xdr:cNvPr>
        <xdr:cNvSpPr/>
      </xdr:nvSpPr>
      <xdr:spPr>
        <a:xfrm>
          <a:off x="2171700" y="47434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707</xdr:row>
      <xdr:rowOff>0</xdr:rowOff>
    </xdr:from>
    <xdr:to>
      <xdr:col>5</xdr:col>
      <xdr:colOff>279400</xdr:colOff>
      <xdr:row>708</xdr:row>
      <xdr:rowOff>12700</xdr:rowOff>
    </xdr:to>
    <xdr:sp macro="[1]!dp_core.gridDP_Click" textlink="">
      <xdr:nvSpPr>
        <xdr:cNvPr id="706" name="Rectangle 705">
          <a:extLst>
            <a:ext uri="{FF2B5EF4-FFF2-40B4-BE49-F238E27FC236}">
              <a16:creationId xmlns:a16="http://schemas.microsoft.com/office/drawing/2014/main" xmlns="" id="{00000000-0008-0000-0200-0000C2020000}"/>
            </a:ext>
          </a:extLst>
        </xdr:cNvPr>
        <xdr:cNvSpPr/>
      </xdr:nvSpPr>
      <xdr:spPr>
        <a:xfrm>
          <a:off x="2171700" y="47434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708</xdr:row>
      <xdr:rowOff>0</xdr:rowOff>
    </xdr:from>
    <xdr:to>
      <xdr:col>5</xdr:col>
      <xdr:colOff>279400</xdr:colOff>
      <xdr:row>709</xdr:row>
      <xdr:rowOff>12700</xdr:rowOff>
    </xdr:to>
    <xdr:sp macro="[1]!dp_core.gridDP_Click" textlink="">
      <xdr:nvSpPr>
        <xdr:cNvPr id="707" name="Rectangle 706">
          <a:extLst>
            <a:ext uri="{FF2B5EF4-FFF2-40B4-BE49-F238E27FC236}">
              <a16:creationId xmlns:a16="http://schemas.microsoft.com/office/drawing/2014/main" xmlns="" id="{00000000-0008-0000-0200-0000C3020000}"/>
            </a:ext>
          </a:extLst>
        </xdr:cNvPr>
        <xdr:cNvSpPr/>
      </xdr:nvSpPr>
      <xdr:spPr>
        <a:xfrm>
          <a:off x="2171700" y="47434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709</xdr:row>
      <xdr:rowOff>0</xdr:rowOff>
    </xdr:from>
    <xdr:to>
      <xdr:col>5</xdr:col>
      <xdr:colOff>279400</xdr:colOff>
      <xdr:row>710</xdr:row>
      <xdr:rowOff>12700</xdr:rowOff>
    </xdr:to>
    <xdr:sp macro="[1]!dp_core.gridDP_Click" textlink="">
      <xdr:nvSpPr>
        <xdr:cNvPr id="708" name="Rectangle 707">
          <a:extLst>
            <a:ext uri="{FF2B5EF4-FFF2-40B4-BE49-F238E27FC236}">
              <a16:creationId xmlns:a16="http://schemas.microsoft.com/office/drawing/2014/main" xmlns="" id="{00000000-0008-0000-0200-0000C4020000}"/>
            </a:ext>
          </a:extLst>
        </xdr:cNvPr>
        <xdr:cNvSpPr/>
      </xdr:nvSpPr>
      <xdr:spPr>
        <a:xfrm>
          <a:off x="2171700" y="47434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710</xdr:row>
      <xdr:rowOff>0</xdr:rowOff>
    </xdr:from>
    <xdr:to>
      <xdr:col>5</xdr:col>
      <xdr:colOff>279400</xdr:colOff>
      <xdr:row>711</xdr:row>
      <xdr:rowOff>12700</xdr:rowOff>
    </xdr:to>
    <xdr:sp macro="[1]!dp_core.gridDP_Click" textlink="">
      <xdr:nvSpPr>
        <xdr:cNvPr id="709" name="Rectangle 708">
          <a:extLst>
            <a:ext uri="{FF2B5EF4-FFF2-40B4-BE49-F238E27FC236}">
              <a16:creationId xmlns:a16="http://schemas.microsoft.com/office/drawing/2014/main" xmlns="" id="{00000000-0008-0000-0200-0000C5020000}"/>
            </a:ext>
          </a:extLst>
        </xdr:cNvPr>
        <xdr:cNvSpPr/>
      </xdr:nvSpPr>
      <xdr:spPr>
        <a:xfrm>
          <a:off x="2171700" y="47434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711</xdr:row>
      <xdr:rowOff>0</xdr:rowOff>
    </xdr:from>
    <xdr:to>
      <xdr:col>5</xdr:col>
      <xdr:colOff>279400</xdr:colOff>
      <xdr:row>712</xdr:row>
      <xdr:rowOff>12700</xdr:rowOff>
    </xdr:to>
    <xdr:sp macro="[1]!dp_core.gridDP_Click" textlink="">
      <xdr:nvSpPr>
        <xdr:cNvPr id="710" name="Rectangle 709">
          <a:extLst>
            <a:ext uri="{FF2B5EF4-FFF2-40B4-BE49-F238E27FC236}">
              <a16:creationId xmlns:a16="http://schemas.microsoft.com/office/drawing/2014/main" xmlns="" id="{00000000-0008-0000-0200-0000C6020000}"/>
            </a:ext>
          </a:extLst>
        </xdr:cNvPr>
        <xdr:cNvSpPr/>
      </xdr:nvSpPr>
      <xdr:spPr>
        <a:xfrm>
          <a:off x="2171700" y="47434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712</xdr:row>
      <xdr:rowOff>0</xdr:rowOff>
    </xdr:from>
    <xdr:to>
      <xdr:col>5</xdr:col>
      <xdr:colOff>279400</xdr:colOff>
      <xdr:row>713</xdr:row>
      <xdr:rowOff>12700</xdr:rowOff>
    </xdr:to>
    <xdr:sp macro="[1]!dp_core.gridDP_Click" textlink="">
      <xdr:nvSpPr>
        <xdr:cNvPr id="711" name="Rectangle 710">
          <a:extLst>
            <a:ext uri="{FF2B5EF4-FFF2-40B4-BE49-F238E27FC236}">
              <a16:creationId xmlns:a16="http://schemas.microsoft.com/office/drawing/2014/main" xmlns="" id="{00000000-0008-0000-0200-0000C7020000}"/>
            </a:ext>
          </a:extLst>
        </xdr:cNvPr>
        <xdr:cNvSpPr/>
      </xdr:nvSpPr>
      <xdr:spPr>
        <a:xfrm>
          <a:off x="2171700" y="47434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713</xdr:row>
      <xdr:rowOff>0</xdr:rowOff>
    </xdr:from>
    <xdr:to>
      <xdr:col>5</xdr:col>
      <xdr:colOff>279400</xdr:colOff>
      <xdr:row>714</xdr:row>
      <xdr:rowOff>12700</xdr:rowOff>
    </xdr:to>
    <xdr:sp macro="[1]!dp_core.gridDP_Click" textlink="">
      <xdr:nvSpPr>
        <xdr:cNvPr id="712" name="Rectangle 711">
          <a:extLst>
            <a:ext uri="{FF2B5EF4-FFF2-40B4-BE49-F238E27FC236}">
              <a16:creationId xmlns:a16="http://schemas.microsoft.com/office/drawing/2014/main" xmlns="" id="{00000000-0008-0000-0200-0000C8020000}"/>
            </a:ext>
          </a:extLst>
        </xdr:cNvPr>
        <xdr:cNvSpPr/>
      </xdr:nvSpPr>
      <xdr:spPr>
        <a:xfrm>
          <a:off x="2171700" y="47434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714</xdr:row>
      <xdr:rowOff>0</xdr:rowOff>
    </xdr:from>
    <xdr:to>
      <xdr:col>5</xdr:col>
      <xdr:colOff>279400</xdr:colOff>
      <xdr:row>715</xdr:row>
      <xdr:rowOff>12700</xdr:rowOff>
    </xdr:to>
    <xdr:sp macro="[1]!dp_core.gridDP_Click" textlink="">
      <xdr:nvSpPr>
        <xdr:cNvPr id="713" name="Rectangle 712">
          <a:extLst>
            <a:ext uri="{FF2B5EF4-FFF2-40B4-BE49-F238E27FC236}">
              <a16:creationId xmlns:a16="http://schemas.microsoft.com/office/drawing/2014/main" xmlns="" id="{00000000-0008-0000-0200-0000C9020000}"/>
            </a:ext>
          </a:extLst>
        </xdr:cNvPr>
        <xdr:cNvSpPr/>
      </xdr:nvSpPr>
      <xdr:spPr>
        <a:xfrm>
          <a:off x="2171700" y="47434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715</xdr:row>
      <xdr:rowOff>0</xdr:rowOff>
    </xdr:from>
    <xdr:to>
      <xdr:col>5</xdr:col>
      <xdr:colOff>279400</xdr:colOff>
      <xdr:row>716</xdr:row>
      <xdr:rowOff>12700</xdr:rowOff>
    </xdr:to>
    <xdr:sp macro="[1]!dp_core.gridDP_Click" textlink="">
      <xdr:nvSpPr>
        <xdr:cNvPr id="714" name="Rectangle 713">
          <a:extLst>
            <a:ext uri="{FF2B5EF4-FFF2-40B4-BE49-F238E27FC236}">
              <a16:creationId xmlns:a16="http://schemas.microsoft.com/office/drawing/2014/main" xmlns="" id="{00000000-0008-0000-0200-0000CA020000}"/>
            </a:ext>
          </a:extLst>
        </xdr:cNvPr>
        <xdr:cNvSpPr/>
      </xdr:nvSpPr>
      <xdr:spPr>
        <a:xfrm>
          <a:off x="2171700" y="47434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716</xdr:row>
      <xdr:rowOff>0</xdr:rowOff>
    </xdr:from>
    <xdr:to>
      <xdr:col>5</xdr:col>
      <xdr:colOff>279400</xdr:colOff>
      <xdr:row>717</xdr:row>
      <xdr:rowOff>12700</xdr:rowOff>
    </xdr:to>
    <xdr:sp macro="[1]!dp_core.gridDP_Click" textlink="">
      <xdr:nvSpPr>
        <xdr:cNvPr id="715" name="Rectangle 714">
          <a:extLst>
            <a:ext uri="{FF2B5EF4-FFF2-40B4-BE49-F238E27FC236}">
              <a16:creationId xmlns:a16="http://schemas.microsoft.com/office/drawing/2014/main" xmlns="" id="{00000000-0008-0000-0200-0000CB020000}"/>
            </a:ext>
          </a:extLst>
        </xdr:cNvPr>
        <xdr:cNvSpPr/>
      </xdr:nvSpPr>
      <xdr:spPr>
        <a:xfrm>
          <a:off x="2171700" y="47434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717</xdr:row>
      <xdr:rowOff>0</xdr:rowOff>
    </xdr:from>
    <xdr:to>
      <xdr:col>5</xdr:col>
      <xdr:colOff>279400</xdr:colOff>
      <xdr:row>718</xdr:row>
      <xdr:rowOff>12700</xdr:rowOff>
    </xdr:to>
    <xdr:sp macro="[1]!dp_core.gridDP_Click" textlink="">
      <xdr:nvSpPr>
        <xdr:cNvPr id="716" name="Rectangle 715">
          <a:extLst>
            <a:ext uri="{FF2B5EF4-FFF2-40B4-BE49-F238E27FC236}">
              <a16:creationId xmlns:a16="http://schemas.microsoft.com/office/drawing/2014/main" xmlns="" id="{00000000-0008-0000-0200-0000CC020000}"/>
            </a:ext>
          </a:extLst>
        </xdr:cNvPr>
        <xdr:cNvSpPr/>
      </xdr:nvSpPr>
      <xdr:spPr>
        <a:xfrm>
          <a:off x="2171700" y="47434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718</xdr:row>
      <xdr:rowOff>0</xdr:rowOff>
    </xdr:from>
    <xdr:to>
      <xdr:col>5</xdr:col>
      <xdr:colOff>279400</xdr:colOff>
      <xdr:row>719</xdr:row>
      <xdr:rowOff>12700</xdr:rowOff>
    </xdr:to>
    <xdr:sp macro="[1]!dp_core.gridDP_Click" textlink="">
      <xdr:nvSpPr>
        <xdr:cNvPr id="717" name="Rectangle 716">
          <a:extLst>
            <a:ext uri="{FF2B5EF4-FFF2-40B4-BE49-F238E27FC236}">
              <a16:creationId xmlns:a16="http://schemas.microsoft.com/office/drawing/2014/main" xmlns="" id="{00000000-0008-0000-0200-0000CD020000}"/>
            </a:ext>
          </a:extLst>
        </xdr:cNvPr>
        <xdr:cNvSpPr/>
      </xdr:nvSpPr>
      <xdr:spPr>
        <a:xfrm>
          <a:off x="2171700" y="47434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719</xdr:row>
      <xdr:rowOff>0</xdr:rowOff>
    </xdr:from>
    <xdr:to>
      <xdr:col>5</xdr:col>
      <xdr:colOff>279400</xdr:colOff>
      <xdr:row>720</xdr:row>
      <xdr:rowOff>12700</xdr:rowOff>
    </xdr:to>
    <xdr:sp macro="[1]!dp_core.gridDP_Click" textlink="">
      <xdr:nvSpPr>
        <xdr:cNvPr id="718" name="Rectangle 717">
          <a:extLst>
            <a:ext uri="{FF2B5EF4-FFF2-40B4-BE49-F238E27FC236}">
              <a16:creationId xmlns:a16="http://schemas.microsoft.com/office/drawing/2014/main" xmlns="" id="{00000000-0008-0000-0200-0000CE020000}"/>
            </a:ext>
          </a:extLst>
        </xdr:cNvPr>
        <xdr:cNvSpPr/>
      </xdr:nvSpPr>
      <xdr:spPr>
        <a:xfrm>
          <a:off x="2171700" y="47434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720</xdr:row>
      <xdr:rowOff>0</xdr:rowOff>
    </xdr:from>
    <xdr:to>
      <xdr:col>5</xdr:col>
      <xdr:colOff>279400</xdr:colOff>
      <xdr:row>721</xdr:row>
      <xdr:rowOff>12700</xdr:rowOff>
    </xdr:to>
    <xdr:sp macro="[1]!dp_core.gridDP_Click" textlink="">
      <xdr:nvSpPr>
        <xdr:cNvPr id="719" name="Rectangle 718">
          <a:extLst>
            <a:ext uri="{FF2B5EF4-FFF2-40B4-BE49-F238E27FC236}">
              <a16:creationId xmlns:a16="http://schemas.microsoft.com/office/drawing/2014/main" xmlns="" id="{00000000-0008-0000-0200-0000CF020000}"/>
            </a:ext>
          </a:extLst>
        </xdr:cNvPr>
        <xdr:cNvSpPr/>
      </xdr:nvSpPr>
      <xdr:spPr>
        <a:xfrm>
          <a:off x="2171700" y="47434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721</xdr:row>
      <xdr:rowOff>0</xdr:rowOff>
    </xdr:from>
    <xdr:to>
      <xdr:col>5</xdr:col>
      <xdr:colOff>279400</xdr:colOff>
      <xdr:row>722</xdr:row>
      <xdr:rowOff>12700</xdr:rowOff>
    </xdr:to>
    <xdr:sp macro="[1]!dp_core.gridDP_Click" textlink="">
      <xdr:nvSpPr>
        <xdr:cNvPr id="720" name="Rectangle 719">
          <a:extLst>
            <a:ext uri="{FF2B5EF4-FFF2-40B4-BE49-F238E27FC236}">
              <a16:creationId xmlns:a16="http://schemas.microsoft.com/office/drawing/2014/main" xmlns="" id="{00000000-0008-0000-0200-0000D0020000}"/>
            </a:ext>
          </a:extLst>
        </xdr:cNvPr>
        <xdr:cNvSpPr/>
      </xdr:nvSpPr>
      <xdr:spPr>
        <a:xfrm>
          <a:off x="2171700" y="47434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722</xdr:row>
      <xdr:rowOff>0</xdr:rowOff>
    </xdr:from>
    <xdr:to>
      <xdr:col>5</xdr:col>
      <xdr:colOff>279400</xdr:colOff>
      <xdr:row>723</xdr:row>
      <xdr:rowOff>12700</xdr:rowOff>
    </xdr:to>
    <xdr:sp macro="[1]!dp_core.gridDP_Click" textlink="">
      <xdr:nvSpPr>
        <xdr:cNvPr id="721" name="Rectangle 720">
          <a:extLst>
            <a:ext uri="{FF2B5EF4-FFF2-40B4-BE49-F238E27FC236}">
              <a16:creationId xmlns:a16="http://schemas.microsoft.com/office/drawing/2014/main" xmlns="" id="{00000000-0008-0000-0200-0000D1020000}"/>
            </a:ext>
          </a:extLst>
        </xdr:cNvPr>
        <xdr:cNvSpPr/>
      </xdr:nvSpPr>
      <xdr:spPr>
        <a:xfrm>
          <a:off x="2171700" y="47434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723</xdr:row>
      <xdr:rowOff>0</xdr:rowOff>
    </xdr:from>
    <xdr:to>
      <xdr:col>5</xdr:col>
      <xdr:colOff>279400</xdr:colOff>
      <xdr:row>724</xdr:row>
      <xdr:rowOff>12700</xdr:rowOff>
    </xdr:to>
    <xdr:sp macro="[1]!dp_core.gridDP_Click" textlink="">
      <xdr:nvSpPr>
        <xdr:cNvPr id="722" name="Rectangle 721">
          <a:extLst>
            <a:ext uri="{FF2B5EF4-FFF2-40B4-BE49-F238E27FC236}">
              <a16:creationId xmlns:a16="http://schemas.microsoft.com/office/drawing/2014/main" xmlns="" id="{00000000-0008-0000-0200-0000D2020000}"/>
            </a:ext>
          </a:extLst>
        </xdr:cNvPr>
        <xdr:cNvSpPr/>
      </xdr:nvSpPr>
      <xdr:spPr>
        <a:xfrm>
          <a:off x="2171700" y="47434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724</xdr:row>
      <xdr:rowOff>0</xdr:rowOff>
    </xdr:from>
    <xdr:to>
      <xdr:col>5</xdr:col>
      <xdr:colOff>279400</xdr:colOff>
      <xdr:row>725</xdr:row>
      <xdr:rowOff>12700</xdr:rowOff>
    </xdr:to>
    <xdr:sp macro="[1]!dp_core.gridDP_Click" textlink="">
      <xdr:nvSpPr>
        <xdr:cNvPr id="723" name="Rectangle 722">
          <a:extLst>
            <a:ext uri="{FF2B5EF4-FFF2-40B4-BE49-F238E27FC236}">
              <a16:creationId xmlns:a16="http://schemas.microsoft.com/office/drawing/2014/main" xmlns="" id="{00000000-0008-0000-0200-0000D3020000}"/>
            </a:ext>
          </a:extLst>
        </xdr:cNvPr>
        <xdr:cNvSpPr/>
      </xdr:nvSpPr>
      <xdr:spPr>
        <a:xfrm>
          <a:off x="2171700" y="47434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725</xdr:row>
      <xdr:rowOff>0</xdr:rowOff>
    </xdr:from>
    <xdr:to>
      <xdr:col>5</xdr:col>
      <xdr:colOff>279400</xdr:colOff>
      <xdr:row>726</xdr:row>
      <xdr:rowOff>12700</xdr:rowOff>
    </xdr:to>
    <xdr:sp macro="[1]!dp_core.gridDP_Click" textlink="">
      <xdr:nvSpPr>
        <xdr:cNvPr id="724" name="Rectangle 723">
          <a:extLst>
            <a:ext uri="{FF2B5EF4-FFF2-40B4-BE49-F238E27FC236}">
              <a16:creationId xmlns:a16="http://schemas.microsoft.com/office/drawing/2014/main" xmlns="" id="{00000000-0008-0000-0200-0000D4020000}"/>
            </a:ext>
          </a:extLst>
        </xdr:cNvPr>
        <xdr:cNvSpPr/>
      </xdr:nvSpPr>
      <xdr:spPr>
        <a:xfrm>
          <a:off x="2171700" y="47434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726</xdr:row>
      <xdr:rowOff>0</xdr:rowOff>
    </xdr:from>
    <xdr:to>
      <xdr:col>5</xdr:col>
      <xdr:colOff>279400</xdr:colOff>
      <xdr:row>727</xdr:row>
      <xdr:rowOff>12700</xdr:rowOff>
    </xdr:to>
    <xdr:sp macro="[1]!dp_core.gridDP_Click" textlink="">
      <xdr:nvSpPr>
        <xdr:cNvPr id="725" name="Rectangle 724">
          <a:extLst>
            <a:ext uri="{FF2B5EF4-FFF2-40B4-BE49-F238E27FC236}">
              <a16:creationId xmlns:a16="http://schemas.microsoft.com/office/drawing/2014/main" xmlns="" id="{00000000-0008-0000-0200-0000D5020000}"/>
            </a:ext>
          </a:extLst>
        </xdr:cNvPr>
        <xdr:cNvSpPr/>
      </xdr:nvSpPr>
      <xdr:spPr>
        <a:xfrm>
          <a:off x="2171700" y="47434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727</xdr:row>
      <xdr:rowOff>0</xdr:rowOff>
    </xdr:from>
    <xdr:to>
      <xdr:col>5</xdr:col>
      <xdr:colOff>279400</xdr:colOff>
      <xdr:row>728</xdr:row>
      <xdr:rowOff>12700</xdr:rowOff>
    </xdr:to>
    <xdr:sp macro="[1]!dp_core.gridDP_Click" textlink="">
      <xdr:nvSpPr>
        <xdr:cNvPr id="726" name="Rectangle 725">
          <a:extLst>
            <a:ext uri="{FF2B5EF4-FFF2-40B4-BE49-F238E27FC236}">
              <a16:creationId xmlns:a16="http://schemas.microsoft.com/office/drawing/2014/main" xmlns="" id="{00000000-0008-0000-0200-0000D6020000}"/>
            </a:ext>
          </a:extLst>
        </xdr:cNvPr>
        <xdr:cNvSpPr/>
      </xdr:nvSpPr>
      <xdr:spPr>
        <a:xfrm>
          <a:off x="2171700" y="47434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728</xdr:row>
      <xdr:rowOff>0</xdr:rowOff>
    </xdr:from>
    <xdr:to>
      <xdr:col>5</xdr:col>
      <xdr:colOff>279400</xdr:colOff>
      <xdr:row>729</xdr:row>
      <xdr:rowOff>12700</xdr:rowOff>
    </xdr:to>
    <xdr:sp macro="[1]!dp_core.gridDP_Click" textlink="">
      <xdr:nvSpPr>
        <xdr:cNvPr id="727" name="Rectangle 726">
          <a:extLst>
            <a:ext uri="{FF2B5EF4-FFF2-40B4-BE49-F238E27FC236}">
              <a16:creationId xmlns:a16="http://schemas.microsoft.com/office/drawing/2014/main" xmlns="" id="{00000000-0008-0000-0200-0000D7020000}"/>
            </a:ext>
          </a:extLst>
        </xdr:cNvPr>
        <xdr:cNvSpPr/>
      </xdr:nvSpPr>
      <xdr:spPr>
        <a:xfrm>
          <a:off x="2171700" y="47434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729</xdr:row>
      <xdr:rowOff>0</xdr:rowOff>
    </xdr:from>
    <xdr:to>
      <xdr:col>5</xdr:col>
      <xdr:colOff>279400</xdr:colOff>
      <xdr:row>730</xdr:row>
      <xdr:rowOff>12700</xdr:rowOff>
    </xdr:to>
    <xdr:sp macro="[1]!dp_core.gridDP_Click" textlink="">
      <xdr:nvSpPr>
        <xdr:cNvPr id="728" name="Rectangle 727">
          <a:extLst>
            <a:ext uri="{FF2B5EF4-FFF2-40B4-BE49-F238E27FC236}">
              <a16:creationId xmlns:a16="http://schemas.microsoft.com/office/drawing/2014/main" xmlns="" id="{00000000-0008-0000-0200-0000D8020000}"/>
            </a:ext>
          </a:extLst>
        </xdr:cNvPr>
        <xdr:cNvSpPr/>
      </xdr:nvSpPr>
      <xdr:spPr>
        <a:xfrm>
          <a:off x="2171700" y="47434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730</xdr:row>
      <xdr:rowOff>0</xdr:rowOff>
    </xdr:from>
    <xdr:to>
      <xdr:col>5</xdr:col>
      <xdr:colOff>279400</xdr:colOff>
      <xdr:row>731</xdr:row>
      <xdr:rowOff>12700</xdr:rowOff>
    </xdr:to>
    <xdr:sp macro="[1]!dp_core.gridDP_Click" textlink="">
      <xdr:nvSpPr>
        <xdr:cNvPr id="729" name="Rectangle 728">
          <a:extLst>
            <a:ext uri="{FF2B5EF4-FFF2-40B4-BE49-F238E27FC236}">
              <a16:creationId xmlns:a16="http://schemas.microsoft.com/office/drawing/2014/main" xmlns="" id="{00000000-0008-0000-0200-0000D9020000}"/>
            </a:ext>
          </a:extLst>
        </xdr:cNvPr>
        <xdr:cNvSpPr/>
      </xdr:nvSpPr>
      <xdr:spPr>
        <a:xfrm>
          <a:off x="2171700" y="47434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731</xdr:row>
      <xdr:rowOff>0</xdr:rowOff>
    </xdr:from>
    <xdr:to>
      <xdr:col>5</xdr:col>
      <xdr:colOff>279400</xdr:colOff>
      <xdr:row>732</xdr:row>
      <xdr:rowOff>12700</xdr:rowOff>
    </xdr:to>
    <xdr:sp macro="[1]!dp_core.gridDP_Click" textlink="">
      <xdr:nvSpPr>
        <xdr:cNvPr id="730" name="Rectangle 729">
          <a:extLst>
            <a:ext uri="{FF2B5EF4-FFF2-40B4-BE49-F238E27FC236}">
              <a16:creationId xmlns:a16="http://schemas.microsoft.com/office/drawing/2014/main" xmlns="" id="{00000000-0008-0000-0200-0000DA020000}"/>
            </a:ext>
          </a:extLst>
        </xdr:cNvPr>
        <xdr:cNvSpPr/>
      </xdr:nvSpPr>
      <xdr:spPr>
        <a:xfrm>
          <a:off x="2171700" y="47434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732</xdr:row>
      <xdr:rowOff>0</xdr:rowOff>
    </xdr:from>
    <xdr:to>
      <xdr:col>5</xdr:col>
      <xdr:colOff>279400</xdr:colOff>
      <xdr:row>733</xdr:row>
      <xdr:rowOff>12700</xdr:rowOff>
    </xdr:to>
    <xdr:sp macro="[1]!dp_core.gridDP_Click" textlink="">
      <xdr:nvSpPr>
        <xdr:cNvPr id="731" name="Rectangle 730">
          <a:extLst>
            <a:ext uri="{FF2B5EF4-FFF2-40B4-BE49-F238E27FC236}">
              <a16:creationId xmlns:a16="http://schemas.microsoft.com/office/drawing/2014/main" xmlns="" id="{00000000-0008-0000-0200-0000DB020000}"/>
            </a:ext>
          </a:extLst>
        </xdr:cNvPr>
        <xdr:cNvSpPr/>
      </xdr:nvSpPr>
      <xdr:spPr>
        <a:xfrm>
          <a:off x="2171700" y="47434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733</xdr:row>
      <xdr:rowOff>0</xdr:rowOff>
    </xdr:from>
    <xdr:to>
      <xdr:col>5</xdr:col>
      <xdr:colOff>279400</xdr:colOff>
      <xdr:row>734</xdr:row>
      <xdr:rowOff>12700</xdr:rowOff>
    </xdr:to>
    <xdr:sp macro="[1]!dp_core.gridDP_Click" textlink="">
      <xdr:nvSpPr>
        <xdr:cNvPr id="732" name="Rectangle 731">
          <a:extLst>
            <a:ext uri="{FF2B5EF4-FFF2-40B4-BE49-F238E27FC236}">
              <a16:creationId xmlns:a16="http://schemas.microsoft.com/office/drawing/2014/main" xmlns="" id="{00000000-0008-0000-0200-0000DC020000}"/>
            </a:ext>
          </a:extLst>
        </xdr:cNvPr>
        <xdr:cNvSpPr/>
      </xdr:nvSpPr>
      <xdr:spPr>
        <a:xfrm>
          <a:off x="2171700" y="47434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734</xdr:row>
      <xdr:rowOff>0</xdr:rowOff>
    </xdr:from>
    <xdr:to>
      <xdr:col>5</xdr:col>
      <xdr:colOff>279400</xdr:colOff>
      <xdr:row>735</xdr:row>
      <xdr:rowOff>12700</xdr:rowOff>
    </xdr:to>
    <xdr:sp macro="[1]!dp_core.gridDP_Click" textlink="">
      <xdr:nvSpPr>
        <xdr:cNvPr id="733" name="Rectangle 732">
          <a:extLst>
            <a:ext uri="{FF2B5EF4-FFF2-40B4-BE49-F238E27FC236}">
              <a16:creationId xmlns:a16="http://schemas.microsoft.com/office/drawing/2014/main" xmlns="" id="{00000000-0008-0000-0200-0000DD020000}"/>
            </a:ext>
          </a:extLst>
        </xdr:cNvPr>
        <xdr:cNvSpPr/>
      </xdr:nvSpPr>
      <xdr:spPr>
        <a:xfrm>
          <a:off x="2171700" y="47434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735</xdr:row>
      <xdr:rowOff>0</xdr:rowOff>
    </xdr:from>
    <xdr:to>
      <xdr:col>5</xdr:col>
      <xdr:colOff>279400</xdr:colOff>
      <xdr:row>736</xdr:row>
      <xdr:rowOff>12700</xdr:rowOff>
    </xdr:to>
    <xdr:sp macro="[1]!dp_core.gridDP_Click" textlink="">
      <xdr:nvSpPr>
        <xdr:cNvPr id="734" name="Rectangle 733">
          <a:extLst>
            <a:ext uri="{FF2B5EF4-FFF2-40B4-BE49-F238E27FC236}">
              <a16:creationId xmlns:a16="http://schemas.microsoft.com/office/drawing/2014/main" xmlns="" id="{00000000-0008-0000-0200-0000DE020000}"/>
            </a:ext>
          </a:extLst>
        </xdr:cNvPr>
        <xdr:cNvSpPr/>
      </xdr:nvSpPr>
      <xdr:spPr>
        <a:xfrm>
          <a:off x="2171700" y="47434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736</xdr:row>
      <xdr:rowOff>0</xdr:rowOff>
    </xdr:from>
    <xdr:to>
      <xdr:col>5</xdr:col>
      <xdr:colOff>279400</xdr:colOff>
      <xdr:row>737</xdr:row>
      <xdr:rowOff>12700</xdr:rowOff>
    </xdr:to>
    <xdr:sp macro="[1]!dp_core.gridDP_Click" textlink="">
      <xdr:nvSpPr>
        <xdr:cNvPr id="735" name="Rectangle 734">
          <a:extLst>
            <a:ext uri="{FF2B5EF4-FFF2-40B4-BE49-F238E27FC236}">
              <a16:creationId xmlns:a16="http://schemas.microsoft.com/office/drawing/2014/main" xmlns="" id="{00000000-0008-0000-0200-0000DF020000}"/>
            </a:ext>
          </a:extLst>
        </xdr:cNvPr>
        <xdr:cNvSpPr/>
      </xdr:nvSpPr>
      <xdr:spPr>
        <a:xfrm>
          <a:off x="2171700" y="47434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737</xdr:row>
      <xdr:rowOff>0</xdr:rowOff>
    </xdr:from>
    <xdr:to>
      <xdr:col>5</xdr:col>
      <xdr:colOff>279400</xdr:colOff>
      <xdr:row>738</xdr:row>
      <xdr:rowOff>12700</xdr:rowOff>
    </xdr:to>
    <xdr:sp macro="[1]!dp_core.gridDP_Click" textlink="">
      <xdr:nvSpPr>
        <xdr:cNvPr id="736" name="Rectangle 735">
          <a:extLst>
            <a:ext uri="{FF2B5EF4-FFF2-40B4-BE49-F238E27FC236}">
              <a16:creationId xmlns:a16="http://schemas.microsoft.com/office/drawing/2014/main" xmlns="" id="{00000000-0008-0000-0200-0000E0020000}"/>
            </a:ext>
          </a:extLst>
        </xdr:cNvPr>
        <xdr:cNvSpPr/>
      </xdr:nvSpPr>
      <xdr:spPr>
        <a:xfrm>
          <a:off x="2171700" y="47434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738</xdr:row>
      <xdr:rowOff>0</xdr:rowOff>
    </xdr:from>
    <xdr:to>
      <xdr:col>5</xdr:col>
      <xdr:colOff>279400</xdr:colOff>
      <xdr:row>739</xdr:row>
      <xdr:rowOff>12700</xdr:rowOff>
    </xdr:to>
    <xdr:sp macro="[1]!dp_core.gridDP_Click" textlink="">
      <xdr:nvSpPr>
        <xdr:cNvPr id="737" name="Rectangle 736">
          <a:extLst>
            <a:ext uri="{FF2B5EF4-FFF2-40B4-BE49-F238E27FC236}">
              <a16:creationId xmlns:a16="http://schemas.microsoft.com/office/drawing/2014/main" xmlns="" id="{00000000-0008-0000-0200-0000E1020000}"/>
            </a:ext>
          </a:extLst>
        </xdr:cNvPr>
        <xdr:cNvSpPr/>
      </xdr:nvSpPr>
      <xdr:spPr>
        <a:xfrm>
          <a:off x="2171700" y="47434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739</xdr:row>
      <xdr:rowOff>0</xdr:rowOff>
    </xdr:from>
    <xdr:to>
      <xdr:col>5</xdr:col>
      <xdr:colOff>279400</xdr:colOff>
      <xdr:row>740</xdr:row>
      <xdr:rowOff>12700</xdr:rowOff>
    </xdr:to>
    <xdr:sp macro="[1]!dp_core.gridDP_Click" textlink="">
      <xdr:nvSpPr>
        <xdr:cNvPr id="738" name="Rectangle 737">
          <a:extLst>
            <a:ext uri="{FF2B5EF4-FFF2-40B4-BE49-F238E27FC236}">
              <a16:creationId xmlns:a16="http://schemas.microsoft.com/office/drawing/2014/main" xmlns="" id="{00000000-0008-0000-0200-0000E2020000}"/>
            </a:ext>
          </a:extLst>
        </xdr:cNvPr>
        <xdr:cNvSpPr/>
      </xdr:nvSpPr>
      <xdr:spPr>
        <a:xfrm>
          <a:off x="2171700" y="47434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740</xdr:row>
      <xdr:rowOff>0</xdr:rowOff>
    </xdr:from>
    <xdr:to>
      <xdr:col>5</xdr:col>
      <xdr:colOff>279400</xdr:colOff>
      <xdr:row>741</xdr:row>
      <xdr:rowOff>12700</xdr:rowOff>
    </xdr:to>
    <xdr:sp macro="[1]!dp_core.gridDP_Click" textlink="">
      <xdr:nvSpPr>
        <xdr:cNvPr id="739" name="Rectangle 738">
          <a:extLst>
            <a:ext uri="{FF2B5EF4-FFF2-40B4-BE49-F238E27FC236}">
              <a16:creationId xmlns:a16="http://schemas.microsoft.com/office/drawing/2014/main" xmlns="" id="{00000000-0008-0000-0200-0000E3020000}"/>
            </a:ext>
          </a:extLst>
        </xdr:cNvPr>
        <xdr:cNvSpPr/>
      </xdr:nvSpPr>
      <xdr:spPr>
        <a:xfrm>
          <a:off x="2171700" y="47434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741</xdr:row>
      <xdr:rowOff>0</xdr:rowOff>
    </xdr:from>
    <xdr:to>
      <xdr:col>5</xdr:col>
      <xdr:colOff>279400</xdr:colOff>
      <xdr:row>742</xdr:row>
      <xdr:rowOff>12700</xdr:rowOff>
    </xdr:to>
    <xdr:sp macro="[1]!dp_core.gridDP_Click" textlink="">
      <xdr:nvSpPr>
        <xdr:cNvPr id="740" name="Rectangle 739">
          <a:extLst>
            <a:ext uri="{FF2B5EF4-FFF2-40B4-BE49-F238E27FC236}">
              <a16:creationId xmlns:a16="http://schemas.microsoft.com/office/drawing/2014/main" xmlns="" id="{00000000-0008-0000-0200-0000E4020000}"/>
            </a:ext>
          </a:extLst>
        </xdr:cNvPr>
        <xdr:cNvSpPr/>
      </xdr:nvSpPr>
      <xdr:spPr>
        <a:xfrm>
          <a:off x="2171700" y="47434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742</xdr:row>
      <xdr:rowOff>0</xdr:rowOff>
    </xdr:from>
    <xdr:to>
      <xdr:col>5</xdr:col>
      <xdr:colOff>279400</xdr:colOff>
      <xdr:row>743</xdr:row>
      <xdr:rowOff>12700</xdr:rowOff>
    </xdr:to>
    <xdr:sp macro="[1]!dp_core.gridDP_Click" textlink="">
      <xdr:nvSpPr>
        <xdr:cNvPr id="741" name="Rectangle 740">
          <a:extLst>
            <a:ext uri="{FF2B5EF4-FFF2-40B4-BE49-F238E27FC236}">
              <a16:creationId xmlns:a16="http://schemas.microsoft.com/office/drawing/2014/main" xmlns="" id="{00000000-0008-0000-0200-0000E5020000}"/>
            </a:ext>
          </a:extLst>
        </xdr:cNvPr>
        <xdr:cNvSpPr/>
      </xdr:nvSpPr>
      <xdr:spPr>
        <a:xfrm>
          <a:off x="2171700" y="47434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743</xdr:row>
      <xdr:rowOff>0</xdr:rowOff>
    </xdr:from>
    <xdr:to>
      <xdr:col>5</xdr:col>
      <xdr:colOff>279400</xdr:colOff>
      <xdr:row>744</xdr:row>
      <xdr:rowOff>12700</xdr:rowOff>
    </xdr:to>
    <xdr:sp macro="[1]!dp_core.gridDP_Click" textlink="">
      <xdr:nvSpPr>
        <xdr:cNvPr id="742" name="Rectangle 741">
          <a:extLst>
            <a:ext uri="{FF2B5EF4-FFF2-40B4-BE49-F238E27FC236}">
              <a16:creationId xmlns:a16="http://schemas.microsoft.com/office/drawing/2014/main" xmlns="" id="{00000000-0008-0000-0200-0000E6020000}"/>
            </a:ext>
          </a:extLst>
        </xdr:cNvPr>
        <xdr:cNvSpPr/>
      </xdr:nvSpPr>
      <xdr:spPr>
        <a:xfrm>
          <a:off x="2171700" y="47434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744</xdr:row>
      <xdr:rowOff>0</xdr:rowOff>
    </xdr:from>
    <xdr:to>
      <xdr:col>5</xdr:col>
      <xdr:colOff>279400</xdr:colOff>
      <xdr:row>745</xdr:row>
      <xdr:rowOff>12700</xdr:rowOff>
    </xdr:to>
    <xdr:sp macro="[1]!dp_core.gridDP_Click" textlink="">
      <xdr:nvSpPr>
        <xdr:cNvPr id="743" name="Rectangle 742">
          <a:extLst>
            <a:ext uri="{FF2B5EF4-FFF2-40B4-BE49-F238E27FC236}">
              <a16:creationId xmlns:a16="http://schemas.microsoft.com/office/drawing/2014/main" xmlns="" id="{00000000-0008-0000-0200-0000E7020000}"/>
            </a:ext>
          </a:extLst>
        </xdr:cNvPr>
        <xdr:cNvSpPr/>
      </xdr:nvSpPr>
      <xdr:spPr>
        <a:xfrm>
          <a:off x="2171700" y="47434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745</xdr:row>
      <xdr:rowOff>0</xdr:rowOff>
    </xdr:from>
    <xdr:to>
      <xdr:col>5</xdr:col>
      <xdr:colOff>279400</xdr:colOff>
      <xdr:row>746</xdr:row>
      <xdr:rowOff>12700</xdr:rowOff>
    </xdr:to>
    <xdr:sp macro="[1]!dp_core.gridDP_Click" textlink="">
      <xdr:nvSpPr>
        <xdr:cNvPr id="744" name="Rectangle 743">
          <a:extLst>
            <a:ext uri="{FF2B5EF4-FFF2-40B4-BE49-F238E27FC236}">
              <a16:creationId xmlns:a16="http://schemas.microsoft.com/office/drawing/2014/main" xmlns="" id="{00000000-0008-0000-0200-0000E8020000}"/>
            </a:ext>
          </a:extLst>
        </xdr:cNvPr>
        <xdr:cNvSpPr/>
      </xdr:nvSpPr>
      <xdr:spPr>
        <a:xfrm>
          <a:off x="2171700" y="47434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746</xdr:row>
      <xdr:rowOff>0</xdr:rowOff>
    </xdr:from>
    <xdr:to>
      <xdr:col>5</xdr:col>
      <xdr:colOff>279400</xdr:colOff>
      <xdr:row>747</xdr:row>
      <xdr:rowOff>12700</xdr:rowOff>
    </xdr:to>
    <xdr:sp macro="[1]!dp_core.gridDP_Click" textlink="">
      <xdr:nvSpPr>
        <xdr:cNvPr id="745" name="Rectangle 744">
          <a:extLst>
            <a:ext uri="{FF2B5EF4-FFF2-40B4-BE49-F238E27FC236}">
              <a16:creationId xmlns:a16="http://schemas.microsoft.com/office/drawing/2014/main" xmlns="" id="{00000000-0008-0000-0200-0000E9020000}"/>
            </a:ext>
          </a:extLst>
        </xdr:cNvPr>
        <xdr:cNvSpPr/>
      </xdr:nvSpPr>
      <xdr:spPr>
        <a:xfrm>
          <a:off x="2171700" y="47434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747</xdr:row>
      <xdr:rowOff>0</xdr:rowOff>
    </xdr:from>
    <xdr:to>
      <xdr:col>5</xdr:col>
      <xdr:colOff>279400</xdr:colOff>
      <xdr:row>748</xdr:row>
      <xdr:rowOff>12700</xdr:rowOff>
    </xdr:to>
    <xdr:sp macro="[1]!dp_core.gridDP_Click" textlink="">
      <xdr:nvSpPr>
        <xdr:cNvPr id="746" name="Rectangle 745">
          <a:extLst>
            <a:ext uri="{FF2B5EF4-FFF2-40B4-BE49-F238E27FC236}">
              <a16:creationId xmlns:a16="http://schemas.microsoft.com/office/drawing/2014/main" xmlns="" id="{00000000-0008-0000-0200-0000EA020000}"/>
            </a:ext>
          </a:extLst>
        </xdr:cNvPr>
        <xdr:cNvSpPr/>
      </xdr:nvSpPr>
      <xdr:spPr>
        <a:xfrm>
          <a:off x="2171700" y="47434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748</xdr:row>
      <xdr:rowOff>0</xdr:rowOff>
    </xdr:from>
    <xdr:to>
      <xdr:col>5</xdr:col>
      <xdr:colOff>279400</xdr:colOff>
      <xdr:row>749</xdr:row>
      <xdr:rowOff>12700</xdr:rowOff>
    </xdr:to>
    <xdr:sp macro="[1]!dp_core.gridDP_Click" textlink="">
      <xdr:nvSpPr>
        <xdr:cNvPr id="747" name="Rectangle 746">
          <a:extLst>
            <a:ext uri="{FF2B5EF4-FFF2-40B4-BE49-F238E27FC236}">
              <a16:creationId xmlns:a16="http://schemas.microsoft.com/office/drawing/2014/main" xmlns="" id="{00000000-0008-0000-0200-0000EB020000}"/>
            </a:ext>
          </a:extLst>
        </xdr:cNvPr>
        <xdr:cNvSpPr/>
      </xdr:nvSpPr>
      <xdr:spPr>
        <a:xfrm>
          <a:off x="2171700" y="47434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749</xdr:row>
      <xdr:rowOff>0</xdr:rowOff>
    </xdr:from>
    <xdr:to>
      <xdr:col>5</xdr:col>
      <xdr:colOff>279400</xdr:colOff>
      <xdr:row>750</xdr:row>
      <xdr:rowOff>12700</xdr:rowOff>
    </xdr:to>
    <xdr:sp macro="[1]!dp_core.gridDP_Click" textlink="">
      <xdr:nvSpPr>
        <xdr:cNvPr id="748" name="Rectangle 747">
          <a:extLst>
            <a:ext uri="{FF2B5EF4-FFF2-40B4-BE49-F238E27FC236}">
              <a16:creationId xmlns:a16="http://schemas.microsoft.com/office/drawing/2014/main" xmlns="" id="{00000000-0008-0000-0200-0000EC020000}"/>
            </a:ext>
          </a:extLst>
        </xdr:cNvPr>
        <xdr:cNvSpPr/>
      </xdr:nvSpPr>
      <xdr:spPr>
        <a:xfrm>
          <a:off x="2171700" y="47434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750</xdr:row>
      <xdr:rowOff>0</xdr:rowOff>
    </xdr:from>
    <xdr:to>
      <xdr:col>5</xdr:col>
      <xdr:colOff>279400</xdr:colOff>
      <xdr:row>751</xdr:row>
      <xdr:rowOff>12700</xdr:rowOff>
    </xdr:to>
    <xdr:sp macro="[1]!dp_core.gridDP_Click" textlink="">
      <xdr:nvSpPr>
        <xdr:cNvPr id="749" name="Rectangle 748">
          <a:extLst>
            <a:ext uri="{FF2B5EF4-FFF2-40B4-BE49-F238E27FC236}">
              <a16:creationId xmlns:a16="http://schemas.microsoft.com/office/drawing/2014/main" xmlns="" id="{00000000-0008-0000-0200-0000ED020000}"/>
            </a:ext>
          </a:extLst>
        </xdr:cNvPr>
        <xdr:cNvSpPr/>
      </xdr:nvSpPr>
      <xdr:spPr>
        <a:xfrm>
          <a:off x="2171700" y="47434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751</xdr:row>
      <xdr:rowOff>0</xdr:rowOff>
    </xdr:from>
    <xdr:to>
      <xdr:col>5</xdr:col>
      <xdr:colOff>279400</xdr:colOff>
      <xdr:row>752</xdr:row>
      <xdr:rowOff>12700</xdr:rowOff>
    </xdr:to>
    <xdr:sp macro="[1]!dp_core.gridDP_Click" textlink="">
      <xdr:nvSpPr>
        <xdr:cNvPr id="750" name="Rectangle 749">
          <a:extLst>
            <a:ext uri="{FF2B5EF4-FFF2-40B4-BE49-F238E27FC236}">
              <a16:creationId xmlns:a16="http://schemas.microsoft.com/office/drawing/2014/main" xmlns="" id="{00000000-0008-0000-0200-0000EE020000}"/>
            </a:ext>
          </a:extLst>
        </xdr:cNvPr>
        <xdr:cNvSpPr/>
      </xdr:nvSpPr>
      <xdr:spPr>
        <a:xfrm>
          <a:off x="2171700" y="47434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752</xdr:row>
      <xdr:rowOff>0</xdr:rowOff>
    </xdr:from>
    <xdr:to>
      <xdr:col>5</xdr:col>
      <xdr:colOff>279400</xdr:colOff>
      <xdr:row>753</xdr:row>
      <xdr:rowOff>12700</xdr:rowOff>
    </xdr:to>
    <xdr:sp macro="[1]!dp_core.gridDP_Click" textlink="">
      <xdr:nvSpPr>
        <xdr:cNvPr id="751" name="Rectangle 750">
          <a:extLst>
            <a:ext uri="{FF2B5EF4-FFF2-40B4-BE49-F238E27FC236}">
              <a16:creationId xmlns:a16="http://schemas.microsoft.com/office/drawing/2014/main" xmlns="" id="{00000000-0008-0000-0200-0000EF020000}"/>
            </a:ext>
          </a:extLst>
        </xdr:cNvPr>
        <xdr:cNvSpPr/>
      </xdr:nvSpPr>
      <xdr:spPr>
        <a:xfrm>
          <a:off x="2171700" y="47434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753</xdr:row>
      <xdr:rowOff>0</xdr:rowOff>
    </xdr:from>
    <xdr:to>
      <xdr:col>5</xdr:col>
      <xdr:colOff>279400</xdr:colOff>
      <xdr:row>754</xdr:row>
      <xdr:rowOff>12700</xdr:rowOff>
    </xdr:to>
    <xdr:sp macro="[1]!dp_core.gridDP_Click" textlink="">
      <xdr:nvSpPr>
        <xdr:cNvPr id="752" name="Rectangle 751">
          <a:extLst>
            <a:ext uri="{FF2B5EF4-FFF2-40B4-BE49-F238E27FC236}">
              <a16:creationId xmlns:a16="http://schemas.microsoft.com/office/drawing/2014/main" xmlns="" id="{00000000-0008-0000-0200-0000F0020000}"/>
            </a:ext>
          </a:extLst>
        </xdr:cNvPr>
        <xdr:cNvSpPr/>
      </xdr:nvSpPr>
      <xdr:spPr>
        <a:xfrm>
          <a:off x="2171700" y="47434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754</xdr:row>
      <xdr:rowOff>0</xdr:rowOff>
    </xdr:from>
    <xdr:to>
      <xdr:col>5</xdr:col>
      <xdr:colOff>279400</xdr:colOff>
      <xdr:row>755</xdr:row>
      <xdr:rowOff>12700</xdr:rowOff>
    </xdr:to>
    <xdr:sp macro="[1]!dp_core.gridDP_Click" textlink="">
      <xdr:nvSpPr>
        <xdr:cNvPr id="753" name="Rectangle 752">
          <a:extLst>
            <a:ext uri="{FF2B5EF4-FFF2-40B4-BE49-F238E27FC236}">
              <a16:creationId xmlns:a16="http://schemas.microsoft.com/office/drawing/2014/main" xmlns="" id="{00000000-0008-0000-0200-0000F1020000}"/>
            </a:ext>
          </a:extLst>
        </xdr:cNvPr>
        <xdr:cNvSpPr/>
      </xdr:nvSpPr>
      <xdr:spPr>
        <a:xfrm>
          <a:off x="2171700" y="47434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755</xdr:row>
      <xdr:rowOff>0</xdr:rowOff>
    </xdr:from>
    <xdr:to>
      <xdr:col>5</xdr:col>
      <xdr:colOff>279400</xdr:colOff>
      <xdr:row>756</xdr:row>
      <xdr:rowOff>12700</xdr:rowOff>
    </xdr:to>
    <xdr:sp macro="[1]!dp_core.gridDP_Click" textlink="">
      <xdr:nvSpPr>
        <xdr:cNvPr id="754" name="Rectangle 753">
          <a:extLst>
            <a:ext uri="{FF2B5EF4-FFF2-40B4-BE49-F238E27FC236}">
              <a16:creationId xmlns:a16="http://schemas.microsoft.com/office/drawing/2014/main" xmlns="" id="{00000000-0008-0000-0200-0000F2020000}"/>
            </a:ext>
          </a:extLst>
        </xdr:cNvPr>
        <xdr:cNvSpPr/>
      </xdr:nvSpPr>
      <xdr:spPr>
        <a:xfrm>
          <a:off x="2171700" y="47434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756</xdr:row>
      <xdr:rowOff>0</xdr:rowOff>
    </xdr:from>
    <xdr:to>
      <xdr:col>5</xdr:col>
      <xdr:colOff>279400</xdr:colOff>
      <xdr:row>757</xdr:row>
      <xdr:rowOff>12700</xdr:rowOff>
    </xdr:to>
    <xdr:sp macro="[1]!dp_core.gridDP_Click" textlink="">
      <xdr:nvSpPr>
        <xdr:cNvPr id="755" name="Rectangle 754">
          <a:extLst>
            <a:ext uri="{FF2B5EF4-FFF2-40B4-BE49-F238E27FC236}">
              <a16:creationId xmlns:a16="http://schemas.microsoft.com/office/drawing/2014/main" xmlns="" id="{00000000-0008-0000-0200-0000F3020000}"/>
            </a:ext>
          </a:extLst>
        </xdr:cNvPr>
        <xdr:cNvSpPr/>
      </xdr:nvSpPr>
      <xdr:spPr>
        <a:xfrm>
          <a:off x="2171700" y="47434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757</xdr:row>
      <xdr:rowOff>0</xdr:rowOff>
    </xdr:from>
    <xdr:to>
      <xdr:col>5</xdr:col>
      <xdr:colOff>279400</xdr:colOff>
      <xdr:row>758</xdr:row>
      <xdr:rowOff>12700</xdr:rowOff>
    </xdr:to>
    <xdr:sp macro="[1]!dp_core.gridDP_Click" textlink="">
      <xdr:nvSpPr>
        <xdr:cNvPr id="756" name="Rectangle 755">
          <a:extLst>
            <a:ext uri="{FF2B5EF4-FFF2-40B4-BE49-F238E27FC236}">
              <a16:creationId xmlns:a16="http://schemas.microsoft.com/office/drawing/2014/main" xmlns="" id="{00000000-0008-0000-0200-0000F4020000}"/>
            </a:ext>
          </a:extLst>
        </xdr:cNvPr>
        <xdr:cNvSpPr/>
      </xdr:nvSpPr>
      <xdr:spPr>
        <a:xfrm>
          <a:off x="2171700" y="47434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758</xdr:row>
      <xdr:rowOff>0</xdr:rowOff>
    </xdr:from>
    <xdr:to>
      <xdr:col>5</xdr:col>
      <xdr:colOff>279400</xdr:colOff>
      <xdr:row>759</xdr:row>
      <xdr:rowOff>12700</xdr:rowOff>
    </xdr:to>
    <xdr:sp macro="[1]!dp_core.gridDP_Click" textlink="">
      <xdr:nvSpPr>
        <xdr:cNvPr id="757" name="Rectangle 756">
          <a:extLst>
            <a:ext uri="{FF2B5EF4-FFF2-40B4-BE49-F238E27FC236}">
              <a16:creationId xmlns:a16="http://schemas.microsoft.com/office/drawing/2014/main" xmlns="" id="{00000000-0008-0000-0200-0000F5020000}"/>
            </a:ext>
          </a:extLst>
        </xdr:cNvPr>
        <xdr:cNvSpPr/>
      </xdr:nvSpPr>
      <xdr:spPr>
        <a:xfrm>
          <a:off x="2171700" y="47434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759</xdr:row>
      <xdr:rowOff>0</xdr:rowOff>
    </xdr:from>
    <xdr:to>
      <xdr:col>5</xdr:col>
      <xdr:colOff>279400</xdr:colOff>
      <xdr:row>760</xdr:row>
      <xdr:rowOff>12700</xdr:rowOff>
    </xdr:to>
    <xdr:sp macro="[1]!dp_core.gridDP_Click" textlink="">
      <xdr:nvSpPr>
        <xdr:cNvPr id="758" name="Rectangle 757">
          <a:extLst>
            <a:ext uri="{FF2B5EF4-FFF2-40B4-BE49-F238E27FC236}">
              <a16:creationId xmlns:a16="http://schemas.microsoft.com/office/drawing/2014/main" xmlns="" id="{00000000-0008-0000-0200-0000F6020000}"/>
            </a:ext>
          </a:extLst>
        </xdr:cNvPr>
        <xdr:cNvSpPr/>
      </xdr:nvSpPr>
      <xdr:spPr>
        <a:xfrm>
          <a:off x="2171700" y="47434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760</xdr:row>
      <xdr:rowOff>0</xdr:rowOff>
    </xdr:from>
    <xdr:to>
      <xdr:col>5</xdr:col>
      <xdr:colOff>279400</xdr:colOff>
      <xdr:row>761</xdr:row>
      <xdr:rowOff>12700</xdr:rowOff>
    </xdr:to>
    <xdr:sp macro="[1]!dp_core.gridDP_Click" textlink="">
      <xdr:nvSpPr>
        <xdr:cNvPr id="759" name="Rectangle 758">
          <a:extLst>
            <a:ext uri="{FF2B5EF4-FFF2-40B4-BE49-F238E27FC236}">
              <a16:creationId xmlns:a16="http://schemas.microsoft.com/office/drawing/2014/main" xmlns="" id="{00000000-0008-0000-0200-0000F7020000}"/>
            </a:ext>
          </a:extLst>
        </xdr:cNvPr>
        <xdr:cNvSpPr/>
      </xdr:nvSpPr>
      <xdr:spPr>
        <a:xfrm>
          <a:off x="2171700" y="47434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761</xdr:row>
      <xdr:rowOff>0</xdr:rowOff>
    </xdr:from>
    <xdr:to>
      <xdr:col>5</xdr:col>
      <xdr:colOff>279400</xdr:colOff>
      <xdr:row>762</xdr:row>
      <xdr:rowOff>12700</xdr:rowOff>
    </xdr:to>
    <xdr:sp macro="[1]!dp_core.gridDP_Click" textlink="">
      <xdr:nvSpPr>
        <xdr:cNvPr id="760" name="Rectangle 759">
          <a:extLst>
            <a:ext uri="{FF2B5EF4-FFF2-40B4-BE49-F238E27FC236}">
              <a16:creationId xmlns:a16="http://schemas.microsoft.com/office/drawing/2014/main" xmlns="" id="{00000000-0008-0000-0200-0000F8020000}"/>
            </a:ext>
          </a:extLst>
        </xdr:cNvPr>
        <xdr:cNvSpPr/>
      </xdr:nvSpPr>
      <xdr:spPr>
        <a:xfrm>
          <a:off x="2171700" y="47434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762</xdr:row>
      <xdr:rowOff>0</xdr:rowOff>
    </xdr:from>
    <xdr:to>
      <xdr:col>5</xdr:col>
      <xdr:colOff>279400</xdr:colOff>
      <xdr:row>763</xdr:row>
      <xdr:rowOff>12700</xdr:rowOff>
    </xdr:to>
    <xdr:sp macro="[1]!dp_core.gridDP_Click" textlink="">
      <xdr:nvSpPr>
        <xdr:cNvPr id="761" name="Rectangle 760">
          <a:extLst>
            <a:ext uri="{FF2B5EF4-FFF2-40B4-BE49-F238E27FC236}">
              <a16:creationId xmlns:a16="http://schemas.microsoft.com/office/drawing/2014/main" xmlns="" id="{00000000-0008-0000-0200-0000F9020000}"/>
            </a:ext>
          </a:extLst>
        </xdr:cNvPr>
        <xdr:cNvSpPr/>
      </xdr:nvSpPr>
      <xdr:spPr>
        <a:xfrm>
          <a:off x="2171700" y="47434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763</xdr:row>
      <xdr:rowOff>0</xdr:rowOff>
    </xdr:from>
    <xdr:to>
      <xdr:col>5</xdr:col>
      <xdr:colOff>279400</xdr:colOff>
      <xdr:row>764</xdr:row>
      <xdr:rowOff>12700</xdr:rowOff>
    </xdr:to>
    <xdr:sp macro="[1]!dp_core.gridDP_Click" textlink="">
      <xdr:nvSpPr>
        <xdr:cNvPr id="762" name="Rectangle 761">
          <a:extLst>
            <a:ext uri="{FF2B5EF4-FFF2-40B4-BE49-F238E27FC236}">
              <a16:creationId xmlns:a16="http://schemas.microsoft.com/office/drawing/2014/main" xmlns="" id="{00000000-0008-0000-0200-0000FA020000}"/>
            </a:ext>
          </a:extLst>
        </xdr:cNvPr>
        <xdr:cNvSpPr/>
      </xdr:nvSpPr>
      <xdr:spPr>
        <a:xfrm>
          <a:off x="2171700" y="47434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764</xdr:row>
      <xdr:rowOff>0</xdr:rowOff>
    </xdr:from>
    <xdr:to>
      <xdr:col>5</xdr:col>
      <xdr:colOff>279400</xdr:colOff>
      <xdr:row>765</xdr:row>
      <xdr:rowOff>12700</xdr:rowOff>
    </xdr:to>
    <xdr:sp macro="[1]!dp_core.gridDP_Click" textlink="">
      <xdr:nvSpPr>
        <xdr:cNvPr id="763" name="Rectangle 762">
          <a:extLst>
            <a:ext uri="{FF2B5EF4-FFF2-40B4-BE49-F238E27FC236}">
              <a16:creationId xmlns:a16="http://schemas.microsoft.com/office/drawing/2014/main" xmlns="" id="{00000000-0008-0000-0200-0000FB020000}"/>
            </a:ext>
          </a:extLst>
        </xdr:cNvPr>
        <xdr:cNvSpPr/>
      </xdr:nvSpPr>
      <xdr:spPr>
        <a:xfrm>
          <a:off x="2171700" y="47434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765</xdr:row>
      <xdr:rowOff>0</xdr:rowOff>
    </xdr:from>
    <xdr:to>
      <xdr:col>5</xdr:col>
      <xdr:colOff>279400</xdr:colOff>
      <xdr:row>766</xdr:row>
      <xdr:rowOff>12700</xdr:rowOff>
    </xdr:to>
    <xdr:sp macro="[1]!dp_core.gridDP_Click" textlink="">
      <xdr:nvSpPr>
        <xdr:cNvPr id="764" name="Rectangle 763">
          <a:extLst>
            <a:ext uri="{FF2B5EF4-FFF2-40B4-BE49-F238E27FC236}">
              <a16:creationId xmlns:a16="http://schemas.microsoft.com/office/drawing/2014/main" xmlns="" id="{00000000-0008-0000-0200-0000FC020000}"/>
            </a:ext>
          </a:extLst>
        </xdr:cNvPr>
        <xdr:cNvSpPr/>
      </xdr:nvSpPr>
      <xdr:spPr>
        <a:xfrm>
          <a:off x="2171700" y="47434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766</xdr:row>
      <xdr:rowOff>0</xdr:rowOff>
    </xdr:from>
    <xdr:to>
      <xdr:col>5</xdr:col>
      <xdr:colOff>279400</xdr:colOff>
      <xdr:row>767</xdr:row>
      <xdr:rowOff>12700</xdr:rowOff>
    </xdr:to>
    <xdr:sp macro="[1]!dp_core.gridDP_Click" textlink="">
      <xdr:nvSpPr>
        <xdr:cNvPr id="765" name="Rectangle 764">
          <a:extLst>
            <a:ext uri="{FF2B5EF4-FFF2-40B4-BE49-F238E27FC236}">
              <a16:creationId xmlns:a16="http://schemas.microsoft.com/office/drawing/2014/main" xmlns="" id="{00000000-0008-0000-0200-0000FD020000}"/>
            </a:ext>
          </a:extLst>
        </xdr:cNvPr>
        <xdr:cNvSpPr/>
      </xdr:nvSpPr>
      <xdr:spPr>
        <a:xfrm>
          <a:off x="2171700" y="47434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767</xdr:row>
      <xdr:rowOff>0</xdr:rowOff>
    </xdr:from>
    <xdr:to>
      <xdr:col>5</xdr:col>
      <xdr:colOff>279400</xdr:colOff>
      <xdr:row>768</xdr:row>
      <xdr:rowOff>12700</xdr:rowOff>
    </xdr:to>
    <xdr:sp macro="[1]!dp_core.gridDP_Click" textlink="">
      <xdr:nvSpPr>
        <xdr:cNvPr id="766" name="Rectangle 765">
          <a:extLst>
            <a:ext uri="{FF2B5EF4-FFF2-40B4-BE49-F238E27FC236}">
              <a16:creationId xmlns:a16="http://schemas.microsoft.com/office/drawing/2014/main" xmlns="" id="{00000000-0008-0000-0200-0000FE020000}"/>
            </a:ext>
          </a:extLst>
        </xdr:cNvPr>
        <xdr:cNvSpPr/>
      </xdr:nvSpPr>
      <xdr:spPr>
        <a:xfrm>
          <a:off x="2171700" y="47434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768</xdr:row>
      <xdr:rowOff>0</xdr:rowOff>
    </xdr:from>
    <xdr:to>
      <xdr:col>5</xdr:col>
      <xdr:colOff>279400</xdr:colOff>
      <xdr:row>769</xdr:row>
      <xdr:rowOff>12700</xdr:rowOff>
    </xdr:to>
    <xdr:sp macro="[1]!dp_core.gridDP_Click" textlink="">
      <xdr:nvSpPr>
        <xdr:cNvPr id="767" name="Rectangle 766">
          <a:extLst>
            <a:ext uri="{FF2B5EF4-FFF2-40B4-BE49-F238E27FC236}">
              <a16:creationId xmlns:a16="http://schemas.microsoft.com/office/drawing/2014/main" xmlns="" id="{00000000-0008-0000-0200-0000FF020000}"/>
            </a:ext>
          </a:extLst>
        </xdr:cNvPr>
        <xdr:cNvSpPr/>
      </xdr:nvSpPr>
      <xdr:spPr>
        <a:xfrm>
          <a:off x="2171700" y="47434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769</xdr:row>
      <xdr:rowOff>0</xdr:rowOff>
    </xdr:from>
    <xdr:to>
      <xdr:col>5</xdr:col>
      <xdr:colOff>279400</xdr:colOff>
      <xdr:row>770</xdr:row>
      <xdr:rowOff>12700</xdr:rowOff>
    </xdr:to>
    <xdr:sp macro="[1]!dp_core.gridDP_Click" textlink="">
      <xdr:nvSpPr>
        <xdr:cNvPr id="768" name="Rectangle 767">
          <a:extLst>
            <a:ext uri="{FF2B5EF4-FFF2-40B4-BE49-F238E27FC236}">
              <a16:creationId xmlns:a16="http://schemas.microsoft.com/office/drawing/2014/main" xmlns="" id="{00000000-0008-0000-0200-000000030000}"/>
            </a:ext>
          </a:extLst>
        </xdr:cNvPr>
        <xdr:cNvSpPr/>
      </xdr:nvSpPr>
      <xdr:spPr>
        <a:xfrm>
          <a:off x="2171700" y="47434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770</xdr:row>
      <xdr:rowOff>0</xdr:rowOff>
    </xdr:from>
    <xdr:to>
      <xdr:col>5</xdr:col>
      <xdr:colOff>279400</xdr:colOff>
      <xdr:row>771</xdr:row>
      <xdr:rowOff>12700</xdr:rowOff>
    </xdr:to>
    <xdr:sp macro="[1]!dp_core.gridDP_Click" textlink="">
      <xdr:nvSpPr>
        <xdr:cNvPr id="769" name="Rectangle 768">
          <a:extLst>
            <a:ext uri="{FF2B5EF4-FFF2-40B4-BE49-F238E27FC236}">
              <a16:creationId xmlns:a16="http://schemas.microsoft.com/office/drawing/2014/main" xmlns="" id="{00000000-0008-0000-0200-000001030000}"/>
            </a:ext>
          </a:extLst>
        </xdr:cNvPr>
        <xdr:cNvSpPr/>
      </xdr:nvSpPr>
      <xdr:spPr>
        <a:xfrm>
          <a:off x="2171700" y="47434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771</xdr:row>
      <xdr:rowOff>0</xdr:rowOff>
    </xdr:from>
    <xdr:to>
      <xdr:col>5</xdr:col>
      <xdr:colOff>279400</xdr:colOff>
      <xdr:row>772</xdr:row>
      <xdr:rowOff>12700</xdr:rowOff>
    </xdr:to>
    <xdr:sp macro="[1]!dp_core.gridDP_Click" textlink="">
      <xdr:nvSpPr>
        <xdr:cNvPr id="770" name="Rectangle 769">
          <a:extLst>
            <a:ext uri="{FF2B5EF4-FFF2-40B4-BE49-F238E27FC236}">
              <a16:creationId xmlns:a16="http://schemas.microsoft.com/office/drawing/2014/main" xmlns="" id="{00000000-0008-0000-0200-000002030000}"/>
            </a:ext>
          </a:extLst>
        </xdr:cNvPr>
        <xdr:cNvSpPr/>
      </xdr:nvSpPr>
      <xdr:spPr>
        <a:xfrm>
          <a:off x="2171700" y="47434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772</xdr:row>
      <xdr:rowOff>0</xdr:rowOff>
    </xdr:from>
    <xdr:to>
      <xdr:col>5</xdr:col>
      <xdr:colOff>279400</xdr:colOff>
      <xdr:row>773</xdr:row>
      <xdr:rowOff>12700</xdr:rowOff>
    </xdr:to>
    <xdr:sp macro="[1]!dp_core.gridDP_Click" textlink="">
      <xdr:nvSpPr>
        <xdr:cNvPr id="771" name="Rectangle 770">
          <a:extLst>
            <a:ext uri="{FF2B5EF4-FFF2-40B4-BE49-F238E27FC236}">
              <a16:creationId xmlns:a16="http://schemas.microsoft.com/office/drawing/2014/main" xmlns="" id="{00000000-0008-0000-0200-000003030000}"/>
            </a:ext>
          </a:extLst>
        </xdr:cNvPr>
        <xdr:cNvSpPr/>
      </xdr:nvSpPr>
      <xdr:spPr>
        <a:xfrm>
          <a:off x="2171700" y="47434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773</xdr:row>
      <xdr:rowOff>0</xdr:rowOff>
    </xdr:from>
    <xdr:to>
      <xdr:col>5</xdr:col>
      <xdr:colOff>279400</xdr:colOff>
      <xdr:row>774</xdr:row>
      <xdr:rowOff>12700</xdr:rowOff>
    </xdr:to>
    <xdr:sp macro="[1]!dp_core.gridDP_Click" textlink="">
      <xdr:nvSpPr>
        <xdr:cNvPr id="772" name="Rectangle 771">
          <a:extLst>
            <a:ext uri="{FF2B5EF4-FFF2-40B4-BE49-F238E27FC236}">
              <a16:creationId xmlns:a16="http://schemas.microsoft.com/office/drawing/2014/main" xmlns="" id="{00000000-0008-0000-0200-000004030000}"/>
            </a:ext>
          </a:extLst>
        </xdr:cNvPr>
        <xdr:cNvSpPr/>
      </xdr:nvSpPr>
      <xdr:spPr>
        <a:xfrm>
          <a:off x="2171700" y="47434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774</xdr:row>
      <xdr:rowOff>0</xdr:rowOff>
    </xdr:from>
    <xdr:to>
      <xdr:col>5</xdr:col>
      <xdr:colOff>279400</xdr:colOff>
      <xdr:row>775</xdr:row>
      <xdr:rowOff>12700</xdr:rowOff>
    </xdr:to>
    <xdr:sp macro="[1]!dp_core.gridDP_Click" textlink="">
      <xdr:nvSpPr>
        <xdr:cNvPr id="773" name="Rectangle 772">
          <a:extLst>
            <a:ext uri="{FF2B5EF4-FFF2-40B4-BE49-F238E27FC236}">
              <a16:creationId xmlns:a16="http://schemas.microsoft.com/office/drawing/2014/main" xmlns="" id="{00000000-0008-0000-0200-000005030000}"/>
            </a:ext>
          </a:extLst>
        </xdr:cNvPr>
        <xdr:cNvSpPr/>
      </xdr:nvSpPr>
      <xdr:spPr>
        <a:xfrm>
          <a:off x="2171700" y="47434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775</xdr:row>
      <xdr:rowOff>0</xdr:rowOff>
    </xdr:from>
    <xdr:to>
      <xdr:col>5</xdr:col>
      <xdr:colOff>279400</xdr:colOff>
      <xdr:row>776</xdr:row>
      <xdr:rowOff>12700</xdr:rowOff>
    </xdr:to>
    <xdr:sp macro="[1]!dp_core.gridDP_Click" textlink="">
      <xdr:nvSpPr>
        <xdr:cNvPr id="774" name="Rectangle 773">
          <a:extLst>
            <a:ext uri="{FF2B5EF4-FFF2-40B4-BE49-F238E27FC236}">
              <a16:creationId xmlns:a16="http://schemas.microsoft.com/office/drawing/2014/main" xmlns="" id="{00000000-0008-0000-0200-000006030000}"/>
            </a:ext>
          </a:extLst>
        </xdr:cNvPr>
        <xdr:cNvSpPr/>
      </xdr:nvSpPr>
      <xdr:spPr>
        <a:xfrm>
          <a:off x="2171700" y="47434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776</xdr:row>
      <xdr:rowOff>0</xdr:rowOff>
    </xdr:from>
    <xdr:to>
      <xdr:col>5</xdr:col>
      <xdr:colOff>279400</xdr:colOff>
      <xdr:row>777</xdr:row>
      <xdr:rowOff>12700</xdr:rowOff>
    </xdr:to>
    <xdr:sp macro="[1]!dp_core.gridDP_Click" textlink="">
      <xdr:nvSpPr>
        <xdr:cNvPr id="775" name="Rectangle 774">
          <a:extLst>
            <a:ext uri="{FF2B5EF4-FFF2-40B4-BE49-F238E27FC236}">
              <a16:creationId xmlns:a16="http://schemas.microsoft.com/office/drawing/2014/main" xmlns="" id="{00000000-0008-0000-0200-000007030000}"/>
            </a:ext>
          </a:extLst>
        </xdr:cNvPr>
        <xdr:cNvSpPr/>
      </xdr:nvSpPr>
      <xdr:spPr>
        <a:xfrm>
          <a:off x="2171700" y="47434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777</xdr:row>
      <xdr:rowOff>0</xdr:rowOff>
    </xdr:from>
    <xdr:to>
      <xdr:col>5</xdr:col>
      <xdr:colOff>279400</xdr:colOff>
      <xdr:row>778</xdr:row>
      <xdr:rowOff>12700</xdr:rowOff>
    </xdr:to>
    <xdr:sp macro="[1]!dp_core.gridDP_Click" textlink="">
      <xdr:nvSpPr>
        <xdr:cNvPr id="776" name="Rectangle 775">
          <a:extLst>
            <a:ext uri="{FF2B5EF4-FFF2-40B4-BE49-F238E27FC236}">
              <a16:creationId xmlns:a16="http://schemas.microsoft.com/office/drawing/2014/main" xmlns="" id="{00000000-0008-0000-0200-000008030000}"/>
            </a:ext>
          </a:extLst>
        </xdr:cNvPr>
        <xdr:cNvSpPr/>
      </xdr:nvSpPr>
      <xdr:spPr>
        <a:xfrm>
          <a:off x="2171700" y="47434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778</xdr:row>
      <xdr:rowOff>0</xdr:rowOff>
    </xdr:from>
    <xdr:to>
      <xdr:col>5</xdr:col>
      <xdr:colOff>279400</xdr:colOff>
      <xdr:row>779</xdr:row>
      <xdr:rowOff>12700</xdr:rowOff>
    </xdr:to>
    <xdr:sp macro="[1]!dp_core.gridDP_Click" textlink="">
      <xdr:nvSpPr>
        <xdr:cNvPr id="777" name="Rectangle 776">
          <a:extLst>
            <a:ext uri="{FF2B5EF4-FFF2-40B4-BE49-F238E27FC236}">
              <a16:creationId xmlns:a16="http://schemas.microsoft.com/office/drawing/2014/main" xmlns="" id="{00000000-0008-0000-0200-000009030000}"/>
            </a:ext>
          </a:extLst>
        </xdr:cNvPr>
        <xdr:cNvSpPr/>
      </xdr:nvSpPr>
      <xdr:spPr>
        <a:xfrm>
          <a:off x="2171700" y="47434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779</xdr:row>
      <xdr:rowOff>0</xdr:rowOff>
    </xdr:from>
    <xdr:to>
      <xdr:col>5</xdr:col>
      <xdr:colOff>279400</xdr:colOff>
      <xdr:row>780</xdr:row>
      <xdr:rowOff>12700</xdr:rowOff>
    </xdr:to>
    <xdr:sp macro="[1]!dp_core.gridDP_Click" textlink="">
      <xdr:nvSpPr>
        <xdr:cNvPr id="778" name="Rectangle 777">
          <a:extLst>
            <a:ext uri="{FF2B5EF4-FFF2-40B4-BE49-F238E27FC236}">
              <a16:creationId xmlns:a16="http://schemas.microsoft.com/office/drawing/2014/main" xmlns="" id="{00000000-0008-0000-0200-00000A030000}"/>
            </a:ext>
          </a:extLst>
        </xdr:cNvPr>
        <xdr:cNvSpPr/>
      </xdr:nvSpPr>
      <xdr:spPr>
        <a:xfrm>
          <a:off x="2171700" y="47434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780</xdr:row>
      <xdr:rowOff>0</xdr:rowOff>
    </xdr:from>
    <xdr:to>
      <xdr:col>5</xdr:col>
      <xdr:colOff>279400</xdr:colOff>
      <xdr:row>781</xdr:row>
      <xdr:rowOff>12700</xdr:rowOff>
    </xdr:to>
    <xdr:sp macro="[1]!dp_core.gridDP_Click" textlink="">
      <xdr:nvSpPr>
        <xdr:cNvPr id="779" name="Rectangle 778">
          <a:extLst>
            <a:ext uri="{FF2B5EF4-FFF2-40B4-BE49-F238E27FC236}">
              <a16:creationId xmlns:a16="http://schemas.microsoft.com/office/drawing/2014/main" xmlns="" id="{00000000-0008-0000-0200-00000B030000}"/>
            </a:ext>
          </a:extLst>
        </xdr:cNvPr>
        <xdr:cNvSpPr/>
      </xdr:nvSpPr>
      <xdr:spPr>
        <a:xfrm>
          <a:off x="2171700" y="47434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781</xdr:row>
      <xdr:rowOff>0</xdr:rowOff>
    </xdr:from>
    <xdr:to>
      <xdr:col>5</xdr:col>
      <xdr:colOff>279400</xdr:colOff>
      <xdr:row>782</xdr:row>
      <xdr:rowOff>12700</xdr:rowOff>
    </xdr:to>
    <xdr:sp macro="[1]!dp_core.gridDP_Click" textlink="">
      <xdr:nvSpPr>
        <xdr:cNvPr id="780" name="Rectangle 779">
          <a:extLst>
            <a:ext uri="{FF2B5EF4-FFF2-40B4-BE49-F238E27FC236}">
              <a16:creationId xmlns:a16="http://schemas.microsoft.com/office/drawing/2014/main" xmlns="" id="{00000000-0008-0000-0200-00000C030000}"/>
            </a:ext>
          </a:extLst>
        </xdr:cNvPr>
        <xdr:cNvSpPr/>
      </xdr:nvSpPr>
      <xdr:spPr>
        <a:xfrm>
          <a:off x="2171700" y="47434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782</xdr:row>
      <xdr:rowOff>0</xdr:rowOff>
    </xdr:from>
    <xdr:to>
      <xdr:col>5</xdr:col>
      <xdr:colOff>279400</xdr:colOff>
      <xdr:row>783</xdr:row>
      <xdr:rowOff>12700</xdr:rowOff>
    </xdr:to>
    <xdr:sp macro="[1]!dp_core.gridDP_Click" textlink="">
      <xdr:nvSpPr>
        <xdr:cNvPr id="781" name="Rectangle 780">
          <a:extLst>
            <a:ext uri="{FF2B5EF4-FFF2-40B4-BE49-F238E27FC236}">
              <a16:creationId xmlns:a16="http://schemas.microsoft.com/office/drawing/2014/main" xmlns="" id="{00000000-0008-0000-0200-00000D030000}"/>
            </a:ext>
          </a:extLst>
        </xdr:cNvPr>
        <xdr:cNvSpPr/>
      </xdr:nvSpPr>
      <xdr:spPr>
        <a:xfrm>
          <a:off x="2171700" y="47434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783</xdr:row>
      <xdr:rowOff>0</xdr:rowOff>
    </xdr:from>
    <xdr:to>
      <xdr:col>5</xdr:col>
      <xdr:colOff>279400</xdr:colOff>
      <xdr:row>784</xdr:row>
      <xdr:rowOff>12700</xdr:rowOff>
    </xdr:to>
    <xdr:sp macro="[1]!dp_core.gridDP_Click" textlink="">
      <xdr:nvSpPr>
        <xdr:cNvPr id="782" name="Rectangle 781">
          <a:extLst>
            <a:ext uri="{FF2B5EF4-FFF2-40B4-BE49-F238E27FC236}">
              <a16:creationId xmlns:a16="http://schemas.microsoft.com/office/drawing/2014/main" xmlns="" id="{00000000-0008-0000-0200-00000E030000}"/>
            </a:ext>
          </a:extLst>
        </xdr:cNvPr>
        <xdr:cNvSpPr/>
      </xdr:nvSpPr>
      <xdr:spPr>
        <a:xfrm>
          <a:off x="2171700" y="47434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784</xdr:row>
      <xdr:rowOff>0</xdr:rowOff>
    </xdr:from>
    <xdr:to>
      <xdr:col>5</xdr:col>
      <xdr:colOff>279400</xdr:colOff>
      <xdr:row>785</xdr:row>
      <xdr:rowOff>12700</xdr:rowOff>
    </xdr:to>
    <xdr:sp macro="[1]!dp_core.gridDP_Click" textlink="">
      <xdr:nvSpPr>
        <xdr:cNvPr id="783" name="Rectangle 782">
          <a:extLst>
            <a:ext uri="{FF2B5EF4-FFF2-40B4-BE49-F238E27FC236}">
              <a16:creationId xmlns:a16="http://schemas.microsoft.com/office/drawing/2014/main" xmlns="" id="{00000000-0008-0000-0200-00000F030000}"/>
            </a:ext>
          </a:extLst>
        </xdr:cNvPr>
        <xdr:cNvSpPr/>
      </xdr:nvSpPr>
      <xdr:spPr>
        <a:xfrm>
          <a:off x="2171700" y="47434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785</xdr:row>
      <xdr:rowOff>0</xdr:rowOff>
    </xdr:from>
    <xdr:to>
      <xdr:col>5</xdr:col>
      <xdr:colOff>279400</xdr:colOff>
      <xdr:row>786</xdr:row>
      <xdr:rowOff>12700</xdr:rowOff>
    </xdr:to>
    <xdr:sp macro="[1]!dp_core.gridDP_Click" textlink="">
      <xdr:nvSpPr>
        <xdr:cNvPr id="784" name="Rectangle 783">
          <a:extLst>
            <a:ext uri="{FF2B5EF4-FFF2-40B4-BE49-F238E27FC236}">
              <a16:creationId xmlns:a16="http://schemas.microsoft.com/office/drawing/2014/main" xmlns="" id="{00000000-0008-0000-0200-000010030000}"/>
            </a:ext>
          </a:extLst>
        </xdr:cNvPr>
        <xdr:cNvSpPr/>
      </xdr:nvSpPr>
      <xdr:spPr>
        <a:xfrm>
          <a:off x="2171700" y="47434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786</xdr:row>
      <xdr:rowOff>0</xdr:rowOff>
    </xdr:from>
    <xdr:to>
      <xdr:col>5</xdr:col>
      <xdr:colOff>279400</xdr:colOff>
      <xdr:row>787</xdr:row>
      <xdr:rowOff>12700</xdr:rowOff>
    </xdr:to>
    <xdr:sp macro="[1]!dp_core.gridDP_Click" textlink="">
      <xdr:nvSpPr>
        <xdr:cNvPr id="785" name="Rectangle 784">
          <a:extLst>
            <a:ext uri="{FF2B5EF4-FFF2-40B4-BE49-F238E27FC236}">
              <a16:creationId xmlns:a16="http://schemas.microsoft.com/office/drawing/2014/main" xmlns="" id="{00000000-0008-0000-0200-000011030000}"/>
            </a:ext>
          </a:extLst>
        </xdr:cNvPr>
        <xdr:cNvSpPr/>
      </xdr:nvSpPr>
      <xdr:spPr>
        <a:xfrm>
          <a:off x="2171700" y="47434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787</xdr:row>
      <xdr:rowOff>0</xdr:rowOff>
    </xdr:from>
    <xdr:to>
      <xdr:col>5</xdr:col>
      <xdr:colOff>279400</xdr:colOff>
      <xdr:row>788</xdr:row>
      <xdr:rowOff>12700</xdr:rowOff>
    </xdr:to>
    <xdr:sp macro="[1]!dp_core.gridDP_Click" textlink="">
      <xdr:nvSpPr>
        <xdr:cNvPr id="786" name="Rectangle 785">
          <a:extLst>
            <a:ext uri="{FF2B5EF4-FFF2-40B4-BE49-F238E27FC236}">
              <a16:creationId xmlns:a16="http://schemas.microsoft.com/office/drawing/2014/main" xmlns="" id="{00000000-0008-0000-0200-000012030000}"/>
            </a:ext>
          </a:extLst>
        </xdr:cNvPr>
        <xdr:cNvSpPr/>
      </xdr:nvSpPr>
      <xdr:spPr>
        <a:xfrm>
          <a:off x="2171700" y="47434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788</xdr:row>
      <xdr:rowOff>0</xdr:rowOff>
    </xdr:from>
    <xdr:to>
      <xdr:col>5</xdr:col>
      <xdr:colOff>279400</xdr:colOff>
      <xdr:row>789</xdr:row>
      <xdr:rowOff>12700</xdr:rowOff>
    </xdr:to>
    <xdr:sp macro="[1]!dp_core.gridDP_Click" textlink="">
      <xdr:nvSpPr>
        <xdr:cNvPr id="787" name="Rectangle 786">
          <a:extLst>
            <a:ext uri="{FF2B5EF4-FFF2-40B4-BE49-F238E27FC236}">
              <a16:creationId xmlns:a16="http://schemas.microsoft.com/office/drawing/2014/main" xmlns="" id="{00000000-0008-0000-0200-000013030000}"/>
            </a:ext>
          </a:extLst>
        </xdr:cNvPr>
        <xdr:cNvSpPr/>
      </xdr:nvSpPr>
      <xdr:spPr>
        <a:xfrm>
          <a:off x="2171700" y="47434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789</xdr:row>
      <xdr:rowOff>0</xdr:rowOff>
    </xdr:from>
    <xdr:to>
      <xdr:col>5</xdr:col>
      <xdr:colOff>279400</xdr:colOff>
      <xdr:row>790</xdr:row>
      <xdr:rowOff>12700</xdr:rowOff>
    </xdr:to>
    <xdr:sp macro="[1]!dp_core.gridDP_Click" textlink="">
      <xdr:nvSpPr>
        <xdr:cNvPr id="788" name="Rectangle 787">
          <a:extLst>
            <a:ext uri="{FF2B5EF4-FFF2-40B4-BE49-F238E27FC236}">
              <a16:creationId xmlns:a16="http://schemas.microsoft.com/office/drawing/2014/main" xmlns="" id="{00000000-0008-0000-0200-000014030000}"/>
            </a:ext>
          </a:extLst>
        </xdr:cNvPr>
        <xdr:cNvSpPr/>
      </xdr:nvSpPr>
      <xdr:spPr>
        <a:xfrm>
          <a:off x="2171700" y="47434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790</xdr:row>
      <xdr:rowOff>0</xdr:rowOff>
    </xdr:from>
    <xdr:to>
      <xdr:col>5</xdr:col>
      <xdr:colOff>279400</xdr:colOff>
      <xdr:row>791</xdr:row>
      <xdr:rowOff>12700</xdr:rowOff>
    </xdr:to>
    <xdr:sp macro="[1]!dp_core.gridDP_Click" textlink="">
      <xdr:nvSpPr>
        <xdr:cNvPr id="789" name="Rectangle 788">
          <a:extLst>
            <a:ext uri="{FF2B5EF4-FFF2-40B4-BE49-F238E27FC236}">
              <a16:creationId xmlns:a16="http://schemas.microsoft.com/office/drawing/2014/main" xmlns="" id="{00000000-0008-0000-0200-000015030000}"/>
            </a:ext>
          </a:extLst>
        </xdr:cNvPr>
        <xdr:cNvSpPr/>
      </xdr:nvSpPr>
      <xdr:spPr>
        <a:xfrm>
          <a:off x="2171700" y="47434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791</xdr:row>
      <xdr:rowOff>0</xdr:rowOff>
    </xdr:from>
    <xdr:to>
      <xdr:col>5</xdr:col>
      <xdr:colOff>279400</xdr:colOff>
      <xdr:row>792</xdr:row>
      <xdr:rowOff>12700</xdr:rowOff>
    </xdr:to>
    <xdr:sp macro="[1]!dp_core.gridDP_Click" textlink="">
      <xdr:nvSpPr>
        <xdr:cNvPr id="790" name="Rectangle 789">
          <a:extLst>
            <a:ext uri="{FF2B5EF4-FFF2-40B4-BE49-F238E27FC236}">
              <a16:creationId xmlns:a16="http://schemas.microsoft.com/office/drawing/2014/main" xmlns="" id="{00000000-0008-0000-0200-000016030000}"/>
            </a:ext>
          </a:extLst>
        </xdr:cNvPr>
        <xdr:cNvSpPr/>
      </xdr:nvSpPr>
      <xdr:spPr>
        <a:xfrm>
          <a:off x="2171700" y="47434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792</xdr:row>
      <xdr:rowOff>0</xdr:rowOff>
    </xdr:from>
    <xdr:to>
      <xdr:col>5</xdr:col>
      <xdr:colOff>279400</xdr:colOff>
      <xdr:row>793</xdr:row>
      <xdr:rowOff>12700</xdr:rowOff>
    </xdr:to>
    <xdr:sp macro="[1]!dp_core.gridDP_Click" textlink="">
      <xdr:nvSpPr>
        <xdr:cNvPr id="791" name="Rectangle 790">
          <a:extLst>
            <a:ext uri="{FF2B5EF4-FFF2-40B4-BE49-F238E27FC236}">
              <a16:creationId xmlns:a16="http://schemas.microsoft.com/office/drawing/2014/main" xmlns="" id="{00000000-0008-0000-0200-000017030000}"/>
            </a:ext>
          </a:extLst>
        </xdr:cNvPr>
        <xdr:cNvSpPr/>
      </xdr:nvSpPr>
      <xdr:spPr>
        <a:xfrm>
          <a:off x="2171700" y="47434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793</xdr:row>
      <xdr:rowOff>0</xdr:rowOff>
    </xdr:from>
    <xdr:to>
      <xdr:col>5</xdr:col>
      <xdr:colOff>279400</xdr:colOff>
      <xdr:row>794</xdr:row>
      <xdr:rowOff>12700</xdr:rowOff>
    </xdr:to>
    <xdr:sp macro="[1]!dp_core.gridDP_Click" textlink="">
      <xdr:nvSpPr>
        <xdr:cNvPr id="792" name="Rectangle 791">
          <a:extLst>
            <a:ext uri="{FF2B5EF4-FFF2-40B4-BE49-F238E27FC236}">
              <a16:creationId xmlns:a16="http://schemas.microsoft.com/office/drawing/2014/main" xmlns="" id="{00000000-0008-0000-0200-000018030000}"/>
            </a:ext>
          </a:extLst>
        </xdr:cNvPr>
        <xdr:cNvSpPr/>
      </xdr:nvSpPr>
      <xdr:spPr>
        <a:xfrm>
          <a:off x="2171700" y="47434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794</xdr:row>
      <xdr:rowOff>0</xdr:rowOff>
    </xdr:from>
    <xdr:to>
      <xdr:col>5</xdr:col>
      <xdr:colOff>279400</xdr:colOff>
      <xdr:row>795</xdr:row>
      <xdr:rowOff>12700</xdr:rowOff>
    </xdr:to>
    <xdr:sp macro="[1]!dp_core.gridDP_Click" textlink="">
      <xdr:nvSpPr>
        <xdr:cNvPr id="793" name="Rectangle 792">
          <a:extLst>
            <a:ext uri="{FF2B5EF4-FFF2-40B4-BE49-F238E27FC236}">
              <a16:creationId xmlns:a16="http://schemas.microsoft.com/office/drawing/2014/main" xmlns="" id="{00000000-0008-0000-0200-000019030000}"/>
            </a:ext>
          </a:extLst>
        </xdr:cNvPr>
        <xdr:cNvSpPr/>
      </xdr:nvSpPr>
      <xdr:spPr>
        <a:xfrm>
          <a:off x="2171700" y="47434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795</xdr:row>
      <xdr:rowOff>0</xdr:rowOff>
    </xdr:from>
    <xdr:to>
      <xdr:col>5</xdr:col>
      <xdr:colOff>279400</xdr:colOff>
      <xdr:row>796</xdr:row>
      <xdr:rowOff>12700</xdr:rowOff>
    </xdr:to>
    <xdr:sp macro="[1]!dp_core.gridDP_Click" textlink="">
      <xdr:nvSpPr>
        <xdr:cNvPr id="794" name="Rectangle 793">
          <a:extLst>
            <a:ext uri="{FF2B5EF4-FFF2-40B4-BE49-F238E27FC236}">
              <a16:creationId xmlns:a16="http://schemas.microsoft.com/office/drawing/2014/main" xmlns="" id="{00000000-0008-0000-0200-00001A030000}"/>
            </a:ext>
          </a:extLst>
        </xdr:cNvPr>
        <xdr:cNvSpPr/>
      </xdr:nvSpPr>
      <xdr:spPr>
        <a:xfrm>
          <a:off x="2171700" y="47434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796</xdr:row>
      <xdr:rowOff>0</xdr:rowOff>
    </xdr:from>
    <xdr:to>
      <xdr:col>5</xdr:col>
      <xdr:colOff>279400</xdr:colOff>
      <xdr:row>797</xdr:row>
      <xdr:rowOff>12700</xdr:rowOff>
    </xdr:to>
    <xdr:sp macro="[1]!dp_core.gridDP_Click" textlink="">
      <xdr:nvSpPr>
        <xdr:cNvPr id="795" name="Rectangle 794">
          <a:extLst>
            <a:ext uri="{FF2B5EF4-FFF2-40B4-BE49-F238E27FC236}">
              <a16:creationId xmlns:a16="http://schemas.microsoft.com/office/drawing/2014/main" xmlns="" id="{00000000-0008-0000-0200-00001B030000}"/>
            </a:ext>
          </a:extLst>
        </xdr:cNvPr>
        <xdr:cNvSpPr/>
      </xdr:nvSpPr>
      <xdr:spPr>
        <a:xfrm>
          <a:off x="2171700" y="47434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797</xdr:row>
      <xdr:rowOff>0</xdr:rowOff>
    </xdr:from>
    <xdr:to>
      <xdr:col>5</xdr:col>
      <xdr:colOff>279400</xdr:colOff>
      <xdr:row>798</xdr:row>
      <xdr:rowOff>12700</xdr:rowOff>
    </xdr:to>
    <xdr:sp macro="[1]!dp_core.gridDP_Click" textlink="">
      <xdr:nvSpPr>
        <xdr:cNvPr id="796" name="Rectangle 795">
          <a:extLst>
            <a:ext uri="{FF2B5EF4-FFF2-40B4-BE49-F238E27FC236}">
              <a16:creationId xmlns:a16="http://schemas.microsoft.com/office/drawing/2014/main" xmlns="" id="{00000000-0008-0000-0200-00001C030000}"/>
            </a:ext>
          </a:extLst>
        </xdr:cNvPr>
        <xdr:cNvSpPr/>
      </xdr:nvSpPr>
      <xdr:spPr>
        <a:xfrm>
          <a:off x="2171700" y="47434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798</xdr:row>
      <xdr:rowOff>0</xdr:rowOff>
    </xdr:from>
    <xdr:to>
      <xdr:col>5</xdr:col>
      <xdr:colOff>279400</xdr:colOff>
      <xdr:row>799</xdr:row>
      <xdr:rowOff>12700</xdr:rowOff>
    </xdr:to>
    <xdr:sp macro="[1]!dp_core.gridDP_Click" textlink="">
      <xdr:nvSpPr>
        <xdr:cNvPr id="797" name="Rectangle 796">
          <a:extLst>
            <a:ext uri="{FF2B5EF4-FFF2-40B4-BE49-F238E27FC236}">
              <a16:creationId xmlns:a16="http://schemas.microsoft.com/office/drawing/2014/main" xmlns="" id="{00000000-0008-0000-0200-00001D030000}"/>
            </a:ext>
          </a:extLst>
        </xdr:cNvPr>
        <xdr:cNvSpPr/>
      </xdr:nvSpPr>
      <xdr:spPr>
        <a:xfrm>
          <a:off x="2171700" y="47434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799</xdr:row>
      <xdr:rowOff>0</xdr:rowOff>
    </xdr:from>
    <xdr:to>
      <xdr:col>5</xdr:col>
      <xdr:colOff>279400</xdr:colOff>
      <xdr:row>800</xdr:row>
      <xdr:rowOff>12700</xdr:rowOff>
    </xdr:to>
    <xdr:sp macro="[1]!dp_core.gridDP_Click" textlink="">
      <xdr:nvSpPr>
        <xdr:cNvPr id="798" name="Rectangle 797">
          <a:extLst>
            <a:ext uri="{FF2B5EF4-FFF2-40B4-BE49-F238E27FC236}">
              <a16:creationId xmlns:a16="http://schemas.microsoft.com/office/drawing/2014/main" xmlns="" id="{00000000-0008-0000-0200-00001E030000}"/>
            </a:ext>
          </a:extLst>
        </xdr:cNvPr>
        <xdr:cNvSpPr/>
      </xdr:nvSpPr>
      <xdr:spPr>
        <a:xfrm>
          <a:off x="2171700" y="47434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800</xdr:row>
      <xdr:rowOff>0</xdr:rowOff>
    </xdr:from>
    <xdr:to>
      <xdr:col>5</xdr:col>
      <xdr:colOff>279400</xdr:colOff>
      <xdr:row>801</xdr:row>
      <xdr:rowOff>12700</xdr:rowOff>
    </xdr:to>
    <xdr:sp macro="[1]!dp_core.gridDP_Click" textlink="">
      <xdr:nvSpPr>
        <xdr:cNvPr id="799" name="Rectangle 798">
          <a:extLst>
            <a:ext uri="{FF2B5EF4-FFF2-40B4-BE49-F238E27FC236}">
              <a16:creationId xmlns:a16="http://schemas.microsoft.com/office/drawing/2014/main" xmlns="" id="{00000000-0008-0000-0200-00001F030000}"/>
            </a:ext>
          </a:extLst>
        </xdr:cNvPr>
        <xdr:cNvSpPr/>
      </xdr:nvSpPr>
      <xdr:spPr>
        <a:xfrm>
          <a:off x="2171700" y="47434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801</xdr:row>
      <xdr:rowOff>0</xdr:rowOff>
    </xdr:from>
    <xdr:to>
      <xdr:col>5</xdr:col>
      <xdr:colOff>279400</xdr:colOff>
      <xdr:row>802</xdr:row>
      <xdr:rowOff>12700</xdr:rowOff>
    </xdr:to>
    <xdr:sp macro="[1]!dp_core.gridDP_Click" textlink="">
      <xdr:nvSpPr>
        <xdr:cNvPr id="800" name="Rectangle 799">
          <a:extLst>
            <a:ext uri="{FF2B5EF4-FFF2-40B4-BE49-F238E27FC236}">
              <a16:creationId xmlns:a16="http://schemas.microsoft.com/office/drawing/2014/main" xmlns="" id="{00000000-0008-0000-0200-000020030000}"/>
            </a:ext>
          </a:extLst>
        </xdr:cNvPr>
        <xdr:cNvSpPr/>
      </xdr:nvSpPr>
      <xdr:spPr>
        <a:xfrm>
          <a:off x="2171700" y="47434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802</xdr:row>
      <xdr:rowOff>0</xdr:rowOff>
    </xdr:from>
    <xdr:to>
      <xdr:col>5</xdr:col>
      <xdr:colOff>279400</xdr:colOff>
      <xdr:row>803</xdr:row>
      <xdr:rowOff>12700</xdr:rowOff>
    </xdr:to>
    <xdr:sp macro="[1]!dp_core.gridDP_Click" textlink="">
      <xdr:nvSpPr>
        <xdr:cNvPr id="801" name="Rectangle 800">
          <a:extLst>
            <a:ext uri="{FF2B5EF4-FFF2-40B4-BE49-F238E27FC236}">
              <a16:creationId xmlns:a16="http://schemas.microsoft.com/office/drawing/2014/main" xmlns="" id="{00000000-0008-0000-0200-000021030000}"/>
            </a:ext>
          </a:extLst>
        </xdr:cNvPr>
        <xdr:cNvSpPr/>
      </xdr:nvSpPr>
      <xdr:spPr>
        <a:xfrm>
          <a:off x="2171700" y="47434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803</xdr:row>
      <xdr:rowOff>0</xdr:rowOff>
    </xdr:from>
    <xdr:to>
      <xdr:col>5</xdr:col>
      <xdr:colOff>279400</xdr:colOff>
      <xdr:row>804</xdr:row>
      <xdr:rowOff>12700</xdr:rowOff>
    </xdr:to>
    <xdr:sp macro="[1]!dp_core.gridDP_Click" textlink="">
      <xdr:nvSpPr>
        <xdr:cNvPr id="802" name="Rectangle 801">
          <a:extLst>
            <a:ext uri="{FF2B5EF4-FFF2-40B4-BE49-F238E27FC236}">
              <a16:creationId xmlns:a16="http://schemas.microsoft.com/office/drawing/2014/main" xmlns="" id="{00000000-0008-0000-0200-000022030000}"/>
            </a:ext>
          </a:extLst>
        </xdr:cNvPr>
        <xdr:cNvSpPr/>
      </xdr:nvSpPr>
      <xdr:spPr>
        <a:xfrm>
          <a:off x="2171700" y="47434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804</xdr:row>
      <xdr:rowOff>0</xdr:rowOff>
    </xdr:from>
    <xdr:to>
      <xdr:col>5</xdr:col>
      <xdr:colOff>279400</xdr:colOff>
      <xdr:row>805</xdr:row>
      <xdr:rowOff>12700</xdr:rowOff>
    </xdr:to>
    <xdr:sp macro="[1]!dp_core.gridDP_Click" textlink="">
      <xdr:nvSpPr>
        <xdr:cNvPr id="803" name="Rectangle 802">
          <a:extLst>
            <a:ext uri="{FF2B5EF4-FFF2-40B4-BE49-F238E27FC236}">
              <a16:creationId xmlns:a16="http://schemas.microsoft.com/office/drawing/2014/main" xmlns="" id="{00000000-0008-0000-0200-000023030000}"/>
            </a:ext>
          </a:extLst>
        </xdr:cNvPr>
        <xdr:cNvSpPr/>
      </xdr:nvSpPr>
      <xdr:spPr>
        <a:xfrm>
          <a:off x="2171700" y="47434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805</xdr:row>
      <xdr:rowOff>0</xdr:rowOff>
    </xdr:from>
    <xdr:to>
      <xdr:col>5</xdr:col>
      <xdr:colOff>279400</xdr:colOff>
      <xdr:row>806</xdr:row>
      <xdr:rowOff>12700</xdr:rowOff>
    </xdr:to>
    <xdr:sp macro="[1]!dp_core.gridDP_Click" textlink="">
      <xdr:nvSpPr>
        <xdr:cNvPr id="804" name="Rectangle 803">
          <a:extLst>
            <a:ext uri="{FF2B5EF4-FFF2-40B4-BE49-F238E27FC236}">
              <a16:creationId xmlns:a16="http://schemas.microsoft.com/office/drawing/2014/main" xmlns="" id="{00000000-0008-0000-0200-000024030000}"/>
            </a:ext>
          </a:extLst>
        </xdr:cNvPr>
        <xdr:cNvSpPr/>
      </xdr:nvSpPr>
      <xdr:spPr>
        <a:xfrm>
          <a:off x="2171700" y="47434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806</xdr:row>
      <xdr:rowOff>0</xdr:rowOff>
    </xdr:from>
    <xdr:to>
      <xdr:col>5</xdr:col>
      <xdr:colOff>279400</xdr:colOff>
      <xdr:row>807</xdr:row>
      <xdr:rowOff>12700</xdr:rowOff>
    </xdr:to>
    <xdr:sp macro="[1]!dp_core.gridDP_Click" textlink="">
      <xdr:nvSpPr>
        <xdr:cNvPr id="805" name="Rectangle 804">
          <a:extLst>
            <a:ext uri="{FF2B5EF4-FFF2-40B4-BE49-F238E27FC236}">
              <a16:creationId xmlns:a16="http://schemas.microsoft.com/office/drawing/2014/main" xmlns="" id="{00000000-0008-0000-0200-000025030000}"/>
            </a:ext>
          </a:extLst>
        </xdr:cNvPr>
        <xdr:cNvSpPr/>
      </xdr:nvSpPr>
      <xdr:spPr>
        <a:xfrm>
          <a:off x="2171700" y="47434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807</xdr:row>
      <xdr:rowOff>0</xdr:rowOff>
    </xdr:from>
    <xdr:to>
      <xdr:col>5</xdr:col>
      <xdr:colOff>279400</xdr:colOff>
      <xdr:row>808</xdr:row>
      <xdr:rowOff>12700</xdr:rowOff>
    </xdr:to>
    <xdr:sp macro="[1]!dp_core.gridDP_Click" textlink="">
      <xdr:nvSpPr>
        <xdr:cNvPr id="806" name="Rectangle 805">
          <a:extLst>
            <a:ext uri="{FF2B5EF4-FFF2-40B4-BE49-F238E27FC236}">
              <a16:creationId xmlns:a16="http://schemas.microsoft.com/office/drawing/2014/main" xmlns="" id="{00000000-0008-0000-0200-000026030000}"/>
            </a:ext>
          </a:extLst>
        </xdr:cNvPr>
        <xdr:cNvSpPr/>
      </xdr:nvSpPr>
      <xdr:spPr>
        <a:xfrm>
          <a:off x="2171700" y="47434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808</xdr:row>
      <xdr:rowOff>0</xdr:rowOff>
    </xdr:from>
    <xdr:to>
      <xdr:col>5</xdr:col>
      <xdr:colOff>279400</xdr:colOff>
      <xdr:row>809</xdr:row>
      <xdr:rowOff>12700</xdr:rowOff>
    </xdr:to>
    <xdr:sp macro="[1]!dp_core.gridDP_Click" textlink="">
      <xdr:nvSpPr>
        <xdr:cNvPr id="807" name="Rectangle 806">
          <a:extLst>
            <a:ext uri="{FF2B5EF4-FFF2-40B4-BE49-F238E27FC236}">
              <a16:creationId xmlns:a16="http://schemas.microsoft.com/office/drawing/2014/main" xmlns="" id="{00000000-0008-0000-0200-000027030000}"/>
            </a:ext>
          </a:extLst>
        </xdr:cNvPr>
        <xdr:cNvSpPr/>
      </xdr:nvSpPr>
      <xdr:spPr>
        <a:xfrm>
          <a:off x="2171700" y="47434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809</xdr:row>
      <xdr:rowOff>0</xdr:rowOff>
    </xdr:from>
    <xdr:to>
      <xdr:col>5</xdr:col>
      <xdr:colOff>279400</xdr:colOff>
      <xdr:row>810</xdr:row>
      <xdr:rowOff>12700</xdr:rowOff>
    </xdr:to>
    <xdr:sp macro="[1]!dp_core.gridDP_Click" textlink="">
      <xdr:nvSpPr>
        <xdr:cNvPr id="808" name="Rectangle 807">
          <a:extLst>
            <a:ext uri="{FF2B5EF4-FFF2-40B4-BE49-F238E27FC236}">
              <a16:creationId xmlns:a16="http://schemas.microsoft.com/office/drawing/2014/main" xmlns="" id="{00000000-0008-0000-0200-000028030000}"/>
            </a:ext>
          </a:extLst>
        </xdr:cNvPr>
        <xdr:cNvSpPr/>
      </xdr:nvSpPr>
      <xdr:spPr>
        <a:xfrm>
          <a:off x="2171700" y="47434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810</xdr:row>
      <xdr:rowOff>0</xdr:rowOff>
    </xdr:from>
    <xdr:to>
      <xdr:col>5</xdr:col>
      <xdr:colOff>279400</xdr:colOff>
      <xdr:row>811</xdr:row>
      <xdr:rowOff>12700</xdr:rowOff>
    </xdr:to>
    <xdr:sp macro="[1]!dp_core.gridDP_Click" textlink="">
      <xdr:nvSpPr>
        <xdr:cNvPr id="809" name="Rectangle 808">
          <a:extLst>
            <a:ext uri="{FF2B5EF4-FFF2-40B4-BE49-F238E27FC236}">
              <a16:creationId xmlns:a16="http://schemas.microsoft.com/office/drawing/2014/main" xmlns="" id="{00000000-0008-0000-0200-000029030000}"/>
            </a:ext>
          </a:extLst>
        </xdr:cNvPr>
        <xdr:cNvSpPr/>
      </xdr:nvSpPr>
      <xdr:spPr>
        <a:xfrm>
          <a:off x="2171700" y="47434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811</xdr:row>
      <xdr:rowOff>0</xdr:rowOff>
    </xdr:from>
    <xdr:to>
      <xdr:col>5</xdr:col>
      <xdr:colOff>279400</xdr:colOff>
      <xdr:row>812</xdr:row>
      <xdr:rowOff>12700</xdr:rowOff>
    </xdr:to>
    <xdr:sp macro="[1]!dp_core.gridDP_Click" textlink="">
      <xdr:nvSpPr>
        <xdr:cNvPr id="810" name="Rectangle 809">
          <a:extLst>
            <a:ext uri="{FF2B5EF4-FFF2-40B4-BE49-F238E27FC236}">
              <a16:creationId xmlns:a16="http://schemas.microsoft.com/office/drawing/2014/main" xmlns="" id="{00000000-0008-0000-0200-00002A030000}"/>
            </a:ext>
          </a:extLst>
        </xdr:cNvPr>
        <xdr:cNvSpPr/>
      </xdr:nvSpPr>
      <xdr:spPr>
        <a:xfrm>
          <a:off x="2171700" y="47434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812</xdr:row>
      <xdr:rowOff>0</xdr:rowOff>
    </xdr:from>
    <xdr:to>
      <xdr:col>5</xdr:col>
      <xdr:colOff>279400</xdr:colOff>
      <xdr:row>813</xdr:row>
      <xdr:rowOff>12700</xdr:rowOff>
    </xdr:to>
    <xdr:sp macro="[1]!dp_core.gridDP_Click" textlink="">
      <xdr:nvSpPr>
        <xdr:cNvPr id="811" name="Rectangle 810">
          <a:extLst>
            <a:ext uri="{FF2B5EF4-FFF2-40B4-BE49-F238E27FC236}">
              <a16:creationId xmlns:a16="http://schemas.microsoft.com/office/drawing/2014/main" xmlns="" id="{00000000-0008-0000-0200-00002B030000}"/>
            </a:ext>
          </a:extLst>
        </xdr:cNvPr>
        <xdr:cNvSpPr/>
      </xdr:nvSpPr>
      <xdr:spPr>
        <a:xfrm>
          <a:off x="2171700" y="47434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813</xdr:row>
      <xdr:rowOff>0</xdr:rowOff>
    </xdr:from>
    <xdr:to>
      <xdr:col>5</xdr:col>
      <xdr:colOff>279400</xdr:colOff>
      <xdr:row>814</xdr:row>
      <xdr:rowOff>12700</xdr:rowOff>
    </xdr:to>
    <xdr:sp macro="[1]!dp_core.gridDP_Click" textlink="">
      <xdr:nvSpPr>
        <xdr:cNvPr id="812" name="Rectangle 811">
          <a:extLst>
            <a:ext uri="{FF2B5EF4-FFF2-40B4-BE49-F238E27FC236}">
              <a16:creationId xmlns:a16="http://schemas.microsoft.com/office/drawing/2014/main" xmlns="" id="{00000000-0008-0000-0200-00002C030000}"/>
            </a:ext>
          </a:extLst>
        </xdr:cNvPr>
        <xdr:cNvSpPr/>
      </xdr:nvSpPr>
      <xdr:spPr>
        <a:xfrm>
          <a:off x="2171700" y="47434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814</xdr:row>
      <xdr:rowOff>0</xdr:rowOff>
    </xdr:from>
    <xdr:to>
      <xdr:col>5</xdr:col>
      <xdr:colOff>279400</xdr:colOff>
      <xdr:row>815</xdr:row>
      <xdr:rowOff>12700</xdr:rowOff>
    </xdr:to>
    <xdr:sp macro="[1]!dp_core.gridDP_Click" textlink="">
      <xdr:nvSpPr>
        <xdr:cNvPr id="813" name="Rectangle 812">
          <a:extLst>
            <a:ext uri="{FF2B5EF4-FFF2-40B4-BE49-F238E27FC236}">
              <a16:creationId xmlns:a16="http://schemas.microsoft.com/office/drawing/2014/main" xmlns="" id="{00000000-0008-0000-0200-00002D030000}"/>
            </a:ext>
          </a:extLst>
        </xdr:cNvPr>
        <xdr:cNvSpPr/>
      </xdr:nvSpPr>
      <xdr:spPr>
        <a:xfrm>
          <a:off x="2171700" y="47434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815</xdr:row>
      <xdr:rowOff>0</xdr:rowOff>
    </xdr:from>
    <xdr:to>
      <xdr:col>5</xdr:col>
      <xdr:colOff>279400</xdr:colOff>
      <xdr:row>816</xdr:row>
      <xdr:rowOff>12700</xdr:rowOff>
    </xdr:to>
    <xdr:sp macro="[1]!dp_core.gridDP_Click" textlink="">
      <xdr:nvSpPr>
        <xdr:cNvPr id="814" name="Rectangle 813">
          <a:extLst>
            <a:ext uri="{FF2B5EF4-FFF2-40B4-BE49-F238E27FC236}">
              <a16:creationId xmlns:a16="http://schemas.microsoft.com/office/drawing/2014/main" xmlns="" id="{00000000-0008-0000-0200-00002E030000}"/>
            </a:ext>
          </a:extLst>
        </xdr:cNvPr>
        <xdr:cNvSpPr/>
      </xdr:nvSpPr>
      <xdr:spPr>
        <a:xfrm>
          <a:off x="2171700" y="47434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816</xdr:row>
      <xdr:rowOff>0</xdr:rowOff>
    </xdr:from>
    <xdr:to>
      <xdr:col>5</xdr:col>
      <xdr:colOff>279400</xdr:colOff>
      <xdr:row>817</xdr:row>
      <xdr:rowOff>12700</xdr:rowOff>
    </xdr:to>
    <xdr:sp macro="[1]!dp_core.gridDP_Click" textlink="">
      <xdr:nvSpPr>
        <xdr:cNvPr id="815" name="Rectangle 814">
          <a:extLst>
            <a:ext uri="{FF2B5EF4-FFF2-40B4-BE49-F238E27FC236}">
              <a16:creationId xmlns:a16="http://schemas.microsoft.com/office/drawing/2014/main" xmlns="" id="{00000000-0008-0000-0200-00002F030000}"/>
            </a:ext>
          </a:extLst>
        </xdr:cNvPr>
        <xdr:cNvSpPr/>
      </xdr:nvSpPr>
      <xdr:spPr>
        <a:xfrm>
          <a:off x="2171700" y="47434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817</xdr:row>
      <xdr:rowOff>0</xdr:rowOff>
    </xdr:from>
    <xdr:to>
      <xdr:col>5</xdr:col>
      <xdr:colOff>279400</xdr:colOff>
      <xdr:row>818</xdr:row>
      <xdr:rowOff>12700</xdr:rowOff>
    </xdr:to>
    <xdr:sp macro="[1]!dp_core.gridDP_Click" textlink="">
      <xdr:nvSpPr>
        <xdr:cNvPr id="816" name="Rectangle 815">
          <a:extLst>
            <a:ext uri="{FF2B5EF4-FFF2-40B4-BE49-F238E27FC236}">
              <a16:creationId xmlns:a16="http://schemas.microsoft.com/office/drawing/2014/main" xmlns="" id="{00000000-0008-0000-0200-000030030000}"/>
            </a:ext>
          </a:extLst>
        </xdr:cNvPr>
        <xdr:cNvSpPr/>
      </xdr:nvSpPr>
      <xdr:spPr>
        <a:xfrm>
          <a:off x="2171700" y="47434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818</xdr:row>
      <xdr:rowOff>0</xdr:rowOff>
    </xdr:from>
    <xdr:to>
      <xdr:col>5</xdr:col>
      <xdr:colOff>279400</xdr:colOff>
      <xdr:row>819</xdr:row>
      <xdr:rowOff>12700</xdr:rowOff>
    </xdr:to>
    <xdr:sp macro="[1]!dp_core.gridDP_Click" textlink="">
      <xdr:nvSpPr>
        <xdr:cNvPr id="817" name="Rectangle 816">
          <a:extLst>
            <a:ext uri="{FF2B5EF4-FFF2-40B4-BE49-F238E27FC236}">
              <a16:creationId xmlns:a16="http://schemas.microsoft.com/office/drawing/2014/main" xmlns="" id="{00000000-0008-0000-0200-000031030000}"/>
            </a:ext>
          </a:extLst>
        </xdr:cNvPr>
        <xdr:cNvSpPr/>
      </xdr:nvSpPr>
      <xdr:spPr>
        <a:xfrm>
          <a:off x="2171700" y="47434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819</xdr:row>
      <xdr:rowOff>0</xdr:rowOff>
    </xdr:from>
    <xdr:to>
      <xdr:col>5</xdr:col>
      <xdr:colOff>279400</xdr:colOff>
      <xdr:row>820</xdr:row>
      <xdr:rowOff>12700</xdr:rowOff>
    </xdr:to>
    <xdr:sp macro="[1]!dp_core.gridDP_Click" textlink="">
      <xdr:nvSpPr>
        <xdr:cNvPr id="818" name="Rectangle 817">
          <a:extLst>
            <a:ext uri="{FF2B5EF4-FFF2-40B4-BE49-F238E27FC236}">
              <a16:creationId xmlns:a16="http://schemas.microsoft.com/office/drawing/2014/main" xmlns="" id="{00000000-0008-0000-0200-000032030000}"/>
            </a:ext>
          </a:extLst>
        </xdr:cNvPr>
        <xdr:cNvSpPr/>
      </xdr:nvSpPr>
      <xdr:spPr>
        <a:xfrm>
          <a:off x="2171700" y="47434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820</xdr:row>
      <xdr:rowOff>0</xdr:rowOff>
    </xdr:from>
    <xdr:to>
      <xdr:col>5</xdr:col>
      <xdr:colOff>279400</xdr:colOff>
      <xdr:row>821</xdr:row>
      <xdr:rowOff>12700</xdr:rowOff>
    </xdr:to>
    <xdr:sp macro="[1]!dp_core.gridDP_Click" textlink="">
      <xdr:nvSpPr>
        <xdr:cNvPr id="819" name="Rectangle 818">
          <a:extLst>
            <a:ext uri="{FF2B5EF4-FFF2-40B4-BE49-F238E27FC236}">
              <a16:creationId xmlns:a16="http://schemas.microsoft.com/office/drawing/2014/main" xmlns="" id="{00000000-0008-0000-0200-000033030000}"/>
            </a:ext>
          </a:extLst>
        </xdr:cNvPr>
        <xdr:cNvSpPr/>
      </xdr:nvSpPr>
      <xdr:spPr>
        <a:xfrm>
          <a:off x="2171700" y="47434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821</xdr:row>
      <xdr:rowOff>0</xdr:rowOff>
    </xdr:from>
    <xdr:to>
      <xdr:col>5</xdr:col>
      <xdr:colOff>279400</xdr:colOff>
      <xdr:row>822</xdr:row>
      <xdr:rowOff>12700</xdr:rowOff>
    </xdr:to>
    <xdr:sp macro="[1]!dp_core.gridDP_Click" textlink="">
      <xdr:nvSpPr>
        <xdr:cNvPr id="820" name="Rectangle 819">
          <a:extLst>
            <a:ext uri="{FF2B5EF4-FFF2-40B4-BE49-F238E27FC236}">
              <a16:creationId xmlns:a16="http://schemas.microsoft.com/office/drawing/2014/main" xmlns="" id="{00000000-0008-0000-0200-000034030000}"/>
            </a:ext>
          </a:extLst>
        </xdr:cNvPr>
        <xdr:cNvSpPr/>
      </xdr:nvSpPr>
      <xdr:spPr>
        <a:xfrm>
          <a:off x="2171700" y="47434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822</xdr:row>
      <xdr:rowOff>0</xdr:rowOff>
    </xdr:from>
    <xdr:to>
      <xdr:col>5</xdr:col>
      <xdr:colOff>279400</xdr:colOff>
      <xdr:row>823</xdr:row>
      <xdr:rowOff>12700</xdr:rowOff>
    </xdr:to>
    <xdr:sp macro="[1]!dp_core.gridDP_Click" textlink="">
      <xdr:nvSpPr>
        <xdr:cNvPr id="821" name="Rectangle 820">
          <a:extLst>
            <a:ext uri="{FF2B5EF4-FFF2-40B4-BE49-F238E27FC236}">
              <a16:creationId xmlns:a16="http://schemas.microsoft.com/office/drawing/2014/main" xmlns="" id="{00000000-0008-0000-0200-000035030000}"/>
            </a:ext>
          </a:extLst>
        </xdr:cNvPr>
        <xdr:cNvSpPr/>
      </xdr:nvSpPr>
      <xdr:spPr>
        <a:xfrm>
          <a:off x="2171700" y="47434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823</xdr:row>
      <xdr:rowOff>0</xdr:rowOff>
    </xdr:from>
    <xdr:to>
      <xdr:col>5</xdr:col>
      <xdr:colOff>279400</xdr:colOff>
      <xdr:row>824</xdr:row>
      <xdr:rowOff>12700</xdr:rowOff>
    </xdr:to>
    <xdr:sp macro="[1]!dp_core.gridDP_Click" textlink="">
      <xdr:nvSpPr>
        <xdr:cNvPr id="822" name="Rectangle 821">
          <a:extLst>
            <a:ext uri="{FF2B5EF4-FFF2-40B4-BE49-F238E27FC236}">
              <a16:creationId xmlns:a16="http://schemas.microsoft.com/office/drawing/2014/main" xmlns="" id="{00000000-0008-0000-0200-000036030000}"/>
            </a:ext>
          </a:extLst>
        </xdr:cNvPr>
        <xdr:cNvSpPr/>
      </xdr:nvSpPr>
      <xdr:spPr>
        <a:xfrm>
          <a:off x="2171700" y="47434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824</xdr:row>
      <xdr:rowOff>0</xdr:rowOff>
    </xdr:from>
    <xdr:to>
      <xdr:col>5</xdr:col>
      <xdr:colOff>279400</xdr:colOff>
      <xdr:row>825</xdr:row>
      <xdr:rowOff>12700</xdr:rowOff>
    </xdr:to>
    <xdr:sp macro="[1]!dp_core.gridDP_Click" textlink="">
      <xdr:nvSpPr>
        <xdr:cNvPr id="823" name="Rectangle 822">
          <a:extLst>
            <a:ext uri="{FF2B5EF4-FFF2-40B4-BE49-F238E27FC236}">
              <a16:creationId xmlns:a16="http://schemas.microsoft.com/office/drawing/2014/main" xmlns="" id="{00000000-0008-0000-0200-000037030000}"/>
            </a:ext>
          </a:extLst>
        </xdr:cNvPr>
        <xdr:cNvSpPr/>
      </xdr:nvSpPr>
      <xdr:spPr>
        <a:xfrm>
          <a:off x="2171700" y="47434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825</xdr:row>
      <xdr:rowOff>0</xdr:rowOff>
    </xdr:from>
    <xdr:to>
      <xdr:col>5</xdr:col>
      <xdr:colOff>279400</xdr:colOff>
      <xdr:row>826</xdr:row>
      <xdr:rowOff>12700</xdr:rowOff>
    </xdr:to>
    <xdr:sp macro="[1]!dp_core.gridDP_Click" textlink="">
      <xdr:nvSpPr>
        <xdr:cNvPr id="824" name="Rectangle 823">
          <a:extLst>
            <a:ext uri="{FF2B5EF4-FFF2-40B4-BE49-F238E27FC236}">
              <a16:creationId xmlns:a16="http://schemas.microsoft.com/office/drawing/2014/main" xmlns="" id="{00000000-0008-0000-0200-000038030000}"/>
            </a:ext>
          </a:extLst>
        </xdr:cNvPr>
        <xdr:cNvSpPr/>
      </xdr:nvSpPr>
      <xdr:spPr>
        <a:xfrm>
          <a:off x="2171700" y="47434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826</xdr:row>
      <xdr:rowOff>0</xdr:rowOff>
    </xdr:from>
    <xdr:to>
      <xdr:col>5</xdr:col>
      <xdr:colOff>279400</xdr:colOff>
      <xdr:row>827</xdr:row>
      <xdr:rowOff>12700</xdr:rowOff>
    </xdr:to>
    <xdr:sp macro="[1]!dp_core.gridDP_Click" textlink="">
      <xdr:nvSpPr>
        <xdr:cNvPr id="825" name="Rectangle 824">
          <a:extLst>
            <a:ext uri="{FF2B5EF4-FFF2-40B4-BE49-F238E27FC236}">
              <a16:creationId xmlns:a16="http://schemas.microsoft.com/office/drawing/2014/main" xmlns="" id="{00000000-0008-0000-0200-000039030000}"/>
            </a:ext>
          </a:extLst>
        </xdr:cNvPr>
        <xdr:cNvSpPr/>
      </xdr:nvSpPr>
      <xdr:spPr>
        <a:xfrm>
          <a:off x="2171700" y="47434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827</xdr:row>
      <xdr:rowOff>0</xdr:rowOff>
    </xdr:from>
    <xdr:to>
      <xdr:col>5</xdr:col>
      <xdr:colOff>279400</xdr:colOff>
      <xdr:row>828</xdr:row>
      <xdr:rowOff>12700</xdr:rowOff>
    </xdr:to>
    <xdr:sp macro="[1]!dp_core.gridDP_Click" textlink="">
      <xdr:nvSpPr>
        <xdr:cNvPr id="826" name="Rectangle 825">
          <a:extLst>
            <a:ext uri="{FF2B5EF4-FFF2-40B4-BE49-F238E27FC236}">
              <a16:creationId xmlns:a16="http://schemas.microsoft.com/office/drawing/2014/main" xmlns="" id="{00000000-0008-0000-0200-00003A030000}"/>
            </a:ext>
          </a:extLst>
        </xdr:cNvPr>
        <xdr:cNvSpPr/>
      </xdr:nvSpPr>
      <xdr:spPr>
        <a:xfrm>
          <a:off x="2171700" y="47434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828</xdr:row>
      <xdr:rowOff>0</xdr:rowOff>
    </xdr:from>
    <xdr:to>
      <xdr:col>5</xdr:col>
      <xdr:colOff>279400</xdr:colOff>
      <xdr:row>829</xdr:row>
      <xdr:rowOff>12700</xdr:rowOff>
    </xdr:to>
    <xdr:sp macro="[1]!dp_core.gridDP_Click" textlink="">
      <xdr:nvSpPr>
        <xdr:cNvPr id="827" name="Rectangle 826">
          <a:extLst>
            <a:ext uri="{FF2B5EF4-FFF2-40B4-BE49-F238E27FC236}">
              <a16:creationId xmlns:a16="http://schemas.microsoft.com/office/drawing/2014/main" xmlns="" id="{00000000-0008-0000-0200-00003B030000}"/>
            </a:ext>
          </a:extLst>
        </xdr:cNvPr>
        <xdr:cNvSpPr/>
      </xdr:nvSpPr>
      <xdr:spPr>
        <a:xfrm>
          <a:off x="2171700" y="47434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829</xdr:row>
      <xdr:rowOff>0</xdr:rowOff>
    </xdr:from>
    <xdr:to>
      <xdr:col>5</xdr:col>
      <xdr:colOff>279400</xdr:colOff>
      <xdr:row>830</xdr:row>
      <xdr:rowOff>12700</xdr:rowOff>
    </xdr:to>
    <xdr:sp macro="[1]!dp_core.gridDP_Click" textlink="">
      <xdr:nvSpPr>
        <xdr:cNvPr id="828" name="Rectangle 827">
          <a:extLst>
            <a:ext uri="{FF2B5EF4-FFF2-40B4-BE49-F238E27FC236}">
              <a16:creationId xmlns:a16="http://schemas.microsoft.com/office/drawing/2014/main" xmlns="" id="{00000000-0008-0000-0200-00003C030000}"/>
            </a:ext>
          </a:extLst>
        </xdr:cNvPr>
        <xdr:cNvSpPr/>
      </xdr:nvSpPr>
      <xdr:spPr>
        <a:xfrm>
          <a:off x="2171700" y="47434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830</xdr:row>
      <xdr:rowOff>0</xdr:rowOff>
    </xdr:from>
    <xdr:to>
      <xdr:col>5</xdr:col>
      <xdr:colOff>279400</xdr:colOff>
      <xdr:row>831</xdr:row>
      <xdr:rowOff>12700</xdr:rowOff>
    </xdr:to>
    <xdr:sp macro="[1]!dp_core.gridDP_Click" textlink="">
      <xdr:nvSpPr>
        <xdr:cNvPr id="829" name="Rectangle 828">
          <a:extLst>
            <a:ext uri="{FF2B5EF4-FFF2-40B4-BE49-F238E27FC236}">
              <a16:creationId xmlns:a16="http://schemas.microsoft.com/office/drawing/2014/main" xmlns="" id="{00000000-0008-0000-0200-00003D030000}"/>
            </a:ext>
          </a:extLst>
        </xdr:cNvPr>
        <xdr:cNvSpPr/>
      </xdr:nvSpPr>
      <xdr:spPr>
        <a:xfrm>
          <a:off x="2171700" y="47434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831</xdr:row>
      <xdr:rowOff>0</xdr:rowOff>
    </xdr:from>
    <xdr:to>
      <xdr:col>5</xdr:col>
      <xdr:colOff>279400</xdr:colOff>
      <xdr:row>832</xdr:row>
      <xdr:rowOff>12700</xdr:rowOff>
    </xdr:to>
    <xdr:sp macro="[1]!dp_core.gridDP_Click" textlink="">
      <xdr:nvSpPr>
        <xdr:cNvPr id="830" name="Rectangle 829">
          <a:extLst>
            <a:ext uri="{FF2B5EF4-FFF2-40B4-BE49-F238E27FC236}">
              <a16:creationId xmlns:a16="http://schemas.microsoft.com/office/drawing/2014/main" xmlns="" id="{00000000-0008-0000-0200-00003E030000}"/>
            </a:ext>
          </a:extLst>
        </xdr:cNvPr>
        <xdr:cNvSpPr/>
      </xdr:nvSpPr>
      <xdr:spPr>
        <a:xfrm>
          <a:off x="2171700" y="47434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832</xdr:row>
      <xdr:rowOff>0</xdr:rowOff>
    </xdr:from>
    <xdr:to>
      <xdr:col>5</xdr:col>
      <xdr:colOff>279400</xdr:colOff>
      <xdr:row>833</xdr:row>
      <xdr:rowOff>12700</xdr:rowOff>
    </xdr:to>
    <xdr:sp macro="[1]!dp_core.gridDP_Click" textlink="">
      <xdr:nvSpPr>
        <xdr:cNvPr id="831" name="Rectangle 830">
          <a:extLst>
            <a:ext uri="{FF2B5EF4-FFF2-40B4-BE49-F238E27FC236}">
              <a16:creationId xmlns:a16="http://schemas.microsoft.com/office/drawing/2014/main" xmlns="" id="{00000000-0008-0000-0200-00003F030000}"/>
            </a:ext>
          </a:extLst>
        </xdr:cNvPr>
        <xdr:cNvSpPr/>
      </xdr:nvSpPr>
      <xdr:spPr>
        <a:xfrm>
          <a:off x="2171700" y="47434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833</xdr:row>
      <xdr:rowOff>0</xdr:rowOff>
    </xdr:from>
    <xdr:to>
      <xdr:col>5</xdr:col>
      <xdr:colOff>279400</xdr:colOff>
      <xdr:row>834</xdr:row>
      <xdr:rowOff>12700</xdr:rowOff>
    </xdr:to>
    <xdr:sp macro="[1]!dp_core.gridDP_Click" textlink="">
      <xdr:nvSpPr>
        <xdr:cNvPr id="832" name="Rectangle 831">
          <a:extLst>
            <a:ext uri="{FF2B5EF4-FFF2-40B4-BE49-F238E27FC236}">
              <a16:creationId xmlns:a16="http://schemas.microsoft.com/office/drawing/2014/main" xmlns="" id="{00000000-0008-0000-0200-000040030000}"/>
            </a:ext>
          </a:extLst>
        </xdr:cNvPr>
        <xdr:cNvSpPr/>
      </xdr:nvSpPr>
      <xdr:spPr>
        <a:xfrm>
          <a:off x="2171700" y="47434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834</xdr:row>
      <xdr:rowOff>0</xdr:rowOff>
    </xdr:from>
    <xdr:to>
      <xdr:col>5</xdr:col>
      <xdr:colOff>279400</xdr:colOff>
      <xdr:row>835</xdr:row>
      <xdr:rowOff>12700</xdr:rowOff>
    </xdr:to>
    <xdr:sp macro="[1]!dp_core.gridDP_Click" textlink="">
      <xdr:nvSpPr>
        <xdr:cNvPr id="833" name="Rectangle 832">
          <a:extLst>
            <a:ext uri="{FF2B5EF4-FFF2-40B4-BE49-F238E27FC236}">
              <a16:creationId xmlns:a16="http://schemas.microsoft.com/office/drawing/2014/main" xmlns="" id="{00000000-0008-0000-0200-000041030000}"/>
            </a:ext>
          </a:extLst>
        </xdr:cNvPr>
        <xdr:cNvSpPr/>
      </xdr:nvSpPr>
      <xdr:spPr>
        <a:xfrm>
          <a:off x="2171700" y="47434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835</xdr:row>
      <xdr:rowOff>0</xdr:rowOff>
    </xdr:from>
    <xdr:to>
      <xdr:col>5</xdr:col>
      <xdr:colOff>279400</xdr:colOff>
      <xdr:row>836</xdr:row>
      <xdr:rowOff>12700</xdr:rowOff>
    </xdr:to>
    <xdr:sp macro="[1]!dp_core.gridDP_Click" textlink="">
      <xdr:nvSpPr>
        <xdr:cNvPr id="834" name="Rectangle 833">
          <a:extLst>
            <a:ext uri="{FF2B5EF4-FFF2-40B4-BE49-F238E27FC236}">
              <a16:creationId xmlns:a16="http://schemas.microsoft.com/office/drawing/2014/main" xmlns="" id="{00000000-0008-0000-0200-000042030000}"/>
            </a:ext>
          </a:extLst>
        </xdr:cNvPr>
        <xdr:cNvSpPr/>
      </xdr:nvSpPr>
      <xdr:spPr>
        <a:xfrm>
          <a:off x="2171700" y="47434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836</xdr:row>
      <xdr:rowOff>0</xdr:rowOff>
    </xdr:from>
    <xdr:to>
      <xdr:col>5</xdr:col>
      <xdr:colOff>279400</xdr:colOff>
      <xdr:row>837</xdr:row>
      <xdr:rowOff>12700</xdr:rowOff>
    </xdr:to>
    <xdr:sp macro="[1]!dp_core.gridDP_Click" textlink="">
      <xdr:nvSpPr>
        <xdr:cNvPr id="835" name="Rectangle 834">
          <a:extLst>
            <a:ext uri="{FF2B5EF4-FFF2-40B4-BE49-F238E27FC236}">
              <a16:creationId xmlns:a16="http://schemas.microsoft.com/office/drawing/2014/main" xmlns="" id="{00000000-0008-0000-0200-000043030000}"/>
            </a:ext>
          </a:extLst>
        </xdr:cNvPr>
        <xdr:cNvSpPr/>
      </xdr:nvSpPr>
      <xdr:spPr>
        <a:xfrm>
          <a:off x="2171700" y="47434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837</xdr:row>
      <xdr:rowOff>0</xdr:rowOff>
    </xdr:from>
    <xdr:to>
      <xdr:col>5</xdr:col>
      <xdr:colOff>279400</xdr:colOff>
      <xdr:row>838</xdr:row>
      <xdr:rowOff>12700</xdr:rowOff>
    </xdr:to>
    <xdr:sp macro="[1]!dp_core.gridDP_Click" textlink="">
      <xdr:nvSpPr>
        <xdr:cNvPr id="836" name="Rectangle 835">
          <a:extLst>
            <a:ext uri="{FF2B5EF4-FFF2-40B4-BE49-F238E27FC236}">
              <a16:creationId xmlns:a16="http://schemas.microsoft.com/office/drawing/2014/main" xmlns="" id="{00000000-0008-0000-0200-000044030000}"/>
            </a:ext>
          </a:extLst>
        </xdr:cNvPr>
        <xdr:cNvSpPr/>
      </xdr:nvSpPr>
      <xdr:spPr>
        <a:xfrm>
          <a:off x="2171700" y="47434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838</xdr:row>
      <xdr:rowOff>0</xdr:rowOff>
    </xdr:from>
    <xdr:to>
      <xdr:col>5</xdr:col>
      <xdr:colOff>279400</xdr:colOff>
      <xdr:row>839</xdr:row>
      <xdr:rowOff>12700</xdr:rowOff>
    </xdr:to>
    <xdr:sp macro="[1]!dp_core.gridDP_Click" textlink="">
      <xdr:nvSpPr>
        <xdr:cNvPr id="837" name="Rectangle 836">
          <a:extLst>
            <a:ext uri="{FF2B5EF4-FFF2-40B4-BE49-F238E27FC236}">
              <a16:creationId xmlns:a16="http://schemas.microsoft.com/office/drawing/2014/main" xmlns="" id="{00000000-0008-0000-0200-000045030000}"/>
            </a:ext>
          </a:extLst>
        </xdr:cNvPr>
        <xdr:cNvSpPr/>
      </xdr:nvSpPr>
      <xdr:spPr>
        <a:xfrm>
          <a:off x="2171700" y="47434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839</xdr:row>
      <xdr:rowOff>0</xdr:rowOff>
    </xdr:from>
    <xdr:to>
      <xdr:col>5</xdr:col>
      <xdr:colOff>279400</xdr:colOff>
      <xdr:row>840</xdr:row>
      <xdr:rowOff>12700</xdr:rowOff>
    </xdr:to>
    <xdr:sp macro="[1]!dp_core.gridDP_Click" textlink="">
      <xdr:nvSpPr>
        <xdr:cNvPr id="838" name="Rectangle 837">
          <a:extLst>
            <a:ext uri="{FF2B5EF4-FFF2-40B4-BE49-F238E27FC236}">
              <a16:creationId xmlns:a16="http://schemas.microsoft.com/office/drawing/2014/main" xmlns="" id="{00000000-0008-0000-0200-000046030000}"/>
            </a:ext>
          </a:extLst>
        </xdr:cNvPr>
        <xdr:cNvSpPr/>
      </xdr:nvSpPr>
      <xdr:spPr>
        <a:xfrm>
          <a:off x="2171700" y="47434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840</xdr:row>
      <xdr:rowOff>0</xdr:rowOff>
    </xdr:from>
    <xdr:to>
      <xdr:col>5</xdr:col>
      <xdr:colOff>279400</xdr:colOff>
      <xdr:row>841</xdr:row>
      <xdr:rowOff>12700</xdr:rowOff>
    </xdr:to>
    <xdr:sp macro="[1]!dp_core.gridDP_Click" textlink="">
      <xdr:nvSpPr>
        <xdr:cNvPr id="839" name="Rectangle 838">
          <a:extLst>
            <a:ext uri="{FF2B5EF4-FFF2-40B4-BE49-F238E27FC236}">
              <a16:creationId xmlns:a16="http://schemas.microsoft.com/office/drawing/2014/main" xmlns="" id="{00000000-0008-0000-0200-000047030000}"/>
            </a:ext>
          </a:extLst>
        </xdr:cNvPr>
        <xdr:cNvSpPr/>
      </xdr:nvSpPr>
      <xdr:spPr>
        <a:xfrm>
          <a:off x="2171700" y="47434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841</xdr:row>
      <xdr:rowOff>0</xdr:rowOff>
    </xdr:from>
    <xdr:to>
      <xdr:col>5</xdr:col>
      <xdr:colOff>279400</xdr:colOff>
      <xdr:row>842</xdr:row>
      <xdr:rowOff>12700</xdr:rowOff>
    </xdr:to>
    <xdr:sp macro="[1]!dp_core.gridDP_Click" textlink="">
      <xdr:nvSpPr>
        <xdr:cNvPr id="840" name="Rectangle 839">
          <a:extLst>
            <a:ext uri="{FF2B5EF4-FFF2-40B4-BE49-F238E27FC236}">
              <a16:creationId xmlns:a16="http://schemas.microsoft.com/office/drawing/2014/main" xmlns="" id="{00000000-0008-0000-0200-000048030000}"/>
            </a:ext>
          </a:extLst>
        </xdr:cNvPr>
        <xdr:cNvSpPr/>
      </xdr:nvSpPr>
      <xdr:spPr>
        <a:xfrm>
          <a:off x="2171700" y="47434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842</xdr:row>
      <xdr:rowOff>0</xdr:rowOff>
    </xdr:from>
    <xdr:to>
      <xdr:col>5</xdr:col>
      <xdr:colOff>279400</xdr:colOff>
      <xdr:row>843</xdr:row>
      <xdr:rowOff>12700</xdr:rowOff>
    </xdr:to>
    <xdr:sp macro="[1]!dp_core.gridDP_Click" textlink="">
      <xdr:nvSpPr>
        <xdr:cNvPr id="841" name="Rectangle 840">
          <a:extLst>
            <a:ext uri="{FF2B5EF4-FFF2-40B4-BE49-F238E27FC236}">
              <a16:creationId xmlns:a16="http://schemas.microsoft.com/office/drawing/2014/main" xmlns="" id="{00000000-0008-0000-0200-000049030000}"/>
            </a:ext>
          </a:extLst>
        </xdr:cNvPr>
        <xdr:cNvSpPr/>
      </xdr:nvSpPr>
      <xdr:spPr>
        <a:xfrm>
          <a:off x="2171700" y="47434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843</xdr:row>
      <xdr:rowOff>0</xdr:rowOff>
    </xdr:from>
    <xdr:to>
      <xdr:col>5</xdr:col>
      <xdr:colOff>279400</xdr:colOff>
      <xdr:row>844</xdr:row>
      <xdr:rowOff>12700</xdr:rowOff>
    </xdr:to>
    <xdr:sp macro="[1]!dp_core.gridDP_Click" textlink="">
      <xdr:nvSpPr>
        <xdr:cNvPr id="842" name="Rectangle 841">
          <a:extLst>
            <a:ext uri="{FF2B5EF4-FFF2-40B4-BE49-F238E27FC236}">
              <a16:creationId xmlns:a16="http://schemas.microsoft.com/office/drawing/2014/main" xmlns="" id="{00000000-0008-0000-0200-00004A030000}"/>
            </a:ext>
          </a:extLst>
        </xdr:cNvPr>
        <xdr:cNvSpPr/>
      </xdr:nvSpPr>
      <xdr:spPr>
        <a:xfrm>
          <a:off x="2171700" y="47434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844</xdr:row>
      <xdr:rowOff>0</xdr:rowOff>
    </xdr:from>
    <xdr:to>
      <xdr:col>5</xdr:col>
      <xdr:colOff>279400</xdr:colOff>
      <xdr:row>845</xdr:row>
      <xdr:rowOff>12700</xdr:rowOff>
    </xdr:to>
    <xdr:sp macro="[1]!dp_core.gridDP_Click" textlink="">
      <xdr:nvSpPr>
        <xdr:cNvPr id="843" name="Rectangle 842">
          <a:extLst>
            <a:ext uri="{FF2B5EF4-FFF2-40B4-BE49-F238E27FC236}">
              <a16:creationId xmlns:a16="http://schemas.microsoft.com/office/drawing/2014/main" xmlns="" id="{00000000-0008-0000-0200-00004B030000}"/>
            </a:ext>
          </a:extLst>
        </xdr:cNvPr>
        <xdr:cNvSpPr/>
      </xdr:nvSpPr>
      <xdr:spPr>
        <a:xfrm>
          <a:off x="2171700" y="47434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845</xdr:row>
      <xdr:rowOff>0</xdr:rowOff>
    </xdr:from>
    <xdr:to>
      <xdr:col>5</xdr:col>
      <xdr:colOff>279400</xdr:colOff>
      <xdr:row>846</xdr:row>
      <xdr:rowOff>12700</xdr:rowOff>
    </xdr:to>
    <xdr:sp macro="[1]!dp_core.gridDP_Click" textlink="">
      <xdr:nvSpPr>
        <xdr:cNvPr id="844" name="Rectangle 843">
          <a:extLst>
            <a:ext uri="{FF2B5EF4-FFF2-40B4-BE49-F238E27FC236}">
              <a16:creationId xmlns:a16="http://schemas.microsoft.com/office/drawing/2014/main" xmlns="" id="{00000000-0008-0000-0200-00004C030000}"/>
            </a:ext>
          </a:extLst>
        </xdr:cNvPr>
        <xdr:cNvSpPr/>
      </xdr:nvSpPr>
      <xdr:spPr>
        <a:xfrm>
          <a:off x="2171700" y="47434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846</xdr:row>
      <xdr:rowOff>0</xdr:rowOff>
    </xdr:from>
    <xdr:to>
      <xdr:col>5</xdr:col>
      <xdr:colOff>279400</xdr:colOff>
      <xdr:row>847</xdr:row>
      <xdr:rowOff>12700</xdr:rowOff>
    </xdr:to>
    <xdr:sp macro="[1]!dp_core.gridDP_Click" textlink="">
      <xdr:nvSpPr>
        <xdr:cNvPr id="845" name="Rectangle 844">
          <a:extLst>
            <a:ext uri="{FF2B5EF4-FFF2-40B4-BE49-F238E27FC236}">
              <a16:creationId xmlns:a16="http://schemas.microsoft.com/office/drawing/2014/main" xmlns="" id="{00000000-0008-0000-0200-00004D030000}"/>
            </a:ext>
          </a:extLst>
        </xdr:cNvPr>
        <xdr:cNvSpPr/>
      </xdr:nvSpPr>
      <xdr:spPr>
        <a:xfrm>
          <a:off x="2171700" y="47434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847</xdr:row>
      <xdr:rowOff>0</xdr:rowOff>
    </xdr:from>
    <xdr:to>
      <xdr:col>5</xdr:col>
      <xdr:colOff>279400</xdr:colOff>
      <xdr:row>848</xdr:row>
      <xdr:rowOff>12700</xdr:rowOff>
    </xdr:to>
    <xdr:sp macro="[1]!dp_core.gridDP_Click" textlink="">
      <xdr:nvSpPr>
        <xdr:cNvPr id="846" name="Rectangle 845">
          <a:extLst>
            <a:ext uri="{FF2B5EF4-FFF2-40B4-BE49-F238E27FC236}">
              <a16:creationId xmlns:a16="http://schemas.microsoft.com/office/drawing/2014/main" xmlns="" id="{00000000-0008-0000-0200-00004E030000}"/>
            </a:ext>
          </a:extLst>
        </xdr:cNvPr>
        <xdr:cNvSpPr/>
      </xdr:nvSpPr>
      <xdr:spPr>
        <a:xfrm>
          <a:off x="2171700" y="47434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848</xdr:row>
      <xdr:rowOff>0</xdr:rowOff>
    </xdr:from>
    <xdr:to>
      <xdr:col>5</xdr:col>
      <xdr:colOff>279400</xdr:colOff>
      <xdr:row>849</xdr:row>
      <xdr:rowOff>12700</xdr:rowOff>
    </xdr:to>
    <xdr:sp macro="[1]!dp_core.gridDP_Click" textlink="">
      <xdr:nvSpPr>
        <xdr:cNvPr id="847" name="Rectangle 846">
          <a:extLst>
            <a:ext uri="{FF2B5EF4-FFF2-40B4-BE49-F238E27FC236}">
              <a16:creationId xmlns:a16="http://schemas.microsoft.com/office/drawing/2014/main" xmlns="" id="{00000000-0008-0000-0200-00004F030000}"/>
            </a:ext>
          </a:extLst>
        </xdr:cNvPr>
        <xdr:cNvSpPr/>
      </xdr:nvSpPr>
      <xdr:spPr>
        <a:xfrm>
          <a:off x="2171700" y="47434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849</xdr:row>
      <xdr:rowOff>0</xdr:rowOff>
    </xdr:from>
    <xdr:to>
      <xdr:col>5</xdr:col>
      <xdr:colOff>279400</xdr:colOff>
      <xdr:row>850</xdr:row>
      <xdr:rowOff>12700</xdr:rowOff>
    </xdr:to>
    <xdr:sp macro="[1]!dp_core.gridDP_Click" textlink="">
      <xdr:nvSpPr>
        <xdr:cNvPr id="848" name="Rectangle 847">
          <a:extLst>
            <a:ext uri="{FF2B5EF4-FFF2-40B4-BE49-F238E27FC236}">
              <a16:creationId xmlns:a16="http://schemas.microsoft.com/office/drawing/2014/main" xmlns="" id="{00000000-0008-0000-0200-000050030000}"/>
            </a:ext>
          </a:extLst>
        </xdr:cNvPr>
        <xdr:cNvSpPr/>
      </xdr:nvSpPr>
      <xdr:spPr>
        <a:xfrm>
          <a:off x="2171700" y="47434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850</xdr:row>
      <xdr:rowOff>0</xdr:rowOff>
    </xdr:from>
    <xdr:to>
      <xdr:col>5</xdr:col>
      <xdr:colOff>279400</xdr:colOff>
      <xdr:row>851</xdr:row>
      <xdr:rowOff>12700</xdr:rowOff>
    </xdr:to>
    <xdr:sp macro="[1]!dp_core.gridDP_Click" textlink="">
      <xdr:nvSpPr>
        <xdr:cNvPr id="849" name="Rectangle 848">
          <a:extLst>
            <a:ext uri="{FF2B5EF4-FFF2-40B4-BE49-F238E27FC236}">
              <a16:creationId xmlns:a16="http://schemas.microsoft.com/office/drawing/2014/main" xmlns="" id="{00000000-0008-0000-0200-000051030000}"/>
            </a:ext>
          </a:extLst>
        </xdr:cNvPr>
        <xdr:cNvSpPr/>
      </xdr:nvSpPr>
      <xdr:spPr>
        <a:xfrm>
          <a:off x="2171700" y="47434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851</xdr:row>
      <xdr:rowOff>0</xdr:rowOff>
    </xdr:from>
    <xdr:to>
      <xdr:col>5</xdr:col>
      <xdr:colOff>279400</xdr:colOff>
      <xdr:row>852</xdr:row>
      <xdr:rowOff>12700</xdr:rowOff>
    </xdr:to>
    <xdr:sp macro="[1]!dp_core.gridDP_Click" textlink="">
      <xdr:nvSpPr>
        <xdr:cNvPr id="850" name="Rectangle 849">
          <a:extLst>
            <a:ext uri="{FF2B5EF4-FFF2-40B4-BE49-F238E27FC236}">
              <a16:creationId xmlns:a16="http://schemas.microsoft.com/office/drawing/2014/main" xmlns="" id="{00000000-0008-0000-0200-000052030000}"/>
            </a:ext>
          </a:extLst>
        </xdr:cNvPr>
        <xdr:cNvSpPr/>
      </xdr:nvSpPr>
      <xdr:spPr>
        <a:xfrm>
          <a:off x="2171700" y="47434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852</xdr:row>
      <xdr:rowOff>0</xdr:rowOff>
    </xdr:from>
    <xdr:to>
      <xdr:col>5</xdr:col>
      <xdr:colOff>279400</xdr:colOff>
      <xdr:row>853</xdr:row>
      <xdr:rowOff>12700</xdr:rowOff>
    </xdr:to>
    <xdr:sp macro="[1]!dp_core.gridDP_Click" textlink="">
      <xdr:nvSpPr>
        <xdr:cNvPr id="851" name="Rectangle 850">
          <a:extLst>
            <a:ext uri="{FF2B5EF4-FFF2-40B4-BE49-F238E27FC236}">
              <a16:creationId xmlns:a16="http://schemas.microsoft.com/office/drawing/2014/main" xmlns="" id="{00000000-0008-0000-0200-000053030000}"/>
            </a:ext>
          </a:extLst>
        </xdr:cNvPr>
        <xdr:cNvSpPr/>
      </xdr:nvSpPr>
      <xdr:spPr>
        <a:xfrm>
          <a:off x="2171700" y="47434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853</xdr:row>
      <xdr:rowOff>0</xdr:rowOff>
    </xdr:from>
    <xdr:to>
      <xdr:col>5</xdr:col>
      <xdr:colOff>279400</xdr:colOff>
      <xdr:row>854</xdr:row>
      <xdr:rowOff>12700</xdr:rowOff>
    </xdr:to>
    <xdr:sp macro="[1]!dp_core.gridDP_Click" textlink="">
      <xdr:nvSpPr>
        <xdr:cNvPr id="852" name="Rectangle 851">
          <a:extLst>
            <a:ext uri="{FF2B5EF4-FFF2-40B4-BE49-F238E27FC236}">
              <a16:creationId xmlns:a16="http://schemas.microsoft.com/office/drawing/2014/main" xmlns="" id="{00000000-0008-0000-0200-000054030000}"/>
            </a:ext>
          </a:extLst>
        </xdr:cNvPr>
        <xdr:cNvSpPr/>
      </xdr:nvSpPr>
      <xdr:spPr>
        <a:xfrm>
          <a:off x="2171700" y="47434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854</xdr:row>
      <xdr:rowOff>0</xdr:rowOff>
    </xdr:from>
    <xdr:to>
      <xdr:col>5</xdr:col>
      <xdr:colOff>279400</xdr:colOff>
      <xdr:row>855</xdr:row>
      <xdr:rowOff>12700</xdr:rowOff>
    </xdr:to>
    <xdr:sp macro="[1]!dp_core.gridDP_Click" textlink="">
      <xdr:nvSpPr>
        <xdr:cNvPr id="853" name="Rectangle 852">
          <a:extLst>
            <a:ext uri="{FF2B5EF4-FFF2-40B4-BE49-F238E27FC236}">
              <a16:creationId xmlns:a16="http://schemas.microsoft.com/office/drawing/2014/main" xmlns="" id="{00000000-0008-0000-0200-000055030000}"/>
            </a:ext>
          </a:extLst>
        </xdr:cNvPr>
        <xdr:cNvSpPr/>
      </xdr:nvSpPr>
      <xdr:spPr>
        <a:xfrm>
          <a:off x="2171700" y="47434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855</xdr:row>
      <xdr:rowOff>0</xdr:rowOff>
    </xdr:from>
    <xdr:to>
      <xdr:col>5</xdr:col>
      <xdr:colOff>279400</xdr:colOff>
      <xdr:row>856</xdr:row>
      <xdr:rowOff>12700</xdr:rowOff>
    </xdr:to>
    <xdr:sp macro="[1]!dp_core.gridDP_Click" textlink="">
      <xdr:nvSpPr>
        <xdr:cNvPr id="854" name="Rectangle 853">
          <a:extLst>
            <a:ext uri="{FF2B5EF4-FFF2-40B4-BE49-F238E27FC236}">
              <a16:creationId xmlns:a16="http://schemas.microsoft.com/office/drawing/2014/main" xmlns="" id="{00000000-0008-0000-0200-000056030000}"/>
            </a:ext>
          </a:extLst>
        </xdr:cNvPr>
        <xdr:cNvSpPr/>
      </xdr:nvSpPr>
      <xdr:spPr>
        <a:xfrm>
          <a:off x="2171700" y="47434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856</xdr:row>
      <xdr:rowOff>0</xdr:rowOff>
    </xdr:from>
    <xdr:to>
      <xdr:col>5</xdr:col>
      <xdr:colOff>279400</xdr:colOff>
      <xdr:row>857</xdr:row>
      <xdr:rowOff>12700</xdr:rowOff>
    </xdr:to>
    <xdr:sp macro="[1]!dp_core.gridDP_Click" textlink="">
      <xdr:nvSpPr>
        <xdr:cNvPr id="855" name="Rectangle 854">
          <a:extLst>
            <a:ext uri="{FF2B5EF4-FFF2-40B4-BE49-F238E27FC236}">
              <a16:creationId xmlns:a16="http://schemas.microsoft.com/office/drawing/2014/main" xmlns="" id="{00000000-0008-0000-0200-000057030000}"/>
            </a:ext>
          </a:extLst>
        </xdr:cNvPr>
        <xdr:cNvSpPr/>
      </xdr:nvSpPr>
      <xdr:spPr>
        <a:xfrm>
          <a:off x="2171700" y="47434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857</xdr:row>
      <xdr:rowOff>0</xdr:rowOff>
    </xdr:from>
    <xdr:to>
      <xdr:col>5</xdr:col>
      <xdr:colOff>279400</xdr:colOff>
      <xdr:row>858</xdr:row>
      <xdr:rowOff>12700</xdr:rowOff>
    </xdr:to>
    <xdr:sp macro="[1]!dp_core.gridDP_Click" textlink="">
      <xdr:nvSpPr>
        <xdr:cNvPr id="856" name="Rectangle 855">
          <a:extLst>
            <a:ext uri="{FF2B5EF4-FFF2-40B4-BE49-F238E27FC236}">
              <a16:creationId xmlns:a16="http://schemas.microsoft.com/office/drawing/2014/main" xmlns="" id="{00000000-0008-0000-0200-000058030000}"/>
            </a:ext>
          </a:extLst>
        </xdr:cNvPr>
        <xdr:cNvSpPr/>
      </xdr:nvSpPr>
      <xdr:spPr>
        <a:xfrm>
          <a:off x="2171700" y="47434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858</xdr:row>
      <xdr:rowOff>0</xdr:rowOff>
    </xdr:from>
    <xdr:to>
      <xdr:col>5</xdr:col>
      <xdr:colOff>279400</xdr:colOff>
      <xdr:row>859</xdr:row>
      <xdr:rowOff>12700</xdr:rowOff>
    </xdr:to>
    <xdr:sp macro="[1]!dp_core.gridDP_Click" textlink="">
      <xdr:nvSpPr>
        <xdr:cNvPr id="857" name="Rectangle 856">
          <a:extLst>
            <a:ext uri="{FF2B5EF4-FFF2-40B4-BE49-F238E27FC236}">
              <a16:creationId xmlns:a16="http://schemas.microsoft.com/office/drawing/2014/main" xmlns="" id="{00000000-0008-0000-0200-000059030000}"/>
            </a:ext>
          </a:extLst>
        </xdr:cNvPr>
        <xdr:cNvSpPr/>
      </xdr:nvSpPr>
      <xdr:spPr>
        <a:xfrm>
          <a:off x="2171700" y="47434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859</xdr:row>
      <xdr:rowOff>0</xdr:rowOff>
    </xdr:from>
    <xdr:to>
      <xdr:col>5</xdr:col>
      <xdr:colOff>279400</xdr:colOff>
      <xdr:row>860</xdr:row>
      <xdr:rowOff>12700</xdr:rowOff>
    </xdr:to>
    <xdr:sp macro="[1]!dp_core.gridDP_Click" textlink="">
      <xdr:nvSpPr>
        <xdr:cNvPr id="858" name="Rectangle 857">
          <a:extLst>
            <a:ext uri="{FF2B5EF4-FFF2-40B4-BE49-F238E27FC236}">
              <a16:creationId xmlns:a16="http://schemas.microsoft.com/office/drawing/2014/main" xmlns="" id="{00000000-0008-0000-0200-00005A030000}"/>
            </a:ext>
          </a:extLst>
        </xdr:cNvPr>
        <xdr:cNvSpPr/>
      </xdr:nvSpPr>
      <xdr:spPr>
        <a:xfrm>
          <a:off x="2171700" y="47434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860</xdr:row>
      <xdr:rowOff>0</xdr:rowOff>
    </xdr:from>
    <xdr:to>
      <xdr:col>5</xdr:col>
      <xdr:colOff>279400</xdr:colOff>
      <xdr:row>861</xdr:row>
      <xdr:rowOff>12700</xdr:rowOff>
    </xdr:to>
    <xdr:sp macro="[1]!dp_core.gridDP_Click" textlink="">
      <xdr:nvSpPr>
        <xdr:cNvPr id="859" name="Rectangle 858">
          <a:extLst>
            <a:ext uri="{FF2B5EF4-FFF2-40B4-BE49-F238E27FC236}">
              <a16:creationId xmlns:a16="http://schemas.microsoft.com/office/drawing/2014/main" xmlns="" id="{00000000-0008-0000-0200-00005B030000}"/>
            </a:ext>
          </a:extLst>
        </xdr:cNvPr>
        <xdr:cNvSpPr/>
      </xdr:nvSpPr>
      <xdr:spPr>
        <a:xfrm>
          <a:off x="2171700" y="47434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861</xdr:row>
      <xdr:rowOff>0</xdr:rowOff>
    </xdr:from>
    <xdr:to>
      <xdr:col>5</xdr:col>
      <xdr:colOff>279400</xdr:colOff>
      <xdr:row>862</xdr:row>
      <xdr:rowOff>12700</xdr:rowOff>
    </xdr:to>
    <xdr:sp macro="[1]!dp_core.gridDP_Click" textlink="">
      <xdr:nvSpPr>
        <xdr:cNvPr id="860" name="Rectangle 859">
          <a:extLst>
            <a:ext uri="{FF2B5EF4-FFF2-40B4-BE49-F238E27FC236}">
              <a16:creationId xmlns:a16="http://schemas.microsoft.com/office/drawing/2014/main" xmlns="" id="{00000000-0008-0000-0200-00005C030000}"/>
            </a:ext>
          </a:extLst>
        </xdr:cNvPr>
        <xdr:cNvSpPr/>
      </xdr:nvSpPr>
      <xdr:spPr>
        <a:xfrm>
          <a:off x="2171700" y="47434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862</xdr:row>
      <xdr:rowOff>0</xdr:rowOff>
    </xdr:from>
    <xdr:to>
      <xdr:col>5</xdr:col>
      <xdr:colOff>279400</xdr:colOff>
      <xdr:row>863</xdr:row>
      <xdr:rowOff>12700</xdr:rowOff>
    </xdr:to>
    <xdr:sp macro="[1]!dp_core.gridDP_Click" textlink="">
      <xdr:nvSpPr>
        <xdr:cNvPr id="861" name="Rectangle 860">
          <a:extLst>
            <a:ext uri="{FF2B5EF4-FFF2-40B4-BE49-F238E27FC236}">
              <a16:creationId xmlns:a16="http://schemas.microsoft.com/office/drawing/2014/main" xmlns="" id="{00000000-0008-0000-0200-00005D030000}"/>
            </a:ext>
          </a:extLst>
        </xdr:cNvPr>
        <xdr:cNvSpPr/>
      </xdr:nvSpPr>
      <xdr:spPr>
        <a:xfrm>
          <a:off x="2171700" y="47434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863</xdr:row>
      <xdr:rowOff>0</xdr:rowOff>
    </xdr:from>
    <xdr:to>
      <xdr:col>5</xdr:col>
      <xdr:colOff>279400</xdr:colOff>
      <xdr:row>864</xdr:row>
      <xdr:rowOff>12700</xdr:rowOff>
    </xdr:to>
    <xdr:sp macro="[1]!dp_core.gridDP_Click" textlink="">
      <xdr:nvSpPr>
        <xdr:cNvPr id="862" name="Rectangle 861">
          <a:extLst>
            <a:ext uri="{FF2B5EF4-FFF2-40B4-BE49-F238E27FC236}">
              <a16:creationId xmlns:a16="http://schemas.microsoft.com/office/drawing/2014/main" xmlns="" id="{00000000-0008-0000-0200-00005E030000}"/>
            </a:ext>
          </a:extLst>
        </xdr:cNvPr>
        <xdr:cNvSpPr/>
      </xdr:nvSpPr>
      <xdr:spPr>
        <a:xfrm>
          <a:off x="2171700" y="47434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864</xdr:row>
      <xdr:rowOff>0</xdr:rowOff>
    </xdr:from>
    <xdr:to>
      <xdr:col>5</xdr:col>
      <xdr:colOff>279400</xdr:colOff>
      <xdr:row>865</xdr:row>
      <xdr:rowOff>12700</xdr:rowOff>
    </xdr:to>
    <xdr:sp macro="[1]!dp_core.gridDP_Click" textlink="">
      <xdr:nvSpPr>
        <xdr:cNvPr id="863" name="Rectangle 862">
          <a:extLst>
            <a:ext uri="{FF2B5EF4-FFF2-40B4-BE49-F238E27FC236}">
              <a16:creationId xmlns:a16="http://schemas.microsoft.com/office/drawing/2014/main" xmlns="" id="{00000000-0008-0000-0200-00005F030000}"/>
            </a:ext>
          </a:extLst>
        </xdr:cNvPr>
        <xdr:cNvSpPr/>
      </xdr:nvSpPr>
      <xdr:spPr>
        <a:xfrm>
          <a:off x="2171700" y="47434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865</xdr:row>
      <xdr:rowOff>0</xdr:rowOff>
    </xdr:from>
    <xdr:to>
      <xdr:col>5</xdr:col>
      <xdr:colOff>279400</xdr:colOff>
      <xdr:row>866</xdr:row>
      <xdr:rowOff>12700</xdr:rowOff>
    </xdr:to>
    <xdr:sp macro="[1]!dp_core.gridDP_Click" textlink="">
      <xdr:nvSpPr>
        <xdr:cNvPr id="864" name="Rectangle 863">
          <a:extLst>
            <a:ext uri="{FF2B5EF4-FFF2-40B4-BE49-F238E27FC236}">
              <a16:creationId xmlns:a16="http://schemas.microsoft.com/office/drawing/2014/main" xmlns="" id="{00000000-0008-0000-0200-000060030000}"/>
            </a:ext>
          </a:extLst>
        </xdr:cNvPr>
        <xdr:cNvSpPr/>
      </xdr:nvSpPr>
      <xdr:spPr>
        <a:xfrm>
          <a:off x="2171700" y="47434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866</xdr:row>
      <xdr:rowOff>0</xdr:rowOff>
    </xdr:from>
    <xdr:to>
      <xdr:col>5</xdr:col>
      <xdr:colOff>279400</xdr:colOff>
      <xdr:row>867</xdr:row>
      <xdr:rowOff>12700</xdr:rowOff>
    </xdr:to>
    <xdr:sp macro="[1]!dp_core.gridDP_Click" textlink="">
      <xdr:nvSpPr>
        <xdr:cNvPr id="865" name="Rectangle 864">
          <a:extLst>
            <a:ext uri="{FF2B5EF4-FFF2-40B4-BE49-F238E27FC236}">
              <a16:creationId xmlns:a16="http://schemas.microsoft.com/office/drawing/2014/main" xmlns="" id="{00000000-0008-0000-0200-000061030000}"/>
            </a:ext>
          </a:extLst>
        </xdr:cNvPr>
        <xdr:cNvSpPr/>
      </xdr:nvSpPr>
      <xdr:spPr>
        <a:xfrm>
          <a:off x="2171700" y="47434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867</xdr:row>
      <xdr:rowOff>0</xdr:rowOff>
    </xdr:from>
    <xdr:to>
      <xdr:col>5</xdr:col>
      <xdr:colOff>279400</xdr:colOff>
      <xdr:row>868</xdr:row>
      <xdr:rowOff>12700</xdr:rowOff>
    </xdr:to>
    <xdr:sp macro="[1]!dp_core.gridDP_Click" textlink="">
      <xdr:nvSpPr>
        <xdr:cNvPr id="866" name="Rectangle 865">
          <a:extLst>
            <a:ext uri="{FF2B5EF4-FFF2-40B4-BE49-F238E27FC236}">
              <a16:creationId xmlns:a16="http://schemas.microsoft.com/office/drawing/2014/main" xmlns="" id="{00000000-0008-0000-0200-000062030000}"/>
            </a:ext>
          </a:extLst>
        </xdr:cNvPr>
        <xdr:cNvSpPr/>
      </xdr:nvSpPr>
      <xdr:spPr>
        <a:xfrm>
          <a:off x="2171700" y="47434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868</xdr:row>
      <xdr:rowOff>0</xdr:rowOff>
    </xdr:from>
    <xdr:to>
      <xdr:col>5</xdr:col>
      <xdr:colOff>279400</xdr:colOff>
      <xdr:row>869</xdr:row>
      <xdr:rowOff>12700</xdr:rowOff>
    </xdr:to>
    <xdr:sp macro="[1]!dp_core.gridDP_Click" textlink="">
      <xdr:nvSpPr>
        <xdr:cNvPr id="867" name="Rectangle 866">
          <a:extLst>
            <a:ext uri="{FF2B5EF4-FFF2-40B4-BE49-F238E27FC236}">
              <a16:creationId xmlns:a16="http://schemas.microsoft.com/office/drawing/2014/main" xmlns="" id="{00000000-0008-0000-0200-000063030000}"/>
            </a:ext>
          </a:extLst>
        </xdr:cNvPr>
        <xdr:cNvSpPr/>
      </xdr:nvSpPr>
      <xdr:spPr>
        <a:xfrm>
          <a:off x="2171700" y="47434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869</xdr:row>
      <xdr:rowOff>0</xdr:rowOff>
    </xdr:from>
    <xdr:to>
      <xdr:col>5</xdr:col>
      <xdr:colOff>279400</xdr:colOff>
      <xdr:row>870</xdr:row>
      <xdr:rowOff>12700</xdr:rowOff>
    </xdr:to>
    <xdr:sp macro="[1]!dp_core.gridDP_Click" textlink="">
      <xdr:nvSpPr>
        <xdr:cNvPr id="868" name="Rectangle 867">
          <a:extLst>
            <a:ext uri="{FF2B5EF4-FFF2-40B4-BE49-F238E27FC236}">
              <a16:creationId xmlns:a16="http://schemas.microsoft.com/office/drawing/2014/main" xmlns="" id="{00000000-0008-0000-0200-000064030000}"/>
            </a:ext>
          </a:extLst>
        </xdr:cNvPr>
        <xdr:cNvSpPr/>
      </xdr:nvSpPr>
      <xdr:spPr>
        <a:xfrm>
          <a:off x="2171700" y="47434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870</xdr:row>
      <xdr:rowOff>0</xdr:rowOff>
    </xdr:from>
    <xdr:to>
      <xdr:col>5</xdr:col>
      <xdr:colOff>279400</xdr:colOff>
      <xdr:row>871</xdr:row>
      <xdr:rowOff>12700</xdr:rowOff>
    </xdr:to>
    <xdr:sp macro="[1]!dp_core.gridDP_Click" textlink="">
      <xdr:nvSpPr>
        <xdr:cNvPr id="869" name="Rectangle 868">
          <a:extLst>
            <a:ext uri="{FF2B5EF4-FFF2-40B4-BE49-F238E27FC236}">
              <a16:creationId xmlns:a16="http://schemas.microsoft.com/office/drawing/2014/main" xmlns="" id="{00000000-0008-0000-0200-000065030000}"/>
            </a:ext>
          </a:extLst>
        </xdr:cNvPr>
        <xdr:cNvSpPr/>
      </xdr:nvSpPr>
      <xdr:spPr>
        <a:xfrm>
          <a:off x="2171700" y="47434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871</xdr:row>
      <xdr:rowOff>0</xdr:rowOff>
    </xdr:from>
    <xdr:to>
      <xdr:col>5</xdr:col>
      <xdr:colOff>279400</xdr:colOff>
      <xdr:row>872</xdr:row>
      <xdr:rowOff>12700</xdr:rowOff>
    </xdr:to>
    <xdr:sp macro="[1]!dp_core.gridDP_Click" textlink="">
      <xdr:nvSpPr>
        <xdr:cNvPr id="870" name="Rectangle 869">
          <a:extLst>
            <a:ext uri="{FF2B5EF4-FFF2-40B4-BE49-F238E27FC236}">
              <a16:creationId xmlns:a16="http://schemas.microsoft.com/office/drawing/2014/main" xmlns="" id="{00000000-0008-0000-0200-000066030000}"/>
            </a:ext>
          </a:extLst>
        </xdr:cNvPr>
        <xdr:cNvSpPr/>
      </xdr:nvSpPr>
      <xdr:spPr>
        <a:xfrm>
          <a:off x="2171700" y="47434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872</xdr:row>
      <xdr:rowOff>0</xdr:rowOff>
    </xdr:from>
    <xdr:to>
      <xdr:col>5</xdr:col>
      <xdr:colOff>279400</xdr:colOff>
      <xdr:row>873</xdr:row>
      <xdr:rowOff>12700</xdr:rowOff>
    </xdr:to>
    <xdr:sp macro="[1]!dp_core.gridDP_Click" textlink="">
      <xdr:nvSpPr>
        <xdr:cNvPr id="871" name="Rectangle 870">
          <a:extLst>
            <a:ext uri="{FF2B5EF4-FFF2-40B4-BE49-F238E27FC236}">
              <a16:creationId xmlns:a16="http://schemas.microsoft.com/office/drawing/2014/main" xmlns="" id="{00000000-0008-0000-0200-000067030000}"/>
            </a:ext>
          </a:extLst>
        </xdr:cNvPr>
        <xdr:cNvSpPr/>
      </xdr:nvSpPr>
      <xdr:spPr>
        <a:xfrm>
          <a:off x="2171700" y="47434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873</xdr:row>
      <xdr:rowOff>0</xdr:rowOff>
    </xdr:from>
    <xdr:to>
      <xdr:col>5</xdr:col>
      <xdr:colOff>279400</xdr:colOff>
      <xdr:row>874</xdr:row>
      <xdr:rowOff>12700</xdr:rowOff>
    </xdr:to>
    <xdr:sp macro="[1]!dp_core.gridDP_Click" textlink="">
      <xdr:nvSpPr>
        <xdr:cNvPr id="872" name="Rectangle 871">
          <a:extLst>
            <a:ext uri="{FF2B5EF4-FFF2-40B4-BE49-F238E27FC236}">
              <a16:creationId xmlns:a16="http://schemas.microsoft.com/office/drawing/2014/main" xmlns="" id="{00000000-0008-0000-0200-000068030000}"/>
            </a:ext>
          </a:extLst>
        </xdr:cNvPr>
        <xdr:cNvSpPr/>
      </xdr:nvSpPr>
      <xdr:spPr>
        <a:xfrm>
          <a:off x="2171700" y="47434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874</xdr:row>
      <xdr:rowOff>0</xdr:rowOff>
    </xdr:from>
    <xdr:to>
      <xdr:col>5</xdr:col>
      <xdr:colOff>279400</xdr:colOff>
      <xdr:row>875</xdr:row>
      <xdr:rowOff>12700</xdr:rowOff>
    </xdr:to>
    <xdr:sp macro="[1]!dp_core.gridDP_Click" textlink="">
      <xdr:nvSpPr>
        <xdr:cNvPr id="873" name="Rectangle 872">
          <a:extLst>
            <a:ext uri="{FF2B5EF4-FFF2-40B4-BE49-F238E27FC236}">
              <a16:creationId xmlns:a16="http://schemas.microsoft.com/office/drawing/2014/main" xmlns="" id="{00000000-0008-0000-0200-000069030000}"/>
            </a:ext>
          </a:extLst>
        </xdr:cNvPr>
        <xdr:cNvSpPr/>
      </xdr:nvSpPr>
      <xdr:spPr>
        <a:xfrm>
          <a:off x="2171700" y="47434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875</xdr:row>
      <xdr:rowOff>0</xdr:rowOff>
    </xdr:from>
    <xdr:to>
      <xdr:col>5</xdr:col>
      <xdr:colOff>279400</xdr:colOff>
      <xdr:row>876</xdr:row>
      <xdr:rowOff>12700</xdr:rowOff>
    </xdr:to>
    <xdr:sp macro="[1]!dp_core.gridDP_Click" textlink="">
      <xdr:nvSpPr>
        <xdr:cNvPr id="874" name="Rectangle 873">
          <a:extLst>
            <a:ext uri="{FF2B5EF4-FFF2-40B4-BE49-F238E27FC236}">
              <a16:creationId xmlns:a16="http://schemas.microsoft.com/office/drawing/2014/main" xmlns="" id="{00000000-0008-0000-0200-00006A030000}"/>
            </a:ext>
          </a:extLst>
        </xdr:cNvPr>
        <xdr:cNvSpPr/>
      </xdr:nvSpPr>
      <xdr:spPr>
        <a:xfrm>
          <a:off x="2171700" y="47434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876</xdr:row>
      <xdr:rowOff>0</xdr:rowOff>
    </xdr:from>
    <xdr:to>
      <xdr:col>5</xdr:col>
      <xdr:colOff>279400</xdr:colOff>
      <xdr:row>877</xdr:row>
      <xdr:rowOff>12700</xdr:rowOff>
    </xdr:to>
    <xdr:sp macro="[1]!dp_core.gridDP_Click" textlink="">
      <xdr:nvSpPr>
        <xdr:cNvPr id="875" name="Rectangle 874">
          <a:extLst>
            <a:ext uri="{FF2B5EF4-FFF2-40B4-BE49-F238E27FC236}">
              <a16:creationId xmlns:a16="http://schemas.microsoft.com/office/drawing/2014/main" xmlns="" id="{00000000-0008-0000-0200-00006B030000}"/>
            </a:ext>
          </a:extLst>
        </xdr:cNvPr>
        <xdr:cNvSpPr/>
      </xdr:nvSpPr>
      <xdr:spPr>
        <a:xfrm>
          <a:off x="2171700" y="47434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877</xdr:row>
      <xdr:rowOff>0</xdr:rowOff>
    </xdr:from>
    <xdr:to>
      <xdr:col>5</xdr:col>
      <xdr:colOff>279400</xdr:colOff>
      <xdr:row>878</xdr:row>
      <xdr:rowOff>12700</xdr:rowOff>
    </xdr:to>
    <xdr:sp macro="[1]!dp_core.gridDP_Click" textlink="">
      <xdr:nvSpPr>
        <xdr:cNvPr id="876" name="Rectangle 875">
          <a:extLst>
            <a:ext uri="{FF2B5EF4-FFF2-40B4-BE49-F238E27FC236}">
              <a16:creationId xmlns:a16="http://schemas.microsoft.com/office/drawing/2014/main" xmlns="" id="{00000000-0008-0000-0200-00006C030000}"/>
            </a:ext>
          </a:extLst>
        </xdr:cNvPr>
        <xdr:cNvSpPr/>
      </xdr:nvSpPr>
      <xdr:spPr>
        <a:xfrm>
          <a:off x="2171700" y="47434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878</xdr:row>
      <xdr:rowOff>0</xdr:rowOff>
    </xdr:from>
    <xdr:to>
      <xdr:col>5</xdr:col>
      <xdr:colOff>279400</xdr:colOff>
      <xdr:row>879</xdr:row>
      <xdr:rowOff>12700</xdr:rowOff>
    </xdr:to>
    <xdr:sp macro="[1]!dp_core.gridDP_Click" textlink="">
      <xdr:nvSpPr>
        <xdr:cNvPr id="877" name="Rectangle 876">
          <a:extLst>
            <a:ext uri="{FF2B5EF4-FFF2-40B4-BE49-F238E27FC236}">
              <a16:creationId xmlns:a16="http://schemas.microsoft.com/office/drawing/2014/main" xmlns="" id="{00000000-0008-0000-0200-00006D030000}"/>
            </a:ext>
          </a:extLst>
        </xdr:cNvPr>
        <xdr:cNvSpPr/>
      </xdr:nvSpPr>
      <xdr:spPr>
        <a:xfrm>
          <a:off x="2171700" y="47434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879</xdr:row>
      <xdr:rowOff>0</xdr:rowOff>
    </xdr:from>
    <xdr:to>
      <xdr:col>5</xdr:col>
      <xdr:colOff>279400</xdr:colOff>
      <xdr:row>880</xdr:row>
      <xdr:rowOff>12700</xdr:rowOff>
    </xdr:to>
    <xdr:sp macro="[1]!dp_core.gridDP_Click" textlink="">
      <xdr:nvSpPr>
        <xdr:cNvPr id="878" name="Rectangle 877">
          <a:extLst>
            <a:ext uri="{FF2B5EF4-FFF2-40B4-BE49-F238E27FC236}">
              <a16:creationId xmlns:a16="http://schemas.microsoft.com/office/drawing/2014/main" xmlns="" id="{00000000-0008-0000-0200-00006E030000}"/>
            </a:ext>
          </a:extLst>
        </xdr:cNvPr>
        <xdr:cNvSpPr/>
      </xdr:nvSpPr>
      <xdr:spPr>
        <a:xfrm>
          <a:off x="2171700" y="47434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880</xdr:row>
      <xdr:rowOff>0</xdr:rowOff>
    </xdr:from>
    <xdr:to>
      <xdr:col>5</xdr:col>
      <xdr:colOff>279400</xdr:colOff>
      <xdr:row>881</xdr:row>
      <xdr:rowOff>12700</xdr:rowOff>
    </xdr:to>
    <xdr:sp macro="[1]!dp_core.gridDP_Click" textlink="">
      <xdr:nvSpPr>
        <xdr:cNvPr id="879" name="Rectangle 878">
          <a:extLst>
            <a:ext uri="{FF2B5EF4-FFF2-40B4-BE49-F238E27FC236}">
              <a16:creationId xmlns:a16="http://schemas.microsoft.com/office/drawing/2014/main" xmlns="" id="{00000000-0008-0000-0200-00006F030000}"/>
            </a:ext>
          </a:extLst>
        </xdr:cNvPr>
        <xdr:cNvSpPr/>
      </xdr:nvSpPr>
      <xdr:spPr>
        <a:xfrm>
          <a:off x="2171700" y="47434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881</xdr:row>
      <xdr:rowOff>0</xdr:rowOff>
    </xdr:from>
    <xdr:to>
      <xdr:col>5</xdr:col>
      <xdr:colOff>279400</xdr:colOff>
      <xdr:row>882</xdr:row>
      <xdr:rowOff>12700</xdr:rowOff>
    </xdr:to>
    <xdr:sp macro="[1]!dp_core.gridDP_Click" textlink="">
      <xdr:nvSpPr>
        <xdr:cNvPr id="880" name="Rectangle 879">
          <a:extLst>
            <a:ext uri="{FF2B5EF4-FFF2-40B4-BE49-F238E27FC236}">
              <a16:creationId xmlns:a16="http://schemas.microsoft.com/office/drawing/2014/main" xmlns="" id="{00000000-0008-0000-0200-000070030000}"/>
            </a:ext>
          </a:extLst>
        </xdr:cNvPr>
        <xdr:cNvSpPr/>
      </xdr:nvSpPr>
      <xdr:spPr>
        <a:xfrm>
          <a:off x="2171700" y="47434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882</xdr:row>
      <xdr:rowOff>0</xdr:rowOff>
    </xdr:from>
    <xdr:to>
      <xdr:col>5</xdr:col>
      <xdr:colOff>279400</xdr:colOff>
      <xdr:row>883</xdr:row>
      <xdr:rowOff>12700</xdr:rowOff>
    </xdr:to>
    <xdr:sp macro="[1]!dp_core.gridDP_Click" textlink="">
      <xdr:nvSpPr>
        <xdr:cNvPr id="881" name="Rectangle 880">
          <a:extLst>
            <a:ext uri="{FF2B5EF4-FFF2-40B4-BE49-F238E27FC236}">
              <a16:creationId xmlns:a16="http://schemas.microsoft.com/office/drawing/2014/main" xmlns="" id="{00000000-0008-0000-0200-000071030000}"/>
            </a:ext>
          </a:extLst>
        </xdr:cNvPr>
        <xdr:cNvSpPr/>
      </xdr:nvSpPr>
      <xdr:spPr>
        <a:xfrm>
          <a:off x="2171700" y="47434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883</xdr:row>
      <xdr:rowOff>0</xdr:rowOff>
    </xdr:from>
    <xdr:to>
      <xdr:col>5</xdr:col>
      <xdr:colOff>279400</xdr:colOff>
      <xdr:row>884</xdr:row>
      <xdr:rowOff>12700</xdr:rowOff>
    </xdr:to>
    <xdr:sp macro="[1]!dp_core.gridDP_Click" textlink="">
      <xdr:nvSpPr>
        <xdr:cNvPr id="882" name="Rectangle 881">
          <a:extLst>
            <a:ext uri="{FF2B5EF4-FFF2-40B4-BE49-F238E27FC236}">
              <a16:creationId xmlns:a16="http://schemas.microsoft.com/office/drawing/2014/main" xmlns="" id="{00000000-0008-0000-0200-000072030000}"/>
            </a:ext>
          </a:extLst>
        </xdr:cNvPr>
        <xdr:cNvSpPr/>
      </xdr:nvSpPr>
      <xdr:spPr>
        <a:xfrm>
          <a:off x="2171700" y="47434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884</xdr:row>
      <xdr:rowOff>0</xdr:rowOff>
    </xdr:from>
    <xdr:to>
      <xdr:col>5</xdr:col>
      <xdr:colOff>279400</xdr:colOff>
      <xdr:row>885</xdr:row>
      <xdr:rowOff>12700</xdr:rowOff>
    </xdr:to>
    <xdr:sp macro="[1]!dp_core.gridDP_Click" textlink="">
      <xdr:nvSpPr>
        <xdr:cNvPr id="883" name="Rectangle 882">
          <a:extLst>
            <a:ext uri="{FF2B5EF4-FFF2-40B4-BE49-F238E27FC236}">
              <a16:creationId xmlns:a16="http://schemas.microsoft.com/office/drawing/2014/main" xmlns="" id="{00000000-0008-0000-0200-000073030000}"/>
            </a:ext>
          </a:extLst>
        </xdr:cNvPr>
        <xdr:cNvSpPr/>
      </xdr:nvSpPr>
      <xdr:spPr>
        <a:xfrm>
          <a:off x="2171700" y="47434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885</xdr:row>
      <xdr:rowOff>0</xdr:rowOff>
    </xdr:from>
    <xdr:to>
      <xdr:col>5</xdr:col>
      <xdr:colOff>279400</xdr:colOff>
      <xdr:row>886</xdr:row>
      <xdr:rowOff>12700</xdr:rowOff>
    </xdr:to>
    <xdr:sp macro="[1]!dp_core.gridDP_Click" textlink="">
      <xdr:nvSpPr>
        <xdr:cNvPr id="884" name="Rectangle 883">
          <a:extLst>
            <a:ext uri="{FF2B5EF4-FFF2-40B4-BE49-F238E27FC236}">
              <a16:creationId xmlns:a16="http://schemas.microsoft.com/office/drawing/2014/main" xmlns="" id="{00000000-0008-0000-0200-000074030000}"/>
            </a:ext>
          </a:extLst>
        </xdr:cNvPr>
        <xdr:cNvSpPr/>
      </xdr:nvSpPr>
      <xdr:spPr>
        <a:xfrm>
          <a:off x="2171700" y="47434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886</xdr:row>
      <xdr:rowOff>0</xdr:rowOff>
    </xdr:from>
    <xdr:to>
      <xdr:col>5</xdr:col>
      <xdr:colOff>279400</xdr:colOff>
      <xdr:row>887</xdr:row>
      <xdr:rowOff>12700</xdr:rowOff>
    </xdr:to>
    <xdr:sp macro="[1]!dp_core.gridDP_Click" textlink="">
      <xdr:nvSpPr>
        <xdr:cNvPr id="885" name="Rectangle 884">
          <a:extLst>
            <a:ext uri="{FF2B5EF4-FFF2-40B4-BE49-F238E27FC236}">
              <a16:creationId xmlns:a16="http://schemas.microsoft.com/office/drawing/2014/main" xmlns="" id="{00000000-0008-0000-0200-000075030000}"/>
            </a:ext>
          </a:extLst>
        </xdr:cNvPr>
        <xdr:cNvSpPr/>
      </xdr:nvSpPr>
      <xdr:spPr>
        <a:xfrm>
          <a:off x="2171700" y="47434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887</xdr:row>
      <xdr:rowOff>0</xdr:rowOff>
    </xdr:from>
    <xdr:to>
      <xdr:col>5</xdr:col>
      <xdr:colOff>279400</xdr:colOff>
      <xdr:row>888</xdr:row>
      <xdr:rowOff>12700</xdr:rowOff>
    </xdr:to>
    <xdr:sp macro="[1]!dp_core.gridDP_Click" textlink="">
      <xdr:nvSpPr>
        <xdr:cNvPr id="886" name="Rectangle 885">
          <a:extLst>
            <a:ext uri="{FF2B5EF4-FFF2-40B4-BE49-F238E27FC236}">
              <a16:creationId xmlns:a16="http://schemas.microsoft.com/office/drawing/2014/main" xmlns="" id="{00000000-0008-0000-0200-000076030000}"/>
            </a:ext>
          </a:extLst>
        </xdr:cNvPr>
        <xdr:cNvSpPr/>
      </xdr:nvSpPr>
      <xdr:spPr>
        <a:xfrm>
          <a:off x="2171700" y="47434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888</xdr:row>
      <xdr:rowOff>0</xdr:rowOff>
    </xdr:from>
    <xdr:to>
      <xdr:col>5</xdr:col>
      <xdr:colOff>279400</xdr:colOff>
      <xdr:row>889</xdr:row>
      <xdr:rowOff>12700</xdr:rowOff>
    </xdr:to>
    <xdr:sp macro="[1]!dp_core.gridDP_Click" textlink="">
      <xdr:nvSpPr>
        <xdr:cNvPr id="887" name="Rectangle 886">
          <a:extLst>
            <a:ext uri="{FF2B5EF4-FFF2-40B4-BE49-F238E27FC236}">
              <a16:creationId xmlns:a16="http://schemas.microsoft.com/office/drawing/2014/main" xmlns="" id="{00000000-0008-0000-0200-000077030000}"/>
            </a:ext>
          </a:extLst>
        </xdr:cNvPr>
        <xdr:cNvSpPr/>
      </xdr:nvSpPr>
      <xdr:spPr>
        <a:xfrm>
          <a:off x="2171700" y="47434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889</xdr:row>
      <xdr:rowOff>0</xdr:rowOff>
    </xdr:from>
    <xdr:to>
      <xdr:col>5</xdr:col>
      <xdr:colOff>279400</xdr:colOff>
      <xdr:row>890</xdr:row>
      <xdr:rowOff>12700</xdr:rowOff>
    </xdr:to>
    <xdr:sp macro="[1]!dp_core.gridDP_Click" textlink="">
      <xdr:nvSpPr>
        <xdr:cNvPr id="888" name="Rectangle 887">
          <a:extLst>
            <a:ext uri="{FF2B5EF4-FFF2-40B4-BE49-F238E27FC236}">
              <a16:creationId xmlns:a16="http://schemas.microsoft.com/office/drawing/2014/main" xmlns="" id="{00000000-0008-0000-0200-000078030000}"/>
            </a:ext>
          </a:extLst>
        </xdr:cNvPr>
        <xdr:cNvSpPr/>
      </xdr:nvSpPr>
      <xdr:spPr>
        <a:xfrm>
          <a:off x="2171700" y="47434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890</xdr:row>
      <xdr:rowOff>0</xdr:rowOff>
    </xdr:from>
    <xdr:to>
      <xdr:col>5</xdr:col>
      <xdr:colOff>279400</xdr:colOff>
      <xdr:row>891</xdr:row>
      <xdr:rowOff>12700</xdr:rowOff>
    </xdr:to>
    <xdr:sp macro="[1]!dp_core.gridDP_Click" textlink="">
      <xdr:nvSpPr>
        <xdr:cNvPr id="889" name="Rectangle 888">
          <a:extLst>
            <a:ext uri="{FF2B5EF4-FFF2-40B4-BE49-F238E27FC236}">
              <a16:creationId xmlns:a16="http://schemas.microsoft.com/office/drawing/2014/main" xmlns="" id="{00000000-0008-0000-0200-000079030000}"/>
            </a:ext>
          </a:extLst>
        </xdr:cNvPr>
        <xdr:cNvSpPr/>
      </xdr:nvSpPr>
      <xdr:spPr>
        <a:xfrm>
          <a:off x="2171700" y="47434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891</xdr:row>
      <xdr:rowOff>0</xdr:rowOff>
    </xdr:from>
    <xdr:to>
      <xdr:col>5</xdr:col>
      <xdr:colOff>279400</xdr:colOff>
      <xdr:row>892</xdr:row>
      <xdr:rowOff>12700</xdr:rowOff>
    </xdr:to>
    <xdr:sp macro="[1]!dp_core.gridDP_Click" textlink="">
      <xdr:nvSpPr>
        <xdr:cNvPr id="890" name="Rectangle 889">
          <a:extLst>
            <a:ext uri="{FF2B5EF4-FFF2-40B4-BE49-F238E27FC236}">
              <a16:creationId xmlns:a16="http://schemas.microsoft.com/office/drawing/2014/main" xmlns="" id="{00000000-0008-0000-0200-00007A030000}"/>
            </a:ext>
          </a:extLst>
        </xdr:cNvPr>
        <xdr:cNvSpPr/>
      </xdr:nvSpPr>
      <xdr:spPr>
        <a:xfrm>
          <a:off x="2171700" y="47434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892</xdr:row>
      <xdr:rowOff>0</xdr:rowOff>
    </xdr:from>
    <xdr:to>
      <xdr:col>5</xdr:col>
      <xdr:colOff>279400</xdr:colOff>
      <xdr:row>893</xdr:row>
      <xdr:rowOff>12700</xdr:rowOff>
    </xdr:to>
    <xdr:sp macro="[1]!dp_core.gridDP_Click" textlink="">
      <xdr:nvSpPr>
        <xdr:cNvPr id="891" name="Rectangle 890">
          <a:extLst>
            <a:ext uri="{FF2B5EF4-FFF2-40B4-BE49-F238E27FC236}">
              <a16:creationId xmlns:a16="http://schemas.microsoft.com/office/drawing/2014/main" xmlns="" id="{00000000-0008-0000-0200-00007B030000}"/>
            </a:ext>
          </a:extLst>
        </xdr:cNvPr>
        <xdr:cNvSpPr/>
      </xdr:nvSpPr>
      <xdr:spPr>
        <a:xfrm>
          <a:off x="2171700" y="47434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893</xdr:row>
      <xdr:rowOff>0</xdr:rowOff>
    </xdr:from>
    <xdr:to>
      <xdr:col>5</xdr:col>
      <xdr:colOff>279400</xdr:colOff>
      <xdr:row>894</xdr:row>
      <xdr:rowOff>12700</xdr:rowOff>
    </xdr:to>
    <xdr:sp macro="[1]!dp_core.gridDP_Click" textlink="">
      <xdr:nvSpPr>
        <xdr:cNvPr id="892" name="Rectangle 891">
          <a:extLst>
            <a:ext uri="{FF2B5EF4-FFF2-40B4-BE49-F238E27FC236}">
              <a16:creationId xmlns:a16="http://schemas.microsoft.com/office/drawing/2014/main" xmlns="" id="{00000000-0008-0000-0200-00007C030000}"/>
            </a:ext>
          </a:extLst>
        </xdr:cNvPr>
        <xdr:cNvSpPr/>
      </xdr:nvSpPr>
      <xdr:spPr>
        <a:xfrm>
          <a:off x="2171700" y="47434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894</xdr:row>
      <xdr:rowOff>0</xdr:rowOff>
    </xdr:from>
    <xdr:to>
      <xdr:col>5</xdr:col>
      <xdr:colOff>279400</xdr:colOff>
      <xdr:row>895</xdr:row>
      <xdr:rowOff>12700</xdr:rowOff>
    </xdr:to>
    <xdr:sp macro="[1]!dp_core.gridDP_Click" textlink="">
      <xdr:nvSpPr>
        <xdr:cNvPr id="893" name="Rectangle 892">
          <a:extLst>
            <a:ext uri="{FF2B5EF4-FFF2-40B4-BE49-F238E27FC236}">
              <a16:creationId xmlns:a16="http://schemas.microsoft.com/office/drawing/2014/main" xmlns="" id="{00000000-0008-0000-0200-00007D030000}"/>
            </a:ext>
          </a:extLst>
        </xdr:cNvPr>
        <xdr:cNvSpPr/>
      </xdr:nvSpPr>
      <xdr:spPr>
        <a:xfrm>
          <a:off x="2171700" y="47434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895</xdr:row>
      <xdr:rowOff>0</xdr:rowOff>
    </xdr:from>
    <xdr:to>
      <xdr:col>5</xdr:col>
      <xdr:colOff>279400</xdr:colOff>
      <xdr:row>896</xdr:row>
      <xdr:rowOff>12700</xdr:rowOff>
    </xdr:to>
    <xdr:sp macro="[1]!dp_core.gridDP_Click" textlink="">
      <xdr:nvSpPr>
        <xdr:cNvPr id="894" name="Rectangle 893">
          <a:extLst>
            <a:ext uri="{FF2B5EF4-FFF2-40B4-BE49-F238E27FC236}">
              <a16:creationId xmlns:a16="http://schemas.microsoft.com/office/drawing/2014/main" xmlns="" id="{00000000-0008-0000-0200-00007E030000}"/>
            </a:ext>
          </a:extLst>
        </xdr:cNvPr>
        <xdr:cNvSpPr/>
      </xdr:nvSpPr>
      <xdr:spPr>
        <a:xfrm>
          <a:off x="2171700" y="47434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896</xdr:row>
      <xdr:rowOff>0</xdr:rowOff>
    </xdr:from>
    <xdr:to>
      <xdr:col>5</xdr:col>
      <xdr:colOff>279400</xdr:colOff>
      <xdr:row>897</xdr:row>
      <xdr:rowOff>12700</xdr:rowOff>
    </xdr:to>
    <xdr:sp macro="[1]!dp_core.gridDP_Click" textlink="">
      <xdr:nvSpPr>
        <xdr:cNvPr id="895" name="Rectangle 894">
          <a:extLst>
            <a:ext uri="{FF2B5EF4-FFF2-40B4-BE49-F238E27FC236}">
              <a16:creationId xmlns:a16="http://schemas.microsoft.com/office/drawing/2014/main" xmlns="" id="{00000000-0008-0000-0200-00007F030000}"/>
            </a:ext>
          </a:extLst>
        </xdr:cNvPr>
        <xdr:cNvSpPr/>
      </xdr:nvSpPr>
      <xdr:spPr>
        <a:xfrm>
          <a:off x="2171700" y="47434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897</xdr:row>
      <xdr:rowOff>0</xdr:rowOff>
    </xdr:from>
    <xdr:to>
      <xdr:col>5</xdr:col>
      <xdr:colOff>279400</xdr:colOff>
      <xdr:row>898</xdr:row>
      <xdr:rowOff>12700</xdr:rowOff>
    </xdr:to>
    <xdr:sp macro="[1]!dp_core.gridDP_Click" textlink="">
      <xdr:nvSpPr>
        <xdr:cNvPr id="896" name="Rectangle 895">
          <a:extLst>
            <a:ext uri="{FF2B5EF4-FFF2-40B4-BE49-F238E27FC236}">
              <a16:creationId xmlns:a16="http://schemas.microsoft.com/office/drawing/2014/main" xmlns="" id="{00000000-0008-0000-0200-000080030000}"/>
            </a:ext>
          </a:extLst>
        </xdr:cNvPr>
        <xdr:cNvSpPr/>
      </xdr:nvSpPr>
      <xdr:spPr>
        <a:xfrm>
          <a:off x="2171700" y="47434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898</xdr:row>
      <xdr:rowOff>0</xdr:rowOff>
    </xdr:from>
    <xdr:to>
      <xdr:col>5</xdr:col>
      <xdr:colOff>279400</xdr:colOff>
      <xdr:row>899</xdr:row>
      <xdr:rowOff>12700</xdr:rowOff>
    </xdr:to>
    <xdr:sp macro="[1]!dp_core.gridDP_Click" textlink="">
      <xdr:nvSpPr>
        <xdr:cNvPr id="897" name="Rectangle 896">
          <a:extLst>
            <a:ext uri="{FF2B5EF4-FFF2-40B4-BE49-F238E27FC236}">
              <a16:creationId xmlns:a16="http://schemas.microsoft.com/office/drawing/2014/main" xmlns="" id="{00000000-0008-0000-0200-000081030000}"/>
            </a:ext>
          </a:extLst>
        </xdr:cNvPr>
        <xdr:cNvSpPr/>
      </xdr:nvSpPr>
      <xdr:spPr>
        <a:xfrm>
          <a:off x="2171700" y="47434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899</xdr:row>
      <xdr:rowOff>0</xdr:rowOff>
    </xdr:from>
    <xdr:to>
      <xdr:col>5</xdr:col>
      <xdr:colOff>279400</xdr:colOff>
      <xdr:row>900</xdr:row>
      <xdr:rowOff>12700</xdr:rowOff>
    </xdr:to>
    <xdr:sp macro="[1]!dp_core.gridDP_Click" textlink="">
      <xdr:nvSpPr>
        <xdr:cNvPr id="898" name="Rectangle 897">
          <a:extLst>
            <a:ext uri="{FF2B5EF4-FFF2-40B4-BE49-F238E27FC236}">
              <a16:creationId xmlns:a16="http://schemas.microsoft.com/office/drawing/2014/main" xmlns="" id="{00000000-0008-0000-0200-000082030000}"/>
            </a:ext>
          </a:extLst>
        </xdr:cNvPr>
        <xdr:cNvSpPr/>
      </xdr:nvSpPr>
      <xdr:spPr>
        <a:xfrm>
          <a:off x="2171700" y="47434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900</xdr:row>
      <xdr:rowOff>0</xdr:rowOff>
    </xdr:from>
    <xdr:to>
      <xdr:col>5</xdr:col>
      <xdr:colOff>279400</xdr:colOff>
      <xdr:row>901</xdr:row>
      <xdr:rowOff>12700</xdr:rowOff>
    </xdr:to>
    <xdr:sp macro="[1]!dp_core.gridDP_Click" textlink="">
      <xdr:nvSpPr>
        <xdr:cNvPr id="899" name="Rectangle 898">
          <a:extLst>
            <a:ext uri="{FF2B5EF4-FFF2-40B4-BE49-F238E27FC236}">
              <a16:creationId xmlns:a16="http://schemas.microsoft.com/office/drawing/2014/main" xmlns="" id="{00000000-0008-0000-0200-000083030000}"/>
            </a:ext>
          </a:extLst>
        </xdr:cNvPr>
        <xdr:cNvSpPr/>
      </xdr:nvSpPr>
      <xdr:spPr>
        <a:xfrm>
          <a:off x="2171700" y="47434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901</xdr:row>
      <xdr:rowOff>0</xdr:rowOff>
    </xdr:from>
    <xdr:to>
      <xdr:col>5</xdr:col>
      <xdr:colOff>279400</xdr:colOff>
      <xdr:row>902</xdr:row>
      <xdr:rowOff>12700</xdr:rowOff>
    </xdr:to>
    <xdr:sp macro="[1]!dp_core.gridDP_Click" textlink="">
      <xdr:nvSpPr>
        <xdr:cNvPr id="900" name="Rectangle 899">
          <a:extLst>
            <a:ext uri="{FF2B5EF4-FFF2-40B4-BE49-F238E27FC236}">
              <a16:creationId xmlns:a16="http://schemas.microsoft.com/office/drawing/2014/main" xmlns="" id="{00000000-0008-0000-0200-000084030000}"/>
            </a:ext>
          </a:extLst>
        </xdr:cNvPr>
        <xdr:cNvSpPr/>
      </xdr:nvSpPr>
      <xdr:spPr>
        <a:xfrm>
          <a:off x="2171700" y="47434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902</xdr:row>
      <xdr:rowOff>0</xdr:rowOff>
    </xdr:from>
    <xdr:to>
      <xdr:col>5</xdr:col>
      <xdr:colOff>279400</xdr:colOff>
      <xdr:row>903</xdr:row>
      <xdr:rowOff>12700</xdr:rowOff>
    </xdr:to>
    <xdr:sp macro="[1]!dp_core.gridDP_Click" textlink="">
      <xdr:nvSpPr>
        <xdr:cNvPr id="901" name="Rectangle 900">
          <a:extLst>
            <a:ext uri="{FF2B5EF4-FFF2-40B4-BE49-F238E27FC236}">
              <a16:creationId xmlns:a16="http://schemas.microsoft.com/office/drawing/2014/main" xmlns="" id="{00000000-0008-0000-0200-000085030000}"/>
            </a:ext>
          </a:extLst>
        </xdr:cNvPr>
        <xdr:cNvSpPr/>
      </xdr:nvSpPr>
      <xdr:spPr>
        <a:xfrm>
          <a:off x="2171700" y="47434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903</xdr:row>
      <xdr:rowOff>0</xdr:rowOff>
    </xdr:from>
    <xdr:to>
      <xdr:col>5</xdr:col>
      <xdr:colOff>279400</xdr:colOff>
      <xdr:row>904</xdr:row>
      <xdr:rowOff>12700</xdr:rowOff>
    </xdr:to>
    <xdr:sp macro="[1]!dp_core.gridDP_Click" textlink="">
      <xdr:nvSpPr>
        <xdr:cNvPr id="902" name="Rectangle 901">
          <a:extLst>
            <a:ext uri="{FF2B5EF4-FFF2-40B4-BE49-F238E27FC236}">
              <a16:creationId xmlns:a16="http://schemas.microsoft.com/office/drawing/2014/main" xmlns="" id="{00000000-0008-0000-0200-000086030000}"/>
            </a:ext>
          </a:extLst>
        </xdr:cNvPr>
        <xdr:cNvSpPr/>
      </xdr:nvSpPr>
      <xdr:spPr>
        <a:xfrm>
          <a:off x="2171700" y="47434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904</xdr:row>
      <xdr:rowOff>0</xdr:rowOff>
    </xdr:from>
    <xdr:to>
      <xdr:col>5</xdr:col>
      <xdr:colOff>279400</xdr:colOff>
      <xdr:row>905</xdr:row>
      <xdr:rowOff>12700</xdr:rowOff>
    </xdr:to>
    <xdr:sp macro="[1]!dp_core.gridDP_Click" textlink="">
      <xdr:nvSpPr>
        <xdr:cNvPr id="903" name="Rectangle 902">
          <a:extLst>
            <a:ext uri="{FF2B5EF4-FFF2-40B4-BE49-F238E27FC236}">
              <a16:creationId xmlns:a16="http://schemas.microsoft.com/office/drawing/2014/main" xmlns="" id="{00000000-0008-0000-0200-000087030000}"/>
            </a:ext>
          </a:extLst>
        </xdr:cNvPr>
        <xdr:cNvSpPr/>
      </xdr:nvSpPr>
      <xdr:spPr>
        <a:xfrm>
          <a:off x="2171700" y="47434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905</xdr:row>
      <xdr:rowOff>0</xdr:rowOff>
    </xdr:from>
    <xdr:to>
      <xdr:col>5</xdr:col>
      <xdr:colOff>279400</xdr:colOff>
      <xdr:row>906</xdr:row>
      <xdr:rowOff>12700</xdr:rowOff>
    </xdr:to>
    <xdr:sp macro="[1]!dp_core.gridDP_Click" textlink="">
      <xdr:nvSpPr>
        <xdr:cNvPr id="904" name="Rectangle 903">
          <a:extLst>
            <a:ext uri="{FF2B5EF4-FFF2-40B4-BE49-F238E27FC236}">
              <a16:creationId xmlns:a16="http://schemas.microsoft.com/office/drawing/2014/main" xmlns="" id="{00000000-0008-0000-0200-000088030000}"/>
            </a:ext>
          </a:extLst>
        </xdr:cNvPr>
        <xdr:cNvSpPr/>
      </xdr:nvSpPr>
      <xdr:spPr>
        <a:xfrm>
          <a:off x="2171700" y="47434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906</xdr:row>
      <xdr:rowOff>0</xdr:rowOff>
    </xdr:from>
    <xdr:to>
      <xdr:col>5</xdr:col>
      <xdr:colOff>279400</xdr:colOff>
      <xdr:row>907</xdr:row>
      <xdr:rowOff>12700</xdr:rowOff>
    </xdr:to>
    <xdr:sp macro="[1]!dp_core.gridDP_Click" textlink="">
      <xdr:nvSpPr>
        <xdr:cNvPr id="905" name="Rectangle 904">
          <a:extLst>
            <a:ext uri="{FF2B5EF4-FFF2-40B4-BE49-F238E27FC236}">
              <a16:creationId xmlns:a16="http://schemas.microsoft.com/office/drawing/2014/main" xmlns="" id="{00000000-0008-0000-0200-000089030000}"/>
            </a:ext>
          </a:extLst>
        </xdr:cNvPr>
        <xdr:cNvSpPr/>
      </xdr:nvSpPr>
      <xdr:spPr>
        <a:xfrm>
          <a:off x="2171700" y="47434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907</xdr:row>
      <xdr:rowOff>0</xdr:rowOff>
    </xdr:from>
    <xdr:to>
      <xdr:col>5</xdr:col>
      <xdr:colOff>279400</xdr:colOff>
      <xdr:row>908</xdr:row>
      <xdr:rowOff>12700</xdr:rowOff>
    </xdr:to>
    <xdr:sp macro="[1]!dp_core.gridDP_Click" textlink="">
      <xdr:nvSpPr>
        <xdr:cNvPr id="906" name="Rectangle 905">
          <a:extLst>
            <a:ext uri="{FF2B5EF4-FFF2-40B4-BE49-F238E27FC236}">
              <a16:creationId xmlns:a16="http://schemas.microsoft.com/office/drawing/2014/main" xmlns="" id="{00000000-0008-0000-0200-00008A030000}"/>
            </a:ext>
          </a:extLst>
        </xdr:cNvPr>
        <xdr:cNvSpPr/>
      </xdr:nvSpPr>
      <xdr:spPr>
        <a:xfrm>
          <a:off x="2171700" y="47434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908</xdr:row>
      <xdr:rowOff>0</xdr:rowOff>
    </xdr:from>
    <xdr:to>
      <xdr:col>5</xdr:col>
      <xdr:colOff>279400</xdr:colOff>
      <xdr:row>909</xdr:row>
      <xdr:rowOff>12700</xdr:rowOff>
    </xdr:to>
    <xdr:sp macro="[1]!dp_core.gridDP_Click" textlink="">
      <xdr:nvSpPr>
        <xdr:cNvPr id="907" name="Rectangle 906">
          <a:extLst>
            <a:ext uri="{FF2B5EF4-FFF2-40B4-BE49-F238E27FC236}">
              <a16:creationId xmlns:a16="http://schemas.microsoft.com/office/drawing/2014/main" xmlns="" id="{00000000-0008-0000-0200-00008B030000}"/>
            </a:ext>
          </a:extLst>
        </xdr:cNvPr>
        <xdr:cNvSpPr/>
      </xdr:nvSpPr>
      <xdr:spPr>
        <a:xfrm>
          <a:off x="2171700" y="47434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909</xdr:row>
      <xdr:rowOff>0</xdr:rowOff>
    </xdr:from>
    <xdr:to>
      <xdr:col>5</xdr:col>
      <xdr:colOff>279400</xdr:colOff>
      <xdr:row>910</xdr:row>
      <xdr:rowOff>12700</xdr:rowOff>
    </xdr:to>
    <xdr:sp macro="[1]!dp_core.gridDP_Click" textlink="">
      <xdr:nvSpPr>
        <xdr:cNvPr id="908" name="Rectangle 907">
          <a:extLst>
            <a:ext uri="{FF2B5EF4-FFF2-40B4-BE49-F238E27FC236}">
              <a16:creationId xmlns:a16="http://schemas.microsoft.com/office/drawing/2014/main" xmlns="" id="{00000000-0008-0000-0200-00008C030000}"/>
            </a:ext>
          </a:extLst>
        </xdr:cNvPr>
        <xdr:cNvSpPr/>
      </xdr:nvSpPr>
      <xdr:spPr>
        <a:xfrm>
          <a:off x="2171700" y="47434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910</xdr:row>
      <xdr:rowOff>0</xdr:rowOff>
    </xdr:from>
    <xdr:to>
      <xdr:col>5</xdr:col>
      <xdr:colOff>279400</xdr:colOff>
      <xdr:row>911</xdr:row>
      <xdr:rowOff>12700</xdr:rowOff>
    </xdr:to>
    <xdr:sp macro="[1]!dp_core.gridDP_Click" textlink="">
      <xdr:nvSpPr>
        <xdr:cNvPr id="909" name="Rectangle 908">
          <a:extLst>
            <a:ext uri="{FF2B5EF4-FFF2-40B4-BE49-F238E27FC236}">
              <a16:creationId xmlns:a16="http://schemas.microsoft.com/office/drawing/2014/main" xmlns="" id="{00000000-0008-0000-0200-00008D030000}"/>
            </a:ext>
          </a:extLst>
        </xdr:cNvPr>
        <xdr:cNvSpPr/>
      </xdr:nvSpPr>
      <xdr:spPr>
        <a:xfrm>
          <a:off x="2171700" y="47434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911</xdr:row>
      <xdr:rowOff>0</xdr:rowOff>
    </xdr:from>
    <xdr:to>
      <xdr:col>5</xdr:col>
      <xdr:colOff>279400</xdr:colOff>
      <xdr:row>912</xdr:row>
      <xdr:rowOff>12700</xdr:rowOff>
    </xdr:to>
    <xdr:sp macro="[1]!dp_core.gridDP_Click" textlink="">
      <xdr:nvSpPr>
        <xdr:cNvPr id="910" name="Rectangle 909">
          <a:extLst>
            <a:ext uri="{FF2B5EF4-FFF2-40B4-BE49-F238E27FC236}">
              <a16:creationId xmlns:a16="http://schemas.microsoft.com/office/drawing/2014/main" xmlns="" id="{00000000-0008-0000-0200-00008E030000}"/>
            </a:ext>
          </a:extLst>
        </xdr:cNvPr>
        <xdr:cNvSpPr/>
      </xdr:nvSpPr>
      <xdr:spPr>
        <a:xfrm>
          <a:off x="2171700" y="47434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912</xdr:row>
      <xdr:rowOff>0</xdr:rowOff>
    </xdr:from>
    <xdr:to>
      <xdr:col>5</xdr:col>
      <xdr:colOff>279400</xdr:colOff>
      <xdr:row>913</xdr:row>
      <xdr:rowOff>12700</xdr:rowOff>
    </xdr:to>
    <xdr:sp macro="[1]!dp_core.gridDP_Click" textlink="">
      <xdr:nvSpPr>
        <xdr:cNvPr id="911" name="Rectangle 910">
          <a:extLst>
            <a:ext uri="{FF2B5EF4-FFF2-40B4-BE49-F238E27FC236}">
              <a16:creationId xmlns:a16="http://schemas.microsoft.com/office/drawing/2014/main" xmlns="" id="{00000000-0008-0000-0200-00008F030000}"/>
            </a:ext>
          </a:extLst>
        </xdr:cNvPr>
        <xdr:cNvSpPr/>
      </xdr:nvSpPr>
      <xdr:spPr>
        <a:xfrm>
          <a:off x="2171700" y="47434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913</xdr:row>
      <xdr:rowOff>0</xdr:rowOff>
    </xdr:from>
    <xdr:to>
      <xdr:col>5</xdr:col>
      <xdr:colOff>279400</xdr:colOff>
      <xdr:row>914</xdr:row>
      <xdr:rowOff>12700</xdr:rowOff>
    </xdr:to>
    <xdr:sp macro="[1]!dp_core.gridDP_Click" textlink="">
      <xdr:nvSpPr>
        <xdr:cNvPr id="912" name="Rectangle 911">
          <a:extLst>
            <a:ext uri="{FF2B5EF4-FFF2-40B4-BE49-F238E27FC236}">
              <a16:creationId xmlns:a16="http://schemas.microsoft.com/office/drawing/2014/main" xmlns="" id="{00000000-0008-0000-0200-000090030000}"/>
            </a:ext>
          </a:extLst>
        </xdr:cNvPr>
        <xdr:cNvSpPr/>
      </xdr:nvSpPr>
      <xdr:spPr>
        <a:xfrm>
          <a:off x="2171700" y="47434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914</xdr:row>
      <xdr:rowOff>0</xdr:rowOff>
    </xdr:from>
    <xdr:to>
      <xdr:col>5</xdr:col>
      <xdr:colOff>279400</xdr:colOff>
      <xdr:row>915</xdr:row>
      <xdr:rowOff>12700</xdr:rowOff>
    </xdr:to>
    <xdr:sp macro="[1]!dp_core.gridDP_Click" textlink="">
      <xdr:nvSpPr>
        <xdr:cNvPr id="913" name="Rectangle 912">
          <a:extLst>
            <a:ext uri="{FF2B5EF4-FFF2-40B4-BE49-F238E27FC236}">
              <a16:creationId xmlns:a16="http://schemas.microsoft.com/office/drawing/2014/main" xmlns="" id="{00000000-0008-0000-0200-000091030000}"/>
            </a:ext>
          </a:extLst>
        </xdr:cNvPr>
        <xdr:cNvSpPr/>
      </xdr:nvSpPr>
      <xdr:spPr>
        <a:xfrm>
          <a:off x="2171700" y="47434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915</xdr:row>
      <xdr:rowOff>0</xdr:rowOff>
    </xdr:from>
    <xdr:to>
      <xdr:col>5</xdr:col>
      <xdr:colOff>279400</xdr:colOff>
      <xdr:row>916</xdr:row>
      <xdr:rowOff>12700</xdr:rowOff>
    </xdr:to>
    <xdr:sp macro="[1]!dp_core.gridDP_Click" textlink="">
      <xdr:nvSpPr>
        <xdr:cNvPr id="914" name="Rectangle 913">
          <a:extLst>
            <a:ext uri="{FF2B5EF4-FFF2-40B4-BE49-F238E27FC236}">
              <a16:creationId xmlns:a16="http://schemas.microsoft.com/office/drawing/2014/main" xmlns="" id="{00000000-0008-0000-0200-000092030000}"/>
            </a:ext>
          </a:extLst>
        </xdr:cNvPr>
        <xdr:cNvSpPr/>
      </xdr:nvSpPr>
      <xdr:spPr>
        <a:xfrm>
          <a:off x="2171700" y="47434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916</xdr:row>
      <xdr:rowOff>0</xdr:rowOff>
    </xdr:from>
    <xdr:to>
      <xdr:col>5</xdr:col>
      <xdr:colOff>279400</xdr:colOff>
      <xdr:row>917</xdr:row>
      <xdr:rowOff>12700</xdr:rowOff>
    </xdr:to>
    <xdr:sp macro="[1]!dp_core.gridDP_Click" textlink="">
      <xdr:nvSpPr>
        <xdr:cNvPr id="915" name="Rectangle 914">
          <a:extLst>
            <a:ext uri="{FF2B5EF4-FFF2-40B4-BE49-F238E27FC236}">
              <a16:creationId xmlns:a16="http://schemas.microsoft.com/office/drawing/2014/main" xmlns="" id="{00000000-0008-0000-0200-000093030000}"/>
            </a:ext>
          </a:extLst>
        </xdr:cNvPr>
        <xdr:cNvSpPr/>
      </xdr:nvSpPr>
      <xdr:spPr>
        <a:xfrm>
          <a:off x="2171700" y="47434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917</xdr:row>
      <xdr:rowOff>0</xdr:rowOff>
    </xdr:from>
    <xdr:to>
      <xdr:col>5</xdr:col>
      <xdr:colOff>279400</xdr:colOff>
      <xdr:row>918</xdr:row>
      <xdr:rowOff>12700</xdr:rowOff>
    </xdr:to>
    <xdr:sp macro="[1]!dp_core.gridDP_Click" textlink="">
      <xdr:nvSpPr>
        <xdr:cNvPr id="916" name="Rectangle 915">
          <a:extLst>
            <a:ext uri="{FF2B5EF4-FFF2-40B4-BE49-F238E27FC236}">
              <a16:creationId xmlns:a16="http://schemas.microsoft.com/office/drawing/2014/main" xmlns="" id="{00000000-0008-0000-0200-000094030000}"/>
            </a:ext>
          </a:extLst>
        </xdr:cNvPr>
        <xdr:cNvSpPr/>
      </xdr:nvSpPr>
      <xdr:spPr>
        <a:xfrm>
          <a:off x="2171700" y="47434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918</xdr:row>
      <xdr:rowOff>0</xdr:rowOff>
    </xdr:from>
    <xdr:to>
      <xdr:col>5</xdr:col>
      <xdr:colOff>279400</xdr:colOff>
      <xdr:row>919</xdr:row>
      <xdr:rowOff>12700</xdr:rowOff>
    </xdr:to>
    <xdr:sp macro="[1]!dp_core.gridDP_Click" textlink="">
      <xdr:nvSpPr>
        <xdr:cNvPr id="917" name="Rectangle 916">
          <a:extLst>
            <a:ext uri="{FF2B5EF4-FFF2-40B4-BE49-F238E27FC236}">
              <a16:creationId xmlns:a16="http://schemas.microsoft.com/office/drawing/2014/main" xmlns="" id="{00000000-0008-0000-0200-000095030000}"/>
            </a:ext>
          </a:extLst>
        </xdr:cNvPr>
        <xdr:cNvSpPr/>
      </xdr:nvSpPr>
      <xdr:spPr>
        <a:xfrm>
          <a:off x="2171700" y="47434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919</xdr:row>
      <xdr:rowOff>0</xdr:rowOff>
    </xdr:from>
    <xdr:to>
      <xdr:col>5</xdr:col>
      <xdr:colOff>279400</xdr:colOff>
      <xdr:row>920</xdr:row>
      <xdr:rowOff>12700</xdr:rowOff>
    </xdr:to>
    <xdr:sp macro="[1]!dp_core.gridDP_Click" textlink="">
      <xdr:nvSpPr>
        <xdr:cNvPr id="918" name="Rectangle 917">
          <a:extLst>
            <a:ext uri="{FF2B5EF4-FFF2-40B4-BE49-F238E27FC236}">
              <a16:creationId xmlns:a16="http://schemas.microsoft.com/office/drawing/2014/main" xmlns="" id="{00000000-0008-0000-0200-000096030000}"/>
            </a:ext>
          </a:extLst>
        </xdr:cNvPr>
        <xdr:cNvSpPr/>
      </xdr:nvSpPr>
      <xdr:spPr>
        <a:xfrm>
          <a:off x="2171700" y="47434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920</xdr:row>
      <xdr:rowOff>0</xdr:rowOff>
    </xdr:from>
    <xdr:to>
      <xdr:col>5</xdr:col>
      <xdr:colOff>279400</xdr:colOff>
      <xdr:row>921</xdr:row>
      <xdr:rowOff>12700</xdr:rowOff>
    </xdr:to>
    <xdr:sp macro="[1]!dp_core.gridDP_Click" textlink="">
      <xdr:nvSpPr>
        <xdr:cNvPr id="919" name="Rectangle 918">
          <a:extLst>
            <a:ext uri="{FF2B5EF4-FFF2-40B4-BE49-F238E27FC236}">
              <a16:creationId xmlns:a16="http://schemas.microsoft.com/office/drawing/2014/main" xmlns="" id="{00000000-0008-0000-0200-000097030000}"/>
            </a:ext>
          </a:extLst>
        </xdr:cNvPr>
        <xdr:cNvSpPr/>
      </xdr:nvSpPr>
      <xdr:spPr>
        <a:xfrm>
          <a:off x="2171700" y="47434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921</xdr:row>
      <xdr:rowOff>0</xdr:rowOff>
    </xdr:from>
    <xdr:to>
      <xdr:col>5</xdr:col>
      <xdr:colOff>279400</xdr:colOff>
      <xdr:row>922</xdr:row>
      <xdr:rowOff>12700</xdr:rowOff>
    </xdr:to>
    <xdr:sp macro="[1]!dp_core.gridDP_Click" textlink="">
      <xdr:nvSpPr>
        <xdr:cNvPr id="920" name="Rectangle 919">
          <a:extLst>
            <a:ext uri="{FF2B5EF4-FFF2-40B4-BE49-F238E27FC236}">
              <a16:creationId xmlns:a16="http://schemas.microsoft.com/office/drawing/2014/main" xmlns="" id="{00000000-0008-0000-0200-000098030000}"/>
            </a:ext>
          </a:extLst>
        </xdr:cNvPr>
        <xdr:cNvSpPr/>
      </xdr:nvSpPr>
      <xdr:spPr>
        <a:xfrm>
          <a:off x="2171700" y="47434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922</xdr:row>
      <xdr:rowOff>0</xdr:rowOff>
    </xdr:from>
    <xdr:to>
      <xdr:col>5</xdr:col>
      <xdr:colOff>279400</xdr:colOff>
      <xdr:row>923</xdr:row>
      <xdr:rowOff>12700</xdr:rowOff>
    </xdr:to>
    <xdr:sp macro="[1]!dp_core.gridDP_Click" textlink="">
      <xdr:nvSpPr>
        <xdr:cNvPr id="921" name="Rectangle 920">
          <a:extLst>
            <a:ext uri="{FF2B5EF4-FFF2-40B4-BE49-F238E27FC236}">
              <a16:creationId xmlns:a16="http://schemas.microsoft.com/office/drawing/2014/main" xmlns="" id="{00000000-0008-0000-0200-000099030000}"/>
            </a:ext>
          </a:extLst>
        </xdr:cNvPr>
        <xdr:cNvSpPr/>
      </xdr:nvSpPr>
      <xdr:spPr>
        <a:xfrm>
          <a:off x="2171700" y="47434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923</xdr:row>
      <xdr:rowOff>0</xdr:rowOff>
    </xdr:from>
    <xdr:to>
      <xdr:col>5</xdr:col>
      <xdr:colOff>279400</xdr:colOff>
      <xdr:row>924</xdr:row>
      <xdr:rowOff>12700</xdr:rowOff>
    </xdr:to>
    <xdr:sp macro="[1]!dp_core.gridDP_Click" textlink="">
      <xdr:nvSpPr>
        <xdr:cNvPr id="922" name="Rectangle 921">
          <a:extLst>
            <a:ext uri="{FF2B5EF4-FFF2-40B4-BE49-F238E27FC236}">
              <a16:creationId xmlns:a16="http://schemas.microsoft.com/office/drawing/2014/main" xmlns="" id="{00000000-0008-0000-0200-00009A030000}"/>
            </a:ext>
          </a:extLst>
        </xdr:cNvPr>
        <xdr:cNvSpPr/>
      </xdr:nvSpPr>
      <xdr:spPr>
        <a:xfrm>
          <a:off x="2171700" y="47434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924</xdr:row>
      <xdr:rowOff>0</xdr:rowOff>
    </xdr:from>
    <xdr:to>
      <xdr:col>5</xdr:col>
      <xdr:colOff>279400</xdr:colOff>
      <xdr:row>925</xdr:row>
      <xdr:rowOff>12700</xdr:rowOff>
    </xdr:to>
    <xdr:sp macro="[1]!dp_core.gridDP_Click" textlink="">
      <xdr:nvSpPr>
        <xdr:cNvPr id="923" name="Rectangle 922">
          <a:extLst>
            <a:ext uri="{FF2B5EF4-FFF2-40B4-BE49-F238E27FC236}">
              <a16:creationId xmlns:a16="http://schemas.microsoft.com/office/drawing/2014/main" xmlns="" id="{00000000-0008-0000-0200-00009B030000}"/>
            </a:ext>
          </a:extLst>
        </xdr:cNvPr>
        <xdr:cNvSpPr/>
      </xdr:nvSpPr>
      <xdr:spPr>
        <a:xfrm>
          <a:off x="2171700" y="47434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925</xdr:row>
      <xdr:rowOff>0</xdr:rowOff>
    </xdr:from>
    <xdr:to>
      <xdr:col>5</xdr:col>
      <xdr:colOff>279400</xdr:colOff>
      <xdr:row>926</xdr:row>
      <xdr:rowOff>12700</xdr:rowOff>
    </xdr:to>
    <xdr:sp macro="[1]!dp_core.gridDP_Click" textlink="">
      <xdr:nvSpPr>
        <xdr:cNvPr id="924" name="Rectangle 923">
          <a:extLst>
            <a:ext uri="{FF2B5EF4-FFF2-40B4-BE49-F238E27FC236}">
              <a16:creationId xmlns:a16="http://schemas.microsoft.com/office/drawing/2014/main" xmlns="" id="{00000000-0008-0000-0200-00009C030000}"/>
            </a:ext>
          </a:extLst>
        </xdr:cNvPr>
        <xdr:cNvSpPr/>
      </xdr:nvSpPr>
      <xdr:spPr>
        <a:xfrm>
          <a:off x="2171700" y="47434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926</xdr:row>
      <xdr:rowOff>0</xdr:rowOff>
    </xdr:from>
    <xdr:to>
      <xdr:col>5</xdr:col>
      <xdr:colOff>279400</xdr:colOff>
      <xdr:row>927</xdr:row>
      <xdr:rowOff>12700</xdr:rowOff>
    </xdr:to>
    <xdr:sp macro="[1]!dp_core.gridDP_Click" textlink="">
      <xdr:nvSpPr>
        <xdr:cNvPr id="925" name="Rectangle 924">
          <a:extLst>
            <a:ext uri="{FF2B5EF4-FFF2-40B4-BE49-F238E27FC236}">
              <a16:creationId xmlns:a16="http://schemas.microsoft.com/office/drawing/2014/main" xmlns="" id="{00000000-0008-0000-0200-00009D030000}"/>
            </a:ext>
          </a:extLst>
        </xdr:cNvPr>
        <xdr:cNvSpPr/>
      </xdr:nvSpPr>
      <xdr:spPr>
        <a:xfrm>
          <a:off x="2171700" y="47434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927</xdr:row>
      <xdr:rowOff>0</xdr:rowOff>
    </xdr:from>
    <xdr:to>
      <xdr:col>5</xdr:col>
      <xdr:colOff>279400</xdr:colOff>
      <xdr:row>928</xdr:row>
      <xdr:rowOff>12700</xdr:rowOff>
    </xdr:to>
    <xdr:sp macro="[1]!dp_core.gridDP_Click" textlink="">
      <xdr:nvSpPr>
        <xdr:cNvPr id="926" name="Rectangle 925">
          <a:extLst>
            <a:ext uri="{FF2B5EF4-FFF2-40B4-BE49-F238E27FC236}">
              <a16:creationId xmlns:a16="http://schemas.microsoft.com/office/drawing/2014/main" xmlns="" id="{00000000-0008-0000-0200-00009E030000}"/>
            </a:ext>
          </a:extLst>
        </xdr:cNvPr>
        <xdr:cNvSpPr/>
      </xdr:nvSpPr>
      <xdr:spPr>
        <a:xfrm>
          <a:off x="2171700" y="47434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928</xdr:row>
      <xdr:rowOff>0</xdr:rowOff>
    </xdr:from>
    <xdr:to>
      <xdr:col>5</xdr:col>
      <xdr:colOff>279400</xdr:colOff>
      <xdr:row>929</xdr:row>
      <xdr:rowOff>12700</xdr:rowOff>
    </xdr:to>
    <xdr:sp macro="[1]!dp_core.gridDP_Click" textlink="">
      <xdr:nvSpPr>
        <xdr:cNvPr id="927" name="Rectangle 926">
          <a:extLst>
            <a:ext uri="{FF2B5EF4-FFF2-40B4-BE49-F238E27FC236}">
              <a16:creationId xmlns:a16="http://schemas.microsoft.com/office/drawing/2014/main" xmlns="" id="{00000000-0008-0000-0200-00009F030000}"/>
            </a:ext>
          </a:extLst>
        </xdr:cNvPr>
        <xdr:cNvSpPr/>
      </xdr:nvSpPr>
      <xdr:spPr>
        <a:xfrm>
          <a:off x="2171700" y="47434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929</xdr:row>
      <xdr:rowOff>0</xdr:rowOff>
    </xdr:from>
    <xdr:to>
      <xdr:col>5</xdr:col>
      <xdr:colOff>279400</xdr:colOff>
      <xdr:row>930</xdr:row>
      <xdr:rowOff>12700</xdr:rowOff>
    </xdr:to>
    <xdr:sp macro="[1]!dp_core.gridDP_Click" textlink="">
      <xdr:nvSpPr>
        <xdr:cNvPr id="928" name="Rectangle 927">
          <a:extLst>
            <a:ext uri="{FF2B5EF4-FFF2-40B4-BE49-F238E27FC236}">
              <a16:creationId xmlns:a16="http://schemas.microsoft.com/office/drawing/2014/main" xmlns="" id="{00000000-0008-0000-0200-0000A0030000}"/>
            </a:ext>
          </a:extLst>
        </xdr:cNvPr>
        <xdr:cNvSpPr/>
      </xdr:nvSpPr>
      <xdr:spPr>
        <a:xfrm>
          <a:off x="2171700" y="47434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930</xdr:row>
      <xdr:rowOff>0</xdr:rowOff>
    </xdr:from>
    <xdr:to>
      <xdr:col>5</xdr:col>
      <xdr:colOff>279400</xdr:colOff>
      <xdr:row>931</xdr:row>
      <xdr:rowOff>12700</xdr:rowOff>
    </xdr:to>
    <xdr:sp macro="[1]!dp_core.gridDP_Click" textlink="">
      <xdr:nvSpPr>
        <xdr:cNvPr id="929" name="Rectangle 928">
          <a:extLst>
            <a:ext uri="{FF2B5EF4-FFF2-40B4-BE49-F238E27FC236}">
              <a16:creationId xmlns:a16="http://schemas.microsoft.com/office/drawing/2014/main" xmlns="" id="{00000000-0008-0000-0200-0000A1030000}"/>
            </a:ext>
          </a:extLst>
        </xdr:cNvPr>
        <xdr:cNvSpPr/>
      </xdr:nvSpPr>
      <xdr:spPr>
        <a:xfrm>
          <a:off x="2171700" y="47434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931</xdr:row>
      <xdr:rowOff>0</xdr:rowOff>
    </xdr:from>
    <xdr:to>
      <xdr:col>5</xdr:col>
      <xdr:colOff>279400</xdr:colOff>
      <xdr:row>932</xdr:row>
      <xdr:rowOff>12700</xdr:rowOff>
    </xdr:to>
    <xdr:sp macro="[1]!dp_core.gridDP_Click" textlink="">
      <xdr:nvSpPr>
        <xdr:cNvPr id="930" name="Rectangle 929">
          <a:extLst>
            <a:ext uri="{FF2B5EF4-FFF2-40B4-BE49-F238E27FC236}">
              <a16:creationId xmlns:a16="http://schemas.microsoft.com/office/drawing/2014/main" xmlns="" id="{00000000-0008-0000-0200-0000A2030000}"/>
            </a:ext>
          </a:extLst>
        </xdr:cNvPr>
        <xdr:cNvSpPr/>
      </xdr:nvSpPr>
      <xdr:spPr>
        <a:xfrm>
          <a:off x="2171700" y="47434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932</xdr:row>
      <xdr:rowOff>0</xdr:rowOff>
    </xdr:from>
    <xdr:to>
      <xdr:col>5</xdr:col>
      <xdr:colOff>279400</xdr:colOff>
      <xdr:row>933</xdr:row>
      <xdr:rowOff>12700</xdr:rowOff>
    </xdr:to>
    <xdr:sp macro="[1]!dp_core.gridDP_Click" textlink="">
      <xdr:nvSpPr>
        <xdr:cNvPr id="931" name="Rectangle 930">
          <a:extLst>
            <a:ext uri="{FF2B5EF4-FFF2-40B4-BE49-F238E27FC236}">
              <a16:creationId xmlns:a16="http://schemas.microsoft.com/office/drawing/2014/main" xmlns="" id="{00000000-0008-0000-0200-0000A3030000}"/>
            </a:ext>
          </a:extLst>
        </xdr:cNvPr>
        <xdr:cNvSpPr/>
      </xdr:nvSpPr>
      <xdr:spPr>
        <a:xfrm>
          <a:off x="2171700" y="47434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933</xdr:row>
      <xdr:rowOff>0</xdr:rowOff>
    </xdr:from>
    <xdr:to>
      <xdr:col>5</xdr:col>
      <xdr:colOff>279400</xdr:colOff>
      <xdr:row>934</xdr:row>
      <xdr:rowOff>12700</xdr:rowOff>
    </xdr:to>
    <xdr:sp macro="[1]!dp_core.gridDP_Click" textlink="">
      <xdr:nvSpPr>
        <xdr:cNvPr id="932" name="Rectangle 931">
          <a:extLst>
            <a:ext uri="{FF2B5EF4-FFF2-40B4-BE49-F238E27FC236}">
              <a16:creationId xmlns:a16="http://schemas.microsoft.com/office/drawing/2014/main" xmlns="" id="{00000000-0008-0000-0200-0000A4030000}"/>
            </a:ext>
          </a:extLst>
        </xdr:cNvPr>
        <xdr:cNvSpPr/>
      </xdr:nvSpPr>
      <xdr:spPr>
        <a:xfrm>
          <a:off x="2171700" y="47434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934</xdr:row>
      <xdr:rowOff>0</xdr:rowOff>
    </xdr:from>
    <xdr:to>
      <xdr:col>5</xdr:col>
      <xdr:colOff>279400</xdr:colOff>
      <xdr:row>935</xdr:row>
      <xdr:rowOff>12700</xdr:rowOff>
    </xdr:to>
    <xdr:sp macro="[1]!dp_core.gridDP_Click" textlink="">
      <xdr:nvSpPr>
        <xdr:cNvPr id="933" name="Rectangle 932">
          <a:extLst>
            <a:ext uri="{FF2B5EF4-FFF2-40B4-BE49-F238E27FC236}">
              <a16:creationId xmlns:a16="http://schemas.microsoft.com/office/drawing/2014/main" xmlns="" id="{00000000-0008-0000-0200-0000A5030000}"/>
            </a:ext>
          </a:extLst>
        </xdr:cNvPr>
        <xdr:cNvSpPr/>
      </xdr:nvSpPr>
      <xdr:spPr>
        <a:xfrm>
          <a:off x="2171700" y="47434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935</xdr:row>
      <xdr:rowOff>0</xdr:rowOff>
    </xdr:from>
    <xdr:to>
      <xdr:col>5</xdr:col>
      <xdr:colOff>279400</xdr:colOff>
      <xdr:row>936</xdr:row>
      <xdr:rowOff>12700</xdr:rowOff>
    </xdr:to>
    <xdr:sp macro="[1]!dp_core.gridDP_Click" textlink="">
      <xdr:nvSpPr>
        <xdr:cNvPr id="934" name="Rectangle 933">
          <a:extLst>
            <a:ext uri="{FF2B5EF4-FFF2-40B4-BE49-F238E27FC236}">
              <a16:creationId xmlns:a16="http://schemas.microsoft.com/office/drawing/2014/main" xmlns="" id="{00000000-0008-0000-0200-0000A6030000}"/>
            </a:ext>
          </a:extLst>
        </xdr:cNvPr>
        <xdr:cNvSpPr/>
      </xdr:nvSpPr>
      <xdr:spPr>
        <a:xfrm>
          <a:off x="2171700" y="47434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936</xdr:row>
      <xdr:rowOff>0</xdr:rowOff>
    </xdr:from>
    <xdr:to>
      <xdr:col>5</xdr:col>
      <xdr:colOff>279400</xdr:colOff>
      <xdr:row>937</xdr:row>
      <xdr:rowOff>12700</xdr:rowOff>
    </xdr:to>
    <xdr:sp macro="[1]!dp_core.gridDP_Click" textlink="">
      <xdr:nvSpPr>
        <xdr:cNvPr id="935" name="Rectangle 934">
          <a:extLst>
            <a:ext uri="{FF2B5EF4-FFF2-40B4-BE49-F238E27FC236}">
              <a16:creationId xmlns:a16="http://schemas.microsoft.com/office/drawing/2014/main" xmlns="" id="{00000000-0008-0000-0200-0000A7030000}"/>
            </a:ext>
          </a:extLst>
        </xdr:cNvPr>
        <xdr:cNvSpPr/>
      </xdr:nvSpPr>
      <xdr:spPr>
        <a:xfrm>
          <a:off x="2171700" y="47434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937</xdr:row>
      <xdr:rowOff>0</xdr:rowOff>
    </xdr:from>
    <xdr:to>
      <xdr:col>5</xdr:col>
      <xdr:colOff>279400</xdr:colOff>
      <xdr:row>938</xdr:row>
      <xdr:rowOff>12700</xdr:rowOff>
    </xdr:to>
    <xdr:sp macro="[1]!dp_core.gridDP_Click" textlink="">
      <xdr:nvSpPr>
        <xdr:cNvPr id="936" name="Rectangle 935">
          <a:extLst>
            <a:ext uri="{FF2B5EF4-FFF2-40B4-BE49-F238E27FC236}">
              <a16:creationId xmlns:a16="http://schemas.microsoft.com/office/drawing/2014/main" xmlns="" id="{00000000-0008-0000-0200-0000A8030000}"/>
            </a:ext>
          </a:extLst>
        </xdr:cNvPr>
        <xdr:cNvSpPr/>
      </xdr:nvSpPr>
      <xdr:spPr>
        <a:xfrm>
          <a:off x="2171700" y="47434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938</xdr:row>
      <xdr:rowOff>0</xdr:rowOff>
    </xdr:from>
    <xdr:to>
      <xdr:col>5</xdr:col>
      <xdr:colOff>279400</xdr:colOff>
      <xdr:row>939</xdr:row>
      <xdr:rowOff>12700</xdr:rowOff>
    </xdr:to>
    <xdr:sp macro="[1]!dp_core.gridDP_Click" textlink="">
      <xdr:nvSpPr>
        <xdr:cNvPr id="937" name="Rectangle 936">
          <a:extLst>
            <a:ext uri="{FF2B5EF4-FFF2-40B4-BE49-F238E27FC236}">
              <a16:creationId xmlns:a16="http://schemas.microsoft.com/office/drawing/2014/main" xmlns="" id="{00000000-0008-0000-0200-0000A9030000}"/>
            </a:ext>
          </a:extLst>
        </xdr:cNvPr>
        <xdr:cNvSpPr/>
      </xdr:nvSpPr>
      <xdr:spPr>
        <a:xfrm>
          <a:off x="2171700" y="47434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939</xdr:row>
      <xdr:rowOff>0</xdr:rowOff>
    </xdr:from>
    <xdr:to>
      <xdr:col>5</xdr:col>
      <xdr:colOff>279400</xdr:colOff>
      <xdr:row>940</xdr:row>
      <xdr:rowOff>12700</xdr:rowOff>
    </xdr:to>
    <xdr:sp macro="[1]!dp_core.gridDP_Click" textlink="">
      <xdr:nvSpPr>
        <xdr:cNvPr id="938" name="Rectangle 937">
          <a:extLst>
            <a:ext uri="{FF2B5EF4-FFF2-40B4-BE49-F238E27FC236}">
              <a16:creationId xmlns:a16="http://schemas.microsoft.com/office/drawing/2014/main" xmlns="" id="{00000000-0008-0000-0200-0000AA030000}"/>
            </a:ext>
          </a:extLst>
        </xdr:cNvPr>
        <xdr:cNvSpPr/>
      </xdr:nvSpPr>
      <xdr:spPr>
        <a:xfrm>
          <a:off x="2171700" y="47434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940</xdr:row>
      <xdr:rowOff>0</xdr:rowOff>
    </xdr:from>
    <xdr:to>
      <xdr:col>5</xdr:col>
      <xdr:colOff>279400</xdr:colOff>
      <xdr:row>941</xdr:row>
      <xdr:rowOff>12700</xdr:rowOff>
    </xdr:to>
    <xdr:sp macro="[1]!dp_core.gridDP_Click" textlink="">
      <xdr:nvSpPr>
        <xdr:cNvPr id="939" name="Rectangle 938">
          <a:extLst>
            <a:ext uri="{FF2B5EF4-FFF2-40B4-BE49-F238E27FC236}">
              <a16:creationId xmlns:a16="http://schemas.microsoft.com/office/drawing/2014/main" xmlns="" id="{00000000-0008-0000-0200-0000AB030000}"/>
            </a:ext>
          </a:extLst>
        </xdr:cNvPr>
        <xdr:cNvSpPr/>
      </xdr:nvSpPr>
      <xdr:spPr>
        <a:xfrm>
          <a:off x="2171700" y="47434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941</xdr:row>
      <xdr:rowOff>0</xdr:rowOff>
    </xdr:from>
    <xdr:to>
      <xdr:col>5</xdr:col>
      <xdr:colOff>279400</xdr:colOff>
      <xdr:row>942</xdr:row>
      <xdr:rowOff>12700</xdr:rowOff>
    </xdr:to>
    <xdr:sp macro="[1]!dp_core.gridDP_Click" textlink="">
      <xdr:nvSpPr>
        <xdr:cNvPr id="940" name="Rectangle 939">
          <a:extLst>
            <a:ext uri="{FF2B5EF4-FFF2-40B4-BE49-F238E27FC236}">
              <a16:creationId xmlns:a16="http://schemas.microsoft.com/office/drawing/2014/main" xmlns="" id="{00000000-0008-0000-0200-0000AC030000}"/>
            </a:ext>
          </a:extLst>
        </xdr:cNvPr>
        <xdr:cNvSpPr/>
      </xdr:nvSpPr>
      <xdr:spPr>
        <a:xfrm>
          <a:off x="2171700" y="47434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942</xdr:row>
      <xdr:rowOff>0</xdr:rowOff>
    </xdr:from>
    <xdr:to>
      <xdr:col>5</xdr:col>
      <xdr:colOff>279400</xdr:colOff>
      <xdr:row>943</xdr:row>
      <xdr:rowOff>12700</xdr:rowOff>
    </xdr:to>
    <xdr:sp macro="[1]!dp_core.gridDP_Click" textlink="">
      <xdr:nvSpPr>
        <xdr:cNvPr id="941" name="Rectangle 940">
          <a:extLst>
            <a:ext uri="{FF2B5EF4-FFF2-40B4-BE49-F238E27FC236}">
              <a16:creationId xmlns:a16="http://schemas.microsoft.com/office/drawing/2014/main" xmlns="" id="{00000000-0008-0000-0200-0000AD030000}"/>
            </a:ext>
          </a:extLst>
        </xdr:cNvPr>
        <xdr:cNvSpPr/>
      </xdr:nvSpPr>
      <xdr:spPr>
        <a:xfrm>
          <a:off x="2171700" y="47434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943</xdr:row>
      <xdr:rowOff>0</xdr:rowOff>
    </xdr:from>
    <xdr:to>
      <xdr:col>5</xdr:col>
      <xdr:colOff>279400</xdr:colOff>
      <xdr:row>944</xdr:row>
      <xdr:rowOff>12700</xdr:rowOff>
    </xdr:to>
    <xdr:sp macro="[1]!dp_core.gridDP_Click" textlink="">
      <xdr:nvSpPr>
        <xdr:cNvPr id="942" name="Rectangle 941">
          <a:extLst>
            <a:ext uri="{FF2B5EF4-FFF2-40B4-BE49-F238E27FC236}">
              <a16:creationId xmlns:a16="http://schemas.microsoft.com/office/drawing/2014/main" xmlns="" id="{00000000-0008-0000-0200-0000AE030000}"/>
            </a:ext>
          </a:extLst>
        </xdr:cNvPr>
        <xdr:cNvSpPr/>
      </xdr:nvSpPr>
      <xdr:spPr>
        <a:xfrm>
          <a:off x="2171700" y="47434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944</xdr:row>
      <xdr:rowOff>0</xdr:rowOff>
    </xdr:from>
    <xdr:to>
      <xdr:col>5</xdr:col>
      <xdr:colOff>279400</xdr:colOff>
      <xdr:row>945</xdr:row>
      <xdr:rowOff>12700</xdr:rowOff>
    </xdr:to>
    <xdr:sp macro="[1]!dp_core.gridDP_Click" textlink="">
      <xdr:nvSpPr>
        <xdr:cNvPr id="943" name="Rectangle 942">
          <a:extLst>
            <a:ext uri="{FF2B5EF4-FFF2-40B4-BE49-F238E27FC236}">
              <a16:creationId xmlns:a16="http://schemas.microsoft.com/office/drawing/2014/main" xmlns="" id="{00000000-0008-0000-0200-0000AF030000}"/>
            </a:ext>
          </a:extLst>
        </xdr:cNvPr>
        <xdr:cNvSpPr/>
      </xdr:nvSpPr>
      <xdr:spPr>
        <a:xfrm>
          <a:off x="2171700" y="47434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945</xdr:row>
      <xdr:rowOff>0</xdr:rowOff>
    </xdr:from>
    <xdr:to>
      <xdr:col>5</xdr:col>
      <xdr:colOff>279400</xdr:colOff>
      <xdr:row>946</xdr:row>
      <xdr:rowOff>12700</xdr:rowOff>
    </xdr:to>
    <xdr:sp macro="[1]!dp_core.gridDP_Click" textlink="">
      <xdr:nvSpPr>
        <xdr:cNvPr id="944" name="Rectangle 943">
          <a:extLst>
            <a:ext uri="{FF2B5EF4-FFF2-40B4-BE49-F238E27FC236}">
              <a16:creationId xmlns:a16="http://schemas.microsoft.com/office/drawing/2014/main" xmlns="" id="{00000000-0008-0000-0200-0000B0030000}"/>
            </a:ext>
          </a:extLst>
        </xdr:cNvPr>
        <xdr:cNvSpPr/>
      </xdr:nvSpPr>
      <xdr:spPr>
        <a:xfrm>
          <a:off x="2171700" y="47434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946</xdr:row>
      <xdr:rowOff>0</xdr:rowOff>
    </xdr:from>
    <xdr:to>
      <xdr:col>5</xdr:col>
      <xdr:colOff>279400</xdr:colOff>
      <xdr:row>947</xdr:row>
      <xdr:rowOff>12700</xdr:rowOff>
    </xdr:to>
    <xdr:sp macro="[1]!dp_core.gridDP_Click" textlink="">
      <xdr:nvSpPr>
        <xdr:cNvPr id="945" name="Rectangle 944">
          <a:extLst>
            <a:ext uri="{FF2B5EF4-FFF2-40B4-BE49-F238E27FC236}">
              <a16:creationId xmlns:a16="http://schemas.microsoft.com/office/drawing/2014/main" xmlns="" id="{00000000-0008-0000-0200-0000B1030000}"/>
            </a:ext>
          </a:extLst>
        </xdr:cNvPr>
        <xdr:cNvSpPr/>
      </xdr:nvSpPr>
      <xdr:spPr>
        <a:xfrm>
          <a:off x="2171700" y="47434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947</xdr:row>
      <xdr:rowOff>0</xdr:rowOff>
    </xdr:from>
    <xdr:to>
      <xdr:col>5</xdr:col>
      <xdr:colOff>279400</xdr:colOff>
      <xdr:row>948</xdr:row>
      <xdr:rowOff>12700</xdr:rowOff>
    </xdr:to>
    <xdr:sp macro="[1]!dp_core.gridDP_Click" textlink="">
      <xdr:nvSpPr>
        <xdr:cNvPr id="946" name="Rectangle 945">
          <a:extLst>
            <a:ext uri="{FF2B5EF4-FFF2-40B4-BE49-F238E27FC236}">
              <a16:creationId xmlns:a16="http://schemas.microsoft.com/office/drawing/2014/main" xmlns="" id="{00000000-0008-0000-0200-0000B2030000}"/>
            </a:ext>
          </a:extLst>
        </xdr:cNvPr>
        <xdr:cNvSpPr/>
      </xdr:nvSpPr>
      <xdr:spPr>
        <a:xfrm>
          <a:off x="2171700" y="47434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948</xdr:row>
      <xdr:rowOff>0</xdr:rowOff>
    </xdr:from>
    <xdr:to>
      <xdr:col>5</xdr:col>
      <xdr:colOff>279400</xdr:colOff>
      <xdr:row>949</xdr:row>
      <xdr:rowOff>12700</xdr:rowOff>
    </xdr:to>
    <xdr:sp macro="[1]!dp_core.gridDP_Click" textlink="">
      <xdr:nvSpPr>
        <xdr:cNvPr id="947" name="Rectangle 946">
          <a:extLst>
            <a:ext uri="{FF2B5EF4-FFF2-40B4-BE49-F238E27FC236}">
              <a16:creationId xmlns:a16="http://schemas.microsoft.com/office/drawing/2014/main" xmlns="" id="{00000000-0008-0000-0200-0000B3030000}"/>
            </a:ext>
          </a:extLst>
        </xdr:cNvPr>
        <xdr:cNvSpPr/>
      </xdr:nvSpPr>
      <xdr:spPr>
        <a:xfrm>
          <a:off x="2171700" y="47434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949</xdr:row>
      <xdr:rowOff>0</xdr:rowOff>
    </xdr:from>
    <xdr:to>
      <xdr:col>5</xdr:col>
      <xdr:colOff>279400</xdr:colOff>
      <xdr:row>950</xdr:row>
      <xdr:rowOff>12700</xdr:rowOff>
    </xdr:to>
    <xdr:sp macro="[1]!dp_core.gridDP_Click" textlink="">
      <xdr:nvSpPr>
        <xdr:cNvPr id="948" name="Rectangle 947">
          <a:extLst>
            <a:ext uri="{FF2B5EF4-FFF2-40B4-BE49-F238E27FC236}">
              <a16:creationId xmlns:a16="http://schemas.microsoft.com/office/drawing/2014/main" xmlns="" id="{00000000-0008-0000-0200-0000B4030000}"/>
            </a:ext>
          </a:extLst>
        </xdr:cNvPr>
        <xdr:cNvSpPr/>
      </xdr:nvSpPr>
      <xdr:spPr>
        <a:xfrm>
          <a:off x="2171700" y="47434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950</xdr:row>
      <xdr:rowOff>0</xdr:rowOff>
    </xdr:from>
    <xdr:to>
      <xdr:col>5</xdr:col>
      <xdr:colOff>279400</xdr:colOff>
      <xdr:row>951</xdr:row>
      <xdr:rowOff>12700</xdr:rowOff>
    </xdr:to>
    <xdr:sp macro="[1]!dp_core.gridDP_Click" textlink="">
      <xdr:nvSpPr>
        <xdr:cNvPr id="949" name="Rectangle 948">
          <a:extLst>
            <a:ext uri="{FF2B5EF4-FFF2-40B4-BE49-F238E27FC236}">
              <a16:creationId xmlns:a16="http://schemas.microsoft.com/office/drawing/2014/main" xmlns="" id="{00000000-0008-0000-0200-0000B5030000}"/>
            </a:ext>
          </a:extLst>
        </xdr:cNvPr>
        <xdr:cNvSpPr/>
      </xdr:nvSpPr>
      <xdr:spPr>
        <a:xfrm>
          <a:off x="2171700" y="47434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951</xdr:row>
      <xdr:rowOff>0</xdr:rowOff>
    </xdr:from>
    <xdr:to>
      <xdr:col>5</xdr:col>
      <xdr:colOff>279400</xdr:colOff>
      <xdr:row>952</xdr:row>
      <xdr:rowOff>12700</xdr:rowOff>
    </xdr:to>
    <xdr:sp macro="[1]!dp_core.gridDP_Click" textlink="">
      <xdr:nvSpPr>
        <xdr:cNvPr id="950" name="Rectangle 949">
          <a:extLst>
            <a:ext uri="{FF2B5EF4-FFF2-40B4-BE49-F238E27FC236}">
              <a16:creationId xmlns:a16="http://schemas.microsoft.com/office/drawing/2014/main" xmlns="" id="{00000000-0008-0000-0200-0000B6030000}"/>
            </a:ext>
          </a:extLst>
        </xdr:cNvPr>
        <xdr:cNvSpPr/>
      </xdr:nvSpPr>
      <xdr:spPr>
        <a:xfrm>
          <a:off x="2171700" y="47434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952</xdr:row>
      <xdr:rowOff>0</xdr:rowOff>
    </xdr:from>
    <xdr:to>
      <xdr:col>5</xdr:col>
      <xdr:colOff>279400</xdr:colOff>
      <xdr:row>953</xdr:row>
      <xdr:rowOff>12700</xdr:rowOff>
    </xdr:to>
    <xdr:sp macro="[1]!dp_core.gridDP_Click" textlink="">
      <xdr:nvSpPr>
        <xdr:cNvPr id="951" name="Rectangle 950">
          <a:extLst>
            <a:ext uri="{FF2B5EF4-FFF2-40B4-BE49-F238E27FC236}">
              <a16:creationId xmlns:a16="http://schemas.microsoft.com/office/drawing/2014/main" xmlns="" id="{00000000-0008-0000-0200-0000B7030000}"/>
            </a:ext>
          </a:extLst>
        </xdr:cNvPr>
        <xdr:cNvSpPr/>
      </xdr:nvSpPr>
      <xdr:spPr>
        <a:xfrm>
          <a:off x="2171700" y="47434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953</xdr:row>
      <xdr:rowOff>0</xdr:rowOff>
    </xdr:from>
    <xdr:to>
      <xdr:col>5</xdr:col>
      <xdr:colOff>279400</xdr:colOff>
      <xdr:row>954</xdr:row>
      <xdr:rowOff>12700</xdr:rowOff>
    </xdr:to>
    <xdr:sp macro="[1]!dp_core.gridDP_Click" textlink="">
      <xdr:nvSpPr>
        <xdr:cNvPr id="952" name="Rectangle 951">
          <a:extLst>
            <a:ext uri="{FF2B5EF4-FFF2-40B4-BE49-F238E27FC236}">
              <a16:creationId xmlns:a16="http://schemas.microsoft.com/office/drawing/2014/main" xmlns="" id="{00000000-0008-0000-0200-0000B8030000}"/>
            </a:ext>
          </a:extLst>
        </xdr:cNvPr>
        <xdr:cNvSpPr/>
      </xdr:nvSpPr>
      <xdr:spPr>
        <a:xfrm>
          <a:off x="2171700" y="47434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954</xdr:row>
      <xdr:rowOff>0</xdr:rowOff>
    </xdr:from>
    <xdr:to>
      <xdr:col>5</xdr:col>
      <xdr:colOff>279400</xdr:colOff>
      <xdr:row>955</xdr:row>
      <xdr:rowOff>12700</xdr:rowOff>
    </xdr:to>
    <xdr:sp macro="[1]!dp_core.gridDP_Click" textlink="">
      <xdr:nvSpPr>
        <xdr:cNvPr id="953" name="Rectangle 952">
          <a:extLst>
            <a:ext uri="{FF2B5EF4-FFF2-40B4-BE49-F238E27FC236}">
              <a16:creationId xmlns:a16="http://schemas.microsoft.com/office/drawing/2014/main" xmlns="" id="{00000000-0008-0000-0200-0000B9030000}"/>
            </a:ext>
          </a:extLst>
        </xdr:cNvPr>
        <xdr:cNvSpPr/>
      </xdr:nvSpPr>
      <xdr:spPr>
        <a:xfrm>
          <a:off x="2171700" y="47434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955</xdr:row>
      <xdr:rowOff>0</xdr:rowOff>
    </xdr:from>
    <xdr:to>
      <xdr:col>5</xdr:col>
      <xdr:colOff>279400</xdr:colOff>
      <xdr:row>956</xdr:row>
      <xdr:rowOff>12700</xdr:rowOff>
    </xdr:to>
    <xdr:sp macro="[1]!dp_core.gridDP_Click" textlink="">
      <xdr:nvSpPr>
        <xdr:cNvPr id="954" name="Rectangle 953">
          <a:extLst>
            <a:ext uri="{FF2B5EF4-FFF2-40B4-BE49-F238E27FC236}">
              <a16:creationId xmlns:a16="http://schemas.microsoft.com/office/drawing/2014/main" xmlns="" id="{00000000-0008-0000-0200-0000BA030000}"/>
            </a:ext>
          </a:extLst>
        </xdr:cNvPr>
        <xdr:cNvSpPr/>
      </xdr:nvSpPr>
      <xdr:spPr>
        <a:xfrm>
          <a:off x="2171700" y="47434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956</xdr:row>
      <xdr:rowOff>0</xdr:rowOff>
    </xdr:from>
    <xdr:to>
      <xdr:col>5</xdr:col>
      <xdr:colOff>279400</xdr:colOff>
      <xdr:row>957</xdr:row>
      <xdr:rowOff>12700</xdr:rowOff>
    </xdr:to>
    <xdr:sp macro="[1]!dp_core.gridDP_Click" textlink="">
      <xdr:nvSpPr>
        <xdr:cNvPr id="955" name="Rectangle 954">
          <a:extLst>
            <a:ext uri="{FF2B5EF4-FFF2-40B4-BE49-F238E27FC236}">
              <a16:creationId xmlns:a16="http://schemas.microsoft.com/office/drawing/2014/main" xmlns="" id="{00000000-0008-0000-0200-0000BB030000}"/>
            </a:ext>
          </a:extLst>
        </xdr:cNvPr>
        <xdr:cNvSpPr/>
      </xdr:nvSpPr>
      <xdr:spPr>
        <a:xfrm>
          <a:off x="2171700" y="47434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957</xdr:row>
      <xdr:rowOff>0</xdr:rowOff>
    </xdr:from>
    <xdr:to>
      <xdr:col>5</xdr:col>
      <xdr:colOff>279400</xdr:colOff>
      <xdr:row>958</xdr:row>
      <xdr:rowOff>12700</xdr:rowOff>
    </xdr:to>
    <xdr:sp macro="[1]!dp_core.gridDP_Click" textlink="">
      <xdr:nvSpPr>
        <xdr:cNvPr id="956" name="Rectangle 955">
          <a:extLst>
            <a:ext uri="{FF2B5EF4-FFF2-40B4-BE49-F238E27FC236}">
              <a16:creationId xmlns:a16="http://schemas.microsoft.com/office/drawing/2014/main" xmlns="" id="{00000000-0008-0000-0200-0000BC030000}"/>
            </a:ext>
          </a:extLst>
        </xdr:cNvPr>
        <xdr:cNvSpPr/>
      </xdr:nvSpPr>
      <xdr:spPr>
        <a:xfrm>
          <a:off x="2171700" y="47434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958</xdr:row>
      <xdr:rowOff>0</xdr:rowOff>
    </xdr:from>
    <xdr:to>
      <xdr:col>5</xdr:col>
      <xdr:colOff>279400</xdr:colOff>
      <xdr:row>959</xdr:row>
      <xdr:rowOff>12700</xdr:rowOff>
    </xdr:to>
    <xdr:sp macro="[1]!dp_core.gridDP_Click" textlink="">
      <xdr:nvSpPr>
        <xdr:cNvPr id="957" name="Rectangle 956">
          <a:extLst>
            <a:ext uri="{FF2B5EF4-FFF2-40B4-BE49-F238E27FC236}">
              <a16:creationId xmlns:a16="http://schemas.microsoft.com/office/drawing/2014/main" xmlns="" id="{00000000-0008-0000-0200-0000BD030000}"/>
            </a:ext>
          </a:extLst>
        </xdr:cNvPr>
        <xdr:cNvSpPr/>
      </xdr:nvSpPr>
      <xdr:spPr>
        <a:xfrm>
          <a:off x="2171700" y="47434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959</xdr:row>
      <xdr:rowOff>0</xdr:rowOff>
    </xdr:from>
    <xdr:to>
      <xdr:col>5</xdr:col>
      <xdr:colOff>279400</xdr:colOff>
      <xdr:row>960</xdr:row>
      <xdr:rowOff>12700</xdr:rowOff>
    </xdr:to>
    <xdr:sp macro="[1]!dp_core.gridDP_Click" textlink="">
      <xdr:nvSpPr>
        <xdr:cNvPr id="958" name="Rectangle 957">
          <a:extLst>
            <a:ext uri="{FF2B5EF4-FFF2-40B4-BE49-F238E27FC236}">
              <a16:creationId xmlns:a16="http://schemas.microsoft.com/office/drawing/2014/main" xmlns="" id="{00000000-0008-0000-0200-0000BE030000}"/>
            </a:ext>
          </a:extLst>
        </xdr:cNvPr>
        <xdr:cNvSpPr/>
      </xdr:nvSpPr>
      <xdr:spPr>
        <a:xfrm>
          <a:off x="2171700" y="47434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960</xdr:row>
      <xdr:rowOff>0</xdr:rowOff>
    </xdr:from>
    <xdr:to>
      <xdr:col>5</xdr:col>
      <xdr:colOff>279400</xdr:colOff>
      <xdr:row>961</xdr:row>
      <xdr:rowOff>12700</xdr:rowOff>
    </xdr:to>
    <xdr:sp macro="[1]!dp_core.gridDP_Click" textlink="">
      <xdr:nvSpPr>
        <xdr:cNvPr id="959" name="Rectangle 958">
          <a:extLst>
            <a:ext uri="{FF2B5EF4-FFF2-40B4-BE49-F238E27FC236}">
              <a16:creationId xmlns:a16="http://schemas.microsoft.com/office/drawing/2014/main" xmlns="" id="{00000000-0008-0000-0200-0000BF030000}"/>
            </a:ext>
          </a:extLst>
        </xdr:cNvPr>
        <xdr:cNvSpPr/>
      </xdr:nvSpPr>
      <xdr:spPr>
        <a:xfrm>
          <a:off x="2171700" y="47434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961</xdr:row>
      <xdr:rowOff>0</xdr:rowOff>
    </xdr:from>
    <xdr:to>
      <xdr:col>5</xdr:col>
      <xdr:colOff>279400</xdr:colOff>
      <xdr:row>962</xdr:row>
      <xdr:rowOff>12700</xdr:rowOff>
    </xdr:to>
    <xdr:sp macro="[1]!dp_core.gridDP_Click" textlink="">
      <xdr:nvSpPr>
        <xdr:cNvPr id="960" name="Rectangle 959">
          <a:extLst>
            <a:ext uri="{FF2B5EF4-FFF2-40B4-BE49-F238E27FC236}">
              <a16:creationId xmlns:a16="http://schemas.microsoft.com/office/drawing/2014/main" xmlns="" id="{00000000-0008-0000-0200-0000C0030000}"/>
            </a:ext>
          </a:extLst>
        </xdr:cNvPr>
        <xdr:cNvSpPr/>
      </xdr:nvSpPr>
      <xdr:spPr>
        <a:xfrm>
          <a:off x="2171700" y="47434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962</xdr:row>
      <xdr:rowOff>0</xdr:rowOff>
    </xdr:from>
    <xdr:to>
      <xdr:col>5</xdr:col>
      <xdr:colOff>279400</xdr:colOff>
      <xdr:row>963</xdr:row>
      <xdr:rowOff>12700</xdr:rowOff>
    </xdr:to>
    <xdr:sp macro="[1]!dp_core.gridDP_Click" textlink="">
      <xdr:nvSpPr>
        <xdr:cNvPr id="961" name="Rectangle 960">
          <a:extLst>
            <a:ext uri="{FF2B5EF4-FFF2-40B4-BE49-F238E27FC236}">
              <a16:creationId xmlns:a16="http://schemas.microsoft.com/office/drawing/2014/main" xmlns="" id="{00000000-0008-0000-0200-0000C1030000}"/>
            </a:ext>
          </a:extLst>
        </xdr:cNvPr>
        <xdr:cNvSpPr/>
      </xdr:nvSpPr>
      <xdr:spPr>
        <a:xfrm>
          <a:off x="2171700" y="47434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963</xdr:row>
      <xdr:rowOff>0</xdr:rowOff>
    </xdr:from>
    <xdr:to>
      <xdr:col>5</xdr:col>
      <xdr:colOff>279400</xdr:colOff>
      <xdr:row>964</xdr:row>
      <xdr:rowOff>12700</xdr:rowOff>
    </xdr:to>
    <xdr:sp macro="[1]!dp_core.gridDP_Click" textlink="">
      <xdr:nvSpPr>
        <xdr:cNvPr id="962" name="Rectangle 961">
          <a:extLst>
            <a:ext uri="{FF2B5EF4-FFF2-40B4-BE49-F238E27FC236}">
              <a16:creationId xmlns:a16="http://schemas.microsoft.com/office/drawing/2014/main" xmlns="" id="{00000000-0008-0000-0200-0000C2030000}"/>
            </a:ext>
          </a:extLst>
        </xdr:cNvPr>
        <xdr:cNvSpPr/>
      </xdr:nvSpPr>
      <xdr:spPr>
        <a:xfrm>
          <a:off x="2171700" y="47434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964</xdr:row>
      <xdr:rowOff>0</xdr:rowOff>
    </xdr:from>
    <xdr:to>
      <xdr:col>5</xdr:col>
      <xdr:colOff>279400</xdr:colOff>
      <xdr:row>965</xdr:row>
      <xdr:rowOff>12700</xdr:rowOff>
    </xdr:to>
    <xdr:sp macro="[1]!dp_core.gridDP_Click" textlink="">
      <xdr:nvSpPr>
        <xdr:cNvPr id="963" name="Rectangle 962">
          <a:extLst>
            <a:ext uri="{FF2B5EF4-FFF2-40B4-BE49-F238E27FC236}">
              <a16:creationId xmlns:a16="http://schemas.microsoft.com/office/drawing/2014/main" xmlns="" id="{00000000-0008-0000-0200-0000C3030000}"/>
            </a:ext>
          </a:extLst>
        </xdr:cNvPr>
        <xdr:cNvSpPr/>
      </xdr:nvSpPr>
      <xdr:spPr>
        <a:xfrm>
          <a:off x="2171700" y="47434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965</xdr:row>
      <xdr:rowOff>0</xdr:rowOff>
    </xdr:from>
    <xdr:to>
      <xdr:col>5</xdr:col>
      <xdr:colOff>279400</xdr:colOff>
      <xdr:row>966</xdr:row>
      <xdr:rowOff>12700</xdr:rowOff>
    </xdr:to>
    <xdr:sp macro="[1]!dp_core.gridDP_Click" textlink="">
      <xdr:nvSpPr>
        <xdr:cNvPr id="964" name="Rectangle 963">
          <a:extLst>
            <a:ext uri="{FF2B5EF4-FFF2-40B4-BE49-F238E27FC236}">
              <a16:creationId xmlns:a16="http://schemas.microsoft.com/office/drawing/2014/main" xmlns="" id="{00000000-0008-0000-0200-0000C4030000}"/>
            </a:ext>
          </a:extLst>
        </xdr:cNvPr>
        <xdr:cNvSpPr/>
      </xdr:nvSpPr>
      <xdr:spPr>
        <a:xfrm>
          <a:off x="2171700" y="47434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966</xdr:row>
      <xdr:rowOff>0</xdr:rowOff>
    </xdr:from>
    <xdr:to>
      <xdr:col>5</xdr:col>
      <xdr:colOff>279400</xdr:colOff>
      <xdr:row>967</xdr:row>
      <xdr:rowOff>12700</xdr:rowOff>
    </xdr:to>
    <xdr:sp macro="[1]!dp_core.gridDP_Click" textlink="">
      <xdr:nvSpPr>
        <xdr:cNvPr id="965" name="Rectangle 964">
          <a:extLst>
            <a:ext uri="{FF2B5EF4-FFF2-40B4-BE49-F238E27FC236}">
              <a16:creationId xmlns:a16="http://schemas.microsoft.com/office/drawing/2014/main" xmlns="" id="{00000000-0008-0000-0200-0000C5030000}"/>
            </a:ext>
          </a:extLst>
        </xdr:cNvPr>
        <xdr:cNvSpPr/>
      </xdr:nvSpPr>
      <xdr:spPr>
        <a:xfrm>
          <a:off x="2171700" y="47434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967</xdr:row>
      <xdr:rowOff>0</xdr:rowOff>
    </xdr:from>
    <xdr:to>
      <xdr:col>5</xdr:col>
      <xdr:colOff>279400</xdr:colOff>
      <xdr:row>968</xdr:row>
      <xdr:rowOff>12700</xdr:rowOff>
    </xdr:to>
    <xdr:sp macro="[1]!dp_core.gridDP_Click" textlink="">
      <xdr:nvSpPr>
        <xdr:cNvPr id="966" name="Rectangle 965">
          <a:extLst>
            <a:ext uri="{FF2B5EF4-FFF2-40B4-BE49-F238E27FC236}">
              <a16:creationId xmlns:a16="http://schemas.microsoft.com/office/drawing/2014/main" xmlns="" id="{00000000-0008-0000-0200-0000C6030000}"/>
            </a:ext>
          </a:extLst>
        </xdr:cNvPr>
        <xdr:cNvSpPr/>
      </xdr:nvSpPr>
      <xdr:spPr>
        <a:xfrm>
          <a:off x="2171700" y="47434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968</xdr:row>
      <xdr:rowOff>0</xdr:rowOff>
    </xdr:from>
    <xdr:to>
      <xdr:col>5</xdr:col>
      <xdr:colOff>279400</xdr:colOff>
      <xdr:row>969</xdr:row>
      <xdr:rowOff>12700</xdr:rowOff>
    </xdr:to>
    <xdr:sp macro="[1]!dp_core.gridDP_Click" textlink="">
      <xdr:nvSpPr>
        <xdr:cNvPr id="967" name="Rectangle 966">
          <a:extLst>
            <a:ext uri="{FF2B5EF4-FFF2-40B4-BE49-F238E27FC236}">
              <a16:creationId xmlns:a16="http://schemas.microsoft.com/office/drawing/2014/main" xmlns="" id="{00000000-0008-0000-0200-0000C7030000}"/>
            </a:ext>
          </a:extLst>
        </xdr:cNvPr>
        <xdr:cNvSpPr/>
      </xdr:nvSpPr>
      <xdr:spPr>
        <a:xfrm>
          <a:off x="2171700" y="47434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969</xdr:row>
      <xdr:rowOff>0</xdr:rowOff>
    </xdr:from>
    <xdr:to>
      <xdr:col>5</xdr:col>
      <xdr:colOff>279400</xdr:colOff>
      <xdr:row>970</xdr:row>
      <xdr:rowOff>12700</xdr:rowOff>
    </xdr:to>
    <xdr:sp macro="[1]!dp_core.gridDP_Click" textlink="">
      <xdr:nvSpPr>
        <xdr:cNvPr id="968" name="Rectangle 967">
          <a:extLst>
            <a:ext uri="{FF2B5EF4-FFF2-40B4-BE49-F238E27FC236}">
              <a16:creationId xmlns:a16="http://schemas.microsoft.com/office/drawing/2014/main" xmlns="" id="{00000000-0008-0000-0200-0000C8030000}"/>
            </a:ext>
          </a:extLst>
        </xdr:cNvPr>
        <xdr:cNvSpPr/>
      </xdr:nvSpPr>
      <xdr:spPr>
        <a:xfrm>
          <a:off x="2171700" y="47434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970</xdr:row>
      <xdr:rowOff>0</xdr:rowOff>
    </xdr:from>
    <xdr:to>
      <xdr:col>5</xdr:col>
      <xdr:colOff>279400</xdr:colOff>
      <xdr:row>971</xdr:row>
      <xdr:rowOff>12700</xdr:rowOff>
    </xdr:to>
    <xdr:sp macro="[1]!dp_core.gridDP_Click" textlink="">
      <xdr:nvSpPr>
        <xdr:cNvPr id="969" name="Rectangle 968">
          <a:extLst>
            <a:ext uri="{FF2B5EF4-FFF2-40B4-BE49-F238E27FC236}">
              <a16:creationId xmlns:a16="http://schemas.microsoft.com/office/drawing/2014/main" xmlns="" id="{00000000-0008-0000-0200-0000C9030000}"/>
            </a:ext>
          </a:extLst>
        </xdr:cNvPr>
        <xdr:cNvSpPr/>
      </xdr:nvSpPr>
      <xdr:spPr>
        <a:xfrm>
          <a:off x="2171700" y="47434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971</xdr:row>
      <xdr:rowOff>0</xdr:rowOff>
    </xdr:from>
    <xdr:to>
      <xdr:col>5</xdr:col>
      <xdr:colOff>279400</xdr:colOff>
      <xdr:row>972</xdr:row>
      <xdr:rowOff>12700</xdr:rowOff>
    </xdr:to>
    <xdr:sp macro="[1]!dp_core.gridDP_Click" textlink="">
      <xdr:nvSpPr>
        <xdr:cNvPr id="970" name="Rectangle 969">
          <a:extLst>
            <a:ext uri="{FF2B5EF4-FFF2-40B4-BE49-F238E27FC236}">
              <a16:creationId xmlns:a16="http://schemas.microsoft.com/office/drawing/2014/main" xmlns="" id="{00000000-0008-0000-0200-0000CA030000}"/>
            </a:ext>
          </a:extLst>
        </xdr:cNvPr>
        <xdr:cNvSpPr/>
      </xdr:nvSpPr>
      <xdr:spPr>
        <a:xfrm>
          <a:off x="2171700" y="47434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972</xdr:row>
      <xdr:rowOff>0</xdr:rowOff>
    </xdr:from>
    <xdr:to>
      <xdr:col>5</xdr:col>
      <xdr:colOff>279400</xdr:colOff>
      <xdr:row>973</xdr:row>
      <xdr:rowOff>12700</xdr:rowOff>
    </xdr:to>
    <xdr:sp macro="[1]!dp_core.gridDP_Click" textlink="">
      <xdr:nvSpPr>
        <xdr:cNvPr id="971" name="Rectangle 970">
          <a:extLst>
            <a:ext uri="{FF2B5EF4-FFF2-40B4-BE49-F238E27FC236}">
              <a16:creationId xmlns:a16="http://schemas.microsoft.com/office/drawing/2014/main" xmlns="" id="{00000000-0008-0000-0200-0000CB030000}"/>
            </a:ext>
          </a:extLst>
        </xdr:cNvPr>
        <xdr:cNvSpPr/>
      </xdr:nvSpPr>
      <xdr:spPr>
        <a:xfrm>
          <a:off x="2171700" y="47434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973</xdr:row>
      <xdr:rowOff>0</xdr:rowOff>
    </xdr:from>
    <xdr:to>
      <xdr:col>5</xdr:col>
      <xdr:colOff>279400</xdr:colOff>
      <xdr:row>974</xdr:row>
      <xdr:rowOff>12700</xdr:rowOff>
    </xdr:to>
    <xdr:sp macro="[1]!dp_core.gridDP_Click" textlink="">
      <xdr:nvSpPr>
        <xdr:cNvPr id="972" name="Rectangle 971">
          <a:extLst>
            <a:ext uri="{FF2B5EF4-FFF2-40B4-BE49-F238E27FC236}">
              <a16:creationId xmlns:a16="http://schemas.microsoft.com/office/drawing/2014/main" xmlns="" id="{00000000-0008-0000-0200-0000CC030000}"/>
            </a:ext>
          </a:extLst>
        </xdr:cNvPr>
        <xdr:cNvSpPr/>
      </xdr:nvSpPr>
      <xdr:spPr>
        <a:xfrm>
          <a:off x="2171700" y="47434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974</xdr:row>
      <xdr:rowOff>0</xdr:rowOff>
    </xdr:from>
    <xdr:to>
      <xdr:col>5</xdr:col>
      <xdr:colOff>279400</xdr:colOff>
      <xdr:row>975</xdr:row>
      <xdr:rowOff>12700</xdr:rowOff>
    </xdr:to>
    <xdr:sp macro="[1]!dp_core.gridDP_Click" textlink="">
      <xdr:nvSpPr>
        <xdr:cNvPr id="973" name="Rectangle 972">
          <a:extLst>
            <a:ext uri="{FF2B5EF4-FFF2-40B4-BE49-F238E27FC236}">
              <a16:creationId xmlns:a16="http://schemas.microsoft.com/office/drawing/2014/main" xmlns="" id="{00000000-0008-0000-0200-0000CD030000}"/>
            </a:ext>
          </a:extLst>
        </xdr:cNvPr>
        <xdr:cNvSpPr/>
      </xdr:nvSpPr>
      <xdr:spPr>
        <a:xfrm>
          <a:off x="2171700" y="47434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975</xdr:row>
      <xdr:rowOff>0</xdr:rowOff>
    </xdr:from>
    <xdr:to>
      <xdr:col>5</xdr:col>
      <xdr:colOff>279400</xdr:colOff>
      <xdr:row>976</xdr:row>
      <xdr:rowOff>12700</xdr:rowOff>
    </xdr:to>
    <xdr:sp macro="[1]!dp_core.gridDP_Click" textlink="">
      <xdr:nvSpPr>
        <xdr:cNvPr id="974" name="Rectangle 973">
          <a:extLst>
            <a:ext uri="{FF2B5EF4-FFF2-40B4-BE49-F238E27FC236}">
              <a16:creationId xmlns:a16="http://schemas.microsoft.com/office/drawing/2014/main" xmlns="" id="{00000000-0008-0000-0200-0000CE030000}"/>
            </a:ext>
          </a:extLst>
        </xdr:cNvPr>
        <xdr:cNvSpPr/>
      </xdr:nvSpPr>
      <xdr:spPr>
        <a:xfrm>
          <a:off x="2171700" y="47434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976</xdr:row>
      <xdr:rowOff>0</xdr:rowOff>
    </xdr:from>
    <xdr:to>
      <xdr:col>5</xdr:col>
      <xdr:colOff>279400</xdr:colOff>
      <xdr:row>977</xdr:row>
      <xdr:rowOff>12700</xdr:rowOff>
    </xdr:to>
    <xdr:sp macro="[1]!dp_core.gridDP_Click" textlink="">
      <xdr:nvSpPr>
        <xdr:cNvPr id="975" name="Rectangle 974">
          <a:extLst>
            <a:ext uri="{FF2B5EF4-FFF2-40B4-BE49-F238E27FC236}">
              <a16:creationId xmlns:a16="http://schemas.microsoft.com/office/drawing/2014/main" xmlns="" id="{00000000-0008-0000-0200-0000CF030000}"/>
            </a:ext>
          </a:extLst>
        </xdr:cNvPr>
        <xdr:cNvSpPr/>
      </xdr:nvSpPr>
      <xdr:spPr>
        <a:xfrm>
          <a:off x="2171700" y="47434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977</xdr:row>
      <xdr:rowOff>0</xdr:rowOff>
    </xdr:from>
    <xdr:to>
      <xdr:col>5</xdr:col>
      <xdr:colOff>279400</xdr:colOff>
      <xdr:row>978</xdr:row>
      <xdr:rowOff>12700</xdr:rowOff>
    </xdr:to>
    <xdr:sp macro="[1]!dp_core.gridDP_Click" textlink="">
      <xdr:nvSpPr>
        <xdr:cNvPr id="976" name="Rectangle 975">
          <a:extLst>
            <a:ext uri="{FF2B5EF4-FFF2-40B4-BE49-F238E27FC236}">
              <a16:creationId xmlns:a16="http://schemas.microsoft.com/office/drawing/2014/main" xmlns="" id="{00000000-0008-0000-0200-0000D0030000}"/>
            </a:ext>
          </a:extLst>
        </xdr:cNvPr>
        <xdr:cNvSpPr/>
      </xdr:nvSpPr>
      <xdr:spPr>
        <a:xfrm>
          <a:off x="2171700" y="47434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978</xdr:row>
      <xdr:rowOff>0</xdr:rowOff>
    </xdr:from>
    <xdr:to>
      <xdr:col>5</xdr:col>
      <xdr:colOff>279400</xdr:colOff>
      <xdr:row>979</xdr:row>
      <xdr:rowOff>12700</xdr:rowOff>
    </xdr:to>
    <xdr:sp macro="[1]!dp_core.gridDP_Click" textlink="">
      <xdr:nvSpPr>
        <xdr:cNvPr id="977" name="Rectangle 976">
          <a:extLst>
            <a:ext uri="{FF2B5EF4-FFF2-40B4-BE49-F238E27FC236}">
              <a16:creationId xmlns:a16="http://schemas.microsoft.com/office/drawing/2014/main" xmlns="" id="{00000000-0008-0000-0200-0000D1030000}"/>
            </a:ext>
          </a:extLst>
        </xdr:cNvPr>
        <xdr:cNvSpPr/>
      </xdr:nvSpPr>
      <xdr:spPr>
        <a:xfrm>
          <a:off x="2171700" y="47434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979</xdr:row>
      <xdr:rowOff>0</xdr:rowOff>
    </xdr:from>
    <xdr:to>
      <xdr:col>5</xdr:col>
      <xdr:colOff>279400</xdr:colOff>
      <xdr:row>980</xdr:row>
      <xdr:rowOff>12700</xdr:rowOff>
    </xdr:to>
    <xdr:sp macro="[1]!dp_core.gridDP_Click" textlink="">
      <xdr:nvSpPr>
        <xdr:cNvPr id="978" name="Rectangle 977">
          <a:extLst>
            <a:ext uri="{FF2B5EF4-FFF2-40B4-BE49-F238E27FC236}">
              <a16:creationId xmlns:a16="http://schemas.microsoft.com/office/drawing/2014/main" xmlns="" id="{00000000-0008-0000-0200-0000D2030000}"/>
            </a:ext>
          </a:extLst>
        </xdr:cNvPr>
        <xdr:cNvSpPr/>
      </xdr:nvSpPr>
      <xdr:spPr>
        <a:xfrm>
          <a:off x="2171700" y="47434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980</xdr:row>
      <xdr:rowOff>0</xdr:rowOff>
    </xdr:from>
    <xdr:to>
      <xdr:col>5</xdr:col>
      <xdr:colOff>279400</xdr:colOff>
      <xdr:row>981</xdr:row>
      <xdr:rowOff>12700</xdr:rowOff>
    </xdr:to>
    <xdr:sp macro="[1]!dp_core.gridDP_Click" textlink="">
      <xdr:nvSpPr>
        <xdr:cNvPr id="979" name="Rectangle 978">
          <a:extLst>
            <a:ext uri="{FF2B5EF4-FFF2-40B4-BE49-F238E27FC236}">
              <a16:creationId xmlns:a16="http://schemas.microsoft.com/office/drawing/2014/main" xmlns="" id="{00000000-0008-0000-0200-0000D3030000}"/>
            </a:ext>
          </a:extLst>
        </xdr:cNvPr>
        <xdr:cNvSpPr/>
      </xdr:nvSpPr>
      <xdr:spPr>
        <a:xfrm>
          <a:off x="2171700" y="47434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981</xdr:row>
      <xdr:rowOff>0</xdr:rowOff>
    </xdr:from>
    <xdr:to>
      <xdr:col>5</xdr:col>
      <xdr:colOff>279400</xdr:colOff>
      <xdr:row>982</xdr:row>
      <xdr:rowOff>12700</xdr:rowOff>
    </xdr:to>
    <xdr:sp macro="[1]!dp_core.gridDP_Click" textlink="">
      <xdr:nvSpPr>
        <xdr:cNvPr id="980" name="Rectangle 979">
          <a:extLst>
            <a:ext uri="{FF2B5EF4-FFF2-40B4-BE49-F238E27FC236}">
              <a16:creationId xmlns:a16="http://schemas.microsoft.com/office/drawing/2014/main" xmlns="" id="{00000000-0008-0000-0200-0000D4030000}"/>
            </a:ext>
          </a:extLst>
        </xdr:cNvPr>
        <xdr:cNvSpPr/>
      </xdr:nvSpPr>
      <xdr:spPr>
        <a:xfrm>
          <a:off x="2171700" y="47434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982</xdr:row>
      <xdr:rowOff>0</xdr:rowOff>
    </xdr:from>
    <xdr:to>
      <xdr:col>5</xdr:col>
      <xdr:colOff>279400</xdr:colOff>
      <xdr:row>983</xdr:row>
      <xdr:rowOff>12700</xdr:rowOff>
    </xdr:to>
    <xdr:sp macro="[1]!dp_core.gridDP_Click" textlink="">
      <xdr:nvSpPr>
        <xdr:cNvPr id="981" name="Rectangle 980">
          <a:extLst>
            <a:ext uri="{FF2B5EF4-FFF2-40B4-BE49-F238E27FC236}">
              <a16:creationId xmlns:a16="http://schemas.microsoft.com/office/drawing/2014/main" xmlns="" id="{00000000-0008-0000-0200-0000D5030000}"/>
            </a:ext>
          </a:extLst>
        </xdr:cNvPr>
        <xdr:cNvSpPr/>
      </xdr:nvSpPr>
      <xdr:spPr>
        <a:xfrm>
          <a:off x="2171700" y="47434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983</xdr:row>
      <xdr:rowOff>0</xdr:rowOff>
    </xdr:from>
    <xdr:to>
      <xdr:col>5</xdr:col>
      <xdr:colOff>279400</xdr:colOff>
      <xdr:row>984</xdr:row>
      <xdr:rowOff>12700</xdr:rowOff>
    </xdr:to>
    <xdr:sp macro="[1]!dp_core.gridDP_Click" textlink="">
      <xdr:nvSpPr>
        <xdr:cNvPr id="982" name="Rectangle 981">
          <a:extLst>
            <a:ext uri="{FF2B5EF4-FFF2-40B4-BE49-F238E27FC236}">
              <a16:creationId xmlns:a16="http://schemas.microsoft.com/office/drawing/2014/main" xmlns="" id="{00000000-0008-0000-0200-0000D6030000}"/>
            </a:ext>
          </a:extLst>
        </xdr:cNvPr>
        <xdr:cNvSpPr/>
      </xdr:nvSpPr>
      <xdr:spPr>
        <a:xfrm>
          <a:off x="2171700" y="47434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984</xdr:row>
      <xdr:rowOff>0</xdr:rowOff>
    </xdr:from>
    <xdr:to>
      <xdr:col>5</xdr:col>
      <xdr:colOff>279400</xdr:colOff>
      <xdr:row>985</xdr:row>
      <xdr:rowOff>12700</xdr:rowOff>
    </xdr:to>
    <xdr:sp macro="[1]!dp_core.gridDP_Click" textlink="">
      <xdr:nvSpPr>
        <xdr:cNvPr id="983" name="Rectangle 982">
          <a:extLst>
            <a:ext uri="{FF2B5EF4-FFF2-40B4-BE49-F238E27FC236}">
              <a16:creationId xmlns:a16="http://schemas.microsoft.com/office/drawing/2014/main" xmlns="" id="{00000000-0008-0000-0200-0000D7030000}"/>
            </a:ext>
          </a:extLst>
        </xdr:cNvPr>
        <xdr:cNvSpPr/>
      </xdr:nvSpPr>
      <xdr:spPr>
        <a:xfrm>
          <a:off x="2171700" y="47434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985</xdr:row>
      <xdr:rowOff>0</xdr:rowOff>
    </xdr:from>
    <xdr:to>
      <xdr:col>5</xdr:col>
      <xdr:colOff>279400</xdr:colOff>
      <xdr:row>986</xdr:row>
      <xdr:rowOff>12700</xdr:rowOff>
    </xdr:to>
    <xdr:sp macro="[1]!dp_core.gridDP_Click" textlink="">
      <xdr:nvSpPr>
        <xdr:cNvPr id="984" name="Rectangle 983">
          <a:extLst>
            <a:ext uri="{FF2B5EF4-FFF2-40B4-BE49-F238E27FC236}">
              <a16:creationId xmlns:a16="http://schemas.microsoft.com/office/drawing/2014/main" xmlns="" id="{00000000-0008-0000-0200-0000D8030000}"/>
            </a:ext>
          </a:extLst>
        </xdr:cNvPr>
        <xdr:cNvSpPr/>
      </xdr:nvSpPr>
      <xdr:spPr>
        <a:xfrm>
          <a:off x="2171700" y="47434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986</xdr:row>
      <xdr:rowOff>0</xdr:rowOff>
    </xdr:from>
    <xdr:to>
      <xdr:col>5</xdr:col>
      <xdr:colOff>279400</xdr:colOff>
      <xdr:row>987</xdr:row>
      <xdr:rowOff>12700</xdr:rowOff>
    </xdr:to>
    <xdr:sp macro="[1]!dp_core.gridDP_Click" textlink="">
      <xdr:nvSpPr>
        <xdr:cNvPr id="985" name="Rectangle 984">
          <a:extLst>
            <a:ext uri="{FF2B5EF4-FFF2-40B4-BE49-F238E27FC236}">
              <a16:creationId xmlns:a16="http://schemas.microsoft.com/office/drawing/2014/main" xmlns="" id="{00000000-0008-0000-0200-0000D9030000}"/>
            </a:ext>
          </a:extLst>
        </xdr:cNvPr>
        <xdr:cNvSpPr/>
      </xdr:nvSpPr>
      <xdr:spPr>
        <a:xfrm>
          <a:off x="2171700" y="47434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987</xdr:row>
      <xdr:rowOff>0</xdr:rowOff>
    </xdr:from>
    <xdr:to>
      <xdr:col>5</xdr:col>
      <xdr:colOff>279400</xdr:colOff>
      <xdr:row>988</xdr:row>
      <xdr:rowOff>12700</xdr:rowOff>
    </xdr:to>
    <xdr:sp macro="[1]!dp_core.gridDP_Click" textlink="">
      <xdr:nvSpPr>
        <xdr:cNvPr id="986" name="Rectangle 985">
          <a:extLst>
            <a:ext uri="{FF2B5EF4-FFF2-40B4-BE49-F238E27FC236}">
              <a16:creationId xmlns:a16="http://schemas.microsoft.com/office/drawing/2014/main" xmlns="" id="{00000000-0008-0000-0200-0000DA030000}"/>
            </a:ext>
          </a:extLst>
        </xdr:cNvPr>
        <xdr:cNvSpPr/>
      </xdr:nvSpPr>
      <xdr:spPr>
        <a:xfrm>
          <a:off x="2171700" y="47434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988</xdr:row>
      <xdr:rowOff>0</xdr:rowOff>
    </xdr:from>
    <xdr:to>
      <xdr:col>5</xdr:col>
      <xdr:colOff>279400</xdr:colOff>
      <xdr:row>989</xdr:row>
      <xdr:rowOff>12700</xdr:rowOff>
    </xdr:to>
    <xdr:sp macro="[1]!dp_core.gridDP_Click" textlink="">
      <xdr:nvSpPr>
        <xdr:cNvPr id="987" name="Rectangle 986">
          <a:extLst>
            <a:ext uri="{FF2B5EF4-FFF2-40B4-BE49-F238E27FC236}">
              <a16:creationId xmlns:a16="http://schemas.microsoft.com/office/drawing/2014/main" xmlns="" id="{00000000-0008-0000-0200-0000DB030000}"/>
            </a:ext>
          </a:extLst>
        </xdr:cNvPr>
        <xdr:cNvSpPr/>
      </xdr:nvSpPr>
      <xdr:spPr>
        <a:xfrm>
          <a:off x="2171700" y="47434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989</xdr:row>
      <xdr:rowOff>0</xdr:rowOff>
    </xdr:from>
    <xdr:to>
      <xdr:col>5</xdr:col>
      <xdr:colOff>279400</xdr:colOff>
      <xdr:row>990</xdr:row>
      <xdr:rowOff>12700</xdr:rowOff>
    </xdr:to>
    <xdr:sp macro="[1]!dp_core.gridDP_Click" textlink="">
      <xdr:nvSpPr>
        <xdr:cNvPr id="988" name="Rectangle 987">
          <a:extLst>
            <a:ext uri="{FF2B5EF4-FFF2-40B4-BE49-F238E27FC236}">
              <a16:creationId xmlns:a16="http://schemas.microsoft.com/office/drawing/2014/main" xmlns="" id="{00000000-0008-0000-0200-0000DC030000}"/>
            </a:ext>
          </a:extLst>
        </xdr:cNvPr>
        <xdr:cNvSpPr/>
      </xdr:nvSpPr>
      <xdr:spPr>
        <a:xfrm>
          <a:off x="2171700" y="47434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990</xdr:row>
      <xdr:rowOff>0</xdr:rowOff>
    </xdr:from>
    <xdr:to>
      <xdr:col>5</xdr:col>
      <xdr:colOff>279400</xdr:colOff>
      <xdr:row>991</xdr:row>
      <xdr:rowOff>12700</xdr:rowOff>
    </xdr:to>
    <xdr:sp macro="[1]!dp_core.gridDP_Click" textlink="">
      <xdr:nvSpPr>
        <xdr:cNvPr id="989" name="Rectangle 988">
          <a:extLst>
            <a:ext uri="{FF2B5EF4-FFF2-40B4-BE49-F238E27FC236}">
              <a16:creationId xmlns:a16="http://schemas.microsoft.com/office/drawing/2014/main" xmlns="" id="{00000000-0008-0000-0200-0000DD030000}"/>
            </a:ext>
          </a:extLst>
        </xdr:cNvPr>
        <xdr:cNvSpPr/>
      </xdr:nvSpPr>
      <xdr:spPr>
        <a:xfrm>
          <a:off x="2171700" y="47434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991</xdr:row>
      <xdr:rowOff>0</xdr:rowOff>
    </xdr:from>
    <xdr:to>
      <xdr:col>5</xdr:col>
      <xdr:colOff>279400</xdr:colOff>
      <xdr:row>992</xdr:row>
      <xdr:rowOff>12700</xdr:rowOff>
    </xdr:to>
    <xdr:sp macro="[1]!dp_core.gridDP_Click" textlink="">
      <xdr:nvSpPr>
        <xdr:cNvPr id="990" name="Rectangle 989">
          <a:extLst>
            <a:ext uri="{FF2B5EF4-FFF2-40B4-BE49-F238E27FC236}">
              <a16:creationId xmlns:a16="http://schemas.microsoft.com/office/drawing/2014/main" xmlns="" id="{00000000-0008-0000-0200-0000DE030000}"/>
            </a:ext>
          </a:extLst>
        </xdr:cNvPr>
        <xdr:cNvSpPr/>
      </xdr:nvSpPr>
      <xdr:spPr>
        <a:xfrm>
          <a:off x="2171700" y="47434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992</xdr:row>
      <xdr:rowOff>0</xdr:rowOff>
    </xdr:from>
    <xdr:to>
      <xdr:col>5</xdr:col>
      <xdr:colOff>279400</xdr:colOff>
      <xdr:row>993</xdr:row>
      <xdr:rowOff>12700</xdr:rowOff>
    </xdr:to>
    <xdr:sp macro="[1]!dp_core.gridDP_Click" textlink="">
      <xdr:nvSpPr>
        <xdr:cNvPr id="991" name="Rectangle 990">
          <a:extLst>
            <a:ext uri="{FF2B5EF4-FFF2-40B4-BE49-F238E27FC236}">
              <a16:creationId xmlns:a16="http://schemas.microsoft.com/office/drawing/2014/main" xmlns="" id="{00000000-0008-0000-0200-0000DF030000}"/>
            </a:ext>
          </a:extLst>
        </xdr:cNvPr>
        <xdr:cNvSpPr/>
      </xdr:nvSpPr>
      <xdr:spPr>
        <a:xfrm>
          <a:off x="2171700" y="47434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993</xdr:row>
      <xdr:rowOff>0</xdr:rowOff>
    </xdr:from>
    <xdr:to>
      <xdr:col>5</xdr:col>
      <xdr:colOff>279400</xdr:colOff>
      <xdr:row>994</xdr:row>
      <xdr:rowOff>12700</xdr:rowOff>
    </xdr:to>
    <xdr:sp macro="[1]!dp_core.gridDP_Click" textlink="">
      <xdr:nvSpPr>
        <xdr:cNvPr id="992" name="Rectangle 991">
          <a:extLst>
            <a:ext uri="{FF2B5EF4-FFF2-40B4-BE49-F238E27FC236}">
              <a16:creationId xmlns:a16="http://schemas.microsoft.com/office/drawing/2014/main" xmlns="" id="{00000000-0008-0000-0200-0000E0030000}"/>
            </a:ext>
          </a:extLst>
        </xdr:cNvPr>
        <xdr:cNvSpPr/>
      </xdr:nvSpPr>
      <xdr:spPr>
        <a:xfrm>
          <a:off x="2171700" y="47434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994</xdr:row>
      <xdr:rowOff>0</xdr:rowOff>
    </xdr:from>
    <xdr:to>
      <xdr:col>5</xdr:col>
      <xdr:colOff>279400</xdr:colOff>
      <xdr:row>995</xdr:row>
      <xdr:rowOff>12700</xdr:rowOff>
    </xdr:to>
    <xdr:sp macro="[1]!dp_core.gridDP_Click" textlink="">
      <xdr:nvSpPr>
        <xdr:cNvPr id="993" name="Rectangle 992">
          <a:extLst>
            <a:ext uri="{FF2B5EF4-FFF2-40B4-BE49-F238E27FC236}">
              <a16:creationId xmlns:a16="http://schemas.microsoft.com/office/drawing/2014/main" xmlns="" id="{00000000-0008-0000-0200-0000E1030000}"/>
            </a:ext>
          </a:extLst>
        </xdr:cNvPr>
        <xdr:cNvSpPr/>
      </xdr:nvSpPr>
      <xdr:spPr>
        <a:xfrm>
          <a:off x="2171700" y="47434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995</xdr:row>
      <xdr:rowOff>0</xdr:rowOff>
    </xdr:from>
    <xdr:to>
      <xdr:col>5</xdr:col>
      <xdr:colOff>279400</xdr:colOff>
      <xdr:row>996</xdr:row>
      <xdr:rowOff>12700</xdr:rowOff>
    </xdr:to>
    <xdr:sp macro="[1]!dp_core.gridDP_Click" textlink="">
      <xdr:nvSpPr>
        <xdr:cNvPr id="994" name="Rectangle 993">
          <a:extLst>
            <a:ext uri="{FF2B5EF4-FFF2-40B4-BE49-F238E27FC236}">
              <a16:creationId xmlns:a16="http://schemas.microsoft.com/office/drawing/2014/main" xmlns="" id="{00000000-0008-0000-0200-0000E2030000}"/>
            </a:ext>
          </a:extLst>
        </xdr:cNvPr>
        <xdr:cNvSpPr/>
      </xdr:nvSpPr>
      <xdr:spPr>
        <a:xfrm>
          <a:off x="2171700" y="47434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996</xdr:row>
      <xdr:rowOff>0</xdr:rowOff>
    </xdr:from>
    <xdr:to>
      <xdr:col>5</xdr:col>
      <xdr:colOff>279400</xdr:colOff>
      <xdr:row>997</xdr:row>
      <xdr:rowOff>12700</xdr:rowOff>
    </xdr:to>
    <xdr:sp macro="[1]!dp_core.gridDP_Click" textlink="">
      <xdr:nvSpPr>
        <xdr:cNvPr id="995" name="Rectangle 994">
          <a:extLst>
            <a:ext uri="{FF2B5EF4-FFF2-40B4-BE49-F238E27FC236}">
              <a16:creationId xmlns:a16="http://schemas.microsoft.com/office/drawing/2014/main" xmlns="" id="{00000000-0008-0000-0200-0000E3030000}"/>
            </a:ext>
          </a:extLst>
        </xdr:cNvPr>
        <xdr:cNvSpPr/>
      </xdr:nvSpPr>
      <xdr:spPr>
        <a:xfrm>
          <a:off x="2171700" y="47434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997</xdr:row>
      <xdr:rowOff>0</xdr:rowOff>
    </xdr:from>
    <xdr:to>
      <xdr:col>5</xdr:col>
      <xdr:colOff>279400</xdr:colOff>
      <xdr:row>998</xdr:row>
      <xdr:rowOff>12700</xdr:rowOff>
    </xdr:to>
    <xdr:sp macro="[1]!dp_core.gridDP_Click" textlink="">
      <xdr:nvSpPr>
        <xdr:cNvPr id="996" name="Rectangle 995">
          <a:extLst>
            <a:ext uri="{FF2B5EF4-FFF2-40B4-BE49-F238E27FC236}">
              <a16:creationId xmlns:a16="http://schemas.microsoft.com/office/drawing/2014/main" xmlns="" id="{00000000-0008-0000-0200-0000E4030000}"/>
            </a:ext>
          </a:extLst>
        </xdr:cNvPr>
        <xdr:cNvSpPr/>
      </xdr:nvSpPr>
      <xdr:spPr>
        <a:xfrm>
          <a:off x="2171700" y="47434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998</xdr:row>
      <xdr:rowOff>0</xdr:rowOff>
    </xdr:from>
    <xdr:to>
      <xdr:col>5</xdr:col>
      <xdr:colOff>279400</xdr:colOff>
      <xdr:row>999</xdr:row>
      <xdr:rowOff>12700</xdr:rowOff>
    </xdr:to>
    <xdr:sp macro="[1]!dp_core.gridDP_Click" textlink="">
      <xdr:nvSpPr>
        <xdr:cNvPr id="997" name="Rectangle 996">
          <a:extLst>
            <a:ext uri="{FF2B5EF4-FFF2-40B4-BE49-F238E27FC236}">
              <a16:creationId xmlns:a16="http://schemas.microsoft.com/office/drawing/2014/main" xmlns="" id="{00000000-0008-0000-0200-0000E5030000}"/>
            </a:ext>
          </a:extLst>
        </xdr:cNvPr>
        <xdr:cNvSpPr/>
      </xdr:nvSpPr>
      <xdr:spPr>
        <a:xfrm>
          <a:off x="2171700" y="47434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999</xdr:row>
      <xdr:rowOff>0</xdr:rowOff>
    </xdr:from>
    <xdr:to>
      <xdr:col>5</xdr:col>
      <xdr:colOff>279400</xdr:colOff>
      <xdr:row>1000</xdr:row>
      <xdr:rowOff>12700</xdr:rowOff>
    </xdr:to>
    <xdr:sp macro="[1]!dp_core.gridDP_Click" textlink="">
      <xdr:nvSpPr>
        <xdr:cNvPr id="998" name="Rectangle 997">
          <a:extLst>
            <a:ext uri="{FF2B5EF4-FFF2-40B4-BE49-F238E27FC236}">
              <a16:creationId xmlns:a16="http://schemas.microsoft.com/office/drawing/2014/main" xmlns="" id="{00000000-0008-0000-0200-0000E6030000}"/>
            </a:ext>
          </a:extLst>
        </xdr:cNvPr>
        <xdr:cNvSpPr/>
      </xdr:nvSpPr>
      <xdr:spPr>
        <a:xfrm>
          <a:off x="2171700" y="47434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1000</xdr:row>
      <xdr:rowOff>0</xdr:rowOff>
    </xdr:from>
    <xdr:to>
      <xdr:col>5</xdr:col>
      <xdr:colOff>279400</xdr:colOff>
      <xdr:row>1001</xdr:row>
      <xdr:rowOff>12700</xdr:rowOff>
    </xdr:to>
    <xdr:sp macro="[1]!dp_core.gridDP_Click" textlink="">
      <xdr:nvSpPr>
        <xdr:cNvPr id="999" name="Rectangle 998">
          <a:extLst>
            <a:ext uri="{FF2B5EF4-FFF2-40B4-BE49-F238E27FC236}">
              <a16:creationId xmlns:a16="http://schemas.microsoft.com/office/drawing/2014/main" xmlns="" id="{00000000-0008-0000-0200-0000E7030000}"/>
            </a:ext>
          </a:extLst>
        </xdr:cNvPr>
        <xdr:cNvSpPr/>
      </xdr:nvSpPr>
      <xdr:spPr>
        <a:xfrm>
          <a:off x="2171700" y="47434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1001</xdr:row>
      <xdr:rowOff>0</xdr:rowOff>
    </xdr:from>
    <xdr:to>
      <xdr:col>5</xdr:col>
      <xdr:colOff>279400</xdr:colOff>
      <xdr:row>1002</xdr:row>
      <xdr:rowOff>12700</xdr:rowOff>
    </xdr:to>
    <xdr:sp macro="[1]!dp_core.gridDP_Click" textlink="">
      <xdr:nvSpPr>
        <xdr:cNvPr id="1000" name="Rectangle 999">
          <a:extLst>
            <a:ext uri="{FF2B5EF4-FFF2-40B4-BE49-F238E27FC236}">
              <a16:creationId xmlns:a16="http://schemas.microsoft.com/office/drawing/2014/main" xmlns="" id="{00000000-0008-0000-0200-0000E8030000}"/>
            </a:ext>
          </a:extLst>
        </xdr:cNvPr>
        <xdr:cNvSpPr/>
      </xdr:nvSpPr>
      <xdr:spPr>
        <a:xfrm>
          <a:off x="2171700" y="47434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1002</xdr:row>
      <xdr:rowOff>0</xdr:rowOff>
    </xdr:from>
    <xdr:to>
      <xdr:col>5</xdr:col>
      <xdr:colOff>279400</xdr:colOff>
      <xdr:row>1003</xdr:row>
      <xdr:rowOff>12700</xdr:rowOff>
    </xdr:to>
    <xdr:sp macro="[1]!dp_core.gridDP_Click" textlink="">
      <xdr:nvSpPr>
        <xdr:cNvPr id="1001" name="Rectangle 1000">
          <a:extLst>
            <a:ext uri="{FF2B5EF4-FFF2-40B4-BE49-F238E27FC236}">
              <a16:creationId xmlns:a16="http://schemas.microsoft.com/office/drawing/2014/main" xmlns="" id="{00000000-0008-0000-0200-0000E9030000}"/>
            </a:ext>
          </a:extLst>
        </xdr:cNvPr>
        <xdr:cNvSpPr/>
      </xdr:nvSpPr>
      <xdr:spPr>
        <a:xfrm>
          <a:off x="2171700" y="47434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1003</xdr:row>
      <xdr:rowOff>0</xdr:rowOff>
    </xdr:from>
    <xdr:to>
      <xdr:col>5</xdr:col>
      <xdr:colOff>279400</xdr:colOff>
      <xdr:row>1004</xdr:row>
      <xdr:rowOff>12700</xdr:rowOff>
    </xdr:to>
    <xdr:sp macro="[1]!dp_core.gridDP_Click" textlink="">
      <xdr:nvSpPr>
        <xdr:cNvPr id="1002" name="Rectangle 1001">
          <a:extLst>
            <a:ext uri="{FF2B5EF4-FFF2-40B4-BE49-F238E27FC236}">
              <a16:creationId xmlns:a16="http://schemas.microsoft.com/office/drawing/2014/main" xmlns="" id="{00000000-0008-0000-0200-0000EA030000}"/>
            </a:ext>
          </a:extLst>
        </xdr:cNvPr>
        <xdr:cNvSpPr/>
      </xdr:nvSpPr>
      <xdr:spPr>
        <a:xfrm>
          <a:off x="2171700" y="47434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1004</xdr:row>
      <xdr:rowOff>0</xdr:rowOff>
    </xdr:from>
    <xdr:to>
      <xdr:col>5</xdr:col>
      <xdr:colOff>279400</xdr:colOff>
      <xdr:row>1005</xdr:row>
      <xdr:rowOff>12700</xdr:rowOff>
    </xdr:to>
    <xdr:sp macro="[1]!dp_core.gridDP_Click" textlink="">
      <xdr:nvSpPr>
        <xdr:cNvPr id="1003" name="Rectangle 1002">
          <a:extLst>
            <a:ext uri="{FF2B5EF4-FFF2-40B4-BE49-F238E27FC236}">
              <a16:creationId xmlns:a16="http://schemas.microsoft.com/office/drawing/2014/main" xmlns="" id="{00000000-0008-0000-0200-0000EB030000}"/>
            </a:ext>
          </a:extLst>
        </xdr:cNvPr>
        <xdr:cNvSpPr/>
      </xdr:nvSpPr>
      <xdr:spPr>
        <a:xfrm>
          <a:off x="2171700" y="47434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1005</xdr:row>
      <xdr:rowOff>0</xdr:rowOff>
    </xdr:from>
    <xdr:to>
      <xdr:col>5</xdr:col>
      <xdr:colOff>279400</xdr:colOff>
      <xdr:row>1006</xdr:row>
      <xdr:rowOff>12700</xdr:rowOff>
    </xdr:to>
    <xdr:sp macro="[1]!dp_core.gridDP_Click" textlink="">
      <xdr:nvSpPr>
        <xdr:cNvPr id="1004" name="Rectangle 1003">
          <a:extLst>
            <a:ext uri="{FF2B5EF4-FFF2-40B4-BE49-F238E27FC236}">
              <a16:creationId xmlns:a16="http://schemas.microsoft.com/office/drawing/2014/main" xmlns="" id="{00000000-0008-0000-0200-0000EC030000}"/>
            </a:ext>
          </a:extLst>
        </xdr:cNvPr>
        <xdr:cNvSpPr/>
      </xdr:nvSpPr>
      <xdr:spPr>
        <a:xfrm>
          <a:off x="2171700" y="47434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1006</xdr:row>
      <xdr:rowOff>0</xdr:rowOff>
    </xdr:from>
    <xdr:to>
      <xdr:col>5</xdr:col>
      <xdr:colOff>279400</xdr:colOff>
      <xdr:row>1007</xdr:row>
      <xdr:rowOff>12700</xdr:rowOff>
    </xdr:to>
    <xdr:sp macro="[1]!dp_core.gridDP_Click" textlink="">
      <xdr:nvSpPr>
        <xdr:cNvPr id="1005" name="Rectangle 1004">
          <a:extLst>
            <a:ext uri="{FF2B5EF4-FFF2-40B4-BE49-F238E27FC236}">
              <a16:creationId xmlns:a16="http://schemas.microsoft.com/office/drawing/2014/main" xmlns="" id="{00000000-0008-0000-0200-0000ED030000}"/>
            </a:ext>
          </a:extLst>
        </xdr:cNvPr>
        <xdr:cNvSpPr/>
      </xdr:nvSpPr>
      <xdr:spPr>
        <a:xfrm>
          <a:off x="2171700" y="47434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1007</xdr:row>
      <xdr:rowOff>0</xdr:rowOff>
    </xdr:from>
    <xdr:to>
      <xdr:col>5</xdr:col>
      <xdr:colOff>279400</xdr:colOff>
      <xdr:row>1008</xdr:row>
      <xdr:rowOff>12700</xdr:rowOff>
    </xdr:to>
    <xdr:sp macro="[1]!dp_core.gridDP_Click" textlink="">
      <xdr:nvSpPr>
        <xdr:cNvPr id="1006" name="Rectangle 1005">
          <a:extLst>
            <a:ext uri="{FF2B5EF4-FFF2-40B4-BE49-F238E27FC236}">
              <a16:creationId xmlns:a16="http://schemas.microsoft.com/office/drawing/2014/main" xmlns="" id="{00000000-0008-0000-0200-0000EE030000}"/>
            </a:ext>
          </a:extLst>
        </xdr:cNvPr>
        <xdr:cNvSpPr/>
      </xdr:nvSpPr>
      <xdr:spPr>
        <a:xfrm>
          <a:off x="2171700" y="47434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1008</xdr:row>
      <xdr:rowOff>0</xdr:rowOff>
    </xdr:from>
    <xdr:to>
      <xdr:col>5</xdr:col>
      <xdr:colOff>279400</xdr:colOff>
      <xdr:row>1009</xdr:row>
      <xdr:rowOff>12700</xdr:rowOff>
    </xdr:to>
    <xdr:sp macro="[1]!dp_core.gridDP_Click" textlink="">
      <xdr:nvSpPr>
        <xdr:cNvPr id="1007" name="Rectangle 1006">
          <a:extLst>
            <a:ext uri="{FF2B5EF4-FFF2-40B4-BE49-F238E27FC236}">
              <a16:creationId xmlns:a16="http://schemas.microsoft.com/office/drawing/2014/main" xmlns="" id="{00000000-0008-0000-0200-0000EF030000}"/>
            </a:ext>
          </a:extLst>
        </xdr:cNvPr>
        <xdr:cNvSpPr/>
      </xdr:nvSpPr>
      <xdr:spPr>
        <a:xfrm>
          <a:off x="2171700" y="47434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1009</xdr:row>
      <xdr:rowOff>0</xdr:rowOff>
    </xdr:from>
    <xdr:to>
      <xdr:col>5</xdr:col>
      <xdr:colOff>279400</xdr:colOff>
      <xdr:row>1010</xdr:row>
      <xdr:rowOff>12700</xdr:rowOff>
    </xdr:to>
    <xdr:sp macro="[1]!dp_core.gridDP_Click" textlink="">
      <xdr:nvSpPr>
        <xdr:cNvPr id="1008" name="Rectangle 1007">
          <a:extLst>
            <a:ext uri="{FF2B5EF4-FFF2-40B4-BE49-F238E27FC236}">
              <a16:creationId xmlns:a16="http://schemas.microsoft.com/office/drawing/2014/main" xmlns="" id="{00000000-0008-0000-0200-0000F0030000}"/>
            </a:ext>
          </a:extLst>
        </xdr:cNvPr>
        <xdr:cNvSpPr/>
      </xdr:nvSpPr>
      <xdr:spPr>
        <a:xfrm>
          <a:off x="2171700" y="47434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1010</xdr:row>
      <xdr:rowOff>0</xdr:rowOff>
    </xdr:from>
    <xdr:to>
      <xdr:col>5</xdr:col>
      <xdr:colOff>279400</xdr:colOff>
      <xdr:row>1011</xdr:row>
      <xdr:rowOff>12700</xdr:rowOff>
    </xdr:to>
    <xdr:sp macro="[1]!dp_core.gridDP_Click" textlink="">
      <xdr:nvSpPr>
        <xdr:cNvPr id="1009" name="Rectangle 1008">
          <a:extLst>
            <a:ext uri="{FF2B5EF4-FFF2-40B4-BE49-F238E27FC236}">
              <a16:creationId xmlns:a16="http://schemas.microsoft.com/office/drawing/2014/main" xmlns="" id="{00000000-0008-0000-0200-0000F1030000}"/>
            </a:ext>
          </a:extLst>
        </xdr:cNvPr>
        <xdr:cNvSpPr/>
      </xdr:nvSpPr>
      <xdr:spPr>
        <a:xfrm>
          <a:off x="2171700" y="47434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1011</xdr:row>
      <xdr:rowOff>0</xdr:rowOff>
    </xdr:from>
    <xdr:to>
      <xdr:col>5</xdr:col>
      <xdr:colOff>279400</xdr:colOff>
      <xdr:row>1012</xdr:row>
      <xdr:rowOff>12700</xdr:rowOff>
    </xdr:to>
    <xdr:sp macro="[1]!dp_core.gridDP_Click" textlink="">
      <xdr:nvSpPr>
        <xdr:cNvPr id="1010" name="Rectangle 1009">
          <a:extLst>
            <a:ext uri="{FF2B5EF4-FFF2-40B4-BE49-F238E27FC236}">
              <a16:creationId xmlns:a16="http://schemas.microsoft.com/office/drawing/2014/main" xmlns="" id="{00000000-0008-0000-0200-0000F2030000}"/>
            </a:ext>
          </a:extLst>
        </xdr:cNvPr>
        <xdr:cNvSpPr/>
      </xdr:nvSpPr>
      <xdr:spPr>
        <a:xfrm>
          <a:off x="2171700" y="47434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1012</xdr:row>
      <xdr:rowOff>0</xdr:rowOff>
    </xdr:from>
    <xdr:to>
      <xdr:col>5</xdr:col>
      <xdr:colOff>279400</xdr:colOff>
      <xdr:row>1013</xdr:row>
      <xdr:rowOff>12700</xdr:rowOff>
    </xdr:to>
    <xdr:sp macro="[1]!dp_core.gridDP_Click" textlink="">
      <xdr:nvSpPr>
        <xdr:cNvPr id="1011" name="Rectangle 1010">
          <a:extLst>
            <a:ext uri="{FF2B5EF4-FFF2-40B4-BE49-F238E27FC236}">
              <a16:creationId xmlns:a16="http://schemas.microsoft.com/office/drawing/2014/main" xmlns="" id="{00000000-0008-0000-0200-0000F3030000}"/>
            </a:ext>
          </a:extLst>
        </xdr:cNvPr>
        <xdr:cNvSpPr/>
      </xdr:nvSpPr>
      <xdr:spPr>
        <a:xfrm>
          <a:off x="2171700" y="47434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1013</xdr:row>
      <xdr:rowOff>0</xdr:rowOff>
    </xdr:from>
    <xdr:to>
      <xdr:col>5</xdr:col>
      <xdr:colOff>279400</xdr:colOff>
      <xdr:row>1014</xdr:row>
      <xdr:rowOff>12700</xdr:rowOff>
    </xdr:to>
    <xdr:sp macro="[1]!dp_core.gridDP_Click" textlink="">
      <xdr:nvSpPr>
        <xdr:cNvPr id="1012" name="Rectangle 1011">
          <a:extLst>
            <a:ext uri="{FF2B5EF4-FFF2-40B4-BE49-F238E27FC236}">
              <a16:creationId xmlns:a16="http://schemas.microsoft.com/office/drawing/2014/main" xmlns="" id="{00000000-0008-0000-0200-0000F4030000}"/>
            </a:ext>
          </a:extLst>
        </xdr:cNvPr>
        <xdr:cNvSpPr/>
      </xdr:nvSpPr>
      <xdr:spPr>
        <a:xfrm>
          <a:off x="2171700" y="47434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1014</xdr:row>
      <xdr:rowOff>0</xdr:rowOff>
    </xdr:from>
    <xdr:to>
      <xdr:col>5</xdr:col>
      <xdr:colOff>279400</xdr:colOff>
      <xdr:row>1015</xdr:row>
      <xdr:rowOff>12700</xdr:rowOff>
    </xdr:to>
    <xdr:sp macro="[1]!dp_core.gridDP_Click" textlink="">
      <xdr:nvSpPr>
        <xdr:cNvPr id="1013" name="Rectangle 1012">
          <a:extLst>
            <a:ext uri="{FF2B5EF4-FFF2-40B4-BE49-F238E27FC236}">
              <a16:creationId xmlns:a16="http://schemas.microsoft.com/office/drawing/2014/main" xmlns="" id="{00000000-0008-0000-0200-0000F5030000}"/>
            </a:ext>
          </a:extLst>
        </xdr:cNvPr>
        <xdr:cNvSpPr/>
      </xdr:nvSpPr>
      <xdr:spPr>
        <a:xfrm>
          <a:off x="2171700" y="47434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1015</xdr:row>
      <xdr:rowOff>0</xdr:rowOff>
    </xdr:from>
    <xdr:to>
      <xdr:col>5</xdr:col>
      <xdr:colOff>279400</xdr:colOff>
      <xdr:row>1016</xdr:row>
      <xdr:rowOff>12700</xdr:rowOff>
    </xdr:to>
    <xdr:sp macro="[1]!dp_core.gridDP_Click" textlink="">
      <xdr:nvSpPr>
        <xdr:cNvPr id="1014" name="Rectangle 1013">
          <a:extLst>
            <a:ext uri="{FF2B5EF4-FFF2-40B4-BE49-F238E27FC236}">
              <a16:creationId xmlns:a16="http://schemas.microsoft.com/office/drawing/2014/main" xmlns="" id="{00000000-0008-0000-0200-0000F6030000}"/>
            </a:ext>
          </a:extLst>
        </xdr:cNvPr>
        <xdr:cNvSpPr/>
      </xdr:nvSpPr>
      <xdr:spPr>
        <a:xfrm>
          <a:off x="2171700" y="47434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1016</xdr:row>
      <xdr:rowOff>0</xdr:rowOff>
    </xdr:from>
    <xdr:to>
      <xdr:col>5</xdr:col>
      <xdr:colOff>279400</xdr:colOff>
      <xdr:row>1017</xdr:row>
      <xdr:rowOff>12700</xdr:rowOff>
    </xdr:to>
    <xdr:sp macro="[1]!dp_core.gridDP_Click" textlink="">
      <xdr:nvSpPr>
        <xdr:cNvPr id="1015" name="Rectangle 1014">
          <a:extLst>
            <a:ext uri="{FF2B5EF4-FFF2-40B4-BE49-F238E27FC236}">
              <a16:creationId xmlns:a16="http://schemas.microsoft.com/office/drawing/2014/main" xmlns="" id="{00000000-0008-0000-0200-0000F7030000}"/>
            </a:ext>
          </a:extLst>
        </xdr:cNvPr>
        <xdr:cNvSpPr/>
      </xdr:nvSpPr>
      <xdr:spPr>
        <a:xfrm>
          <a:off x="2171700" y="47434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1017</xdr:row>
      <xdr:rowOff>0</xdr:rowOff>
    </xdr:from>
    <xdr:to>
      <xdr:col>5</xdr:col>
      <xdr:colOff>279400</xdr:colOff>
      <xdr:row>1018</xdr:row>
      <xdr:rowOff>12700</xdr:rowOff>
    </xdr:to>
    <xdr:sp macro="[1]!dp_core.gridDP_Click" textlink="">
      <xdr:nvSpPr>
        <xdr:cNvPr id="1016" name="Rectangle 1015">
          <a:extLst>
            <a:ext uri="{FF2B5EF4-FFF2-40B4-BE49-F238E27FC236}">
              <a16:creationId xmlns:a16="http://schemas.microsoft.com/office/drawing/2014/main" xmlns="" id="{00000000-0008-0000-0200-0000F8030000}"/>
            </a:ext>
          </a:extLst>
        </xdr:cNvPr>
        <xdr:cNvSpPr/>
      </xdr:nvSpPr>
      <xdr:spPr>
        <a:xfrm>
          <a:off x="2171700" y="47434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1018</xdr:row>
      <xdr:rowOff>0</xdr:rowOff>
    </xdr:from>
    <xdr:to>
      <xdr:col>5</xdr:col>
      <xdr:colOff>279400</xdr:colOff>
      <xdr:row>1019</xdr:row>
      <xdr:rowOff>12700</xdr:rowOff>
    </xdr:to>
    <xdr:sp macro="[1]!dp_core.gridDP_Click" textlink="">
      <xdr:nvSpPr>
        <xdr:cNvPr id="1017" name="Rectangle 1016">
          <a:extLst>
            <a:ext uri="{FF2B5EF4-FFF2-40B4-BE49-F238E27FC236}">
              <a16:creationId xmlns:a16="http://schemas.microsoft.com/office/drawing/2014/main" xmlns="" id="{00000000-0008-0000-0200-0000F9030000}"/>
            </a:ext>
          </a:extLst>
        </xdr:cNvPr>
        <xdr:cNvSpPr/>
      </xdr:nvSpPr>
      <xdr:spPr>
        <a:xfrm>
          <a:off x="2171700" y="47434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1019</xdr:row>
      <xdr:rowOff>0</xdr:rowOff>
    </xdr:from>
    <xdr:to>
      <xdr:col>5</xdr:col>
      <xdr:colOff>279400</xdr:colOff>
      <xdr:row>1020</xdr:row>
      <xdr:rowOff>12700</xdr:rowOff>
    </xdr:to>
    <xdr:sp macro="[1]!dp_core.gridDP_Click" textlink="">
      <xdr:nvSpPr>
        <xdr:cNvPr id="1018" name="Rectangle 1017">
          <a:extLst>
            <a:ext uri="{FF2B5EF4-FFF2-40B4-BE49-F238E27FC236}">
              <a16:creationId xmlns:a16="http://schemas.microsoft.com/office/drawing/2014/main" xmlns="" id="{00000000-0008-0000-0200-0000FA030000}"/>
            </a:ext>
          </a:extLst>
        </xdr:cNvPr>
        <xdr:cNvSpPr/>
      </xdr:nvSpPr>
      <xdr:spPr>
        <a:xfrm>
          <a:off x="2171700" y="47434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1020</xdr:row>
      <xdr:rowOff>0</xdr:rowOff>
    </xdr:from>
    <xdr:to>
      <xdr:col>5</xdr:col>
      <xdr:colOff>279400</xdr:colOff>
      <xdr:row>1021</xdr:row>
      <xdr:rowOff>12700</xdr:rowOff>
    </xdr:to>
    <xdr:sp macro="[1]!dp_core.gridDP_Click" textlink="">
      <xdr:nvSpPr>
        <xdr:cNvPr id="1019" name="Rectangle 1018">
          <a:extLst>
            <a:ext uri="{FF2B5EF4-FFF2-40B4-BE49-F238E27FC236}">
              <a16:creationId xmlns:a16="http://schemas.microsoft.com/office/drawing/2014/main" xmlns="" id="{00000000-0008-0000-0200-0000FB030000}"/>
            </a:ext>
          </a:extLst>
        </xdr:cNvPr>
        <xdr:cNvSpPr/>
      </xdr:nvSpPr>
      <xdr:spPr>
        <a:xfrm>
          <a:off x="2171700" y="47434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1021</xdr:row>
      <xdr:rowOff>0</xdr:rowOff>
    </xdr:from>
    <xdr:to>
      <xdr:col>5</xdr:col>
      <xdr:colOff>279400</xdr:colOff>
      <xdr:row>1022</xdr:row>
      <xdr:rowOff>12700</xdr:rowOff>
    </xdr:to>
    <xdr:sp macro="[1]!dp_core.gridDP_Click" textlink="">
      <xdr:nvSpPr>
        <xdr:cNvPr id="1020" name="Rectangle 1019">
          <a:extLst>
            <a:ext uri="{FF2B5EF4-FFF2-40B4-BE49-F238E27FC236}">
              <a16:creationId xmlns:a16="http://schemas.microsoft.com/office/drawing/2014/main" xmlns="" id="{00000000-0008-0000-0200-0000FC030000}"/>
            </a:ext>
          </a:extLst>
        </xdr:cNvPr>
        <xdr:cNvSpPr/>
      </xdr:nvSpPr>
      <xdr:spPr>
        <a:xfrm>
          <a:off x="2171700" y="47434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1022</xdr:row>
      <xdr:rowOff>0</xdr:rowOff>
    </xdr:from>
    <xdr:to>
      <xdr:col>5</xdr:col>
      <xdr:colOff>279400</xdr:colOff>
      <xdr:row>1023</xdr:row>
      <xdr:rowOff>12700</xdr:rowOff>
    </xdr:to>
    <xdr:sp macro="[1]!dp_core.gridDP_Click" textlink="">
      <xdr:nvSpPr>
        <xdr:cNvPr id="1021" name="Rectangle 1020">
          <a:extLst>
            <a:ext uri="{FF2B5EF4-FFF2-40B4-BE49-F238E27FC236}">
              <a16:creationId xmlns:a16="http://schemas.microsoft.com/office/drawing/2014/main" xmlns="" id="{00000000-0008-0000-0200-0000FD030000}"/>
            </a:ext>
          </a:extLst>
        </xdr:cNvPr>
        <xdr:cNvSpPr/>
      </xdr:nvSpPr>
      <xdr:spPr>
        <a:xfrm>
          <a:off x="2171700" y="47434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1023</xdr:row>
      <xdr:rowOff>0</xdr:rowOff>
    </xdr:from>
    <xdr:to>
      <xdr:col>5</xdr:col>
      <xdr:colOff>279400</xdr:colOff>
      <xdr:row>1024</xdr:row>
      <xdr:rowOff>12700</xdr:rowOff>
    </xdr:to>
    <xdr:sp macro="[1]!dp_core.gridDP_Click" textlink="">
      <xdr:nvSpPr>
        <xdr:cNvPr id="1022" name="Rectangle 1021">
          <a:extLst>
            <a:ext uri="{FF2B5EF4-FFF2-40B4-BE49-F238E27FC236}">
              <a16:creationId xmlns:a16="http://schemas.microsoft.com/office/drawing/2014/main" xmlns="" id="{00000000-0008-0000-0200-0000FE030000}"/>
            </a:ext>
          </a:extLst>
        </xdr:cNvPr>
        <xdr:cNvSpPr/>
      </xdr:nvSpPr>
      <xdr:spPr>
        <a:xfrm>
          <a:off x="2171700" y="47434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1024</xdr:row>
      <xdr:rowOff>0</xdr:rowOff>
    </xdr:from>
    <xdr:to>
      <xdr:col>5</xdr:col>
      <xdr:colOff>279400</xdr:colOff>
      <xdr:row>1025</xdr:row>
      <xdr:rowOff>12700</xdr:rowOff>
    </xdr:to>
    <xdr:sp macro="[1]!dp_core.gridDP_Click" textlink="">
      <xdr:nvSpPr>
        <xdr:cNvPr id="1023" name="Rectangle 1022">
          <a:extLst>
            <a:ext uri="{FF2B5EF4-FFF2-40B4-BE49-F238E27FC236}">
              <a16:creationId xmlns:a16="http://schemas.microsoft.com/office/drawing/2014/main" xmlns="" id="{00000000-0008-0000-0200-0000FF030000}"/>
            </a:ext>
          </a:extLst>
        </xdr:cNvPr>
        <xdr:cNvSpPr/>
      </xdr:nvSpPr>
      <xdr:spPr>
        <a:xfrm>
          <a:off x="2171700" y="47434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1025</xdr:row>
      <xdr:rowOff>0</xdr:rowOff>
    </xdr:from>
    <xdr:to>
      <xdr:col>5</xdr:col>
      <xdr:colOff>279400</xdr:colOff>
      <xdr:row>1026</xdr:row>
      <xdr:rowOff>12700</xdr:rowOff>
    </xdr:to>
    <xdr:sp macro="[1]!dp_core.gridDP_Click" textlink="">
      <xdr:nvSpPr>
        <xdr:cNvPr id="1024" name="Rectangle 1023">
          <a:extLst>
            <a:ext uri="{FF2B5EF4-FFF2-40B4-BE49-F238E27FC236}">
              <a16:creationId xmlns:a16="http://schemas.microsoft.com/office/drawing/2014/main" xmlns="" id="{00000000-0008-0000-0200-000000040000}"/>
            </a:ext>
          </a:extLst>
        </xdr:cNvPr>
        <xdr:cNvSpPr/>
      </xdr:nvSpPr>
      <xdr:spPr>
        <a:xfrm>
          <a:off x="2171700" y="47434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1026</xdr:row>
      <xdr:rowOff>0</xdr:rowOff>
    </xdr:from>
    <xdr:to>
      <xdr:col>5</xdr:col>
      <xdr:colOff>279400</xdr:colOff>
      <xdr:row>1027</xdr:row>
      <xdr:rowOff>12700</xdr:rowOff>
    </xdr:to>
    <xdr:sp macro="[1]!dp_core.gridDP_Click" textlink="">
      <xdr:nvSpPr>
        <xdr:cNvPr id="1025" name="Rectangle 1024">
          <a:extLst>
            <a:ext uri="{FF2B5EF4-FFF2-40B4-BE49-F238E27FC236}">
              <a16:creationId xmlns:a16="http://schemas.microsoft.com/office/drawing/2014/main" xmlns="" id="{00000000-0008-0000-0200-000001040000}"/>
            </a:ext>
          </a:extLst>
        </xdr:cNvPr>
        <xdr:cNvSpPr/>
      </xdr:nvSpPr>
      <xdr:spPr>
        <a:xfrm>
          <a:off x="2171700" y="47434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1027</xdr:row>
      <xdr:rowOff>0</xdr:rowOff>
    </xdr:from>
    <xdr:to>
      <xdr:col>5</xdr:col>
      <xdr:colOff>279400</xdr:colOff>
      <xdr:row>1028</xdr:row>
      <xdr:rowOff>12700</xdr:rowOff>
    </xdr:to>
    <xdr:sp macro="[1]!dp_core.gridDP_Click" textlink="">
      <xdr:nvSpPr>
        <xdr:cNvPr id="1026" name="Rectangle 1025">
          <a:extLst>
            <a:ext uri="{FF2B5EF4-FFF2-40B4-BE49-F238E27FC236}">
              <a16:creationId xmlns:a16="http://schemas.microsoft.com/office/drawing/2014/main" xmlns="" id="{00000000-0008-0000-0200-000002040000}"/>
            </a:ext>
          </a:extLst>
        </xdr:cNvPr>
        <xdr:cNvSpPr/>
      </xdr:nvSpPr>
      <xdr:spPr>
        <a:xfrm>
          <a:off x="2171700" y="47434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1028</xdr:row>
      <xdr:rowOff>0</xdr:rowOff>
    </xdr:from>
    <xdr:to>
      <xdr:col>5</xdr:col>
      <xdr:colOff>279400</xdr:colOff>
      <xdr:row>1029</xdr:row>
      <xdr:rowOff>12700</xdr:rowOff>
    </xdr:to>
    <xdr:sp macro="[1]!dp_core.gridDP_Click" textlink="">
      <xdr:nvSpPr>
        <xdr:cNvPr id="1027" name="Rectangle 1026">
          <a:extLst>
            <a:ext uri="{FF2B5EF4-FFF2-40B4-BE49-F238E27FC236}">
              <a16:creationId xmlns:a16="http://schemas.microsoft.com/office/drawing/2014/main" xmlns="" id="{00000000-0008-0000-0200-000003040000}"/>
            </a:ext>
          </a:extLst>
        </xdr:cNvPr>
        <xdr:cNvSpPr/>
      </xdr:nvSpPr>
      <xdr:spPr>
        <a:xfrm>
          <a:off x="2171700" y="47434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1029</xdr:row>
      <xdr:rowOff>0</xdr:rowOff>
    </xdr:from>
    <xdr:to>
      <xdr:col>5</xdr:col>
      <xdr:colOff>279400</xdr:colOff>
      <xdr:row>1030</xdr:row>
      <xdr:rowOff>12700</xdr:rowOff>
    </xdr:to>
    <xdr:sp macro="[1]!dp_core.gridDP_Click" textlink="">
      <xdr:nvSpPr>
        <xdr:cNvPr id="1028" name="Rectangle 1027">
          <a:extLst>
            <a:ext uri="{FF2B5EF4-FFF2-40B4-BE49-F238E27FC236}">
              <a16:creationId xmlns:a16="http://schemas.microsoft.com/office/drawing/2014/main" xmlns="" id="{00000000-0008-0000-0200-000004040000}"/>
            </a:ext>
          </a:extLst>
        </xdr:cNvPr>
        <xdr:cNvSpPr/>
      </xdr:nvSpPr>
      <xdr:spPr>
        <a:xfrm>
          <a:off x="2171700" y="47434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1030</xdr:row>
      <xdr:rowOff>0</xdr:rowOff>
    </xdr:from>
    <xdr:to>
      <xdr:col>5</xdr:col>
      <xdr:colOff>279400</xdr:colOff>
      <xdr:row>1031</xdr:row>
      <xdr:rowOff>12700</xdr:rowOff>
    </xdr:to>
    <xdr:sp macro="[1]!dp_core.gridDP_Click" textlink="">
      <xdr:nvSpPr>
        <xdr:cNvPr id="1029" name="Rectangle 1028">
          <a:extLst>
            <a:ext uri="{FF2B5EF4-FFF2-40B4-BE49-F238E27FC236}">
              <a16:creationId xmlns:a16="http://schemas.microsoft.com/office/drawing/2014/main" xmlns="" id="{00000000-0008-0000-0200-000005040000}"/>
            </a:ext>
          </a:extLst>
        </xdr:cNvPr>
        <xdr:cNvSpPr/>
      </xdr:nvSpPr>
      <xdr:spPr>
        <a:xfrm>
          <a:off x="2171700" y="47434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1031</xdr:row>
      <xdr:rowOff>0</xdr:rowOff>
    </xdr:from>
    <xdr:to>
      <xdr:col>5</xdr:col>
      <xdr:colOff>279400</xdr:colOff>
      <xdr:row>1032</xdr:row>
      <xdr:rowOff>12700</xdr:rowOff>
    </xdr:to>
    <xdr:sp macro="[1]!dp_core.gridDP_Click" textlink="">
      <xdr:nvSpPr>
        <xdr:cNvPr id="1030" name="Rectangle 1029">
          <a:extLst>
            <a:ext uri="{FF2B5EF4-FFF2-40B4-BE49-F238E27FC236}">
              <a16:creationId xmlns:a16="http://schemas.microsoft.com/office/drawing/2014/main" xmlns="" id="{00000000-0008-0000-0200-000006040000}"/>
            </a:ext>
          </a:extLst>
        </xdr:cNvPr>
        <xdr:cNvSpPr/>
      </xdr:nvSpPr>
      <xdr:spPr>
        <a:xfrm>
          <a:off x="2171700" y="47434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1032</xdr:row>
      <xdr:rowOff>0</xdr:rowOff>
    </xdr:from>
    <xdr:to>
      <xdr:col>5</xdr:col>
      <xdr:colOff>279400</xdr:colOff>
      <xdr:row>1033</xdr:row>
      <xdr:rowOff>12700</xdr:rowOff>
    </xdr:to>
    <xdr:sp macro="[1]!dp_core.gridDP_Click" textlink="">
      <xdr:nvSpPr>
        <xdr:cNvPr id="1031" name="Rectangle 1030">
          <a:extLst>
            <a:ext uri="{FF2B5EF4-FFF2-40B4-BE49-F238E27FC236}">
              <a16:creationId xmlns:a16="http://schemas.microsoft.com/office/drawing/2014/main" xmlns="" id="{00000000-0008-0000-0200-000007040000}"/>
            </a:ext>
          </a:extLst>
        </xdr:cNvPr>
        <xdr:cNvSpPr/>
      </xdr:nvSpPr>
      <xdr:spPr>
        <a:xfrm>
          <a:off x="2171700" y="47434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1033</xdr:row>
      <xdr:rowOff>0</xdr:rowOff>
    </xdr:from>
    <xdr:to>
      <xdr:col>5</xdr:col>
      <xdr:colOff>279400</xdr:colOff>
      <xdr:row>1034</xdr:row>
      <xdr:rowOff>12700</xdr:rowOff>
    </xdr:to>
    <xdr:sp macro="[1]!dp_core.gridDP_Click" textlink="">
      <xdr:nvSpPr>
        <xdr:cNvPr id="1032" name="Rectangle 1031">
          <a:extLst>
            <a:ext uri="{FF2B5EF4-FFF2-40B4-BE49-F238E27FC236}">
              <a16:creationId xmlns:a16="http://schemas.microsoft.com/office/drawing/2014/main" xmlns="" id="{00000000-0008-0000-0200-000008040000}"/>
            </a:ext>
          </a:extLst>
        </xdr:cNvPr>
        <xdr:cNvSpPr/>
      </xdr:nvSpPr>
      <xdr:spPr>
        <a:xfrm>
          <a:off x="2171700" y="47434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1034</xdr:row>
      <xdr:rowOff>0</xdr:rowOff>
    </xdr:from>
    <xdr:to>
      <xdr:col>5</xdr:col>
      <xdr:colOff>279400</xdr:colOff>
      <xdr:row>1035</xdr:row>
      <xdr:rowOff>12700</xdr:rowOff>
    </xdr:to>
    <xdr:sp macro="[1]!dp_core.gridDP_Click" textlink="">
      <xdr:nvSpPr>
        <xdr:cNvPr id="1033" name="Rectangle 1032">
          <a:extLst>
            <a:ext uri="{FF2B5EF4-FFF2-40B4-BE49-F238E27FC236}">
              <a16:creationId xmlns:a16="http://schemas.microsoft.com/office/drawing/2014/main" xmlns="" id="{00000000-0008-0000-0200-000009040000}"/>
            </a:ext>
          </a:extLst>
        </xdr:cNvPr>
        <xdr:cNvSpPr/>
      </xdr:nvSpPr>
      <xdr:spPr>
        <a:xfrm>
          <a:off x="2171700" y="47434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1035</xdr:row>
      <xdr:rowOff>0</xdr:rowOff>
    </xdr:from>
    <xdr:to>
      <xdr:col>5</xdr:col>
      <xdr:colOff>279400</xdr:colOff>
      <xdr:row>1036</xdr:row>
      <xdr:rowOff>12700</xdr:rowOff>
    </xdr:to>
    <xdr:sp macro="[1]!dp_core.gridDP_Click" textlink="">
      <xdr:nvSpPr>
        <xdr:cNvPr id="1034" name="Rectangle 1033">
          <a:extLst>
            <a:ext uri="{FF2B5EF4-FFF2-40B4-BE49-F238E27FC236}">
              <a16:creationId xmlns:a16="http://schemas.microsoft.com/office/drawing/2014/main" xmlns="" id="{00000000-0008-0000-0200-00000A040000}"/>
            </a:ext>
          </a:extLst>
        </xdr:cNvPr>
        <xdr:cNvSpPr/>
      </xdr:nvSpPr>
      <xdr:spPr>
        <a:xfrm>
          <a:off x="2171700" y="47434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1036</xdr:row>
      <xdr:rowOff>0</xdr:rowOff>
    </xdr:from>
    <xdr:to>
      <xdr:col>5</xdr:col>
      <xdr:colOff>279400</xdr:colOff>
      <xdr:row>1037</xdr:row>
      <xdr:rowOff>12700</xdr:rowOff>
    </xdr:to>
    <xdr:sp macro="[1]!dp_core.gridDP_Click" textlink="">
      <xdr:nvSpPr>
        <xdr:cNvPr id="1035" name="Rectangle 1034">
          <a:extLst>
            <a:ext uri="{FF2B5EF4-FFF2-40B4-BE49-F238E27FC236}">
              <a16:creationId xmlns:a16="http://schemas.microsoft.com/office/drawing/2014/main" xmlns="" id="{00000000-0008-0000-0200-00000B040000}"/>
            </a:ext>
          </a:extLst>
        </xdr:cNvPr>
        <xdr:cNvSpPr/>
      </xdr:nvSpPr>
      <xdr:spPr>
        <a:xfrm>
          <a:off x="2171700" y="47434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1037</xdr:row>
      <xdr:rowOff>0</xdr:rowOff>
    </xdr:from>
    <xdr:to>
      <xdr:col>5</xdr:col>
      <xdr:colOff>279400</xdr:colOff>
      <xdr:row>1038</xdr:row>
      <xdr:rowOff>12700</xdr:rowOff>
    </xdr:to>
    <xdr:sp macro="[1]!dp_core.gridDP_Click" textlink="">
      <xdr:nvSpPr>
        <xdr:cNvPr id="1036" name="Rectangle 1035">
          <a:extLst>
            <a:ext uri="{FF2B5EF4-FFF2-40B4-BE49-F238E27FC236}">
              <a16:creationId xmlns:a16="http://schemas.microsoft.com/office/drawing/2014/main" xmlns="" id="{00000000-0008-0000-0200-00000C040000}"/>
            </a:ext>
          </a:extLst>
        </xdr:cNvPr>
        <xdr:cNvSpPr/>
      </xdr:nvSpPr>
      <xdr:spPr>
        <a:xfrm>
          <a:off x="2171700" y="47434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1038</xdr:row>
      <xdr:rowOff>0</xdr:rowOff>
    </xdr:from>
    <xdr:to>
      <xdr:col>5</xdr:col>
      <xdr:colOff>279400</xdr:colOff>
      <xdr:row>1039</xdr:row>
      <xdr:rowOff>12700</xdr:rowOff>
    </xdr:to>
    <xdr:sp macro="[1]!dp_core.gridDP_Click" textlink="">
      <xdr:nvSpPr>
        <xdr:cNvPr id="1037" name="Rectangle 1036">
          <a:extLst>
            <a:ext uri="{FF2B5EF4-FFF2-40B4-BE49-F238E27FC236}">
              <a16:creationId xmlns:a16="http://schemas.microsoft.com/office/drawing/2014/main" xmlns="" id="{00000000-0008-0000-0200-00000D040000}"/>
            </a:ext>
          </a:extLst>
        </xdr:cNvPr>
        <xdr:cNvSpPr/>
      </xdr:nvSpPr>
      <xdr:spPr>
        <a:xfrm>
          <a:off x="2171700" y="47434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1039</xdr:row>
      <xdr:rowOff>0</xdr:rowOff>
    </xdr:from>
    <xdr:to>
      <xdr:col>5</xdr:col>
      <xdr:colOff>279400</xdr:colOff>
      <xdr:row>1040</xdr:row>
      <xdr:rowOff>12700</xdr:rowOff>
    </xdr:to>
    <xdr:sp macro="[1]!dp_core.gridDP_Click" textlink="">
      <xdr:nvSpPr>
        <xdr:cNvPr id="1038" name="Rectangle 1037">
          <a:extLst>
            <a:ext uri="{FF2B5EF4-FFF2-40B4-BE49-F238E27FC236}">
              <a16:creationId xmlns:a16="http://schemas.microsoft.com/office/drawing/2014/main" xmlns="" id="{00000000-0008-0000-0200-00000E040000}"/>
            </a:ext>
          </a:extLst>
        </xdr:cNvPr>
        <xdr:cNvSpPr/>
      </xdr:nvSpPr>
      <xdr:spPr>
        <a:xfrm>
          <a:off x="2171700" y="47434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1040</xdr:row>
      <xdr:rowOff>0</xdr:rowOff>
    </xdr:from>
    <xdr:to>
      <xdr:col>5</xdr:col>
      <xdr:colOff>279400</xdr:colOff>
      <xdr:row>1041</xdr:row>
      <xdr:rowOff>12700</xdr:rowOff>
    </xdr:to>
    <xdr:sp macro="[1]!dp_core.gridDP_Click" textlink="">
      <xdr:nvSpPr>
        <xdr:cNvPr id="1039" name="Rectangle 1038">
          <a:extLst>
            <a:ext uri="{FF2B5EF4-FFF2-40B4-BE49-F238E27FC236}">
              <a16:creationId xmlns:a16="http://schemas.microsoft.com/office/drawing/2014/main" xmlns="" id="{00000000-0008-0000-0200-00000F040000}"/>
            </a:ext>
          </a:extLst>
        </xdr:cNvPr>
        <xdr:cNvSpPr/>
      </xdr:nvSpPr>
      <xdr:spPr>
        <a:xfrm>
          <a:off x="2171700" y="47434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1041</xdr:row>
      <xdr:rowOff>0</xdr:rowOff>
    </xdr:from>
    <xdr:to>
      <xdr:col>5</xdr:col>
      <xdr:colOff>279400</xdr:colOff>
      <xdr:row>1042</xdr:row>
      <xdr:rowOff>12700</xdr:rowOff>
    </xdr:to>
    <xdr:sp macro="[1]!dp_core.gridDP_Click" textlink="">
      <xdr:nvSpPr>
        <xdr:cNvPr id="1040" name="Rectangle 1039">
          <a:extLst>
            <a:ext uri="{FF2B5EF4-FFF2-40B4-BE49-F238E27FC236}">
              <a16:creationId xmlns:a16="http://schemas.microsoft.com/office/drawing/2014/main" xmlns="" id="{00000000-0008-0000-0200-000010040000}"/>
            </a:ext>
          </a:extLst>
        </xdr:cNvPr>
        <xdr:cNvSpPr/>
      </xdr:nvSpPr>
      <xdr:spPr>
        <a:xfrm>
          <a:off x="2171700" y="47434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1042</xdr:row>
      <xdr:rowOff>0</xdr:rowOff>
    </xdr:from>
    <xdr:to>
      <xdr:col>5</xdr:col>
      <xdr:colOff>279400</xdr:colOff>
      <xdr:row>1043</xdr:row>
      <xdr:rowOff>12700</xdr:rowOff>
    </xdr:to>
    <xdr:sp macro="[1]!dp_core.gridDP_Click" textlink="">
      <xdr:nvSpPr>
        <xdr:cNvPr id="1041" name="Rectangle 1040">
          <a:extLst>
            <a:ext uri="{FF2B5EF4-FFF2-40B4-BE49-F238E27FC236}">
              <a16:creationId xmlns:a16="http://schemas.microsoft.com/office/drawing/2014/main" xmlns="" id="{00000000-0008-0000-0200-000011040000}"/>
            </a:ext>
          </a:extLst>
        </xdr:cNvPr>
        <xdr:cNvSpPr/>
      </xdr:nvSpPr>
      <xdr:spPr>
        <a:xfrm>
          <a:off x="2171700" y="47434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1043</xdr:row>
      <xdr:rowOff>0</xdr:rowOff>
    </xdr:from>
    <xdr:to>
      <xdr:col>5</xdr:col>
      <xdr:colOff>279400</xdr:colOff>
      <xdr:row>1044</xdr:row>
      <xdr:rowOff>12700</xdr:rowOff>
    </xdr:to>
    <xdr:sp macro="[1]!dp_core.gridDP_Click" textlink="">
      <xdr:nvSpPr>
        <xdr:cNvPr id="1042" name="Rectangle 1041">
          <a:extLst>
            <a:ext uri="{FF2B5EF4-FFF2-40B4-BE49-F238E27FC236}">
              <a16:creationId xmlns:a16="http://schemas.microsoft.com/office/drawing/2014/main" xmlns="" id="{00000000-0008-0000-0200-000012040000}"/>
            </a:ext>
          </a:extLst>
        </xdr:cNvPr>
        <xdr:cNvSpPr/>
      </xdr:nvSpPr>
      <xdr:spPr>
        <a:xfrm>
          <a:off x="2171700" y="47434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1044</xdr:row>
      <xdr:rowOff>0</xdr:rowOff>
    </xdr:from>
    <xdr:to>
      <xdr:col>5</xdr:col>
      <xdr:colOff>279400</xdr:colOff>
      <xdr:row>1045</xdr:row>
      <xdr:rowOff>12700</xdr:rowOff>
    </xdr:to>
    <xdr:sp macro="[1]!dp_core.gridDP_Click" textlink="">
      <xdr:nvSpPr>
        <xdr:cNvPr id="1043" name="Rectangle 1042">
          <a:extLst>
            <a:ext uri="{FF2B5EF4-FFF2-40B4-BE49-F238E27FC236}">
              <a16:creationId xmlns:a16="http://schemas.microsoft.com/office/drawing/2014/main" xmlns="" id="{00000000-0008-0000-0200-000013040000}"/>
            </a:ext>
          </a:extLst>
        </xdr:cNvPr>
        <xdr:cNvSpPr/>
      </xdr:nvSpPr>
      <xdr:spPr>
        <a:xfrm>
          <a:off x="2171700" y="47434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1045</xdr:row>
      <xdr:rowOff>0</xdr:rowOff>
    </xdr:from>
    <xdr:to>
      <xdr:col>5</xdr:col>
      <xdr:colOff>279400</xdr:colOff>
      <xdr:row>1046</xdr:row>
      <xdr:rowOff>12700</xdr:rowOff>
    </xdr:to>
    <xdr:sp macro="[1]!dp_core.gridDP_Click" textlink="">
      <xdr:nvSpPr>
        <xdr:cNvPr id="1044" name="Rectangle 1043">
          <a:extLst>
            <a:ext uri="{FF2B5EF4-FFF2-40B4-BE49-F238E27FC236}">
              <a16:creationId xmlns:a16="http://schemas.microsoft.com/office/drawing/2014/main" xmlns="" id="{00000000-0008-0000-0200-000014040000}"/>
            </a:ext>
          </a:extLst>
        </xdr:cNvPr>
        <xdr:cNvSpPr/>
      </xdr:nvSpPr>
      <xdr:spPr>
        <a:xfrm>
          <a:off x="2171700" y="47434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1046</xdr:row>
      <xdr:rowOff>0</xdr:rowOff>
    </xdr:from>
    <xdr:to>
      <xdr:col>5</xdr:col>
      <xdr:colOff>279400</xdr:colOff>
      <xdr:row>1047</xdr:row>
      <xdr:rowOff>12700</xdr:rowOff>
    </xdr:to>
    <xdr:sp macro="[1]!dp_core.gridDP_Click" textlink="">
      <xdr:nvSpPr>
        <xdr:cNvPr id="1045" name="Rectangle 1044">
          <a:extLst>
            <a:ext uri="{FF2B5EF4-FFF2-40B4-BE49-F238E27FC236}">
              <a16:creationId xmlns:a16="http://schemas.microsoft.com/office/drawing/2014/main" xmlns="" id="{00000000-0008-0000-0200-000015040000}"/>
            </a:ext>
          </a:extLst>
        </xdr:cNvPr>
        <xdr:cNvSpPr/>
      </xdr:nvSpPr>
      <xdr:spPr>
        <a:xfrm>
          <a:off x="2171700" y="47434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1047</xdr:row>
      <xdr:rowOff>0</xdr:rowOff>
    </xdr:from>
    <xdr:to>
      <xdr:col>5</xdr:col>
      <xdr:colOff>279400</xdr:colOff>
      <xdr:row>1048</xdr:row>
      <xdr:rowOff>12700</xdr:rowOff>
    </xdr:to>
    <xdr:sp macro="[1]!dp_core.gridDP_Click" textlink="">
      <xdr:nvSpPr>
        <xdr:cNvPr id="1046" name="Rectangle 1045">
          <a:extLst>
            <a:ext uri="{FF2B5EF4-FFF2-40B4-BE49-F238E27FC236}">
              <a16:creationId xmlns:a16="http://schemas.microsoft.com/office/drawing/2014/main" xmlns="" id="{00000000-0008-0000-0200-000016040000}"/>
            </a:ext>
          </a:extLst>
        </xdr:cNvPr>
        <xdr:cNvSpPr/>
      </xdr:nvSpPr>
      <xdr:spPr>
        <a:xfrm>
          <a:off x="2171700" y="47434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1048</xdr:row>
      <xdr:rowOff>0</xdr:rowOff>
    </xdr:from>
    <xdr:to>
      <xdr:col>5</xdr:col>
      <xdr:colOff>279400</xdr:colOff>
      <xdr:row>1049</xdr:row>
      <xdr:rowOff>12700</xdr:rowOff>
    </xdr:to>
    <xdr:sp macro="[1]!dp_core.gridDP_Click" textlink="">
      <xdr:nvSpPr>
        <xdr:cNvPr id="1047" name="Rectangle 1046">
          <a:extLst>
            <a:ext uri="{FF2B5EF4-FFF2-40B4-BE49-F238E27FC236}">
              <a16:creationId xmlns:a16="http://schemas.microsoft.com/office/drawing/2014/main" xmlns="" id="{00000000-0008-0000-0200-000017040000}"/>
            </a:ext>
          </a:extLst>
        </xdr:cNvPr>
        <xdr:cNvSpPr/>
      </xdr:nvSpPr>
      <xdr:spPr>
        <a:xfrm>
          <a:off x="2171700" y="47434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1049</xdr:row>
      <xdr:rowOff>0</xdr:rowOff>
    </xdr:from>
    <xdr:to>
      <xdr:col>5</xdr:col>
      <xdr:colOff>279400</xdr:colOff>
      <xdr:row>1050</xdr:row>
      <xdr:rowOff>12700</xdr:rowOff>
    </xdr:to>
    <xdr:sp macro="[1]!dp_core.gridDP_Click" textlink="">
      <xdr:nvSpPr>
        <xdr:cNvPr id="1048" name="Rectangle 1047">
          <a:extLst>
            <a:ext uri="{FF2B5EF4-FFF2-40B4-BE49-F238E27FC236}">
              <a16:creationId xmlns:a16="http://schemas.microsoft.com/office/drawing/2014/main" xmlns="" id="{00000000-0008-0000-0200-000018040000}"/>
            </a:ext>
          </a:extLst>
        </xdr:cNvPr>
        <xdr:cNvSpPr/>
      </xdr:nvSpPr>
      <xdr:spPr>
        <a:xfrm>
          <a:off x="2171700" y="47434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1050</xdr:row>
      <xdr:rowOff>0</xdr:rowOff>
    </xdr:from>
    <xdr:to>
      <xdr:col>5</xdr:col>
      <xdr:colOff>279400</xdr:colOff>
      <xdr:row>1051</xdr:row>
      <xdr:rowOff>12700</xdr:rowOff>
    </xdr:to>
    <xdr:sp macro="[1]!dp_core.gridDP_Click" textlink="">
      <xdr:nvSpPr>
        <xdr:cNvPr id="1049" name="Rectangle 1048">
          <a:extLst>
            <a:ext uri="{FF2B5EF4-FFF2-40B4-BE49-F238E27FC236}">
              <a16:creationId xmlns:a16="http://schemas.microsoft.com/office/drawing/2014/main" xmlns="" id="{00000000-0008-0000-0200-000019040000}"/>
            </a:ext>
          </a:extLst>
        </xdr:cNvPr>
        <xdr:cNvSpPr/>
      </xdr:nvSpPr>
      <xdr:spPr>
        <a:xfrm>
          <a:off x="2171700" y="47434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1051</xdr:row>
      <xdr:rowOff>0</xdr:rowOff>
    </xdr:from>
    <xdr:to>
      <xdr:col>5</xdr:col>
      <xdr:colOff>279400</xdr:colOff>
      <xdr:row>1052</xdr:row>
      <xdr:rowOff>12700</xdr:rowOff>
    </xdr:to>
    <xdr:sp macro="[1]!dp_core.gridDP_Click" textlink="">
      <xdr:nvSpPr>
        <xdr:cNvPr id="1050" name="Rectangle 1049">
          <a:extLst>
            <a:ext uri="{FF2B5EF4-FFF2-40B4-BE49-F238E27FC236}">
              <a16:creationId xmlns:a16="http://schemas.microsoft.com/office/drawing/2014/main" xmlns="" id="{00000000-0008-0000-0200-00001A040000}"/>
            </a:ext>
          </a:extLst>
        </xdr:cNvPr>
        <xdr:cNvSpPr/>
      </xdr:nvSpPr>
      <xdr:spPr>
        <a:xfrm>
          <a:off x="2171700" y="47434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1052</xdr:row>
      <xdr:rowOff>0</xdr:rowOff>
    </xdr:from>
    <xdr:to>
      <xdr:col>5</xdr:col>
      <xdr:colOff>279400</xdr:colOff>
      <xdr:row>1053</xdr:row>
      <xdr:rowOff>12700</xdr:rowOff>
    </xdr:to>
    <xdr:sp macro="[1]!dp_core.gridDP_Click" textlink="">
      <xdr:nvSpPr>
        <xdr:cNvPr id="1051" name="Rectangle 1050">
          <a:extLst>
            <a:ext uri="{FF2B5EF4-FFF2-40B4-BE49-F238E27FC236}">
              <a16:creationId xmlns:a16="http://schemas.microsoft.com/office/drawing/2014/main" xmlns="" id="{00000000-0008-0000-0200-00001B040000}"/>
            </a:ext>
          </a:extLst>
        </xdr:cNvPr>
        <xdr:cNvSpPr/>
      </xdr:nvSpPr>
      <xdr:spPr>
        <a:xfrm>
          <a:off x="2171700" y="47434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1053</xdr:row>
      <xdr:rowOff>0</xdr:rowOff>
    </xdr:from>
    <xdr:to>
      <xdr:col>5</xdr:col>
      <xdr:colOff>279400</xdr:colOff>
      <xdr:row>1054</xdr:row>
      <xdr:rowOff>12700</xdr:rowOff>
    </xdr:to>
    <xdr:sp macro="[1]!dp_core.gridDP_Click" textlink="">
      <xdr:nvSpPr>
        <xdr:cNvPr id="1052" name="Rectangle 1051">
          <a:extLst>
            <a:ext uri="{FF2B5EF4-FFF2-40B4-BE49-F238E27FC236}">
              <a16:creationId xmlns:a16="http://schemas.microsoft.com/office/drawing/2014/main" xmlns="" id="{00000000-0008-0000-0200-00001C040000}"/>
            </a:ext>
          </a:extLst>
        </xdr:cNvPr>
        <xdr:cNvSpPr/>
      </xdr:nvSpPr>
      <xdr:spPr>
        <a:xfrm>
          <a:off x="2171700" y="47434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1054</xdr:row>
      <xdr:rowOff>0</xdr:rowOff>
    </xdr:from>
    <xdr:to>
      <xdr:col>5</xdr:col>
      <xdr:colOff>279400</xdr:colOff>
      <xdr:row>1055</xdr:row>
      <xdr:rowOff>12700</xdr:rowOff>
    </xdr:to>
    <xdr:sp macro="[1]!dp_core.gridDP_Click" textlink="">
      <xdr:nvSpPr>
        <xdr:cNvPr id="1053" name="Rectangle 1052">
          <a:extLst>
            <a:ext uri="{FF2B5EF4-FFF2-40B4-BE49-F238E27FC236}">
              <a16:creationId xmlns:a16="http://schemas.microsoft.com/office/drawing/2014/main" xmlns="" id="{00000000-0008-0000-0200-00001D040000}"/>
            </a:ext>
          </a:extLst>
        </xdr:cNvPr>
        <xdr:cNvSpPr/>
      </xdr:nvSpPr>
      <xdr:spPr>
        <a:xfrm>
          <a:off x="2171700" y="47434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1055</xdr:row>
      <xdr:rowOff>0</xdr:rowOff>
    </xdr:from>
    <xdr:to>
      <xdr:col>5</xdr:col>
      <xdr:colOff>279400</xdr:colOff>
      <xdr:row>1056</xdr:row>
      <xdr:rowOff>12700</xdr:rowOff>
    </xdr:to>
    <xdr:sp macro="[1]!dp_core.gridDP_Click" textlink="">
      <xdr:nvSpPr>
        <xdr:cNvPr id="1054" name="Rectangle 1053">
          <a:extLst>
            <a:ext uri="{FF2B5EF4-FFF2-40B4-BE49-F238E27FC236}">
              <a16:creationId xmlns:a16="http://schemas.microsoft.com/office/drawing/2014/main" xmlns="" id="{00000000-0008-0000-0200-00001E040000}"/>
            </a:ext>
          </a:extLst>
        </xdr:cNvPr>
        <xdr:cNvSpPr/>
      </xdr:nvSpPr>
      <xdr:spPr>
        <a:xfrm>
          <a:off x="2171700" y="47434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1056</xdr:row>
      <xdr:rowOff>0</xdr:rowOff>
    </xdr:from>
    <xdr:to>
      <xdr:col>5</xdr:col>
      <xdr:colOff>279400</xdr:colOff>
      <xdr:row>1057</xdr:row>
      <xdr:rowOff>12700</xdr:rowOff>
    </xdr:to>
    <xdr:sp macro="[1]!dp_core.gridDP_Click" textlink="">
      <xdr:nvSpPr>
        <xdr:cNvPr id="1055" name="Rectangle 1054">
          <a:extLst>
            <a:ext uri="{FF2B5EF4-FFF2-40B4-BE49-F238E27FC236}">
              <a16:creationId xmlns:a16="http://schemas.microsoft.com/office/drawing/2014/main" xmlns="" id="{00000000-0008-0000-0200-00001F040000}"/>
            </a:ext>
          </a:extLst>
        </xdr:cNvPr>
        <xdr:cNvSpPr/>
      </xdr:nvSpPr>
      <xdr:spPr>
        <a:xfrm>
          <a:off x="2171700" y="47434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1057</xdr:row>
      <xdr:rowOff>0</xdr:rowOff>
    </xdr:from>
    <xdr:to>
      <xdr:col>5</xdr:col>
      <xdr:colOff>279400</xdr:colOff>
      <xdr:row>1058</xdr:row>
      <xdr:rowOff>12700</xdr:rowOff>
    </xdr:to>
    <xdr:sp macro="[1]!dp_core.gridDP_Click" textlink="">
      <xdr:nvSpPr>
        <xdr:cNvPr id="1056" name="Rectangle 1055">
          <a:extLst>
            <a:ext uri="{FF2B5EF4-FFF2-40B4-BE49-F238E27FC236}">
              <a16:creationId xmlns:a16="http://schemas.microsoft.com/office/drawing/2014/main" xmlns="" id="{00000000-0008-0000-0200-000020040000}"/>
            </a:ext>
          </a:extLst>
        </xdr:cNvPr>
        <xdr:cNvSpPr/>
      </xdr:nvSpPr>
      <xdr:spPr>
        <a:xfrm>
          <a:off x="2171700" y="47434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1058</xdr:row>
      <xdr:rowOff>0</xdr:rowOff>
    </xdr:from>
    <xdr:to>
      <xdr:col>5</xdr:col>
      <xdr:colOff>279400</xdr:colOff>
      <xdr:row>1059</xdr:row>
      <xdr:rowOff>12700</xdr:rowOff>
    </xdr:to>
    <xdr:sp macro="[1]!dp_core.gridDP_Click" textlink="">
      <xdr:nvSpPr>
        <xdr:cNvPr id="1057" name="Rectangle 1056">
          <a:extLst>
            <a:ext uri="{FF2B5EF4-FFF2-40B4-BE49-F238E27FC236}">
              <a16:creationId xmlns:a16="http://schemas.microsoft.com/office/drawing/2014/main" xmlns="" id="{00000000-0008-0000-0200-000021040000}"/>
            </a:ext>
          </a:extLst>
        </xdr:cNvPr>
        <xdr:cNvSpPr/>
      </xdr:nvSpPr>
      <xdr:spPr>
        <a:xfrm>
          <a:off x="2171700" y="47434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1059</xdr:row>
      <xdr:rowOff>0</xdr:rowOff>
    </xdr:from>
    <xdr:to>
      <xdr:col>5</xdr:col>
      <xdr:colOff>279400</xdr:colOff>
      <xdr:row>1060</xdr:row>
      <xdr:rowOff>12700</xdr:rowOff>
    </xdr:to>
    <xdr:sp macro="[1]!dp_core.gridDP_Click" textlink="">
      <xdr:nvSpPr>
        <xdr:cNvPr id="1058" name="Rectangle 1057">
          <a:extLst>
            <a:ext uri="{FF2B5EF4-FFF2-40B4-BE49-F238E27FC236}">
              <a16:creationId xmlns:a16="http://schemas.microsoft.com/office/drawing/2014/main" xmlns="" id="{00000000-0008-0000-0200-000022040000}"/>
            </a:ext>
          </a:extLst>
        </xdr:cNvPr>
        <xdr:cNvSpPr/>
      </xdr:nvSpPr>
      <xdr:spPr>
        <a:xfrm>
          <a:off x="2171700" y="47434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1060</xdr:row>
      <xdr:rowOff>0</xdr:rowOff>
    </xdr:from>
    <xdr:to>
      <xdr:col>5</xdr:col>
      <xdr:colOff>279400</xdr:colOff>
      <xdr:row>1061</xdr:row>
      <xdr:rowOff>12700</xdr:rowOff>
    </xdr:to>
    <xdr:sp macro="[1]!dp_core.gridDP_Click" textlink="">
      <xdr:nvSpPr>
        <xdr:cNvPr id="1059" name="Rectangle 1058">
          <a:extLst>
            <a:ext uri="{FF2B5EF4-FFF2-40B4-BE49-F238E27FC236}">
              <a16:creationId xmlns:a16="http://schemas.microsoft.com/office/drawing/2014/main" xmlns="" id="{00000000-0008-0000-0200-000023040000}"/>
            </a:ext>
          </a:extLst>
        </xdr:cNvPr>
        <xdr:cNvSpPr/>
      </xdr:nvSpPr>
      <xdr:spPr>
        <a:xfrm>
          <a:off x="2171700" y="47434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1061</xdr:row>
      <xdr:rowOff>0</xdr:rowOff>
    </xdr:from>
    <xdr:to>
      <xdr:col>5</xdr:col>
      <xdr:colOff>279400</xdr:colOff>
      <xdr:row>1062</xdr:row>
      <xdr:rowOff>12700</xdr:rowOff>
    </xdr:to>
    <xdr:sp macro="[1]!dp_core.gridDP_Click" textlink="">
      <xdr:nvSpPr>
        <xdr:cNvPr id="1060" name="Rectangle 1059">
          <a:extLst>
            <a:ext uri="{FF2B5EF4-FFF2-40B4-BE49-F238E27FC236}">
              <a16:creationId xmlns:a16="http://schemas.microsoft.com/office/drawing/2014/main" xmlns="" id="{00000000-0008-0000-0200-000024040000}"/>
            </a:ext>
          </a:extLst>
        </xdr:cNvPr>
        <xdr:cNvSpPr/>
      </xdr:nvSpPr>
      <xdr:spPr>
        <a:xfrm>
          <a:off x="2171700" y="47434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1062</xdr:row>
      <xdr:rowOff>0</xdr:rowOff>
    </xdr:from>
    <xdr:to>
      <xdr:col>5</xdr:col>
      <xdr:colOff>279400</xdr:colOff>
      <xdr:row>1063</xdr:row>
      <xdr:rowOff>12700</xdr:rowOff>
    </xdr:to>
    <xdr:sp macro="[1]!dp_core.gridDP_Click" textlink="">
      <xdr:nvSpPr>
        <xdr:cNvPr id="1061" name="Rectangle 1060">
          <a:extLst>
            <a:ext uri="{FF2B5EF4-FFF2-40B4-BE49-F238E27FC236}">
              <a16:creationId xmlns:a16="http://schemas.microsoft.com/office/drawing/2014/main" xmlns="" id="{00000000-0008-0000-0200-000025040000}"/>
            </a:ext>
          </a:extLst>
        </xdr:cNvPr>
        <xdr:cNvSpPr/>
      </xdr:nvSpPr>
      <xdr:spPr>
        <a:xfrm>
          <a:off x="2171700" y="47434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1063</xdr:row>
      <xdr:rowOff>0</xdr:rowOff>
    </xdr:from>
    <xdr:to>
      <xdr:col>5</xdr:col>
      <xdr:colOff>279400</xdr:colOff>
      <xdr:row>1064</xdr:row>
      <xdr:rowOff>12700</xdr:rowOff>
    </xdr:to>
    <xdr:sp macro="[1]!dp_core.gridDP_Click" textlink="">
      <xdr:nvSpPr>
        <xdr:cNvPr id="1062" name="Rectangle 1061">
          <a:extLst>
            <a:ext uri="{FF2B5EF4-FFF2-40B4-BE49-F238E27FC236}">
              <a16:creationId xmlns:a16="http://schemas.microsoft.com/office/drawing/2014/main" xmlns="" id="{00000000-0008-0000-0200-000026040000}"/>
            </a:ext>
          </a:extLst>
        </xdr:cNvPr>
        <xdr:cNvSpPr/>
      </xdr:nvSpPr>
      <xdr:spPr>
        <a:xfrm>
          <a:off x="2171700" y="47434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1064</xdr:row>
      <xdr:rowOff>0</xdr:rowOff>
    </xdr:from>
    <xdr:to>
      <xdr:col>5</xdr:col>
      <xdr:colOff>279400</xdr:colOff>
      <xdr:row>1065</xdr:row>
      <xdr:rowOff>12700</xdr:rowOff>
    </xdr:to>
    <xdr:sp macro="[1]!dp_core.gridDP_Click" textlink="">
      <xdr:nvSpPr>
        <xdr:cNvPr id="1063" name="Rectangle 1062">
          <a:extLst>
            <a:ext uri="{FF2B5EF4-FFF2-40B4-BE49-F238E27FC236}">
              <a16:creationId xmlns:a16="http://schemas.microsoft.com/office/drawing/2014/main" xmlns="" id="{00000000-0008-0000-0200-000027040000}"/>
            </a:ext>
          </a:extLst>
        </xdr:cNvPr>
        <xdr:cNvSpPr/>
      </xdr:nvSpPr>
      <xdr:spPr>
        <a:xfrm>
          <a:off x="2171700" y="47434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1065</xdr:row>
      <xdr:rowOff>0</xdr:rowOff>
    </xdr:from>
    <xdr:to>
      <xdr:col>5</xdr:col>
      <xdr:colOff>279400</xdr:colOff>
      <xdr:row>1066</xdr:row>
      <xdr:rowOff>12700</xdr:rowOff>
    </xdr:to>
    <xdr:sp macro="[1]!dp_core.gridDP_Click" textlink="">
      <xdr:nvSpPr>
        <xdr:cNvPr id="1064" name="Rectangle 1063">
          <a:extLst>
            <a:ext uri="{FF2B5EF4-FFF2-40B4-BE49-F238E27FC236}">
              <a16:creationId xmlns:a16="http://schemas.microsoft.com/office/drawing/2014/main" xmlns="" id="{00000000-0008-0000-0200-000028040000}"/>
            </a:ext>
          </a:extLst>
        </xdr:cNvPr>
        <xdr:cNvSpPr/>
      </xdr:nvSpPr>
      <xdr:spPr>
        <a:xfrm>
          <a:off x="2171700" y="47434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1066</xdr:row>
      <xdr:rowOff>0</xdr:rowOff>
    </xdr:from>
    <xdr:to>
      <xdr:col>5</xdr:col>
      <xdr:colOff>279400</xdr:colOff>
      <xdr:row>1067</xdr:row>
      <xdr:rowOff>12700</xdr:rowOff>
    </xdr:to>
    <xdr:sp macro="[1]!dp_core.gridDP_Click" textlink="">
      <xdr:nvSpPr>
        <xdr:cNvPr id="1065" name="Rectangle 1064">
          <a:extLst>
            <a:ext uri="{FF2B5EF4-FFF2-40B4-BE49-F238E27FC236}">
              <a16:creationId xmlns:a16="http://schemas.microsoft.com/office/drawing/2014/main" xmlns="" id="{00000000-0008-0000-0200-000029040000}"/>
            </a:ext>
          </a:extLst>
        </xdr:cNvPr>
        <xdr:cNvSpPr/>
      </xdr:nvSpPr>
      <xdr:spPr>
        <a:xfrm>
          <a:off x="2171700" y="47434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1067</xdr:row>
      <xdr:rowOff>0</xdr:rowOff>
    </xdr:from>
    <xdr:to>
      <xdr:col>5</xdr:col>
      <xdr:colOff>279400</xdr:colOff>
      <xdr:row>1068</xdr:row>
      <xdr:rowOff>12700</xdr:rowOff>
    </xdr:to>
    <xdr:sp macro="[1]!dp_core.gridDP_Click" textlink="">
      <xdr:nvSpPr>
        <xdr:cNvPr id="1066" name="Rectangle 1065">
          <a:extLst>
            <a:ext uri="{FF2B5EF4-FFF2-40B4-BE49-F238E27FC236}">
              <a16:creationId xmlns:a16="http://schemas.microsoft.com/office/drawing/2014/main" xmlns="" id="{00000000-0008-0000-0200-00002A040000}"/>
            </a:ext>
          </a:extLst>
        </xdr:cNvPr>
        <xdr:cNvSpPr/>
      </xdr:nvSpPr>
      <xdr:spPr>
        <a:xfrm>
          <a:off x="2171700" y="47434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1068</xdr:row>
      <xdr:rowOff>0</xdr:rowOff>
    </xdr:from>
    <xdr:to>
      <xdr:col>5</xdr:col>
      <xdr:colOff>279400</xdr:colOff>
      <xdr:row>1069</xdr:row>
      <xdr:rowOff>12700</xdr:rowOff>
    </xdr:to>
    <xdr:sp macro="[1]!dp_core.gridDP_Click" textlink="">
      <xdr:nvSpPr>
        <xdr:cNvPr id="1067" name="Rectangle 1066">
          <a:extLst>
            <a:ext uri="{FF2B5EF4-FFF2-40B4-BE49-F238E27FC236}">
              <a16:creationId xmlns:a16="http://schemas.microsoft.com/office/drawing/2014/main" xmlns="" id="{00000000-0008-0000-0200-00002B040000}"/>
            </a:ext>
          </a:extLst>
        </xdr:cNvPr>
        <xdr:cNvSpPr/>
      </xdr:nvSpPr>
      <xdr:spPr>
        <a:xfrm>
          <a:off x="2171700" y="47434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1069</xdr:row>
      <xdr:rowOff>0</xdr:rowOff>
    </xdr:from>
    <xdr:to>
      <xdr:col>5</xdr:col>
      <xdr:colOff>279400</xdr:colOff>
      <xdr:row>1070</xdr:row>
      <xdr:rowOff>12700</xdr:rowOff>
    </xdr:to>
    <xdr:sp macro="[1]!dp_core.gridDP_Click" textlink="">
      <xdr:nvSpPr>
        <xdr:cNvPr id="1068" name="Rectangle 1067">
          <a:extLst>
            <a:ext uri="{FF2B5EF4-FFF2-40B4-BE49-F238E27FC236}">
              <a16:creationId xmlns:a16="http://schemas.microsoft.com/office/drawing/2014/main" xmlns="" id="{00000000-0008-0000-0200-00002C040000}"/>
            </a:ext>
          </a:extLst>
        </xdr:cNvPr>
        <xdr:cNvSpPr/>
      </xdr:nvSpPr>
      <xdr:spPr>
        <a:xfrm>
          <a:off x="2171700" y="47434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1070</xdr:row>
      <xdr:rowOff>0</xdr:rowOff>
    </xdr:from>
    <xdr:to>
      <xdr:col>5</xdr:col>
      <xdr:colOff>279400</xdr:colOff>
      <xdr:row>1071</xdr:row>
      <xdr:rowOff>12700</xdr:rowOff>
    </xdr:to>
    <xdr:sp macro="[1]!dp_core.gridDP_Click" textlink="">
      <xdr:nvSpPr>
        <xdr:cNvPr id="1069" name="Rectangle 1068">
          <a:extLst>
            <a:ext uri="{FF2B5EF4-FFF2-40B4-BE49-F238E27FC236}">
              <a16:creationId xmlns:a16="http://schemas.microsoft.com/office/drawing/2014/main" xmlns="" id="{00000000-0008-0000-0200-00002D040000}"/>
            </a:ext>
          </a:extLst>
        </xdr:cNvPr>
        <xdr:cNvSpPr/>
      </xdr:nvSpPr>
      <xdr:spPr>
        <a:xfrm>
          <a:off x="2171700" y="47434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1071</xdr:row>
      <xdr:rowOff>0</xdr:rowOff>
    </xdr:from>
    <xdr:to>
      <xdr:col>5</xdr:col>
      <xdr:colOff>279400</xdr:colOff>
      <xdr:row>1072</xdr:row>
      <xdr:rowOff>12700</xdr:rowOff>
    </xdr:to>
    <xdr:sp macro="[1]!dp_core.gridDP_Click" textlink="">
      <xdr:nvSpPr>
        <xdr:cNvPr id="1070" name="Rectangle 1069">
          <a:extLst>
            <a:ext uri="{FF2B5EF4-FFF2-40B4-BE49-F238E27FC236}">
              <a16:creationId xmlns:a16="http://schemas.microsoft.com/office/drawing/2014/main" xmlns="" id="{00000000-0008-0000-0200-00002E040000}"/>
            </a:ext>
          </a:extLst>
        </xdr:cNvPr>
        <xdr:cNvSpPr/>
      </xdr:nvSpPr>
      <xdr:spPr>
        <a:xfrm>
          <a:off x="2171700" y="47434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1072</xdr:row>
      <xdr:rowOff>0</xdr:rowOff>
    </xdr:from>
    <xdr:to>
      <xdr:col>5</xdr:col>
      <xdr:colOff>279400</xdr:colOff>
      <xdr:row>1073</xdr:row>
      <xdr:rowOff>12700</xdr:rowOff>
    </xdr:to>
    <xdr:sp macro="[1]!dp_core.gridDP_Click" textlink="">
      <xdr:nvSpPr>
        <xdr:cNvPr id="1071" name="Rectangle 1070">
          <a:extLst>
            <a:ext uri="{FF2B5EF4-FFF2-40B4-BE49-F238E27FC236}">
              <a16:creationId xmlns:a16="http://schemas.microsoft.com/office/drawing/2014/main" xmlns="" id="{00000000-0008-0000-0200-00002F040000}"/>
            </a:ext>
          </a:extLst>
        </xdr:cNvPr>
        <xdr:cNvSpPr/>
      </xdr:nvSpPr>
      <xdr:spPr>
        <a:xfrm>
          <a:off x="2171700" y="47434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1073</xdr:row>
      <xdr:rowOff>0</xdr:rowOff>
    </xdr:from>
    <xdr:to>
      <xdr:col>5</xdr:col>
      <xdr:colOff>279400</xdr:colOff>
      <xdr:row>1074</xdr:row>
      <xdr:rowOff>12700</xdr:rowOff>
    </xdr:to>
    <xdr:sp macro="[1]!dp_core.gridDP_Click" textlink="">
      <xdr:nvSpPr>
        <xdr:cNvPr id="1072" name="Rectangle 1071">
          <a:extLst>
            <a:ext uri="{FF2B5EF4-FFF2-40B4-BE49-F238E27FC236}">
              <a16:creationId xmlns:a16="http://schemas.microsoft.com/office/drawing/2014/main" xmlns="" id="{00000000-0008-0000-0200-000030040000}"/>
            </a:ext>
          </a:extLst>
        </xdr:cNvPr>
        <xdr:cNvSpPr/>
      </xdr:nvSpPr>
      <xdr:spPr>
        <a:xfrm>
          <a:off x="2171700" y="47434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1074</xdr:row>
      <xdr:rowOff>0</xdr:rowOff>
    </xdr:from>
    <xdr:to>
      <xdr:col>5</xdr:col>
      <xdr:colOff>279400</xdr:colOff>
      <xdr:row>1075</xdr:row>
      <xdr:rowOff>12700</xdr:rowOff>
    </xdr:to>
    <xdr:sp macro="[1]!dp_core.gridDP_Click" textlink="">
      <xdr:nvSpPr>
        <xdr:cNvPr id="1073" name="Rectangle 1072">
          <a:extLst>
            <a:ext uri="{FF2B5EF4-FFF2-40B4-BE49-F238E27FC236}">
              <a16:creationId xmlns:a16="http://schemas.microsoft.com/office/drawing/2014/main" xmlns="" id="{00000000-0008-0000-0200-000031040000}"/>
            </a:ext>
          </a:extLst>
        </xdr:cNvPr>
        <xdr:cNvSpPr/>
      </xdr:nvSpPr>
      <xdr:spPr>
        <a:xfrm>
          <a:off x="2171700" y="47434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1075</xdr:row>
      <xdr:rowOff>0</xdr:rowOff>
    </xdr:from>
    <xdr:to>
      <xdr:col>5</xdr:col>
      <xdr:colOff>279400</xdr:colOff>
      <xdr:row>1076</xdr:row>
      <xdr:rowOff>12700</xdr:rowOff>
    </xdr:to>
    <xdr:sp macro="[1]!dp_core.gridDP_Click" textlink="">
      <xdr:nvSpPr>
        <xdr:cNvPr id="1074" name="Rectangle 1073">
          <a:extLst>
            <a:ext uri="{FF2B5EF4-FFF2-40B4-BE49-F238E27FC236}">
              <a16:creationId xmlns:a16="http://schemas.microsoft.com/office/drawing/2014/main" xmlns="" id="{00000000-0008-0000-0200-000032040000}"/>
            </a:ext>
          </a:extLst>
        </xdr:cNvPr>
        <xdr:cNvSpPr/>
      </xdr:nvSpPr>
      <xdr:spPr>
        <a:xfrm>
          <a:off x="2171700" y="47434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1076</xdr:row>
      <xdr:rowOff>0</xdr:rowOff>
    </xdr:from>
    <xdr:to>
      <xdr:col>5</xdr:col>
      <xdr:colOff>279400</xdr:colOff>
      <xdr:row>1077</xdr:row>
      <xdr:rowOff>12700</xdr:rowOff>
    </xdr:to>
    <xdr:sp macro="[1]!dp_core.gridDP_Click" textlink="">
      <xdr:nvSpPr>
        <xdr:cNvPr id="1075" name="Rectangle 1074">
          <a:extLst>
            <a:ext uri="{FF2B5EF4-FFF2-40B4-BE49-F238E27FC236}">
              <a16:creationId xmlns:a16="http://schemas.microsoft.com/office/drawing/2014/main" xmlns="" id="{00000000-0008-0000-0200-000033040000}"/>
            </a:ext>
          </a:extLst>
        </xdr:cNvPr>
        <xdr:cNvSpPr/>
      </xdr:nvSpPr>
      <xdr:spPr>
        <a:xfrm>
          <a:off x="2171700" y="47434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1077</xdr:row>
      <xdr:rowOff>0</xdr:rowOff>
    </xdr:from>
    <xdr:to>
      <xdr:col>5</xdr:col>
      <xdr:colOff>279400</xdr:colOff>
      <xdr:row>1078</xdr:row>
      <xdr:rowOff>12700</xdr:rowOff>
    </xdr:to>
    <xdr:sp macro="[1]!dp_core.gridDP_Click" textlink="">
      <xdr:nvSpPr>
        <xdr:cNvPr id="1076" name="Rectangle 1075">
          <a:extLst>
            <a:ext uri="{FF2B5EF4-FFF2-40B4-BE49-F238E27FC236}">
              <a16:creationId xmlns:a16="http://schemas.microsoft.com/office/drawing/2014/main" xmlns="" id="{00000000-0008-0000-0200-000034040000}"/>
            </a:ext>
          </a:extLst>
        </xdr:cNvPr>
        <xdr:cNvSpPr/>
      </xdr:nvSpPr>
      <xdr:spPr>
        <a:xfrm>
          <a:off x="2171700" y="47434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1078</xdr:row>
      <xdr:rowOff>0</xdr:rowOff>
    </xdr:from>
    <xdr:to>
      <xdr:col>5</xdr:col>
      <xdr:colOff>279400</xdr:colOff>
      <xdr:row>1079</xdr:row>
      <xdr:rowOff>12700</xdr:rowOff>
    </xdr:to>
    <xdr:sp macro="[1]!dp_core.gridDP_Click" textlink="">
      <xdr:nvSpPr>
        <xdr:cNvPr id="1077" name="Rectangle 1076">
          <a:extLst>
            <a:ext uri="{FF2B5EF4-FFF2-40B4-BE49-F238E27FC236}">
              <a16:creationId xmlns:a16="http://schemas.microsoft.com/office/drawing/2014/main" xmlns="" id="{00000000-0008-0000-0200-000035040000}"/>
            </a:ext>
          </a:extLst>
        </xdr:cNvPr>
        <xdr:cNvSpPr/>
      </xdr:nvSpPr>
      <xdr:spPr>
        <a:xfrm>
          <a:off x="2171700" y="47434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1079</xdr:row>
      <xdr:rowOff>0</xdr:rowOff>
    </xdr:from>
    <xdr:to>
      <xdr:col>5</xdr:col>
      <xdr:colOff>279400</xdr:colOff>
      <xdr:row>1080</xdr:row>
      <xdr:rowOff>12700</xdr:rowOff>
    </xdr:to>
    <xdr:sp macro="[1]!dp_core.gridDP_Click" textlink="">
      <xdr:nvSpPr>
        <xdr:cNvPr id="1078" name="Rectangle 1077">
          <a:extLst>
            <a:ext uri="{FF2B5EF4-FFF2-40B4-BE49-F238E27FC236}">
              <a16:creationId xmlns:a16="http://schemas.microsoft.com/office/drawing/2014/main" xmlns="" id="{00000000-0008-0000-0200-000036040000}"/>
            </a:ext>
          </a:extLst>
        </xdr:cNvPr>
        <xdr:cNvSpPr/>
      </xdr:nvSpPr>
      <xdr:spPr>
        <a:xfrm>
          <a:off x="2171700" y="47434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1080</xdr:row>
      <xdr:rowOff>0</xdr:rowOff>
    </xdr:from>
    <xdr:to>
      <xdr:col>5</xdr:col>
      <xdr:colOff>279400</xdr:colOff>
      <xdr:row>1081</xdr:row>
      <xdr:rowOff>12700</xdr:rowOff>
    </xdr:to>
    <xdr:sp macro="[1]!dp_core.gridDP_Click" textlink="">
      <xdr:nvSpPr>
        <xdr:cNvPr id="1079" name="Rectangle 1078">
          <a:extLst>
            <a:ext uri="{FF2B5EF4-FFF2-40B4-BE49-F238E27FC236}">
              <a16:creationId xmlns:a16="http://schemas.microsoft.com/office/drawing/2014/main" xmlns="" id="{00000000-0008-0000-0200-000037040000}"/>
            </a:ext>
          </a:extLst>
        </xdr:cNvPr>
        <xdr:cNvSpPr/>
      </xdr:nvSpPr>
      <xdr:spPr>
        <a:xfrm>
          <a:off x="2171700" y="47434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1081</xdr:row>
      <xdr:rowOff>0</xdr:rowOff>
    </xdr:from>
    <xdr:to>
      <xdr:col>5</xdr:col>
      <xdr:colOff>279400</xdr:colOff>
      <xdr:row>1082</xdr:row>
      <xdr:rowOff>12700</xdr:rowOff>
    </xdr:to>
    <xdr:sp macro="[1]!dp_core.gridDP_Click" textlink="">
      <xdr:nvSpPr>
        <xdr:cNvPr id="1080" name="Rectangle 1079">
          <a:extLst>
            <a:ext uri="{FF2B5EF4-FFF2-40B4-BE49-F238E27FC236}">
              <a16:creationId xmlns:a16="http://schemas.microsoft.com/office/drawing/2014/main" xmlns="" id="{00000000-0008-0000-0200-000038040000}"/>
            </a:ext>
          </a:extLst>
        </xdr:cNvPr>
        <xdr:cNvSpPr/>
      </xdr:nvSpPr>
      <xdr:spPr>
        <a:xfrm>
          <a:off x="2171700" y="47434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1082</xdr:row>
      <xdr:rowOff>0</xdr:rowOff>
    </xdr:from>
    <xdr:to>
      <xdr:col>5</xdr:col>
      <xdr:colOff>279400</xdr:colOff>
      <xdr:row>1083</xdr:row>
      <xdr:rowOff>12700</xdr:rowOff>
    </xdr:to>
    <xdr:sp macro="[1]!dp_core.gridDP_Click" textlink="">
      <xdr:nvSpPr>
        <xdr:cNvPr id="1081" name="Rectangle 1080">
          <a:extLst>
            <a:ext uri="{FF2B5EF4-FFF2-40B4-BE49-F238E27FC236}">
              <a16:creationId xmlns:a16="http://schemas.microsoft.com/office/drawing/2014/main" xmlns="" id="{00000000-0008-0000-0200-000039040000}"/>
            </a:ext>
          </a:extLst>
        </xdr:cNvPr>
        <xdr:cNvSpPr/>
      </xdr:nvSpPr>
      <xdr:spPr>
        <a:xfrm>
          <a:off x="2171700" y="47434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1083</xdr:row>
      <xdr:rowOff>0</xdr:rowOff>
    </xdr:from>
    <xdr:to>
      <xdr:col>5</xdr:col>
      <xdr:colOff>279400</xdr:colOff>
      <xdr:row>1084</xdr:row>
      <xdr:rowOff>12700</xdr:rowOff>
    </xdr:to>
    <xdr:sp macro="[1]!dp_core.gridDP_Click" textlink="">
      <xdr:nvSpPr>
        <xdr:cNvPr id="1082" name="Rectangle 1081">
          <a:extLst>
            <a:ext uri="{FF2B5EF4-FFF2-40B4-BE49-F238E27FC236}">
              <a16:creationId xmlns:a16="http://schemas.microsoft.com/office/drawing/2014/main" xmlns="" id="{00000000-0008-0000-0200-00003A040000}"/>
            </a:ext>
          </a:extLst>
        </xdr:cNvPr>
        <xdr:cNvSpPr/>
      </xdr:nvSpPr>
      <xdr:spPr>
        <a:xfrm>
          <a:off x="2171700" y="47434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1084</xdr:row>
      <xdr:rowOff>0</xdr:rowOff>
    </xdr:from>
    <xdr:to>
      <xdr:col>5</xdr:col>
      <xdr:colOff>279400</xdr:colOff>
      <xdr:row>1085</xdr:row>
      <xdr:rowOff>12700</xdr:rowOff>
    </xdr:to>
    <xdr:sp macro="[1]!dp_core.gridDP_Click" textlink="">
      <xdr:nvSpPr>
        <xdr:cNvPr id="1083" name="Rectangle 1082">
          <a:extLst>
            <a:ext uri="{FF2B5EF4-FFF2-40B4-BE49-F238E27FC236}">
              <a16:creationId xmlns:a16="http://schemas.microsoft.com/office/drawing/2014/main" xmlns="" id="{00000000-0008-0000-0200-00003B040000}"/>
            </a:ext>
          </a:extLst>
        </xdr:cNvPr>
        <xdr:cNvSpPr/>
      </xdr:nvSpPr>
      <xdr:spPr>
        <a:xfrm>
          <a:off x="2171700" y="47434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1085</xdr:row>
      <xdr:rowOff>0</xdr:rowOff>
    </xdr:from>
    <xdr:to>
      <xdr:col>5</xdr:col>
      <xdr:colOff>279400</xdr:colOff>
      <xdr:row>1086</xdr:row>
      <xdr:rowOff>12700</xdr:rowOff>
    </xdr:to>
    <xdr:sp macro="[1]!dp_core.gridDP_Click" textlink="">
      <xdr:nvSpPr>
        <xdr:cNvPr id="1084" name="Rectangle 1083">
          <a:extLst>
            <a:ext uri="{FF2B5EF4-FFF2-40B4-BE49-F238E27FC236}">
              <a16:creationId xmlns:a16="http://schemas.microsoft.com/office/drawing/2014/main" xmlns="" id="{00000000-0008-0000-0200-00003C040000}"/>
            </a:ext>
          </a:extLst>
        </xdr:cNvPr>
        <xdr:cNvSpPr/>
      </xdr:nvSpPr>
      <xdr:spPr>
        <a:xfrm>
          <a:off x="2171700" y="47434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1086</xdr:row>
      <xdr:rowOff>0</xdr:rowOff>
    </xdr:from>
    <xdr:to>
      <xdr:col>5</xdr:col>
      <xdr:colOff>279400</xdr:colOff>
      <xdr:row>1087</xdr:row>
      <xdr:rowOff>12700</xdr:rowOff>
    </xdr:to>
    <xdr:sp macro="[1]!dp_core.gridDP_Click" textlink="">
      <xdr:nvSpPr>
        <xdr:cNvPr id="1085" name="Rectangle 1084">
          <a:extLst>
            <a:ext uri="{FF2B5EF4-FFF2-40B4-BE49-F238E27FC236}">
              <a16:creationId xmlns:a16="http://schemas.microsoft.com/office/drawing/2014/main" xmlns="" id="{00000000-0008-0000-0200-00003D040000}"/>
            </a:ext>
          </a:extLst>
        </xdr:cNvPr>
        <xdr:cNvSpPr/>
      </xdr:nvSpPr>
      <xdr:spPr>
        <a:xfrm>
          <a:off x="2171700" y="47434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1087</xdr:row>
      <xdr:rowOff>0</xdr:rowOff>
    </xdr:from>
    <xdr:to>
      <xdr:col>5</xdr:col>
      <xdr:colOff>279400</xdr:colOff>
      <xdr:row>1088</xdr:row>
      <xdr:rowOff>12700</xdr:rowOff>
    </xdr:to>
    <xdr:sp macro="[1]!dp_core.gridDP_Click" textlink="">
      <xdr:nvSpPr>
        <xdr:cNvPr id="1086" name="Rectangle 1085">
          <a:extLst>
            <a:ext uri="{FF2B5EF4-FFF2-40B4-BE49-F238E27FC236}">
              <a16:creationId xmlns:a16="http://schemas.microsoft.com/office/drawing/2014/main" xmlns="" id="{00000000-0008-0000-0200-00003E040000}"/>
            </a:ext>
          </a:extLst>
        </xdr:cNvPr>
        <xdr:cNvSpPr/>
      </xdr:nvSpPr>
      <xdr:spPr>
        <a:xfrm>
          <a:off x="2171700" y="47434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1088</xdr:row>
      <xdr:rowOff>0</xdr:rowOff>
    </xdr:from>
    <xdr:to>
      <xdr:col>5</xdr:col>
      <xdr:colOff>279400</xdr:colOff>
      <xdr:row>1089</xdr:row>
      <xdr:rowOff>12700</xdr:rowOff>
    </xdr:to>
    <xdr:sp macro="[1]!dp_core.gridDP_Click" textlink="">
      <xdr:nvSpPr>
        <xdr:cNvPr id="1087" name="Rectangle 1086">
          <a:extLst>
            <a:ext uri="{FF2B5EF4-FFF2-40B4-BE49-F238E27FC236}">
              <a16:creationId xmlns:a16="http://schemas.microsoft.com/office/drawing/2014/main" xmlns="" id="{00000000-0008-0000-0200-00003F040000}"/>
            </a:ext>
          </a:extLst>
        </xdr:cNvPr>
        <xdr:cNvSpPr/>
      </xdr:nvSpPr>
      <xdr:spPr>
        <a:xfrm>
          <a:off x="2171700" y="47434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1089</xdr:row>
      <xdr:rowOff>0</xdr:rowOff>
    </xdr:from>
    <xdr:to>
      <xdr:col>5</xdr:col>
      <xdr:colOff>279400</xdr:colOff>
      <xdr:row>1090</xdr:row>
      <xdr:rowOff>12700</xdr:rowOff>
    </xdr:to>
    <xdr:sp macro="[1]!dp_core.gridDP_Click" textlink="">
      <xdr:nvSpPr>
        <xdr:cNvPr id="1088" name="Rectangle 1087">
          <a:extLst>
            <a:ext uri="{FF2B5EF4-FFF2-40B4-BE49-F238E27FC236}">
              <a16:creationId xmlns:a16="http://schemas.microsoft.com/office/drawing/2014/main" xmlns="" id="{00000000-0008-0000-0200-000040040000}"/>
            </a:ext>
          </a:extLst>
        </xdr:cNvPr>
        <xdr:cNvSpPr/>
      </xdr:nvSpPr>
      <xdr:spPr>
        <a:xfrm>
          <a:off x="2171700" y="47434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1090</xdr:row>
      <xdr:rowOff>0</xdr:rowOff>
    </xdr:from>
    <xdr:to>
      <xdr:col>5</xdr:col>
      <xdr:colOff>279400</xdr:colOff>
      <xdr:row>1091</xdr:row>
      <xdr:rowOff>12700</xdr:rowOff>
    </xdr:to>
    <xdr:sp macro="[1]!dp_core.gridDP_Click" textlink="">
      <xdr:nvSpPr>
        <xdr:cNvPr id="1089" name="Rectangle 1088">
          <a:extLst>
            <a:ext uri="{FF2B5EF4-FFF2-40B4-BE49-F238E27FC236}">
              <a16:creationId xmlns:a16="http://schemas.microsoft.com/office/drawing/2014/main" xmlns="" id="{00000000-0008-0000-0200-000041040000}"/>
            </a:ext>
          </a:extLst>
        </xdr:cNvPr>
        <xdr:cNvSpPr/>
      </xdr:nvSpPr>
      <xdr:spPr>
        <a:xfrm>
          <a:off x="2171700" y="47434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1091</xdr:row>
      <xdr:rowOff>0</xdr:rowOff>
    </xdr:from>
    <xdr:to>
      <xdr:col>5</xdr:col>
      <xdr:colOff>279400</xdr:colOff>
      <xdr:row>1092</xdr:row>
      <xdr:rowOff>12700</xdr:rowOff>
    </xdr:to>
    <xdr:sp macro="[1]!dp_core.gridDP_Click" textlink="">
      <xdr:nvSpPr>
        <xdr:cNvPr id="1090" name="Rectangle 1089">
          <a:extLst>
            <a:ext uri="{FF2B5EF4-FFF2-40B4-BE49-F238E27FC236}">
              <a16:creationId xmlns:a16="http://schemas.microsoft.com/office/drawing/2014/main" xmlns="" id="{00000000-0008-0000-0200-000042040000}"/>
            </a:ext>
          </a:extLst>
        </xdr:cNvPr>
        <xdr:cNvSpPr/>
      </xdr:nvSpPr>
      <xdr:spPr>
        <a:xfrm>
          <a:off x="2171700" y="47434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1092</xdr:row>
      <xdr:rowOff>0</xdr:rowOff>
    </xdr:from>
    <xdr:to>
      <xdr:col>5</xdr:col>
      <xdr:colOff>279400</xdr:colOff>
      <xdr:row>1093</xdr:row>
      <xdr:rowOff>12700</xdr:rowOff>
    </xdr:to>
    <xdr:sp macro="[1]!dp_core.gridDP_Click" textlink="">
      <xdr:nvSpPr>
        <xdr:cNvPr id="1091" name="Rectangle 1090">
          <a:extLst>
            <a:ext uri="{FF2B5EF4-FFF2-40B4-BE49-F238E27FC236}">
              <a16:creationId xmlns:a16="http://schemas.microsoft.com/office/drawing/2014/main" xmlns="" id="{00000000-0008-0000-0200-000043040000}"/>
            </a:ext>
          </a:extLst>
        </xdr:cNvPr>
        <xdr:cNvSpPr/>
      </xdr:nvSpPr>
      <xdr:spPr>
        <a:xfrm>
          <a:off x="2171700" y="47434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1093</xdr:row>
      <xdr:rowOff>0</xdr:rowOff>
    </xdr:from>
    <xdr:to>
      <xdr:col>5</xdr:col>
      <xdr:colOff>279400</xdr:colOff>
      <xdr:row>1094</xdr:row>
      <xdr:rowOff>12700</xdr:rowOff>
    </xdr:to>
    <xdr:sp macro="[1]!dp_core.gridDP_Click" textlink="">
      <xdr:nvSpPr>
        <xdr:cNvPr id="1092" name="Rectangle 1091">
          <a:extLst>
            <a:ext uri="{FF2B5EF4-FFF2-40B4-BE49-F238E27FC236}">
              <a16:creationId xmlns:a16="http://schemas.microsoft.com/office/drawing/2014/main" xmlns="" id="{00000000-0008-0000-0200-000044040000}"/>
            </a:ext>
          </a:extLst>
        </xdr:cNvPr>
        <xdr:cNvSpPr/>
      </xdr:nvSpPr>
      <xdr:spPr>
        <a:xfrm>
          <a:off x="2171700" y="47434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1094</xdr:row>
      <xdr:rowOff>0</xdr:rowOff>
    </xdr:from>
    <xdr:to>
      <xdr:col>5</xdr:col>
      <xdr:colOff>279400</xdr:colOff>
      <xdr:row>1095</xdr:row>
      <xdr:rowOff>12700</xdr:rowOff>
    </xdr:to>
    <xdr:sp macro="[1]!dp_core.gridDP_Click" textlink="">
      <xdr:nvSpPr>
        <xdr:cNvPr id="1093" name="Rectangle 1092">
          <a:extLst>
            <a:ext uri="{FF2B5EF4-FFF2-40B4-BE49-F238E27FC236}">
              <a16:creationId xmlns:a16="http://schemas.microsoft.com/office/drawing/2014/main" xmlns="" id="{00000000-0008-0000-0200-000045040000}"/>
            </a:ext>
          </a:extLst>
        </xdr:cNvPr>
        <xdr:cNvSpPr/>
      </xdr:nvSpPr>
      <xdr:spPr>
        <a:xfrm>
          <a:off x="2171700" y="47434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1095</xdr:row>
      <xdr:rowOff>0</xdr:rowOff>
    </xdr:from>
    <xdr:to>
      <xdr:col>5</xdr:col>
      <xdr:colOff>279400</xdr:colOff>
      <xdr:row>1096</xdr:row>
      <xdr:rowOff>12700</xdr:rowOff>
    </xdr:to>
    <xdr:sp macro="[1]!dp_core.gridDP_Click" textlink="">
      <xdr:nvSpPr>
        <xdr:cNvPr id="1094" name="Rectangle 1093">
          <a:extLst>
            <a:ext uri="{FF2B5EF4-FFF2-40B4-BE49-F238E27FC236}">
              <a16:creationId xmlns:a16="http://schemas.microsoft.com/office/drawing/2014/main" xmlns="" id="{00000000-0008-0000-0200-000046040000}"/>
            </a:ext>
          </a:extLst>
        </xdr:cNvPr>
        <xdr:cNvSpPr/>
      </xdr:nvSpPr>
      <xdr:spPr>
        <a:xfrm>
          <a:off x="2171700" y="47434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1096</xdr:row>
      <xdr:rowOff>0</xdr:rowOff>
    </xdr:from>
    <xdr:to>
      <xdr:col>5</xdr:col>
      <xdr:colOff>279400</xdr:colOff>
      <xdr:row>1097</xdr:row>
      <xdr:rowOff>12700</xdr:rowOff>
    </xdr:to>
    <xdr:sp macro="[1]!dp_core.gridDP_Click" textlink="">
      <xdr:nvSpPr>
        <xdr:cNvPr id="1095" name="Rectangle 1094">
          <a:extLst>
            <a:ext uri="{FF2B5EF4-FFF2-40B4-BE49-F238E27FC236}">
              <a16:creationId xmlns:a16="http://schemas.microsoft.com/office/drawing/2014/main" xmlns="" id="{00000000-0008-0000-0200-000047040000}"/>
            </a:ext>
          </a:extLst>
        </xdr:cNvPr>
        <xdr:cNvSpPr/>
      </xdr:nvSpPr>
      <xdr:spPr>
        <a:xfrm>
          <a:off x="2171700" y="47434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1097</xdr:row>
      <xdr:rowOff>0</xdr:rowOff>
    </xdr:from>
    <xdr:to>
      <xdr:col>5</xdr:col>
      <xdr:colOff>279400</xdr:colOff>
      <xdr:row>1098</xdr:row>
      <xdr:rowOff>12700</xdr:rowOff>
    </xdr:to>
    <xdr:sp macro="[1]!dp_core.gridDP_Click" textlink="">
      <xdr:nvSpPr>
        <xdr:cNvPr id="1096" name="Rectangle 1095">
          <a:extLst>
            <a:ext uri="{FF2B5EF4-FFF2-40B4-BE49-F238E27FC236}">
              <a16:creationId xmlns:a16="http://schemas.microsoft.com/office/drawing/2014/main" xmlns="" id="{00000000-0008-0000-0200-000048040000}"/>
            </a:ext>
          </a:extLst>
        </xdr:cNvPr>
        <xdr:cNvSpPr/>
      </xdr:nvSpPr>
      <xdr:spPr>
        <a:xfrm>
          <a:off x="2171700" y="47434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1098</xdr:row>
      <xdr:rowOff>0</xdr:rowOff>
    </xdr:from>
    <xdr:to>
      <xdr:col>5</xdr:col>
      <xdr:colOff>279400</xdr:colOff>
      <xdr:row>1099</xdr:row>
      <xdr:rowOff>12700</xdr:rowOff>
    </xdr:to>
    <xdr:sp macro="[1]!dp_core.gridDP_Click" textlink="">
      <xdr:nvSpPr>
        <xdr:cNvPr id="1097" name="Rectangle 1096">
          <a:extLst>
            <a:ext uri="{FF2B5EF4-FFF2-40B4-BE49-F238E27FC236}">
              <a16:creationId xmlns:a16="http://schemas.microsoft.com/office/drawing/2014/main" xmlns="" id="{00000000-0008-0000-0200-000049040000}"/>
            </a:ext>
          </a:extLst>
        </xdr:cNvPr>
        <xdr:cNvSpPr/>
      </xdr:nvSpPr>
      <xdr:spPr>
        <a:xfrm>
          <a:off x="2171700" y="47434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1099</xdr:row>
      <xdr:rowOff>0</xdr:rowOff>
    </xdr:from>
    <xdr:to>
      <xdr:col>5</xdr:col>
      <xdr:colOff>279400</xdr:colOff>
      <xdr:row>1100</xdr:row>
      <xdr:rowOff>12700</xdr:rowOff>
    </xdr:to>
    <xdr:sp macro="[1]!dp_core.gridDP_Click" textlink="">
      <xdr:nvSpPr>
        <xdr:cNvPr id="1098" name="Rectangle 1097">
          <a:extLst>
            <a:ext uri="{FF2B5EF4-FFF2-40B4-BE49-F238E27FC236}">
              <a16:creationId xmlns:a16="http://schemas.microsoft.com/office/drawing/2014/main" xmlns="" id="{00000000-0008-0000-0200-00004A040000}"/>
            </a:ext>
          </a:extLst>
        </xdr:cNvPr>
        <xdr:cNvSpPr/>
      </xdr:nvSpPr>
      <xdr:spPr>
        <a:xfrm>
          <a:off x="2171700" y="47434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1100</xdr:row>
      <xdr:rowOff>0</xdr:rowOff>
    </xdr:from>
    <xdr:to>
      <xdr:col>5</xdr:col>
      <xdr:colOff>279400</xdr:colOff>
      <xdr:row>1101</xdr:row>
      <xdr:rowOff>12700</xdr:rowOff>
    </xdr:to>
    <xdr:sp macro="[1]!dp_core.gridDP_Click" textlink="">
      <xdr:nvSpPr>
        <xdr:cNvPr id="1099" name="Rectangle 1098">
          <a:extLst>
            <a:ext uri="{FF2B5EF4-FFF2-40B4-BE49-F238E27FC236}">
              <a16:creationId xmlns:a16="http://schemas.microsoft.com/office/drawing/2014/main" xmlns="" id="{00000000-0008-0000-0200-00004B040000}"/>
            </a:ext>
          </a:extLst>
        </xdr:cNvPr>
        <xdr:cNvSpPr/>
      </xdr:nvSpPr>
      <xdr:spPr>
        <a:xfrm>
          <a:off x="2171700" y="47434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1101</xdr:row>
      <xdr:rowOff>0</xdr:rowOff>
    </xdr:from>
    <xdr:to>
      <xdr:col>5</xdr:col>
      <xdr:colOff>279400</xdr:colOff>
      <xdr:row>1102</xdr:row>
      <xdr:rowOff>12700</xdr:rowOff>
    </xdr:to>
    <xdr:sp macro="[1]!dp_core.gridDP_Click" textlink="">
      <xdr:nvSpPr>
        <xdr:cNvPr id="1100" name="Rectangle 1099">
          <a:extLst>
            <a:ext uri="{FF2B5EF4-FFF2-40B4-BE49-F238E27FC236}">
              <a16:creationId xmlns:a16="http://schemas.microsoft.com/office/drawing/2014/main" xmlns="" id="{00000000-0008-0000-0200-00004C040000}"/>
            </a:ext>
          </a:extLst>
        </xdr:cNvPr>
        <xdr:cNvSpPr/>
      </xdr:nvSpPr>
      <xdr:spPr>
        <a:xfrm>
          <a:off x="2171700" y="47434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1102</xdr:row>
      <xdr:rowOff>0</xdr:rowOff>
    </xdr:from>
    <xdr:to>
      <xdr:col>5</xdr:col>
      <xdr:colOff>279400</xdr:colOff>
      <xdr:row>1103</xdr:row>
      <xdr:rowOff>12700</xdr:rowOff>
    </xdr:to>
    <xdr:sp macro="[1]!dp_core.gridDP_Click" textlink="">
      <xdr:nvSpPr>
        <xdr:cNvPr id="1101" name="Rectangle 1100">
          <a:extLst>
            <a:ext uri="{FF2B5EF4-FFF2-40B4-BE49-F238E27FC236}">
              <a16:creationId xmlns:a16="http://schemas.microsoft.com/office/drawing/2014/main" xmlns="" id="{00000000-0008-0000-0200-00004D040000}"/>
            </a:ext>
          </a:extLst>
        </xdr:cNvPr>
        <xdr:cNvSpPr/>
      </xdr:nvSpPr>
      <xdr:spPr>
        <a:xfrm>
          <a:off x="2171700" y="47434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1103</xdr:row>
      <xdr:rowOff>0</xdr:rowOff>
    </xdr:from>
    <xdr:to>
      <xdr:col>5</xdr:col>
      <xdr:colOff>279400</xdr:colOff>
      <xdr:row>1104</xdr:row>
      <xdr:rowOff>12700</xdr:rowOff>
    </xdr:to>
    <xdr:sp macro="[1]!dp_core.gridDP_Click" textlink="">
      <xdr:nvSpPr>
        <xdr:cNvPr id="1102" name="Rectangle 1101">
          <a:extLst>
            <a:ext uri="{FF2B5EF4-FFF2-40B4-BE49-F238E27FC236}">
              <a16:creationId xmlns:a16="http://schemas.microsoft.com/office/drawing/2014/main" xmlns="" id="{00000000-0008-0000-0200-00004E040000}"/>
            </a:ext>
          </a:extLst>
        </xdr:cNvPr>
        <xdr:cNvSpPr/>
      </xdr:nvSpPr>
      <xdr:spPr>
        <a:xfrm>
          <a:off x="2171700" y="47434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1104</xdr:row>
      <xdr:rowOff>0</xdr:rowOff>
    </xdr:from>
    <xdr:to>
      <xdr:col>5</xdr:col>
      <xdr:colOff>279400</xdr:colOff>
      <xdr:row>1105</xdr:row>
      <xdr:rowOff>12700</xdr:rowOff>
    </xdr:to>
    <xdr:sp macro="[1]!dp_core.gridDP_Click" textlink="">
      <xdr:nvSpPr>
        <xdr:cNvPr id="1103" name="Rectangle 1102">
          <a:extLst>
            <a:ext uri="{FF2B5EF4-FFF2-40B4-BE49-F238E27FC236}">
              <a16:creationId xmlns:a16="http://schemas.microsoft.com/office/drawing/2014/main" xmlns="" id="{00000000-0008-0000-0200-00004F040000}"/>
            </a:ext>
          </a:extLst>
        </xdr:cNvPr>
        <xdr:cNvSpPr/>
      </xdr:nvSpPr>
      <xdr:spPr>
        <a:xfrm>
          <a:off x="2171700" y="47434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1105</xdr:row>
      <xdr:rowOff>0</xdr:rowOff>
    </xdr:from>
    <xdr:to>
      <xdr:col>5</xdr:col>
      <xdr:colOff>279400</xdr:colOff>
      <xdr:row>1106</xdr:row>
      <xdr:rowOff>12700</xdr:rowOff>
    </xdr:to>
    <xdr:sp macro="[1]!dp_core.gridDP_Click" textlink="">
      <xdr:nvSpPr>
        <xdr:cNvPr id="1104" name="Rectangle 1103">
          <a:extLst>
            <a:ext uri="{FF2B5EF4-FFF2-40B4-BE49-F238E27FC236}">
              <a16:creationId xmlns:a16="http://schemas.microsoft.com/office/drawing/2014/main" xmlns="" id="{00000000-0008-0000-0200-000050040000}"/>
            </a:ext>
          </a:extLst>
        </xdr:cNvPr>
        <xdr:cNvSpPr/>
      </xdr:nvSpPr>
      <xdr:spPr>
        <a:xfrm>
          <a:off x="2171700" y="47434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1106</xdr:row>
      <xdr:rowOff>0</xdr:rowOff>
    </xdr:from>
    <xdr:to>
      <xdr:col>5</xdr:col>
      <xdr:colOff>279400</xdr:colOff>
      <xdr:row>1107</xdr:row>
      <xdr:rowOff>12700</xdr:rowOff>
    </xdr:to>
    <xdr:sp macro="[1]!dp_core.gridDP_Click" textlink="">
      <xdr:nvSpPr>
        <xdr:cNvPr id="1105" name="Rectangle 1104">
          <a:extLst>
            <a:ext uri="{FF2B5EF4-FFF2-40B4-BE49-F238E27FC236}">
              <a16:creationId xmlns:a16="http://schemas.microsoft.com/office/drawing/2014/main" xmlns="" id="{00000000-0008-0000-0200-000051040000}"/>
            </a:ext>
          </a:extLst>
        </xdr:cNvPr>
        <xdr:cNvSpPr/>
      </xdr:nvSpPr>
      <xdr:spPr>
        <a:xfrm>
          <a:off x="2171700" y="47434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1107</xdr:row>
      <xdr:rowOff>0</xdr:rowOff>
    </xdr:from>
    <xdr:to>
      <xdr:col>5</xdr:col>
      <xdr:colOff>279400</xdr:colOff>
      <xdr:row>1108</xdr:row>
      <xdr:rowOff>12700</xdr:rowOff>
    </xdr:to>
    <xdr:sp macro="[1]!dp_core.gridDP_Click" textlink="">
      <xdr:nvSpPr>
        <xdr:cNvPr id="1106" name="Rectangle 1105">
          <a:extLst>
            <a:ext uri="{FF2B5EF4-FFF2-40B4-BE49-F238E27FC236}">
              <a16:creationId xmlns:a16="http://schemas.microsoft.com/office/drawing/2014/main" xmlns="" id="{00000000-0008-0000-0200-000052040000}"/>
            </a:ext>
          </a:extLst>
        </xdr:cNvPr>
        <xdr:cNvSpPr/>
      </xdr:nvSpPr>
      <xdr:spPr>
        <a:xfrm>
          <a:off x="2171700" y="47434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1108</xdr:row>
      <xdr:rowOff>0</xdr:rowOff>
    </xdr:from>
    <xdr:to>
      <xdr:col>5</xdr:col>
      <xdr:colOff>279400</xdr:colOff>
      <xdr:row>1109</xdr:row>
      <xdr:rowOff>12700</xdr:rowOff>
    </xdr:to>
    <xdr:sp macro="[1]!dp_core.gridDP_Click" textlink="">
      <xdr:nvSpPr>
        <xdr:cNvPr id="1107" name="Rectangle 1106">
          <a:extLst>
            <a:ext uri="{FF2B5EF4-FFF2-40B4-BE49-F238E27FC236}">
              <a16:creationId xmlns:a16="http://schemas.microsoft.com/office/drawing/2014/main" xmlns="" id="{00000000-0008-0000-0200-000053040000}"/>
            </a:ext>
          </a:extLst>
        </xdr:cNvPr>
        <xdr:cNvSpPr/>
      </xdr:nvSpPr>
      <xdr:spPr>
        <a:xfrm>
          <a:off x="2171700" y="47434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1109</xdr:row>
      <xdr:rowOff>0</xdr:rowOff>
    </xdr:from>
    <xdr:to>
      <xdr:col>5</xdr:col>
      <xdr:colOff>279400</xdr:colOff>
      <xdr:row>1110</xdr:row>
      <xdr:rowOff>12700</xdr:rowOff>
    </xdr:to>
    <xdr:sp macro="[1]!dp_core.gridDP_Click" textlink="">
      <xdr:nvSpPr>
        <xdr:cNvPr id="1108" name="Rectangle 1107">
          <a:extLst>
            <a:ext uri="{FF2B5EF4-FFF2-40B4-BE49-F238E27FC236}">
              <a16:creationId xmlns:a16="http://schemas.microsoft.com/office/drawing/2014/main" xmlns="" id="{00000000-0008-0000-0200-000054040000}"/>
            </a:ext>
          </a:extLst>
        </xdr:cNvPr>
        <xdr:cNvSpPr/>
      </xdr:nvSpPr>
      <xdr:spPr>
        <a:xfrm>
          <a:off x="2171700" y="47434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1110</xdr:row>
      <xdr:rowOff>0</xdr:rowOff>
    </xdr:from>
    <xdr:to>
      <xdr:col>5</xdr:col>
      <xdr:colOff>279400</xdr:colOff>
      <xdr:row>1111</xdr:row>
      <xdr:rowOff>12700</xdr:rowOff>
    </xdr:to>
    <xdr:sp macro="[1]!dp_core.gridDP_Click" textlink="">
      <xdr:nvSpPr>
        <xdr:cNvPr id="1109" name="Rectangle 1108">
          <a:extLst>
            <a:ext uri="{FF2B5EF4-FFF2-40B4-BE49-F238E27FC236}">
              <a16:creationId xmlns:a16="http://schemas.microsoft.com/office/drawing/2014/main" xmlns="" id="{00000000-0008-0000-0200-000055040000}"/>
            </a:ext>
          </a:extLst>
        </xdr:cNvPr>
        <xdr:cNvSpPr/>
      </xdr:nvSpPr>
      <xdr:spPr>
        <a:xfrm>
          <a:off x="2171700" y="47434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1111</xdr:row>
      <xdr:rowOff>0</xdr:rowOff>
    </xdr:from>
    <xdr:to>
      <xdr:col>5</xdr:col>
      <xdr:colOff>279400</xdr:colOff>
      <xdr:row>1112</xdr:row>
      <xdr:rowOff>12700</xdr:rowOff>
    </xdr:to>
    <xdr:sp macro="[1]!dp_core.gridDP_Click" textlink="">
      <xdr:nvSpPr>
        <xdr:cNvPr id="1110" name="Rectangle 1109">
          <a:extLst>
            <a:ext uri="{FF2B5EF4-FFF2-40B4-BE49-F238E27FC236}">
              <a16:creationId xmlns:a16="http://schemas.microsoft.com/office/drawing/2014/main" xmlns="" id="{00000000-0008-0000-0200-000056040000}"/>
            </a:ext>
          </a:extLst>
        </xdr:cNvPr>
        <xdr:cNvSpPr/>
      </xdr:nvSpPr>
      <xdr:spPr>
        <a:xfrm>
          <a:off x="2171700" y="47434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1112</xdr:row>
      <xdr:rowOff>0</xdr:rowOff>
    </xdr:from>
    <xdr:to>
      <xdr:col>5</xdr:col>
      <xdr:colOff>279400</xdr:colOff>
      <xdr:row>1113</xdr:row>
      <xdr:rowOff>12700</xdr:rowOff>
    </xdr:to>
    <xdr:sp macro="[1]!dp_core.gridDP_Click" textlink="">
      <xdr:nvSpPr>
        <xdr:cNvPr id="1111" name="Rectangle 1110">
          <a:extLst>
            <a:ext uri="{FF2B5EF4-FFF2-40B4-BE49-F238E27FC236}">
              <a16:creationId xmlns:a16="http://schemas.microsoft.com/office/drawing/2014/main" xmlns="" id="{00000000-0008-0000-0200-000057040000}"/>
            </a:ext>
          </a:extLst>
        </xdr:cNvPr>
        <xdr:cNvSpPr/>
      </xdr:nvSpPr>
      <xdr:spPr>
        <a:xfrm>
          <a:off x="2171700" y="47434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1113</xdr:row>
      <xdr:rowOff>0</xdr:rowOff>
    </xdr:from>
    <xdr:to>
      <xdr:col>5</xdr:col>
      <xdr:colOff>279400</xdr:colOff>
      <xdr:row>1114</xdr:row>
      <xdr:rowOff>12700</xdr:rowOff>
    </xdr:to>
    <xdr:sp macro="[1]!dp_core.gridDP_Click" textlink="">
      <xdr:nvSpPr>
        <xdr:cNvPr id="1112" name="Rectangle 1111">
          <a:extLst>
            <a:ext uri="{FF2B5EF4-FFF2-40B4-BE49-F238E27FC236}">
              <a16:creationId xmlns:a16="http://schemas.microsoft.com/office/drawing/2014/main" xmlns="" id="{00000000-0008-0000-0200-000058040000}"/>
            </a:ext>
          </a:extLst>
        </xdr:cNvPr>
        <xdr:cNvSpPr/>
      </xdr:nvSpPr>
      <xdr:spPr>
        <a:xfrm>
          <a:off x="2171700" y="47434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1114</xdr:row>
      <xdr:rowOff>0</xdr:rowOff>
    </xdr:from>
    <xdr:to>
      <xdr:col>5</xdr:col>
      <xdr:colOff>279400</xdr:colOff>
      <xdr:row>1115</xdr:row>
      <xdr:rowOff>12700</xdr:rowOff>
    </xdr:to>
    <xdr:sp macro="[1]!dp_core.gridDP_Click" textlink="">
      <xdr:nvSpPr>
        <xdr:cNvPr id="1113" name="Rectangle 1112">
          <a:extLst>
            <a:ext uri="{FF2B5EF4-FFF2-40B4-BE49-F238E27FC236}">
              <a16:creationId xmlns:a16="http://schemas.microsoft.com/office/drawing/2014/main" xmlns="" id="{00000000-0008-0000-0200-000059040000}"/>
            </a:ext>
          </a:extLst>
        </xdr:cNvPr>
        <xdr:cNvSpPr/>
      </xdr:nvSpPr>
      <xdr:spPr>
        <a:xfrm>
          <a:off x="2171700" y="47434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1115</xdr:row>
      <xdr:rowOff>0</xdr:rowOff>
    </xdr:from>
    <xdr:to>
      <xdr:col>5</xdr:col>
      <xdr:colOff>279400</xdr:colOff>
      <xdr:row>1116</xdr:row>
      <xdr:rowOff>12700</xdr:rowOff>
    </xdr:to>
    <xdr:sp macro="[1]!dp_core.gridDP_Click" textlink="">
      <xdr:nvSpPr>
        <xdr:cNvPr id="1114" name="Rectangle 1113">
          <a:extLst>
            <a:ext uri="{FF2B5EF4-FFF2-40B4-BE49-F238E27FC236}">
              <a16:creationId xmlns:a16="http://schemas.microsoft.com/office/drawing/2014/main" xmlns="" id="{00000000-0008-0000-0200-00005A040000}"/>
            </a:ext>
          </a:extLst>
        </xdr:cNvPr>
        <xdr:cNvSpPr/>
      </xdr:nvSpPr>
      <xdr:spPr>
        <a:xfrm>
          <a:off x="2171700" y="47434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1116</xdr:row>
      <xdr:rowOff>0</xdr:rowOff>
    </xdr:from>
    <xdr:to>
      <xdr:col>5</xdr:col>
      <xdr:colOff>279400</xdr:colOff>
      <xdr:row>1117</xdr:row>
      <xdr:rowOff>12700</xdr:rowOff>
    </xdr:to>
    <xdr:sp macro="[1]!dp_core.gridDP_Click" textlink="">
      <xdr:nvSpPr>
        <xdr:cNvPr id="1115" name="Rectangle 1114">
          <a:extLst>
            <a:ext uri="{FF2B5EF4-FFF2-40B4-BE49-F238E27FC236}">
              <a16:creationId xmlns:a16="http://schemas.microsoft.com/office/drawing/2014/main" xmlns="" id="{00000000-0008-0000-0200-00005B040000}"/>
            </a:ext>
          </a:extLst>
        </xdr:cNvPr>
        <xdr:cNvSpPr/>
      </xdr:nvSpPr>
      <xdr:spPr>
        <a:xfrm>
          <a:off x="2171700" y="47434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1117</xdr:row>
      <xdr:rowOff>0</xdr:rowOff>
    </xdr:from>
    <xdr:to>
      <xdr:col>5</xdr:col>
      <xdr:colOff>279400</xdr:colOff>
      <xdr:row>1118</xdr:row>
      <xdr:rowOff>12700</xdr:rowOff>
    </xdr:to>
    <xdr:sp macro="[1]!dp_core.gridDP_Click" textlink="">
      <xdr:nvSpPr>
        <xdr:cNvPr id="1116" name="Rectangle 1115">
          <a:extLst>
            <a:ext uri="{FF2B5EF4-FFF2-40B4-BE49-F238E27FC236}">
              <a16:creationId xmlns:a16="http://schemas.microsoft.com/office/drawing/2014/main" xmlns="" id="{00000000-0008-0000-0200-00005C040000}"/>
            </a:ext>
          </a:extLst>
        </xdr:cNvPr>
        <xdr:cNvSpPr/>
      </xdr:nvSpPr>
      <xdr:spPr>
        <a:xfrm>
          <a:off x="2171700" y="47434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1118</xdr:row>
      <xdr:rowOff>0</xdr:rowOff>
    </xdr:from>
    <xdr:to>
      <xdr:col>5</xdr:col>
      <xdr:colOff>279400</xdr:colOff>
      <xdr:row>1119</xdr:row>
      <xdr:rowOff>12700</xdr:rowOff>
    </xdr:to>
    <xdr:sp macro="[1]!dp_core.gridDP_Click" textlink="">
      <xdr:nvSpPr>
        <xdr:cNvPr id="1117" name="Rectangle 1116">
          <a:extLst>
            <a:ext uri="{FF2B5EF4-FFF2-40B4-BE49-F238E27FC236}">
              <a16:creationId xmlns:a16="http://schemas.microsoft.com/office/drawing/2014/main" xmlns="" id="{00000000-0008-0000-0200-00005D040000}"/>
            </a:ext>
          </a:extLst>
        </xdr:cNvPr>
        <xdr:cNvSpPr/>
      </xdr:nvSpPr>
      <xdr:spPr>
        <a:xfrm>
          <a:off x="2171700" y="47434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1119</xdr:row>
      <xdr:rowOff>0</xdr:rowOff>
    </xdr:from>
    <xdr:to>
      <xdr:col>5</xdr:col>
      <xdr:colOff>279400</xdr:colOff>
      <xdr:row>1120</xdr:row>
      <xdr:rowOff>12700</xdr:rowOff>
    </xdr:to>
    <xdr:sp macro="[1]!dp_core.gridDP_Click" textlink="">
      <xdr:nvSpPr>
        <xdr:cNvPr id="1118" name="Rectangle 1117">
          <a:extLst>
            <a:ext uri="{FF2B5EF4-FFF2-40B4-BE49-F238E27FC236}">
              <a16:creationId xmlns:a16="http://schemas.microsoft.com/office/drawing/2014/main" xmlns="" id="{00000000-0008-0000-0200-00005E040000}"/>
            </a:ext>
          </a:extLst>
        </xdr:cNvPr>
        <xdr:cNvSpPr/>
      </xdr:nvSpPr>
      <xdr:spPr>
        <a:xfrm>
          <a:off x="2171700" y="47434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1120</xdr:row>
      <xdr:rowOff>0</xdr:rowOff>
    </xdr:from>
    <xdr:to>
      <xdr:col>5</xdr:col>
      <xdr:colOff>279400</xdr:colOff>
      <xdr:row>1121</xdr:row>
      <xdr:rowOff>12700</xdr:rowOff>
    </xdr:to>
    <xdr:sp macro="[1]!dp_core.gridDP_Click" textlink="">
      <xdr:nvSpPr>
        <xdr:cNvPr id="1119" name="Rectangle 1118">
          <a:extLst>
            <a:ext uri="{FF2B5EF4-FFF2-40B4-BE49-F238E27FC236}">
              <a16:creationId xmlns:a16="http://schemas.microsoft.com/office/drawing/2014/main" xmlns="" id="{00000000-0008-0000-0200-00005F040000}"/>
            </a:ext>
          </a:extLst>
        </xdr:cNvPr>
        <xdr:cNvSpPr/>
      </xdr:nvSpPr>
      <xdr:spPr>
        <a:xfrm>
          <a:off x="2171700" y="47434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1121</xdr:row>
      <xdr:rowOff>0</xdr:rowOff>
    </xdr:from>
    <xdr:to>
      <xdr:col>5</xdr:col>
      <xdr:colOff>279400</xdr:colOff>
      <xdr:row>1122</xdr:row>
      <xdr:rowOff>12700</xdr:rowOff>
    </xdr:to>
    <xdr:sp macro="[1]!dp_core.gridDP_Click" textlink="">
      <xdr:nvSpPr>
        <xdr:cNvPr id="1120" name="Rectangle 1119">
          <a:extLst>
            <a:ext uri="{FF2B5EF4-FFF2-40B4-BE49-F238E27FC236}">
              <a16:creationId xmlns:a16="http://schemas.microsoft.com/office/drawing/2014/main" xmlns="" id="{00000000-0008-0000-0200-000060040000}"/>
            </a:ext>
          </a:extLst>
        </xdr:cNvPr>
        <xdr:cNvSpPr/>
      </xdr:nvSpPr>
      <xdr:spPr>
        <a:xfrm>
          <a:off x="2171700" y="47434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1122</xdr:row>
      <xdr:rowOff>0</xdr:rowOff>
    </xdr:from>
    <xdr:to>
      <xdr:col>5</xdr:col>
      <xdr:colOff>279400</xdr:colOff>
      <xdr:row>1123</xdr:row>
      <xdr:rowOff>12700</xdr:rowOff>
    </xdr:to>
    <xdr:sp macro="[1]!dp_core.gridDP_Click" textlink="">
      <xdr:nvSpPr>
        <xdr:cNvPr id="1121" name="Rectangle 1120">
          <a:extLst>
            <a:ext uri="{FF2B5EF4-FFF2-40B4-BE49-F238E27FC236}">
              <a16:creationId xmlns:a16="http://schemas.microsoft.com/office/drawing/2014/main" xmlns="" id="{00000000-0008-0000-0200-000061040000}"/>
            </a:ext>
          </a:extLst>
        </xdr:cNvPr>
        <xdr:cNvSpPr/>
      </xdr:nvSpPr>
      <xdr:spPr>
        <a:xfrm>
          <a:off x="2171700" y="47434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1123</xdr:row>
      <xdr:rowOff>0</xdr:rowOff>
    </xdr:from>
    <xdr:to>
      <xdr:col>5</xdr:col>
      <xdr:colOff>279400</xdr:colOff>
      <xdr:row>1124</xdr:row>
      <xdr:rowOff>12700</xdr:rowOff>
    </xdr:to>
    <xdr:sp macro="[1]!dp_core.gridDP_Click" textlink="">
      <xdr:nvSpPr>
        <xdr:cNvPr id="1122" name="Rectangle 1121">
          <a:extLst>
            <a:ext uri="{FF2B5EF4-FFF2-40B4-BE49-F238E27FC236}">
              <a16:creationId xmlns:a16="http://schemas.microsoft.com/office/drawing/2014/main" xmlns="" id="{00000000-0008-0000-0200-000062040000}"/>
            </a:ext>
          </a:extLst>
        </xdr:cNvPr>
        <xdr:cNvSpPr/>
      </xdr:nvSpPr>
      <xdr:spPr>
        <a:xfrm>
          <a:off x="2171700" y="47434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1124</xdr:row>
      <xdr:rowOff>0</xdr:rowOff>
    </xdr:from>
    <xdr:to>
      <xdr:col>5</xdr:col>
      <xdr:colOff>279400</xdr:colOff>
      <xdr:row>1125</xdr:row>
      <xdr:rowOff>12700</xdr:rowOff>
    </xdr:to>
    <xdr:sp macro="[1]!dp_core.gridDP_Click" textlink="">
      <xdr:nvSpPr>
        <xdr:cNvPr id="1123" name="Rectangle 1122">
          <a:extLst>
            <a:ext uri="{FF2B5EF4-FFF2-40B4-BE49-F238E27FC236}">
              <a16:creationId xmlns:a16="http://schemas.microsoft.com/office/drawing/2014/main" xmlns="" id="{00000000-0008-0000-0200-000063040000}"/>
            </a:ext>
          </a:extLst>
        </xdr:cNvPr>
        <xdr:cNvSpPr/>
      </xdr:nvSpPr>
      <xdr:spPr>
        <a:xfrm>
          <a:off x="2171700" y="47434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1125</xdr:row>
      <xdr:rowOff>0</xdr:rowOff>
    </xdr:from>
    <xdr:to>
      <xdr:col>5</xdr:col>
      <xdr:colOff>279400</xdr:colOff>
      <xdr:row>1126</xdr:row>
      <xdr:rowOff>12700</xdr:rowOff>
    </xdr:to>
    <xdr:sp macro="[1]!dp_core.gridDP_Click" textlink="">
      <xdr:nvSpPr>
        <xdr:cNvPr id="1124" name="Rectangle 1123">
          <a:extLst>
            <a:ext uri="{FF2B5EF4-FFF2-40B4-BE49-F238E27FC236}">
              <a16:creationId xmlns:a16="http://schemas.microsoft.com/office/drawing/2014/main" xmlns="" id="{00000000-0008-0000-0200-000064040000}"/>
            </a:ext>
          </a:extLst>
        </xdr:cNvPr>
        <xdr:cNvSpPr/>
      </xdr:nvSpPr>
      <xdr:spPr>
        <a:xfrm>
          <a:off x="2171700" y="47434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1126</xdr:row>
      <xdr:rowOff>0</xdr:rowOff>
    </xdr:from>
    <xdr:to>
      <xdr:col>5</xdr:col>
      <xdr:colOff>279400</xdr:colOff>
      <xdr:row>1127</xdr:row>
      <xdr:rowOff>12700</xdr:rowOff>
    </xdr:to>
    <xdr:sp macro="[1]!dp_core.gridDP_Click" textlink="">
      <xdr:nvSpPr>
        <xdr:cNvPr id="1125" name="Rectangle 1124">
          <a:extLst>
            <a:ext uri="{FF2B5EF4-FFF2-40B4-BE49-F238E27FC236}">
              <a16:creationId xmlns:a16="http://schemas.microsoft.com/office/drawing/2014/main" xmlns="" id="{00000000-0008-0000-0200-000065040000}"/>
            </a:ext>
          </a:extLst>
        </xdr:cNvPr>
        <xdr:cNvSpPr/>
      </xdr:nvSpPr>
      <xdr:spPr>
        <a:xfrm>
          <a:off x="2171700" y="47434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1127</xdr:row>
      <xdr:rowOff>0</xdr:rowOff>
    </xdr:from>
    <xdr:to>
      <xdr:col>5</xdr:col>
      <xdr:colOff>279400</xdr:colOff>
      <xdr:row>1128</xdr:row>
      <xdr:rowOff>12700</xdr:rowOff>
    </xdr:to>
    <xdr:sp macro="[1]!dp_core.gridDP_Click" textlink="">
      <xdr:nvSpPr>
        <xdr:cNvPr id="1126" name="Rectangle 1125">
          <a:extLst>
            <a:ext uri="{FF2B5EF4-FFF2-40B4-BE49-F238E27FC236}">
              <a16:creationId xmlns:a16="http://schemas.microsoft.com/office/drawing/2014/main" xmlns="" id="{00000000-0008-0000-0200-000066040000}"/>
            </a:ext>
          </a:extLst>
        </xdr:cNvPr>
        <xdr:cNvSpPr/>
      </xdr:nvSpPr>
      <xdr:spPr>
        <a:xfrm>
          <a:off x="2171700" y="47434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1128</xdr:row>
      <xdr:rowOff>0</xdr:rowOff>
    </xdr:from>
    <xdr:to>
      <xdr:col>5</xdr:col>
      <xdr:colOff>279400</xdr:colOff>
      <xdr:row>1129</xdr:row>
      <xdr:rowOff>12700</xdr:rowOff>
    </xdr:to>
    <xdr:sp macro="[1]!dp_core.gridDP_Click" textlink="">
      <xdr:nvSpPr>
        <xdr:cNvPr id="1127" name="Rectangle 1126">
          <a:extLst>
            <a:ext uri="{FF2B5EF4-FFF2-40B4-BE49-F238E27FC236}">
              <a16:creationId xmlns:a16="http://schemas.microsoft.com/office/drawing/2014/main" xmlns="" id="{00000000-0008-0000-0200-000067040000}"/>
            </a:ext>
          </a:extLst>
        </xdr:cNvPr>
        <xdr:cNvSpPr/>
      </xdr:nvSpPr>
      <xdr:spPr>
        <a:xfrm>
          <a:off x="2171700" y="47434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1129</xdr:row>
      <xdr:rowOff>0</xdr:rowOff>
    </xdr:from>
    <xdr:to>
      <xdr:col>5</xdr:col>
      <xdr:colOff>279400</xdr:colOff>
      <xdr:row>1130</xdr:row>
      <xdr:rowOff>12700</xdr:rowOff>
    </xdr:to>
    <xdr:sp macro="[1]!dp_core.gridDP_Click" textlink="">
      <xdr:nvSpPr>
        <xdr:cNvPr id="1128" name="Rectangle 1127">
          <a:extLst>
            <a:ext uri="{FF2B5EF4-FFF2-40B4-BE49-F238E27FC236}">
              <a16:creationId xmlns:a16="http://schemas.microsoft.com/office/drawing/2014/main" xmlns="" id="{00000000-0008-0000-0200-000068040000}"/>
            </a:ext>
          </a:extLst>
        </xdr:cNvPr>
        <xdr:cNvSpPr/>
      </xdr:nvSpPr>
      <xdr:spPr>
        <a:xfrm>
          <a:off x="2171700" y="47434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1130</xdr:row>
      <xdr:rowOff>0</xdr:rowOff>
    </xdr:from>
    <xdr:to>
      <xdr:col>5</xdr:col>
      <xdr:colOff>279400</xdr:colOff>
      <xdr:row>1131</xdr:row>
      <xdr:rowOff>12700</xdr:rowOff>
    </xdr:to>
    <xdr:sp macro="[1]!dp_core.gridDP_Click" textlink="">
      <xdr:nvSpPr>
        <xdr:cNvPr id="1129" name="Rectangle 1128">
          <a:extLst>
            <a:ext uri="{FF2B5EF4-FFF2-40B4-BE49-F238E27FC236}">
              <a16:creationId xmlns:a16="http://schemas.microsoft.com/office/drawing/2014/main" xmlns="" id="{00000000-0008-0000-0200-000069040000}"/>
            </a:ext>
          </a:extLst>
        </xdr:cNvPr>
        <xdr:cNvSpPr/>
      </xdr:nvSpPr>
      <xdr:spPr>
        <a:xfrm>
          <a:off x="2171700" y="47434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1131</xdr:row>
      <xdr:rowOff>0</xdr:rowOff>
    </xdr:from>
    <xdr:to>
      <xdr:col>5</xdr:col>
      <xdr:colOff>279400</xdr:colOff>
      <xdr:row>1132</xdr:row>
      <xdr:rowOff>12700</xdr:rowOff>
    </xdr:to>
    <xdr:sp macro="[1]!dp_core.gridDP_Click" textlink="">
      <xdr:nvSpPr>
        <xdr:cNvPr id="1130" name="Rectangle 1129">
          <a:extLst>
            <a:ext uri="{FF2B5EF4-FFF2-40B4-BE49-F238E27FC236}">
              <a16:creationId xmlns:a16="http://schemas.microsoft.com/office/drawing/2014/main" xmlns="" id="{00000000-0008-0000-0200-00006A040000}"/>
            </a:ext>
          </a:extLst>
        </xdr:cNvPr>
        <xdr:cNvSpPr/>
      </xdr:nvSpPr>
      <xdr:spPr>
        <a:xfrm>
          <a:off x="2171700" y="47434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1132</xdr:row>
      <xdr:rowOff>0</xdr:rowOff>
    </xdr:from>
    <xdr:to>
      <xdr:col>5</xdr:col>
      <xdr:colOff>279400</xdr:colOff>
      <xdr:row>1133</xdr:row>
      <xdr:rowOff>12700</xdr:rowOff>
    </xdr:to>
    <xdr:sp macro="[1]!dp_core.gridDP_Click" textlink="">
      <xdr:nvSpPr>
        <xdr:cNvPr id="1131" name="Rectangle 1130">
          <a:extLst>
            <a:ext uri="{FF2B5EF4-FFF2-40B4-BE49-F238E27FC236}">
              <a16:creationId xmlns:a16="http://schemas.microsoft.com/office/drawing/2014/main" xmlns="" id="{00000000-0008-0000-0200-00006B040000}"/>
            </a:ext>
          </a:extLst>
        </xdr:cNvPr>
        <xdr:cNvSpPr/>
      </xdr:nvSpPr>
      <xdr:spPr>
        <a:xfrm>
          <a:off x="2171700" y="47434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1133</xdr:row>
      <xdr:rowOff>0</xdr:rowOff>
    </xdr:from>
    <xdr:to>
      <xdr:col>5</xdr:col>
      <xdr:colOff>279400</xdr:colOff>
      <xdr:row>1134</xdr:row>
      <xdr:rowOff>12700</xdr:rowOff>
    </xdr:to>
    <xdr:sp macro="[1]!dp_core.gridDP_Click" textlink="">
      <xdr:nvSpPr>
        <xdr:cNvPr id="1132" name="Rectangle 1131">
          <a:extLst>
            <a:ext uri="{FF2B5EF4-FFF2-40B4-BE49-F238E27FC236}">
              <a16:creationId xmlns:a16="http://schemas.microsoft.com/office/drawing/2014/main" xmlns="" id="{00000000-0008-0000-0200-00006C040000}"/>
            </a:ext>
          </a:extLst>
        </xdr:cNvPr>
        <xdr:cNvSpPr/>
      </xdr:nvSpPr>
      <xdr:spPr>
        <a:xfrm>
          <a:off x="2171700" y="47434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1134</xdr:row>
      <xdr:rowOff>0</xdr:rowOff>
    </xdr:from>
    <xdr:to>
      <xdr:col>5</xdr:col>
      <xdr:colOff>279400</xdr:colOff>
      <xdr:row>1135</xdr:row>
      <xdr:rowOff>12700</xdr:rowOff>
    </xdr:to>
    <xdr:sp macro="[1]!dp_core.gridDP_Click" textlink="">
      <xdr:nvSpPr>
        <xdr:cNvPr id="1133" name="Rectangle 1132">
          <a:extLst>
            <a:ext uri="{FF2B5EF4-FFF2-40B4-BE49-F238E27FC236}">
              <a16:creationId xmlns:a16="http://schemas.microsoft.com/office/drawing/2014/main" xmlns="" id="{00000000-0008-0000-0200-00006D040000}"/>
            </a:ext>
          </a:extLst>
        </xdr:cNvPr>
        <xdr:cNvSpPr/>
      </xdr:nvSpPr>
      <xdr:spPr>
        <a:xfrm>
          <a:off x="2171700" y="47434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1135</xdr:row>
      <xdr:rowOff>0</xdr:rowOff>
    </xdr:from>
    <xdr:to>
      <xdr:col>5</xdr:col>
      <xdr:colOff>279400</xdr:colOff>
      <xdr:row>1136</xdr:row>
      <xdr:rowOff>12700</xdr:rowOff>
    </xdr:to>
    <xdr:sp macro="[1]!dp_core.gridDP_Click" textlink="">
      <xdr:nvSpPr>
        <xdr:cNvPr id="1134" name="Rectangle 1133">
          <a:extLst>
            <a:ext uri="{FF2B5EF4-FFF2-40B4-BE49-F238E27FC236}">
              <a16:creationId xmlns:a16="http://schemas.microsoft.com/office/drawing/2014/main" xmlns="" id="{00000000-0008-0000-0200-00006E040000}"/>
            </a:ext>
          </a:extLst>
        </xdr:cNvPr>
        <xdr:cNvSpPr/>
      </xdr:nvSpPr>
      <xdr:spPr>
        <a:xfrm>
          <a:off x="2171700" y="47434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1136</xdr:row>
      <xdr:rowOff>0</xdr:rowOff>
    </xdr:from>
    <xdr:to>
      <xdr:col>5</xdr:col>
      <xdr:colOff>279400</xdr:colOff>
      <xdr:row>1137</xdr:row>
      <xdr:rowOff>12700</xdr:rowOff>
    </xdr:to>
    <xdr:sp macro="[1]!dp_core.gridDP_Click" textlink="">
      <xdr:nvSpPr>
        <xdr:cNvPr id="1135" name="Rectangle 1134">
          <a:extLst>
            <a:ext uri="{FF2B5EF4-FFF2-40B4-BE49-F238E27FC236}">
              <a16:creationId xmlns:a16="http://schemas.microsoft.com/office/drawing/2014/main" xmlns="" id="{00000000-0008-0000-0200-00006F040000}"/>
            </a:ext>
          </a:extLst>
        </xdr:cNvPr>
        <xdr:cNvSpPr/>
      </xdr:nvSpPr>
      <xdr:spPr>
        <a:xfrm>
          <a:off x="2171700" y="47434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1137</xdr:row>
      <xdr:rowOff>0</xdr:rowOff>
    </xdr:from>
    <xdr:to>
      <xdr:col>5</xdr:col>
      <xdr:colOff>279400</xdr:colOff>
      <xdr:row>1138</xdr:row>
      <xdr:rowOff>12700</xdr:rowOff>
    </xdr:to>
    <xdr:sp macro="[1]!dp_core.gridDP_Click" textlink="">
      <xdr:nvSpPr>
        <xdr:cNvPr id="1136" name="Rectangle 1135">
          <a:extLst>
            <a:ext uri="{FF2B5EF4-FFF2-40B4-BE49-F238E27FC236}">
              <a16:creationId xmlns:a16="http://schemas.microsoft.com/office/drawing/2014/main" xmlns="" id="{00000000-0008-0000-0200-000070040000}"/>
            </a:ext>
          </a:extLst>
        </xdr:cNvPr>
        <xdr:cNvSpPr/>
      </xdr:nvSpPr>
      <xdr:spPr>
        <a:xfrm>
          <a:off x="2171700" y="47434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1138</xdr:row>
      <xdr:rowOff>0</xdr:rowOff>
    </xdr:from>
    <xdr:to>
      <xdr:col>5</xdr:col>
      <xdr:colOff>279400</xdr:colOff>
      <xdr:row>1139</xdr:row>
      <xdr:rowOff>12700</xdr:rowOff>
    </xdr:to>
    <xdr:sp macro="[1]!dp_core.gridDP_Click" textlink="">
      <xdr:nvSpPr>
        <xdr:cNvPr id="1137" name="Rectangle 1136">
          <a:extLst>
            <a:ext uri="{FF2B5EF4-FFF2-40B4-BE49-F238E27FC236}">
              <a16:creationId xmlns:a16="http://schemas.microsoft.com/office/drawing/2014/main" xmlns="" id="{00000000-0008-0000-0200-000071040000}"/>
            </a:ext>
          </a:extLst>
        </xdr:cNvPr>
        <xdr:cNvSpPr/>
      </xdr:nvSpPr>
      <xdr:spPr>
        <a:xfrm>
          <a:off x="2171700" y="47434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1139</xdr:row>
      <xdr:rowOff>0</xdr:rowOff>
    </xdr:from>
    <xdr:to>
      <xdr:col>5</xdr:col>
      <xdr:colOff>279400</xdr:colOff>
      <xdr:row>1140</xdr:row>
      <xdr:rowOff>12700</xdr:rowOff>
    </xdr:to>
    <xdr:sp macro="[1]!dp_core.gridDP_Click" textlink="">
      <xdr:nvSpPr>
        <xdr:cNvPr id="1138" name="Rectangle 1137">
          <a:extLst>
            <a:ext uri="{FF2B5EF4-FFF2-40B4-BE49-F238E27FC236}">
              <a16:creationId xmlns:a16="http://schemas.microsoft.com/office/drawing/2014/main" xmlns="" id="{00000000-0008-0000-0200-000072040000}"/>
            </a:ext>
          </a:extLst>
        </xdr:cNvPr>
        <xdr:cNvSpPr/>
      </xdr:nvSpPr>
      <xdr:spPr>
        <a:xfrm>
          <a:off x="2171700" y="47434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1140</xdr:row>
      <xdr:rowOff>0</xdr:rowOff>
    </xdr:from>
    <xdr:to>
      <xdr:col>5</xdr:col>
      <xdr:colOff>279400</xdr:colOff>
      <xdr:row>1141</xdr:row>
      <xdr:rowOff>12700</xdr:rowOff>
    </xdr:to>
    <xdr:sp macro="[1]!dp_core.gridDP_Click" textlink="">
      <xdr:nvSpPr>
        <xdr:cNvPr id="1139" name="Rectangle 1138">
          <a:extLst>
            <a:ext uri="{FF2B5EF4-FFF2-40B4-BE49-F238E27FC236}">
              <a16:creationId xmlns:a16="http://schemas.microsoft.com/office/drawing/2014/main" xmlns="" id="{00000000-0008-0000-0200-000073040000}"/>
            </a:ext>
          </a:extLst>
        </xdr:cNvPr>
        <xdr:cNvSpPr/>
      </xdr:nvSpPr>
      <xdr:spPr>
        <a:xfrm>
          <a:off x="2171700" y="47434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1141</xdr:row>
      <xdr:rowOff>0</xdr:rowOff>
    </xdr:from>
    <xdr:to>
      <xdr:col>5</xdr:col>
      <xdr:colOff>279400</xdr:colOff>
      <xdr:row>1142</xdr:row>
      <xdr:rowOff>12700</xdr:rowOff>
    </xdr:to>
    <xdr:sp macro="[1]!dp_core.gridDP_Click" textlink="">
      <xdr:nvSpPr>
        <xdr:cNvPr id="1140" name="Rectangle 1139">
          <a:extLst>
            <a:ext uri="{FF2B5EF4-FFF2-40B4-BE49-F238E27FC236}">
              <a16:creationId xmlns:a16="http://schemas.microsoft.com/office/drawing/2014/main" xmlns="" id="{00000000-0008-0000-0200-000074040000}"/>
            </a:ext>
          </a:extLst>
        </xdr:cNvPr>
        <xdr:cNvSpPr/>
      </xdr:nvSpPr>
      <xdr:spPr>
        <a:xfrm>
          <a:off x="2171700" y="47434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1142</xdr:row>
      <xdr:rowOff>0</xdr:rowOff>
    </xdr:from>
    <xdr:to>
      <xdr:col>5</xdr:col>
      <xdr:colOff>279400</xdr:colOff>
      <xdr:row>1143</xdr:row>
      <xdr:rowOff>12700</xdr:rowOff>
    </xdr:to>
    <xdr:sp macro="[1]!dp_core.gridDP_Click" textlink="">
      <xdr:nvSpPr>
        <xdr:cNvPr id="1141" name="Rectangle 1140">
          <a:extLst>
            <a:ext uri="{FF2B5EF4-FFF2-40B4-BE49-F238E27FC236}">
              <a16:creationId xmlns:a16="http://schemas.microsoft.com/office/drawing/2014/main" xmlns="" id="{00000000-0008-0000-0200-000075040000}"/>
            </a:ext>
          </a:extLst>
        </xdr:cNvPr>
        <xdr:cNvSpPr/>
      </xdr:nvSpPr>
      <xdr:spPr>
        <a:xfrm>
          <a:off x="2171700" y="47434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1143</xdr:row>
      <xdr:rowOff>0</xdr:rowOff>
    </xdr:from>
    <xdr:to>
      <xdr:col>5</xdr:col>
      <xdr:colOff>279400</xdr:colOff>
      <xdr:row>1144</xdr:row>
      <xdr:rowOff>12700</xdr:rowOff>
    </xdr:to>
    <xdr:sp macro="[1]!dp_core.gridDP_Click" textlink="">
      <xdr:nvSpPr>
        <xdr:cNvPr id="1142" name="Rectangle 1141">
          <a:extLst>
            <a:ext uri="{FF2B5EF4-FFF2-40B4-BE49-F238E27FC236}">
              <a16:creationId xmlns:a16="http://schemas.microsoft.com/office/drawing/2014/main" xmlns="" id="{00000000-0008-0000-0200-000076040000}"/>
            </a:ext>
          </a:extLst>
        </xdr:cNvPr>
        <xdr:cNvSpPr/>
      </xdr:nvSpPr>
      <xdr:spPr>
        <a:xfrm>
          <a:off x="2171700" y="47434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1144</xdr:row>
      <xdr:rowOff>0</xdr:rowOff>
    </xdr:from>
    <xdr:to>
      <xdr:col>5</xdr:col>
      <xdr:colOff>279400</xdr:colOff>
      <xdr:row>1145</xdr:row>
      <xdr:rowOff>12700</xdr:rowOff>
    </xdr:to>
    <xdr:sp macro="[1]!dp_core.gridDP_Click" textlink="">
      <xdr:nvSpPr>
        <xdr:cNvPr id="1143" name="Rectangle 1142">
          <a:extLst>
            <a:ext uri="{FF2B5EF4-FFF2-40B4-BE49-F238E27FC236}">
              <a16:creationId xmlns:a16="http://schemas.microsoft.com/office/drawing/2014/main" xmlns="" id="{00000000-0008-0000-0200-000077040000}"/>
            </a:ext>
          </a:extLst>
        </xdr:cNvPr>
        <xdr:cNvSpPr/>
      </xdr:nvSpPr>
      <xdr:spPr>
        <a:xfrm>
          <a:off x="2171700" y="47434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1145</xdr:row>
      <xdr:rowOff>0</xdr:rowOff>
    </xdr:from>
    <xdr:to>
      <xdr:col>5</xdr:col>
      <xdr:colOff>279400</xdr:colOff>
      <xdr:row>1146</xdr:row>
      <xdr:rowOff>12700</xdr:rowOff>
    </xdr:to>
    <xdr:sp macro="[1]!dp_core.gridDP_Click" textlink="">
      <xdr:nvSpPr>
        <xdr:cNvPr id="1144" name="Rectangle 1143">
          <a:extLst>
            <a:ext uri="{FF2B5EF4-FFF2-40B4-BE49-F238E27FC236}">
              <a16:creationId xmlns:a16="http://schemas.microsoft.com/office/drawing/2014/main" xmlns="" id="{00000000-0008-0000-0200-000078040000}"/>
            </a:ext>
          </a:extLst>
        </xdr:cNvPr>
        <xdr:cNvSpPr/>
      </xdr:nvSpPr>
      <xdr:spPr>
        <a:xfrm>
          <a:off x="2171700" y="47434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1146</xdr:row>
      <xdr:rowOff>0</xdr:rowOff>
    </xdr:from>
    <xdr:to>
      <xdr:col>5</xdr:col>
      <xdr:colOff>279400</xdr:colOff>
      <xdr:row>1147</xdr:row>
      <xdr:rowOff>12700</xdr:rowOff>
    </xdr:to>
    <xdr:sp macro="[1]!dp_core.gridDP_Click" textlink="">
      <xdr:nvSpPr>
        <xdr:cNvPr id="1145" name="Rectangle 1144">
          <a:extLst>
            <a:ext uri="{FF2B5EF4-FFF2-40B4-BE49-F238E27FC236}">
              <a16:creationId xmlns:a16="http://schemas.microsoft.com/office/drawing/2014/main" xmlns="" id="{00000000-0008-0000-0200-000079040000}"/>
            </a:ext>
          </a:extLst>
        </xdr:cNvPr>
        <xdr:cNvSpPr/>
      </xdr:nvSpPr>
      <xdr:spPr>
        <a:xfrm>
          <a:off x="2171700" y="47434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1147</xdr:row>
      <xdr:rowOff>0</xdr:rowOff>
    </xdr:from>
    <xdr:to>
      <xdr:col>5</xdr:col>
      <xdr:colOff>279400</xdr:colOff>
      <xdr:row>1148</xdr:row>
      <xdr:rowOff>12700</xdr:rowOff>
    </xdr:to>
    <xdr:sp macro="[1]!dp_core.gridDP_Click" textlink="">
      <xdr:nvSpPr>
        <xdr:cNvPr id="1146" name="Rectangle 1145">
          <a:extLst>
            <a:ext uri="{FF2B5EF4-FFF2-40B4-BE49-F238E27FC236}">
              <a16:creationId xmlns:a16="http://schemas.microsoft.com/office/drawing/2014/main" xmlns="" id="{00000000-0008-0000-0200-00007A040000}"/>
            </a:ext>
          </a:extLst>
        </xdr:cNvPr>
        <xdr:cNvSpPr/>
      </xdr:nvSpPr>
      <xdr:spPr>
        <a:xfrm>
          <a:off x="2171700" y="47434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1148</xdr:row>
      <xdr:rowOff>0</xdr:rowOff>
    </xdr:from>
    <xdr:to>
      <xdr:col>5</xdr:col>
      <xdr:colOff>279400</xdr:colOff>
      <xdr:row>1149</xdr:row>
      <xdr:rowOff>12700</xdr:rowOff>
    </xdr:to>
    <xdr:sp macro="[1]!dp_core.gridDP_Click" textlink="">
      <xdr:nvSpPr>
        <xdr:cNvPr id="1147" name="Rectangle 1146">
          <a:extLst>
            <a:ext uri="{FF2B5EF4-FFF2-40B4-BE49-F238E27FC236}">
              <a16:creationId xmlns:a16="http://schemas.microsoft.com/office/drawing/2014/main" xmlns="" id="{00000000-0008-0000-0200-00007B040000}"/>
            </a:ext>
          </a:extLst>
        </xdr:cNvPr>
        <xdr:cNvSpPr/>
      </xdr:nvSpPr>
      <xdr:spPr>
        <a:xfrm>
          <a:off x="2171700" y="47434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1149</xdr:row>
      <xdr:rowOff>0</xdr:rowOff>
    </xdr:from>
    <xdr:to>
      <xdr:col>5</xdr:col>
      <xdr:colOff>279400</xdr:colOff>
      <xdr:row>1150</xdr:row>
      <xdr:rowOff>12700</xdr:rowOff>
    </xdr:to>
    <xdr:sp macro="[1]!dp_core.gridDP_Click" textlink="">
      <xdr:nvSpPr>
        <xdr:cNvPr id="1148" name="Rectangle 1147">
          <a:extLst>
            <a:ext uri="{FF2B5EF4-FFF2-40B4-BE49-F238E27FC236}">
              <a16:creationId xmlns:a16="http://schemas.microsoft.com/office/drawing/2014/main" xmlns="" id="{00000000-0008-0000-0200-00007C040000}"/>
            </a:ext>
          </a:extLst>
        </xdr:cNvPr>
        <xdr:cNvSpPr/>
      </xdr:nvSpPr>
      <xdr:spPr>
        <a:xfrm>
          <a:off x="2171700" y="47434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1150</xdr:row>
      <xdr:rowOff>0</xdr:rowOff>
    </xdr:from>
    <xdr:to>
      <xdr:col>5</xdr:col>
      <xdr:colOff>279400</xdr:colOff>
      <xdr:row>1151</xdr:row>
      <xdr:rowOff>12700</xdr:rowOff>
    </xdr:to>
    <xdr:sp macro="[1]!dp_core.gridDP_Click" textlink="">
      <xdr:nvSpPr>
        <xdr:cNvPr id="1149" name="Rectangle 1148">
          <a:extLst>
            <a:ext uri="{FF2B5EF4-FFF2-40B4-BE49-F238E27FC236}">
              <a16:creationId xmlns:a16="http://schemas.microsoft.com/office/drawing/2014/main" xmlns="" id="{00000000-0008-0000-0200-00007D040000}"/>
            </a:ext>
          </a:extLst>
        </xdr:cNvPr>
        <xdr:cNvSpPr/>
      </xdr:nvSpPr>
      <xdr:spPr>
        <a:xfrm>
          <a:off x="2171700" y="47434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1151</xdr:row>
      <xdr:rowOff>0</xdr:rowOff>
    </xdr:from>
    <xdr:to>
      <xdr:col>5</xdr:col>
      <xdr:colOff>279400</xdr:colOff>
      <xdr:row>1152</xdr:row>
      <xdr:rowOff>12700</xdr:rowOff>
    </xdr:to>
    <xdr:sp macro="[1]!dp_core.gridDP_Click" textlink="">
      <xdr:nvSpPr>
        <xdr:cNvPr id="1150" name="Rectangle 1149">
          <a:extLst>
            <a:ext uri="{FF2B5EF4-FFF2-40B4-BE49-F238E27FC236}">
              <a16:creationId xmlns:a16="http://schemas.microsoft.com/office/drawing/2014/main" xmlns="" id="{00000000-0008-0000-0200-00007E040000}"/>
            </a:ext>
          </a:extLst>
        </xdr:cNvPr>
        <xdr:cNvSpPr/>
      </xdr:nvSpPr>
      <xdr:spPr>
        <a:xfrm>
          <a:off x="2171700" y="47434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1152</xdr:row>
      <xdr:rowOff>0</xdr:rowOff>
    </xdr:from>
    <xdr:to>
      <xdr:col>5</xdr:col>
      <xdr:colOff>279400</xdr:colOff>
      <xdr:row>1153</xdr:row>
      <xdr:rowOff>12700</xdr:rowOff>
    </xdr:to>
    <xdr:sp macro="[1]!dp_core.gridDP_Click" textlink="">
      <xdr:nvSpPr>
        <xdr:cNvPr id="1151" name="Rectangle 1150">
          <a:extLst>
            <a:ext uri="{FF2B5EF4-FFF2-40B4-BE49-F238E27FC236}">
              <a16:creationId xmlns:a16="http://schemas.microsoft.com/office/drawing/2014/main" xmlns="" id="{00000000-0008-0000-0200-00007F040000}"/>
            </a:ext>
          </a:extLst>
        </xdr:cNvPr>
        <xdr:cNvSpPr/>
      </xdr:nvSpPr>
      <xdr:spPr>
        <a:xfrm>
          <a:off x="2171700" y="47434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1153</xdr:row>
      <xdr:rowOff>0</xdr:rowOff>
    </xdr:from>
    <xdr:to>
      <xdr:col>5</xdr:col>
      <xdr:colOff>279400</xdr:colOff>
      <xdr:row>1154</xdr:row>
      <xdr:rowOff>12700</xdr:rowOff>
    </xdr:to>
    <xdr:sp macro="[1]!dp_core.gridDP_Click" textlink="">
      <xdr:nvSpPr>
        <xdr:cNvPr id="1152" name="Rectangle 1151">
          <a:extLst>
            <a:ext uri="{FF2B5EF4-FFF2-40B4-BE49-F238E27FC236}">
              <a16:creationId xmlns:a16="http://schemas.microsoft.com/office/drawing/2014/main" xmlns="" id="{00000000-0008-0000-0200-000080040000}"/>
            </a:ext>
          </a:extLst>
        </xdr:cNvPr>
        <xdr:cNvSpPr/>
      </xdr:nvSpPr>
      <xdr:spPr>
        <a:xfrm>
          <a:off x="2171700" y="47434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1154</xdr:row>
      <xdr:rowOff>0</xdr:rowOff>
    </xdr:from>
    <xdr:to>
      <xdr:col>5</xdr:col>
      <xdr:colOff>279400</xdr:colOff>
      <xdr:row>1155</xdr:row>
      <xdr:rowOff>12700</xdr:rowOff>
    </xdr:to>
    <xdr:sp macro="[1]!dp_core.gridDP_Click" textlink="">
      <xdr:nvSpPr>
        <xdr:cNvPr id="1153" name="Rectangle 1152">
          <a:extLst>
            <a:ext uri="{FF2B5EF4-FFF2-40B4-BE49-F238E27FC236}">
              <a16:creationId xmlns:a16="http://schemas.microsoft.com/office/drawing/2014/main" xmlns="" id="{00000000-0008-0000-0200-000081040000}"/>
            </a:ext>
          </a:extLst>
        </xdr:cNvPr>
        <xdr:cNvSpPr/>
      </xdr:nvSpPr>
      <xdr:spPr>
        <a:xfrm>
          <a:off x="2171700" y="47434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1155</xdr:row>
      <xdr:rowOff>0</xdr:rowOff>
    </xdr:from>
    <xdr:to>
      <xdr:col>5</xdr:col>
      <xdr:colOff>279400</xdr:colOff>
      <xdr:row>1156</xdr:row>
      <xdr:rowOff>12700</xdr:rowOff>
    </xdr:to>
    <xdr:sp macro="[1]!dp_core.gridDP_Click" textlink="">
      <xdr:nvSpPr>
        <xdr:cNvPr id="1154" name="Rectangle 1153">
          <a:extLst>
            <a:ext uri="{FF2B5EF4-FFF2-40B4-BE49-F238E27FC236}">
              <a16:creationId xmlns:a16="http://schemas.microsoft.com/office/drawing/2014/main" xmlns="" id="{00000000-0008-0000-0200-000082040000}"/>
            </a:ext>
          </a:extLst>
        </xdr:cNvPr>
        <xdr:cNvSpPr/>
      </xdr:nvSpPr>
      <xdr:spPr>
        <a:xfrm>
          <a:off x="2171700" y="47434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1156</xdr:row>
      <xdr:rowOff>0</xdr:rowOff>
    </xdr:from>
    <xdr:to>
      <xdr:col>5</xdr:col>
      <xdr:colOff>279400</xdr:colOff>
      <xdr:row>1157</xdr:row>
      <xdr:rowOff>12700</xdr:rowOff>
    </xdr:to>
    <xdr:sp macro="[1]!dp_core.gridDP_Click" textlink="">
      <xdr:nvSpPr>
        <xdr:cNvPr id="1155" name="Rectangle 1154">
          <a:extLst>
            <a:ext uri="{FF2B5EF4-FFF2-40B4-BE49-F238E27FC236}">
              <a16:creationId xmlns:a16="http://schemas.microsoft.com/office/drawing/2014/main" xmlns="" id="{00000000-0008-0000-0200-000083040000}"/>
            </a:ext>
          </a:extLst>
        </xdr:cNvPr>
        <xdr:cNvSpPr/>
      </xdr:nvSpPr>
      <xdr:spPr>
        <a:xfrm>
          <a:off x="2171700" y="47434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1157</xdr:row>
      <xdr:rowOff>0</xdr:rowOff>
    </xdr:from>
    <xdr:to>
      <xdr:col>5</xdr:col>
      <xdr:colOff>279400</xdr:colOff>
      <xdr:row>1158</xdr:row>
      <xdr:rowOff>12700</xdr:rowOff>
    </xdr:to>
    <xdr:sp macro="[1]!dp_core.gridDP_Click" textlink="">
      <xdr:nvSpPr>
        <xdr:cNvPr id="1156" name="Rectangle 1155">
          <a:extLst>
            <a:ext uri="{FF2B5EF4-FFF2-40B4-BE49-F238E27FC236}">
              <a16:creationId xmlns:a16="http://schemas.microsoft.com/office/drawing/2014/main" xmlns="" id="{00000000-0008-0000-0200-000084040000}"/>
            </a:ext>
          </a:extLst>
        </xdr:cNvPr>
        <xdr:cNvSpPr/>
      </xdr:nvSpPr>
      <xdr:spPr>
        <a:xfrm>
          <a:off x="2171700" y="47434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1158</xdr:row>
      <xdr:rowOff>0</xdr:rowOff>
    </xdr:from>
    <xdr:to>
      <xdr:col>5</xdr:col>
      <xdr:colOff>279400</xdr:colOff>
      <xdr:row>1159</xdr:row>
      <xdr:rowOff>12700</xdr:rowOff>
    </xdr:to>
    <xdr:sp macro="[1]!dp_core.gridDP_Click" textlink="">
      <xdr:nvSpPr>
        <xdr:cNvPr id="1157" name="Rectangle 1156">
          <a:extLst>
            <a:ext uri="{FF2B5EF4-FFF2-40B4-BE49-F238E27FC236}">
              <a16:creationId xmlns:a16="http://schemas.microsoft.com/office/drawing/2014/main" xmlns="" id="{00000000-0008-0000-0200-000085040000}"/>
            </a:ext>
          </a:extLst>
        </xdr:cNvPr>
        <xdr:cNvSpPr/>
      </xdr:nvSpPr>
      <xdr:spPr>
        <a:xfrm>
          <a:off x="2171700" y="47434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1159</xdr:row>
      <xdr:rowOff>0</xdr:rowOff>
    </xdr:from>
    <xdr:to>
      <xdr:col>5</xdr:col>
      <xdr:colOff>279400</xdr:colOff>
      <xdr:row>1160</xdr:row>
      <xdr:rowOff>12700</xdr:rowOff>
    </xdr:to>
    <xdr:sp macro="[1]!dp_core.gridDP_Click" textlink="">
      <xdr:nvSpPr>
        <xdr:cNvPr id="1158" name="Rectangle 1157">
          <a:extLst>
            <a:ext uri="{FF2B5EF4-FFF2-40B4-BE49-F238E27FC236}">
              <a16:creationId xmlns:a16="http://schemas.microsoft.com/office/drawing/2014/main" xmlns="" id="{00000000-0008-0000-0200-000086040000}"/>
            </a:ext>
          </a:extLst>
        </xdr:cNvPr>
        <xdr:cNvSpPr/>
      </xdr:nvSpPr>
      <xdr:spPr>
        <a:xfrm>
          <a:off x="2171700" y="47434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1160</xdr:row>
      <xdr:rowOff>0</xdr:rowOff>
    </xdr:from>
    <xdr:to>
      <xdr:col>5</xdr:col>
      <xdr:colOff>279400</xdr:colOff>
      <xdr:row>1161</xdr:row>
      <xdr:rowOff>12700</xdr:rowOff>
    </xdr:to>
    <xdr:sp macro="[1]!dp_core.gridDP_Click" textlink="">
      <xdr:nvSpPr>
        <xdr:cNvPr id="1159" name="Rectangle 1158">
          <a:extLst>
            <a:ext uri="{FF2B5EF4-FFF2-40B4-BE49-F238E27FC236}">
              <a16:creationId xmlns:a16="http://schemas.microsoft.com/office/drawing/2014/main" xmlns="" id="{00000000-0008-0000-0200-000087040000}"/>
            </a:ext>
          </a:extLst>
        </xdr:cNvPr>
        <xdr:cNvSpPr/>
      </xdr:nvSpPr>
      <xdr:spPr>
        <a:xfrm>
          <a:off x="2171700" y="47434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1161</xdr:row>
      <xdr:rowOff>0</xdr:rowOff>
    </xdr:from>
    <xdr:to>
      <xdr:col>5</xdr:col>
      <xdr:colOff>279400</xdr:colOff>
      <xdr:row>1162</xdr:row>
      <xdr:rowOff>12700</xdr:rowOff>
    </xdr:to>
    <xdr:sp macro="[1]!dp_core.gridDP_Click" textlink="">
      <xdr:nvSpPr>
        <xdr:cNvPr id="1160" name="Rectangle 1159">
          <a:extLst>
            <a:ext uri="{FF2B5EF4-FFF2-40B4-BE49-F238E27FC236}">
              <a16:creationId xmlns:a16="http://schemas.microsoft.com/office/drawing/2014/main" xmlns="" id="{00000000-0008-0000-0200-000088040000}"/>
            </a:ext>
          </a:extLst>
        </xdr:cNvPr>
        <xdr:cNvSpPr/>
      </xdr:nvSpPr>
      <xdr:spPr>
        <a:xfrm>
          <a:off x="2171700" y="47434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1162</xdr:row>
      <xdr:rowOff>0</xdr:rowOff>
    </xdr:from>
    <xdr:to>
      <xdr:col>5</xdr:col>
      <xdr:colOff>279400</xdr:colOff>
      <xdr:row>1163</xdr:row>
      <xdr:rowOff>12700</xdr:rowOff>
    </xdr:to>
    <xdr:sp macro="[1]!dp_core.gridDP_Click" textlink="">
      <xdr:nvSpPr>
        <xdr:cNvPr id="1161" name="Rectangle 1160">
          <a:extLst>
            <a:ext uri="{FF2B5EF4-FFF2-40B4-BE49-F238E27FC236}">
              <a16:creationId xmlns:a16="http://schemas.microsoft.com/office/drawing/2014/main" xmlns="" id="{00000000-0008-0000-0200-000089040000}"/>
            </a:ext>
          </a:extLst>
        </xdr:cNvPr>
        <xdr:cNvSpPr/>
      </xdr:nvSpPr>
      <xdr:spPr>
        <a:xfrm>
          <a:off x="2171700" y="47434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1163</xdr:row>
      <xdr:rowOff>0</xdr:rowOff>
    </xdr:from>
    <xdr:to>
      <xdr:col>5</xdr:col>
      <xdr:colOff>279400</xdr:colOff>
      <xdr:row>1164</xdr:row>
      <xdr:rowOff>12700</xdr:rowOff>
    </xdr:to>
    <xdr:sp macro="[1]!dp_core.gridDP_Click" textlink="">
      <xdr:nvSpPr>
        <xdr:cNvPr id="1162" name="Rectangle 1161">
          <a:extLst>
            <a:ext uri="{FF2B5EF4-FFF2-40B4-BE49-F238E27FC236}">
              <a16:creationId xmlns:a16="http://schemas.microsoft.com/office/drawing/2014/main" xmlns="" id="{00000000-0008-0000-0200-00008A040000}"/>
            </a:ext>
          </a:extLst>
        </xdr:cNvPr>
        <xdr:cNvSpPr/>
      </xdr:nvSpPr>
      <xdr:spPr>
        <a:xfrm>
          <a:off x="2171700" y="47434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1164</xdr:row>
      <xdr:rowOff>0</xdr:rowOff>
    </xdr:from>
    <xdr:to>
      <xdr:col>5</xdr:col>
      <xdr:colOff>279400</xdr:colOff>
      <xdr:row>1165</xdr:row>
      <xdr:rowOff>12700</xdr:rowOff>
    </xdr:to>
    <xdr:sp macro="[1]!dp_core.gridDP_Click" textlink="">
      <xdr:nvSpPr>
        <xdr:cNvPr id="1163" name="Rectangle 1162">
          <a:extLst>
            <a:ext uri="{FF2B5EF4-FFF2-40B4-BE49-F238E27FC236}">
              <a16:creationId xmlns:a16="http://schemas.microsoft.com/office/drawing/2014/main" xmlns="" id="{00000000-0008-0000-0200-00008B040000}"/>
            </a:ext>
          </a:extLst>
        </xdr:cNvPr>
        <xdr:cNvSpPr/>
      </xdr:nvSpPr>
      <xdr:spPr>
        <a:xfrm>
          <a:off x="2171700" y="47434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1165</xdr:row>
      <xdr:rowOff>0</xdr:rowOff>
    </xdr:from>
    <xdr:to>
      <xdr:col>5</xdr:col>
      <xdr:colOff>279400</xdr:colOff>
      <xdr:row>1166</xdr:row>
      <xdr:rowOff>12700</xdr:rowOff>
    </xdr:to>
    <xdr:sp macro="[1]!dp_core.gridDP_Click" textlink="">
      <xdr:nvSpPr>
        <xdr:cNvPr id="1164" name="Rectangle 1163">
          <a:extLst>
            <a:ext uri="{FF2B5EF4-FFF2-40B4-BE49-F238E27FC236}">
              <a16:creationId xmlns:a16="http://schemas.microsoft.com/office/drawing/2014/main" xmlns="" id="{00000000-0008-0000-0200-00008C040000}"/>
            </a:ext>
          </a:extLst>
        </xdr:cNvPr>
        <xdr:cNvSpPr/>
      </xdr:nvSpPr>
      <xdr:spPr>
        <a:xfrm>
          <a:off x="2171700" y="47434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1166</xdr:row>
      <xdr:rowOff>0</xdr:rowOff>
    </xdr:from>
    <xdr:to>
      <xdr:col>5</xdr:col>
      <xdr:colOff>279400</xdr:colOff>
      <xdr:row>1167</xdr:row>
      <xdr:rowOff>12700</xdr:rowOff>
    </xdr:to>
    <xdr:sp macro="[1]!dp_core.gridDP_Click" textlink="">
      <xdr:nvSpPr>
        <xdr:cNvPr id="1165" name="Rectangle 1164">
          <a:extLst>
            <a:ext uri="{FF2B5EF4-FFF2-40B4-BE49-F238E27FC236}">
              <a16:creationId xmlns:a16="http://schemas.microsoft.com/office/drawing/2014/main" xmlns="" id="{00000000-0008-0000-0200-00008D040000}"/>
            </a:ext>
          </a:extLst>
        </xdr:cNvPr>
        <xdr:cNvSpPr/>
      </xdr:nvSpPr>
      <xdr:spPr>
        <a:xfrm>
          <a:off x="2171700" y="47434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1167</xdr:row>
      <xdr:rowOff>0</xdr:rowOff>
    </xdr:from>
    <xdr:to>
      <xdr:col>5</xdr:col>
      <xdr:colOff>279400</xdr:colOff>
      <xdr:row>1168</xdr:row>
      <xdr:rowOff>12700</xdr:rowOff>
    </xdr:to>
    <xdr:sp macro="[1]!dp_core.gridDP_Click" textlink="">
      <xdr:nvSpPr>
        <xdr:cNvPr id="1166" name="Rectangle 1165">
          <a:extLst>
            <a:ext uri="{FF2B5EF4-FFF2-40B4-BE49-F238E27FC236}">
              <a16:creationId xmlns:a16="http://schemas.microsoft.com/office/drawing/2014/main" xmlns="" id="{00000000-0008-0000-0200-00008E040000}"/>
            </a:ext>
          </a:extLst>
        </xdr:cNvPr>
        <xdr:cNvSpPr/>
      </xdr:nvSpPr>
      <xdr:spPr>
        <a:xfrm>
          <a:off x="2171700" y="47434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1168</xdr:row>
      <xdr:rowOff>0</xdr:rowOff>
    </xdr:from>
    <xdr:to>
      <xdr:col>5</xdr:col>
      <xdr:colOff>279400</xdr:colOff>
      <xdr:row>1169</xdr:row>
      <xdr:rowOff>12700</xdr:rowOff>
    </xdr:to>
    <xdr:sp macro="[1]!dp_core.gridDP_Click" textlink="">
      <xdr:nvSpPr>
        <xdr:cNvPr id="1167" name="Rectangle 1166">
          <a:extLst>
            <a:ext uri="{FF2B5EF4-FFF2-40B4-BE49-F238E27FC236}">
              <a16:creationId xmlns:a16="http://schemas.microsoft.com/office/drawing/2014/main" xmlns="" id="{00000000-0008-0000-0200-00008F040000}"/>
            </a:ext>
          </a:extLst>
        </xdr:cNvPr>
        <xdr:cNvSpPr/>
      </xdr:nvSpPr>
      <xdr:spPr>
        <a:xfrm>
          <a:off x="2171700" y="47434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1169</xdr:row>
      <xdr:rowOff>0</xdr:rowOff>
    </xdr:from>
    <xdr:to>
      <xdr:col>5</xdr:col>
      <xdr:colOff>279400</xdr:colOff>
      <xdr:row>1170</xdr:row>
      <xdr:rowOff>12700</xdr:rowOff>
    </xdr:to>
    <xdr:sp macro="[1]!dp_core.gridDP_Click" textlink="">
      <xdr:nvSpPr>
        <xdr:cNvPr id="1168" name="Rectangle 1167">
          <a:extLst>
            <a:ext uri="{FF2B5EF4-FFF2-40B4-BE49-F238E27FC236}">
              <a16:creationId xmlns:a16="http://schemas.microsoft.com/office/drawing/2014/main" xmlns="" id="{00000000-0008-0000-0200-000090040000}"/>
            </a:ext>
          </a:extLst>
        </xdr:cNvPr>
        <xdr:cNvSpPr/>
      </xdr:nvSpPr>
      <xdr:spPr>
        <a:xfrm>
          <a:off x="2171700" y="47434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1170</xdr:row>
      <xdr:rowOff>0</xdr:rowOff>
    </xdr:from>
    <xdr:to>
      <xdr:col>5</xdr:col>
      <xdr:colOff>279400</xdr:colOff>
      <xdr:row>1171</xdr:row>
      <xdr:rowOff>12700</xdr:rowOff>
    </xdr:to>
    <xdr:sp macro="[1]!dp_core.gridDP_Click" textlink="">
      <xdr:nvSpPr>
        <xdr:cNvPr id="1169" name="Rectangle 1168">
          <a:extLst>
            <a:ext uri="{FF2B5EF4-FFF2-40B4-BE49-F238E27FC236}">
              <a16:creationId xmlns:a16="http://schemas.microsoft.com/office/drawing/2014/main" xmlns="" id="{00000000-0008-0000-0200-000091040000}"/>
            </a:ext>
          </a:extLst>
        </xdr:cNvPr>
        <xdr:cNvSpPr/>
      </xdr:nvSpPr>
      <xdr:spPr>
        <a:xfrm>
          <a:off x="2171700" y="47434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1171</xdr:row>
      <xdr:rowOff>0</xdr:rowOff>
    </xdr:from>
    <xdr:to>
      <xdr:col>5</xdr:col>
      <xdr:colOff>279400</xdr:colOff>
      <xdr:row>1172</xdr:row>
      <xdr:rowOff>12700</xdr:rowOff>
    </xdr:to>
    <xdr:sp macro="[1]!dp_core.gridDP_Click" textlink="">
      <xdr:nvSpPr>
        <xdr:cNvPr id="1170" name="Rectangle 1169">
          <a:extLst>
            <a:ext uri="{FF2B5EF4-FFF2-40B4-BE49-F238E27FC236}">
              <a16:creationId xmlns:a16="http://schemas.microsoft.com/office/drawing/2014/main" xmlns="" id="{00000000-0008-0000-0200-000092040000}"/>
            </a:ext>
          </a:extLst>
        </xdr:cNvPr>
        <xdr:cNvSpPr/>
      </xdr:nvSpPr>
      <xdr:spPr>
        <a:xfrm>
          <a:off x="2171700" y="47434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1172</xdr:row>
      <xdr:rowOff>0</xdr:rowOff>
    </xdr:from>
    <xdr:to>
      <xdr:col>5</xdr:col>
      <xdr:colOff>279400</xdr:colOff>
      <xdr:row>1173</xdr:row>
      <xdr:rowOff>12700</xdr:rowOff>
    </xdr:to>
    <xdr:sp macro="[1]!dp_core.gridDP_Click" textlink="">
      <xdr:nvSpPr>
        <xdr:cNvPr id="1171" name="Rectangle 1170">
          <a:extLst>
            <a:ext uri="{FF2B5EF4-FFF2-40B4-BE49-F238E27FC236}">
              <a16:creationId xmlns:a16="http://schemas.microsoft.com/office/drawing/2014/main" xmlns="" id="{00000000-0008-0000-0200-000093040000}"/>
            </a:ext>
          </a:extLst>
        </xdr:cNvPr>
        <xdr:cNvSpPr/>
      </xdr:nvSpPr>
      <xdr:spPr>
        <a:xfrm>
          <a:off x="2171700" y="47434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1173</xdr:row>
      <xdr:rowOff>0</xdr:rowOff>
    </xdr:from>
    <xdr:to>
      <xdr:col>5</xdr:col>
      <xdr:colOff>279400</xdr:colOff>
      <xdr:row>1174</xdr:row>
      <xdr:rowOff>12700</xdr:rowOff>
    </xdr:to>
    <xdr:sp macro="[1]!dp_core.gridDP_Click" textlink="">
      <xdr:nvSpPr>
        <xdr:cNvPr id="1172" name="Rectangle 1171">
          <a:extLst>
            <a:ext uri="{FF2B5EF4-FFF2-40B4-BE49-F238E27FC236}">
              <a16:creationId xmlns:a16="http://schemas.microsoft.com/office/drawing/2014/main" xmlns="" id="{00000000-0008-0000-0200-000094040000}"/>
            </a:ext>
          </a:extLst>
        </xdr:cNvPr>
        <xdr:cNvSpPr/>
      </xdr:nvSpPr>
      <xdr:spPr>
        <a:xfrm>
          <a:off x="2171700" y="47434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1174</xdr:row>
      <xdr:rowOff>0</xdr:rowOff>
    </xdr:from>
    <xdr:to>
      <xdr:col>5</xdr:col>
      <xdr:colOff>279400</xdr:colOff>
      <xdr:row>1175</xdr:row>
      <xdr:rowOff>12700</xdr:rowOff>
    </xdr:to>
    <xdr:sp macro="[1]!dp_core.gridDP_Click" textlink="">
      <xdr:nvSpPr>
        <xdr:cNvPr id="1173" name="Rectangle 1172">
          <a:extLst>
            <a:ext uri="{FF2B5EF4-FFF2-40B4-BE49-F238E27FC236}">
              <a16:creationId xmlns:a16="http://schemas.microsoft.com/office/drawing/2014/main" xmlns="" id="{00000000-0008-0000-0200-000095040000}"/>
            </a:ext>
          </a:extLst>
        </xdr:cNvPr>
        <xdr:cNvSpPr/>
      </xdr:nvSpPr>
      <xdr:spPr>
        <a:xfrm>
          <a:off x="2171700" y="47434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1175</xdr:row>
      <xdr:rowOff>0</xdr:rowOff>
    </xdr:from>
    <xdr:to>
      <xdr:col>5</xdr:col>
      <xdr:colOff>279400</xdr:colOff>
      <xdr:row>1176</xdr:row>
      <xdr:rowOff>12700</xdr:rowOff>
    </xdr:to>
    <xdr:sp macro="[1]!dp_core.gridDP_Click" textlink="">
      <xdr:nvSpPr>
        <xdr:cNvPr id="1174" name="Rectangle 1173">
          <a:extLst>
            <a:ext uri="{FF2B5EF4-FFF2-40B4-BE49-F238E27FC236}">
              <a16:creationId xmlns:a16="http://schemas.microsoft.com/office/drawing/2014/main" xmlns="" id="{00000000-0008-0000-0200-000096040000}"/>
            </a:ext>
          </a:extLst>
        </xdr:cNvPr>
        <xdr:cNvSpPr/>
      </xdr:nvSpPr>
      <xdr:spPr>
        <a:xfrm>
          <a:off x="2171700" y="47434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1176</xdr:row>
      <xdr:rowOff>0</xdr:rowOff>
    </xdr:from>
    <xdr:to>
      <xdr:col>5</xdr:col>
      <xdr:colOff>279400</xdr:colOff>
      <xdr:row>1177</xdr:row>
      <xdr:rowOff>12700</xdr:rowOff>
    </xdr:to>
    <xdr:sp macro="[1]!dp_core.gridDP_Click" textlink="">
      <xdr:nvSpPr>
        <xdr:cNvPr id="1175" name="Rectangle 1174">
          <a:extLst>
            <a:ext uri="{FF2B5EF4-FFF2-40B4-BE49-F238E27FC236}">
              <a16:creationId xmlns:a16="http://schemas.microsoft.com/office/drawing/2014/main" xmlns="" id="{00000000-0008-0000-0200-000097040000}"/>
            </a:ext>
          </a:extLst>
        </xdr:cNvPr>
        <xdr:cNvSpPr/>
      </xdr:nvSpPr>
      <xdr:spPr>
        <a:xfrm>
          <a:off x="2171700" y="47434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1177</xdr:row>
      <xdr:rowOff>0</xdr:rowOff>
    </xdr:from>
    <xdr:to>
      <xdr:col>5</xdr:col>
      <xdr:colOff>279400</xdr:colOff>
      <xdr:row>1178</xdr:row>
      <xdr:rowOff>12700</xdr:rowOff>
    </xdr:to>
    <xdr:sp macro="[1]!dp_core.gridDP_Click" textlink="">
      <xdr:nvSpPr>
        <xdr:cNvPr id="1176" name="Rectangle 1175">
          <a:extLst>
            <a:ext uri="{FF2B5EF4-FFF2-40B4-BE49-F238E27FC236}">
              <a16:creationId xmlns:a16="http://schemas.microsoft.com/office/drawing/2014/main" xmlns="" id="{00000000-0008-0000-0200-000098040000}"/>
            </a:ext>
          </a:extLst>
        </xdr:cNvPr>
        <xdr:cNvSpPr/>
      </xdr:nvSpPr>
      <xdr:spPr>
        <a:xfrm>
          <a:off x="2171700" y="47434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1178</xdr:row>
      <xdr:rowOff>0</xdr:rowOff>
    </xdr:from>
    <xdr:to>
      <xdr:col>5</xdr:col>
      <xdr:colOff>279400</xdr:colOff>
      <xdr:row>1179</xdr:row>
      <xdr:rowOff>12700</xdr:rowOff>
    </xdr:to>
    <xdr:sp macro="[1]!dp_core.gridDP_Click" textlink="">
      <xdr:nvSpPr>
        <xdr:cNvPr id="1177" name="Rectangle 1176">
          <a:extLst>
            <a:ext uri="{FF2B5EF4-FFF2-40B4-BE49-F238E27FC236}">
              <a16:creationId xmlns:a16="http://schemas.microsoft.com/office/drawing/2014/main" xmlns="" id="{00000000-0008-0000-0200-000099040000}"/>
            </a:ext>
          </a:extLst>
        </xdr:cNvPr>
        <xdr:cNvSpPr/>
      </xdr:nvSpPr>
      <xdr:spPr>
        <a:xfrm>
          <a:off x="2171700" y="47434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1179</xdr:row>
      <xdr:rowOff>0</xdr:rowOff>
    </xdr:from>
    <xdr:to>
      <xdr:col>5</xdr:col>
      <xdr:colOff>279400</xdr:colOff>
      <xdr:row>1180</xdr:row>
      <xdr:rowOff>12700</xdr:rowOff>
    </xdr:to>
    <xdr:sp macro="[1]!dp_core.gridDP_Click" textlink="">
      <xdr:nvSpPr>
        <xdr:cNvPr id="1178" name="Rectangle 1177">
          <a:extLst>
            <a:ext uri="{FF2B5EF4-FFF2-40B4-BE49-F238E27FC236}">
              <a16:creationId xmlns:a16="http://schemas.microsoft.com/office/drawing/2014/main" xmlns="" id="{00000000-0008-0000-0200-00009A040000}"/>
            </a:ext>
          </a:extLst>
        </xdr:cNvPr>
        <xdr:cNvSpPr/>
      </xdr:nvSpPr>
      <xdr:spPr>
        <a:xfrm>
          <a:off x="2171700" y="47434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1180</xdr:row>
      <xdr:rowOff>0</xdr:rowOff>
    </xdr:from>
    <xdr:to>
      <xdr:col>5</xdr:col>
      <xdr:colOff>279400</xdr:colOff>
      <xdr:row>1181</xdr:row>
      <xdr:rowOff>12700</xdr:rowOff>
    </xdr:to>
    <xdr:sp macro="[1]!dp_core.gridDP_Click" textlink="">
      <xdr:nvSpPr>
        <xdr:cNvPr id="1179" name="Rectangle 1178">
          <a:extLst>
            <a:ext uri="{FF2B5EF4-FFF2-40B4-BE49-F238E27FC236}">
              <a16:creationId xmlns:a16="http://schemas.microsoft.com/office/drawing/2014/main" xmlns="" id="{00000000-0008-0000-0200-00009B040000}"/>
            </a:ext>
          </a:extLst>
        </xdr:cNvPr>
        <xdr:cNvSpPr/>
      </xdr:nvSpPr>
      <xdr:spPr>
        <a:xfrm>
          <a:off x="2171700" y="47434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1181</xdr:row>
      <xdr:rowOff>0</xdr:rowOff>
    </xdr:from>
    <xdr:to>
      <xdr:col>5</xdr:col>
      <xdr:colOff>279400</xdr:colOff>
      <xdr:row>1182</xdr:row>
      <xdr:rowOff>12700</xdr:rowOff>
    </xdr:to>
    <xdr:sp macro="[1]!dp_core.gridDP_Click" textlink="">
      <xdr:nvSpPr>
        <xdr:cNvPr id="1180" name="Rectangle 1179">
          <a:extLst>
            <a:ext uri="{FF2B5EF4-FFF2-40B4-BE49-F238E27FC236}">
              <a16:creationId xmlns:a16="http://schemas.microsoft.com/office/drawing/2014/main" xmlns="" id="{00000000-0008-0000-0200-00009C040000}"/>
            </a:ext>
          </a:extLst>
        </xdr:cNvPr>
        <xdr:cNvSpPr/>
      </xdr:nvSpPr>
      <xdr:spPr>
        <a:xfrm>
          <a:off x="2171700" y="47434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1182</xdr:row>
      <xdr:rowOff>0</xdr:rowOff>
    </xdr:from>
    <xdr:to>
      <xdr:col>5</xdr:col>
      <xdr:colOff>279400</xdr:colOff>
      <xdr:row>1183</xdr:row>
      <xdr:rowOff>12700</xdr:rowOff>
    </xdr:to>
    <xdr:sp macro="[1]!dp_core.gridDP_Click" textlink="">
      <xdr:nvSpPr>
        <xdr:cNvPr id="1181" name="Rectangle 1180">
          <a:extLst>
            <a:ext uri="{FF2B5EF4-FFF2-40B4-BE49-F238E27FC236}">
              <a16:creationId xmlns:a16="http://schemas.microsoft.com/office/drawing/2014/main" xmlns="" id="{00000000-0008-0000-0200-00009D040000}"/>
            </a:ext>
          </a:extLst>
        </xdr:cNvPr>
        <xdr:cNvSpPr/>
      </xdr:nvSpPr>
      <xdr:spPr>
        <a:xfrm>
          <a:off x="2171700" y="47434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1183</xdr:row>
      <xdr:rowOff>0</xdr:rowOff>
    </xdr:from>
    <xdr:to>
      <xdr:col>5</xdr:col>
      <xdr:colOff>279400</xdr:colOff>
      <xdr:row>1184</xdr:row>
      <xdr:rowOff>12700</xdr:rowOff>
    </xdr:to>
    <xdr:sp macro="[1]!dp_core.gridDP_Click" textlink="">
      <xdr:nvSpPr>
        <xdr:cNvPr id="1182" name="Rectangle 1181">
          <a:extLst>
            <a:ext uri="{FF2B5EF4-FFF2-40B4-BE49-F238E27FC236}">
              <a16:creationId xmlns:a16="http://schemas.microsoft.com/office/drawing/2014/main" xmlns="" id="{00000000-0008-0000-0200-00009E040000}"/>
            </a:ext>
          </a:extLst>
        </xdr:cNvPr>
        <xdr:cNvSpPr/>
      </xdr:nvSpPr>
      <xdr:spPr>
        <a:xfrm>
          <a:off x="2171700" y="47434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1184</xdr:row>
      <xdr:rowOff>0</xdr:rowOff>
    </xdr:from>
    <xdr:to>
      <xdr:col>5</xdr:col>
      <xdr:colOff>279400</xdr:colOff>
      <xdr:row>1185</xdr:row>
      <xdr:rowOff>12700</xdr:rowOff>
    </xdr:to>
    <xdr:sp macro="[1]!dp_core.gridDP_Click" textlink="">
      <xdr:nvSpPr>
        <xdr:cNvPr id="1183" name="Rectangle 1182">
          <a:extLst>
            <a:ext uri="{FF2B5EF4-FFF2-40B4-BE49-F238E27FC236}">
              <a16:creationId xmlns:a16="http://schemas.microsoft.com/office/drawing/2014/main" xmlns="" id="{00000000-0008-0000-0200-00009F040000}"/>
            </a:ext>
          </a:extLst>
        </xdr:cNvPr>
        <xdr:cNvSpPr/>
      </xdr:nvSpPr>
      <xdr:spPr>
        <a:xfrm>
          <a:off x="2171700" y="47434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1185</xdr:row>
      <xdr:rowOff>0</xdr:rowOff>
    </xdr:from>
    <xdr:to>
      <xdr:col>5</xdr:col>
      <xdr:colOff>279400</xdr:colOff>
      <xdr:row>1186</xdr:row>
      <xdr:rowOff>12700</xdr:rowOff>
    </xdr:to>
    <xdr:sp macro="[1]!dp_core.gridDP_Click" textlink="">
      <xdr:nvSpPr>
        <xdr:cNvPr id="1184" name="Rectangle 1183">
          <a:extLst>
            <a:ext uri="{FF2B5EF4-FFF2-40B4-BE49-F238E27FC236}">
              <a16:creationId xmlns:a16="http://schemas.microsoft.com/office/drawing/2014/main" xmlns="" id="{00000000-0008-0000-0200-0000A0040000}"/>
            </a:ext>
          </a:extLst>
        </xdr:cNvPr>
        <xdr:cNvSpPr/>
      </xdr:nvSpPr>
      <xdr:spPr>
        <a:xfrm>
          <a:off x="2171700" y="47434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1186</xdr:row>
      <xdr:rowOff>0</xdr:rowOff>
    </xdr:from>
    <xdr:to>
      <xdr:col>5</xdr:col>
      <xdr:colOff>279400</xdr:colOff>
      <xdr:row>1187</xdr:row>
      <xdr:rowOff>12700</xdr:rowOff>
    </xdr:to>
    <xdr:sp macro="[1]!dp_core.gridDP_Click" textlink="">
      <xdr:nvSpPr>
        <xdr:cNvPr id="1185" name="Rectangle 1184">
          <a:extLst>
            <a:ext uri="{FF2B5EF4-FFF2-40B4-BE49-F238E27FC236}">
              <a16:creationId xmlns:a16="http://schemas.microsoft.com/office/drawing/2014/main" xmlns="" id="{00000000-0008-0000-0200-0000A1040000}"/>
            </a:ext>
          </a:extLst>
        </xdr:cNvPr>
        <xdr:cNvSpPr/>
      </xdr:nvSpPr>
      <xdr:spPr>
        <a:xfrm>
          <a:off x="2171700" y="47434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1187</xdr:row>
      <xdr:rowOff>0</xdr:rowOff>
    </xdr:from>
    <xdr:to>
      <xdr:col>5</xdr:col>
      <xdr:colOff>279400</xdr:colOff>
      <xdr:row>1188</xdr:row>
      <xdr:rowOff>12700</xdr:rowOff>
    </xdr:to>
    <xdr:sp macro="[1]!dp_core.gridDP_Click" textlink="">
      <xdr:nvSpPr>
        <xdr:cNvPr id="1186" name="Rectangle 1185">
          <a:extLst>
            <a:ext uri="{FF2B5EF4-FFF2-40B4-BE49-F238E27FC236}">
              <a16:creationId xmlns:a16="http://schemas.microsoft.com/office/drawing/2014/main" xmlns="" id="{00000000-0008-0000-0200-0000A2040000}"/>
            </a:ext>
          </a:extLst>
        </xdr:cNvPr>
        <xdr:cNvSpPr/>
      </xdr:nvSpPr>
      <xdr:spPr>
        <a:xfrm>
          <a:off x="2171700" y="47434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1188</xdr:row>
      <xdr:rowOff>0</xdr:rowOff>
    </xdr:from>
    <xdr:to>
      <xdr:col>5</xdr:col>
      <xdr:colOff>279400</xdr:colOff>
      <xdr:row>1189</xdr:row>
      <xdr:rowOff>12700</xdr:rowOff>
    </xdr:to>
    <xdr:sp macro="[1]!dp_core.gridDP_Click" textlink="">
      <xdr:nvSpPr>
        <xdr:cNvPr id="1187" name="Rectangle 1186">
          <a:extLst>
            <a:ext uri="{FF2B5EF4-FFF2-40B4-BE49-F238E27FC236}">
              <a16:creationId xmlns:a16="http://schemas.microsoft.com/office/drawing/2014/main" xmlns="" id="{00000000-0008-0000-0200-0000A3040000}"/>
            </a:ext>
          </a:extLst>
        </xdr:cNvPr>
        <xdr:cNvSpPr/>
      </xdr:nvSpPr>
      <xdr:spPr>
        <a:xfrm>
          <a:off x="2171700" y="47434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1189</xdr:row>
      <xdr:rowOff>0</xdr:rowOff>
    </xdr:from>
    <xdr:to>
      <xdr:col>5</xdr:col>
      <xdr:colOff>279400</xdr:colOff>
      <xdr:row>1190</xdr:row>
      <xdr:rowOff>12700</xdr:rowOff>
    </xdr:to>
    <xdr:sp macro="[1]!dp_core.gridDP_Click" textlink="">
      <xdr:nvSpPr>
        <xdr:cNvPr id="1188" name="Rectangle 1187">
          <a:extLst>
            <a:ext uri="{FF2B5EF4-FFF2-40B4-BE49-F238E27FC236}">
              <a16:creationId xmlns:a16="http://schemas.microsoft.com/office/drawing/2014/main" xmlns="" id="{00000000-0008-0000-0200-0000A4040000}"/>
            </a:ext>
          </a:extLst>
        </xdr:cNvPr>
        <xdr:cNvSpPr/>
      </xdr:nvSpPr>
      <xdr:spPr>
        <a:xfrm>
          <a:off x="2171700" y="47434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1190</xdr:row>
      <xdr:rowOff>0</xdr:rowOff>
    </xdr:from>
    <xdr:to>
      <xdr:col>5</xdr:col>
      <xdr:colOff>279400</xdr:colOff>
      <xdr:row>1191</xdr:row>
      <xdr:rowOff>12700</xdr:rowOff>
    </xdr:to>
    <xdr:sp macro="[1]!dp_core.gridDP_Click" textlink="">
      <xdr:nvSpPr>
        <xdr:cNvPr id="1189" name="Rectangle 1188">
          <a:extLst>
            <a:ext uri="{FF2B5EF4-FFF2-40B4-BE49-F238E27FC236}">
              <a16:creationId xmlns:a16="http://schemas.microsoft.com/office/drawing/2014/main" xmlns="" id="{00000000-0008-0000-0200-0000A5040000}"/>
            </a:ext>
          </a:extLst>
        </xdr:cNvPr>
        <xdr:cNvSpPr/>
      </xdr:nvSpPr>
      <xdr:spPr>
        <a:xfrm>
          <a:off x="2171700" y="47434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1191</xdr:row>
      <xdr:rowOff>0</xdr:rowOff>
    </xdr:from>
    <xdr:to>
      <xdr:col>5</xdr:col>
      <xdr:colOff>279400</xdr:colOff>
      <xdr:row>1192</xdr:row>
      <xdr:rowOff>12700</xdr:rowOff>
    </xdr:to>
    <xdr:sp macro="[1]!dp_core.gridDP_Click" textlink="">
      <xdr:nvSpPr>
        <xdr:cNvPr id="1190" name="Rectangle 1189">
          <a:extLst>
            <a:ext uri="{FF2B5EF4-FFF2-40B4-BE49-F238E27FC236}">
              <a16:creationId xmlns:a16="http://schemas.microsoft.com/office/drawing/2014/main" xmlns="" id="{00000000-0008-0000-0200-0000A6040000}"/>
            </a:ext>
          </a:extLst>
        </xdr:cNvPr>
        <xdr:cNvSpPr/>
      </xdr:nvSpPr>
      <xdr:spPr>
        <a:xfrm>
          <a:off x="2171700" y="47434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1192</xdr:row>
      <xdr:rowOff>0</xdr:rowOff>
    </xdr:from>
    <xdr:to>
      <xdr:col>5</xdr:col>
      <xdr:colOff>279400</xdr:colOff>
      <xdr:row>1193</xdr:row>
      <xdr:rowOff>12700</xdr:rowOff>
    </xdr:to>
    <xdr:sp macro="[1]!dp_core.gridDP_Click" textlink="">
      <xdr:nvSpPr>
        <xdr:cNvPr id="1191" name="Rectangle 1190">
          <a:extLst>
            <a:ext uri="{FF2B5EF4-FFF2-40B4-BE49-F238E27FC236}">
              <a16:creationId xmlns:a16="http://schemas.microsoft.com/office/drawing/2014/main" xmlns="" id="{00000000-0008-0000-0200-0000A7040000}"/>
            </a:ext>
          </a:extLst>
        </xdr:cNvPr>
        <xdr:cNvSpPr/>
      </xdr:nvSpPr>
      <xdr:spPr>
        <a:xfrm>
          <a:off x="2171700" y="47434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1193</xdr:row>
      <xdr:rowOff>0</xdr:rowOff>
    </xdr:from>
    <xdr:to>
      <xdr:col>5</xdr:col>
      <xdr:colOff>279400</xdr:colOff>
      <xdr:row>1194</xdr:row>
      <xdr:rowOff>12700</xdr:rowOff>
    </xdr:to>
    <xdr:sp macro="[1]!dp_core.gridDP_Click" textlink="">
      <xdr:nvSpPr>
        <xdr:cNvPr id="1192" name="Rectangle 1191">
          <a:extLst>
            <a:ext uri="{FF2B5EF4-FFF2-40B4-BE49-F238E27FC236}">
              <a16:creationId xmlns:a16="http://schemas.microsoft.com/office/drawing/2014/main" xmlns="" id="{00000000-0008-0000-0200-0000A8040000}"/>
            </a:ext>
          </a:extLst>
        </xdr:cNvPr>
        <xdr:cNvSpPr/>
      </xdr:nvSpPr>
      <xdr:spPr>
        <a:xfrm>
          <a:off x="2171700" y="47434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1194</xdr:row>
      <xdr:rowOff>0</xdr:rowOff>
    </xdr:from>
    <xdr:to>
      <xdr:col>5</xdr:col>
      <xdr:colOff>279400</xdr:colOff>
      <xdr:row>1195</xdr:row>
      <xdr:rowOff>12700</xdr:rowOff>
    </xdr:to>
    <xdr:sp macro="[1]!dp_core.gridDP_Click" textlink="">
      <xdr:nvSpPr>
        <xdr:cNvPr id="1193" name="Rectangle 1192">
          <a:extLst>
            <a:ext uri="{FF2B5EF4-FFF2-40B4-BE49-F238E27FC236}">
              <a16:creationId xmlns:a16="http://schemas.microsoft.com/office/drawing/2014/main" xmlns="" id="{00000000-0008-0000-0200-0000A9040000}"/>
            </a:ext>
          </a:extLst>
        </xdr:cNvPr>
        <xdr:cNvSpPr/>
      </xdr:nvSpPr>
      <xdr:spPr>
        <a:xfrm>
          <a:off x="2171700" y="47434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1195</xdr:row>
      <xdr:rowOff>0</xdr:rowOff>
    </xdr:from>
    <xdr:to>
      <xdr:col>5</xdr:col>
      <xdr:colOff>279400</xdr:colOff>
      <xdr:row>1196</xdr:row>
      <xdr:rowOff>12700</xdr:rowOff>
    </xdr:to>
    <xdr:sp macro="[1]!dp_core.gridDP_Click" textlink="">
      <xdr:nvSpPr>
        <xdr:cNvPr id="1194" name="Rectangle 1193">
          <a:extLst>
            <a:ext uri="{FF2B5EF4-FFF2-40B4-BE49-F238E27FC236}">
              <a16:creationId xmlns:a16="http://schemas.microsoft.com/office/drawing/2014/main" xmlns="" id="{00000000-0008-0000-0200-0000AA040000}"/>
            </a:ext>
          </a:extLst>
        </xdr:cNvPr>
        <xdr:cNvSpPr/>
      </xdr:nvSpPr>
      <xdr:spPr>
        <a:xfrm>
          <a:off x="2171700" y="47434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1196</xdr:row>
      <xdr:rowOff>0</xdr:rowOff>
    </xdr:from>
    <xdr:to>
      <xdr:col>5</xdr:col>
      <xdr:colOff>279400</xdr:colOff>
      <xdr:row>1197</xdr:row>
      <xdr:rowOff>12700</xdr:rowOff>
    </xdr:to>
    <xdr:sp macro="[1]!dp_core.gridDP_Click" textlink="">
      <xdr:nvSpPr>
        <xdr:cNvPr id="1195" name="Rectangle 1194">
          <a:extLst>
            <a:ext uri="{FF2B5EF4-FFF2-40B4-BE49-F238E27FC236}">
              <a16:creationId xmlns:a16="http://schemas.microsoft.com/office/drawing/2014/main" xmlns="" id="{00000000-0008-0000-0200-0000AB040000}"/>
            </a:ext>
          </a:extLst>
        </xdr:cNvPr>
        <xdr:cNvSpPr/>
      </xdr:nvSpPr>
      <xdr:spPr>
        <a:xfrm>
          <a:off x="2171700" y="47434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1197</xdr:row>
      <xdr:rowOff>0</xdr:rowOff>
    </xdr:from>
    <xdr:to>
      <xdr:col>5</xdr:col>
      <xdr:colOff>279400</xdr:colOff>
      <xdr:row>1198</xdr:row>
      <xdr:rowOff>12700</xdr:rowOff>
    </xdr:to>
    <xdr:sp macro="[1]!dp_core.gridDP_Click" textlink="">
      <xdr:nvSpPr>
        <xdr:cNvPr id="1196" name="Rectangle 1195">
          <a:extLst>
            <a:ext uri="{FF2B5EF4-FFF2-40B4-BE49-F238E27FC236}">
              <a16:creationId xmlns:a16="http://schemas.microsoft.com/office/drawing/2014/main" xmlns="" id="{00000000-0008-0000-0200-0000AC040000}"/>
            </a:ext>
          </a:extLst>
        </xdr:cNvPr>
        <xdr:cNvSpPr/>
      </xdr:nvSpPr>
      <xdr:spPr>
        <a:xfrm>
          <a:off x="2171700" y="47434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1198</xdr:row>
      <xdr:rowOff>0</xdr:rowOff>
    </xdr:from>
    <xdr:to>
      <xdr:col>5</xdr:col>
      <xdr:colOff>279400</xdr:colOff>
      <xdr:row>1199</xdr:row>
      <xdr:rowOff>12700</xdr:rowOff>
    </xdr:to>
    <xdr:sp macro="[1]!dp_core.gridDP_Click" textlink="">
      <xdr:nvSpPr>
        <xdr:cNvPr id="1197" name="Rectangle 1196">
          <a:extLst>
            <a:ext uri="{FF2B5EF4-FFF2-40B4-BE49-F238E27FC236}">
              <a16:creationId xmlns:a16="http://schemas.microsoft.com/office/drawing/2014/main" xmlns="" id="{00000000-0008-0000-0200-0000AD040000}"/>
            </a:ext>
          </a:extLst>
        </xdr:cNvPr>
        <xdr:cNvSpPr/>
      </xdr:nvSpPr>
      <xdr:spPr>
        <a:xfrm>
          <a:off x="2171700" y="47434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1199</xdr:row>
      <xdr:rowOff>0</xdr:rowOff>
    </xdr:from>
    <xdr:to>
      <xdr:col>5</xdr:col>
      <xdr:colOff>279400</xdr:colOff>
      <xdr:row>1200</xdr:row>
      <xdr:rowOff>12700</xdr:rowOff>
    </xdr:to>
    <xdr:sp macro="[1]!dp_core.gridDP_Click" textlink="">
      <xdr:nvSpPr>
        <xdr:cNvPr id="1198" name="Rectangle 1197">
          <a:extLst>
            <a:ext uri="{FF2B5EF4-FFF2-40B4-BE49-F238E27FC236}">
              <a16:creationId xmlns:a16="http://schemas.microsoft.com/office/drawing/2014/main" xmlns="" id="{00000000-0008-0000-0200-0000AE040000}"/>
            </a:ext>
          </a:extLst>
        </xdr:cNvPr>
        <xdr:cNvSpPr/>
      </xdr:nvSpPr>
      <xdr:spPr>
        <a:xfrm>
          <a:off x="2171700" y="47434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1200</xdr:row>
      <xdr:rowOff>0</xdr:rowOff>
    </xdr:from>
    <xdr:to>
      <xdr:col>5</xdr:col>
      <xdr:colOff>279400</xdr:colOff>
      <xdr:row>1201</xdr:row>
      <xdr:rowOff>12700</xdr:rowOff>
    </xdr:to>
    <xdr:sp macro="[1]!dp_core.gridDP_Click" textlink="">
      <xdr:nvSpPr>
        <xdr:cNvPr id="1199" name="Rectangle 1198">
          <a:extLst>
            <a:ext uri="{FF2B5EF4-FFF2-40B4-BE49-F238E27FC236}">
              <a16:creationId xmlns:a16="http://schemas.microsoft.com/office/drawing/2014/main" xmlns="" id="{00000000-0008-0000-0200-0000AF040000}"/>
            </a:ext>
          </a:extLst>
        </xdr:cNvPr>
        <xdr:cNvSpPr/>
      </xdr:nvSpPr>
      <xdr:spPr>
        <a:xfrm>
          <a:off x="2171700" y="47434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1201</xdr:row>
      <xdr:rowOff>0</xdr:rowOff>
    </xdr:from>
    <xdr:to>
      <xdr:col>5</xdr:col>
      <xdr:colOff>279400</xdr:colOff>
      <xdr:row>1202</xdr:row>
      <xdr:rowOff>12700</xdr:rowOff>
    </xdr:to>
    <xdr:sp macro="[1]!dp_core.gridDP_Click" textlink="">
      <xdr:nvSpPr>
        <xdr:cNvPr id="1200" name="Rectangle 1199">
          <a:extLst>
            <a:ext uri="{FF2B5EF4-FFF2-40B4-BE49-F238E27FC236}">
              <a16:creationId xmlns:a16="http://schemas.microsoft.com/office/drawing/2014/main" xmlns="" id="{00000000-0008-0000-0200-0000B0040000}"/>
            </a:ext>
          </a:extLst>
        </xdr:cNvPr>
        <xdr:cNvSpPr/>
      </xdr:nvSpPr>
      <xdr:spPr>
        <a:xfrm>
          <a:off x="2171700" y="47434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1202</xdr:row>
      <xdr:rowOff>0</xdr:rowOff>
    </xdr:from>
    <xdr:to>
      <xdr:col>5</xdr:col>
      <xdr:colOff>279400</xdr:colOff>
      <xdr:row>1203</xdr:row>
      <xdr:rowOff>12700</xdr:rowOff>
    </xdr:to>
    <xdr:sp macro="[1]!dp_core.gridDP_Click" textlink="">
      <xdr:nvSpPr>
        <xdr:cNvPr id="1201" name="Rectangle 1200">
          <a:extLst>
            <a:ext uri="{FF2B5EF4-FFF2-40B4-BE49-F238E27FC236}">
              <a16:creationId xmlns:a16="http://schemas.microsoft.com/office/drawing/2014/main" xmlns="" id="{00000000-0008-0000-0200-0000B1040000}"/>
            </a:ext>
          </a:extLst>
        </xdr:cNvPr>
        <xdr:cNvSpPr/>
      </xdr:nvSpPr>
      <xdr:spPr>
        <a:xfrm>
          <a:off x="2171700" y="47434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1203</xdr:row>
      <xdr:rowOff>0</xdr:rowOff>
    </xdr:from>
    <xdr:to>
      <xdr:col>5</xdr:col>
      <xdr:colOff>279400</xdr:colOff>
      <xdr:row>1204</xdr:row>
      <xdr:rowOff>12700</xdr:rowOff>
    </xdr:to>
    <xdr:sp macro="[1]!dp_core.gridDP_Click" textlink="">
      <xdr:nvSpPr>
        <xdr:cNvPr id="1202" name="Rectangle 1201">
          <a:extLst>
            <a:ext uri="{FF2B5EF4-FFF2-40B4-BE49-F238E27FC236}">
              <a16:creationId xmlns:a16="http://schemas.microsoft.com/office/drawing/2014/main" xmlns="" id="{00000000-0008-0000-0200-0000B2040000}"/>
            </a:ext>
          </a:extLst>
        </xdr:cNvPr>
        <xdr:cNvSpPr/>
      </xdr:nvSpPr>
      <xdr:spPr>
        <a:xfrm>
          <a:off x="2171700" y="47434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1204</xdr:row>
      <xdr:rowOff>0</xdr:rowOff>
    </xdr:from>
    <xdr:to>
      <xdr:col>5</xdr:col>
      <xdr:colOff>279400</xdr:colOff>
      <xdr:row>1205</xdr:row>
      <xdr:rowOff>12700</xdr:rowOff>
    </xdr:to>
    <xdr:sp macro="[1]!dp_core.gridDP_Click" textlink="">
      <xdr:nvSpPr>
        <xdr:cNvPr id="1203" name="Rectangle 1202">
          <a:extLst>
            <a:ext uri="{FF2B5EF4-FFF2-40B4-BE49-F238E27FC236}">
              <a16:creationId xmlns:a16="http://schemas.microsoft.com/office/drawing/2014/main" xmlns="" id="{00000000-0008-0000-0200-0000B3040000}"/>
            </a:ext>
          </a:extLst>
        </xdr:cNvPr>
        <xdr:cNvSpPr/>
      </xdr:nvSpPr>
      <xdr:spPr>
        <a:xfrm>
          <a:off x="2171700" y="47434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1205</xdr:row>
      <xdr:rowOff>0</xdr:rowOff>
    </xdr:from>
    <xdr:to>
      <xdr:col>5</xdr:col>
      <xdr:colOff>279400</xdr:colOff>
      <xdr:row>1206</xdr:row>
      <xdr:rowOff>12700</xdr:rowOff>
    </xdr:to>
    <xdr:sp macro="[1]!dp_core.gridDP_Click" textlink="">
      <xdr:nvSpPr>
        <xdr:cNvPr id="1204" name="Rectangle 1203">
          <a:extLst>
            <a:ext uri="{FF2B5EF4-FFF2-40B4-BE49-F238E27FC236}">
              <a16:creationId xmlns:a16="http://schemas.microsoft.com/office/drawing/2014/main" xmlns="" id="{00000000-0008-0000-0200-0000B4040000}"/>
            </a:ext>
          </a:extLst>
        </xdr:cNvPr>
        <xdr:cNvSpPr/>
      </xdr:nvSpPr>
      <xdr:spPr>
        <a:xfrm>
          <a:off x="2171700" y="47434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1206</xdr:row>
      <xdr:rowOff>0</xdr:rowOff>
    </xdr:from>
    <xdr:to>
      <xdr:col>5</xdr:col>
      <xdr:colOff>279400</xdr:colOff>
      <xdr:row>1207</xdr:row>
      <xdr:rowOff>12700</xdr:rowOff>
    </xdr:to>
    <xdr:sp macro="[1]!dp_core.gridDP_Click" textlink="">
      <xdr:nvSpPr>
        <xdr:cNvPr id="1205" name="Rectangle 1204">
          <a:extLst>
            <a:ext uri="{FF2B5EF4-FFF2-40B4-BE49-F238E27FC236}">
              <a16:creationId xmlns:a16="http://schemas.microsoft.com/office/drawing/2014/main" xmlns="" id="{00000000-0008-0000-0200-0000B5040000}"/>
            </a:ext>
          </a:extLst>
        </xdr:cNvPr>
        <xdr:cNvSpPr/>
      </xdr:nvSpPr>
      <xdr:spPr>
        <a:xfrm>
          <a:off x="2171700" y="47434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1207</xdr:row>
      <xdr:rowOff>0</xdr:rowOff>
    </xdr:from>
    <xdr:to>
      <xdr:col>5</xdr:col>
      <xdr:colOff>279400</xdr:colOff>
      <xdr:row>1208</xdr:row>
      <xdr:rowOff>12700</xdr:rowOff>
    </xdr:to>
    <xdr:sp macro="[1]!dp_core.gridDP_Click" textlink="">
      <xdr:nvSpPr>
        <xdr:cNvPr id="1206" name="Rectangle 1205">
          <a:extLst>
            <a:ext uri="{FF2B5EF4-FFF2-40B4-BE49-F238E27FC236}">
              <a16:creationId xmlns:a16="http://schemas.microsoft.com/office/drawing/2014/main" xmlns="" id="{00000000-0008-0000-0200-0000B6040000}"/>
            </a:ext>
          </a:extLst>
        </xdr:cNvPr>
        <xdr:cNvSpPr/>
      </xdr:nvSpPr>
      <xdr:spPr>
        <a:xfrm>
          <a:off x="2171700" y="47434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1208</xdr:row>
      <xdr:rowOff>0</xdr:rowOff>
    </xdr:from>
    <xdr:to>
      <xdr:col>5</xdr:col>
      <xdr:colOff>279400</xdr:colOff>
      <xdr:row>1209</xdr:row>
      <xdr:rowOff>12700</xdr:rowOff>
    </xdr:to>
    <xdr:sp macro="[1]!dp_core.gridDP_Click" textlink="">
      <xdr:nvSpPr>
        <xdr:cNvPr id="1207" name="Rectangle 1206">
          <a:extLst>
            <a:ext uri="{FF2B5EF4-FFF2-40B4-BE49-F238E27FC236}">
              <a16:creationId xmlns:a16="http://schemas.microsoft.com/office/drawing/2014/main" xmlns="" id="{00000000-0008-0000-0200-0000B7040000}"/>
            </a:ext>
          </a:extLst>
        </xdr:cNvPr>
        <xdr:cNvSpPr/>
      </xdr:nvSpPr>
      <xdr:spPr>
        <a:xfrm>
          <a:off x="2171700" y="47434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1209</xdr:row>
      <xdr:rowOff>0</xdr:rowOff>
    </xdr:from>
    <xdr:to>
      <xdr:col>5</xdr:col>
      <xdr:colOff>279400</xdr:colOff>
      <xdr:row>1210</xdr:row>
      <xdr:rowOff>12700</xdr:rowOff>
    </xdr:to>
    <xdr:sp macro="[1]!dp_core.gridDP_Click" textlink="">
      <xdr:nvSpPr>
        <xdr:cNvPr id="1208" name="Rectangle 1207">
          <a:extLst>
            <a:ext uri="{FF2B5EF4-FFF2-40B4-BE49-F238E27FC236}">
              <a16:creationId xmlns:a16="http://schemas.microsoft.com/office/drawing/2014/main" xmlns="" id="{00000000-0008-0000-0200-0000B8040000}"/>
            </a:ext>
          </a:extLst>
        </xdr:cNvPr>
        <xdr:cNvSpPr/>
      </xdr:nvSpPr>
      <xdr:spPr>
        <a:xfrm>
          <a:off x="2171700" y="47434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1210</xdr:row>
      <xdr:rowOff>0</xdr:rowOff>
    </xdr:from>
    <xdr:to>
      <xdr:col>5</xdr:col>
      <xdr:colOff>279400</xdr:colOff>
      <xdr:row>1211</xdr:row>
      <xdr:rowOff>12700</xdr:rowOff>
    </xdr:to>
    <xdr:sp macro="[1]!dp_core.gridDP_Click" textlink="">
      <xdr:nvSpPr>
        <xdr:cNvPr id="1209" name="Rectangle 1208">
          <a:extLst>
            <a:ext uri="{FF2B5EF4-FFF2-40B4-BE49-F238E27FC236}">
              <a16:creationId xmlns:a16="http://schemas.microsoft.com/office/drawing/2014/main" xmlns="" id="{00000000-0008-0000-0200-0000B9040000}"/>
            </a:ext>
          </a:extLst>
        </xdr:cNvPr>
        <xdr:cNvSpPr/>
      </xdr:nvSpPr>
      <xdr:spPr>
        <a:xfrm>
          <a:off x="2171700" y="47434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1211</xdr:row>
      <xdr:rowOff>0</xdr:rowOff>
    </xdr:from>
    <xdr:to>
      <xdr:col>5</xdr:col>
      <xdr:colOff>279400</xdr:colOff>
      <xdr:row>1212</xdr:row>
      <xdr:rowOff>12700</xdr:rowOff>
    </xdr:to>
    <xdr:sp macro="[1]!dp_core.gridDP_Click" textlink="">
      <xdr:nvSpPr>
        <xdr:cNvPr id="1210" name="Rectangle 1209">
          <a:extLst>
            <a:ext uri="{FF2B5EF4-FFF2-40B4-BE49-F238E27FC236}">
              <a16:creationId xmlns:a16="http://schemas.microsoft.com/office/drawing/2014/main" xmlns="" id="{00000000-0008-0000-0200-0000BA040000}"/>
            </a:ext>
          </a:extLst>
        </xdr:cNvPr>
        <xdr:cNvSpPr/>
      </xdr:nvSpPr>
      <xdr:spPr>
        <a:xfrm>
          <a:off x="2171700" y="47434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1212</xdr:row>
      <xdr:rowOff>0</xdr:rowOff>
    </xdr:from>
    <xdr:to>
      <xdr:col>5</xdr:col>
      <xdr:colOff>279400</xdr:colOff>
      <xdr:row>1213</xdr:row>
      <xdr:rowOff>12700</xdr:rowOff>
    </xdr:to>
    <xdr:sp macro="[1]!dp_core.gridDP_Click" textlink="">
      <xdr:nvSpPr>
        <xdr:cNvPr id="1211" name="Rectangle 1210">
          <a:extLst>
            <a:ext uri="{FF2B5EF4-FFF2-40B4-BE49-F238E27FC236}">
              <a16:creationId xmlns:a16="http://schemas.microsoft.com/office/drawing/2014/main" xmlns="" id="{00000000-0008-0000-0200-0000BB040000}"/>
            </a:ext>
          </a:extLst>
        </xdr:cNvPr>
        <xdr:cNvSpPr/>
      </xdr:nvSpPr>
      <xdr:spPr>
        <a:xfrm>
          <a:off x="2171700" y="47434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1213</xdr:row>
      <xdr:rowOff>0</xdr:rowOff>
    </xdr:from>
    <xdr:to>
      <xdr:col>5</xdr:col>
      <xdr:colOff>279400</xdr:colOff>
      <xdr:row>1214</xdr:row>
      <xdr:rowOff>12700</xdr:rowOff>
    </xdr:to>
    <xdr:sp macro="[1]!dp_core.gridDP_Click" textlink="">
      <xdr:nvSpPr>
        <xdr:cNvPr id="1212" name="Rectangle 1211">
          <a:extLst>
            <a:ext uri="{FF2B5EF4-FFF2-40B4-BE49-F238E27FC236}">
              <a16:creationId xmlns:a16="http://schemas.microsoft.com/office/drawing/2014/main" xmlns="" id="{00000000-0008-0000-0200-0000BC040000}"/>
            </a:ext>
          </a:extLst>
        </xdr:cNvPr>
        <xdr:cNvSpPr/>
      </xdr:nvSpPr>
      <xdr:spPr>
        <a:xfrm>
          <a:off x="2171700" y="47434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1214</xdr:row>
      <xdr:rowOff>0</xdr:rowOff>
    </xdr:from>
    <xdr:to>
      <xdr:col>5</xdr:col>
      <xdr:colOff>279400</xdr:colOff>
      <xdr:row>1215</xdr:row>
      <xdr:rowOff>12700</xdr:rowOff>
    </xdr:to>
    <xdr:sp macro="[1]!dp_core.gridDP_Click" textlink="">
      <xdr:nvSpPr>
        <xdr:cNvPr id="1213" name="Rectangle 1212">
          <a:extLst>
            <a:ext uri="{FF2B5EF4-FFF2-40B4-BE49-F238E27FC236}">
              <a16:creationId xmlns:a16="http://schemas.microsoft.com/office/drawing/2014/main" xmlns="" id="{00000000-0008-0000-0200-0000BD040000}"/>
            </a:ext>
          </a:extLst>
        </xdr:cNvPr>
        <xdr:cNvSpPr/>
      </xdr:nvSpPr>
      <xdr:spPr>
        <a:xfrm>
          <a:off x="2171700" y="47434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1215</xdr:row>
      <xdr:rowOff>0</xdr:rowOff>
    </xdr:from>
    <xdr:to>
      <xdr:col>5</xdr:col>
      <xdr:colOff>279400</xdr:colOff>
      <xdr:row>1216</xdr:row>
      <xdr:rowOff>12700</xdr:rowOff>
    </xdr:to>
    <xdr:sp macro="[1]!dp_core.gridDP_Click" textlink="">
      <xdr:nvSpPr>
        <xdr:cNvPr id="1214" name="Rectangle 1213">
          <a:extLst>
            <a:ext uri="{FF2B5EF4-FFF2-40B4-BE49-F238E27FC236}">
              <a16:creationId xmlns:a16="http://schemas.microsoft.com/office/drawing/2014/main" xmlns="" id="{00000000-0008-0000-0200-0000BE040000}"/>
            </a:ext>
          </a:extLst>
        </xdr:cNvPr>
        <xdr:cNvSpPr/>
      </xdr:nvSpPr>
      <xdr:spPr>
        <a:xfrm>
          <a:off x="2171700" y="47434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1216</xdr:row>
      <xdr:rowOff>0</xdr:rowOff>
    </xdr:from>
    <xdr:to>
      <xdr:col>5</xdr:col>
      <xdr:colOff>279400</xdr:colOff>
      <xdr:row>1217</xdr:row>
      <xdr:rowOff>12700</xdr:rowOff>
    </xdr:to>
    <xdr:sp macro="[1]!dp_core.gridDP_Click" textlink="">
      <xdr:nvSpPr>
        <xdr:cNvPr id="1215" name="Rectangle 1214">
          <a:extLst>
            <a:ext uri="{FF2B5EF4-FFF2-40B4-BE49-F238E27FC236}">
              <a16:creationId xmlns:a16="http://schemas.microsoft.com/office/drawing/2014/main" xmlns="" id="{00000000-0008-0000-0200-0000BF040000}"/>
            </a:ext>
          </a:extLst>
        </xdr:cNvPr>
        <xdr:cNvSpPr/>
      </xdr:nvSpPr>
      <xdr:spPr>
        <a:xfrm>
          <a:off x="2171700" y="47434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1217</xdr:row>
      <xdr:rowOff>0</xdr:rowOff>
    </xdr:from>
    <xdr:to>
      <xdr:col>5</xdr:col>
      <xdr:colOff>279400</xdr:colOff>
      <xdr:row>1218</xdr:row>
      <xdr:rowOff>12700</xdr:rowOff>
    </xdr:to>
    <xdr:sp macro="[1]!dp_core.gridDP_Click" textlink="">
      <xdr:nvSpPr>
        <xdr:cNvPr id="1216" name="Rectangle 1215">
          <a:extLst>
            <a:ext uri="{FF2B5EF4-FFF2-40B4-BE49-F238E27FC236}">
              <a16:creationId xmlns:a16="http://schemas.microsoft.com/office/drawing/2014/main" xmlns="" id="{00000000-0008-0000-0200-0000C0040000}"/>
            </a:ext>
          </a:extLst>
        </xdr:cNvPr>
        <xdr:cNvSpPr/>
      </xdr:nvSpPr>
      <xdr:spPr>
        <a:xfrm>
          <a:off x="2171700" y="47434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1218</xdr:row>
      <xdr:rowOff>0</xdr:rowOff>
    </xdr:from>
    <xdr:to>
      <xdr:col>5</xdr:col>
      <xdr:colOff>279400</xdr:colOff>
      <xdr:row>1219</xdr:row>
      <xdr:rowOff>12700</xdr:rowOff>
    </xdr:to>
    <xdr:sp macro="[1]!dp_core.gridDP_Click" textlink="">
      <xdr:nvSpPr>
        <xdr:cNvPr id="1217" name="Rectangle 1216">
          <a:extLst>
            <a:ext uri="{FF2B5EF4-FFF2-40B4-BE49-F238E27FC236}">
              <a16:creationId xmlns:a16="http://schemas.microsoft.com/office/drawing/2014/main" xmlns="" id="{00000000-0008-0000-0200-0000C1040000}"/>
            </a:ext>
          </a:extLst>
        </xdr:cNvPr>
        <xdr:cNvSpPr/>
      </xdr:nvSpPr>
      <xdr:spPr>
        <a:xfrm>
          <a:off x="2171700" y="47434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1219</xdr:row>
      <xdr:rowOff>0</xdr:rowOff>
    </xdr:from>
    <xdr:to>
      <xdr:col>5</xdr:col>
      <xdr:colOff>279400</xdr:colOff>
      <xdr:row>1220</xdr:row>
      <xdr:rowOff>12700</xdr:rowOff>
    </xdr:to>
    <xdr:sp macro="[1]!dp_core.gridDP_Click" textlink="">
      <xdr:nvSpPr>
        <xdr:cNvPr id="1218" name="Rectangle 1217">
          <a:extLst>
            <a:ext uri="{FF2B5EF4-FFF2-40B4-BE49-F238E27FC236}">
              <a16:creationId xmlns:a16="http://schemas.microsoft.com/office/drawing/2014/main" xmlns="" id="{00000000-0008-0000-0200-0000C2040000}"/>
            </a:ext>
          </a:extLst>
        </xdr:cNvPr>
        <xdr:cNvSpPr/>
      </xdr:nvSpPr>
      <xdr:spPr>
        <a:xfrm>
          <a:off x="2171700" y="47434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1220</xdr:row>
      <xdr:rowOff>0</xdr:rowOff>
    </xdr:from>
    <xdr:to>
      <xdr:col>5</xdr:col>
      <xdr:colOff>279400</xdr:colOff>
      <xdr:row>1221</xdr:row>
      <xdr:rowOff>12700</xdr:rowOff>
    </xdr:to>
    <xdr:sp macro="[1]!dp_core.gridDP_Click" textlink="">
      <xdr:nvSpPr>
        <xdr:cNvPr id="1219" name="Rectangle 1218">
          <a:extLst>
            <a:ext uri="{FF2B5EF4-FFF2-40B4-BE49-F238E27FC236}">
              <a16:creationId xmlns:a16="http://schemas.microsoft.com/office/drawing/2014/main" xmlns="" id="{00000000-0008-0000-0200-0000C3040000}"/>
            </a:ext>
          </a:extLst>
        </xdr:cNvPr>
        <xdr:cNvSpPr/>
      </xdr:nvSpPr>
      <xdr:spPr>
        <a:xfrm>
          <a:off x="2171700" y="47434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1221</xdr:row>
      <xdr:rowOff>0</xdr:rowOff>
    </xdr:from>
    <xdr:to>
      <xdr:col>5</xdr:col>
      <xdr:colOff>279400</xdr:colOff>
      <xdr:row>1222</xdr:row>
      <xdr:rowOff>12700</xdr:rowOff>
    </xdr:to>
    <xdr:sp macro="[1]!dp_core.gridDP_Click" textlink="">
      <xdr:nvSpPr>
        <xdr:cNvPr id="1220" name="Rectangle 1219">
          <a:extLst>
            <a:ext uri="{FF2B5EF4-FFF2-40B4-BE49-F238E27FC236}">
              <a16:creationId xmlns:a16="http://schemas.microsoft.com/office/drawing/2014/main" xmlns="" id="{00000000-0008-0000-0200-0000C4040000}"/>
            </a:ext>
          </a:extLst>
        </xdr:cNvPr>
        <xdr:cNvSpPr/>
      </xdr:nvSpPr>
      <xdr:spPr>
        <a:xfrm>
          <a:off x="2171700" y="47434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1222</xdr:row>
      <xdr:rowOff>0</xdr:rowOff>
    </xdr:from>
    <xdr:to>
      <xdr:col>5</xdr:col>
      <xdr:colOff>279400</xdr:colOff>
      <xdr:row>1223</xdr:row>
      <xdr:rowOff>12700</xdr:rowOff>
    </xdr:to>
    <xdr:sp macro="[1]!dp_core.gridDP_Click" textlink="">
      <xdr:nvSpPr>
        <xdr:cNvPr id="1221" name="Rectangle 1220">
          <a:extLst>
            <a:ext uri="{FF2B5EF4-FFF2-40B4-BE49-F238E27FC236}">
              <a16:creationId xmlns:a16="http://schemas.microsoft.com/office/drawing/2014/main" xmlns="" id="{00000000-0008-0000-0200-0000C5040000}"/>
            </a:ext>
          </a:extLst>
        </xdr:cNvPr>
        <xdr:cNvSpPr/>
      </xdr:nvSpPr>
      <xdr:spPr>
        <a:xfrm>
          <a:off x="2171700" y="47434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1223</xdr:row>
      <xdr:rowOff>0</xdr:rowOff>
    </xdr:from>
    <xdr:to>
      <xdr:col>5</xdr:col>
      <xdr:colOff>279400</xdr:colOff>
      <xdr:row>1224</xdr:row>
      <xdr:rowOff>12700</xdr:rowOff>
    </xdr:to>
    <xdr:sp macro="[1]!dp_core.gridDP_Click" textlink="">
      <xdr:nvSpPr>
        <xdr:cNvPr id="1222" name="Rectangle 1221">
          <a:extLst>
            <a:ext uri="{FF2B5EF4-FFF2-40B4-BE49-F238E27FC236}">
              <a16:creationId xmlns:a16="http://schemas.microsoft.com/office/drawing/2014/main" xmlns="" id="{00000000-0008-0000-0200-0000C6040000}"/>
            </a:ext>
          </a:extLst>
        </xdr:cNvPr>
        <xdr:cNvSpPr/>
      </xdr:nvSpPr>
      <xdr:spPr>
        <a:xfrm>
          <a:off x="2171700" y="47434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1224</xdr:row>
      <xdr:rowOff>0</xdr:rowOff>
    </xdr:from>
    <xdr:to>
      <xdr:col>5</xdr:col>
      <xdr:colOff>279400</xdr:colOff>
      <xdr:row>1225</xdr:row>
      <xdr:rowOff>12700</xdr:rowOff>
    </xdr:to>
    <xdr:sp macro="[1]!dp_core.gridDP_Click" textlink="">
      <xdr:nvSpPr>
        <xdr:cNvPr id="1223" name="Rectangle 1222">
          <a:extLst>
            <a:ext uri="{FF2B5EF4-FFF2-40B4-BE49-F238E27FC236}">
              <a16:creationId xmlns:a16="http://schemas.microsoft.com/office/drawing/2014/main" xmlns="" id="{00000000-0008-0000-0200-0000C7040000}"/>
            </a:ext>
          </a:extLst>
        </xdr:cNvPr>
        <xdr:cNvSpPr/>
      </xdr:nvSpPr>
      <xdr:spPr>
        <a:xfrm>
          <a:off x="2171700" y="47434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1225</xdr:row>
      <xdr:rowOff>0</xdr:rowOff>
    </xdr:from>
    <xdr:to>
      <xdr:col>5</xdr:col>
      <xdr:colOff>279400</xdr:colOff>
      <xdr:row>1226</xdr:row>
      <xdr:rowOff>12700</xdr:rowOff>
    </xdr:to>
    <xdr:sp macro="[1]!dp_core.gridDP_Click" textlink="">
      <xdr:nvSpPr>
        <xdr:cNvPr id="1224" name="Rectangle 1223">
          <a:extLst>
            <a:ext uri="{FF2B5EF4-FFF2-40B4-BE49-F238E27FC236}">
              <a16:creationId xmlns:a16="http://schemas.microsoft.com/office/drawing/2014/main" xmlns="" id="{00000000-0008-0000-0200-0000C8040000}"/>
            </a:ext>
          </a:extLst>
        </xdr:cNvPr>
        <xdr:cNvSpPr/>
      </xdr:nvSpPr>
      <xdr:spPr>
        <a:xfrm>
          <a:off x="2171700" y="47434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1226</xdr:row>
      <xdr:rowOff>0</xdr:rowOff>
    </xdr:from>
    <xdr:to>
      <xdr:col>5</xdr:col>
      <xdr:colOff>279400</xdr:colOff>
      <xdr:row>1227</xdr:row>
      <xdr:rowOff>12700</xdr:rowOff>
    </xdr:to>
    <xdr:sp macro="[1]!dp_core.gridDP_Click" textlink="">
      <xdr:nvSpPr>
        <xdr:cNvPr id="1225" name="Rectangle 1224">
          <a:extLst>
            <a:ext uri="{FF2B5EF4-FFF2-40B4-BE49-F238E27FC236}">
              <a16:creationId xmlns:a16="http://schemas.microsoft.com/office/drawing/2014/main" xmlns="" id="{00000000-0008-0000-0200-0000C9040000}"/>
            </a:ext>
          </a:extLst>
        </xdr:cNvPr>
        <xdr:cNvSpPr/>
      </xdr:nvSpPr>
      <xdr:spPr>
        <a:xfrm>
          <a:off x="2171700" y="47434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1227</xdr:row>
      <xdr:rowOff>0</xdr:rowOff>
    </xdr:from>
    <xdr:to>
      <xdr:col>5</xdr:col>
      <xdr:colOff>279400</xdr:colOff>
      <xdr:row>1228</xdr:row>
      <xdr:rowOff>12700</xdr:rowOff>
    </xdr:to>
    <xdr:sp macro="[1]!dp_core.gridDP_Click" textlink="">
      <xdr:nvSpPr>
        <xdr:cNvPr id="1226" name="Rectangle 1225">
          <a:extLst>
            <a:ext uri="{FF2B5EF4-FFF2-40B4-BE49-F238E27FC236}">
              <a16:creationId xmlns:a16="http://schemas.microsoft.com/office/drawing/2014/main" xmlns="" id="{00000000-0008-0000-0200-0000CA040000}"/>
            </a:ext>
          </a:extLst>
        </xdr:cNvPr>
        <xdr:cNvSpPr/>
      </xdr:nvSpPr>
      <xdr:spPr>
        <a:xfrm>
          <a:off x="2171700" y="47434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1228</xdr:row>
      <xdr:rowOff>0</xdr:rowOff>
    </xdr:from>
    <xdr:to>
      <xdr:col>5</xdr:col>
      <xdr:colOff>279400</xdr:colOff>
      <xdr:row>1229</xdr:row>
      <xdr:rowOff>12700</xdr:rowOff>
    </xdr:to>
    <xdr:sp macro="[1]!dp_core.gridDP_Click" textlink="">
      <xdr:nvSpPr>
        <xdr:cNvPr id="1227" name="Rectangle 1226">
          <a:extLst>
            <a:ext uri="{FF2B5EF4-FFF2-40B4-BE49-F238E27FC236}">
              <a16:creationId xmlns:a16="http://schemas.microsoft.com/office/drawing/2014/main" xmlns="" id="{00000000-0008-0000-0200-0000CB040000}"/>
            </a:ext>
          </a:extLst>
        </xdr:cNvPr>
        <xdr:cNvSpPr/>
      </xdr:nvSpPr>
      <xdr:spPr>
        <a:xfrm>
          <a:off x="2171700" y="47434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1229</xdr:row>
      <xdr:rowOff>0</xdr:rowOff>
    </xdr:from>
    <xdr:to>
      <xdr:col>5</xdr:col>
      <xdr:colOff>279400</xdr:colOff>
      <xdr:row>1230</xdr:row>
      <xdr:rowOff>12700</xdr:rowOff>
    </xdr:to>
    <xdr:sp macro="[1]!dp_core.gridDP_Click" textlink="">
      <xdr:nvSpPr>
        <xdr:cNvPr id="1228" name="Rectangle 1227">
          <a:extLst>
            <a:ext uri="{FF2B5EF4-FFF2-40B4-BE49-F238E27FC236}">
              <a16:creationId xmlns:a16="http://schemas.microsoft.com/office/drawing/2014/main" xmlns="" id="{00000000-0008-0000-0200-0000CC040000}"/>
            </a:ext>
          </a:extLst>
        </xdr:cNvPr>
        <xdr:cNvSpPr/>
      </xdr:nvSpPr>
      <xdr:spPr>
        <a:xfrm>
          <a:off x="2171700" y="47434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1230</xdr:row>
      <xdr:rowOff>0</xdr:rowOff>
    </xdr:from>
    <xdr:to>
      <xdr:col>5</xdr:col>
      <xdr:colOff>279400</xdr:colOff>
      <xdr:row>1231</xdr:row>
      <xdr:rowOff>12700</xdr:rowOff>
    </xdr:to>
    <xdr:sp macro="[1]!dp_core.gridDP_Click" textlink="">
      <xdr:nvSpPr>
        <xdr:cNvPr id="1229" name="Rectangle 1228">
          <a:extLst>
            <a:ext uri="{FF2B5EF4-FFF2-40B4-BE49-F238E27FC236}">
              <a16:creationId xmlns:a16="http://schemas.microsoft.com/office/drawing/2014/main" xmlns="" id="{00000000-0008-0000-0200-0000CD040000}"/>
            </a:ext>
          </a:extLst>
        </xdr:cNvPr>
        <xdr:cNvSpPr/>
      </xdr:nvSpPr>
      <xdr:spPr>
        <a:xfrm>
          <a:off x="2171700" y="47434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1231</xdr:row>
      <xdr:rowOff>0</xdr:rowOff>
    </xdr:from>
    <xdr:to>
      <xdr:col>5</xdr:col>
      <xdr:colOff>279400</xdr:colOff>
      <xdr:row>1232</xdr:row>
      <xdr:rowOff>12700</xdr:rowOff>
    </xdr:to>
    <xdr:sp macro="[1]!dp_core.gridDP_Click" textlink="">
      <xdr:nvSpPr>
        <xdr:cNvPr id="1230" name="Rectangle 1229">
          <a:extLst>
            <a:ext uri="{FF2B5EF4-FFF2-40B4-BE49-F238E27FC236}">
              <a16:creationId xmlns:a16="http://schemas.microsoft.com/office/drawing/2014/main" xmlns="" id="{00000000-0008-0000-0200-0000CE040000}"/>
            </a:ext>
          </a:extLst>
        </xdr:cNvPr>
        <xdr:cNvSpPr/>
      </xdr:nvSpPr>
      <xdr:spPr>
        <a:xfrm>
          <a:off x="2171700" y="47434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1232</xdr:row>
      <xdr:rowOff>0</xdr:rowOff>
    </xdr:from>
    <xdr:to>
      <xdr:col>5</xdr:col>
      <xdr:colOff>279400</xdr:colOff>
      <xdr:row>1233</xdr:row>
      <xdr:rowOff>12700</xdr:rowOff>
    </xdr:to>
    <xdr:sp macro="[1]!dp_core.gridDP_Click" textlink="">
      <xdr:nvSpPr>
        <xdr:cNvPr id="1231" name="Rectangle 1230">
          <a:extLst>
            <a:ext uri="{FF2B5EF4-FFF2-40B4-BE49-F238E27FC236}">
              <a16:creationId xmlns:a16="http://schemas.microsoft.com/office/drawing/2014/main" xmlns="" id="{00000000-0008-0000-0200-0000CF040000}"/>
            </a:ext>
          </a:extLst>
        </xdr:cNvPr>
        <xdr:cNvSpPr/>
      </xdr:nvSpPr>
      <xdr:spPr>
        <a:xfrm>
          <a:off x="2171700" y="47434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1233</xdr:row>
      <xdr:rowOff>0</xdr:rowOff>
    </xdr:from>
    <xdr:to>
      <xdr:col>5</xdr:col>
      <xdr:colOff>279400</xdr:colOff>
      <xdr:row>1234</xdr:row>
      <xdr:rowOff>12700</xdr:rowOff>
    </xdr:to>
    <xdr:sp macro="[1]!dp_core.gridDP_Click" textlink="">
      <xdr:nvSpPr>
        <xdr:cNvPr id="1232" name="Rectangle 1231">
          <a:extLst>
            <a:ext uri="{FF2B5EF4-FFF2-40B4-BE49-F238E27FC236}">
              <a16:creationId xmlns:a16="http://schemas.microsoft.com/office/drawing/2014/main" xmlns="" id="{00000000-0008-0000-0200-0000D0040000}"/>
            </a:ext>
          </a:extLst>
        </xdr:cNvPr>
        <xdr:cNvSpPr/>
      </xdr:nvSpPr>
      <xdr:spPr>
        <a:xfrm>
          <a:off x="2171700" y="47434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1234</xdr:row>
      <xdr:rowOff>0</xdr:rowOff>
    </xdr:from>
    <xdr:to>
      <xdr:col>5</xdr:col>
      <xdr:colOff>279400</xdr:colOff>
      <xdr:row>1235</xdr:row>
      <xdr:rowOff>12700</xdr:rowOff>
    </xdr:to>
    <xdr:sp macro="[1]!dp_core.gridDP_Click" textlink="">
      <xdr:nvSpPr>
        <xdr:cNvPr id="1233" name="Rectangle 1232">
          <a:extLst>
            <a:ext uri="{FF2B5EF4-FFF2-40B4-BE49-F238E27FC236}">
              <a16:creationId xmlns:a16="http://schemas.microsoft.com/office/drawing/2014/main" xmlns="" id="{00000000-0008-0000-0200-0000D1040000}"/>
            </a:ext>
          </a:extLst>
        </xdr:cNvPr>
        <xdr:cNvSpPr/>
      </xdr:nvSpPr>
      <xdr:spPr>
        <a:xfrm>
          <a:off x="2171700" y="47434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1235</xdr:row>
      <xdr:rowOff>0</xdr:rowOff>
    </xdr:from>
    <xdr:to>
      <xdr:col>5</xdr:col>
      <xdr:colOff>279400</xdr:colOff>
      <xdr:row>1236</xdr:row>
      <xdr:rowOff>12700</xdr:rowOff>
    </xdr:to>
    <xdr:sp macro="[1]!dp_core.gridDP_Click" textlink="">
      <xdr:nvSpPr>
        <xdr:cNvPr id="1234" name="Rectangle 1233">
          <a:extLst>
            <a:ext uri="{FF2B5EF4-FFF2-40B4-BE49-F238E27FC236}">
              <a16:creationId xmlns:a16="http://schemas.microsoft.com/office/drawing/2014/main" xmlns="" id="{00000000-0008-0000-0200-0000D2040000}"/>
            </a:ext>
          </a:extLst>
        </xdr:cNvPr>
        <xdr:cNvSpPr/>
      </xdr:nvSpPr>
      <xdr:spPr>
        <a:xfrm>
          <a:off x="2171700" y="47434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1236</xdr:row>
      <xdr:rowOff>0</xdr:rowOff>
    </xdr:from>
    <xdr:to>
      <xdr:col>5</xdr:col>
      <xdr:colOff>279400</xdr:colOff>
      <xdr:row>1237</xdr:row>
      <xdr:rowOff>12700</xdr:rowOff>
    </xdr:to>
    <xdr:sp macro="[1]!dp_core.gridDP_Click" textlink="">
      <xdr:nvSpPr>
        <xdr:cNvPr id="1235" name="Rectangle 1234">
          <a:extLst>
            <a:ext uri="{FF2B5EF4-FFF2-40B4-BE49-F238E27FC236}">
              <a16:creationId xmlns:a16="http://schemas.microsoft.com/office/drawing/2014/main" xmlns="" id="{00000000-0008-0000-0200-0000D3040000}"/>
            </a:ext>
          </a:extLst>
        </xdr:cNvPr>
        <xdr:cNvSpPr/>
      </xdr:nvSpPr>
      <xdr:spPr>
        <a:xfrm>
          <a:off x="2171700" y="47434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1237</xdr:row>
      <xdr:rowOff>0</xdr:rowOff>
    </xdr:from>
    <xdr:to>
      <xdr:col>5</xdr:col>
      <xdr:colOff>279400</xdr:colOff>
      <xdr:row>1238</xdr:row>
      <xdr:rowOff>12700</xdr:rowOff>
    </xdr:to>
    <xdr:sp macro="[1]!dp_core.gridDP_Click" textlink="">
      <xdr:nvSpPr>
        <xdr:cNvPr id="1236" name="Rectangle 1235">
          <a:extLst>
            <a:ext uri="{FF2B5EF4-FFF2-40B4-BE49-F238E27FC236}">
              <a16:creationId xmlns:a16="http://schemas.microsoft.com/office/drawing/2014/main" xmlns="" id="{00000000-0008-0000-0200-0000D4040000}"/>
            </a:ext>
          </a:extLst>
        </xdr:cNvPr>
        <xdr:cNvSpPr/>
      </xdr:nvSpPr>
      <xdr:spPr>
        <a:xfrm>
          <a:off x="2171700" y="47434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1238</xdr:row>
      <xdr:rowOff>0</xdr:rowOff>
    </xdr:from>
    <xdr:to>
      <xdr:col>5</xdr:col>
      <xdr:colOff>279400</xdr:colOff>
      <xdr:row>1239</xdr:row>
      <xdr:rowOff>12700</xdr:rowOff>
    </xdr:to>
    <xdr:sp macro="[1]!dp_core.gridDP_Click" textlink="">
      <xdr:nvSpPr>
        <xdr:cNvPr id="1237" name="Rectangle 1236">
          <a:extLst>
            <a:ext uri="{FF2B5EF4-FFF2-40B4-BE49-F238E27FC236}">
              <a16:creationId xmlns:a16="http://schemas.microsoft.com/office/drawing/2014/main" xmlns="" id="{00000000-0008-0000-0200-0000D5040000}"/>
            </a:ext>
          </a:extLst>
        </xdr:cNvPr>
        <xdr:cNvSpPr/>
      </xdr:nvSpPr>
      <xdr:spPr>
        <a:xfrm>
          <a:off x="2171700" y="47434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1239</xdr:row>
      <xdr:rowOff>0</xdr:rowOff>
    </xdr:from>
    <xdr:to>
      <xdr:col>5</xdr:col>
      <xdr:colOff>279400</xdr:colOff>
      <xdr:row>1240</xdr:row>
      <xdr:rowOff>12700</xdr:rowOff>
    </xdr:to>
    <xdr:sp macro="[1]!dp_core.gridDP_Click" textlink="">
      <xdr:nvSpPr>
        <xdr:cNvPr id="1238" name="Rectangle 1237">
          <a:extLst>
            <a:ext uri="{FF2B5EF4-FFF2-40B4-BE49-F238E27FC236}">
              <a16:creationId xmlns:a16="http://schemas.microsoft.com/office/drawing/2014/main" xmlns="" id="{00000000-0008-0000-0200-0000D6040000}"/>
            </a:ext>
          </a:extLst>
        </xdr:cNvPr>
        <xdr:cNvSpPr/>
      </xdr:nvSpPr>
      <xdr:spPr>
        <a:xfrm>
          <a:off x="2171700" y="47434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1240</xdr:row>
      <xdr:rowOff>0</xdr:rowOff>
    </xdr:from>
    <xdr:to>
      <xdr:col>5</xdr:col>
      <xdr:colOff>279400</xdr:colOff>
      <xdr:row>1241</xdr:row>
      <xdr:rowOff>12700</xdr:rowOff>
    </xdr:to>
    <xdr:sp macro="[1]!dp_core.gridDP_Click" textlink="">
      <xdr:nvSpPr>
        <xdr:cNvPr id="1239" name="Rectangle 1238">
          <a:extLst>
            <a:ext uri="{FF2B5EF4-FFF2-40B4-BE49-F238E27FC236}">
              <a16:creationId xmlns:a16="http://schemas.microsoft.com/office/drawing/2014/main" xmlns="" id="{00000000-0008-0000-0200-0000D7040000}"/>
            </a:ext>
          </a:extLst>
        </xdr:cNvPr>
        <xdr:cNvSpPr/>
      </xdr:nvSpPr>
      <xdr:spPr>
        <a:xfrm>
          <a:off x="2171700" y="47434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1241</xdr:row>
      <xdr:rowOff>0</xdr:rowOff>
    </xdr:from>
    <xdr:to>
      <xdr:col>5</xdr:col>
      <xdr:colOff>279400</xdr:colOff>
      <xdr:row>1242</xdr:row>
      <xdr:rowOff>12700</xdr:rowOff>
    </xdr:to>
    <xdr:sp macro="[1]!dp_core.gridDP_Click" textlink="">
      <xdr:nvSpPr>
        <xdr:cNvPr id="1240" name="Rectangle 1239">
          <a:extLst>
            <a:ext uri="{FF2B5EF4-FFF2-40B4-BE49-F238E27FC236}">
              <a16:creationId xmlns:a16="http://schemas.microsoft.com/office/drawing/2014/main" xmlns="" id="{00000000-0008-0000-0200-0000D8040000}"/>
            </a:ext>
          </a:extLst>
        </xdr:cNvPr>
        <xdr:cNvSpPr/>
      </xdr:nvSpPr>
      <xdr:spPr>
        <a:xfrm>
          <a:off x="2171700" y="47434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1242</xdr:row>
      <xdr:rowOff>0</xdr:rowOff>
    </xdr:from>
    <xdr:to>
      <xdr:col>5</xdr:col>
      <xdr:colOff>279400</xdr:colOff>
      <xdr:row>1243</xdr:row>
      <xdr:rowOff>12700</xdr:rowOff>
    </xdr:to>
    <xdr:sp macro="[1]!dp_core.gridDP_Click" textlink="">
      <xdr:nvSpPr>
        <xdr:cNvPr id="1241" name="Rectangle 1240">
          <a:extLst>
            <a:ext uri="{FF2B5EF4-FFF2-40B4-BE49-F238E27FC236}">
              <a16:creationId xmlns:a16="http://schemas.microsoft.com/office/drawing/2014/main" xmlns="" id="{00000000-0008-0000-0200-0000D9040000}"/>
            </a:ext>
          </a:extLst>
        </xdr:cNvPr>
        <xdr:cNvSpPr/>
      </xdr:nvSpPr>
      <xdr:spPr>
        <a:xfrm>
          <a:off x="2171700" y="47434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1243</xdr:row>
      <xdr:rowOff>0</xdr:rowOff>
    </xdr:from>
    <xdr:to>
      <xdr:col>5</xdr:col>
      <xdr:colOff>279400</xdr:colOff>
      <xdr:row>1244</xdr:row>
      <xdr:rowOff>12700</xdr:rowOff>
    </xdr:to>
    <xdr:sp macro="[1]!dp_core.gridDP_Click" textlink="">
      <xdr:nvSpPr>
        <xdr:cNvPr id="1242" name="Rectangle 1241">
          <a:extLst>
            <a:ext uri="{FF2B5EF4-FFF2-40B4-BE49-F238E27FC236}">
              <a16:creationId xmlns:a16="http://schemas.microsoft.com/office/drawing/2014/main" xmlns="" id="{00000000-0008-0000-0200-0000DA040000}"/>
            </a:ext>
          </a:extLst>
        </xdr:cNvPr>
        <xdr:cNvSpPr/>
      </xdr:nvSpPr>
      <xdr:spPr>
        <a:xfrm>
          <a:off x="2171700" y="47434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1244</xdr:row>
      <xdr:rowOff>0</xdr:rowOff>
    </xdr:from>
    <xdr:to>
      <xdr:col>5</xdr:col>
      <xdr:colOff>279400</xdr:colOff>
      <xdr:row>1245</xdr:row>
      <xdr:rowOff>12700</xdr:rowOff>
    </xdr:to>
    <xdr:sp macro="[1]!dp_core.gridDP_Click" textlink="">
      <xdr:nvSpPr>
        <xdr:cNvPr id="1243" name="Rectangle 1242">
          <a:extLst>
            <a:ext uri="{FF2B5EF4-FFF2-40B4-BE49-F238E27FC236}">
              <a16:creationId xmlns:a16="http://schemas.microsoft.com/office/drawing/2014/main" xmlns="" id="{00000000-0008-0000-0200-0000DB040000}"/>
            </a:ext>
          </a:extLst>
        </xdr:cNvPr>
        <xdr:cNvSpPr/>
      </xdr:nvSpPr>
      <xdr:spPr>
        <a:xfrm>
          <a:off x="2171700" y="47434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1245</xdr:row>
      <xdr:rowOff>0</xdr:rowOff>
    </xdr:from>
    <xdr:to>
      <xdr:col>5</xdr:col>
      <xdr:colOff>279400</xdr:colOff>
      <xdr:row>1246</xdr:row>
      <xdr:rowOff>12700</xdr:rowOff>
    </xdr:to>
    <xdr:sp macro="[1]!dp_core.gridDP_Click" textlink="">
      <xdr:nvSpPr>
        <xdr:cNvPr id="1244" name="Rectangle 1243">
          <a:extLst>
            <a:ext uri="{FF2B5EF4-FFF2-40B4-BE49-F238E27FC236}">
              <a16:creationId xmlns:a16="http://schemas.microsoft.com/office/drawing/2014/main" xmlns="" id="{00000000-0008-0000-0200-0000DC040000}"/>
            </a:ext>
          </a:extLst>
        </xdr:cNvPr>
        <xdr:cNvSpPr/>
      </xdr:nvSpPr>
      <xdr:spPr>
        <a:xfrm>
          <a:off x="2171700" y="47434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1246</xdr:row>
      <xdr:rowOff>0</xdr:rowOff>
    </xdr:from>
    <xdr:to>
      <xdr:col>5</xdr:col>
      <xdr:colOff>279400</xdr:colOff>
      <xdr:row>1247</xdr:row>
      <xdr:rowOff>12700</xdr:rowOff>
    </xdr:to>
    <xdr:sp macro="[1]!dp_core.gridDP_Click" textlink="">
      <xdr:nvSpPr>
        <xdr:cNvPr id="1245" name="Rectangle 1244">
          <a:extLst>
            <a:ext uri="{FF2B5EF4-FFF2-40B4-BE49-F238E27FC236}">
              <a16:creationId xmlns:a16="http://schemas.microsoft.com/office/drawing/2014/main" xmlns="" id="{00000000-0008-0000-0200-0000DD040000}"/>
            </a:ext>
          </a:extLst>
        </xdr:cNvPr>
        <xdr:cNvSpPr/>
      </xdr:nvSpPr>
      <xdr:spPr>
        <a:xfrm>
          <a:off x="2171700" y="47434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1247</xdr:row>
      <xdr:rowOff>0</xdr:rowOff>
    </xdr:from>
    <xdr:to>
      <xdr:col>5</xdr:col>
      <xdr:colOff>279400</xdr:colOff>
      <xdr:row>1248</xdr:row>
      <xdr:rowOff>12700</xdr:rowOff>
    </xdr:to>
    <xdr:sp macro="[1]!dp_core.gridDP_Click" textlink="">
      <xdr:nvSpPr>
        <xdr:cNvPr id="1246" name="Rectangle 1245">
          <a:extLst>
            <a:ext uri="{FF2B5EF4-FFF2-40B4-BE49-F238E27FC236}">
              <a16:creationId xmlns:a16="http://schemas.microsoft.com/office/drawing/2014/main" xmlns="" id="{00000000-0008-0000-0200-0000DE040000}"/>
            </a:ext>
          </a:extLst>
        </xdr:cNvPr>
        <xdr:cNvSpPr/>
      </xdr:nvSpPr>
      <xdr:spPr>
        <a:xfrm>
          <a:off x="2171700" y="47434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1248</xdr:row>
      <xdr:rowOff>0</xdr:rowOff>
    </xdr:from>
    <xdr:to>
      <xdr:col>5</xdr:col>
      <xdr:colOff>279400</xdr:colOff>
      <xdr:row>1249</xdr:row>
      <xdr:rowOff>12700</xdr:rowOff>
    </xdr:to>
    <xdr:sp macro="[1]!dp_core.gridDP_Click" textlink="">
      <xdr:nvSpPr>
        <xdr:cNvPr id="1247" name="Rectangle 1246">
          <a:extLst>
            <a:ext uri="{FF2B5EF4-FFF2-40B4-BE49-F238E27FC236}">
              <a16:creationId xmlns:a16="http://schemas.microsoft.com/office/drawing/2014/main" xmlns="" id="{00000000-0008-0000-0200-0000DF040000}"/>
            </a:ext>
          </a:extLst>
        </xdr:cNvPr>
        <xdr:cNvSpPr/>
      </xdr:nvSpPr>
      <xdr:spPr>
        <a:xfrm>
          <a:off x="2171700" y="47434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1249</xdr:row>
      <xdr:rowOff>0</xdr:rowOff>
    </xdr:from>
    <xdr:to>
      <xdr:col>5</xdr:col>
      <xdr:colOff>279400</xdr:colOff>
      <xdr:row>1250</xdr:row>
      <xdr:rowOff>12700</xdr:rowOff>
    </xdr:to>
    <xdr:sp macro="[1]!dp_core.gridDP_Click" textlink="">
      <xdr:nvSpPr>
        <xdr:cNvPr id="1248" name="Rectangle 1247">
          <a:extLst>
            <a:ext uri="{FF2B5EF4-FFF2-40B4-BE49-F238E27FC236}">
              <a16:creationId xmlns:a16="http://schemas.microsoft.com/office/drawing/2014/main" xmlns="" id="{00000000-0008-0000-0200-0000E0040000}"/>
            </a:ext>
          </a:extLst>
        </xdr:cNvPr>
        <xdr:cNvSpPr/>
      </xdr:nvSpPr>
      <xdr:spPr>
        <a:xfrm>
          <a:off x="2171700" y="47434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1250</xdr:row>
      <xdr:rowOff>0</xdr:rowOff>
    </xdr:from>
    <xdr:to>
      <xdr:col>5</xdr:col>
      <xdr:colOff>279400</xdr:colOff>
      <xdr:row>1251</xdr:row>
      <xdr:rowOff>12700</xdr:rowOff>
    </xdr:to>
    <xdr:sp macro="[1]!dp_core.gridDP_Click" textlink="">
      <xdr:nvSpPr>
        <xdr:cNvPr id="1249" name="Rectangle 1248">
          <a:extLst>
            <a:ext uri="{FF2B5EF4-FFF2-40B4-BE49-F238E27FC236}">
              <a16:creationId xmlns:a16="http://schemas.microsoft.com/office/drawing/2014/main" xmlns="" id="{00000000-0008-0000-0200-0000E1040000}"/>
            </a:ext>
          </a:extLst>
        </xdr:cNvPr>
        <xdr:cNvSpPr/>
      </xdr:nvSpPr>
      <xdr:spPr>
        <a:xfrm>
          <a:off x="2171700" y="47434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1251</xdr:row>
      <xdr:rowOff>0</xdr:rowOff>
    </xdr:from>
    <xdr:to>
      <xdr:col>5</xdr:col>
      <xdr:colOff>279400</xdr:colOff>
      <xdr:row>1252</xdr:row>
      <xdr:rowOff>12700</xdr:rowOff>
    </xdr:to>
    <xdr:sp macro="[1]!dp_core.gridDP_Click" textlink="">
      <xdr:nvSpPr>
        <xdr:cNvPr id="1250" name="Rectangle 1249">
          <a:extLst>
            <a:ext uri="{FF2B5EF4-FFF2-40B4-BE49-F238E27FC236}">
              <a16:creationId xmlns:a16="http://schemas.microsoft.com/office/drawing/2014/main" xmlns="" id="{00000000-0008-0000-0200-0000E2040000}"/>
            </a:ext>
          </a:extLst>
        </xdr:cNvPr>
        <xdr:cNvSpPr/>
      </xdr:nvSpPr>
      <xdr:spPr>
        <a:xfrm>
          <a:off x="2171700" y="47434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1252</xdr:row>
      <xdr:rowOff>0</xdr:rowOff>
    </xdr:from>
    <xdr:to>
      <xdr:col>5</xdr:col>
      <xdr:colOff>279400</xdr:colOff>
      <xdr:row>1253</xdr:row>
      <xdr:rowOff>12700</xdr:rowOff>
    </xdr:to>
    <xdr:sp macro="[1]!dp_core.gridDP_Click" textlink="">
      <xdr:nvSpPr>
        <xdr:cNvPr id="1251" name="Rectangle 1250">
          <a:extLst>
            <a:ext uri="{FF2B5EF4-FFF2-40B4-BE49-F238E27FC236}">
              <a16:creationId xmlns:a16="http://schemas.microsoft.com/office/drawing/2014/main" xmlns="" id="{00000000-0008-0000-0200-0000E3040000}"/>
            </a:ext>
          </a:extLst>
        </xdr:cNvPr>
        <xdr:cNvSpPr/>
      </xdr:nvSpPr>
      <xdr:spPr>
        <a:xfrm>
          <a:off x="2171700" y="47434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1253</xdr:row>
      <xdr:rowOff>0</xdr:rowOff>
    </xdr:from>
    <xdr:to>
      <xdr:col>5</xdr:col>
      <xdr:colOff>279400</xdr:colOff>
      <xdr:row>1254</xdr:row>
      <xdr:rowOff>12700</xdr:rowOff>
    </xdr:to>
    <xdr:sp macro="[1]!dp_core.gridDP_Click" textlink="">
      <xdr:nvSpPr>
        <xdr:cNvPr id="1252" name="Rectangle 1251">
          <a:extLst>
            <a:ext uri="{FF2B5EF4-FFF2-40B4-BE49-F238E27FC236}">
              <a16:creationId xmlns:a16="http://schemas.microsoft.com/office/drawing/2014/main" xmlns="" id="{00000000-0008-0000-0200-0000E4040000}"/>
            </a:ext>
          </a:extLst>
        </xdr:cNvPr>
        <xdr:cNvSpPr/>
      </xdr:nvSpPr>
      <xdr:spPr>
        <a:xfrm>
          <a:off x="2171700" y="47434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1254</xdr:row>
      <xdr:rowOff>0</xdr:rowOff>
    </xdr:from>
    <xdr:to>
      <xdr:col>5</xdr:col>
      <xdr:colOff>279400</xdr:colOff>
      <xdr:row>1255</xdr:row>
      <xdr:rowOff>12700</xdr:rowOff>
    </xdr:to>
    <xdr:sp macro="[1]!dp_core.gridDP_Click" textlink="">
      <xdr:nvSpPr>
        <xdr:cNvPr id="1253" name="Rectangle 1252">
          <a:extLst>
            <a:ext uri="{FF2B5EF4-FFF2-40B4-BE49-F238E27FC236}">
              <a16:creationId xmlns:a16="http://schemas.microsoft.com/office/drawing/2014/main" xmlns="" id="{00000000-0008-0000-0200-0000E5040000}"/>
            </a:ext>
          </a:extLst>
        </xdr:cNvPr>
        <xdr:cNvSpPr/>
      </xdr:nvSpPr>
      <xdr:spPr>
        <a:xfrm>
          <a:off x="2171700" y="47434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1255</xdr:row>
      <xdr:rowOff>0</xdr:rowOff>
    </xdr:from>
    <xdr:to>
      <xdr:col>5</xdr:col>
      <xdr:colOff>279400</xdr:colOff>
      <xdr:row>1256</xdr:row>
      <xdr:rowOff>12700</xdr:rowOff>
    </xdr:to>
    <xdr:sp macro="[1]!dp_core.gridDP_Click" textlink="">
      <xdr:nvSpPr>
        <xdr:cNvPr id="1254" name="Rectangle 1253">
          <a:extLst>
            <a:ext uri="{FF2B5EF4-FFF2-40B4-BE49-F238E27FC236}">
              <a16:creationId xmlns:a16="http://schemas.microsoft.com/office/drawing/2014/main" xmlns="" id="{00000000-0008-0000-0200-0000E6040000}"/>
            </a:ext>
          </a:extLst>
        </xdr:cNvPr>
        <xdr:cNvSpPr/>
      </xdr:nvSpPr>
      <xdr:spPr>
        <a:xfrm>
          <a:off x="2171700" y="47434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1256</xdr:row>
      <xdr:rowOff>0</xdr:rowOff>
    </xdr:from>
    <xdr:to>
      <xdr:col>5</xdr:col>
      <xdr:colOff>279400</xdr:colOff>
      <xdr:row>1257</xdr:row>
      <xdr:rowOff>12700</xdr:rowOff>
    </xdr:to>
    <xdr:sp macro="[1]!dp_core.gridDP_Click" textlink="">
      <xdr:nvSpPr>
        <xdr:cNvPr id="1255" name="Rectangle 1254">
          <a:extLst>
            <a:ext uri="{FF2B5EF4-FFF2-40B4-BE49-F238E27FC236}">
              <a16:creationId xmlns:a16="http://schemas.microsoft.com/office/drawing/2014/main" xmlns="" id="{00000000-0008-0000-0200-0000E7040000}"/>
            </a:ext>
          </a:extLst>
        </xdr:cNvPr>
        <xdr:cNvSpPr/>
      </xdr:nvSpPr>
      <xdr:spPr>
        <a:xfrm>
          <a:off x="2171700" y="47434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1257</xdr:row>
      <xdr:rowOff>0</xdr:rowOff>
    </xdr:from>
    <xdr:to>
      <xdr:col>5</xdr:col>
      <xdr:colOff>279400</xdr:colOff>
      <xdr:row>1258</xdr:row>
      <xdr:rowOff>12700</xdr:rowOff>
    </xdr:to>
    <xdr:sp macro="[1]!dp_core.gridDP_Click" textlink="">
      <xdr:nvSpPr>
        <xdr:cNvPr id="1256" name="Rectangle 1255">
          <a:extLst>
            <a:ext uri="{FF2B5EF4-FFF2-40B4-BE49-F238E27FC236}">
              <a16:creationId xmlns:a16="http://schemas.microsoft.com/office/drawing/2014/main" xmlns="" id="{00000000-0008-0000-0200-0000E8040000}"/>
            </a:ext>
          </a:extLst>
        </xdr:cNvPr>
        <xdr:cNvSpPr/>
      </xdr:nvSpPr>
      <xdr:spPr>
        <a:xfrm>
          <a:off x="2171700" y="47434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1258</xdr:row>
      <xdr:rowOff>0</xdr:rowOff>
    </xdr:from>
    <xdr:to>
      <xdr:col>5</xdr:col>
      <xdr:colOff>279400</xdr:colOff>
      <xdr:row>1259</xdr:row>
      <xdr:rowOff>12700</xdr:rowOff>
    </xdr:to>
    <xdr:sp macro="[1]!dp_core.gridDP_Click" textlink="">
      <xdr:nvSpPr>
        <xdr:cNvPr id="1257" name="Rectangle 1256">
          <a:extLst>
            <a:ext uri="{FF2B5EF4-FFF2-40B4-BE49-F238E27FC236}">
              <a16:creationId xmlns:a16="http://schemas.microsoft.com/office/drawing/2014/main" xmlns="" id="{00000000-0008-0000-0200-0000E9040000}"/>
            </a:ext>
          </a:extLst>
        </xdr:cNvPr>
        <xdr:cNvSpPr/>
      </xdr:nvSpPr>
      <xdr:spPr>
        <a:xfrm>
          <a:off x="2171700" y="47434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1259</xdr:row>
      <xdr:rowOff>0</xdr:rowOff>
    </xdr:from>
    <xdr:to>
      <xdr:col>5</xdr:col>
      <xdr:colOff>279400</xdr:colOff>
      <xdr:row>1260</xdr:row>
      <xdr:rowOff>12700</xdr:rowOff>
    </xdr:to>
    <xdr:sp macro="[1]!dp_core.gridDP_Click" textlink="">
      <xdr:nvSpPr>
        <xdr:cNvPr id="1258" name="Rectangle 1257">
          <a:extLst>
            <a:ext uri="{FF2B5EF4-FFF2-40B4-BE49-F238E27FC236}">
              <a16:creationId xmlns:a16="http://schemas.microsoft.com/office/drawing/2014/main" xmlns="" id="{00000000-0008-0000-0200-0000EA040000}"/>
            </a:ext>
          </a:extLst>
        </xdr:cNvPr>
        <xdr:cNvSpPr/>
      </xdr:nvSpPr>
      <xdr:spPr>
        <a:xfrm>
          <a:off x="2171700" y="47434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1260</xdr:row>
      <xdr:rowOff>0</xdr:rowOff>
    </xdr:from>
    <xdr:to>
      <xdr:col>5</xdr:col>
      <xdr:colOff>279400</xdr:colOff>
      <xdr:row>1261</xdr:row>
      <xdr:rowOff>12700</xdr:rowOff>
    </xdr:to>
    <xdr:sp macro="[1]!dp_core.gridDP_Click" textlink="">
      <xdr:nvSpPr>
        <xdr:cNvPr id="1259" name="Rectangle 1258">
          <a:extLst>
            <a:ext uri="{FF2B5EF4-FFF2-40B4-BE49-F238E27FC236}">
              <a16:creationId xmlns:a16="http://schemas.microsoft.com/office/drawing/2014/main" xmlns="" id="{00000000-0008-0000-0200-0000EB040000}"/>
            </a:ext>
          </a:extLst>
        </xdr:cNvPr>
        <xdr:cNvSpPr/>
      </xdr:nvSpPr>
      <xdr:spPr>
        <a:xfrm>
          <a:off x="2171700" y="47434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1261</xdr:row>
      <xdr:rowOff>0</xdr:rowOff>
    </xdr:from>
    <xdr:to>
      <xdr:col>5</xdr:col>
      <xdr:colOff>279400</xdr:colOff>
      <xdr:row>1262</xdr:row>
      <xdr:rowOff>12700</xdr:rowOff>
    </xdr:to>
    <xdr:sp macro="[1]!dp_core.gridDP_Click" textlink="">
      <xdr:nvSpPr>
        <xdr:cNvPr id="1260" name="Rectangle 1259">
          <a:extLst>
            <a:ext uri="{FF2B5EF4-FFF2-40B4-BE49-F238E27FC236}">
              <a16:creationId xmlns:a16="http://schemas.microsoft.com/office/drawing/2014/main" xmlns="" id="{00000000-0008-0000-0200-0000EC040000}"/>
            </a:ext>
          </a:extLst>
        </xdr:cNvPr>
        <xdr:cNvSpPr/>
      </xdr:nvSpPr>
      <xdr:spPr>
        <a:xfrm>
          <a:off x="2171700" y="47434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1262</xdr:row>
      <xdr:rowOff>0</xdr:rowOff>
    </xdr:from>
    <xdr:to>
      <xdr:col>5</xdr:col>
      <xdr:colOff>279400</xdr:colOff>
      <xdr:row>1263</xdr:row>
      <xdr:rowOff>12700</xdr:rowOff>
    </xdr:to>
    <xdr:sp macro="[1]!dp_core.gridDP_Click" textlink="">
      <xdr:nvSpPr>
        <xdr:cNvPr id="1261" name="Rectangle 1260">
          <a:extLst>
            <a:ext uri="{FF2B5EF4-FFF2-40B4-BE49-F238E27FC236}">
              <a16:creationId xmlns:a16="http://schemas.microsoft.com/office/drawing/2014/main" xmlns="" id="{00000000-0008-0000-0200-0000ED040000}"/>
            </a:ext>
          </a:extLst>
        </xdr:cNvPr>
        <xdr:cNvSpPr/>
      </xdr:nvSpPr>
      <xdr:spPr>
        <a:xfrm>
          <a:off x="2171700" y="47434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1263</xdr:row>
      <xdr:rowOff>0</xdr:rowOff>
    </xdr:from>
    <xdr:to>
      <xdr:col>5</xdr:col>
      <xdr:colOff>279400</xdr:colOff>
      <xdr:row>1264</xdr:row>
      <xdr:rowOff>12700</xdr:rowOff>
    </xdr:to>
    <xdr:sp macro="[1]!dp_core.gridDP_Click" textlink="">
      <xdr:nvSpPr>
        <xdr:cNvPr id="1262" name="Rectangle 1261">
          <a:extLst>
            <a:ext uri="{FF2B5EF4-FFF2-40B4-BE49-F238E27FC236}">
              <a16:creationId xmlns:a16="http://schemas.microsoft.com/office/drawing/2014/main" xmlns="" id="{00000000-0008-0000-0200-0000EE040000}"/>
            </a:ext>
          </a:extLst>
        </xdr:cNvPr>
        <xdr:cNvSpPr/>
      </xdr:nvSpPr>
      <xdr:spPr>
        <a:xfrm>
          <a:off x="2171700" y="47434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1264</xdr:row>
      <xdr:rowOff>0</xdr:rowOff>
    </xdr:from>
    <xdr:to>
      <xdr:col>5</xdr:col>
      <xdr:colOff>279400</xdr:colOff>
      <xdr:row>1265</xdr:row>
      <xdr:rowOff>12700</xdr:rowOff>
    </xdr:to>
    <xdr:sp macro="[1]!dp_core.gridDP_Click" textlink="">
      <xdr:nvSpPr>
        <xdr:cNvPr id="1263" name="Rectangle 1262">
          <a:extLst>
            <a:ext uri="{FF2B5EF4-FFF2-40B4-BE49-F238E27FC236}">
              <a16:creationId xmlns:a16="http://schemas.microsoft.com/office/drawing/2014/main" xmlns="" id="{00000000-0008-0000-0200-0000EF040000}"/>
            </a:ext>
          </a:extLst>
        </xdr:cNvPr>
        <xdr:cNvSpPr/>
      </xdr:nvSpPr>
      <xdr:spPr>
        <a:xfrm>
          <a:off x="2171700" y="47434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1265</xdr:row>
      <xdr:rowOff>0</xdr:rowOff>
    </xdr:from>
    <xdr:to>
      <xdr:col>5</xdr:col>
      <xdr:colOff>279400</xdr:colOff>
      <xdr:row>1266</xdr:row>
      <xdr:rowOff>12700</xdr:rowOff>
    </xdr:to>
    <xdr:sp macro="[1]!dp_core.gridDP_Click" textlink="">
      <xdr:nvSpPr>
        <xdr:cNvPr id="1264" name="Rectangle 1263">
          <a:extLst>
            <a:ext uri="{FF2B5EF4-FFF2-40B4-BE49-F238E27FC236}">
              <a16:creationId xmlns:a16="http://schemas.microsoft.com/office/drawing/2014/main" xmlns="" id="{00000000-0008-0000-0200-0000F0040000}"/>
            </a:ext>
          </a:extLst>
        </xdr:cNvPr>
        <xdr:cNvSpPr/>
      </xdr:nvSpPr>
      <xdr:spPr>
        <a:xfrm>
          <a:off x="2171700" y="47434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1266</xdr:row>
      <xdr:rowOff>0</xdr:rowOff>
    </xdr:from>
    <xdr:to>
      <xdr:col>5</xdr:col>
      <xdr:colOff>279400</xdr:colOff>
      <xdr:row>1267</xdr:row>
      <xdr:rowOff>12700</xdr:rowOff>
    </xdr:to>
    <xdr:sp macro="[1]!dp_core.gridDP_Click" textlink="">
      <xdr:nvSpPr>
        <xdr:cNvPr id="1265" name="Rectangle 1264">
          <a:extLst>
            <a:ext uri="{FF2B5EF4-FFF2-40B4-BE49-F238E27FC236}">
              <a16:creationId xmlns:a16="http://schemas.microsoft.com/office/drawing/2014/main" xmlns="" id="{00000000-0008-0000-0200-0000F1040000}"/>
            </a:ext>
          </a:extLst>
        </xdr:cNvPr>
        <xdr:cNvSpPr/>
      </xdr:nvSpPr>
      <xdr:spPr>
        <a:xfrm>
          <a:off x="2171700" y="47434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1267</xdr:row>
      <xdr:rowOff>0</xdr:rowOff>
    </xdr:from>
    <xdr:to>
      <xdr:col>5</xdr:col>
      <xdr:colOff>279400</xdr:colOff>
      <xdr:row>1268</xdr:row>
      <xdr:rowOff>12700</xdr:rowOff>
    </xdr:to>
    <xdr:sp macro="[1]!dp_core.gridDP_Click" textlink="">
      <xdr:nvSpPr>
        <xdr:cNvPr id="1266" name="Rectangle 1265">
          <a:extLst>
            <a:ext uri="{FF2B5EF4-FFF2-40B4-BE49-F238E27FC236}">
              <a16:creationId xmlns:a16="http://schemas.microsoft.com/office/drawing/2014/main" xmlns="" id="{00000000-0008-0000-0200-0000F2040000}"/>
            </a:ext>
          </a:extLst>
        </xdr:cNvPr>
        <xdr:cNvSpPr/>
      </xdr:nvSpPr>
      <xdr:spPr>
        <a:xfrm>
          <a:off x="2171700" y="47434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1268</xdr:row>
      <xdr:rowOff>0</xdr:rowOff>
    </xdr:from>
    <xdr:to>
      <xdr:col>5</xdr:col>
      <xdr:colOff>279400</xdr:colOff>
      <xdr:row>1269</xdr:row>
      <xdr:rowOff>12700</xdr:rowOff>
    </xdr:to>
    <xdr:sp macro="[1]!dp_core.gridDP_Click" textlink="">
      <xdr:nvSpPr>
        <xdr:cNvPr id="1267" name="Rectangle 1266">
          <a:extLst>
            <a:ext uri="{FF2B5EF4-FFF2-40B4-BE49-F238E27FC236}">
              <a16:creationId xmlns:a16="http://schemas.microsoft.com/office/drawing/2014/main" xmlns="" id="{00000000-0008-0000-0200-0000F3040000}"/>
            </a:ext>
          </a:extLst>
        </xdr:cNvPr>
        <xdr:cNvSpPr/>
      </xdr:nvSpPr>
      <xdr:spPr>
        <a:xfrm>
          <a:off x="2171700" y="47434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1269</xdr:row>
      <xdr:rowOff>0</xdr:rowOff>
    </xdr:from>
    <xdr:to>
      <xdr:col>5</xdr:col>
      <xdr:colOff>279400</xdr:colOff>
      <xdr:row>1270</xdr:row>
      <xdr:rowOff>12700</xdr:rowOff>
    </xdr:to>
    <xdr:sp macro="[1]!dp_core.gridDP_Click" textlink="">
      <xdr:nvSpPr>
        <xdr:cNvPr id="1268" name="Rectangle 1267">
          <a:extLst>
            <a:ext uri="{FF2B5EF4-FFF2-40B4-BE49-F238E27FC236}">
              <a16:creationId xmlns:a16="http://schemas.microsoft.com/office/drawing/2014/main" xmlns="" id="{00000000-0008-0000-0200-0000F4040000}"/>
            </a:ext>
          </a:extLst>
        </xdr:cNvPr>
        <xdr:cNvSpPr/>
      </xdr:nvSpPr>
      <xdr:spPr>
        <a:xfrm>
          <a:off x="2171700" y="47434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1270</xdr:row>
      <xdr:rowOff>0</xdr:rowOff>
    </xdr:from>
    <xdr:to>
      <xdr:col>5</xdr:col>
      <xdr:colOff>279400</xdr:colOff>
      <xdr:row>1271</xdr:row>
      <xdr:rowOff>12700</xdr:rowOff>
    </xdr:to>
    <xdr:sp macro="[1]!dp_core.gridDP_Click" textlink="">
      <xdr:nvSpPr>
        <xdr:cNvPr id="1269" name="Rectangle 1268">
          <a:extLst>
            <a:ext uri="{FF2B5EF4-FFF2-40B4-BE49-F238E27FC236}">
              <a16:creationId xmlns:a16="http://schemas.microsoft.com/office/drawing/2014/main" xmlns="" id="{00000000-0008-0000-0200-0000F5040000}"/>
            </a:ext>
          </a:extLst>
        </xdr:cNvPr>
        <xdr:cNvSpPr/>
      </xdr:nvSpPr>
      <xdr:spPr>
        <a:xfrm>
          <a:off x="2171700" y="47434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1271</xdr:row>
      <xdr:rowOff>0</xdr:rowOff>
    </xdr:from>
    <xdr:to>
      <xdr:col>5</xdr:col>
      <xdr:colOff>279400</xdr:colOff>
      <xdr:row>1272</xdr:row>
      <xdr:rowOff>12700</xdr:rowOff>
    </xdr:to>
    <xdr:sp macro="[1]!dp_core.gridDP_Click" textlink="">
      <xdr:nvSpPr>
        <xdr:cNvPr id="1270" name="Rectangle 1269">
          <a:extLst>
            <a:ext uri="{FF2B5EF4-FFF2-40B4-BE49-F238E27FC236}">
              <a16:creationId xmlns:a16="http://schemas.microsoft.com/office/drawing/2014/main" xmlns="" id="{00000000-0008-0000-0200-0000F6040000}"/>
            </a:ext>
          </a:extLst>
        </xdr:cNvPr>
        <xdr:cNvSpPr/>
      </xdr:nvSpPr>
      <xdr:spPr>
        <a:xfrm>
          <a:off x="2171700" y="47434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1272</xdr:row>
      <xdr:rowOff>0</xdr:rowOff>
    </xdr:from>
    <xdr:to>
      <xdr:col>5</xdr:col>
      <xdr:colOff>279400</xdr:colOff>
      <xdr:row>1273</xdr:row>
      <xdr:rowOff>12700</xdr:rowOff>
    </xdr:to>
    <xdr:sp macro="[1]!dp_core.gridDP_Click" textlink="">
      <xdr:nvSpPr>
        <xdr:cNvPr id="1271" name="Rectangle 1270">
          <a:extLst>
            <a:ext uri="{FF2B5EF4-FFF2-40B4-BE49-F238E27FC236}">
              <a16:creationId xmlns:a16="http://schemas.microsoft.com/office/drawing/2014/main" xmlns="" id="{00000000-0008-0000-0200-0000F7040000}"/>
            </a:ext>
          </a:extLst>
        </xdr:cNvPr>
        <xdr:cNvSpPr/>
      </xdr:nvSpPr>
      <xdr:spPr>
        <a:xfrm>
          <a:off x="2171700" y="47434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1273</xdr:row>
      <xdr:rowOff>0</xdr:rowOff>
    </xdr:from>
    <xdr:to>
      <xdr:col>5</xdr:col>
      <xdr:colOff>279400</xdr:colOff>
      <xdr:row>1274</xdr:row>
      <xdr:rowOff>12700</xdr:rowOff>
    </xdr:to>
    <xdr:sp macro="[1]!dp_core.gridDP_Click" textlink="">
      <xdr:nvSpPr>
        <xdr:cNvPr id="1272" name="Rectangle 1271">
          <a:extLst>
            <a:ext uri="{FF2B5EF4-FFF2-40B4-BE49-F238E27FC236}">
              <a16:creationId xmlns:a16="http://schemas.microsoft.com/office/drawing/2014/main" xmlns="" id="{00000000-0008-0000-0200-0000F8040000}"/>
            </a:ext>
          </a:extLst>
        </xdr:cNvPr>
        <xdr:cNvSpPr/>
      </xdr:nvSpPr>
      <xdr:spPr>
        <a:xfrm>
          <a:off x="2171700" y="47434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1274</xdr:row>
      <xdr:rowOff>0</xdr:rowOff>
    </xdr:from>
    <xdr:to>
      <xdr:col>5</xdr:col>
      <xdr:colOff>279400</xdr:colOff>
      <xdr:row>1275</xdr:row>
      <xdr:rowOff>12700</xdr:rowOff>
    </xdr:to>
    <xdr:sp macro="[1]!dp_core.gridDP_Click" textlink="">
      <xdr:nvSpPr>
        <xdr:cNvPr id="1273" name="Rectangle 1272">
          <a:extLst>
            <a:ext uri="{FF2B5EF4-FFF2-40B4-BE49-F238E27FC236}">
              <a16:creationId xmlns:a16="http://schemas.microsoft.com/office/drawing/2014/main" xmlns="" id="{00000000-0008-0000-0200-0000F9040000}"/>
            </a:ext>
          </a:extLst>
        </xdr:cNvPr>
        <xdr:cNvSpPr/>
      </xdr:nvSpPr>
      <xdr:spPr>
        <a:xfrm>
          <a:off x="2171700" y="47434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1275</xdr:row>
      <xdr:rowOff>0</xdr:rowOff>
    </xdr:from>
    <xdr:to>
      <xdr:col>5</xdr:col>
      <xdr:colOff>279400</xdr:colOff>
      <xdr:row>1276</xdr:row>
      <xdr:rowOff>12700</xdr:rowOff>
    </xdr:to>
    <xdr:sp macro="[1]!dp_core.gridDP_Click" textlink="">
      <xdr:nvSpPr>
        <xdr:cNvPr id="1274" name="Rectangle 1273">
          <a:extLst>
            <a:ext uri="{FF2B5EF4-FFF2-40B4-BE49-F238E27FC236}">
              <a16:creationId xmlns:a16="http://schemas.microsoft.com/office/drawing/2014/main" xmlns="" id="{00000000-0008-0000-0200-0000FA040000}"/>
            </a:ext>
          </a:extLst>
        </xdr:cNvPr>
        <xdr:cNvSpPr/>
      </xdr:nvSpPr>
      <xdr:spPr>
        <a:xfrm>
          <a:off x="2171700" y="47434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1276</xdr:row>
      <xdr:rowOff>0</xdr:rowOff>
    </xdr:from>
    <xdr:to>
      <xdr:col>5</xdr:col>
      <xdr:colOff>279400</xdr:colOff>
      <xdr:row>1277</xdr:row>
      <xdr:rowOff>12700</xdr:rowOff>
    </xdr:to>
    <xdr:sp macro="[1]!dp_core.gridDP_Click" textlink="">
      <xdr:nvSpPr>
        <xdr:cNvPr id="1275" name="Rectangle 1274">
          <a:extLst>
            <a:ext uri="{FF2B5EF4-FFF2-40B4-BE49-F238E27FC236}">
              <a16:creationId xmlns:a16="http://schemas.microsoft.com/office/drawing/2014/main" xmlns="" id="{00000000-0008-0000-0200-0000FB040000}"/>
            </a:ext>
          </a:extLst>
        </xdr:cNvPr>
        <xdr:cNvSpPr/>
      </xdr:nvSpPr>
      <xdr:spPr>
        <a:xfrm>
          <a:off x="2171700" y="47434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1277</xdr:row>
      <xdr:rowOff>0</xdr:rowOff>
    </xdr:from>
    <xdr:to>
      <xdr:col>5</xdr:col>
      <xdr:colOff>279400</xdr:colOff>
      <xdr:row>1278</xdr:row>
      <xdr:rowOff>12700</xdr:rowOff>
    </xdr:to>
    <xdr:sp macro="[1]!dp_core.gridDP_Click" textlink="">
      <xdr:nvSpPr>
        <xdr:cNvPr id="1276" name="Rectangle 1275">
          <a:extLst>
            <a:ext uri="{FF2B5EF4-FFF2-40B4-BE49-F238E27FC236}">
              <a16:creationId xmlns:a16="http://schemas.microsoft.com/office/drawing/2014/main" xmlns="" id="{00000000-0008-0000-0200-0000FC040000}"/>
            </a:ext>
          </a:extLst>
        </xdr:cNvPr>
        <xdr:cNvSpPr/>
      </xdr:nvSpPr>
      <xdr:spPr>
        <a:xfrm>
          <a:off x="2171700" y="47434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1278</xdr:row>
      <xdr:rowOff>0</xdr:rowOff>
    </xdr:from>
    <xdr:to>
      <xdr:col>5</xdr:col>
      <xdr:colOff>279400</xdr:colOff>
      <xdr:row>1279</xdr:row>
      <xdr:rowOff>12700</xdr:rowOff>
    </xdr:to>
    <xdr:sp macro="[1]!dp_core.gridDP_Click" textlink="">
      <xdr:nvSpPr>
        <xdr:cNvPr id="1277" name="Rectangle 1276">
          <a:extLst>
            <a:ext uri="{FF2B5EF4-FFF2-40B4-BE49-F238E27FC236}">
              <a16:creationId xmlns:a16="http://schemas.microsoft.com/office/drawing/2014/main" xmlns="" id="{00000000-0008-0000-0200-0000FD040000}"/>
            </a:ext>
          </a:extLst>
        </xdr:cNvPr>
        <xdr:cNvSpPr/>
      </xdr:nvSpPr>
      <xdr:spPr>
        <a:xfrm>
          <a:off x="2171700" y="47434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1279</xdr:row>
      <xdr:rowOff>0</xdr:rowOff>
    </xdr:from>
    <xdr:to>
      <xdr:col>5</xdr:col>
      <xdr:colOff>279400</xdr:colOff>
      <xdr:row>1280</xdr:row>
      <xdr:rowOff>12700</xdr:rowOff>
    </xdr:to>
    <xdr:sp macro="[1]!dp_core.gridDP_Click" textlink="">
      <xdr:nvSpPr>
        <xdr:cNvPr id="1278" name="Rectangle 1277">
          <a:extLst>
            <a:ext uri="{FF2B5EF4-FFF2-40B4-BE49-F238E27FC236}">
              <a16:creationId xmlns:a16="http://schemas.microsoft.com/office/drawing/2014/main" xmlns="" id="{00000000-0008-0000-0200-0000FE040000}"/>
            </a:ext>
          </a:extLst>
        </xdr:cNvPr>
        <xdr:cNvSpPr/>
      </xdr:nvSpPr>
      <xdr:spPr>
        <a:xfrm>
          <a:off x="2171700" y="47434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1280</xdr:row>
      <xdr:rowOff>0</xdr:rowOff>
    </xdr:from>
    <xdr:to>
      <xdr:col>5</xdr:col>
      <xdr:colOff>279400</xdr:colOff>
      <xdr:row>1281</xdr:row>
      <xdr:rowOff>12700</xdr:rowOff>
    </xdr:to>
    <xdr:sp macro="[1]!dp_core.gridDP_Click" textlink="">
      <xdr:nvSpPr>
        <xdr:cNvPr id="1279" name="Rectangle 1278">
          <a:extLst>
            <a:ext uri="{FF2B5EF4-FFF2-40B4-BE49-F238E27FC236}">
              <a16:creationId xmlns:a16="http://schemas.microsoft.com/office/drawing/2014/main" xmlns="" id="{00000000-0008-0000-0200-0000FF040000}"/>
            </a:ext>
          </a:extLst>
        </xdr:cNvPr>
        <xdr:cNvSpPr/>
      </xdr:nvSpPr>
      <xdr:spPr>
        <a:xfrm>
          <a:off x="2171700" y="47434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1281</xdr:row>
      <xdr:rowOff>0</xdr:rowOff>
    </xdr:from>
    <xdr:to>
      <xdr:col>5</xdr:col>
      <xdr:colOff>279400</xdr:colOff>
      <xdr:row>1282</xdr:row>
      <xdr:rowOff>12700</xdr:rowOff>
    </xdr:to>
    <xdr:sp macro="[1]!dp_core.gridDP_Click" textlink="">
      <xdr:nvSpPr>
        <xdr:cNvPr id="1280" name="Rectangle 1279">
          <a:extLst>
            <a:ext uri="{FF2B5EF4-FFF2-40B4-BE49-F238E27FC236}">
              <a16:creationId xmlns:a16="http://schemas.microsoft.com/office/drawing/2014/main" xmlns="" id="{00000000-0008-0000-0200-000000050000}"/>
            </a:ext>
          </a:extLst>
        </xdr:cNvPr>
        <xdr:cNvSpPr/>
      </xdr:nvSpPr>
      <xdr:spPr>
        <a:xfrm>
          <a:off x="2171700" y="47434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1282</xdr:row>
      <xdr:rowOff>0</xdr:rowOff>
    </xdr:from>
    <xdr:to>
      <xdr:col>5</xdr:col>
      <xdr:colOff>279400</xdr:colOff>
      <xdr:row>1283</xdr:row>
      <xdr:rowOff>12700</xdr:rowOff>
    </xdr:to>
    <xdr:sp macro="[1]!dp_core.gridDP_Click" textlink="">
      <xdr:nvSpPr>
        <xdr:cNvPr id="1281" name="Rectangle 1280">
          <a:extLst>
            <a:ext uri="{FF2B5EF4-FFF2-40B4-BE49-F238E27FC236}">
              <a16:creationId xmlns:a16="http://schemas.microsoft.com/office/drawing/2014/main" xmlns="" id="{00000000-0008-0000-0200-000001050000}"/>
            </a:ext>
          </a:extLst>
        </xdr:cNvPr>
        <xdr:cNvSpPr/>
      </xdr:nvSpPr>
      <xdr:spPr>
        <a:xfrm>
          <a:off x="2171700" y="47434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1283</xdr:row>
      <xdr:rowOff>0</xdr:rowOff>
    </xdr:from>
    <xdr:to>
      <xdr:col>5</xdr:col>
      <xdr:colOff>279400</xdr:colOff>
      <xdr:row>1284</xdr:row>
      <xdr:rowOff>12700</xdr:rowOff>
    </xdr:to>
    <xdr:sp macro="[1]!dp_core.gridDP_Click" textlink="">
      <xdr:nvSpPr>
        <xdr:cNvPr id="1282" name="Rectangle 1281">
          <a:extLst>
            <a:ext uri="{FF2B5EF4-FFF2-40B4-BE49-F238E27FC236}">
              <a16:creationId xmlns:a16="http://schemas.microsoft.com/office/drawing/2014/main" xmlns="" id="{00000000-0008-0000-0200-000002050000}"/>
            </a:ext>
          </a:extLst>
        </xdr:cNvPr>
        <xdr:cNvSpPr/>
      </xdr:nvSpPr>
      <xdr:spPr>
        <a:xfrm>
          <a:off x="2171700" y="47434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1284</xdr:row>
      <xdr:rowOff>0</xdr:rowOff>
    </xdr:from>
    <xdr:to>
      <xdr:col>5</xdr:col>
      <xdr:colOff>279400</xdr:colOff>
      <xdr:row>1285</xdr:row>
      <xdr:rowOff>12700</xdr:rowOff>
    </xdr:to>
    <xdr:sp macro="[1]!dp_core.gridDP_Click" textlink="">
      <xdr:nvSpPr>
        <xdr:cNvPr id="1283" name="Rectangle 1282">
          <a:extLst>
            <a:ext uri="{FF2B5EF4-FFF2-40B4-BE49-F238E27FC236}">
              <a16:creationId xmlns:a16="http://schemas.microsoft.com/office/drawing/2014/main" xmlns="" id="{00000000-0008-0000-0200-000003050000}"/>
            </a:ext>
          </a:extLst>
        </xdr:cNvPr>
        <xdr:cNvSpPr/>
      </xdr:nvSpPr>
      <xdr:spPr>
        <a:xfrm>
          <a:off x="2171700" y="47434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1285</xdr:row>
      <xdr:rowOff>0</xdr:rowOff>
    </xdr:from>
    <xdr:to>
      <xdr:col>5</xdr:col>
      <xdr:colOff>279400</xdr:colOff>
      <xdr:row>1286</xdr:row>
      <xdr:rowOff>12700</xdr:rowOff>
    </xdr:to>
    <xdr:sp macro="[1]!dp_core.gridDP_Click" textlink="">
      <xdr:nvSpPr>
        <xdr:cNvPr id="1284" name="Rectangle 1283">
          <a:extLst>
            <a:ext uri="{FF2B5EF4-FFF2-40B4-BE49-F238E27FC236}">
              <a16:creationId xmlns:a16="http://schemas.microsoft.com/office/drawing/2014/main" xmlns="" id="{00000000-0008-0000-0200-000004050000}"/>
            </a:ext>
          </a:extLst>
        </xdr:cNvPr>
        <xdr:cNvSpPr/>
      </xdr:nvSpPr>
      <xdr:spPr>
        <a:xfrm>
          <a:off x="2171700" y="47434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1286</xdr:row>
      <xdr:rowOff>0</xdr:rowOff>
    </xdr:from>
    <xdr:to>
      <xdr:col>5</xdr:col>
      <xdr:colOff>279400</xdr:colOff>
      <xdr:row>1287</xdr:row>
      <xdr:rowOff>12700</xdr:rowOff>
    </xdr:to>
    <xdr:sp macro="[1]!dp_core.gridDP_Click" textlink="">
      <xdr:nvSpPr>
        <xdr:cNvPr id="1285" name="Rectangle 1284">
          <a:extLst>
            <a:ext uri="{FF2B5EF4-FFF2-40B4-BE49-F238E27FC236}">
              <a16:creationId xmlns:a16="http://schemas.microsoft.com/office/drawing/2014/main" xmlns="" id="{00000000-0008-0000-0200-000005050000}"/>
            </a:ext>
          </a:extLst>
        </xdr:cNvPr>
        <xdr:cNvSpPr/>
      </xdr:nvSpPr>
      <xdr:spPr>
        <a:xfrm>
          <a:off x="2171700" y="47434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1287</xdr:row>
      <xdr:rowOff>0</xdr:rowOff>
    </xdr:from>
    <xdr:to>
      <xdr:col>5</xdr:col>
      <xdr:colOff>279400</xdr:colOff>
      <xdr:row>1288</xdr:row>
      <xdr:rowOff>12700</xdr:rowOff>
    </xdr:to>
    <xdr:sp macro="[1]!dp_core.gridDP_Click" textlink="">
      <xdr:nvSpPr>
        <xdr:cNvPr id="1286" name="Rectangle 1285">
          <a:extLst>
            <a:ext uri="{FF2B5EF4-FFF2-40B4-BE49-F238E27FC236}">
              <a16:creationId xmlns:a16="http://schemas.microsoft.com/office/drawing/2014/main" xmlns="" id="{00000000-0008-0000-0200-000006050000}"/>
            </a:ext>
          </a:extLst>
        </xdr:cNvPr>
        <xdr:cNvSpPr/>
      </xdr:nvSpPr>
      <xdr:spPr>
        <a:xfrm>
          <a:off x="2171700" y="47434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1288</xdr:row>
      <xdr:rowOff>0</xdr:rowOff>
    </xdr:from>
    <xdr:to>
      <xdr:col>5</xdr:col>
      <xdr:colOff>279400</xdr:colOff>
      <xdr:row>1289</xdr:row>
      <xdr:rowOff>12700</xdr:rowOff>
    </xdr:to>
    <xdr:sp macro="[1]!dp_core.gridDP_Click" textlink="">
      <xdr:nvSpPr>
        <xdr:cNvPr id="1287" name="Rectangle 1286">
          <a:extLst>
            <a:ext uri="{FF2B5EF4-FFF2-40B4-BE49-F238E27FC236}">
              <a16:creationId xmlns:a16="http://schemas.microsoft.com/office/drawing/2014/main" xmlns="" id="{00000000-0008-0000-0200-000007050000}"/>
            </a:ext>
          </a:extLst>
        </xdr:cNvPr>
        <xdr:cNvSpPr/>
      </xdr:nvSpPr>
      <xdr:spPr>
        <a:xfrm>
          <a:off x="2171700" y="47434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1289</xdr:row>
      <xdr:rowOff>0</xdr:rowOff>
    </xdr:from>
    <xdr:to>
      <xdr:col>5</xdr:col>
      <xdr:colOff>279400</xdr:colOff>
      <xdr:row>1290</xdr:row>
      <xdr:rowOff>12700</xdr:rowOff>
    </xdr:to>
    <xdr:sp macro="[1]!dp_core.gridDP_Click" textlink="">
      <xdr:nvSpPr>
        <xdr:cNvPr id="1288" name="Rectangle 1287">
          <a:extLst>
            <a:ext uri="{FF2B5EF4-FFF2-40B4-BE49-F238E27FC236}">
              <a16:creationId xmlns:a16="http://schemas.microsoft.com/office/drawing/2014/main" xmlns="" id="{00000000-0008-0000-0200-000008050000}"/>
            </a:ext>
          </a:extLst>
        </xdr:cNvPr>
        <xdr:cNvSpPr/>
      </xdr:nvSpPr>
      <xdr:spPr>
        <a:xfrm>
          <a:off x="2171700" y="47434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1290</xdr:row>
      <xdr:rowOff>0</xdr:rowOff>
    </xdr:from>
    <xdr:to>
      <xdr:col>5</xdr:col>
      <xdr:colOff>279400</xdr:colOff>
      <xdr:row>1291</xdr:row>
      <xdr:rowOff>12700</xdr:rowOff>
    </xdr:to>
    <xdr:sp macro="[1]!dp_core.gridDP_Click" textlink="">
      <xdr:nvSpPr>
        <xdr:cNvPr id="1289" name="Rectangle 1288">
          <a:extLst>
            <a:ext uri="{FF2B5EF4-FFF2-40B4-BE49-F238E27FC236}">
              <a16:creationId xmlns:a16="http://schemas.microsoft.com/office/drawing/2014/main" xmlns="" id="{00000000-0008-0000-0200-000009050000}"/>
            </a:ext>
          </a:extLst>
        </xdr:cNvPr>
        <xdr:cNvSpPr/>
      </xdr:nvSpPr>
      <xdr:spPr>
        <a:xfrm>
          <a:off x="2171700" y="47434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1291</xdr:row>
      <xdr:rowOff>0</xdr:rowOff>
    </xdr:from>
    <xdr:to>
      <xdr:col>5</xdr:col>
      <xdr:colOff>279400</xdr:colOff>
      <xdr:row>1292</xdr:row>
      <xdr:rowOff>12700</xdr:rowOff>
    </xdr:to>
    <xdr:sp macro="[1]!dp_core.gridDP_Click" textlink="">
      <xdr:nvSpPr>
        <xdr:cNvPr id="1290" name="Rectangle 1289">
          <a:extLst>
            <a:ext uri="{FF2B5EF4-FFF2-40B4-BE49-F238E27FC236}">
              <a16:creationId xmlns:a16="http://schemas.microsoft.com/office/drawing/2014/main" xmlns="" id="{00000000-0008-0000-0200-00000A050000}"/>
            </a:ext>
          </a:extLst>
        </xdr:cNvPr>
        <xdr:cNvSpPr/>
      </xdr:nvSpPr>
      <xdr:spPr>
        <a:xfrm>
          <a:off x="2171700" y="47434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1292</xdr:row>
      <xdr:rowOff>0</xdr:rowOff>
    </xdr:from>
    <xdr:to>
      <xdr:col>5</xdr:col>
      <xdr:colOff>279400</xdr:colOff>
      <xdr:row>1293</xdr:row>
      <xdr:rowOff>12700</xdr:rowOff>
    </xdr:to>
    <xdr:sp macro="[1]!dp_core.gridDP_Click" textlink="">
      <xdr:nvSpPr>
        <xdr:cNvPr id="1291" name="Rectangle 1290">
          <a:extLst>
            <a:ext uri="{FF2B5EF4-FFF2-40B4-BE49-F238E27FC236}">
              <a16:creationId xmlns:a16="http://schemas.microsoft.com/office/drawing/2014/main" xmlns="" id="{00000000-0008-0000-0200-00000B050000}"/>
            </a:ext>
          </a:extLst>
        </xdr:cNvPr>
        <xdr:cNvSpPr/>
      </xdr:nvSpPr>
      <xdr:spPr>
        <a:xfrm>
          <a:off x="2171700" y="47434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1293</xdr:row>
      <xdr:rowOff>0</xdr:rowOff>
    </xdr:from>
    <xdr:to>
      <xdr:col>5</xdr:col>
      <xdr:colOff>279400</xdr:colOff>
      <xdr:row>1294</xdr:row>
      <xdr:rowOff>12700</xdr:rowOff>
    </xdr:to>
    <xdr:sp macro="[1]!dp_core.gridDP_Click" textlink="">
      <xdr:nvSpPr>
        <xdr:cNvPr id="1292" name="Rectangle 1291">
          <a:extLst>
            <a:ext uri="{FF2B5EF4-FFF2-40B4-BE49-F238E27FC236}">
              <a16:creationId xmlns:a16="http://schemas.microsoft.com/office/drawing/2014/main" xmlns="" id="{00000000-0008-0000-0200-00000C050000}"/>
            </a:ext>
          </a:extLst>
        </xdr:cNvPr>
        <xdr:cNvSpPr/>
      </xdr:nvSpPr>
      <xdr:spPr>
        <a:xfrm>
          <a:off x="2171700" y="47434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1294</xdr:row>
      <xdr:rowOff>0</xdr:rowOff>
    </xdr:from>
    <xdr:to>
      <xdr:col>5</xdr:col>
      <xdr:colOff>279400</xdr:colOff>
      <xdr:row>1295</xdr:row>
      <xdr:rowOff>12700</xdr:rowOff>
    </xdr:to>
    <xdr:sp macro="[1]!dp_core.gridDP_Click" textlink="">
      <xdr:nvSpPr>
        <xdr:cNvPr id="1293" name="Rectangle 1292">
          <a:extLst>
            <a:ext uri="{FF2B5EF4-FFF2-40B4-BE49-F238E27FC236}">
              <a16:creationId xmlns:a16="http://schemas.microsoft.com/office/drawing/2014/main" xmlns="" id="{00000000-0008-0000-0200-00000D050000}"/>
            </a:ext>
          </a:extLst>
        </xdr:cNvPr>
        <xdr:cNvSpPr/>
      </xdr:nvSpPr>
      <xdr:spPr>
        <a:xfrm>
          <a:off x="2171700" y="47434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1295</xdr:row>
      <xdr:rowOff>0</xdr:rowOff>
    </xdr:from>
    <xdr:to>
      <xdr:col>5</xdr:col>
      <xdr:colOff>279400</xdr:colOff>
      <xdr:row>1296</xdr:row>
      <xdr:rowOff>12700</xdr:rowOff>
    </xdr:to>
    <xdr:sp macro="[1]!dp_core.gridDP_Click" textlink="">
      <xdr:nvSpPr>
        <xdr:cNvPr id="1294" name="Rectangle 1293">
          <a:extLst>
            <a:ext uri="{FF2B5EF4-FFF2-40B4-BE49-F238E27FC236}">
              <a16:creationId xmlns:a16="http://schemas.microsoft.com/office/drawing/2014/main" xmlns="" id="{00000000-0008-0000-0200-00000E050000}"/>
            </a:ext>
          </a:extLst>
        </xdr:cNvPr>
        <xdr:cNvSpPr/>
      </xdr:nvSpPr>
      <xdr:spPr>
        <a:xfrm>
          <a:off x="2171700" y="47434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1296</xdr:row>
      <xdr:rowOff>0</xdr:rowOff>
    </xdr:from>
    <xdr:to>
      <xdr:col>5</xdr:col>
      <xdr:colOff>279400</xdr:colOff>
      <xdr:row>1297</xdr:row>
      <xdr:rowOff>12700</xdr:rowOff>
    </xdr:to>
    <xdr:sp macro="[1]!dp_core.gridDP_Click" textlink="">
      <xdr:nvSpPr>
        <xdr:cNvPr id="1295" name="Rectangle 1294">
          <a:extLst>
            <a:ext uri="{FF2B5EF4-FFF2-40B4-BE49-F238E27FC236}">
              <a16:creationId xmlns:a16="http://schemas.microsoft.com/office/drawing/2014/main" xmlns="" id="{00000000-0008-0000-0200-00000F050000}"/>
            </a:ext>
          </a:extLst>
        </xdr:cNvPr>
        <xdr:cNvSpPr/>
      </xdr:nvSpPr>
      <xdr:spPr>
        <a:xfrm>
          <a:off x="2171700" y="47434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1297</xdr:row>
      <xdr:rowOff>0</xdr:rowOff>
    </xdr:from>
    <xdr:to>
      <xdr:col>5</xdr:col>
      <xdr:colOff>279400</xdr:colOff>
      <xdr:row>1298</xdr:row>
      <xdr:rowOff>12700</xdr:rowOff>
    </xdr:to>
    <xdr:sp macro="[1]!dp_core.gridDP_Click" textlink="">
      <xdr:nvSpPr>
        <xdr:cNvPr id="1296" name="Rectangle 1295">
          <a:extLst>
            <a:ext uri="{FF2B5EF4-FFF2-40B4-BE49-F238E27FC236}">
              <a16:creationId xmlns:a16="http://schemas.microsoft.com/office/drawing/2014/main" xmlns="" id="{00000000-0008-0000-0200-000010050000}"/>
            </a:ext>
          </a:extLst>
        </xdr:cNvPr>
        <xdr:cNvSpPr/>
      </xdr:nvSpPr>
      <xdr:spPr>
        <a:xfrm>
          <a:off x="2171700" y="47434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1298</xdr:row>
      <xdr:rowOff>0</xdr:rowOff>
    </xdr:from>
    <xdr:to>
      <xdr:col>5</xdr:col>
      <xdr:colOff>279400</xdr:colOff>
      <xdr:row>1299</xdr:row>
      <xdr:rowOff>12700</xdr:rowOff>
    </xdr:to>
    <xdr:sp macro="[1]!dp_core.gridDP_Click" textlink="">
      <xdr:nvSpPr>
        <xdr:cNvPr id="1297" name="Rectangle 1296">
          <a:extLst>
            <a:ext uri="{FF2B5EF4-FFF2-40B4-BE49-F238E27FC236}">
              <a16:creationId xmlns:a16="http://schemas.microsoft.com/office/drawing/2014/main" xmlns="" id="{00000000-0008-0000-0200-000011050000}"/>
            </a:ext>
          </a:extLst>
        </xdr:cNvPr>
        <xdr:cNvSpPr/>
      </xdr:nvSpPr>
      <xdr:spPr>
        <a:xfrm>
          <a:off x="2171700" y="47434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1299</xdr:row>
      <xdr:rowOff>0</xdr:rowOff>
    </xdr:from>
    <xdr:to>
      <xdr:col>5</xdr:col>
      <xdr:colOff>279400</xdr:colOff>
      <xdr:row>1300</xdr:row>
      <xdr:rowOff>12700</xdr:rowOff>
    </xdr:to>
    <xdr:sp macro="[1]!dp_core.gridDP_Click" textlink="">
      <xdr:nvSpPr>
        <xdr:cNvPr id="1298" name="Rectangle 1297">
          <a:extLst>
            <a:ext uri="{FF2B5EF4-FFF2-40B4-BE49-F238E27FC236}">
              <a16:creationId xmlns:a16="http://schemas.microsoft.com/office/drawing/2014/main" xmlns="" id="{00000000-0008-0000-0200-000012050000}"/>
            </a:ext>
          </a:extLst>
        </xdr:cNvPr>
        <xdr:cNvSpPr/>
      </xdr:nvSpPr>
      <xdr:spPr>
        <a:xfrm>
          <a:off x="2171700" y="47434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1300</xdr:row>
      <xdr:rowOff>0</xdr:rowOff>
    </xdr:from>
    <xdr:to>
      <xdr:col>5</xdr:col>
      <xdr:colOff>279400</xdr:colOff>
      <xdr:row>1301</xdr:row>
      <xdr:rowOff>12700</xdr:rowOff>
    </xdr:to>
    <xdr:sp macro="[1]!dp_core.gridDP_Click" textlink="">
      <xdr:nvSpPr>
        <xdr:cNvPr id="1299" name="Rectangle 1298">
          <a:extLst>
            <a:ext uri="{FF2B5EF4-FFF2-40B4-BE49-F238E27FC236}">
              <a16:creationId xmlns:a16="http://schemas.microsoft.com/office/drawing/2014/main" xmlns="" id="{00000000-0008-0000-0200-000013050000}"/>
            </a:ext>
          </a:extLst>
        </xdr:cNvPr>
        <xdr:cNvSpPr/>
      </xdr:nvSpPr>
      <xdr:spPr>
        <a:xfrm>
          <a:off x="2171700" y="47434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1301</xdr:row>
      <xdr:rowOff>0</xdr:rowOff>
    </xdr:from>
    <xdr:to>
      <xdr:col>5</xdr:col>
      <xdr:colOff>279400</xdr:colOff>
      <xdr:row>1302</xdr:row>
      <xdr:rowOff>12700</xdr:rowOff>
    </xdr:to>
    <xdr:sp macro="[1]!dp_core.gridDP_Click" textlink="">
      <xdr:nvSpPr>
        <xdr:cNvPr id="1300" name="Rectangle 1299">
          <a:extLst>
            <a:ext uri="{FF2B5EF4-FFF2-40B4-BE49-F238E27FC236}">
              <a16:creationId xmlns:a16="http://schemas.microsoft.com/office/drawing/2014/main" xmlns="" id="{00000000-0008-0000-0200-000014050000}"/>
            </a:ext>
          </a:extLst>
        </xdr:cNvPr>
        <xdr:cNvSpPr/>
      </xdr:nvSpPr>
      <xdr:spPr>
        <a:xfrm>
          <a:off x="2171700" y="47434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1302</xdr:row>
      <xdr:rowOff>0</xdr:rowOff>
    </xdr:from>
    <xdr:to>
      <xdr:col>5</xdr:col>
      <xdr:colOff>279400</xdr:colOff>
      <xdr:row>1303</xdr:row>
      <xdr:rowOff>12700</xdr:rowOff>
    </xdr:to>
    <xdr:sp macro="[1]!dp_core.gridDP_Click" textlink="">
      <xdr:nvSpPr>
        <xdr:cNvPr id="1301" name="Rectangle 1300">
          <a:extLst>
            <a:ext uri="{FF2B5EF4-FFF2-40B4-BE49-F238E27FC236}">
              <a16:creationId xmlns:a16="http://schemas.microsoft.com/office/drawing/2014/main" xmlns="" id="{00000000-0008-0000-0200-000015050000}"/>
            </a:ext>
          </a:extLst>
        </xdr:cNvPr>
        <xdr:cNvSpPr/>
      </xdr:nvSpPr>
      <xdr:spPr>
        <a:xfrm>
          <a:off x="2171700" y="47434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1303</xdr:row>
      <xdr:rowOff>0</xdr:rowOff>
    </xdr:from>
    <xdr:to>
      <xdr:col>5</xdr:col>
      <xdr:colOff>279400</xdr:colOff>
      <xdr:row>1304</xdr:row>
      <xdr:rowOff>12700</xdr:rowOff>
    </xdr:to>
    <xdr:sp macro="[1]!dp_core.gridDP_Click" textlink="">
      <xdr:nvSpPr>
        <xdr:cNvPr id="1302" name="Rectangle 1301">
          <a:extLst>
            <a:ext uri="{FF2B5EF4-FFF2-40B4-BE49-F238E27FC236}">
              <a16:creationId xmlns:a16="http://schemas.microsoft.com/office/drawing/2014/main" xmlns="" id="{00000000-0008-0000-0200-000016050000}"/>
            </a:ext>
          </a:extLst>
        </xdr:cNvPr>
        <xdr:cNvSpPr/>
      </xdr:nvSpPr>
      <xdr:spPr>
        <a:xfrm>
          <a:off x="2171700" y="47434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1304</xdr:row>
      <xdr:rowOff>0</xdr:rowOff>
    </xdr:from>
    <xdr:to>
      <xdr:col>5</xdr:col>
      <xdr:colOff>279400</xdr:colOff>
      <xdr:row>1305</xdr:row>
      <xdr:rowOff>12700</xdr:rowOff>
    </xdr:to>
    <xdr:sp macro="[1]!dp_core.gridDP_Click" textlink="">
      <xdr:nvSpPr>
        <xdr:cNvPr id="1303" name="Rectangle 1302">
          <a:extLst>
            <a:ext uri="{FF2B5EF4-FFF2-40B4-BE49-F238E27FC236}">
              <a16:creationId xmlns:a16="http://schemas.microsoft.com/office/drawing/2014/main" xmlns="" id="{00000000-0008-0000-0200-000017050000}"/>
            </a:ext>
          </a:extLst>
        </xdr:cNvPr>
        <xdr:cNvSpPr/>
      </xdr:nvSpPr>
      <xdr:spPr>
        <a:xfrm>
          <a:off x="2171700" y="47434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1305</xdr:row>
      <xdr:rowOff>0</xdr:rowOff>
    </xdr:from>
    <xdr:to>
      <xdr:col>5</xdr:col>
      <xdr:colOff>279400</xdr:colOff>
      <xdr:row>1306</xdr:row>
      <xdr:rowOff>12700</xdr:rowOff>
    </xdr:to>
    <xdr:sp macro="[1]!dp_core.gridDP_Click" textlink="">
      <xdr:nvSpPr>
        <xdr:cNvPr id="1304" name="Rectangle 1303">
          <a:extLst>
            <a:ext uri="{FF2B5EF4-FFF2-40B4-BE49-F238E27FC236}">
              <a16:creationId xmlns:a16="http://schemas.microsoft.com/office/drawing/2014/main" xmlns="" id="{00000000-0008-0000-0200-000018050000}"/>
            </a:ext>
          </a:extLst>
        </xdr:cNvPr>
        <xdr:cNvSpPr/>
      </xdr:nvSpPr>
      <xdr:spPr>
        <a:xfrm>
          <a:off x="2171700" y="47434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1306</xdr:row>
      <xdr:rowOff>0</xdr:rowOff>
    </xdr:from>
    <xdr:to>
      <xdr:col>5</xdr:col>
      <xdr:colOff>279400</xdr:colOff>
      <xdr:row>1307</xdr:row>
      <xdr:rowOff>12700</xdr:rowOff>
    </xdr:to>
    <xdr:sp macro="[1]!dp_core.gridDP_Click" textlink="">
      <xdr:nvSpPr>
        <xdr:cNvPr id="1305" name="Rectangle 1304">
          <a:extLst>
            <a:ext uri="{FF2B5EF4-FFF2-40B4-BE49-F238E27FC236}">
              <a16:creationId xmlns:a16="http://schemas.microsoft.com/office/drawing/2014/main" xmlns="" id="{00000000-0008-0000-0200-000019050000}"/>
            </a:ext>
          </a:extLst>
        </xdr:cNvPr>
        <xdr:cNvSpPr/>
      </xdr:nvSpPr>
      <xdr:spPr>
        <a:xfrm>
          <a:off x="2171700" y="47434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1307</xdr:row>
      <xdr:rowOff>0</xdr:rowOff>
    </xdr:from>
    <xdr:to>
      <xdr:col>5</xdr:col>
      <xdr:colOff>279400</xdr:colOff>
      <xdr:row>1308</xdr:row>
      <xdr:rowOff>12700</xdr:rowOff>
    </xdr:to>
    <xdr:sp macro="[1]!dp_core.gridDP_Click" textlink="">
      <xdr:nvSpPr>
        <xdr:cNvPr id="1306" name="Rectangle 1305">
          <a:extLst>
            <a:ext uri="{FF2B5EF4-FFF2-40B4-BE49-F238E27FC236}">
              <a16:creationId xmlns:a16="http://schemas.microsoft.com/office/drawing/2014/main" xmlns="" id="{00000000-0008-0000-0200-00001A050000}"/>
            </a:ext>
          </a:extLst>
        </xdr:cNvPr>
        <xdr:cNvSpPr/>
      </xdr:nvSpPr>
      <xdr:spPr>
        <a:xfrm>
          <a:off x="2171700" y="47434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1308</xdr:row>
      <xdr:rowOff>0</xdr:rowOff>
    </xdr:from>
    <xdr:to>
      <xdr:col>5</xdr:col>
      <xdr:colOff>279400</xdr:colOff>
      <xdr:row>1309</xdr:row>
      <xdr:rowOff>12700</xdr:rowOff>
    </xdr:to>
    <xdr:sp macro="[1]!dp_core.gridDP_Click" textlink="">
      <xdr:nvSpPr>
        <xdr:cNvPr id="1307" name="Rectangle 1306">
          <a:extLst>
            <a:ext uri="{FF2B5EF4-FFF2-40B4-BE49-F238E27FC236}">
              <a16:creationId xmlns:a16="http://schemas.microsoft.com/office/drawing/2014/main" xmlns="" id="{00000000-0008-0000-0200-00001B050000}"/>
            </a:ext>
          </a:extLst>
        </xdr:cNvPr>
        <xdr:cNvSpPr/>
      </xdr:nvSpPr>
      <xdr:spPr>
        <a:xfrm>
          <a:off x="2171700" y="47434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1309</xdr:row>
      <xdr:rowOff>0</xdr:rowOff>
    </xdr:from>
    <xdr:to>
      <xdr:col>5</xdr:col>
      <xdr:colOff>279400</xdr:colOff>
      <xdr:row>1310</xdr:row>
      <xdr:rowOff>12700</xdr:rowOff>
    </xdr:to>
    <xdr:sp macro="[1]!dp_core.gridDP_Click" textlink="">
      <xdr:nvSpPr>
        <xdr:cNvPr id="1308" name="Rectangle 1307">
          <a:extLst>
            <a:ext uri="{FF2B5EF4-FFF2-40B4-BE49-F238E27FC236}">
              <a16:creationId xmlns:a16="http://schemas.microsoft.com/office/drawing/2014/main" xmlns="" id="{00000000-0008-0000-0200-00001C050000}"/>
            </a:ext>
          </a:extLst>
        </xdr:cNvPr>
        <xdr:cNvSpPr/>
      </xdr:nvSpPr>
      <xdr:spPr>
        <a:xfrm>
          <a:off x="2171700" y="47434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1310</xdr:row>
      <xdr:rowOff>0</xdr:rowOff>
    </xdr:from>
    <xdr:to>
      <xdr:col>5</xdr:col>
      <xdr:colOff>279400</xdr:colOff>
      <xdr:row>1311</xdr:row>
      <xdr:rowOff>12700</xdr:rowOff>
    </xdr:to>
    <xdr:sp macro="[1]!dp_core.gridDP_Click" textlink="">
      <xdr:nvSpPr>
        <xdr:cNvPr id="1309" name="Rectangle 1308">
          <a:extLst>
            <a:ext uri="{FF2B5EF4-FFF2-40B4-BE49-F238E27FC236}">
              <a16:creationId xmlns:a16="http://schemas.microsoft.com/office/drawing/2014/main" xmlns="" id="{00000000-0008-0000-0200-00001D050000}"/>
            </a:ext>
          </a:extLst>
        </xdr:cNvPr>
        <xdr:cNvSpPr/>
      </xdr:nvSpPr>
      <xdr:spPr>
        <a:xfrm>
          <a:off x="2171700" y="47434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1311</xdr:row>
      <xdr:rowOff>0</xdr:rowOff>
    </xdr:from>
    <xdr:to>
      <xdr:col>5</xdr:col>
      <xdr:colOff>279400</xdr:colOff>
      <xdr:row>1312</xdr:row>
      <xdr:rowOff>12700</xdr:rowOff>
    </xdr:to>
    <xdr:sp macro="[1]!dp_core.gridDP_Click" textlink="">
      <xdr:nvSpPr>
        <xdr:cNvPr id="1310" name="Rectangle 1309">
          <a:extLst>
            <a:ext uri="{FF2B5EF4-FFF2-40B4-BE49-F238E27FC236}">
              <a16:creationId xmlns:a16="http://schemas.microsoft.com/office/drawing/2014/main" xmlns="" id="{00000000-0008-0000-0200-00001E050000}"/>
            </a:ext>
          </a:extLst>
        </xdr:cNvPr>
        <xdr:cNvSpPr/>
      </xdr:nvSpPr>
      <xdr:spPr>
        <a:xfrm>
          <a:off x="2171700" y="47434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1312</xdr:row>
      <xdr:rowOff>0</xdr:rowOff>
    </xdr:from>
    <xdr:to>
      <xdr:col>5</xdr:col>
      <xdr:colOff>279400</xdr:colOff>
      <xdr:row>1313</xdr:row>
      <xdr:rowOff>12700</xdr:rowOff>
    </xdr:to>
    <xdr:sp macro="[1]!dp_core.gridDP_Click" textlink="">
      <xdr:nvSpPr>
        <xdr:cNvPr id="1311" name="Rectangle 1310">
          <a:extLst>
            <a:ext uri="{FF2B5EF4-FFF2-40B4-BE49-F238E27FC236}">
              <a16:creationId xmlns:a16="http://schemas.microsoft.com/office/drawing/2014/main" xmlns="" id="{00000000-0008-0000-0200-00001F050000}"/>
            </a:ext>
          </a:extLst>
        </xdr:cNvPr>
        <xdr:cNvSpPr/>
      </xdr:nvSpPr>
      <xdr:spPr>
        <a:xfrm>
          <a:off x="2171700" y="47434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1313</xdr:row>
      <xdr:rowOff>0</xdr:rowOff>
    </xdr:from>
    <xdr:to>
      <xdr:col>5</xdr:col>
      <xdr:colOff>279400</xdr:colOff>
      <xdr:row>1314</xdr:row>
      <xdr:rowOff>12700</xdr:rowOff>
    </xdr:to>
    <xdr:sp macro="[1]!dp_core.gridDP_Click" textlink="">
      <xdr:nvSpPr>
        <xdr:cNvPr id="1312" name="Rectangle 1311">
          <a:extLst>
            <a:ext uri="{FF2B5EF4-FFF2-40B4-BE49-F238E27FC236}">
              <a16:creationId xmlns:a16="http://schemas.microsoft.com/office/drawing/2014/main" xmlns="" id="{00000000-0008-0000-0200-000020050000}"/>
            </a:ext>
          </a:extLst>
        </xdr:cNvPr>
        <xdr:cNvSpPr/>
      </xdr:nvSpPr>
      <xdr:spPr>
        <a:xfrm>
          <a:off x="2171700" y="47434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1314</xdr:row>
      <xdr:rowOff>0</xdr:rowOff>
    </xdr:from>
    <xdr:to>
      <xdr:col>5</xdr:col>
      <xdr:colOff>279400</xdr:colOff>
      <xdr:row>1315</xdr:row>
      <xdr:rowOff>12700</xdr:rowOff>
    </xdr:to>
    <xdr:sp macro="[1]!dp_core.gridDP_Click" textlink="">
      <xdr:nvSpPr>
        <xdr:cNvPr id="1313" name="Rectangle 1312">
          <a:extLst>
            <a:ext uri="{FF2B5EF4-FFF2-40B4-BE49-F238E27FC236}">
              <a16:creationId xmlns:a16="http://schemas.microsoft.com/office/drawing/2014/main" xmlns="" id="{00000000-0008-0000-0200-000021050000}"/>
            </a:ext>
          </a:extLst>
        </xdr:cNvPr>
        <xdr:cNvSpPr/>
      </xdr:nvSpPr>
      <xdr:spPr>
        <a:xfrm>
          <a:off x="2171700" y="47434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1315</xdr:row>
      <xdr:rowOff>0</xdr:rowOff>
    </xdr:from>
    <xdr:to>
      <xdr:col>5</xdr:col>
      <xdr:colOff>279400</xdr:colOff>
      <xdr:row>1316</xdr:row>
      <xdr:rowOff>12700</xdr:rowOff>
    </xdr:to>
    <xdr:sp macro="[1]!dp_core.gridDP_Click" textlink="">
      <xdr:nvSpPr>
        <xdr:cNvPr id="1314" name="Rectangle 1313">
          <a:extLst>
            <a:ext uri="{FF2B5EF4-FFF2-40B4-BE49-F238E27FC236}">
              <a16:creationId xmlns:a16="http://schemas.microsoft.com/office/drawing/2014/main" xmlns="" id="{00000000-0008-0000-0200-000022050000}"/>
            </a:ext>
          </a:extLst>
        </xdr:cNvPr>
        <xdr:cNvSpPr/>
      </xdr:nvSpPr>
      <xdr:spPr>
        <a:xfrm>
          <a:off x="2171700" y="47434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1316</xdr:row>
      <xdr:rowOff>0</xdr:rowOff>
    </xdr:from>
    <xdr:to>
      <xdr:col>5</xdr:col>
      <xdr:colOff>279400</xdr:colOff>
      <xdr:row>1317</xdr:row>
      <xdr:rowOff>12700</xdr:rowOff>
    </xdr:to>
    <xdr:sp macro="[1]!dp_core.gridDP_Click" textlink="">
      <xdr:nvSpPr>
        <xdr:cNvPr id="1315" name="Rectangle 1314">
          <a:extLst>
            <a:ext uri="{FF2B5EF4-FFF2-40B4-BE49-F238E27FC236}">
              <a16:creationId xmlns:a16="http://schemas.microsoft.com/office/drawing/2014/main" xmlns="" id="{00000000-0008-0000-0200-000023050000}"/>
            </a:ext>
          </a:extLst>
        </xdr:cNvPr>
        <xdr:cNvSpPr/>
      </xdr:nvSpPr>
      <xdr:spPr>
        <a:xfrm>
          <a:off x="2171700" y="47434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1317</xdr:row>
      <xdr:rowOff>0</xdr:rowOff>
    </xdr:from>
    <xdr:to>
      <xdr:col>5</xdr:col>
      <xdr:colOff>279400</xdr:colOff>
      <xdr:row>1318</xdr:row>
      <xdr:rowOff>12700</xdr:rowOff>
    </xdr:to>
    <xdr:sp macro="[1]!dp_core.gridDP_Click" textlink="">
      <xdr:nvSpPr>
        <xdr:cNvPr id="1316" name="Rectangle 1315">
          <a:extLst>
            <a:ext uri="{FF2B5EF4-FFF2-40B4-BE49-F238E27FC236}">
              <a16:creationId xmlns:a16="http://schemas.microsoft.com/office/drawing/2014/main" xmlns="" id="{00000000-0008-0000-0200-000024050000}"/>
            </a:ext>
          </a:extLst>
        </xdr:cNvPr>
        <xdr:cNvSpPr/>
      </xdr:nvSpPr>
      <xdr:spPr>
        <a:xfrm>
          <a:off x="2171700" y="47434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1318</xdr:row>
      <xdr:rowOff>0</xdr:rowOff>
    </xdr:from>
    <xdr:to>
      <xdr:col>5</xdr:col>
      <xdr:colOff>279400</xdr:colOff>
      <xdr:row>1319</xdr:row>
      <xdr:rowOff>12700</xdr:rowOff>
    </xdr:to>
    <xdr:sp macro="[1]!dp_core.gridDP_Click" textlink="">
      <xdr:nvSpPr>
        <xdr:cNvPr id="1317" name="Rectangle 1316">
          <a:extLst>
            <a:ext uri="{FF2B5EF4-FFF2-40B4-BE49-F238E27FC236}">
              <a16:creationId xmlns:a16="http://schemas.microsoft.com/office/drawing/2014/main" xmlns="" id="{00000000-0008-0000-0200-000025050000}"/>
            </a:ext>
          </a:extLst>
        </xdr:cNvPr>
        <xdr:cNvSpPr/>
      </xdr:nvSpPr>
      <xdr:spPr>
        <a:xfrm>
          <a:off x="2171700" y="47434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1319</xdr:row>
      <xdr:rowOff>0</xdr:rowOff>
    </xdr:from>
    <xdr:to>
      <xdr:col>5</xdr:col>
      <xdr:colOff>279400</xdr:colOff>
      <xdr:row>1320</xdr:row>
      <xdr:rowOff>12700</xdr:rowOff>
    </xdr:to>
    <xdr:sp macro="[1]!dp_core.gridDP_Click" textlink="">
      <xdr:nvSpPr>
        <xdr:cNvPr id="1318" name="Rectangle 1317">
          <a:extLst>
            <a:ext uri="{FF2B5EF4-FFF2-40B4-BE49-F238E27FC236}">
              <a16:creationId xmlns:a16="http://schemas.microsoft.com/office/drawing/2014/main" xmlns="" id="{00000000-0008-0000-0200-000026050000}"/>
            </a:ext>
          </a:extLst>
        </xdr:cNvPr>
        <xdr:cNvSpPr/>
      </xdr:nvSpPr>
      <xdr:spPr>
        <a:xfrm>
          <a:off x="2171700" y="47434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1320</xdr:row>
      <xdr:rowOff>0</xdr:rowOff>
    </xdr:from>
    <xdr:to>
      <xdr:col>5</xdr:col>
      <xdr:colOff>279400</xdr:colOff>
      <xdr:row>1321</xdr:row>
      <xdr:rowOff>12700</xdr:rowOff>
    </xdr:to>
    <xdr:sp macro="[1]!dp_core.gridDP_Click" textlink="">
      <xdr:nvSpPr>
        <xdr:cNvPr id="1319" name="Rectangle 1318">
          <a:extLst>
            <a:ext uri="{FF2B5EF4-FFF2-40B4-BE49-F238E27FC236}">
              <a16:creationId xmlns:a16="http://schemas.microsoft.com/office/drawing/2014/main" xmlns="" id="{00000000-0008-0000-0200-000027050000}"/>
            </a:ext>
          </a:extLst>
        </xdr:cNvPr>
        <xdr:cNvSpPr/>
      </xdr:nvSpPr>
      <xdr:spPr>
        <a:xfrm>
          <a:off x="2171700" y="47434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1321</xdr:row>
      <xdr:rowOff>0</xdr:rowOff>
    </xdr:from>
    <xdr:to>
      <xdr:col>5</xdr:col>
      <xdr:colOff>279400</xdr:colOff>
      <xdr:row>1322</xdr:row>
      <xdr:rowOff>12700</xdr:rowOff>
    </xdr:to>
    <xdr:sp macro="[1]!dp_core.gridDP_Click" textlink="">
      <xdr:nvSpPr>
        <xdr:cNvPr id="1320" name="Rectangle 1319">
          <a:extLst>
            <a:ext uri="{FF2B5EF4-FFF2-40B4-BE49-F238E27FC236}">
              <a16:creationId xmlns:a16="http://schemas.microsoft.com/office/drawing/2014/main" xmlns="" id="{00000000-0008-0000-0200-000028050000}"/>
            </a:ext>
          </a:extLst>
        </xdr:cNvPr>
        <xdr:cNvSpPr/>
      </xdr:nvSpPr>
      <xdr:spPr>
        <a:xfrm>
          <a:off x="2171700" y="47434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1322</xdr:row>
      <xdr:rowOff>0</xdr:rowOff>
    </xdr:from>
    <xdr:to>
      <xdr:col>5</xdr:col>
      <xdr:colOff>279400</xdr:colOff>
      <xdr:row>1323</xdr:row>
      <xdr:rowOff>12700</xdr:rowOff>
    </xdr:to>
    <xdr:sp macro="[1]!dp_core.gridDP_Click" textlink="">
      <xdr:nvSpPr>
        <xdr:cNvPr id="1321" name="Rectangle 1320">
          <a:extLst>
            <a:ext uri="{FF2B5EF4-FFF2-40B4-BE49-F238E27FC236}">
              <a16:creationId xmlns:a16="http://schemas.microsoft.com/office/drawing/2014/main" xmlns="" id="{00000000-0008-0000-0200-000029050000}"/>
            </a:ext>
          </a:extLst>
        </xdr:cNvPr>
        <xdr:cNvSpPr/>
      </xdr:nvSpPr>
      <xdr:spPr>
        <a:xfrm>
          <a:off x="2171700" y="47434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1323</xdr:row>
      <xdr:rowOff>0</xdr:rowOff>
    </xdr:from>
    <xdr:to>
      <xdr:col>5</xdr:col>
      <xdr:colOff>279400</xdr:colOff>
      <xdr:row>1324</xdr:row>
      <xdr:rowOff>12700</xdr:rowOff>
    </xdr:to>
    <xdr:sp macro="[1]!dp_core.gridDP_Click" textlink="">
      <xdr:nvSpPr>
        <xdr:cNvPr id="1322" name="Rectangle 1321">
          <a:extLst>
            <a:ext uri="{FF2B5EF4-FFF2-40B4-BE49-F238E27FC236}">
              <a16:creationId xmlns:a16="http://schemas.microsoft.com/office/drawing/2014/main" xmlns="" id="{00000000-0008-0000-0200-00002A050000}"/>
            </a:ext>
          </a:extLst>
        </xdr:cNvPr>
        <xdr:cNvSpPr/>
      </xdr:nvSpPr>
      <xdr:spPr>
        <a:xfrm>
          <a:off x="2171700" y="47434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1324</xdr:row>
      <xdr:rowOff>0</xdr:rowOff>
    </xdr:from>
    <xdr:to>
      <xdr:col>5</xdr:col>
      <xdr:colOff>279400</xdr:colOff>
      <xdr:row>1325</xdr:row>
      <xdr:rowOff>12700</xdr:rowOff>
    </xdr:to>
    <xdr:sp macro="[1]!dp_core.gridDP_Click" textlink="">
      <xdr:nvSpPr>
        <xdr:cNvPr id="1323" name="Rectangle 1322">
          <a:extLst>
            <a:ext uri="{FF2B5EF4-FFF2-40B4-BE49-F238E27FC236}">
              <a16:creationId xmlns:a16="http://schemas.microsoft.com/office/drawing/2014/main" xmlns="" id="{00000000-0008-0000-0200-00002B050000}"/>
            </a:ext>
          </a:extLst>
        </xdr:cNvPr>
        <xdr:cNvSpPr/>
      </xdr:nvSpPr>
      <xdr:spPr>
        <a:xfrm>
          <a:off x="2171700" y="47434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1325</xdr:row>
      <xdr:rowOff>0</xdr:rowOff>
    </xdr:from>
    <xdr:to>
      <xdr:col>5</xdr:col>
      <xdr:colOff>279400</xdr:colOff>
      <xdr:row>1326</xdr:row>
      <xdr:rowOff>12700</xdr:rowOff>
    </xdr:to>
    <xdr:sp macro="[1]!dp_core.gridDP_Click" textlink="">
      <xdr:nvSpPr>
        <xdr:cNvPr id="1324" name="Rectangle 1323">
          <a:extLst>
            <a:ext uri="{FF2B5EF4-FFF2-40B4-BE49-F238E27FC236}">
              <a16:creationId xmlns:a16="http://schemas.microsoft.com/office/drawing/2014/main" xmlns="" id="{00000000-0008-0000-0200-00002C050000}"/>
            </a:ext>
          </a:extLst>
        </xdr:cNvPr>
        <xdr:cNvSpPr/>
      </xdr:nvSpPr>
      <xdr:spPr>
        <a:xfrm>
          <a:off x="2171700" y="47434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1326</xdr:row>
      <xdr:rowOff>0</xdr:rowOff>
    </xdr:from>
    <xdr:to>
      <xdr:col>5</xdr:col>
      <xdr:colOff>279400</xdr:colOff>
      <xdr:row>1327</xdr:row>
      <xdr:rowOff>12700</xdr:rowOff>
    </xdr:to>
    <xdr:sp macro="[1]!dp_core.gridDP_Click" textlink="">
      <xdr:nvSpPr>
        <xdr:cNvPr id="1325" name="Rectangle 1324">
          <a:extLst>
            <a:ext uri="{FF2B5EF4-FFF2-40B4-BE49-F238E27FC236}">
              <a16:creationId xmlns:a16="http://schemas.microsoft.com/office/drawing/2014/main" xmlns="" id="{00000000-0008-0000-0200-00002D050000}"/>
            </a:ext>
          </a:extLst>
        </xdr:cNvPr>
        <xdr:cNvSpPr/>
      </xdr:nvSpPr>
      <xdr:spPr>
        <a:xfrm>
          <a:off x="2171700" y="47434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1327</xdr:row>
      <xdr:rowOff>0</xdr:rowOff>
    </xdr:from>
    <xdr:to>
      <xdr:col>5</xdr:col>
      <xdr:colOff>279400</xdr:colOff>
      <xdr:row>1328</xdr:row>
      <xdr:rowOff>12700</xdr:rowOff>
    </xdr:to>
    <xdr:sp macro="[1]!dp_core.gridDP_Click" textlink="">
      <xdr:nvSpPr>
        <xdr:cNvPr id="1326" name="Rectangle 1325">
          <a:extLst>
            <a:ext uri="{FF2B5EF4-FFF2-40B4-BE49-F238E27FC236}">
              <a16:creationId xmlns:a16="http://schemas.microsoft.com/office/drawing/2014/main" xmlns="" id="{00000000-0008-0000-0200-00002E050000}"/>
            </a:ext>
          </a:extLst>
        </xdr:cNvPr>
        <xdr:cNvSpPr/>
      </xdr:nvSpPr>
      <xdr:spPr>
        <a:xfrm>
          <a:off x="2171700" y="47434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1328</xdr:row>
      <xdr:rowOff>0</xdr:rowOff>
    </xdr:from>
    <xdr:to>
      <xdr:col>5</xdr:col>
      <xdr:colOff>279400</xdr:colOff>
      <xdr:row>1329</xdr:row>
      <xdr:rowOff>12700</xdr:rowOff>
    </xdr:to>
    <xdr:sp macro="[1]!dp_core.gridDP_Click" textlink="">
      <xdr:nvSpPr>
        <xdr:cNvPr id="1327" name="Rectangle 1326">
          <a:extLst>
            <a:ext uri="{FF2B5EF4-FFF2-40B4-BE49-F238E27FC236}">
              <a16:creationId xmlns:a16="http://schemas.microsoft.com/office/drawing/2014/main" xmlns="" id="{00000000-0008-0000-0200-00002F050000}"/>
            </a:ext>
          </a:extLst>
        </xdr:cNvPr>
        <xdr:cNvSpPr/>
      </xdr:nvSpPr>
      <xdr:spPr>
        <a:xfrm>
          <a:off x="2171700" y="47434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1329</xdr:row>
      <xdr:rowOff>0</xdr:rowOff>
    </xdr:from>
    <xdr:to>
      <xdr:col>5</xdr:col>
      <xdr:colOff>279400</xdr:colOff>
      <xdr:row>1330</xdr:row>
      <xdr:rowOff>12700</xdr:rowOff>
    </xdr:to>
    <xdr:sp macro="[1]!dp_core.gridDP_Click" textlink="">
      <xdr:nvSpPr>
        <xdr:cNvPr id="1328" name="Rectangle 1327">
          <a:extLst>
            <a:ext uri="{FF2B5EF4-FFF2-40B4-BE49-F238E27FC236}">
              <a16:creationId xmlns:a16="http://schemas.microsoft.com/office/drawing/2014/main" xmlns="" id="{00000000-0008-0000-0200-000030050000}"/>
            </a:ext>
          </a:extLst>
        </xdr:cNvPr>
        <xdr:cNvSpPr/>
      </xdr:nvSpPr>
      <xdr:spPr>
        <a:xfrm>
          <a:off x="2171700" y="47434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1330</xdr:row>
      <xdr:rowOff>0</xdr:rowOff>
    </xdr:from>
    <xdr:to>
      <xdr:col>5</xdr:col>
      <xdr:colOff>279400</xdr:colOff>
      <xdr:row>1331</xdr:row>
      <xdr:rowOff>12700</xdr:rowOff>
    </xdr:to>
    <xdr:sp macro="[1]!dp_core.gridDP_Click" textlink="">
      <xdr:nvSpPr>
        <xdr:cNvPr id="1329" name="Rectangle 1328">
          <a:extLst>
            <a:ext uri="{FF2B5EF4-FFF2-40B4-BE49-F238E27FC236}">
              <a16:creationId xmlns:a16="http://schemas.microsoft.com/office/drawing/2014/main" xmlns="" id="{00000000-0008-0000-0200-000031050000}"/>
            </a:ext>
          </a:extLst>
        </xdr:cNvPr>
        <xdr:cNvSpPr/>
      </xdr:nvSpPr>
      <xdr:spPr>
        <a:xfrm>
          <a:off x="2171700" y="47434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1331</xdr:row>
      <xdr:rowOff>0</xdr:rowOff>
    </xdr:from>
    <xdr:to>
      <xdr:col>5</xdr:col>
      <xdr:colOff>279400</xdr:colOff>
      <xdr:row>1332</xdr:row>
      <xdr:rowOff>12700</xdr:rowOff>
    </xdr:to>
    <xdr:sp macro="[1]!dp_core.gridDP_Click" textlink="">
      <xdr:nvSpPr>
        <xdr:cNvPr id="1330" name="Rectangle 1329">
          <a:extLst>
            <a:ext uri="{FF2B5EF4-FFF2-40B4-BE49-F238E27FC236}">
              <a16:creationId xmlns:a16="http://schemas.microsoft.com/office/drawing/2014/main" xmlns="" id="{00000000-0008-0000-0200-000032050000}"/>
            </a:ext>
          </a:extLst>
        </xdr:cNvPr>
        <xdr:cNvSpPr/>
      </xdr:nvSpPr>
      <xdr:spPr>
        <a:xfrm>
          <a:off x="2171700" y="47434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1332</xdr:row>
      <xdr:rowOff>0</xdr:rowOff>
    </xdr:from>
    <xdr:to>
      <xdr:col>5</xdr:col>
      <xdr:colOff>279400</xdr:colOff>
      <xdr:row>1333</xdr:row>
      <xdr:rowOff>12700</xdr:rowOff>
    </xdr:to>
    <xdr:sp macro="[1]!dp_core.gridDP_Click" textlink="">
      <xdr:nvSpPr>
        <xdr:cNvPr id="1331" name="Rectangle 1330">
          <a:extLst>
            <a:ext uri="{FF2B5EF4-FFF2-40B4-BE49-F238E27FC236}">
              <a16:creationId xmlns:a16="http://schemas.microsoft.com/office/drawing/2014/main" xmlns="" id="{00000000-0008-0000-0200-000033050000}"/>
            </a:ext>
          </a:extLst>
        </xdr:cNvPr>
        <xdr:cNvSpPr/>
      </xdr:nvSpPr>
      <xdr:spPr>
        <a:xfrm>
          <a:off x="2171700" y="47434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1333</xdr:row>
      <xdr:rowOff>0</xdr:rowOff>
    </xdr:from>
    <xdr:to>
      <xdr:col>5</xdr:col>
      <xdr:colOff>279400</xdr:colOff>
      <xdr:row>1334</xdr:row>
      <xdr:rowOff>12700</xdr:rowOff>
    </xdr:to>
    <xdr:sp macro="[1]!dp_core.gridDP_Click" textlink="">
      <xdr:nvSpPr>
        <xdr:cNvPr id="1332" name="Rectangle 1331">
          <a:extLst>
            <a:ext uri="{FF2B5EF4-FFF2-40B4-BE49-F238E27FC236}">
              <a16:creationId xmlns:a16="http://schemas.microsoft.com/office/drawing/2014/main" xmlns="" id="{00000000-0008-0000-0200-000034050000}"/>
            </a:ext>
          </a:extLst>
        </xdr:cNvPr>
        <xdr:cNvSpPr/>
      </xdr:nvSpPr>
      <xdr:spPr>
        <a:xfrm>
          <a:off x="2171700" y="47434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1334</xdr:row>
      <xdr:rowOff>0</xdr:rowOff>
    </xdr:from>
    <xdr:to>
      <xdr:col>5</xdr:col>
      <xdr:colOff>279400</xdr:colOff>
      <xdr:row>1335</xdr:row>
      <xdr:rowOff>12700</xdr:rowOff>
    </xdr:to>
    <xdr:sp macro="[1]!dp_core.gridDP_Click" textlink="">
      <xdr:nvSpPr>
        <xdr:cNvPr id="1333" name="Rectangle 1332">
          <a:extLst>
            <a:ext uri="{FF2B5EF4-FFF2-40B4-BE49-F238E27FC236}">
              <a16:creationId xmlns:a16="http://schemas.microsoft.com/office/drawing/2014/main" xmlns="" id="{00000000-0008-0000-0200-000035050000}"/>
            </a:ext>
          </a:extLst>
        </xdr:cNvPr>
        <xdr:cNvSpPr/>
      </xdr:nvSpPr>
      <xdr:spPr>
        <a:xfrm>
          <a:off x="2171700" y="47434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1335</xdr:row>
      <xdr:rowOff>0</xdr:rowOff>
    </xdr:from>
    <xdr:to>
      <xdr:col>5</xdr:col>
      <xdr:colOff>279400</xdr:colOff>
      <xdr:row>1336</xdr:row>
      <xdr:rowOff>12700</xdr:rowOff>
    </xdr:to>
    <xdr:sp macro="[1]!dp_core.gridDP_Click" textlink="">
      <xdr:nvSpPr>
        <xdr:cNvPr id="1334" name="Rectangle 1333">
          <a:extLst>
            <a:ext uri="{FF2B5EF4-FFF2-40B4-BE49-F238E27FC236}">
              <a16:creationId xmlns:a16="http://schemas.microsoft.com/office/drawing/2014/main" xmlns="" id="{00000000-0008-0000-0200-000036050000}"/>
            </a:ext>
          </a:extLst>
        </xdr:cNvPr>
        <xdr:cNvSpPr/>
      </xdr:nvSpPr>
      <xdr:spPr>
        <a:xfrm>
          <a:off x="2171700" y="47434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1336</xdr:row>
      <xdr:rowOff>0</xdr:rowOff>
    </xdr:from>
    <xdr:to>
      <xdr:col>5</xdr:col>
      <xdr:colOff>279400</xdr:colOff>
      <xdr:row>1337</xdr:row>
      <xdr:rowOff>12700</xdr:rowOff>
    </xdr:to>
    <xdr:sp macro="[1]!dp_core.gridDP_Click" textlink="">
      <xdr:nvSpPr>
        <xdr:cNvPr id="1335" name="Rectangle 1334">
          <a:extLst>
            <a:ext uri="{FF2B5EF4-FFF2-40B4-BE49-F238E27FC236}">
              <a16:creationId xmlns:a16="http://schemas.microsoft.com/office/drawing/2014/main" xmlns="" id="{00000000-0008-0000-0200-000037050000}"/>
            </a:ext>
          </a:extLst>
        </xdr:cNvPr>
        <xdr:cNvSpPr/>
      </xdr:nvSpPr>
      <xdr:spPr>
        <a:xfrm>
          <a:off x="2171700" y="47434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1337</xdr:row>
      <xdr:rowOff>0</xdr:rowOff>
    </xdr:from>
    <xdr:to>
      <xdr:col>5</xdr:col>
      <xdr:colOff>279400</xdr:colOff>
      <xdr:row>1338</xdr:row>
      <xdr:rowOff>12700</xdr:rowOff>
    </xdr:to>
    <xdr:sp macro="[1]!dp_core.gridDP_Click" textlink="">
      <xdr:nvSpPr>
        <xdr:cNvPr id="1336" name="Rectangle 1335">
          <a:extLst>
            <a:ext uri="{FF2B5EF4-FFF2-40B4-BE49-F238E27FC236}">
              <a16:creationId xmlns:a16="http://schemas.microsoft.com/office/drawing/2014/main" xmlns="" id="{00000000-0008-0000-0200-000038050000}"/>
            </a:ext>
          </a:extLst>
        </xdr:cNvPr>
        <xdr:cNvSpPr/>
      </xdr:nvSpPr>
      <xdr:spPr>
        <a:xfrm>
          <a:off x="2171700" y="47434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1338</xdr:row>
      <xdr:rowOff>0</xdr:rowOff>
    </xdr:from>
    <xdr:to>
      <xdr:col>5</xdr:col>
      <xdr:colOff>279400</xdr:colOff>
      <xdr:row>1339</xdr:row>
      <xdr:rowOff>12700</xdr:rowOff>
    </xdr:to>
    <xdr:sp macro="[1]!dp_core.gridDP_Click" textlink="">
      <xdr:nvSpPr>
        <xdr:cNvPr id="1337" name="Rectangle 1336">
          <a:extLst>
            <a:ext uri="{FF2B5EF4-FFF2-40B4-BE49-F238E27FC236}">
              <a16:creationId xmlns:a16="http://schemas.microsoft.com/office/drawing/2014/main" xmlns="" id="{00000000-0008-0000-0200-000039050000}"/>
            </a:ext>
          </a:extLst>
        </xdr:cNvPr>
        <xdr:cNvSpPr/>
      </xdr:nvSpPr>
      <xdr:spPr>
        <a:xfrm>
          <a:off x="2171700" y="47434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1339</xdr:row>
      <xdr:rowOff>0</xdr:rowOff>
    </xdr:from>
    <xdr:to>
      <xdr:col>5</xdr:col>
      <xdr:colOff>279400</xdr:colOff>
      <xdr:row>1340</xdr:row>
      <xdr:rowOff>12700</xdr:rowOff>
    </xdr:to>
    <xdr:sp macro="[1]!dp_core.gridDP_Click" textlink="">
      <xdr:nvSpPr>
        <xdr:cNvPr id="1338" name="Rectangle 1337">
          <a:extLst>
            <a:ext uri="{FF2B5EF4-FFF2-40B4-BE49-F238E27FC236}">
              <a16:creationId xmlns:a16="http://schemas.microsoft.com/office/drawing/2014/main" xmlns="" id="{00000000-0008-0000-0200-00003A050000}"/>
            </a:ext>
          </a:extLst>
        </xdr:cNvPr>
        <xdr:cNvSpPr/>
      </xdr:nvSpPr>
      <xdr:spPr>
        <a:xfrm>
          <a:off x="2171700" y="47434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1340</xdr:row>
      <xdr:rowOff>0</xdr:rowOff>
    </xdr:from>
    <xdr:to>
      <xdr:col>5</xdr:col>
      <xdr:colOff>279400</xdr:colOff>
      <xdr:row>1341</xdr:row>
      <xdr:rowOff>12700</xdr:rowOff>
    </xdr:to>
    <xdr:sp macro="[1]!dp_core.gridDP_Click" textlink="">
      <xdr:nvSpPr>
        <xdr:cNvPr id="1339" name="Rectangle 1338">
          <a:extLst>
            <a:ext uri="{FF2B5EF4-FFF2-40B4-BE49-F238E27FC236}">
              <a16:creationId xmlns:a16="http://schemas.microsoft.com/office/drawing/2014/main" xmlns="" id="{00000000-0008-0000-0200-00003B050000}"/>
            </a:ext>
          </a:extLst>
        </xdr:cNvPr>
        <xdr:cNvSpPr/>
      </xdr:nvSpPr>
      <xdr:spPr>
        <a:xfrm>
          <a:off x="2171700" y="47434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1341</xdr:row>
      <xdr:rowOff>0</xdr:rowOff>
    </xdr:from>
    <xdr:to>
      <xdr:col>5</xdr:col>
      <xdr:colOff>279400</xdr:colOff>
      <xdr:row>1342</xdr:row>
      <xdr:rowOff>12700</xdr:rowOff>
    </xdr:to>
    <xdr:sp macro="[1]!dp_core.gridDP_Click" textlink="">
      <xdr:nvSpPr>
        <xdr:cNvPr id="1340" name="Rectangle 1339">
          <a:extLst>
            <a:ext uri="{FF2B5EF4-FFF2-40B4-BE49-F238E27FC236}">
              <a16:creationId xmlns:a16="http://schemas.microsoft.com/office/drawing/2014/main" xmlns="" id="{00000000-0008-0000-0200-00003C050000}"/>
            </a:ext>
          </a:extLst>
        </xdr:cNvPr>
        <xdr:cNvSpPr/>
      </xdr:nvSpPr>
      <xdr:spPr>
        <a:xfrm>
          <a:off x="2171700" y="47434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1342</xdr:row>
      <xdr:rowOff>0</xdr:rowOff>
    </xdr:from>
    <xdr:to>
      <xdr:col>5</xdr:col>
      <xdr:colOff>279400</xdr:colOff>
      <xdr:row>1343</xdr:row>
      <xdr:rowOff>12700</xdr:rowOff>
    </xdr:to>
    <xdr:sp macro="[1]!dp_core.gridDP_Click" textlink="">
      <xdr:nvSpPr>
        <xdr:cNvPr id="1341" name="Rectangle 1340">
          <a:extLst>
            <a:ext uri="{FF2B5EF4-FFF2-40B4-BE49-F238E27FC236}">
              <a16:creationId xmlns:a16="http://schemas.microsoft.com/office/drawing/2014/main" xmlns="" id="{00000000-0008-0000-0200-00003D050000}"/>
            </a:ext>
          </a:extLst>
        </xdr:cNvPr>
        <xdr:cNvSpPr/>
      </xdr:nvSpPr>
      <xdr:spPr>
        <a:xfrm>
          <a:off x="2171700" y="47434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1343</xdr:row>
      <xdr:rowOff>0</xdr:rowOff>
    </xdr:from>
    <xdr:to>
      <xdr:col>5</xdr:col>
      <xdr:colOff>279400</xdr:colOff>
      <xdr:row>1344</xdr:row>
      <xdr:rowOff>12700</xdr:rowOff>
    </xdr:to>
    <xdr:sp macro="[1]!dp_core.gridDP_Click" textlink="">
      <xdr:nvSpPr>
        <xdr:cNvPr id="1342" name="Rectangle 1341">
          <a:extLst>
            <a:ext uri="{FF2B5EF4-FFF2-40B4-BE49-F238E27FC236}">
              <a16:creationId xmlns:a16="http://schemas.microsoft.com/office/drawing/2014/main" xmlns="" id="{00000000-0008-0000-0200-00003E050000}"/>
            </a:ext>
          </a:extLst>
        </xdr:cNvPr>
        <xdr:cNvSpPr/>
      </xdr:nvSpPr>
      <xdr:spPr>
        <a:xfrm>
          <a:off x="2171700" y="47434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1344</xdr:row>
      <xdr:rowOff>0</xdr:rowOff>
    </xdr:from>
    <xdr:to>
      <xdr:col>5</xdr:col>
      <xdr:colOff>279400</xdr:colOff>
      <xdr:row>1345</xdr:row>
      <xdr:rowOff>12700</xdr:rowOff>
    </xdr:to>
    <xdr:sp macro="[1]!dp_core.gridDP_Click" textlink="">
      <xdr:nvSpPr>
        <xdr:cNvPr id="1343" name="Rectangle 1342">
          <a:extLst>
            <a:ext uri="{FF2B5EF4-FFF2-40B4-BE49-F238E27FC236}">
              <a16:creationId xmlns:a16="http://schemas.microsoft.com/office/drawing/2014/main" xmlns="" id="{00000000-0008-0000-0200-00003F050000}"/>
            </a:ext>
          </a:extLst>
        </xdr:cNvPr>
        <xdr:cNvSpPr/>
      </xdr:nvSpPr>
      <xdr:spPr>
        <a:xfrm>
          <a:off x="2171700" y="47434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1345</xdr:row>
      <xdr:rowOff>0</xdr:rowOff>
    </xdr:from>
    <xdr:to>
      <xdr:col>5</xdr:col>
      <xdr:colOff>279400</xdr:colOff>
      <xdr:row>1346</xdr:row>
      <xdr:rowOff>12700</xdr:rowOff>
    </xdr:to>
    <xdr:sp macro="[1]!dp_core.gridDP_Click" textlink="">
      <xdr:nvSpPr>
        <xdr:cNvPr id="1344" name="Rectangle 1343">
          <a:extLst>
            <a:ext uri="{FF2B5EF4-FFF2-40B4-BE49-F238E27FC236}">
              <a16:creationId xmlns:a16="http://schemas.microsoft.com/office/drawing/2014/main" xmlns="" id="{00000000-0008-0000-0200-000040050000}"/>
            </a:ext>
          </a:extLst>
        </xdr:cNvPr>
        <xdr:cNvSpPr/>
      </xdr:nvSpPr>
      <xdr:spPr>
        <a:xfrm>
          <a:off x="2171700" y="47434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1346</xdr:row>
      <xdr:rowOff>0</xdr:rowOff>
    </xdr:from>
    <xdr:to>
      <xdr:col>5</xdr:col>
      <xdr:colOff>279400</xdr:colOff>
      <xdr:row>1347</xdr:row>
      <xdr:rowOff>12700</xdr:rowOff>
    </xdr:to>
    <xdr:sp macro="[1]!dp_core.gridDP_Click" textlink="">
      <xdr:nvSpPr>
        <xdr:cNvPr id="1345" name="Rectangle 1344">
          <a:extLst>
            <a:ext uri="{FF2B5EF4-FFF2-40B4-BE49-F238E27FC236}">
              <a16:creationId xmlns:a16="http://schemas.microsoft.com/office/drawing/2014/main" xmlns="" id="{00000000-0008-0000-0200-000041050000}"/>
            </a:ext>
          </a:extLst>
        </xdr:cNvPr>
        <xdr:cNvSpPr/>
      </xdr:nvSpPr>
      <xdr:spPr>
        <a:xfrm>
          <a:off x="2171700" y="47434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1347</xdr:row>
      <xdr:rowOff>0</xdr:rowOff>
    </xdr:from>
    <xdr:to>
      <xdr:col>5</xdr:col>
      <xdr:colOff>279400</xdr:colOff>
      <xdr:row>1348</xdr:row>
      <xdr:rowOff>12700</xdr:rowOff>
    </xdr:to>
    <xdr:sp macro="[1]!dp_core.gridDP_Click" textlink="">
      <xdr:nvSpPr>
        <xdr:cNvPr id="1346" name="Rectangle 1345">
          <a:extLst>
            <a:ext uri="{FF2B5EF4-FFF2-40B4-BE49-F238E27FC236}">
              <a16:creationId xmlns:a16="http://schemas.microsoft.com/office/drawing/2014/main" xmlns="" id="{00000000-0008-0000-0200-000042050000}"/>
            </a:ext>
          </a:extLst>
        </xdr:cNvPr>
        <xdr:cNvSpPr/>
      </xdr:nvSpPr>
      <xdr:spPr>
        <a:xfrm>
          <a:off x="2171700" y="47434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1348</xdr:row>
      <xdr:rowOff>0</xdr:rowOff>
    </xdr:from>
    <xdr:to>
      <xdr:col>5</xdr:col>
      <xdr:colOff>279400</xdr:colOff>
      <xdr:row>1349</xdr:row>
      <xdr:rowOff>12700</xdr:rowOff>
    </xdr:to>
    <xdr:sp macro="[1]!dp_core.gridDP_Click" textlink="">
      <xdr:nvSpPr>
        <xdr:cNvPr id="1347" name="Rectangle 1346">
          <a:extLst>
            <a:ext uri="{FF2B5EF4-FFF2-40B4-BE49-F238E27FC236}">
              <a16:creationId xmlns:a16="http://schemas.microsoft.com/office/drawing/2014/main" xmlns="" id="{00000000-0008-0000-0200-000043050000}"/>
            </a:ext>
          </a:extLst>
        </xdr:cNvPr>
        <xdr:cNvSpPr/>
      </xdr:nvSpPr>
      <xdr:spPr>
        <a:xfrm>
          <a:off x="2171700" y="47434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1349</xdr:row>
      <xdr:rowOff>0</xdr:rowOff>
    </xdr:from>
    <xdr:to>
      <xdr:col>5</xdr:col>
      <xdr:colOff>279400</xdr:colOff>
      <xdr:row>1350</xdr:row>
      <xdr:rowOff>12700</xdr:rowOff>
    </xdr:to>
    <xdr:sp macro="[1]!dp_core.gridDP_Click" textlink="">
      <xdr:nvSpPr>
        <xdr:cNvPr id="1348" name="Rectangle 1347">
          <a:extLst>
            <a:ext uri="{FF2B5EF4-FFF2-40B4-BE49-F238E27FC236}">
              <a16:creationId xmlns:a16="http://schemas.microsoft.com/office/drawing/2014/main" xmlns="" id="{00000000-0008-0000-0200-000044050000}"/>
            </a:ext>
          </a:extLst>
        </xdr:cNvPr>
        <xdr:cNvSpPr/>
      </xdr:nvSpPr>
      <xdr:spPr>
        <a:xfrm>
          <a:off x="2171700" y="47434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1350</xdr:row>
      <xdr:rowOff>0</xdr:rowOff>
    </xdr:from>
    <xdr:to>
      <xdr:col>5</xdr:col>
      <xdr:colOff>279400</xdr:colOff>
      <xdr:row>1351</xdr:row>
      <xdr:rowOff>12700</xdr:rowOff>
    </xdr:to>
    <xdr:sp macro="[1]!dp_core.gridDP_Click" textlink="">
      <xdr:nvSpPr>
        <xdr:cNvPr id="1349" name="Rectangle 1348">
          <a:extLst>
            <a:ext uri="{FF2B5EF4-FFF2-40B4-BE49-F238E27FC236}">
              <a16:creationId xmlns:a16="http://schemas.microsoft.com/office/drawing/2014/main" xmlns="" id="{00000000-0008-0000-0200-000045050000}"/>
            </a:ext>
          </a:extLst>
        </xdr:cNvPr>
        <xdr:cNvSpPr/>
      </xdr:nvSpPr>
      <xdr:spPr>
        <a:xfrm>
          <a:off x="2171700" y="47434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1351</xdr:row>
      <xdr:rowOff>0</xdr:rowOff>
    </xdr:from>
    <xdr:to>
      <xdr:col>5</xdr:col>
      <xdr:colOff>279400</xdr:colOff>
      <xdr:row>1352</xdr:row>
      <xdr:rowOff>12700</xdr:rowOff>
    </xdr:to>
    <xdr:sp macro="[1]!dp_core.gridDP_Click" textlink="">
      <xdr:nvSpPr>
        <xdr:cNvPr id="1350" name="Rectangle 1349">
          <a:extLst>
            <a:ext uri="{FF2B5EF4-FFF2-40B4-BE49-F238E27FC236}">
              <a16:creationId xmlns:a16="http://schemas.microsoft.com/office/drawing/2014/main" xmlns="" id="{00000000-0008-0000-0200-000046050000}"/>
            </a:ext>
          </a:extLst>
        </xdr:cNvPr>
        <xdr:cNvSpPr/>
      </xdr:nvSpPr>
      <xdr:spPr>
        <a:xfrm>
          <a:off x="2171700" y="47434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1352</xdr:row>
      <xdr:rowOff>0</xdr:rowOff>
    </xdr:from>
    <xdr:to>
      <xdr:col>5</xdr:col>
      <xdr:colOff>279400</xdr:colOff>
      <xdr:row>1353</xdr:row>
      <xdr:rowOff>12700</xdr:rowOff>
    </xdr:to>
    <xdr:sp macro="[1]!dp_core.gridDP_Click" textlink="">
      <xdr:nvSpPr>
        <xdr:cNvPr id="1351" name="Rectangle 1350">
          <a:extLst>
            <a:ext uri="{FF2B5EF4-FFF2-40B4-BE49-F238E27FC236}">
              <a16:creationId xmlns:a16="http://schemas.microsoft.com/office/drawing/2014/main" xmlns="" id="{00000000-0008-0000-0200-000047050000}"/>
            </a:ext>
          </a:extLst>
        </xdr:cNvPr>
        <xdr:cNvSpPr/>
      </xdr:nvSpPr>
      <xdr:spPr>
        <a:xfrm>
          <a:off x="2171700" y="47434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1353</xdr:row>
      <xdr:rowOff>0</xdr:rowOff>
    </xdr:from>
    <xdr:to>
      <xdr:col>5</xdr:col>
      <xdr:colOff>279400</xdr:colOff>
      <xdr:row>1354</xdr:row>
      <xdr:rowOff>12700</xdr:rowOff>
    </xdr:to>
    <xdr:sp macro="[1]!dp_core.gridDP_Click" textlink="">
      <xdr:nvSpPr>
        <xdr:cNvPr id="1352" name="Rectangle 1351">
          <a:extLst>
            <a:ext uri="{FF2B5EF4-FFF2-40B4-BE49-F238E27FC236}">
              <a16:creationId xmlns:a16="http://schemas.microsoft.com/office/drawing/2014/main" xmlns="" id="{00000000-0008-0000-0200-000048050000}"/>
            </a:ext>
          </a:extLst>
        </xdr:cNvPr>
        <xdr:cNvSpPr/>
      </xdr:nvSpPr>
      <xdr:spPr>
        <a:xfrm>
          <a:off x="2171700" y="47434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1354</xdr:row>
      <xdr:rowOff>0</xdr:rowOff>
    </xdr:from>
    <xdr:to>
      <xdr:col>5</xdr:col>
      <xdr:colOff>279400</xdr:colOff>
      <xdr:row>1355</xdr:row>
      <xdr:rowOff>12700</xdr:rowOff>
    </xdr:to>
    <xdr:sp macro="[1]!dp_core.gridDP_Click" textlink="">
      <xdr:nvSpPr>
        <xdr:cNvPr id="1353" name="Rectangle 1352">
          <a:extLst>
            <a:ext uri="{FF2B5EF4-FFF2-40B4-BE49-F238E27FC236}">
              <a16:creationId xmlns:a16="http://schemas.microsoft.com/office/drawing/2014/main" xmlns="" id="{00000000-0008-0000-0200-000049050000}"/>
            </a:ext>
          </a:extLst>
        </xdr:cNvPr>
        <xdr:cNvSpPr/>
      </xdr:nvSpPr>
      <xdr:spPr>
        <a:xfrm>
          <a:off x="2171700" y="47434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1355</xdr:row>
      <xdr:rowOff>0</xdr:rowOff>
    </xdr:from>
    <xdr:to>
      <xdr:col>5</xdr:col>
      <xdr:colOff>279400</xdr:colOff>
      <xdr:row>1356</xdr:row>
      <xdr:rowOff>12700</xdr:rowOff>
    </xdr:to>
    <xdr:sp macro="[1]!dp_core.gridDP_Click" textlink="">
      <xdr:nvSpPr>
        <xdr:cNvPr id="1354" name="Rectangle 1353">
          <a:extLst>
            <a:ext uri="{FF2B5EF4-FFF2-40B4-BE49-F238E27FC236}">
              <a16:creationId xmlns:a16="http://schemas.microsoft.com/office/drawing/2014/main" xmlns="" id="{00000000-0008-0000-0200-00004A050000}"/>
            </a:ext>
          </a:extLst>
        </xdr:cNvPr>
        <xdr:cNvSpPr/>
      </xdr:nvSpPr>
      <xdr:spPr>
        <a:xfrm>
          <a:off x="2171700" y="47434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1356</xdr:row>
      <xdr:rowOff>0</xdr:rowOff>
    </xdr:from>
    <xdr:to>
      <xdr:col>5</xdr:col>
      <xdr:colOff>279400</xdr:colOff>
      <xdr:row>1357</xdr:row>
      <xdr:rowOff>12700</xdr:rowOff>
    </xdr:to>
    <xdr:sp macro="[1]!dp_core.gridDP_Click" textlink="">
      <xdr:nvSpPr>
        <xdr:cNvPr id="1355" name="Rectangle 1354">
          <a:extLst>
            <a:ext uri="{FF2B5EF4-FFF2-40B4-BE49-F238E27FC236}">
              <a16:creationId xmlns:a16="http://schemas.microsoft.com/office/drawing/2014/main" xmlns="" id="{00000000-0008-0000-0200-00004B050000}"/>
            </a:ext>
          </a:extLst>
        </xdr:cNvPr>
        <xdr:cNvSpPr/>
      </xdr:nvSpPr>
      <xdr:spPr>
        <a:xfrm>
          <a:off x="2171700" y="47434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1357</xdr:row>
      <xdr:rowOff>0</xdr:rowOff>
    </xdr:from>
    <xdr:to>
      <xdr:col>5</xdr:col>
      <xdr:colOff>279400</xdr:colOff>
      <xdr:row>1358</xdr:row>
      <xdr:rowOff>12700</xdr:rowOff>
    </xdr:to>
    <xdr:sp macro="[1]!dp_core.gridDP_Click" textlink="">
      <xdr:nvSpPr>
        <xdr:cNvPr id="1356" name="Rectangle 1355">
          <a:extLst>
            <a:ext uri="{FF2B5EF4-FFF2-40B4-BE49-F238E27FC236}">
              <a16:creationId xmlns:a16="http://schemas.microsoft.com/office/drawing/2014/main" xmlns="" id="{00000000-0008-0000-0200-00004C050000}"/>
            </a:ext>
          </a:extLst>
        </xdr:cNvPr>
        <xdr:cNvSpPr/>
      </xdr:nvSpPr>
      <xdr:spPr>
        <a:xfrm>
          <a:off x="2171700" y="47434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1358</xdr:row>
      <xdr:rowOff>0</xdr:rowOff>
    </xdr:from>
    <xdr:to>
      <xdr:col>5</xdr:col>
      <xdr:colOff>279400</xdr:colOff>
      <xdr:row>1359</xdr:row>
      <xdr:rowOff>12700</xdr:rowOff>
    </xdr:to>
    <xdr:sp macro="[1]!dp_core.gridDP_Click" textlink="">
      <xdr:nvSpPr>
        <xdr:cNvPr id="1357" name="Rectangle 1356">
          <a:extLst>
            <a:ext uri="{FF2B5EF4-FFF2-40B4-BE49-F238E27FC236}">
              <a16:creationId xmlns:a16="http://schemas.microsoft.com/office/drawing/2014/main" xmlns="" id="{00000000-0008-0000-0200-00004D050000}"/>
            </a:ext>
          </a:extLst>
        </xdr:cNvPr>
        <xdr:cNvSpPr/>
      </xdr:nvSpPr>
      <xdr:spPr>
        <a:xfrm>
          <a:off x="2171700" y="47434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1359</xdr:row>
      <xdr:rowOff>0</xdr:rowOff>
    </xdr:from>
    <xdr:to>
      <xdr:col>5</xdr:col>
      <xdr:colOff>279400</xdr:colOff>
      <xdr:row>1360</xdr:row>
      <xdr:rowOff>12700</xdr:rowOff>
    </xdr:to>
    <xdr:sp macro="[1]!dp_core.gridDP_Click" textlink="">
      <xdr:nvSpPr>
        <xdr:cNvPr id="1358" name="Rectangle 1357">
          <a:extLst>
            <a:ext uri="{FF2B5EF4-FFF2-40B4-BE49-F238E27FC236}">
              <a16:creationId xmlns:a16="http://schemas.microsoft.com/office/drawing/2014/main" xmlns="" id="{00000000-0008-0000-0200-00004E050000}"/>
            </a:ext>
          </a:extLst>
        </xdr:cNvPr>
        <xdr:cNvSpPr/>
      </xdr:nvSpPr>
      <xdr:spPr>
        <a:xfrm>
          <a:off x="2171700" y="47434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1360</xdr:row>
      <xdr:rowOff>0</xdr:rowOff>
    </xdr:from>
    <xdr:to>
      <xdr:col>5</xdr:col>
      <xdr:colOff>279400</xdr:colOff>
      <xdr:row>1361</xdr:row>
      <xdr:rowOff>12700</xdr:rowOff>
    </xdr:to>
    <xdr:sp macro="[1]!dp_core.gridDP_Click" textlink="">
      <xdr:nvSpPr>
        <xdr:cNvPr id="1359" name="Rectangle 1358">
          <a:extLst>
            <a:ext uri="{FF2B5EF4-FFF2-40B4-BE49-F238E27FC236}">
              <a16:creationId xmlns:a16="http://schemas.microsoft.com/office/drawing/2014/main" xmlns="" id="{00000000-0008-0000-0200-00004F050000}"/>
            </a:ext>
          </a:extLst>
        </xdr:cNvPr>
        <xdr:cNvSpPr/>
      </xdr:nvSpPr>
      <xdr:spPr>
        <a:xfrm>
          <a:off x="2171700" y="47434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1361</xdr:row>
      <xdr:rowOff>0</xdr:rowOff>
    </xdr:from>
    <xdr:to>
      <xdr:col>5</xdr:col>
      <xdr:colOff>279400</xdr:colOff>
      <xdr:row>1362</xdr:row>
      <xdr:rowOff>12700</xdr:rowOff>
    </xdr:to>
    <xdr:sp macro="[1]!dp_core.gridDP_Click" textlink="">
      <xdr:nvSpPr>
        <xdr:cNvPr id="1360" name="Rectangle 1359">
          <a:extLst>
            <a:ext uri="{FF2B5EF4-FFF2-40B4-BE49-F238E27FC236}">
              <a16:creationId xmlns:a16="http://schemas.microsoft.com/office/drawing/2014/main" xmlns="" id="{00000000-0008-0000-0200-000050050000}"/>
            </a:ext>
          </a:extLst>
        </xdr:cNvPr>
        <xdr:cNvSpPr/>
      </xdr:nvSpPr>
      <xdr:spPr>
        <a:xfrm>
          <a:off x="2171700" y="47434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1362</xdr:row>
      <xdr:rowOff>0</xdr:rowOff>
    </xdr:from>
    <xdr:to>
      <xdr:col>5</xdr:col>
      <xdr:colOff>279400</xdr:colOff>
      <xdr:row>1363</xdr:row>
      <xdr:rowOff>12700</xdr:rowOff>
    </xdr:to>
    <xdr:sp macro="[1]!dp_core.gridDP_Click" textlink="">
      <xdr:nvSpPr>
        <xdr:cNvPr id="1361" name="Rectangle 1360">
          <a:extLst>
            <a:ext uri="{FF2B5EF4-FFF2-40B4-BE49-F238E27FC236}">
              <a16:creationId xmlns:a16="http://schemas.microsoft.com/office/drawing/2014/main" xmlns="" id="{00000000-0008-0000-0200-000051050000}"/>
            </a:ext>
          </a:extLst>
        </xdr:cNvPr>
        <xdr:cNvSpPr/>
      </xdr:nvSpPr>
      <xdr:spPr>
        <a:xfrm>
          <a:off x="2171700" y="47434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1363</xdr:row>
      <xdr:rowOff>0</xdr:rowOff>
    </xdr:from>
    <xdr:to>
      <xdr:col>5</xdr:col>
      <xdr:colOff>279400</xdr:colOff>
      <xdr:row>1364</xdr:row>
      <xdr:rowOff>12700</xdr:rowOff>
    </xdr:to>
    <xdr:sp macro="[1]!dp_core.gridDP_Click" textlink="">
      <xdr:nvSpPr>
        <xdr:cNvPr id="1362" name="Rectangle 1361">
          <a:extLst>
            <a:ext uri="{FF2B5EF4-FFF2-40B4-BE49-F238E27FC236}">
              <a16:creationId xmlns:a16="http://schemas.microsoft.com/office/drawing/2014/main" xmlns="" id="{00000000-0008-0000-0200-000052050000}"/>
            </a:ext>
          </a:extLst>
        </xdr:cNvPr>
        <xdr:cNvSpPr/>
      </xdr:nvSpPr>
      <xdr:spPr>
        <a:xfrm>
          <a:off x="2171700" y="47434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1364</xdr:row>
      <xdr:rowOff>0</xdr:rowOff>
    </xdr:from>
    <xdr:to>
      <xdr:col>5</xdr:col>
      <xdr:colOff>279400</xdr:colOff>
      <xdr:row>1365</xdr:row>
      <xdr:rowOff>12700</xdr:rowOff>
    </xdr:to>
    <xdr:sp macro="[1]!dp_core.gridDP_Click" textlink="">
      <xdr:nvSpPr>
        <xdr:cNvPr id="1363" name="Rectangle 1362">
          <a:extLst>
            <a:ext uri="{FF2B5EF4-FFF2-40B4-BE49-F238E27FC236}">
              <a16:creationId xmlns:a16="http://schemas.microsoft.com/office/drawing/2014/main" xmlns="" id="{00000000-0008-0000-0200-000053050000}"/>
            </a:ext>
          </a:extLst>
        </xdr:cNvPr>
        <xdr:cNvSpPr/>
      </xdr:nvSpPr>
      <xdr:spPr>
        <a:xfrm>
          <a:off x="2171700" y="47434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1365</xdr:row>
      <xdr:rowOff>0</xdr:rowOff>
    </xdr:from>
    <xdr:to>
      <xdr:col>5</xdr:col>
      <xdr:colOff>279400</xdr:colOff>
      <xdr:row>1366</xdr:row>
      <xdr:rowOff>12700</xdr:rowOff>
    </xdr:to>
    <xdr:sp macro="[1]!dp_core.gridDP_Click" textlink="">
      <xdr:nvSpPr>
        <xdr:cNvPr id="1364" name="Rectangle 1363">
          <a:extLst>
            <a:ext uri="{FF2B5EF4-FFF2-40B4-BE49-F238E27FC236}">
              <a16:creationId xmlns:a16="http://schemas.microsoft.com/office/drawing/2014/main" xmlns="" id="{00000000-0008-0000-0200-000054050000}"/>
            </a:ext>
          </a:extLst>
        </xdr:cNvPr>
        <xdr:cNvSpPr/>
      </xdr:nvSpPr>
      <xdr:spPr>
        <a:xfrm>
          <a:off x="2171700" y="47434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1366</xdr:row>
      <xdr:rowOff>0</xdr:rowOff>
    </xdr:from>
    <xdr:to>
      <xdr:col>5</xdr:col>
      <xdr:colOff>279400</xdr:colOff>
      <xdr:row>1367</xdr:row>
      <xdr:rowOff>12700</xdr:rowOff>
    </xdr:to>
    <xdr:sp macro="[1]!dp_core.gridDP_Click" textlink="">
      <xdr:nvSpPr>
        <xdr:cNvPr id="1365" name="Rectangle 1364">
          <a:extLst>
            <a:ext uri="{FF2B5EF4-FFF2-40B4-BE49-F238E27FC236}">
              <a16:creationId xmlns:a16="http://schemas.microsoft.com/office/drawing/2014/main" xmlns="" id="{00000000-0008-0000-0200-000055050000}"/>
            </a:ext>
          </a:extLst>
        </xdr:cNvPr>
        <xdr:cNvSpPr/>
      </xdr:nvSpPr>
      <xdr:spPr>
        <a:xfrm>
          <a:off x="2171700" y="47434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1367</xdr:row>
      <xdr:rowOff>0</xdr:rowOff>
    </xdr:from>
    <xdr:to>
      <xdr:col>5</xdr:col>
      <xdr:colOff>279400</xdr:colOff>
      <xdr:row>1368</xdr:row>
      <xdr:rowOff>12700</xdr:rowOff>
    </xdr:to>
    <xdr:sp macro="[1]!dp_core.gridDP_Click" textlink="">
      <xdr:nvSpPr>
        <xdr:cNvPr id="1366" name="Rectangle 1365">
          <a:extLst>
            <a:ext uri="{FF2B5EF4-FFF2-40B4-BE49-F238E27FC236}">
              <a16:creationId xmlns:a16="http://schemas.microsoft.com/office/drawing/2014/main" xmlns="" id="{00000000-0008-0000-0200-000056050000}"/>
            </a:ext>
          </a:extLst>
        </xdr:cNvPr>
        <xdr:cNvSpPr/>
      </xdr:nvSpPr>
      <xdr:spPr>
        <a:xfrm>
          <a:off x="2171700" y="47434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1368</xdr:row>
      <xdr:rowOff>0</xdr:rowOff>
    </xdr:from>
    <xdr:to>
      <xdr:col>5</xdr:col>
      <xdr:colOff>279400</xdr:colOff>
      <xdr:row>1369</xdr:row>
      <xdr:rowOff>12700</xdr:rowOff>
    </xdr:to>
    <xdr:sp macro="[1]!dp_core.gridDP_Click" textlink="">
      <xdr:nvSpPr>
        <xdr:cNvPr id="1367" name="Rectangle 1366">
          <a:extLst>
            <a:ext uri="{FF2B5EF4-FFF2-40B4-BE49-F238E27FC236}">
              <a16:creationId xmlns:a16="http://schemas.microsoft.com/office/drawing/2014/main" xmlns="" id="{00000000-0008-0000-0200-000057050000}"/>
            </a:ext>
          </a:extLst>
        </xdr:cNvPr>
        <xdr:cNvSpPr/>
      </xdr:nvSpPr>
      <xdr:spPr>
        <a:xfrm>
          <a:off x="2171700" y="47434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1369</xdr:row>
      <xdr:rowOff>0</xdr:rowOff>
    </xdr:from>
    <xdr:to>
      <xdr:col>5</xdr:col>
      <xdr:colOff>279400</xdr:colOff>
      <xdr:row>1370</xdr:row>
      <xdr:rowOff>12700</xdr:rowOff>
    </xdr:to>
    <xdr:sp macro="[1]!dp_core.gridDP_Click" textlink="">
      <xdr:nvSpPr>
        <xdr:cNvPr id="1368" name="Rectangle 1367">
          <a:extLst>
            <a:ext uri="{FF2B5EF4-FFF2-40B4-BE49-F238E27FC236}">
              <a16:creationId xmlns:a16="http://schemas.microsoft.com/office/drawing/2014/main" xmlns="" id="{00000000-0008-0000-0200-000058050000}"/>
            </a:ext>
          </a:extLst>
        </xdr:cNvPr>
        <xdr:cNvSpPr/>
      </xdr:nvSpPr>
      <xdr:spPr>
        <a:xfrm>
          <a:off x="2171700" y="47434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1370</xdr:row>
      <xdr:rowOff>0</xdr:rowOff>
    </xdr:from>
    <xdr:to>
      <xdr:col>5</xdr:col>
      <xdr:colOff>279400</xdr:colOff>
      <xdr:row>1371</xdr:row>
      <xdr:rowOff>12700</xdr:rowOff>
    </xdr:to>
    <xdr:sp macro="[1]!dp_core.gridDP_Click" textlink="">
      <xdr:nvSpPr>
        <xdr:cNvPr id="1369" name="Rectangle 1368">
          <a:extLst>
            <a:ext uri="{FF2B5EF4-FFF2-40B4-BE49-F238E27FC236}">
              <a16:creationId xmlns:a16="http://schemas.microsoft.com/office/drawing/2014/main" xmlns="" id="{00000000-0008-0000-0200-000059050000}"/>
            </a:ext>
          </a:extLst>
        </xdr:cNvPr>
        <xdr:cNvSpPr/>
      </xdr:nvSpPr>
      <xdr:spPr>
        <a:xfrm>
          <a:off x="2171700" y="47434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1371</xdr:row>
      <xdr:rowOff>0</xdr:rowOff>
    </xdr:from>
    <xdr:to>
      <xdr:col>5</xdr:col>
      <xdr:colOff>279400</xdr:colOff>
      <xdr:row>1372</xdr:row>
      <xdr:rowOff>12700</xdr:rowOff>
    </xdr:to>
    <xdr:sp macro="[1]!dp_core.gridDP_Click" textlink="">
      <xdr:nvSpPr>
        <xdr:cNvPr id="1370" name="Rectangle 1369">
          <a:extLst>
            <a:ext uri="{FF2B5EF4-FFF2-40B4-BE49-F238E27FC236}">
              <a16:creationId xmlns:a16="http://schemas.microsoft.com/office/drawing/2014/main" xmlns="" id="{00000000-0008-0000-0200-00005A050000}"/>
            </a:ext>
          </a:extLst>
        </xdr:cNvPr>
        <xdr:cNvSpPr/>
      </xdr:nvSpPr>
      <xdr:spPr>
        <a:xfrm>
          <a:off x="2171700" y="47434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1372</xdr:row>
      <xdr:rowOff>0</xdr:rowOff>
    </xdr:from>
    <xdr:to>
      <xdr:col>5</xdr:col>
      <xdr:colOff>279400</xdr:colOff>
      <xdr:row>1373</xdr:row>
      <xdr:rowOff>12700</xdr:rowOff>
    </xdr:to>
    <xdr:sp macro="[1]!dp_core.gridDP_Click" textlink="">
      <xdr:nvSpPr>
        <xdr:cNvPr id="1371" name="Rectangle 1370">
          <a:extLst>
            <a:ext uri="{FF2B5EF4-FFF2-40B4-BE49-F238E27FC236}">
              <a16:creationId xmlns:a16="http://schemas.microsoft.com/office/drawing/2014/main" xmlns="" id="{00000000-0008-0000-0200-00005B050000}"/>
            </a:ext>
          </a:extLst>
        </xdr:cNvPr>
        <xdr:cNvSpPr/>
      </xdr:nvSpPr>
      <xdr:spPr>
        <a:xfrm>
          <a:off x="2171700" y="47434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1373</xdr:row>
      <xdr:rowOff>0</xdr:rowOff>
    </xdr:from>
    <xdr:to>
      <xdr:col>5</xdr:col>
      <xdr:colOff>279400</xdr:colOff>
      <xdr:row>1374</xdr:row>
      <xdr:rowOff>12700</xdr:rowOff>
    </xdr:to>
    <xdr:sp macro="[1]!dp_core.gridDP_Click" textlink="">
      <xdr:nvSpPr>
        <xdr:cNvPr id="1372" name="Rectangle 1371">
          <a:extLst>
            <a:ext uri="{FF2B5EF4-FFF2-40B4-BE49-F238E27FC236}">
              <a16:creationId xmlns:a16="http://schemas.microsoft.com/office/drawing/2014/main" xmlns="" id="{00000000-0008-0000-0200-00005C050000}"/>
            </a:ext>
          </a:extLst>
        </xdr:cNvPr>
        <xdr:cNvSpPr/>
      </xdr:nvSpPr>
      <xdr:spPr>
        <a:xfrm>
          <a:off x="2171700" y="47434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1374</xdr:row>
      <xdr:rowOff>0</xdr:rowOff>
    </xdr:from>
    <xdr:to>
      <xdr:col>5</xdr:col>
      <xdr:colOff>279400</xdr:colOff>
      <xdr:row>1375</xdr:row>
      <xdr:rowOff>12700</xdr:rowOff>
    </xdr:to>
    <xdr:sp macro="[1]!dp_core.gridDP_Click" textlink="">
      <xdr:nvSpPr>
        <xdr:cNvPr id="1373" name="Rectangle 1372">
          <a:extLst>
            <a:ext uri="{FF2B5EF4-FFF2-40B4-BE49-F238E27FC236}">
              <a16:creationId xmlns:a16="http://schemas.microsoft.com/office/drawing/2014/main" xmlns="" id="{00000000-0008-0000-0200-00005D050000}"/>
            </a:ext>
          </a:extLst>
        </xdr:cNvPr>
        <xdr:cNvSpPr/>
      </xdr:nvSpPr>
      <xdr:spPr>
        <a:xfrm>
          <a:off x="2171700" y="47434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1375</xdr:row>
      <xdr:rowOff>0</xdr:rowOff>
    </xdr:from>
    <xdr:to>
      <xdr:col>5</xdr:col>
      <xdr:colOff>279400</xdr:colOff>
      <xdr:row>1376</xdr:row>
      <xdr:rowOff>12700</xdr:rowOff>
    </xdr:to>
    <xdr:sp macro="[1]!dp_core.gridDP_Click" textlink="">
      <xdr:nvSpPr>
        <xdr:cNvPr id="1374" name="Rectangle 1373">
          <a:extLst>
            <a:ext uri="{FF2B5EF4-FFF2-40B4-BE49-F238E27FC236}">
              <a16:creationId xmlns:a16="http://schemas.microsoft.com/office/drawing/2014/main" xmlns="" id="{00000000-0008-0000-0200-00005E050000}"/>
            </a:ext>
          </a:extLst>
        </xdr:cNvPr>
        <xdr:cNvSpPr/>
      </xdr:nvSpPr>
      <xdr:spPr>
        <a:xfrm>
          <a:off x="2171700" y="47434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1376</xdr:row>
      <xdr:rowOff>0</xdr:rowOff>
    </xdr:from>
    <xdr:to>
      <xdr:col>5</xdr:col>
      <xdr:colOff>279400</xdr:colOff>
      <xdr:row>1377</xdr:row>
      <xdr:rowOff>12700</xdr:rowOff>
    </xdr:to>
    <xdr:sp macro="[1]!dp_core.gridDP_Click" textlink="">
      <xdr:nvSpPr>
        <xdr:cNvPr id="1375" name="Rectangle 1374">
          <a:extLst>
            <a:ext uri="{FF2B5EF4-FFF2-40B4-BE49-F238E27FC236}">
              <a16:creationId xmlns:a16="http://schemas.microsoft.com/office/drawing/2014/main" xmlns="" id="{00000000-0008-0000-0200-00005F050000}"/>
            </a:ext>
          </a:extLst>
        </xdr:cNvPr>
        <xdr:cNvSpPr/>
      </xdr:nvSpPr>
      <xdr:spPr>
        <a:xfrm>
          <a:off x="2171700" y="47434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1377</xdr:row>
      <xdr:rowOff>0</xdr:rowOff>
    </xdr:from>
    <xdr:to>
      <xdr:col>5</xdr:col>
      <xdr:colOff>279400</xdr:colOff>
      <xdr:row>1378</xdr:row>
      <xdr:rowOff>12700</xdr:rowOff>
    </xdr:to>
    <xdr:sp macro="[1]!dp_core.gridDP_Click" textlink="">
      <xdr:nvSpPr>
        <xdr:cNvPr id="1376" name="Rectangle 1375">
          <a:extLst>
            <a:ext uri="{FF2B5EF4-FFF2-40B4-BE49-F238E27FC236}">
              <a16:creationId xmlns:a16="http://schemas.microsoft.com/office/drawing/2014/main" xmlns="" id="{00000000-0008-0000-0200-000060050000}"/>
            </a:ext>
          </a:extLst>
        </xdr:cNvPr>
        <xdr:cNvSpPr/>
      </xdr:nvSpPr>
      <xdr:spPr>
        <a:xfrm>
          <a:off x="2171700" y="47434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1378</xdr:row>
      <xdr:rowOff>0</xdr:rowOff>
    </xdr:from>
    <xdr:to>
      <xdr:col>5</xdr:col>
      <xdr:colOff>279400</xdr:colOff>
      <xdr:row>1379</xdr:row>
      <xdr:rowOff>12700</xdr:rowOff>
    </xdr:to>
    <xdr:sp macro="[1]!dp_core.gridDP_Click" textlink="">
      <xdr:nvSpPr>
        <xdr:cNvPr id="1377" name="Rectangle 1376">
          <a:extLst>
            <a:ext uri="{FF2B5EF4-FFF2-40B4-BE49-F238E27FC236}">
              <a16:creationId xmlns:a16="http://schemas.microsoft.com/office/drawing/2014/main" xmlns="" id="{00000000-0008-0000-0200-000061050000}"/>
            </a:ext>
          </a:extLst>
        </xdr:cNvPr>
        <xdr:cNvSpPr/>
      </xdr:nvSpPr>
      <xdr:spPr>
        <a:xfrm>
          <a:off x="2171700" y="47434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1379</xdr:row>
      <xdr:rowOff>0</xdr:rowOff>
    </xdr:from>
    <xdr:to>
      <xdr:col>5</xdr:col>
      <xdr:colOff>279400</xdr:colOff>
      <xdr:row>1380</xdr:row>
      <xdr:rowOff>12700</xdr:rowOff>
    </xdr:to>
    <xdr:sp macro="[1]!dp_core.gridDP_Click" textlink="">
      <xdr:nvSpPr>
        <xdr:cNvPr id="1378" name="Rectangle 1377">
          <a:extLst>
            <a:ext uri="{FF2B5EF4-FFF2-40B4-BE49-F238E27FC236}">
              <a16:creationId xmlns:a16="http://schemas.microsoft.com/office/drawing/2014/main" xmlns="" id="{00000000-0008-0000-0200-000062050000}"/>
            </a:ext>
          </a:extLst>
        </xdr:cNvPr>
        <xdr:cNvSpPr/>
      </xdr:nvSpPr>
      <xdr:spPr>
        <a:xfrm>
          <a:off x="2171700" y="47434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1380</xdr:row>
      <xdr:rowOff>0</xdr:rowOff>
    </xdr:from>
    <xdr:to>
      <xdr:col>5</xdr:col>
      <xdr:colOff>279400</xdr:colOff>
      <xdr:row>1381</xdr:row>
      <xdr:rowOff>12700</xdr:rowOff>
    </xdr:to>
    <xdr:sp macro="[1]!dp_core.gridDP_Click" textlink="">
      <xdr:nvSpPr>
        <xdr:cNvPr id="1379" name="Rectangle 1378">
          <a:extLst>
            <a:ext uri="{FF2B5EF4-FFF2-40B4-BE49-F238E27FC236}">
              <a16:creationId xmlns:a16="http://schemas.microsoft.com/office/drawing/2014/main" xmlns="" id="{00000000-0008-0000-0200-000063050000}"/>
            </a:ext>
          </a:extLst>
        </xdr:cNvPr>
        <xdr:cNvSpPr/>
      </xdr:nvSpPr>
      <xdr:spPr>
        <a:xfrm>
          <a:off x="2171700" y="47434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1381</xdr:row>
      <xdr:rowOff>0</xdr:rowOff>
    </xdr:from>
    <xdr:to>
      <xdr:col>5</xdr:col>
      <xdr:colOff>279400</xdr:colOff>
      <xdr:row>1382</xdr:row>
      <xdr:rowOff>12700</xdr:rowOff>
    </xdr:to>
    <xdr:sp macro="[1]!dp_core.gridDP_Click" textlink="">
      <xdr:nvSpPr>
        <xdr:cNvPr id="1380" name="Rectangle 1379">
          <a:extLst>
            <a:ext uri="{FF2B5EF4-FFF2-40B4-BE49-F238E27FC236}">
              <a16:creationId xmlns:a16="http://schemas.microsoft.com/office/drawing/2014/main" xmlns="" id="{00000000-0008-0000-0200-000064050000}"/>
            </a:ext>
          </a:extLst>
        </xdr:cNvPr>
        <xdr:cNvSpPr/>
      </xdr:nvSpPr>
      <xdr:spPr>
        <a:xfrm>
          <a:off x="2171700" y="47434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1382</xdr:row>
      <xdr:rowOff>0</xdr:rowOff>
    </xdr:from>
    <xdr:to>
      <xdr:col>5</xdr:col>
      <xdr:colOff>279400</xdr:colOff>
      <xdr:row>1383</xdr:row>
      <xdr:rowOff>12700</xdr:rowOff>
    </xdr:to>
    <xdr:sp macro="[1]!dp_core.gridDP_Click" textlink="">
      <xdr:nvSpPr>
        <xdr:cNvPr id="1381" name="Rectangle 1380">
          <a:extLst>
            <a:ext uri="{FF2B5EF4-FFF2-40B4-BE49-F238E27FC236}">
              <a16:creationId xmlns:a16="http://schemas.microsoft.com/office/drawing/2014/main" xmlns="" id="{00000000-0008-0000-0200-000065050000}"/>
            </a:ext>
          </a:extLst>
        </xdr:cNvPr>
        <xdr:cNvSpPr/>
      </xdr:nvSpPr>
      <xdr:spPr>
        <a:xfrm>
          <a:off x="2171700" y="47434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1383</xdr:row>
      <xdr:rowOff>0</xdr:rowOff>
    </xdr:from>
    <xdr:to>
      <xdr:col>5</xdr:col>
      <xdr:colOff>279400</xdr:colOff>
      <xdr:row>1384</xdr:row>
      <xdr:rowOff>12700</xdr:rowOff>
    </xdr:to>
    <xdr:sp macro="[1]!dp_core.gridDP_Click" textlink="">
      <xdr:nvSpPr>
        <xdr:cNvPr id="1382" name="Rectangle 1381">
          <a:extLst>
            <a:ext uri="{FF2B5EF4-FFF2-40B4-BE49-F238E27FC236}">
              <a16:creationId xmlns:a16="http://schemas.microsoft.com/office/drawing/2014/main" xmlns="" id="{00000000-0008-0000-0200-000066050000}"/>
            </a:ext>
          </a:extLst>
        </xdr:cNvPr>
        <xdr:cNvSpPr/>
      </xdr:nvSpPr>
      <xdr:spPr>
        <a:xfrm>
          <a:off x="2171700" y="47434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1384</xdr:row>
      <xdr:rowOff>0</xdr:rowOff>
    </xdr:from>
    <xdr:to>
      <xdr:col>5</xdr:col>
      <xdr:colOff>279400</xdr:colOff>
      <xdr:row>1385</xdr:row>
      <xdr:rowOff>12700</xdr:rowOff>
    </xdr:to>
    <xdr:sp macro="[1]!dp_core.gridDP_Click" textlink="">
      <xdr:nvSpPr>
        <xdr:cNvPr id="1383" name="Rectangle 1382">
          <a:extLst>
            <a:ext uri="{FF2B5EF4-FFF2-40B4-BE49-F238E27FC236}">
              <a16:creationId xmlns:a16="http://schemas.microsoft.com/office/drawing/2014/main" xmlns="" id="{00000000-0008-0000-0200-000067050000}"/>
            </a:ext>
          </a:extLst>
        </xdr:cNvPr>
        <xdr:cNvSpPr/>
      </xdr:nvSpPr>
      <xdr:spPr>
        <a:xfrm>
          <a:off x="2171700" y="47434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1385</xdr:row>
      <xdr:rowOff>0</xdr:rowOff>
    </xdr:from>
    <xdr:to>
      <xdr:col>5</xdr:col>
      <xdr:colOff>279400</xdr:colOff>
      <xdr:row>1386</xdr:row>
      <xdr:rowOff>12700</xdr:rowOff>
    </xdr:to>
    <xdr:sp macro="[1]!dp_core.gridDP_Click" textlink="">
      <xdr:nvSpPr>
        <xdr:cNvPr id="1384" name="Rectangle 1383">
          <a:extLst>
            <a:ext uri="{FF2B5EF4-FFF2-40B4-BE49-F238E27FC236}">
              <a16:creationId xmlns:a16="http://schemas.microsoft.com/office/drawing/2014/main" xmlns="" id="{00000000-0008-0000-0200-000068050000}"/>
            </a:ext>
          </a:extLst>
        </xdr:cNvPr>
        <xdr:cNvSpPr/>
      </xdr:nvSpPr>
      <xdr:spPr>
        <a:xfrm>
          <a:off x="2171700" y="47434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1386</xdr:row>
      <xdr:rowOff>0</xdr:rowOff>
    </xdr:from>
    <xdr:to>
      <xdr:col>5</xdr:col>
      <xdr:colOff>279400</xdr:colOff>
      <xdr:row>1387</xdr:row>
      <xdr:rowOff>12700</xdr:rowOff>
    </xdr:to>
    <xdr:sp macro="[1]!dp_core.gridDP_Click" textlink="">
      <xdr:nvSpPr>
        <xdr:cNvPr id="1385" name="Rectangle 1384">
          <a:extLst>
            <a:ext uri="{FF2B5EF4-FFF2-40B4-BE49-F238E27FC236}">
              <a16:creationId xmlns:a16="http://schemas.microsoft.com/office/drawing/2014/main" xmlns="" id="{00000000-0008-0000-0200-000069050000}"/>
            </a:ext>
          </a:extLst>
        </xdr:cNvPr>
        <xdr:cNvSpPr/>
      </xdr:nvSpPr>
      <xdr:spPr>
        <a:xfrm>
          <a:off x="2171700" y="47434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1387</xdr:row>
      <xdr:rowOff>0</xdr:rowOff>
    </xdr:from>
    <xdr:to>
      <xdr:col>5</xdr:col>
      <xdr:colOff>279400</xdr:colOff>
      <xdr:row>1388</xdr:row>
      <xdr:rowOff>12700</xdr:rowOff>
    </xdr:to>
    <xdr:sp macro="[1]!dp_core.gridDP_Click" textlink="">
      <xdr:nvSpPr>
        <xdr:cNvPr id="1386" name="Rectangle 1385">
          <a:extLst>
            <a:ext uri="{FF2B5EF4-FFF2-40B4-BE49-F238E27FC236}">
              <a16:creationId xmlns:a16="http://schemas.microsoft.com/office/drawing/2014/main" xmlns="" id="{00000000-0008-0000-0200-00006A050000}"/>
            </a:ext>
          </a:extLst>
        </xdr:cNvPr>
        <xdr:cNvSpPr/>
      </xdr:nvSpPr>
      <xdr:spPr>
        <a:xfrm>
          <a:off x="2171700" y="47434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1388</xdr:row>
      <xdr:rowOff>0</xdr:rowOff>
    </xdr:from>
    <xdr:to>
      <xdr:col>5</xdr:col>
      <xdr:colOff>279400</xdr:colOff>
      <xdr:row>1389</xdr:row>
      <xdr:rowOff>12700</xdr:rowOff>
    </xdr:to>
    <xdr:sp macro="[1]!dp_core.gridDP_Click" textlink="">
      <xdr:nvSpPr>
        <xdr:cNvPr id="1387" name="Rectangle 1386">
          <a:extLst>
            <a:ext uri="{FF2B5EF4-FFF2-40B4-BE49-F238E27FC236}">
              <a16:creationId xmlns:a16="http://schemas.microsoft.com/office/drawing/2014/main" xmlns="" id="{00000000-0008-0000-0200-00006B050000}"/>
            </a:ext>
          </a:extLst>
        </xdr:cNvPr>
        <xdr:cNvSpPr/>
      </xdr:nvSpPr>
      <xdr:spPr>
        <a:xfrm>
          <a:off x="2171700" y="47434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1389</xdr:row>
      <xdr:rowOff>0</xdr:rowOff>
    </xdr:from>
    <xdr:to>
      <xdr:col>5</xdr:col>
      <xdr:colOff>279400</xdr:colOff>
      <xdr:row>1390</xdr:row>
      <xdr:rowOff>12700</xdr:rowOff>
    </xdr:to>
    <xdr:sp macro="[1]!dp_core.gridDP_Click" textlink="">
      <xdr:nvSpPr>
        <xdr:cNvPr id="1388" name="Rectangle 1387">
          <a:extLst>
            <a:ext uri="{FF2B5EF4-FFF2-40B4-BE49-F238E27FC236}">
              <a16:creationId xmlns:a16="http://schemas.microsoft.com/office/drawing/2014/main" xmlns="" id="{00000000-0008-0000-0200-00006C050000}"/>
            </a:ext>
          </a:extLst>
        </xdr:cNvPr>
        <xdr:cNvSpPr/>
      </xdr:nvSpPr>
      <xdr:spPr>
        <a:xfrm>
          <a:off x="2171700" y="47434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1390</xdr:row>
      <xdr:rowOff>0</xdr:rowOff>
    </xdr:from>
    <xdr:to>
      <xdr:col>5</xdr:col>
      <xdr:colOff>279400</xdr:colOff>
      <xdr:row>1391</xdr:row>
      <xdr:rowOff>12700</xdr:rowOff>
    </xdr:to>
    <xdr:sp macro="[1]!dp_core.gridDP_Click" textlink="">
      <xdr:nvSpPr>
        <xdr:cNvPr id="1389" name="Rectangle 1388">
          <a:extLst>
            <a:ext uri="{FF2B5EF4-FFF2-40B4-BE49-F238E27FC236}">
              <a16:creationId xmlns:a16="http://schemas.microsoft.com/office/drawing/2014/main" xmlns="" id="{00000000-0008-0000-0200-00006D050000}"/>
            </a:ext>
          </a:extLst>
        </xdr:cNvPr>
        <xdr:cNvSpPr/>
      </xdr:nvSpPr>
      <xdr:spPr>
        <a:xfrm>
          <a:off x="2171700" y="47434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1391</xdr:row>
      <xdr:rowOff>0</xdr:rowOff>
    </xdr:from>
    <xdr:to>
      <xdr:col>5</xdr:col>
      <xdr:colOff>279400</xdr:colOff>
      <xdr:row>1392</xdr:row>
      <xdr:rowOff>12700</xdr:rowOff>
    </xdr:to>
    <xdr:sp macro="[1]!dp_core.gridDP_Click" textlink="">
      <xdr:nvSpPr>
        <xdr:cNvPr id="1390" name="Rectangle 1389">
          <a:extLst>
            <a:ext uri="{FF2B5EF4-FFF2-40B4-BE49-F238E27FC236}">
              <a16:creationId xmlns:a16="http://schemas.microsoft.com/office/drawing/2014/main" xmlns="" id="{00000000-0008-0000-0200-00006E050000}"/>
            </a:ext>
          </a:extLst>
        </xdr:cNvPr>
        <xdr:cNvSpPr/>
      </xdr:nvSpPr>
      <xdr:spPr>
        <a:xfrm>
          <a:off x="2171700" y="47434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1392</xdr:row>
      <xdr:rowOff>0</xdr:rowOff>
    </xdr:from>
    <xdr:to>
      <xdr:col>5</xdr:col>
      <xdr:colOff>279400</xdr:colOff>
      <xdr:row>1393</xdr:row>
      <xdr:rowOff>12700</xdr:rowOff>
    </xdr:to>
    <xdr:sp macro="[1]!dp_core.gridDP_Click" textlink="">
      <xdr:nvSpPr>
        <xdr:cNvPr id="1391" name="Rectangle 1390">
          <a:extLst>
            <a:ext uri="{FF2B5EF4-FFF2-40B4-BE49-F238E27FC236}">
              <a16:creationId xmlns:a16="http://schemas.microsoft.com/office/drawing/2014/main" xmlns="" id="{00000000-0008-0000-0200-00006F050000}"/>
            </a:ext>
          </a:extLst>
        </xdr:cNvPr>
        <xdr:cNvSpPr/>
      </xdr:nvSpPr>
      <xdr:spPr>
        <a:xfrm>
          <a:off x="2171700" y="47434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1393</xdr:row>
      <xdr:rowOff>0</xdr:rowOff>
    </xdr:from>
    <xdr:to>
      <xdr:col>5</xdr:col>
      <xdr:colOff>279400</xdr:colOff>
      <xdr:row>1394</xdr:row>
      <xdr:rowOff>12700</xdr:rowOff>
    </xdr:to>
    <xdr:sp macro="[1]!dp_core.gridDP_Click" textlink="">
      <xdr:nvSpPr>
        <xdr:cNvPr id="1392" name="Rectangle 1391">
          <a:extLst>
            <a:ext uri="{FF2B5EF4-FFF2-40B4-BE49-F238E27FC236}">
              <a16:creationId xmlns:a16="http://schemas.microsoft.com/office/drawing/2014/main" xmlns="" id="{00000000-0008-0000-0200-000070050000}"/>
            </a:ext>
          </a:extLst>
        </xdr:cNvPr>
        <xdr:cNvSpPr/>
      </xdr:nvSpPr>
      <xdr:spPr>
        <a:xfrm>
          <a:off x="2171700" y="47434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1394</xdr:row>
      <xdr:rowOff>0</xdr:rowOff>
    </xdr:from>
    <xdr:to>
      <xdr:col>5</xdr:col>
      <xdr:colOff>279400</xdr:colOff>
      <xdr:row>1395</xdr:row>
      <xdr:rowOff>12700</xdr:rowOff>
    </xdr:to>
    <xdr:sp macro="[1]!dp_core.gridDP_Click" textlink="">
      <xdr:nvSpPr>
        <xdr:cNvPr id="1393" name="Rectangle 1392">
          <a:extLst>
            <a:ext uri="{FF2B5EF4-FFF2-40B4-BE49-F238E27FC236}">
              <a16:creationId xmlns:a16="http://schemas.microsoft.com/office/drawing/2014/main" xmlns="" id="{00000000-0008-0000-0200-000071050000}"/>
            </a:ext>
          </a:extLst>
        </xdr:cNvPr>
        <xdr:cNvSpPr/>
      </xdr:nvSpPr>
      <xdr:spPr>
        <a:xfrm>
          <a:off x="2171700" y="47434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1395</xdr:row>
      <xdr:rowOff>0</xdr:rowOff>
    </xdr:from>
    <xdr:to>
      <xdr:col>5</xdr:col>
      <xdr:colOff>279400</xdr:colOff>
      <xdr:row>1396</xdr:row>
      <xdr:rowOff>12700</xdr:rowOff>
    </xdr:to>
    <xdr:sp macro="[1]!dp_core.gridDP_Click" textlink="">
      <xdr:nvSpPr>
        <xdr:cNvPr id="1394" name="Rectangle 1393">
          <a:extLst>
            <a:ext uri="{FF2B5EF4-FFF2-40B4-BE49-F238E27FC236}">
              <a16:creationId xmlns:a16="http://schemas.microsoft.com/office/drawing/2014/main" xmlns="" id="{00000000-0008-0000-0200-000072050000}"/>
            </a:ext>
          </a:extLst>
        </xdr:cNvPr>
        <xdr:cNvSpPr/>
      </xdr:nvSpPr>
      <xdr:spPr>
        <a:xfrm>
          <a:off x="2171700" y="47434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1396</xdr:row>
      <xdr:rowOff>0</xdr:rowOff>
    </xdr:from>
    <xdr:to>
      <xdr:col>5</xdr:col>
      <xdr:colOff>279400</xdr:colOff>
      <xdr:row>1397</xdr:row>
      <xdr:rowOff>12700</xdr:rowOff>
    </xdr:to>
    <xdr:sp macro="[1]!dp_core.gridDP_Click" textlink="">
      <xdr:nvSpPr>
        <xdr:cNvPr id="1395" name="Rectangle 1394">
          <a:extLst>
            <a:ext uri="{FF2B5EF4-FFF2-40B4-BE49-F238E27FC236}">
              <a16:creationId xmlns:a16="http://schemas.microsoft.com/office/drawing/2014/main" xmlns="" id="{00000000-0008-0000-0200-000073050000}"/>
            </a:ext>
          </a:extLst>
        </xdr:cNvPr>
        <xdr:cNvSpPr/>
      </xdr:nvSpPr>
      <xdr:spPr>
        <a:xfrm>
          <a:off x="2171700" y="47434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1397</xdr:row>
      <xdr:rowOff>0</xdr:rowOff>
    </xdr:from>
    <xdr:to>
      <xdr:col>5</xdr:col>
      <xdr:colOff>279400</xdr:colOff>
      <xdr:row>1398</xdr:row>
      <xdr:rowOff>12700</xdr:rowOff>
    </xdr:to>
    <xdr:sp macro="[1]!dp_core.gridDP_Click" textlink="">
      <xdr:nvSpPr>
        <xdr:cNvPr id="1396" name="Rectangle 1395">
          <a:extLst>
            <a:ext uri="{FF2B5EF4-FFF2-40B4-BE49-F238E27FC236}">
              <a16:creationId xmlns:a16="http://schemas.microsoft.com/office/drawing/2014/main" xmlns="" id="{00000000-0008-0000-0200-000074050000}"/>
            </a:ext>
          </a:extLst>
        </xdr:cNvPr>
        <xdr:cNvSpPr/>
      </xdr:nvSpPr>
      <xdr:spPr>
        <a:xfrm>
          <a:off x="2171700" y="47434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1398</xdr:row>
      <xdr:rowOff>0</xdr:rowOff>
    </xdr:from>
    <xdr:to>
      <xdr:col>5</xdr:col>
      <xdr:colOff>279400</xdr:colOff>
      <xdr:row>1399</xdr:row>
      <xdr:rowOff>12700</xdr:rowOff>
    </xdr:to>
    <xdr:sp macro="[1]!dp_core.gridDP_Click" textlink="">
      <xdr:nvSpPr>
        <xdr:cNvPr id="1397" name="Rectangle 1396">
          <a:extLst>
            <a:ext uri="{FF2B5EF4-FFF2-40B4-BE49-F238E27FC236}">
              <a16:creationId xmlns:a16="http://schemas.microsoft.com/office/drawing/2014/main" xmlns="" id="{00000000-0008-0000-0200-000075050000}"/>
            </a:ext>
          </a:extLst>
        </xdr:cNvPr>
        <xdr:cNvSpPr/>
      </xdr:nvSpPr>
      <xdr:spPr>
        <a:xfrm>
          <a:off x="2171700" y="47434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1399</xdr:row>
      <xdr:rowOff>0</xdr:rowOff>
    </xdr:from>
    <xdr:to>
      <xdr:col>5</xdr:col>
      <xdr:colOff>279400</xdr:colOff>
      <xdr:row>1400</xdr:row>
      <xdr:rowOff>12700</xdr:rowOff>
    </xdr:to>
    <xdr:sp macro="[1]!dp_core.gridDP_Click" textlink="">
      <xdr:nvSpPr>
        <xdr:cNvPr id="1398" name="Rectangle 1397">
          <a:extLst>
            <a:ext uri="{FF2B5EF4-FFF2-40B4-BE49-F238E27FC236}">
              <a16:creationId xmlns:a16="http://schemas.microsoft.com/office/drawing/2014/main" xmlns="" id="{00000000-0008-0000-0200-000076050000}"/>
            </a:ext>
          </a:extLst>
        </xdr:cNvPr>
        <xdr:cNvSpPr/>
      </xdr:nvSpPr>
      <xdr:spPr>
        <a:xfrm>
          <a:off x="2171700" y="47434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1400</xdr:row>
      <xdr:rowOff>0</xdr:rowOff>
    </xdr:from>
    <xdr:to>
      <xdr:col>5</xdr:col>
      <xdr:colOff>279400</xdr:colOff>
      <xdr:row>1401</xdr:row>
      <xdr:rowOff>12700</xdr:rowOff>
    </xdr:to>
    <xdr:sp macro="[1]!dp_core.gridDP_Click" textlink="">
      <xdr:nvSpPr>
        <xdr:cNvPr id="1399" name="Rectangle 1398">
          <a:extLst>
            <a:ext uri="{FF2B5EF4-FFF2-40B4-BE49-F238E27FC236}">
              <a16:creationId xmlns:a16="http://schemas.microsoft.com/office/drawing/2014/main" xmlns="" id="{00000000-0008-0000-0200-000077050000}"/>
            </a:ext>
          </a:extLst>
        </xdr:cNvPr>
        <xdr:cNvSpPr/>
      </xdr:nvSpPr>
      <xdr:spPr>
        <a:xfrm>
          <a:off x="2171700" y="47434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1401</xdr:row>
      <xdr:rowOff>0</xdr:rowOff>
    </xdr:from>
    <xdr:to>
      <xdr:col>5</xdr:col>
      <xdr:colOff>279400</xdr:colOff>
      <xdr:row>1402</xdr:row>
      <xdr:rowOff>12700</xdr:rowOff>
    </xdr:to>
    <xdr:sp macro="[1]!dp_core.gridDP_Click" textlink="">
      <xdr:nvSpPr>
        <xdr:cNvPr id="1400" name="Rectangle 1399">
          <a:extLst>
            <a:ext uri="{FF2B5EF4-FFF2-40B4-BE49-F238E27FC236}">
              <a16:creationId xmlns:a16="http://schemas.microsoft.com/office/drawing/2014/main" xmlns="" id="{00000000-0008-0000-0200-000078050000}"/>
            </a:ext>
          </a:extLst>
        </xdr:cNvPr>
        <xdr:cNvSpPr/>
      </xdr:nvSpPr>
      <xdr:spPr>
        <a:xfrm>
          <a:off x="2171700" y="47434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1402</xdr:row>
      <xdr:rowOff>0</xdr:rowOff>
    </xdr:from>
    <xdr:to>
      <xdr:col>5</xdr:col>
      <xdr:colOff>279400</xdr:colOff>
      <xdr:row>1403</xdr:row>
      <xdr:rowOff>12700</xdr:rowOff>
    </xdr:to>
    <xdr:sp macro="[1]!dp_core.gridDP_Click" textlink="">
      <xdr:nvSpPr>
        <xdr:cNvPr id="1401" name="Rectangle 1400">
          <a:extLst>
            <a:ext uri="{FF2B5EF4-FFF2-40B4-BE49-F238E27FC236}">
              <a16:creationId xmlns:a16="http://schemas.microsoft.com/office/drawing/2014/main" xmlns="" id="{00000000-0008-0000-0200-000079050000}"/>
            </a:ext>
          </a:extLst>
        </xdr:cNvPr>
        <xdr:cNvSpPr/>
      </xdr:nvSpPr>
      <xdr:spPr>
        <a:xfrm>
          <a:off x="2171700" y="47434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1403</xdr:row>
      <xdr:rowOff>0</xdr:rowOff>
    </xdr:from>
    <xdr:to>
      <xdr:col>5</xdr:col>
      <xdr:colOff>279400</xdr:colOff>
      <xdr:row>1404</xdr:row>
      <xdr:rowOff>12700</xdr:rowOff>
    </xdr:to>
    <xdr:sp macro="[1]!dp_core.gridDP_Click" textlink="">
      <xdr:nvSpPr>
        <xdr:cNvPr id="1402" name="Rectangle 1401">
          <a:extLst>
            <a:ext uri="{FF2B5EF4-FFF2-40B4-BE49-F238E27FC236}">
              <a16:creationId xmlns:a16="http://schemas.microsoft.com/office/drawing/2014/main" xmlns="" id="{00000000-0008-0000-0200-00007A050000}"/>
            </a:ext>
          </a:extLst>
        </xdr:cNvPr>
        <xdr:cNvSpPr/>
      </xdr:nvSpPr>
      <xdr:spPr>
        <a:xfrm>
          <a:off x="2171700" y="47434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1404</xdr:row>
      <xdr:rowOff>0</xdr:rowOff>
    </xdr:from>
    <xdr:to>
      <xdr:col>5</xdr:col>
      <xdr:colOff>279400</xdr:colOff>
      <xdr:row>1405</xdr:row>
      <xdr:rowOff>12700</xdr:rowOff>
    </xdr:to>
    <xdr:sp macro="[1]!dp_core.gridDP_Click" textlink="">
      <xdr:nvSpPr>
        <xdr:cNvPr id="1403" name="Rectangle 1402">
          <a:extLst>
            <a:ext uri="{FF2B5EF4-FFF2-40B4-BE49-F238E27FC236}">
              <a16:creationId xmlns:a16="http://schemas.microsoft.com/office/drawing/2014/main" xmlns="" id="{00000000-0008-0000-0200-00007B050000}"/>
            </a:ext>
          </a:extLst>
        </xdr:cNvPr>
        <xdr:cNvSpPr/>
      </xdr:nvSpPr>
      <xdr:spPr>
        <a:xfrm>
          <a:off x="2171700" y="47434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1405</xdr:row>
      <xdr:rowOff>0</xdr:rowOff>
    </xdr:from>
    <xdr:to>
      <xdr:col>5</xdr:col>
      <xdr:colOff>279400</xdr:colOff>
      <xdr:row>1406</xdr:row>
      <xdr:rowOff>12700</xdr:rowOff>
    </xdr:to>
    <xdr:sp macro="[1]!dp_core.gridDP_Click" textlink="">
      <xdr:nvSpPr>
        <xdr:cNvPr id="1404" name="Rectangle 1403">
          <a:extLst>
            <a:ext uri="{FF2B5EF4-FFF2-40B4-BE49-F238E27FC236}">
              <a16:creationId xmlns:a16="http://schemas.microsoft.com/office/drawing/2014/main" xmlns="" id="{00000000-0008-0000-0200-00007C050000}"/>
            </a:ext>
          </a:extLst>
        </xdr:cNvPr>
        <xdr:cNvSpPr/>
      </xdr:nvSpPr>
      <xdr:spPr>
        <a:xfrm>
          <a:off x="2171700" y="47434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1406</xdr:row>
      <xdr:rowOff>0</xdr:rowOff>
    </xdr:from>
    <xdr:to>
      <xdr:col>5</xdr:col>
      <xdr:colOff>279400</xdr:colOff>
      <xdr:row>1407</xdr:row>
      <xdr:rowOff>12700</xdr:rowOff>
    </xdr:to>
    <xdr:sp macro="[1]!dp_core.gridDP_Click" textlink="">
      <xdr:nvSpPr>
        <xdr:cNvPr id="1405" name="Rectangle 1404">
          <a:extLst>
            <a:ext uri="{FF2B5EF4-FFF2-40B4-BE49-F238E27FC236}">
              <a16:creationId xmlns:a16="http://schemas.microsoft.com/office/drawing/2014/main" xmlns="" id="{00000000-0008-0000-0200-00007D050000}"/>
            </a:ext>
          </a:extLst>
        </xdr:cNvPr>
        <xdr:cNvSpPr/>
      </xdr:nvSpPr>
      <xdr:spPr>
        <a:xfrm>
          <a:off x="2171700" y="47434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1407</xdr:row>
      <xdr:rowOff>0</xdr:rowOff>
    </xdr:from>
    <xdr:to>
      <xdr:col>5</xdr:col>
      <xdr:colOff>279400</xdr:colOff>
      <xdr:row>1408</xdr:row>
      <xdr:rowOff>12700</xdr:rowOff>
    </xdr:to>
    <xdr:sp macro="[1]!dp_core.gridDP_Click" textlink="">
      <xdr:nvSpPr>
        <xdr:cNvPr id="1406" name="Rectangle 1405">
          <a:extLst>
            <a:ext uri="{FF2B5EF4-FFF2-40B4-BE49-F238E27FC236}">
              <a16:creationId xmlns:a16="http://schemas.microsoft.com/office/drawing/2014/main" xmlns="" id="{00000000-0008-0000-0200-00007E050000}"/>
            </a:ext>
          </a:extLst>
        </xdr:cNvPr>
        <xdr:cNvSpPr/>
      </xdr:nvSpPr>
      <xdr:spPr>
        <a:xfrm>
          <a:off x="2171700" y="47434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1408</xdr:row>
      <xdr:rowOff>0</xdr:rowOff>
    </xdr:from>
    <xdr:to>
      <xdr:col>5</xdr:col>
      <xdr:colOff>279400</xdr:colOff>
      <xdr:row>1409</xdr:row>
      <xdr:rowOff>12700</xdr:rowOff>
    </xdr:to>
    <xdr:sp macro="[1]!dp_core.gridDP_Click" textlink="">
      <xdr:nvSpPr>
        <xdr:cNvPr id="1407" name="Rectangle 1406">
          <a:extLst>
            <a:ext uri="{FF2B5EF4-FFF2-40B4-BE49-F238E27FC236}">
              <a16:creationId xmlns:a16="http://schemas.microsoft.com/office/drawing/2014/main" xmlns="" id="{00000000-0008-0000-0200-00007F050000}"/>
            </a:ext>
          </a:extLst>
        </xdr:cNvPr>
        <xdr:cNvSpPr/>
      </xdr:nvSpPr>
      <xdr:spPr>
        <a:xfrm>
          <a:off x="2171700" y="47434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1409</xdr:row>
      <xdr:rowOff>0</xdr:rowOff>
    </xdr:from>
    <xdr:to>
      <xdr:col>5</xdr:col>
      <xdr:colOff>279400</xdr:colOff>
      <xdr:row>1410</xdr:row>
      <xdr:rowOff>12700</xdr:rowOff>
    </xdr:to>
    <xdr:sp macro="[1]!dp_core.gridDP_Click" textlink="">
      <xdr:nvSpPr>
        <xdr:cNvPr id="1408" name="Rectangle 1407">
          <a:extLst>
            <a:ext uri="{FF2B5EF4-FFF2-40B4-BE49-F238E27FC236}">
              <a16:creationId xmlns:a16="http://schemas.microsoft.com/office/drawing/2014/main" xmlns="" id="{00000000-0008-0000-0200-000080050000}"/>
            </a:ext>
          </a:extLst>
        </xdr:cNvPr>
        <xdr:cNvSpPr/>
      </xdr:nvSpPr>
      <xdr:spPr>
        <a:xfrm>
          <a:off x="2171700" y="47434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1410</xdr:row>
      <xdr:rowOff>0</xdr:rowOff>
    </xdr:from>
    <xdr:to>
      <xdr:col>5</xdr:col>
      <xdr:colOff>279400</xdr:colOff>
      <xdr:row>1411</xdr:row>
      <xdr:rowOff>12700</xdr:rowOff>
    </xdr:to>
    <xdr:sp macro="[1]!dp_core.gridDP_Click" textlink="">
      <xdr:nvSpPr>
        <xdr:cNvPr id="1409" name="Rectangle 1408">
          <a:extLst>
            <a:ext uri="{FF2B5EF4-FFF2-40B4-BE49-F238E27FC236}">
              <a16:creationId xmlns:a16="http://schemas.microsoft.com/office/drawing/2014/main" xmlns="" id="{00000000-0008-0000-0200-000081050000}"/>
            </a:ext>
          </a:extLst>
        </xdr:cNvPr>
        <xdr:cNvSpPr/>
      </xdr:nvSpPr>
      <xdr:spPr>
        <a:xfrm>
          <a:off x="2171700" y="47434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1411</xdr:row>
      <xdr:rowOff>0</xdr:rowOff>
    </xdr:from>
    <xdr:to>
      <xdr:col>5</xdr:col>
      <xdr:colOff>279400</xdr:colOff>
      <xdr:row>1412</xdr:row>
      <xdr:rowOff>12700</xdr:rowOff>
    </xdr:to>
    <xdr:sp macro="[1]!dp_core.gridDP_Click" textlink="">
      <xdr:nvSpPr>
        <xdr:cNvPr id="1410" name="Rectangle 1409">
          <a:extLst>
            <a:ext uri="{FF2B5EF4-FFF2-40B4-BE49-F238E27FC236}">
              <a16:creationId xmlns:a16="http://schemas.microsoft.com/office/drawing/2014/main" xmlns="" id="{00000000-0008-0000-0200-000082050000}"/>
            </a:ext>
          </a:extLst>
        </xdr:cNvPr>
        <xdr:cNvSpPr/>
      </xdr:nvSpPr>
      <xdr:spPr>
        <a:xfrm>
          <a:off x="2171700" y="47434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1412</xdr:row>
      <xdr:rowOff>0</xdr:rowOff>
    </xdr:from>
    <xdr:to>
      <xdr:col>5</xdr:col>
      <xdr:colOff>279400</xdr:colOff>
      <xdr:row>1413</xdr:row>
      <xdr:rowOff>12700</xdr:rowOff>
    </xdr:to>
    <xdr:sp macro="[1]!dp_core.gridDP_Click" textlink="">
      <xdr:nvSpPr>
        <xdr:cNvPr id="1411" name="Rectangle 1410">
          <a:extLst>
            <a:ext uri="{FF2B5EF4-FFF2-40B4-BE49-F238E27FC236}">
              <a16:creationId xmlns:a16="http://schemas.microsoft.com/office/drawing/2014/main" xmlns="" id="{00000000-0008-0000-0200-000083050000}"/>
            </a:ext>
          </a:extLst>
        </xdr:cNvPr>
        <xdr:cNvSpPr/>
      </xdr:nvSpPr>
      <xdr:spPr>
        <a:xfrm>
          <a:off x="2171700" y="47434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1413</xdr:row>
      <xdr:rowOff>0</xdr:rowOff>
    </xdr:from>
    <xdr:to>
      <xdr:col>5</xdr:col>
      <xdr:colOff>279400</xdr:colOff>
      <xdr:row>1414</xdr:row>
      <xdr:rowOff>12700</xdr:rowOff>
    </xdr:to>
    <xdr:sp macro="[1]!dp_core.gridDP_Click" textlink="">
      <xdr:nvSpPr>
        <xdr:cNvPr id="1412" name="Rectangle 1411">
          <a:extLst>
            <a:ext uri="{FF2B5EF4-FFF2-40B4-BE49-F238E27FC236}">
              <a16:creationId xmlns:a16="http://schemas.microsoft.com/office/drawing/2014/main" xmlns="" id="{00000000-0008-0000-0200-000084050000}"/>
            </a:ext>
          </a:extLst>
        </xdr:cNvPr>
        <xdr:cNvSpPr/>
      </xdr:nvSpPr>
      <xdr:spPr>
        <a:xfrm>
          <a:off x="2171700" y="47434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1414</xdr:row>
      <xdr:rowOff>0</xdr:rowOff>
    </xdr:from>
    <xdr:to>
      <xdr:col>5</xdr:col>
      <xdr:colOff>279400</xdr:colOff>
      <xdr:row>1415</xdr:row>
      <xdr:rowOff>12700</xdr:rowOff>
    </xdr:to>
    <xdr:sp macro="[1]!dp_core.gridDP_Click" textlink="">
      <xdr:nvSpPr>
        <xdr:cNvPr id="1413" name="Rectangle 1412">
          <a:extLst>
            <a:ext uri="{FF2B5EF4-FFF2-40B4-BE49-F238E27FC236}">
              <a16:creationId xmlns:a16="http://schemas.microsoft.com/office/drawing/2014/main" xmlns="" id="{00000000-0008-0000-0200-000085050000}"/>
            </a:ext>
          </a:extLst>
        </xdr:cNvPr>
        <xdr:cNvSpPr/>
      </xdr:nvSpPr>
      <xdr:spPr>
        <a:xfrm>
          <a:off x="2171700" y="47434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1415</xdr:row>
      <xdr:rowOff>0</xdr:rowOff>
    </xdr:from>
    <xdr:to>
      <xdr:col>5</xdr:col>
      <xdr:colOff>279400</xdr:colOff>
      <xdr:row>1416</xdr:row>
      <xdr:rowOff>12700</xdr:rowOff>
    </xdr:to>
    <xdr:sp macro="[1]!dp_core.gridDP_Click" textlink="">
      <xdr:nvSpPr>
        <xdr:cNvPr id="1414" name="Rectangle 1413">
          <a:extLst>
            <a:ext uri="{FF2B5EF4-FFF2-40B4-BE49-F238E27FC236}">
              <a16:creationId xmlns:a16="http://schemas.microsoft.com/office/drawing/2014/main" xmlns="" id="{00000000-0008-0000-0200-000086050000}"/>
            </a:ext>
          </a:extLst>
        </xdr:cNvPr>
        <xdr:cNvSpPr/>
      </xdr:nvSpPr>
      <xdr:spPr>
        <a:xfrm>
          <a:off x="2171700" y="47434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1416</xdr:row>
      <xdr:rowOff>0</xdr:rowOff>
    </xdr:from>
    <xdr:to>
      <xdr:col>5</xdr:col>
      <xdr:colOff>279400</xdr:colOff>
      <xdr:row>1417</xdr:row>
      <xdr:rowOff>12700</xdr:rowOff>
    </xdr:to>
    <xdr:sp macro="[1]!dp_core.gridDP_Click" textlink="">
      <xdr:nvSpPr>
        <xdr:cNvPr id="1415" name="Rectangle 1414">
          <a:extLst>
            <a:ext uri="{FF2B5EF4-FFF2-40B4-BE49-F238E27FC236}">
              <a16:creationId xmlns:a16="http://schemas.microsoft.com/office/drawing/2014/main" xmlns="" id="{00000000-0008-0000-0200-000087050000}"/>
            </a:ext>
          </a:extLst>
        </xdr:cNvPr>
        <xdr:cNvSpPr/>
      </xdr:nvSpPr>
      <xdr:spPr>
        <a:xfrm>
          <a:off x="2171700" y="47434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1417</xdr:row>
      <xdr:rowOff>0</xdr:rowOff>
    </xdr:from>
    <xdr:to>
      <xdr:col>5</xdr:col>
      <xdr:colOff>279400</xdr:colOff>
      <xdr:row>1418</xdr:row>
      <xdr:rowOff>12700</xdr:rowOff>
    </xdr:to>
    <xdr:sp macro="[1]!dp_core.gridDP_Click" textlink="">
      <xdr:nvSpPr>
        <xdr:cNvPr id="1416" name="Rectangle 1415">
          <a:extLst>
            <a:ext uri="{FF2B5EF4-FFF2-40B4-BE49-F238E27FC236}">
              <a16:creationId xmlns:a16="http://schemas.microsoft.com/office/drawing/2014/main" xmlns="" id="{00000000-0008-0000-0200-000088050000}"/>
            </a:ext>
          </a:extLst>
        </xdr:cNvPr>
        <xdr:cNvSpPr/>
      </xdr:nvSpPr>
      <xdr:spPr>
        <a:xfrm>
          <a:off x="2171700" y="47434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1418</xdr:row>
      <xdr:rowOff>0</xdr:rowOff>
    </xdr:from>
    <xdr:to>
      <xdr:col>5</xdr:col>
      <xdr:colOff>279400</xdr:colOff>
      <xdr:row>1419</xdr:row>
      <xdr:rowOff>12700</xdr:rowOff>
    </xdr:to>
    <xdr:sp macro="[1]!dp_core.gridDP_Click" textlink="">
      <xdr:nvSpPr>
        <xdr:cNvPr id="1417" name="Rectangle 1416">
          <a:extLst>
            <a:ext uri="{FF2B5EF4-FFF2-40B4-BE49-F238E27FC236}">
              <a16:creationId xmlns:a16="http://schemas.microsoft.com/office/drawing/2014/main" xmlns="" id="{00000000-0008-0000-0200-000089050000}"/>
            </a:ext>
          </a:extLst>
        </xdr:cNvPr>
        <xdr:cNvSpPr/>
      </xdr:nvSpPr>
      <xdr:spPr>
        <a:xfrm>
          <a:off x="2171700" y="47434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1419</xdr:row>
      <xdr:rowOff>0</xdr:rowOff>
    </xdr:from>
    <xdr:to>
      <xdr:col>5</xdr:col>
      <xdr:colOff>279400</xdr:colOff>
      <xdr:row>1420</xdr:row>
      <xdr:rowOff>12700</xdr:rowOff>
    </xdr:to>
    <xdr:sp macro="[1]!dp_core.gridDP_Click" textlink="">
      <xdr:nvSpPr>
        <xdr:cNvPr id="1418" name="Rectangle 1417">
          <a:extLst>
            <a:ext uri="{FF2B5EF4-FFF2-40B4-BE49-F238E27FC236}">
              <a16:creationId xmlns:a16="http://schemas.microsoft.com/office/drawing/2014/main" xmlns="" id="{00000000-0008-0000-0200-00008A050000}"/>
            </a:ext>
          </a:extLst>
        </xdr:cNvPr>
        <xdr:cNvSpPr/>
      </xdr:nvSpPr>
      <xdr:spPr>
        <a:xfrm>
          <a:off x="2171700" y="47434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1420</xdr:row>
      <xdr:rowOff>0</xdr:rowOff>
    </xdr:from>
    <xdr:to>
      <xdr:col>5</xdr:col>
      <xdr:colOff>279400</xdr:colOff>
      <xdr:row>1421</xdr:row>
      <xdr:rowOff>12700</xdr:rowOff>
    </xdr:to>
    <xdr:sp macro="[1]!dp_core.gridDP_Click" textlink="">
      <xdr:nvSpPr>
        <xdr:cNvPr id="1419" name="Rectangle 1418">
          <a:extLst>
            <a:ext uri="{FF2B5EF4-FFF2-40B4-BE49-F238E27FC236}">
              <a16:creationId xmlns:a16="http://schemas.microsoft.com/office/drawing/2014/main" xmlns="" id="{00000000-0008-0000-0200-00008B050000}"/>
            </a:ext>
          </a:extLst>
        </xdr:cNvPr>
        <xdr:cNvSpPr/>
      </xdr:nvSpPr>
      <xdr:spPr>
        <a:xfrm>
          <a:off x="2171700" y="47434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1421</xdr:row>
      <xdr:rowOff>0</xdr:rowOff>
    </xdr:from>
    <xdr:to>
      <xdr:col>5</xdr:col>
      <xdr:colOff>279400</xdr:colOff>
      <xdr:row>1422</xdr:row>
      <xdr:rowOff>12700</xdr:rowOff>
    </xdr:to>
    <xdr:sp macro="[1]!dp_core.gridDP_Click" textlink="">
      <xdr:nvSpPr>
        <xdr:cNvPr id="1420" name="Rectangle 1419">
          <a:extLst>
            <a:ext uri="{FF2B5EF4-FFF2-40B4-BE49-F238E27FC236}">
              <a16:creationId xmlns:a16="http://schemas.microsoft.com/office/drawing/2014/main" xmlns="" id="{00000000-0008-0000-0200-00008C050000}"/>
            </a:ext>
          </a:extLst>
        </xdr:cNvPr>
        <xdr:cNvSpPr/>
      </xdr:nvSpPr>
      <xdr:spPr>
        <a:xfrm>
          <a:off x="2171700" y="47434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1422</xdr:row>
      <xdr:rowOff>0</xdr:rowOff>
    </xdr:from>
    <xdr:to>
      <xdr:col>5</xdr:col>
      <xdr:colOff>279400</xdr:colOff>
      <xdr:row>1423</xdr:row>
      <xdr:rowOff>12700</xdr:rowOff>
    </xdr:to>
    <xdr:sp macro="[1]!dp_core.gridDP_Click" textlink="">
      <xdr:nvSpPr>
        <xdr:cNvPr id="1421" name="Rectangle 1420">
          <a:extLst>
            <a:ext uri="{FF2B5EF4-FFF2-40B4-BE49-F238E27FC236}">
              <a16:creationId xmlns:a16="http://schemas.microsoft.com/office/drawing/2014/main" xmlns="" id="{00000000-0008-0000-0200-00008D050000}"/>
            </a:ext>
          </a:extLst>
        </xdr:cNvPr>
        <xdr:cNvSpPr/>
      </xdr:nvSpPr>
      <xdr:spPr>
        <a:xfrm>
          <a:off x="2171700" y="47434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1423</xdr:row>
      <xdr:rowOff>0</xdr:rowOff>
    </xdr:from>
    <xdr:to>
      <xdr:col>5</xdr:col>
      <xdr:colOff>279400</xdr:colOff>
      <xdr:row>1424</xdr:row>
      <xdr:rowOff>12700</xdr:rowOff>
    </xdr:to>
    <xdr:sp macro="[1]!dp_core.gridDP_Click" textlink="">
      <xdr:nvSpPr>
        <xdr:cNvPr id="1422" name="Rectangle 1421">
          <a:extLst>
            <a:ext uri="{FF2B5EF4-FFF2-40B4-BE49-F238E27FC236}">
              <a16:creationId xmlns:a16="http://schemas.microsoft.com/office/drawing/2014/main" xmlns="" id="{00000000-0008-0000-0200-00008E050000}"/>
            </a:ext>
          </a:extLst>
        </xdr:cNvPr>
        <xdr:cNvSpPr/>
      </xdr:nvSpPr>
      <xdr:spPr>
        <a:xfrm>
          <a:off x="2171700" y="47434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1424</xdr:row>
      <xdr:rowOff>0</xdr:rowOff>
    </xdr:from>
    <xdr:to>
      <xdr:col>5</xdr:col>
      <xdr:colOff>279400</xdr:colOff>
      <xdr:row>1425</xdr:row>
      <xdr:rowOff>12700</xdr:rowOff>
    </xdr:to>
    <xdr:sp macro="[1]!dp_core.gridDP_Click" textlink="">
      <xdr:nvSpPr>
        <xdr:cNvPr id="1423" name="Rectangle 1422">
          <a:extLst>
            <a:ext uri="{FF2B5EF4-FFF2-40B4-BE49-F238E27FC236}">
              <a16:creationId xmlns:a16="http://schemas.microsoft.com/office/drawing/2014/main" xmlns="" id="{00000000-0008-0000-0200-00008F050000}"/>
            </a:ext>
          </a:extLst>
        </xdr:cNvPr>
        <xdr:cNvSpPr/>
      </xdr:nvSpPr>
      <xdr:spPr>
        <a:xfrm>
          <a:off x="2171700" y="47434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1425</xdr:row>
      <xdr:rowOff>0</xdr:rowOff>
    </xdr:from>
    <xdr:to>
      <xdr:col>5</xdr:col>
      <xdr:colOff>279400</xdr:colOff>
      <xdr:row>1426</xdr:row>
      <xdr:rowOff>12700</xdr:rowOff>
    </xdr:to>
    <xdr:sp macro="[1]!dp_core.gridDP_Click" textlink="">
      <xdr:nvSpPr>
        <xdr:cNvPr id="1424" name="Rectangle 1423">
          <a:extLst>
            <a:ext uri="{FF2B5EF4-FFF2-40B4-BE49-F238E27FC236}">
              <a16:creationId xmlns:a16="http://schemas.microsoft.com/office/drawing/2014/main" xmlns="" id="{00000000-0008-0000-0200-000090050000}"/>
            </a:ext>
          </a:extLst>
        </xdr:cNvPr>
        <xdr:cNvSpPr/>
      </xdr:nvSpPr>
      <xdr:spPr>
        <a:xfrm>
          <a:off x="2171700" y="47434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1426</xdr:row>
      <xdr:rowOff>0</xdr:rowOff>
    </xdr:from>
    <xdr:to>
      <xdr:col>5</xdr:col>
      <xdr:colOff>279400</xdr:colOff>
      <xdr:row>1427</xdr:row>
      <xdr:rowOff>12700</xdr:rowOff>
    </xdr:to>
    <xdr:sp macro="[1]!dp_core.gridDP_Click" textlink="">
      <xdr:nvSpPr>
        <xdr:cNvPr id="1425" name="Rectangle 1424">
          <a:extLst>
            <a:ext uri="{FF2B5EF4-FFF2-40B4-BE49-F238E27FC236}">
              <a16:creationId xmlns:a16="http://schemas.microsoft.com/office/drawing/2014/main" xmlns="" id="{00000000-0008-0000-0200-000091050000}"/>
            </a:ext>
          </a:extLst>
        </xdr:cNvPr>
        <xdr:cNvSpPr/>
      </xdr:nvSpPr>
      <xdr:spPr>
        <a:xfrm>
          <a:off x="2171700" y="47434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1427</xdr:row>
      <xdr:rowOff>0</xdr:rowOff>
    </xdr:from>
    <xdr:to>
      <xdr:col>5</xdr:col>
      <xdr:colOff>279400</xdr:colOff>
      <xdr:row>1428</xdr:row>
      <xdr:rowOff>12700</xdr:rowOff>
    </xdr:to>
    <xdr:sp macro="[1]!dp_core.gridDP_Click" textlink="">
      <xdr:nvSpPr>
        <xdr:cNvPr id="1426" name="Rectangle 1425">
          <a:extLst>
            <a:ext uri="{FF2B5EF4-FFF2-40B4-BE49-F238E27FC236}">
              <a16:creationId xmlns:a16="http://schemas.microsoft.com/office/drawing/2014/main" xmlns="" id="{00000000-0008-0000-0200-000092050000}"/>
            </a:ext>
          </a:extLst>
        </xdr:cNvPr>
        <xdr:cNvSpPr/>
      </xdr:nvSpPr>
      <xdr:spPr>
        <a:xfrm>
          <a:off x="2171700" y="47434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1428</xdr:row>
      <xdr:rowOff>0</xdr:rowOff>
    </xdr:from>
    <xdr:to>
      <xdr:col>5</xdr:col>
      <xdr:colOff>279400</xdr:colOff>
      <xdr:row>1429</xdr:row>
      <xdr:rowOff>12700</xdr:rowOff>
    </xdr:to>
    <xdr:sp macro="[1]!dp_core.gridDP_Click" textlink="">
      <xdr:nvSpPr>
        <xdr:cNvPr id="1427" name="Rectangle 1426">
          <a:extLst>
            <a:ext uri="{FF2B5EF4-FFF2-40B4-BE49-F238E27FC236}">
              <a16:creationId xmlns:a16="http://schemas.microsoft.com/office/drawing/2014/main" xmlns="" id="{00000000-0008-0000-0200-000093050000}"/>
            </a:ext>
          </a:extLst>
        </xdr:cNvPr>
        <xdr:cNvSpPr/>
      </xdr:nvSpPr>
      <xdr:spPr>
        <a:xfrm>
          <a:off x="2171700" y="47434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1429</xdr:row>
      <xdr:rowOff>0</xdr:rowOff>
    </xdr:from>
    <xdr:to>
      <xdr:col>5</xdr:col>
      <xdr:colOff>279400</xdr:colOff>
      <xdr:row>1430</xdr:row>
      <xdr:rowOff>12700</xdr:rowOff>
    </xdr:to>
    <xdr:sp macro="[1]!dp_core.gridDP_Click" textlink="">
      <xdr:nvSpPr>
        <xdr:cNvPr id="1428" name="Rectangle 1427">
          <a:extLst>
            <a:ext uri="{FF2B5EF4-FFF2-40B4-BE49-F238E27FC236}">
              <a16:creationId xmlns:a16="http://schemas.microsoft.com/office/drawing/2014/main" xmlns="" id="{00000000-0008-0000-0200-000094050000}"/>
            </a:ext>
          </a:extLst>
        </xdr:cNvPr>
        <xdr:cNvSpPr/>
      </xdr:nvSpPr>
      <xdr:spPr>
        <a:xfrm>
          <a:off x="2171700" y="47434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1430</xdr:row>
      <xdr:rowOff>0</xdr:rowOff>
    </xdr:from>
    <xdr:to>
      <xdr:col>5</xdr:col>
      <xdr:colOff>279400</xdr:colOff>
      <xdr:row>1431</xdr:row>
      <xdr:rowOff>12700</xdr:rowOff>
    </xdr:to>
    <xdr:sp macro="[1]!dp_core.gridDP_Click" textlink="">
      <xdr:nvSpPr>
        <xdr:cNvPr id="1429" name="Rectangle 1428">
          <a:extLst>
            <a:ext uri="{FF2B5EF4-FFF2-40B4-BE49-F238E27FC236}">
              <a16:creationId xmlns:a16="http://schemas.microsoft.com/office/drawing/2014/main" xmlns="" id="{00000000-0008-0000-0200-000095050000}"/>
            </a:ext>
          </a:extLst>
        </xdr:cNvPr>
        <xdr:cNvSpPr/>
      </xdr:nvSpPr>
      <xdr:spPr>
        <a:xfrm>
          <a:off x="2171700" y="47434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1431</xdr:row>
      <xdr:rowOff>0</xdr:rowOff>
    </xdr:from>
    <xdr:to>
      <xdr:col>5</xdr:col>
      <xdr:colOff>279400</xdr:colOff>
      <xdr:row>1432</xdr:row>
      <xdr:rowOff>12700</xdr:rowOff>
    </xdr:to>
    <xdr:sp macro="[1]!dp_core.gridDP_Click" textlink="">
      <xdr:nvSpPr>
        <xdr:cNvPr id="1430" name="Rectangle 1429">
          <a:extLst>
            <a:ext uri="{FF2B5EF4-FFF2-40B4-BE49-F238E27FC236}">
              <a16:creationId xmlns:a16="http://schemas.microsoft.com/office/drawing/2014/main" xmlns="" id="{00000000-0008-0000-0200-000096050000}"/>
            </a:ext>
          </a:extLst>
        </xdr:cNvPr>
        <xdr:cNvSpPr/>
      </xdr:nvSpPr>
      <xdr:spPr>
        <a:xfrm>
          <a:off x="2171700" y="47434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1432</xdr:row>
      <xdr:rowOff>0</xdr:rowOff>
    </xdr:from>
    <xdr:to>
      <xdr:col>5</xdr:col>
      <xdr:colOff>279400</xdr:colOff>
      <xdr:row>1433</xdr:row>
      <xdr:rowOff>12700</xdr:rowOff>
    </xdr:to>
    <xdr:sp macro="[1]!dp_core.gridDP_Click" textlink="">
      <xdr:nvSpPr>
        <xdr:cNvPr id="1431" name="Rectangle 1430">
          <a:extLst>
            <a:ext uri="{FF2B5EF4-FFF2-40B4-BE49-F238E27FC236}">
              <a16:creationId xmlns:a16="http://schemas.microsoft.com/office/drawing/2014/main" xmlns="" id="{00000000-0008-0000-0200-000097050000}"/>
            </a:ext>
          </a:extLst>
        </xdr:cNvPr>
        <xdr:cNvSpPr/>
      </xdr:nvSpPr>
      <xdr:spPr>
        <a:xfrm>
          <a:off x="2171700" y="47434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1433</xdr:row>
      <xdr:rowOff>0</xdr:rowOff>
    </xdr:from>
    <xdr:to>
      <xdr:col>5</xdr:col>
      <xdr:colOff>279400</xdr:colOff>
      <xdr:row>1434</xdr:row>
      <xdr:rowOff>12700</xdr:rowOff>
    </xdr:to>
    <xdr:sp macro="[1]!dp_core.gridDP_Click" textlink="">
      <xdr:nvSpPr>
        <xdr:cNvPr id="1432" name="Rectangle 1431">
          <a:extLst>
            <a:ext uri="{FF2B5EF4-FFF2-40B4-BE49-F238E27FC236}">
              <a16:creationId xmlns:a16="http://schemas.microsoft.com/office/drawing/2014/main" xmlns="" id="{00000000-0008-0000-0200-000098050000}"/>
            </a:ext>
          </a:extLst>
        </xdr:cNvPr>
        <xdr:cNvSpPr/>
      </xdr:nvSpPr>
      <xdr:spPr>
        <a:xfrm>
          <a:off x="2171700" y="47434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1434</xdr:row>
      <xdr:rowOff>0</xdr:rowOff>
    </xdr:from>
    <xdr:to>
      <xdr:col>5</xdr:col>
      <xdr:colOff>279400</xdr:colOff>
      <xdr:row>1435</xdr:row>
      <xdr:rowOff>12700</xdr:rowOff>
    </xdr:to>
    <xdr:sp macro="[1]!dp_core.gridDP_Click" textlink="">
      <xdr:nvSpPr>
        <xdr:cNvPr id="1433" name="Rectangle 1432">
          <a:extLst>
            <a:ext uri="{FF2B5EF4-FFF2-40B4-BE49-F238E27FC236}">
              <a16:creationId xmlns:a16="http://schemas.microsoft.com/office/drawing/2014/main" xmlns="" id="{00000000-0008-0000-0200-000099050000}"/>
            </a:ext>
          </a:extLst>
        </xdr:cNvPr>
        <xdr:cNvSpPr/>
      </xdr:nvSpPr>
      <xdr:spPr>
        <a:xfrm>
          <a:off x="2171700" y="47434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1435</xdr:row>
      <xdr:rowOff>0</xdr:rowOff>
    </xdr:from>
    <xdr:to>
      <xdr:col>5</xdr:col>
      <xdr:colOff>279400</xdr:colOff>
      <xdr:row>1436</xdr:row>
      <xdr:rowOff>12700</xdr:rowOff>
    </xdr:to>
    <xdr:sp macro="[1]!dp_core.gridDP_Click" textlink="">
      <xdr:nvSpPr>
        <xdr:cNvPr id="1434" name="Rectangle 1433">
          <a:extLst>
            <a:ext uri="{FF2B5EF4-FFF2-40B4-BE49-F238E27FC236}">
              <a16:creationId xmlns:a16="http://schemas.microsoft.com/office/drawing/2014/main" xmlns="" id="{00000000-0008-0000-0200-00009A050000}"/>
            </a:ext>
          </a:extLst>
        </xdr:cNvPr>
        <xdr:cNvSpPr/>
      </xdr:nvSpPr>
      <xdr:spPr>
        <a:xfrm>
          <a:off x="2171700" y="47434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1436</xdr:row>
      <xdr:rowOff>0</xdr:rowOff>
    </xdr:from>
    <xdr:to>
      <xdr:col>5</xdr:col>
      <xdr:colOff>279400</xdr:colOff>
      <xdr:row>1437</xdr:row>
      <xdr:rowOff>12700</xdr:rowOff>
    </xdr:to>
    <xdr:sp macro="[1]!dp_core.gridDP_Click" textlink="">
      <xdr:nvSpPr>
        <xdr:cNvPr id="1435" name="Rectangle 1434">
          <a:extLst>
            <a:ext uri="{FF2B5EF4-FFF2-40B4-BE49-F238E27FC236}">
              <a16:creationId xmlns:a16="http://schemas.microsoft.com/office/drawing/2014/main" xmlns="" id="{00000000-0008-0000-0200-00009B050000}"/>
            </a:ext>
          </a:extLst>
        </xdr:cNvPr>
        <xdr:cNvSpPr/>
      </xdr:nvSpPr>
      <xdr:spPr>
        <a:xfrm>
          <a:off x="2171700" y="47434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1437</xdr:row>
      <xdr:rowOff>0</xdr:rowOff>
    </xdr:from>
    <xdr:to>
      <xdr:col>5</xdr:col>
      <xdr:colOff>279400</xdr:colOff>
      <xdr:row>1438</xdr:row>
      <xdr:rowOff>12700</xdr:rowOff>
    </xdr:to>
    <xdr:sp macro="[1]!dp_core.gridDP_Click" textlink="">
      <xdr:nvSpPr>
        <xdr:cNvPr id="1436" name="Rectangle 1435">
          <a:extLst>
            <a:ext uri="{FF2B5EF4-FFF2-40B4-BE49-F238E27FC236}">
              <a16:creationId xmlns:a16="http://schemas.microsoft.com/office/drawing/2014/main" xmlns="" id="{00000000-0008-0000-0200-00009C050000}"/>
            </a:ext>
          </a:extLst>
        </xdr:cNvPr>
        <xdr:cNvSpPr/>
      </xdr:nvSpPr>
      <xdr:spPr>
        <a:xfrm>
          <a:off x="2171700" y="47434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1438</xdr:row>
      <xdr:rowOff>0</xdr:rowOff>
    </xdr:from>
    <xdr:to>
      <xdr:col>5</xdr:col>
      <xdr:colOff>279400</xdr:colOff>
      <xdr:row>1439</xdr:row>
      <xdr:rowOff>12700</xdr:rowOff>
    </xdr:to>
    <xdr:sp macro="[1]!dp_core.gridDP_Click" textlink="">
      <xdr:nvSpPr>
        <xdr:cNvPr id="1437" name="Rectangle 1436">
          <a:extLst>
            <a:ext uri="{FF2B5EF4-FFF2-40B4-BE49-F238E27FC236}">
              <a16:creationId xmlns:a16="http://schemas.microsoft.com/office/drawing/2014/main" xmlns="" id="{00000000-0008-0000-0200-00009D050000}"/>
            </a:ext>
          </a:extLst>
        </xdr:cNvPr>
        <xdr:cNvSpPr/>
      </xdr:nvSpPr>
      <xdr:spPr>
        <a:xfrm>
          <a:off x="2171700" y="47434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1439</xdr:row>
      <xdr:rowOff>0</xdr:rowOff>
    </xdr:from>
    <xdr:to>
      <xdr:col>5</xdr:col>
      <xdr:colOff>279400</xdr:colOff>
      <xdr:row>1440</xdr:row>
      <xdr:rowOff>12700</xdr:rowOff>
    </xdr:to>
    <xdr:sp macro="[1]!dp_core.gridDP_Click" textlink="">
      <xdr:nvSpPr>
        <xdr:cNvPr id="1438" name="Rectangle 1437">
          <a:extLst>
            <a:ext uri="{FF2B5EF4-FFF2-40B4-BE49-F238E27FC236}">
              <a16:creationId xmlns:a16="http://schemas.microsoft.com/office/drawing/2014/main" xmlns="" id="{00000000-0008-0000-0200-00009E050000}"/>
            </a:ext>
          </a:extLst>
        </xdr:cNvPr>
        <xdr:cNvSpPr/>
      </xdr:nvSpPr>
      <xdr:spPr>
        <a:xfrm>
          <a:off x="2171700" y="47434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1440</xdr:row>
      <xdr:rowOff>0</xdr:rowOff>
    </xdr:from>
    <xdr:to>
      <xdr:col>5</xdr:col>
      <xdr:colOff>279400</xdr:colOff>
      <xdr:row>1441</xdr:row>
      <xdr:rowOff>12700</xdr:rowOff>
    </xdr:to>
    <xdr:sp macro="[1]!dp_core.gridDP_Click" textlink="">
      <xdr:nvSpPr>
        <xdr:cNvPr id="1439" name="Rectangle 1438">
          <a:extLst>
            <a:ext uri="{FF2B5EF4-FFF2-40B4-BE49-F238E27FC236}">
              <a16:creationId xmlns:a16="http://schemas.microsoft.com/office/drawing/2014/main" xmlns="" id="{00000000-0008-0000-0200-00009F050000}"/>
            </a:ext>
          </a:extLst>
        </xdr:cNvPr>
        <xdr:cNvSpPr/>
      </xdr:nvSpPr>
      <xdr:spPr>
        <a:xfrm>
          <a:off x="2171700" y="47434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1441</xdr:row>
      <xdr:rowOff>0</xdr:rowOff>
    </xdr:from>
    <xdr:to>
      <xdr:col>5</xdr:col>
      <xdr:colOff>279400</xdr:colOff>
      <xdr:row>1442</xdr:row>
      <xdr:rowOff>12700</xdr:rowOff>
    </xdr:to>
    <xdr:sp macro="[1]!dp_core.gridDP_Click" textlink="">
      <xdr:nvSpPr>
        <xdr:cNvPr id="1440" name="Rectangle 1439">
          <a:extLst>
            <a:ext uri="{FF2B5EF4-FFF2-40B4-BE49-F238E27FC236}">
              <a16:creationId xmlns:a16="http://schemas.microsoft.com/office/drawing/2014/main" xmlns="" id="{00000000-0008-0000-0200-0000A0050000}"/>
            </a:ext>
          </a:extLst>
        </xdr:cNvPr>
        <xdr:cNvSpPr/>
      </xdr:nvSpPr>
      <xdr:spPr>
        <a:xfrm>
          <a:off x="2171700" y="47434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1442</xdr:row>
      <xdr:rowOff>0</xdr:rowOff>
    </xdr:from>
    <xdr:to>
      <xdr:col>5</xdr:col>
      <xdr:colOff>279400</xdr:colOff>
      <xdr:row>1443</xdr:row>
      <xdr:rowOff>12700</xdr:rowOff>
    </xdr:to>
    <xdr:sp macro="[1]!dp_core.gridDP_Click" textlink="">
      <xdr:nvSpPr>
        <xdr:cNvPr id="1441" name="Rectangle 1440">
          <a:extLst>
            <a:ext uri="{FF2B5EF4-FFF2-40B4-BE49-F238E27FC236}">
              <a16:creationId xmlns:a16="http://schemas.microsoft.com/office/drawing/2014/main" xmlns="" id="{00000000-0008-0000-0200-0000A1050000}"/>
            </a:ext>
          </a:extLst>
        </xdr:cNvPr>
        <xdr:cNvSpPr/>
      </xdr:nvSpPr>
      <xdr:spPr>
        <a:xfrm>
          <a:off x="2171700" y="47434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1443</xdr:row>
      <xdr:rowOff>0</xdr:rowOff>
    </xdr:from>
    <xdr:to>
      <xdr:col>5</xdr:col>
      <xdr:colOff>279400</xdr:colOff>
      <xdr:row>1444</xdr:row>
      <xdr:rowOff>12700</xdr:rowOff>
    </xdr:to>
    <xdr:sp macro="[1]!dp_core.gridDP_Click" textlink="">
      <xdr:nvSpPr>
        <xdr:cNvPr id="1442" name="Rectangle 1441">
          <a:extLst>
            <a:ext uri="{FF2B5EF4-FFF2-40B4-BE49-F238E27FC236}">
              <a16:creationId xmlns:a16="http://schemas.microsoft.com/office/drawing/2014/main" xmlns="" id="{00000000-0008-0000-0200-0000A2050000}"/>
            </a:ext>
          </a:extLst>
        </xdr:cNvPr>
        <xdr:cNvSpPr/>
      </xdr:nvSpPr>
      <xdr:spPr>
        <a:xfrm>
          <a:off x="2171700" y="47434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1444</xdr:row>
      <xdr:rowOff>0</xdr:rowOff>
    </xdr:from>
    <xdr:to>
      <xdr:col>5</xdr:col>
      <xdr:colOff>279400</xdr:colOff>
      <xdr:row>1445</xdr:row>
      <xdr:rowOff>12700</xdr:rowOff>
    </xdr:to>
    <xdr:sp macro="[1]!dp_core.gridDP_Click" textlink="">
      <xdr:nvSpPr>
        <xdr:cNvPr id="1443" name="Rectangle 1442">
          <a:extLst>
            <a:ext uri="{FF2B5EF4-FFF2-40B4-BE49-F238E27FC236}">
              <a16:creationId xmlns:a16="http://schemas.microsoft.com/office/drawing/2014/main" xmlns="" id="{00000000-0008-0000-0200-0000A3050000}"/>
            </a:ext>
          </a:extLst>
        </xdr:cNvPr>
        <xdr:cNvSpPr/>
      </xdr:nvSpPr>
      <xdr:spPr>
        <a:xfrm>
          <a:off x="2171700" y="47434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1445</xdr:row>
      <xdr:rowOff>0</xdr:rowOff>
    </xdr:from>
    <xdr:to>
      <xdr:col>5</xdr:col>
      <xdr:colOff>279400</xdr:colOff>
      <xdr:row>1446</xdr:row>
      <xdr:rowOff>12700</xdr:rowOff>
    </xdr:to>
    <xdr:sp macro="[1]!dp_core.gridDP_Click" textlink="">
      <xdr:nvSpPr>
        <xdr:cNvPr id="1444" name="Rectangle 1443">
          <a:extLst>
            <a:ext uri="{FF2B5EF4-FFF2-40B4-BE49-F238E27FC236}">
              <a16:creationId xmlns:a16="http://schemas.microsoft.com/office/drawing/2014/main" xmlns="" id="{00000000-0008-0000-0200-0000A4050000}"/>
            </a:ext>
          </a:extLst>
        </xdr:cNvPr>
        <xdr:cNvSpPr/>
      </xdr:nvSpPr>
      <xdr:spPr>
        <a:xfrm>
          <a:off x="2171700" y="47434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1446</xdr:row>
      <xdr:rowOff>0</xdr:rowOff>
    </xdr:from>
    <xdr:to>
      <xdr:col>5</xdr:col>
      <xdr:colOff>279400</xdr:colOff>
      <xdr:row>1447</xdr:row>
      <xdr:rowOff>12700</xdr:rowOff>
    </xdr:to>
    <xdr:sp macro="[1]!dp_core.gridDP_Click" textlink="">
      <xdr:nvSpPr>
        <xdr:cNvPr id="1445" name="Rectangle 1444">
          <a:extLst>
            <a:ext uri="{FF2B5EF4-FFF2-40B4-BE49-F238E27FC236}">
              <a16:creationId xmlns:a16="http://schemas.microsoft.com/office/drawing/2014/main" xmlns="" id="{00000000-0008-0000-0200-0000A5050000}"/>
            </a:ext>
          </a:extLst>
        </xdr:cNvPr>
        <xdr:cNvSpPr/>
      </xdr:nvSpPr>
      <xdr:spPr>
        <a:xfrm>
          <a:off x="2171700" y="47434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1447</xdr:row>
      <xdr:rowOff>0</xdr:rowOff>
    </xdr:from>
    <xdr:to>
      <xdr:col>5</xdr:col>
      <xdr:colOff>279400</xdr:colOff>
      <xdr:row>1448</xdr:row>
      <xdr:rowOff>12700</xdr:rowOff>
    </xdr:to>
    <xdr:sp macro="[1]!dp_core.gridDP_Click" textlink="">
      <xdr:nvSpPr>
        <xdr:cNvPr id="1446" name="Rectangle 1445">
          <a:extLst>
            <a:ext uri="{FF2B5EF4-FFF2-40B4-BE49-F238E27FC236}">
              <a16:creationId xmlns:a16="http://schemas.microsoft.com/office/drawing/2014/main" xmlns="" id="{00000000-0008-0000-0200-0000A6050000}"/>
            </a:ext>
          </a:extLst>
        </xdr:cNvPr>
        <xdr:cNvSpPr/>
      </xdr:nvSpPr>
      <xdr:spPr>
        <a:xfrm>
          <a:off x="2171700" y="47434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1448</xdr:row>
      <xdr:rowOff>0</xdr:rowOff>
    </xdr:from>
    <xdr:to>
      <xdr:col>5</xdr:col>
      <xdr:colOff>279400</xdr:colOff>
      <xdr:row>1449</xdr:row>
      <xdr:rowOff>12700</xdr:rowOff>
    </xdr:to>
    <xdr:sp macro="[1]!dp_core.gridDP_Click" textlink="">
      <xdr:nvSpPr>
        <xdr:cNvPr id="1447" name="Rectangle 1446">
          <a:extLst>
            <a:ext uri="{FF2B5EF4-FFF2-40B4-BE49-F238E27FC236}">
              <a16:creationId xmlns:a16="http://schemas.microsoft.com/office/drawing/2014/main" xmlns="" id="{00000000-0008-0000-0200-0000A7050000}"/>
            </a:ext>
          </a:extLst>
        </xdr:cNvPr>
        <xdr:cNvSpPr/>
      </xdr:nvSpPr>
      <xdr:spPr>
        <a:xfrm>
          <a:off x="2171700" y="47434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1449</xdr:row>
      <xdr:rowOff>0</xdr:rowOff>
    </xdr:from>
    <xdr:to>
      <xdr:col>5</xdr:col>
      <xdr:colOff>279400</xdr:colOff>
      <xdr:row>1450</xdr:row>
      <xdr:rowOff>12700</xdr:rowOff>
    </xdr:to>
    <xdr:sp macro="[1]!dp_core.gridDP_Click" textlink="">
      <xdr:nvSpPr>
        <xdr:cNvPr id="1448" name="Rectangle 1447">
          <a:extLst>
            <a:ext uri="{FF2B5EF4-FFF2-40B4-BE49-F238E27FC236}">
              <a16:creationId xmlns:a16="http://schemas.microsoft.com/office/drawing/2014/main" xmlns="" id="{00000000-0008-0000-0200-0000A8050000}"/>
            </a:ext>
          </a:extLst>
        </xdr:cNvPr>
        <xdr:cNvSpPr/>
      </xdr:nvSpPr>
      <xdr:spPr>
        <a:xfrm>
          <a:off x="2171700" y="47434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1450</xdr:row>
      <xdr:rowOff>0</xdr:rowOff>
    </xdr:from>
    <xdr:to>
      <xdr:col>5</xdr:col>
      <xdr:colOff>279400</xdr:colOff>
      <xdr:row>1451</xdr:row>
      <xdr:rowOff>12700</xdr:rowOff>
    </xdr:to>
    <xdr:sp macro="[1]!dp_core.gridDP_Click" textlink="">
      <xdr:nvSpPr>
        <xdr:cNvPr id="1449" name="Rectangle 1448">
          <a:extLst>
            <a:ext uri="{FF2B5EF4-FFF2-40B4-BE49-F238E27FC236}">
              <a16:creationId xmlns:a16="http://schemas.microsoft.com/office/drawing/2014/main" xmlns="" id="{00000000-0008-0000-0200-0000A9050000}"/>
            </a:ext>
          </a:extLst>
        </xdr:cNvPr>
        <xdr:cNvSpPr/>
      </xdr:nvSpPr>
      <xdr:spPr>
        <a:xfrm>
          <a:off x="2171700" y="47434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1451</xdr:row>
      <xdr:rowOff>0</xdr:rowOff>
    </xdr:from>
    <xdr:to>
      <xdr:col>5</xdr:col>
      <xdr:colOff>279400</xdr:colOff>
      <xdr:row>1452</xdr:row>
      <xdr:rowOff>12700</xdr:rowOff>
    </xdr:to>
    <xdr:sp macro="[1]!dp_core.gridDP_Click" textlink="">
      <xdr:nvSpPr>
        <xdr:cNvPr id="1450" name="Rectangle 1449">
          <a:extLst>
            <a:ext uri="{FF2B5EF4-FFF2-40B4-BE49-F238E27FC236}">
              <a16:creationId xmlns:a16="http://schemas.microsoft.com/office/drawing/2014/main" xmlns="" id="{00000000-0008-0000-0200-0000AA050000}"/>
            </a:ext>
          </a:extLst>
        </xdr:cNvPr>
        <xdr:cNvSpPr/>
      </xdr:nvSpPr>
      <xdr:spPr>
        <a:xfrm>
          <a:off x="2171700" y="47434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1452</xdr:row>
      <xdr:rowOff>0</xdr:rowOff>
    </xdr:from>
    <xdr:to>
      <xdr:col>5</xdr:col>
      <xdr:colOff>279400</xdr:colOff>
      <xdr:row>1453</xdr:row>
      <xdr:rowOff>12700</xdr:rowOff>
    </xdr:to>
    <xdr:sp macro="[1]!dp_core.gridDP_Click" textlink="">
      <xdr:nvSpPr>
        <xdr:cNvPr id="1451" name="Rectangle 1450">
          <a:extLst>
            <a:ext uri="{FF2B5EF4-FFF2-40B4-BE49-F238E27FC236}">
              <a16:creationId xmlns:a16="http://schemas.microsoft.com/office/drawing/2014/main" xmlns="" id="{00000000-0008-0000-0200-0000AB050000}"/>
            </a:ext>
          </a:extLst>
        </xdr:cNvPr>
        <xdr:cNvSpPr/>
      </xdr:nvSpPr>
      <xdr:spPr>
        <a:xfrm>
          <a:off x="2171700" y="47434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1453</xdr:row>
      <xdr:rowOff>0</xdr:rowOff>
    </xdr:from>
    <xdr:to>
      <xdr:col>5</xdr:col>
      <xdr:colOff>279400</xdr:colOff>
      <xdr:row>1454</xdr:row>
      <xdr:rowOff>12700</xdr:rowOff>
    </xdr:to>
    <xdr:sp macro="[1]!dp_core.gridDP_Click" textlink="">
      <xdr:nvSpPr>
        <xdr:cNvPr id="1452" name="Rectangle 1451">
          <a:extLst>
            <a:ext uri="{FF2B5EF4-FFF2-40B4-BE49-F238E27FC236}">
              <a16:creationId xmlns:a16="http://schemas.microsoft.com/office/drawing/2014/main" xmlns="" id="{00000000-0008-0000-0200-0000AC050000}"/>
            </a:ext>
          </a:extLst>
        </xdr:cNvPr>
        <xdr:cNvSpPr/>
      </xdr:nvSpPr>
      <xdr:spPr>
        <a:xfrm>
          <a:off x="2171700" y="47434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1454</xdr:row>
      <xdr:rowOff>0</xdr:rowOff>
    </xdr:from>
    <xdr:to>
      <xdr:col>5</xdr:col>
      <xdr:colOff>279400</xdr:colOff>
      <xdr:row>1455</xdr:row>
      <xdr:rowOff>12700</xdr:rowOff>
    </xdr:to>
    <xdr:sp macro="[1]!dp_core.gridDP_Click" textlink="">
      <xdr:nvSpPr>
        <xdr:cNvPr id="1453" name="Rectangle 1452">
          <a:extLst>
            <a:ext uri="{FF2B5EF4-FFF2-40B4-BE49-F238E27FC236}">
              <a16:creationId xmlns:a16="http://schemas.microsoft.com/office/drawing/2014/main" xmlns="" id="{00000000-0008-0000-0200-0000AD050000}"/>
            </a:ext>
          </a:extLst>
        </xdr:cNvPr>
        <xdr:cNvSpPr/>
      </xdr:nvSpPr>
      <xdr:spPr>
        <a:xfrm>
          <a:off x="2171700" y="47434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1455</xdr:row>
      <xdr:rowOff>0</xdr:rowOff>
    </xdr:from>
    <xdr:to>
      <xdr:col>5</xdr:col>
      <xdr:colOff>279400</xdr:colOff>
      <xdr:row>1456</xdr:row>
      <xdr:rowOff>12700</xdr:rowOff>
    </xdr:to>
    <xdr:sp macro="[1]!dp_core.gridDP_Click" textlink="">
      <xdr:nvSpPr>
        <xdr:cNvPr id="1454" name="Rectangle 1453">
          <a:extLst>
            <a:ext uri="{FF2B5EF4-FFF2-40B4-BE49-F238E27FC236}">
              <a16:creationId xmlns:a16="http://schemas.microsoft.com/office/drawing/2014/main" xmlns="" id="{00000000-0008-0000-0200-0000AE050000}"/>
            </a:ext>
          </a:extLst>
        </xdr:cNvPr>
        <xdr:cNvSpPr/>
      </xdr:nvSpPr>
      <xdr:spPr>
        <a:xfrm>
          <a:off x="2171700" y="47434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1456</xdr:row>
      <xdr:rowOff>0</xdr:rowOff>
    </xdr:from>
    <xdr:to>
      <xdr:col>5</xdr:col>
      <xdr:colOff>279400</xdr:colOff>
      <xdr:row>1457</xdr:row>
      <xdr:rowOff>12700</xdr:rowOff>
    </xdr:to>
    <xdr:sp macro="[1]!dp_core.gridDP_Click" textlink="">
      <xdr:nvSpPr>
        <xdr:cNvPr id="1455" name="Rectangle 1454">
          <a:extLst>
            <a:ext uri="{FF2B5EF4-FFF2-40B4-BE49-F238E27FC236}">
              <a16:creationId xmlns:a16="http://schemas.microsoft.com/office/drawing/2014/main" xmlns="" id="{00000000-0008-0000-0200-0000AF050000}"/>
            </a:ext>
          </a:extLst>
        </xdr:cNvPr>
        <xdr:cNvSpPr/>
      </xdr:nvSpPr>
      <xdr:spPr>
        <a:xfrm>
          <a:off x="2171700" y="47434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1457</xdr:row>
      <xdr:rowOff>0</xdr:rowOff>
    </xdr:from>
    <xdr:to>
      <xdr:col>5</xdr:col>
      <xdr:colOff>279400</xdr:colOff>
      <xdr:row>1458</xdr:row>
      <xdr:rowOff>12700</xdr:rowOff>
    </xdr:to>
    <xdr:sp macro="[1]!dp_core.gridDP_Click" textlink="">
      <xdr:nvSpPr>
        <xdr:cNvPr id="1456" name="Rectangle 1455">
          <a:extLst>
            <a:ext uri="{FF2B5EF4-FFF2-40B4-BE49-F238E27FC236}">
              <a16:creationId xmlns:a16="http://schemas.microsoft.com/office/drawing/2014/main" xmlns="" id="{00000000-0008-0000-0200-0000B0050000}"/>
            </a:ext>
          </a:extLst>
        </xdr:cNvPr>
        <xdr:cNvSpPr/>
      </xdr:nvSpPr>
      <xdr:spPr>
        <a:xfrm>
          <a:off x="2171700" y="47434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1458</xdr:row>
      <xdr:rowOff>0</xdr:rowOff>
    </xdr:from>
    <xdr:to>
      <xdr:col>5</xdr:col>
      <xdr:colOff>279400</xdr:colOff>
      <xdr:row>1459</xdr:row>
      <xdr:rowOff>12700</xdr:rowOff>
    </xdr:to>
    <xdr:sp macro="[1]!dp_core.gridDP_Click" textlink="">
      <xdr:nvSpPr>
        <xdr:cNvPr id="1457" name="Rectangle 1456">
          <a:extLst>
            <a:ext uri="{FF2B5EF4-FFF2-40B4-BE49-F238E27FC236}">
              <a16:creationId xmlns:a16="http://schemas.microsoft.com/office/drawing/2014/main" xmlns="" id="{00000000-0008-0000-0200-0000B1050000}"/>
            </a:ext>
          </a:extLst>
        </xdr:cNvPr>
        <xdr:cNvSpPr/>
      </xdr:nvSpPr>
      <xdr:spPr>
        <a:xfrm>
          <a:off x="2171700" y="47434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1459</xdr:row>
      <xdr:rowOff>0</xdr:rowOff>
    </xdr:from>
    <xdr:to>
      <xdr:col>5</xdr:col>
      <xdr:colOff>279400</xdr:colOff>
      <xdr:row>1460</xdr:row>
      <xdr:rowOff>12700</xdr:rowOff>
    </xdr:to>
    <xdr:sp macro="[1]!dp_core.gridDP_Click" textlink="">
      <xdr:nvSpPr>
        <xdr:cNvPr id="1458" name="Rectangle 1457">
          <a:extLst>
            <a:ext uri="{FF2B5EF4-FFF2-40B4-BE49-F238E27FC236}">
              <a16:creationId xmlns:a16="http://schemas.microsoft.com/office/drawing/2014/main" xmlns="" id="{00000000-0008-0000-0200-0000B2050000}"/>
            </a:ext>
          </a:extLst>
        </xdr:cNvPr>
        <xdr:cNvSpPr/>
      </xdr:nvSpPr>
      <xdr:spPr>
        <a:xfrm>
          <a:off x="2171700" y="47434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1460</xdr:row>
      <xdr:rowOff>0</xdr:rowOff>
    </xdr:from>
    <xdr:to>
      <xdr:col>5</xdr:col>
      <xdr:colOff>279400</xdr:colOff>
      <xdr:row>1461</xdr:row>
      <xdr:rowOff>12700</xdr:rowOff>
    </xdr:to>
    <xdr:sp macro="[1]!dp_core.gridDP_Click" textlink="">
      <xdr:nvSpPr>
        <xdr:cNvPr id="1459" name="Rectangle 1458">
          <a:extLst>
            <a:ext uri="{FF2B5EF4-FFF2-40B4-BE49-F238E27FC236}">
              <a16:creationId xmlns:a16="http://schemas.microsoft.com/office/drawing/2014/main" xmlns="" id="{00000000-0008-0000-0200-0000B3050000}"/>
            </a:ext>
          </a:extLst>
        </xdr:cNvPr>
        <xdr:cNvSpPr/>
      </xdr:nvSpPr>
      <xdr:spPr>
        <a:xfrm>
          <a:off x="2171700" y="47434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1461</xdr:row>
      <xdr:rowOff>0</xdr:rowOff>
    </xdr:from>
    <xdr:to>
      <xdr:col>5</xdr:col>
      <xdr:colOff>279400</xdr:colOff>
      <xdr:row>1462</xdr:row>
      <xdr:rowOff>12700</xdr:rowOff>
    </xdr:to>
    <xdr:sp macro="[1]!dp_core.gridDP_Click" textlink="">
      <xdr:nvSpPr>
        <xdr:cNvPr id="1460" name="Rectangle 1459">
          <a:extLst>
            <a:ext uri="{FF2B5EF4-FFF2-40B4-BE49-F238E27FC236}">
              <a16:creationId xmlns:a16="http://schemas.microsoft.com/office/drawing/2014/main" xmlns="" id="{00000000-0008-0000-0200-0000B4050000}"/>
            </a:ext>
          </a:extLst>
        </xdr:cNvPr>
        <xdr:cNvSpPr/>
      </xdr:nvSpPr>
      <xdr:spPr>
        <a:xfrm>
          <a:off x="2171700" y="47434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1462</xdr:row>
      <xdr:rowOff>0</xdr:rowOff>
    </xdr:from>
    <xdr:to>
      <xdr:col>5</xdr:col>
      <xdr:colOff>279400</xdr:colOff>
      <xdr:row>1463</xdr:row>
      <xdr:rowOff>12700</xdr:rowOff>
    </xdr:to>
    <xdr:sp macro="[1]!dp_core.gridDP_Click" textlink="">
      <xdr:nvSpPr>
        <xdr:cNvPr id="1461" name="Rectangle 1460">
          <a:extLst>
            <a:ext uri="{FF2B5EF4-FFF2-40B4-BE49-F238E27FC236}">
              <a16:creationId xmlns:a16="http://schemas.microsoft.com/office/drawing/2014/main" xmlns="" id="{00000000-0008-0000-0200-0000B5050000}"/>
            </a:ext>
          </a:extLst>
        </xdr:cNvPr>
        <xdr:cNvSpPr/>
      </xdr:nvSpPr>
      <xdr:spPr>
        <a:xfrm>
          <a:off x="2171700" y="47434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1463</xdr:row>
      <xdr:rowOff>0</xdr:rowOff>
    </xdr:from>
    <xdr:to>
      <xdr:col>5</xdr:col>
      <xdr:colOff>279400</xdr:colOff>
      <xdr:row>1464</xdr:row>
      <xdr:rowOff>12700</xdr:rowOff>
    </xdr:to>
    <xdr:sp macro="[1]!dp_core.gridDP_Click" textlink="">
      <xdr:nvSpPr>
        <xdr:cNvPr id="1462" name="Rectangle 1461">
          <a:extLst>
            <a:ext uri="{FF2B5EF4-FFF2-40B4-BE49-F238E27FC236}">
              <a16:creationId xmlns:a16="http://schemas.microsoft.com/office/drawing/2014/main" xmlns="" id="{00000000-0008-0000-0200-0000B6050000}"/>
            </a:ext>
          </a:extLst>
        </xdr:cNvPr>
        <xdr:cNvSpPr/>
      </xdr:nvSpPr>
      <xdr:spPr>
        <a:xfrm>
          <a:off x="2171700" y="47434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1464</xdr:row>
      <xdr:rowOff>0</xdr:rowOff>
    </xdr:from>
    <xdr:to>
      <xdr:col>5</xdr:col>
      <xdr:colOff>279400</xdr:colOff>
      <xdr:row>1465</xdr:row>
      <xdr:rowOff>12700</xdr:rowOff>
    </xdr:to>
    <xdr:sp macro="[1]!dp_core.gridDP_Click" textlink="">
      <xdr:nvSpPr>
        <xdr:cNvPr id="1463" name="Rectangle 1462">
          <a:extLst>
            <a:ext uri="{FF2B5EF4-FFF2-40B4-BE49-F238E27FC236}">
              <a16:creationId xmlns:a16="http://schemas.microsoft.com/office/drawing/2014/main" xmlns="" id="{00000000-0008-0000-0200-0000B7050000}"/>
            </a:ext>
          </a:extLst>
        </xdr:cNvPr>
        <xdr:cNvSpPr/>
      </xdr:nvSpPr>
      <xdr:spPr>
        <a:xfrm>
          <a:off x="2171700" y="47434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1465</xdr:row>
      <xdr:rowOff>0</xdr:rowOff>
    </xdr:from>
    <xdr:to>
      <xdr:col>5</xdr:col>
      <xdr:colOff>279400</xdr:colOff>
      <xdr:row>1466</xdr:row>
      <xdr:rowOff>12700</xdr:rowOff>
    </xdr:to>
    <xdr:sp macro="[1]!dp_core.gridDP_Click" textlink="">
      <xdr:nvSpPr>
        <xdr:cNvPr id="1464" name="Rectangle 1463">
          <a:extLst>
            <a:ext uri="{FF2B5EF4-FFF2-40B4-BE49-F238E27FC236}">
              <a16:creationId xmlns:a16="http://schemas.microsoft.com/office/drawing/2014/main" xmlns="" id="{00000000-0008-0000-0200-0000B8050000}"/>
            </a:ext>
          </a:extLst>
        </xdr:cNvPr>
        <xdr:cNvSpPr/>
      </xdr:nvSpPr>
      <xdr:spPr>
        <a:xfrm>
          <a:off x="2171700" y="47434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1466</xdr:row>
      <xdr:rowOff>0</xdr:rowOff>
    </xdr:from>
    <xdr:to>
      <xdr:col>5</xdr:col>
      <xdr:colOff>279400</xdr:colOff>
      <xdr:row>1467</xdr:row>
      <xdr:rowOff>12700</xdr:rowOff>
    </xdr:to>
    <xdr:sp macro="[1]!dp_core.gridDP_Click" textlink="">
      <xdr:nvSpPr>
        <xdr:cNvPr id="1465" name="Rectangle 1464">
          <a:extLst>
            <a:ext uri="{FF2B5EF4-FFF2-40B4-BE49-F238E27FC236}">
              <a16:creationId xmlns:a16="http://schemas.microsoft.com/office/drawing/2014/main" xmlns="" id="{00000000-0008-0000-0200-0000B9050000}"/>
            </a:ext>
          </a:extLst>
        </xdr:cNvPr>
        <xdr:cNvSpPr/>
      </xdr:nvSpPr>
      <xdr:spPr>
        <a:xfrm>
          <a:off x="2171700" y="47434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1467</xdr:row>
      <xdr:rowOff>0</xdr:rowOff>
    </xdr:from>
    <xdr:to>
      <xdr:col>5</xdr:col>
      <xdr:colOff>279400</xdr:colOff>
      <xdr:row>1468</xdr:row>
      <xdr:rowOff>12700</xdr:rowOff>
    </xdr:to>
    <xdr:sp macro="[1]!dp_core.gridDP_Click" textlink="">
      <xdr:nvSpPr>
        <xdr:cNvPr id="1466" name="Rectangle 1465">
          <a:extLst>
            <a:ext uri="{FF2B5EF4-FFF2-40B4-BE49-F238E27FC236}">
              <a16:creationId xmlns:a16="http://schemas.microsoft.com/office/drawing/2014/main" xmlns="" id="{00000000-0008-0000-0200-0000BA050000}"/>
            </a:ext>
          </a:extLst>
        </xdr:cNvPr>
        <xdr:cNvSpPr/>
      </xdr:nvSpPr>
      <xdr:spPr>
        <a:xfrm>
          <a:off x="2171700" y="47434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1468</xdr:row>
      <xdr:rowOff>0</xdr:rowOff>
    </xdr:from>
    <xdr:to>
      <xdr:col>5</xdr:col>
      <xdr:colOff>279400</xdr:colOff>
      <xdr:row>1469</xdr:row>
      <xdr:rowOff>12700</xdr:rowOff>
    </xdr:to>
    <xdr:sp macro="[1]!dp_core.gridDP_Click" textlink="">
      <xdr:nvSpPr>
        <xdr:cNvPr id="1467" name="Rectangle 1466">
          <a:extLst>
            <a:ext uri="{FF2B5EF4-FFF2-40B4-BE49-F238E27FC236}">
              <a16:creationId xmlns:a16="http://schemas.microsoft.com/office/drawing/2014/main" xmlns="" id="{00000000-0008-0000-0200-0000BB050000}"/>
            </a:ext>
          </a:extLst>
        </xdr:cNvPr>
        <xdr:cNvSpPr/>
      </xdr:nvSpPr>
      <xdr:spPr>
        <a:xfrm>
          <a:off x="2171700" y="47434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1469</xdr:row>
      <xdr:rowOff>0</xdr:rowOff>
    </xdr:from>
    <xdr:to>
      <xdr:col>5</xdr:col>
      <xdr:colOff>279400</xdr:colOff>
      <xdr:row>1470</xdr:row>
      <xdr:rowOff>12700</xdr:rowOff>
    </xdr:to>
    <xdr:sp macro="[1]!dp_core.gridDP_Click" textlink="">
      <xdr:nvSpPr>
        <xdr:cNvPr id="1468" name="Rectangle 1467">
          <a:extLst>
            <a:ext uri="{FF2B5EF4-FFF2-40B4-BE49-F238E27FC236}">
              <a16:creationId xmlns:a16="http://schemas.microsoft.com/office/drawing/2014/main" xmlns="" id="{00000000-0008-0000-0200-0000BC050000}"/>
            </a:ext>
          </a:extLst>
        </xdr:cNvPr>
        <xdr:cNvSpPr/>
      </xdr:nvSpPr>
      <xdr:spPr>
        <a:xfrm>
          <a:off x="2171700" y="47434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1470</xdr:row>
      <xdr:rowOff>0</xdr:rowOff>
    </xdr:from>
    <xdr:to>
      <xdr:col>5</xdr:col>
      <xdr:colOff>279400</xdr:colOff>
      <xdr:row>1471</xdr:row>
      <xdr:rowOff>12700</xdr:rowOff>
    </xdr:to>
    <xdr:sp macro="[1]!dp_core.gridDP_Click" textlink="">
      <xdr:nvSpPr>
        <xdr:cNvPr id="1469" name="Rectangle 1468">
          <a:extLst>
            <a:ext uri="{FF2B5EF4-FFF2-40B4-BE49-F238E27FC236}">
              <a16:creationId xmlns:a16="http://schemas.microsoft.com/office/drawing/2014/main" xmlns="" id="{00000000-0008-0000-0200-0000BD050000}"/>
            </a:ext>
          </a:extLst>
        </xdr:cNvPr>
        <xdr:cNvSpPr/>
      </xdr:nvSpPr>
      <xdr:spPr>
        <a:xfrm>
          <a:off x="2171700" y="47434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1471</xdr:row>
      <xdr:rowOff>0</xdr:rowOff>
    </xdr:from>
    <xdr:to>
      <xdr:col>5</xdr:col>
      <xdr:colOff>279400</xdr:colOff>
      <xdr:row>1472</xdr:row>
      <xdr:rowOff>12700</xdr:rowOff>
    </xdr:to>
    <xdr:sp macro="[1]!dp_core.gridDP_Click" textlink="">
      <xdr:nvSpPr>
        <xdr:cNvPr id="1470" name="Rectangle 1469">
          <a:extLst>
            <a:ext uri="{FF2B5EF4-FFF2-40B4-BE49-F238E27FC236}">
              <a16:creationId xmlns:a16="http://schemas.microsoft.com/office/drawing/2014/main" xmlns="" id="{00000000-0008-0000-0200-0000BE050000}"/>
            </a:ext>
          </a:extLst>
        </xdr:cNvPr>
        <xdr:cNvSpPr/>
      </xdr:nvSpPr>
      <xdr:spPr>
        <a:xfrm>
          <a:off x="2171700" y="47434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1472</xdr:row>
      <xdr:rowOff>0</xdr:rowOff>
    </xdr:from>
    <xdr:to>
      <xdr:col>5</xdr:col>
      <xdr:colOff>279400</xdr:colOff>
      <xdr:row>1473</xdr:row>
      <xdr:rowOff>12700</xdr:rowOff>
    </xdr:to>
    <xdr:sp macro="[1]!dp_core.gridDP_Click" textlink="">
      <xdr:nvSpPr>
        <xdr:cNvPr id="1471" name="Rectangle 1470">
          <a:extLst>
            <a:ext uri="{FF2B5EF4-FFF2-40B4-BE49-F238E27FC236}">
              <a16:creationId xmlns:a16="http://schemas.microsoft.com/office/drawing/2014/main" xmlns="" id="{00000000-0008-0000-0200-0000BF050000}"/>
            </a:ext>
          </a:extLst>
        </xdr:cNvPr>
        <xdr:cNvSpPr/>
      </xdr:nvSpPr>
      <xdr:spPr>
        <a:xfrm>
          <a:off x="2171700" y="47434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1473</xdr:row>
      <xdr:rowOff>0</xdr:rowOff>
    </xdr:from>
    <xdr:to>
      <xdr:col>5</xdr:col>
      <xdr:colOff>279400</xdr:colOff>
      <xdr:row>1474</xdr:row>
      <xdr:rowOff>12700</xdr:rowOff>
    </xdr:to>
    <xdr:sp macro="[1]!dp_core.gridDP_Click" textlink="">
      <xdr:nvSpPr>
        <xdr:cNvPr id="1472" name="Rectangle 1471">
          <a:extLst>
            <a:ext uri="{FF2B5EF4-FFF2-40B4-BE49-F238E27FC236}">
              <a16:creationId xmlns:a16="http://schemas.microsoft.com/office/drawing/2014/main" xmlns="" id="{00000000-0008-0000-0200-0000C0050000}"/>
            </a:ext>
          </a:extLst>
        </xdr:cNvPr>
        <xdr:cNvSpPr/>
      </xdr:nvSpPr>
      <xdr:spPr>
        <a:xfrm>
          <a:off x="2171700" y="47434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1474</xdr:row>
      <xdr:rowOff>0</xdr:rowOff>
    </xdr:from>
    <xdr:to>
      <xdr:col>5</xdr:col>
      <xdr:colOff>279400</xdr:colOff>
      <xdr:row>1475</xdr:row>
      <xdr:rowOff>12700</xdr:rowOff>
    </xdr:to>
    <xdr:sp macro="[1]!dp_core.gridDP_Click" textlink="">
      <xdr:nvSpPr>
        <xdr:cNvPr id="1473" name="Rectangle 1472">
          <a:extLst>
            <a:ext uri="{FF2B5EF4-FFF2-40B4-BE49-F238E27FC236}">
              <a16:creationId xmlns:a16="http://schemas.microsoft.com/office/drawing/2014/main" xmlns="" id="{00000000-0008-0000-0200-0000C1050000}"/>
            </a:ext>
          </a:extLst>
        </xdr:cNvPr>
        <xdr:cNvSpPr/>
      </xdr:nvSpPr>
      <xdr:spPr>
        <a:xfrm>
          <a:off x="2171700" y="47434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1475</xdr:row>
      <xdr:rowOff>0</xdr:rowOff>
    </xdr:from>
    <xdr:to>
      <xdr:col>5</xdr:col>
      <xdr:colOff>279400</xdr:colOff>
      <xdr:row>1476</xdr:row>
      <xdr:rowOff>12700</xdr:rowOff>
    </xdr:to>
    <xdr:sp macro="[1]!dp_core.gridDP_Click" textlink="">
      <xdr:nvSpPr>
        <xdr:cNvPr id="1474" name="Rectangle 1473">
          <a:extLst>
            <a:ext uri="{FF2B5EF4-FFF2-40B4-BE49-F238E27FC236}">
              <a16:creationId xmlns:a16="http://schemas.microsoft.com/office/drawing/2014/main" xmlns="" id="{00000000-0008-0000-0200-0000C2050000}"/>
            </a:ext>
          </a:extLst>
        </xdr:cNvPr>
        <xdr:cNvSpPr/>
      </xdr:nvSpPr>
      <xdr:spPr>
        <a:xfrm>
          <a:off x="2171700" y="47434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1476</xdr:row>
      <xdr:rowOff>0</xdr:rowOff>
    </xdr:from>
    <xdr:to>
      <xdr:col>5</xdr:col>
      <xdr:colOff>279400</xdr:colOff>
      <xdr:row>1477</xdr:row>
      <xdr:rowOff>12700</xdr:rowOff>
    </xdr:to>
    <xdr:sp macro="[1]!dp_core.gridDP_Click" textlink="">
      <xdr:nvSpPr>
        <xdr:cNvPr id="1475" name="Rectangle 1474">
          <a:extLst>
            <a:ext uri="{FF2B5EF4-FFF2-40B4-BE49-F238E27FC236}">
              <a16:creationId xmlns:a16="http://schemas.microsoft.com/office/drawing/2014/main" xmlns="" id="{00000000-0008-0000-0200-0000C3050000}"/>
            </a:ext>
          </a:extLst>
        </xdr:cNvPr>
        <xdr:cNvSpPr/>
      </xdr:nvSpPr>
      <xdr:spPr>
        <a:xfrm>
          <a:off x="2171700" y="47434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1477</xdr:row>
      <xdr:rowOff>0</xdr:rowOff>
    </xdr:from>
    <xdr:to>
      <xdr:col>5</xdr:col>
      <xdr:colOff>279400</xdr:colOff>
      <xdr:row>1478</xdr:row>
      <xdr:rowOff>12700</xdr:rowOff>
    </xdr:to>
    <xdr:sp macro="[1]!dp_core.gridDP_Click" textlink="">
      <xdr:nvSpPr>
        <xdr:cNvPr id="1476" name="Rectangle 1475">
          <a:extLst>
            <a:ext uri="{FF2B5EF4-FFF2-40B4-BE49-F238E27FC236}">
              <a16:creationId xmlns:a16="http://schemas.microsoft.com/office/drawing/2014/main" xmlns="" id="{00000000-0008-0000-0200-0000C4050000}"/>
            </a:ext>
          </a:extLst>
        </xdr:cNvPr>
        <xdr:cNvSpPr/>
      </xdr:nvSpPr>
      <xdr:spPr>
        <a:xfrm>
          <a:off x="2171700" y="47434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1478</xdr:row>
      <xdr:rowOff>0</xdr:rowOff>
    </xdr:from>
    <xdr:to>
      <xdr:col>5</xdr:col>
      <xdr:colOff>279400</xdr:colOff>
      <xdr:row>1479</xdr:row>
      <xdr:rowOff>12700</xdr:rowOff>
    </xdr:to>
    <xdr:sp macro="[1]!dp_core.gridDP_Click" textlink="">
      <xdr:nvSpPr>
        <xdr:cNvPr id="1477" name="Rectangle 1476">
          <a:extLst>
            <a:ext uri="{FF2B5EF4-FFF2-40B4-BE49-F238E27FC236}">
              <a16:creationId xmlns:a16="http://schemas.microsoft.com/office/drawing/2014/main" xmlns="" id="{00000000-0008-0000-0200-0000C5050000}"/>
            </a:ext>
          </a:extLst>
        </xdr:cNvPr>
        <xdr:cNvSpPr/>
      </xdr:nvSpPr>
      <xdr:spPr>
        <a:xfrm>
          <a:off x="2171700" y="47434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1479</xdr:row>
      <xdr:rowOff>0</xdr:rowOff>
    </xdr:from>
    <xdr:to>
      <xdr:col>5</xdr:col>
      <xdr:colOff>279400</xdr:colOff>
      <xdr:row>1480</xdr:row>
      <xdr:rowOff>12700</xdr:rowOff>
    </xdr:to>
    <xdr:sp macro="[1]!dp_core.gridDP_Click" textlink="">
      <xdr:nvSpPr>
        <xdr:cNvPr id="1478" name="Rectangle 1477">
          <a:extLst>
            <a:ext uri="{FF2B5EF4-FFF2-40B4-BE49-F238E27FC236}">
              <a16:creationId xmlns:a16="http://schemas.microsoft.com/office/drawing/2014/main" xmlns="" id="{00000000-0008-0000-0200-0000C6050000}"/>
            </a:ext>
          </a:extLst>
        </xdr:cNvPr>
        <xdr:cNvSpPr/>
      </xdr:nvSpPr>
      <xdr:spPr>
        <a:xfrm>
          <a:off x="2171700" y="47434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1480</xdr:row>
      <xdr:rowOff>0</xdr:rowOff>
    </xdr:from>
    <xdr:to>
      <xdr:col>5</xdr:col>
      <xdr:colOff>279400</xdr:colOff>
      <xdr:row>1481</xdr:row>
      <xdr:rowOff>12700</xdr:rowOff>
    </xdr:to>
    <xdr:sp macro="[1]!dp_core.gridDP_Click" textlink="">
      <xdr:nvSpPr>
        <xdr:cNvPr id="1479" name="Rectangle 1478">
          <a:extLst>
            <a:ext uri="{FF2B5EF4-FFF2-40B4-BE49-F238E27FC236}">
              <a16:creationId xmlns:a16="http://schemas.microsoft.com/office/drawing/2014/main" xmlns="" id="{00000000-0008-0000-0200-0000C7050000}"/>
            </a:ext>
          </a:extLst>
        </xdr:cNvPr>
        <xdr:cNvSpPr/>
      </xdr:nvSpPr>
      <xdr:spPr>
        <a:xfrm>
          <a:off x="2171700" y="47434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1481</xdr:row>
      <xdr:rowOff>0</xdr:rowOff>
    </xdr:from>
    <xdr:to>
      <xdr:col>5</xdr:col>
      <xdr:colOff>279400</xdr:colOff>
      <xdr:row>1482</xdr:row>
      <xdr:rowOff>12700</xdr:rowOff>
    </xdr:to>
    <xdr:sp macro="[1]!dp_core.gridDP_Click" textlink="">
      <xdr:nvSpPr>
        <xdr:cNvPr id="1480" name="Rectangle 1479">
          <a:extLst>
            <a:ext uri="{FF2B5EF4-FFF2-40B4-BE49-F238E27FC236}">
              <a16:creationId xmlns:a16="http://schemas.microsoft.com/office/drawing/2014/main" xmlns="" id="{00000000-0008-0000-0200-0000C8050000}"/>
            </a:ext>
          </a:extLst>
        </xdr:cNvPr>
        <xdr:cNvSpPr/>
      </xdr:nvSpPr>
      <xdr:spPr>
        <a:xfrm>
          <a:off x="2171700" y="47434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1482</xdr:row>
      <xdr:rowOff>0</xdr:rowOff>
    </xdr:from>
    <xdr:to>
      <xdr:col>5</xdr:col>
      <xdr:colOff>279400</xdr:colOff>
      <xdr:row>1483</xdr:row>
      <xdr:rowOff>12700</xdr:rowOff>
    </xdr:to>
    <xdr:sp macro="[1]!dp_core.gridDP_Click" textlink="">
      <xdr:nvSpPr>
        <xdr:cNvPr id="1481" name="Rectangle 1480">
          <a:extLst>
            <a:ext uri="{FF2B5EF4-FFF2-40B4-BE49-F238E27FC236}">
              <a16:creationId xmlns:a16="http://schemas.microsoft.com/office/drawing/2014/main" xmlns="" id="{00000000-0008-0000-0200-0000C9050000}"/>
            </a:ext>
          </a:extLst>
        </xdr:cNvPr>
        <xdr:cNvSpPr/>
      </xdr:nvSpPr>
      <xdr:spPr>
        <a:xfrm>
          <a:off x="2171700" y="47434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1483</xdr:row>
      <xdr:rowOff>0</xdr:rowOff>
    </xdr:from>
    <xdr:to>
      <xdr:col>5</xdr:col>
      <xdr:colOff>279400</xdr:colOff>
      <xdr:row>1484</xdr:row>
      <xdr:rowOff>12700</xdr:rowOff>
    </xdr:to>
    <xdr:sp macro="[1]!dp_core.gridDP_Click" textlink="">
      <xdr:nvSpPr>
        <xdr:cNvPr id="1482" name="Rectangle 1481">
          <a:extLst>
            <a:ext uri="{FF2B5EF4-FFF2-40B4-BE49-F238E27FC236}">
              <a16:creationId xmlns:a16="http://schemas.microsoft.com/office/drawing/2014/main" xmlns="" id="{00000000-0008-0000-0200-0000CA050000}"/>
            </a:ext>
          </a:extLst>
        </xdr:cNvPr>
        <xdr:cNvSpPr/>
      </xdr:nvSpPr>
      <xdr:spPr>
        <a:xfrm>
          <a:off x="2171700" y="47434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1484</xdr:row>
      <xdr:rowOff>0</xdr:rowOff>
    </xdr:from>
    <xdr:to>
      <xdr:col>5</xdr:col>
      <xdr:colOff>279400</xdr:colOff>
      <xdr:row>1485</xdr:row>
      <xdr:rowOff>12700</xdr:rowOff>
    </xdr:to>
    <xdr:sp macro="[1]!dp_core.gridDP_Click" textlink="">
      <xdr:nvSpPr>
        <xdr:cNvPr id="1483" name="Rectangle 1482">
          <a:extLst>
            <a:ext uri="{FF2B5EF4-FFF2-40B4-BE49-F238E27FC236}">
              <a16:creationId xmlns:a16="http://schemas.microsoft.com/office/drawing/2014/main" xmlns="" id="{00000000-0008-0000-0200-0000CB050000}"/>
            </a:ext>
          </a:extLst>
        </xdr:cNvPr>
        <xdr:cNvSpPr/>
      </xdr:nvSpPr>
      <xdr:spPr>
        <a:xfrm>
          <a:off x="2171700" y="47434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1485</xdr:row>
      <xdr:rowOff>0</xdr:rowOff>
    </xdr:from>
    <xdr:to>
      <xdr:col>5</xdr:col>
      <xdr:colOff>279400</xdr:colOff>
      <xdr:row>1486</xdr:row>
      <xdr:rowOff>12700</xdr:rowOff>
    </xdr:to>
    <xdr:sp macro="[1]!dp_core.gridDP_Click" textlink="">
      <xdr:nvSpPr>
        <xdr:cNvPr id="1484" name="Rectangle 1483">
          <a:extLst>
            <a:ext uri="{FF2B5EF4-FFF2-40B4-BE49-F238E27FC236}">
              <a16:creationId xmlns:a16="http://schemas.microsoft.com/office/drawing/2014/main" xmlns="" id="{00000000-0008-0000-0200-0000CC050000}"/>
            </a:ext>
          </a:extLst>
        </xdr:cNvPr>
        <xdr:cNvSpPr/>
      </xdr:nvSpPr>
      <xdr:spPr>
        <a:xfrm>
          <a:off x="2171700" y="47434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1486</xdr:row>
      <xdr:rowOff>0</xdr:rowOff>
    </xdr:from>
    <xdr:to>
      <xdr:col>5</xdr:col>
      <xdr:colOff>279400</xdr:colOff>
      <xdr:row>1487</xdr:row>
      <xdr:rowOff>12700</xdr:rowOff>
    </xdr:to>
    <xdr:sp macro="[1]!dp_core.gridDP_Click" textlink="">
      <xdr:nvSpPr>
        <xdr:cNvPr id="1485" name="Rectangle 1484">
          <a:extLst>
            <a:ext uri="{FF2B5EF4-FFF2-40B4-BE49-F238E27FC236}">
              <a16:creationId xmlns:a16="http://schemas.microsoft.com/office/drawing/2014/main" xmlns="" id="{00000000-0008-0000-0200-0000CD050000}"/>
            </a:ext>
          </a:extLst>
        </xdr:cNvPr>
        <xdr:cNvSpPr/>
      </xdr:nvSpPr>
      <xdr:spPr>
        <a:xfrm>
          <a:off x="2171700" y="47434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1487</xdr:row>
      <xdr:rowOff>0</xdr:rowOff>
    </xdr:from>
    <xdr:to>
      <xdr:col>5</xdr:col>
      <xdr:colOff>279400</xdr:colOff>
      <xdr:row>1488</xdr:row>
      <xdr:rowOff>12700</xdr:rowOff>
    </xdr:to>
    <xdr:sp macro="[1]!dp_core.gridDP_Click" textlink="">
      <xdr:nvSpPr>
        <xdr:cNvPr id="1486" name="Rectangle 1485">
          <a:extLst>
            <a:ext uri="{FF2B5EF4-FFF2-40B4-BE49-F238E27FC236}">
              <a16:creationId xmlns:a16="http://schemas.microsoft.com/office/drawing/2014/main" xmlns="" id="{00000000-0008-0000-0200-0000CE050000}"/>
            </a:ext>
          </a:extLst>
        </xdr:cNvPr>
        <xdr:cNvSpPr/>
      </xdr:nvSpPr>
      <xdr:spPr>
        <a:xfrm>
          <a:off x="2171700" y="47434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1488</xdr:row>
      <xdr:rowOff>0</xdr:rowOff>
    </xdr:from>
    <xdr:to>
      <xdr:col>5</xdr:col>
      <xdr:colOff>279400</xdr:colOff>
      <xdr:row>1489</xdr:row>
      <xdr:rowOff>12700</xdr:rowOff>
    </xdr:to>
    <xdr:sp macro="[1]!dp_core.gridDP_Click" textlink="">
      <xdr:nvSpPr>
        <xdr:cNvPr id="1487" name="Rectangle 1486">
          <a:extLst>
            <a:ext uri="{FF2B5EF4-FFF2-40B4-BE49-F238E27FC236}">
              <a16:creationId xmlns:a16="http://schemas.microsoft.com/office/drawing/2014/main" xmlns="" id="{00000000-0008-0000-0200-0000CF050000}"/>
            </a:ext>
          </a:extLst>
        </xdr:cNvPr>
        <xdr:cNvSpPr/>
      </xdr:nvSpPr>
      <xdr:spPr>
        <a:xfrm>
          <a:off x="2171700" y="47434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1489</xdr:row>
      <xdr:rowOff>0</xdr:rowOff>
    </xdr:from>
    <xdr:to>
      <xdr:col>5</xdr:col>
      <xdr:colOff>279400</xdr:colOff>
      <xdr:row>1490</xdr:row>
      <xdr:rowOff>12700</xdr:rowOff>
    </xdr:to>
    <xdr:sp macro="[1]!dp_core.gridDP_Click" textlink="">
      <xdr:nvSpPr>
        <xdr:cNvPr id="1488" name="Rectangle 1487">
          <a:extLst>
            <a:ext uri="{FF2B5EF4-FFF2-40B4-BE49-F238E27FC236}">
              <a16:creationId xmlns:a16="http://schemas.microsoft.com/office/drawing/2014/main" xmlns="" id="{00000000-0008-0000-0200-0000D0050000}"/>
            </a:ext>
          </a:extLst>
        </xdr:cNvPr>
        <xdr:cNvSpPr/>
      </xdr:nvSpPr>
      <xdr:spPr>
        <a:xfrm>
          <a:off x="2171700" y="47434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1490</xdr:row>
      <xdr:rowOff>0</xdr:rowOff>
    </xdr:from>
    <xdr:to>
      <xdr:col>5</xdr:col>
      <xdr:colOff>279400</xdr:colOff>
      <xdr:row>1491</xdr:row>
      <xdr:rowOff>12700</xdr:rowOff>
    </xdr:to>
    <xdr:sp macro="[1]!dp_core.gridDP_Click" textlink="">
      <xdr:nvSpPr>
        <xdr:cNvPr id="1489" name="Rectangle 1488">
          <a:extLst>
            <a:ext uri="{FF2B5EF4-FFF2-40B4-BE49-F238E27FC236}">
              <a16:creationId xmlns:a16="http://schemas.microsoft.com/office/drawing/2014/main" xmlns="" id="{00000000-0008-0000-0200-0000D1050000}"/>
            </a:ext>
          </a:extLst>
        </xdr:cNvPr>
        <xdr:cNvSpPr/>
      </xdr:nvSpPr>
      <xdr:spPr>
        <a:xfrm>
          <a:off x="2171700" y="47434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1491</xdr:row>
      <xdr:rowOff>0</xdr:rowOff>
    </xdr:from>
    <xdr:to>
      <xdr:col>5</xdr:col>
      <xdr:colOff>279400</xdr:colOff>
      <xdr:row>1492</xdr:row>
      <xdr:rowOff>12700</xdr:rowOff>
    </xdr:to>
    <xdr:sp macro="[1]!dp_core.gridDP_Click" textlink="">
      <xdr:nvSpPr>
        <xdr:cNvPr id="1490" name="Rectangle 1489">
          <a:extLst>
            <a:ext uri="{FF2B5EF4-FFF2-40B4-BE49-F238E27FC236}">
              <a16:creationId xmlns:a16="http://schemas.microsoft.com/office/drawing/2014/main" xmlns="" id="{00000000-0008-0000-0200-0000D2050000}"/>
            </a:ext>
          </a:extLst>
        </xdr:cNvPr>
        <xdr:cNvSpPr/>
      </xdr:nvSpPr>
      <xdr:spPr>
        <a:xfrm>
          <a:off x="2171700" y="47434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1492</xdr:row>
      <xdr:rowOff>0</xdr:rowOff>
    </xdr:from>
    <xdr:to>
      <xdr:col>5</xdr:col>
      <xdr:colOff>279400</xdr:colOff>
      <xdr:row>1493</xdr:row>
      <xdr:rowOff>12700</xdr:rowOff>
    </xdr:to>
    <xdr:sp macro="[1]!dp_core.gridDP_Click" textlink="">
      <xdr:nvSpPr>
        <xdr:cNvPr id="1491" name="Rectangle 1490">
          <a:extLst>
            <a:ext uri="{FF2B5EF4-FFF2-40B4-BE49-F238E27FC236}">
              <a16:creationId xmlns:a16="http://schemas.microsoft.com/office/drawing/2014/main" xmlns="" id="{00000000-0008-0000-0200-0000D3050000}"/>
            </a:ext>
          </a:extLst>
        </xdr:cNvPr>
        <xdr:cNvSpPr/>
      </xdr:nvSpPr>
      <xdr:spPr>
        <a:xfrm>
          <a:off x="2171700" y="47434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1493</xdr:row>
      <xdr:rowOff>0</xdr:rowOff>
    </xdr:from>
    <xdr:to>
      <xdr:col>5</xdr:col>
      <xdr:colOff>279400</xdr:colOff>
      <xdr:row>1494</xdr:row>
      <xdr:rowOff>12700</xdr:rowOff>
    </xdr:to>
    <xdr:sp macro="[1]!dp_core.gridDP_Click" textlink="">
      <xdr:nvSpPr>
        <xdr:cNvPr id="1492" name="Rectangle 1491">
          <a:extLst>
            <a:ext uri="{FF2B5EF4-FFF2-40B4-BE49-F238E27FC236}">
              <a16:creationId xmlns:a16="http://schemas.microsoft.com/office/drawing/2014/main" xmlns="" id="{00000000-0008-0000-0200-0000D4050000}"/>
            </a:ext>
          </a:extLst>
        </xdr:cNvPr>
        <xdr:cNvSpPr/>
      </xdr:nvSpPr>
      <xdr:spPr>
        <a:xfrm>
          <a:off x="2171700" y="47434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1494</xdr:row>
      <xdr:rowOff>0</xdr:rowOff>
    </xdr:from>
    <xdr:to>
      <xdr:col>5</xdr:col>
      <xdr:colOff>279400</xdr:colOff>
      <xdr:row>1495</xdr:row>
      <xdr:rowOff>12700</xdr:rowOff>
    </xdr:to>
    <xdr:sp macro="[1]!dp_core.gridDP_Click" textlink="">
      <xdr:nvSpPr>
        <xdr:cNvPr id="1493" name="Rectangle 1492">
          <a:extLst>
            <a:ext uri="{FF2B5EF4-FFF2-40B4-BE49-F238E27FC236}">
              <a16:creationId xmlns:a16="http://schemas.microsoft.com/office/drawing/2014/main" xmlns="" id="{00000000-0008-0000-0200-0000D5050000}"/>
            </a:ext>
          </a:extLst>
        </xdr:cNvPr>
        <xdr:cNvSpPr/>
      </xdr:nvSpPr>
      <xdr:spPr>
        <a:xfrm>
          <a:off x="2171700" y="47434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1495</xdr:row>
      <xdr:rowOff>0</xdr:rowOff>
    </xdr:from>
    <xdr:to>
      <xdr:col>5</xdr:col>
      <xdr:colOff>279400</xdr:colOff>
      <xdr:row>1496</xdr:row>
      <xdr:rowOff>12700</xdr:rowOff>
    </xdr:to>
    <xdr:sp macro="[1]!dp_core.gridDP_Click" textlink="">
      <xdr:nvSpPr>
        <xdr:cNvPr id="1494" name="Rectangle 1493">
          <a:extLst>
            <a:ext uri="{FF2B5EF4-FFF2-40B4-BE49-F238E27FC236}">
              <a16:creationId xmlns:a16="http://schemas.microsoft.com/office/drawing/2014/main" xmlns="" id="{00000000-0008-0000-0200-0000D6050000}"/>
            </a:ext>
          </a:extLst>
        </xdr:cNvPr>
        <xdr:cNvSpPr/>
      </xdr:nvSpPr>
      <xdr:spPr>
        <a:xfrm>
          <a:off x="2171700" y="47434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1496</xdr:row>
      <xdr:rowOff>0</xdr:rowOff>
    </xdr:from>
    <xdr:to>
      <xdr:col>5</xdr:col>
      <xdr:colOff>279400</xdr:colOff>
      <xdr:row>1497</xdr:row>
      <xdr:rowOff>12700</xdr:rowOff>
    </xdr:to>
    <xdr:sp macro="[1]!dp_core.gridDP_Click" textlink="">
      <xdr:nvSpPr>
        <xdr:cNvPr id="1495" name="Rectangle 1494">
          <a:extLst>
            <a:ext uri="{FF2B5EF4-FFF2-40B4-BE49-F238E27FC236}">
              <a16:creationId xmlns:a16="http://schemas.microsoft.com/office/drawing/2014/main" xmlns="" id="{00000000-0008-0000-0200-0000D7050000}"/>
            </a:ext>
          </a:extLst>
        </xdr:cNvPr>
        <xdr:cNvSpPr/>
      </xdr:nvSpPr>
      <xdr:spPr>
        <a:xfrm>
          <a:off x="2171700" y="47434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1497</xdr:row>
      <xdr:rowOff>0</xdr:rowOff>
    </xdr:from>
    <xdr:to>
      <xdr:col>5</xdr:col>
      <xdr:colOff>279400</xdr:colOff>
      <xdr:row>1498</xdr:row>
      <xdr:rowOff>12700</xdr:rowOff>
    </xdr:to>
    <xdr:sp macro="[1]!dp_core.gridDP_Click" textlink="">
      <xdr:nvSpPr>
        <xdr:cNvPr id="1496" name="Rectangle 1495">
          <a:extLst>
            <a:ext uri="{FF2B5EF4-FFF2-40B4-BE49-F238E27FC236}">
              <a16:creationId xmlns:a16="http://schemas.microsoft.com/office/drawing/2014/main" xmlns="" id="{00000000-0008-0000-0200-0000D8050000}"/>
            </a:ext>
          </a:extLst>
        </xdr:cNvPr>
        <xdr:cNvSpPr/>
      </xdr:nvSpPr>
      <xdr:spPr>
        <a:xfrm>
          <a:off x="2171700" y="47434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1498</xdr:row>
      <xdr:rowOff>0</xdr:rowOff>
    </xdr:from>
    <xdr:to>
      <xdr:col>5</xdr:col>
      <xdr:colOff>279400</xdr:colOff>
      <xdr:row>1499</xdr:row>
      <xdr:rowOff>12700</xdr:rowOff>
    </xdr:to>
    <xdr:sp macro="[1]!dp_core.gridDP_Click" textlink="">
      <xdr:nvSpPr>
        <xdr:cNvPr id="1497" name="Rectangle 1496">
          <a:extLst>
            <a:ext uri="{FF2B5EF4-FFF2-40B4-BE49-F238E27FC236}">
              <a16:creationId xmlns:a16="http://schemas.microsoft.com/office/drawing/2014/main" xmlns="" id="{00000000-0008-0000-0200-0000D9050000}"/>
            </a:ext>
          </a:extLst>
        </xdr:cNvPr>
        <xdr:cNvSpPr/>
      </xdr:nvSpPr>
      <xdr:spPr>
        <a:xfrm>
          <a:off x="2171700" y="47434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1499</xdr:row>
      <xdr:rowOff>0</xdr:rowOff>
    </xdr:from>
    <xdr:to>
      <xdr:col>5</xdr:col>
      <xdr:colOff>279400</xdr:colOff>
      <xdr:row>1500</xdr:row>
      <xdr:rowOff>12700</xdr:rowOff>
    </xdr:to>
    <xdr:sp macro="[1]!dp_core.gridDP_Click" textlink="">
      <xdr:nvSpPr>
        <xdr:cNvPr id="1498" name="Rectangle 1497">
          <a:extLst>
            <a:ext uri="{FF2B5EF4-FFF2-40B4-BE49-F238E27FC236}">
              <a16:creationId xmlns:a16="http://schemas.microsoft.com/office/drawing/2014/main" xmlns="" id="{00000000-0008-0000-0200-0000DA050000}"/>
            </a:ext>
          </a:extLst>
        </xdr:cNvPr>
        <xdr:cNvSpPr/>
      </xdr:nvSpPr>
      <xdr:spPr>
        <a:xfrm>
          <a:off x="2171700" y="47434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1500</xdr:row>
      <xdr:rowOff>0</xdr:rowOff>
    </xdr:from>
    <xdr:to>
      <xdr:col>5</xdr:col>
      <xdr:colOff>279400</xdr:colOff>
      <xdr:row>1501</xdr:row>
      <xdr:rowOff>12700</xdr:rowOff>
    </xdr:to>
    <xdr:sp macro="[1]!dp_core.gridDP_Click" textlink="">
      <xdr:nvSpPr>
        <xdr:cNvPr id="1499" name="Rectangle 1498">
          <a:extLst>
            <a:ext uri="{FF2B5EF4-FFF2-40B4-BE49-F238E27FC236}">
              <a16:creationId xmlns:a16="http://schemas.microsoft.com/office/drawing/2014/main" xmlns="" id="{00000000-0008-0000-0200-0000DB050000}"/>
            </a:ext>
          </a:extLst>
        </xdr:cNvPr>
        <xdr:cNvSpPr/>
      </xdr:nvSpPr>
      <xdr:spPr>
        <a:xfrm>
          <a:off x="2171700" y="47434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1501</xdr:row>
      <xdr:rowOff>0</xdr:rowOff>
    </xdr:from>
    <xdr:to>
      <xdr:col>5</xdr:col>
      <xdr:colOff>279400</xdr:colOff>
      <xdr:row>1502</xdr:row>
      <xdr:rowOff>12700</xdr:rowOff>
    </xdr:to>
    <xdr:sp macro="[1]!dp_core.gridDP_Click" textlink="">
      <xdr:nvSpPr>
        <xdr:cNvPr id="1500" name="Rectangle 1499">
          <a:extLst>
            <a:ext uri="{FF2B5EF4-FFF2-40B4-BE49-F238E27FC236}">
              <a16:creationId xmlns:a16="http://schemas.microsoft.com/office/drawing/2014/main" xmlns="" id="{00000000-0008-0000-0200-0000DC050000}"/>
            </a:ext>
          </a:extLst>
        </xdr:cNvPr>
        <xdr:cNvSpPr/>
      </xdr:nvSpPr>
      <xdr:spPr>
        <a:xfrm>
          <a:off x="2171700" y="47434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1502</xdr:row>
      <xdr:rowOff>0</xdr:rowOff>
    </xdr:from>
    <xdr:to>
      <xdr:col>5</xdr:col>
      <xdr:colOff>279400</xdr:colOff>
      <xdr:row>1503</xdr:row>
      <xdr:rowOff>12700</xdr:rowOff>
    </xdr:to>
    <xdr:sp macro="[1]!dp_core.gridDP_Click" textlink="">
      <xdr:nvSpPr>
        <xdr:cNvPr id="1501" name="Rectangle 1500">
          <a:extLst>
            <a:ext uri="{FF2B5EF4-FFF2-40B4-BE49-F238E27FC236}">
              <a16:creationId xmlns:a16="http://schemas.microsoft.com/office/drawing/2014/main" xmlns="" id="{00000000-0008-0000-0200-0000DD050000}"/>
            </a:ext>
          </a:extLst>
        </xdr:cNvPr>
        <xdr:cNvSpPr/>
      </xdr:nvSpPr>
      <xdr:spPr>
        <a:xfrm>
          <a:off x="2171700" y="47434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1503</xdr:row>
      <xdr:rowOff>0</xdr:rowOff>
    </xdr:from>
    <xdr:to>
      <xdr:col>5</xdr:col>
      <xdr:colOff>279400</xdr:colOff>
      <xdr:row>1504</xdr:row>
      <xdr:rowOff>12700</xdr:rowOff>
    </xdr:to>
    <xdr:sp macro="[1]!dp_core.gridDP_Click" textlink="">
      <xdr:nvSpPr>
        <xdr:cNvPr id="1502" name="Rectangle 1501">
          <a:extLst>
            <a:ext uri="{FF2B5EF4-FFF2-40B4-BE49-F238E27FC236}">
              <a16:creationId xmlns:a16="http://schemas.microsoft.com/office/drawing/2014/main" xmlns="" id="{00000000-0008-0000-0200-0000DE050000}"/>
            </a:ext>
          </a:extLst>
        </xdr:cNvPr>
        <xdr:cNvSpPr/>
      </xdr:nvSpPr>
      <xdr:spPr>
        <a:xfrm>
          <a:off x="2171700" y="47434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1504</xdr:row>
      <xdr:rowOff>0</xdr:rowOff>
    </xdr:from>
    <xdr:to>
      <xdr:col>5</xdr:col>
      <xdr:colOff>279400</xdr:colOff>
      <xdr:row>1505</xdr:row>
      <xdr:rowOff>12700</xdr:rowOff>
    </xdr:to>
    <xdr:sp macro="[1]!dp_core.gridDP_Click" textlink="">
      <xdr:nvSpPr>
        <xdr:cNvPr id="1503" name="Rectangle 1502">
          <a:extLst>
            <a:ext uri="{FF2B5EF4-FFF2-40B4-BE49-F238E27FC236}">
              <a16:creationId xmlns:a16="http://schemas.microsoft.com/office/drawing/2014/main" xmlns="" id="{00000000-0008-0000-0200-0000DF050000}"/>
            </a:ext>
          </a:extLst>
        </xdr:cNvPr>
        <xdr:cNvSpPr/>
      </xdr:nvSpPr>
      <xdr:spPr>
        <a:xfrm>
          <a:off x="2171700" y="47434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1505</xdr:row>
      <xdr:rowOff>0</xdr:rowOff>
    </xdr:from>
    <xdr:to>
      <xdr:col>5</xdr:col>
      <xdr:colOff>279400</xdr:colOff>
      <xdr:row>1506</xdr:row>
      <xdr:rowOff>12700</xdr:rowOff>
    </xdr:to>
    <xdr:sp macro="[1]!dp_core.gridDP_Click" textlink="">
      <xdr:nvSpPr>
        <xdr:cNvPr id="1504" name="Rectangle 1503">
          <a:extLst>
            <a:ext uri="{FF2B5EF4-FFF2-40B4-BE49-F238E27FC236}">
              <a16:creationId xmlns:a16="http://schemas.microsoft.com/office/drawing/2014/main" xmlns="" id="{00000000-0008-0000-0200-0000E0050000}"/>
            </a:ext>
          </a:extLst>
        </xdr:cNvPr>
        <xdr:cNvSpPr/>
      </xdr:nvSpPr>
      <xdr:spPr>
        <a:xfrm>
          <a:off x="2171700" y="47434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1506</xdr:row>
      <xdr:rowOff>0</xdr:rowOff>
    </xdr:from>
    <xdr:to>
      <xdr:col>5</xdr:col>
      <xdr:colOff>279400</xdr:colOff>
      <xdr:row>1507</xdr:row>
      <xdr:rowOff>12700</xdr:rowOff>
    </xdr:to>
    <xdr:sp macro="[1]!dp_core.gridDP_Click" textlink="">
      <xdr:nvSpPr>
        <xdr:cNvPr id="1505" name="Rectangle 1504">
          <a:extLst>
            <a:ext uri="{FF2B5EF4-FFF2-40B4-BE49-F238E27FC236}">
              <a16:creationId xmlns:a16="http://schemas.microsoft.com/office/drawing/2014/main" xmlns="" id="{00000000-0008-0000-0200-0000E1050000}"/>
            </a:ext>
          </a:extLst>
        </xdr:cNvPr>
        <xdr:cNvSpPr/>
      </xdr:nvSpPr>
      <xdr:spPr>
        <a:xfrm>
          <a:off x="2171700" y="47434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1507</xdr:row>
      <xdr:rowOff>0</xdr:rowOff>
    </xdr:from>
    <xdr:to>
      <xdr:col>5</xdr:col>
      <xdr:colOff>279400</xdr:colOff>
      <xdr:row>1508</xdr:row>
      <xdr:rowOff>12700</xdr:rowOff>
    </xdr:to>
    <xdr:sp macro="[1]!dp_core.gridDP_Click" textlink="">
      <xdr:nvSpPr>
        <xdr:cNvPr id="1506" name="Rectangle 1505">
          <a:extLst>
            <a:ext uri="{FF2B5EF4-FFF2-40B4-BE49-F238E27FC236}">
              <a16:creationId xmlns:a16="http://schemas.microsoft.com/office/drawing/2014/main" xmlns="" id="{00000000-0008-0000-0200-0000E2050000}"/>
            </a:ext>
          </a:extLst>
        </xdr:cNvPr>
        <xdr:cNvSpPr/>
      </xdr:nvSpPr>
      <xdr:spPr>
        <a:xfrm>
          <a:off x="2171700" y="47434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1508</xdr:row>
      <xdr:rowOff>0</xdr:rowOff>
    </xdr:from>
    <xdr:to>
      <xdr:col>5</xdr:col>
      <xdr:colOff>279400</xdr:colOff>
      <xdr:row>1509</xdr:row>
      <xdr:rowOff>12700</xdr:rowOff>
    </xdr:to>
    <xdr:sp macro="[1]!dp_core.gridDP_Click" textlink="">
      <xdr:nvSpPr>
        <xdr:cNvPr id="1507" name="Rectangle 1506">
          <a:extLst>
            <a:ext uri="{FF2B5EF4-FFF2-40B4-BE49-F238E27FC236}">
              <a16:creationId xmlns:a16="http://schemas.microsoft.com/office/drawing/2014/main" xmlns="" id="{00000000-0008-0000-0200-0000E3050000}"/>
            </a:ext>
          </a:extLst>
        </xdr:cNvPr>
        <xdr:cNvSpPr/>
      </xdr:nvSpPr>
      <xdr:spPr>
        <a:xfrm>
          <a:off x="2171700" y="47434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1509</xdr:row>
      <xdr:rowOff>0</xdr:rowOff>
    </xdr:from>
    <xdr:to>
      <xdr:col>5</xdr:col>
      <xdr:colOff>279400</xdr:colOff>
      <xdr:row>1510</xdr:row>
      <xdr:rowOff>12700</xdr:rowOff>
    </xdr:to>
    <xdr:sp macro="[1]!dp_core.gridDP_Click" textlink="">
      <xdr:nvSpPr>
        <xdr:cNvPr id="1508" name="Rectangle 1507">
          <a:extLst>
            <a:ext uri="{FF2B5EF4-FFF2-40B4-BE49-F238E27FC236}">
              <a16:creationId xmlns:a16="http://schemas.microsoft.com/office/drawing/2014/main" xmlns="" id="{00000000-0008-0000-0200-0000E4050000}"/>
            </a:ext>
          </a:extLst>
        </xdr:cNvPr>
        <xdr:cNvSpPr/>
      </xdr:nvSpPr>
      <xdr:spPr>
        <a:xfrm>
          <a:off x="2171700" y="47434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1510</xdr:row>
      <xdr:rowOff>0</xdr:rowOff>
    </xdr:from>
    <xdr:to>
      <xdr:col>5</xdr:col>
      <xdr:colOff>279400</xdr:colOff>
      <xdr:row>1511</xdr:row>
      <xdr:rowOff>12700</xdr:rowOff>
    </xdr:to>
    <xdr:sp macro="[1]!dp_core.gridDP_Click" textlink="">
      <xdr:nvSpPr>
        <xdr:cNvPr id="1509" name="Rectangle 1508">
          <a:extLst>
            <a:ext uri="{FF2B5EF4-FFF2-40B4-BE49-F238E27FC236}">
              <a16:creationId xmlns:a16="http://schemas.microsoft.com/office/drawing/2014/main" xmlns="" id="{00000000-0008-0000-0200-0000E5050000}"/>
            </a:ext>
          </a:extLst>
        </xdr:cNvPr>
        <xdr:cNvSpPr/>
      </xdr:nvSpPr>
      <xdr:spPr>
        <a:xfrm>
          <a:off x="2171700" y="47434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1511</xdr:row>
      <xdr:rowOff>0</xdr:rowOff>
    </xdr:from>
    <xdr:to>
      <xdr:col>5</xdr:col>
      <xdr:colOff>279400</xdr:colOff>
      <xdr:row>1512</xdr:row>
      <xdr:rowOff>12700</xdr:rowOff>
    </xdr:to>
    <xdr:sp macro="[1]!dp_core.gridDP_Click" textlink="">
      <xdr:nvSpPr>
        <xdr:cNvPr id="1510" name="Rectangle 1509">
          <a:extLst>
            <a:ext uri="{FF2B5EF4-FFF2-40B4-BE49-F238E27FC236}">
              <a16:creationId xmlns:a16="http://schemas.microsoft.com/office/drawing/2014/main" xmlns="" id="{00000000-0008-0000-0200-0000E6050000}"/>
            </a:ext>
          </a:extLst>
        </xdr:cNvPr>
        <xdr:cNvSpPr/>
      </xdr:nvSpPr>
      <xdr:spPr>
        <a:xfrm>
          <a:off x="2171700" y="47434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1512</xdr:row>
      <xdr:rowOff>0</xdr:rowOff>
    </xdr:from>
    <xdr:to>
      <xdr:col>5</xdr:col>
      <xdr:colOff>279400</xdr:colOff>
      <xdr:row>1513</xdr:row>
      <xdr:rowOff>12700</xdr:rowOff>
    </xdr:to>
    <xdr:sp macro="[1]!dp_core.gridDP_Click" textlink="">
      <xdr:nvSpPr>
        <xdr:cNvPr id="1511" name="Rectangle 1510">
          <a:extLst>
            <a:ext uri="{FF2B5EF4-FFF2-40B4-BE49-F238E27FC236}">
              <a16:creationId xmlns:a16="http://schemas.microsoft.com/office/drawing/2014/main" xmlns="" id="{00000000-0008-0000-0200-0000E7050000}"/>
            </a:ext>
          </a:extLst>
        </xdr:cNvPr>
        <xdr:cNvSpPr/>
      </xdr:nvSpPr>
      <xdr:spPr>
        <a:xfrm>
          <a:off x="2171700" y="47434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1513</xdr:row>
      <xdr:rowOff>0</xdr:rowOff>
    </xdr:from>
    <xdr:to>
      <xdr:col>5</xdr:col>
      <xdr:colOff>279400</xdr:colOff>
      <xdr:row>1514</xdr:row>
      <xdr:rowOff>12700</xdr:rowOff>
    </xdr:to>
    <xdr:sp macro="[1]!dp_core.gridDP_Click" textlink="">
      <xdr:nvSpPr>
        <xdr:cNvPr id="1512" name="Rectangle 1511">
          <a:extLst>
            <a:ext uri="{FF2B5EF4-FFF2-40B4-BE49-F238E27FC236}">
              <a16:creationId xmlns:a16="http://schemas.microsoft.com/office/drawing/2014/main" xmlns="" id="{00000000-0008-0000-0200-0000E8050000}"/>
            </a:ext>
          </a:extLst>
        </xdr:cNvPr>
        <xdr:cNvSpPr/>
      </xdr:nvSpPr>
      <xdr:spPr>
        <a:xfrm>
          <a:off x="2171700" y="47434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1514</xdr:row>
      <xdr:rowOff>0</xdr:rowOff>
    </xdr:from>
    <xdr:to>
      <xdr:col>5</xdr:col>
      <xdr:colOff>279400</xdr:colOff>
      <xdr:row>1515</xdr:row>
      <xdr:rowOff>12700</xdr:rowOff>
    </xdr:to>
    <xdr:sp macro="[1]!dp_core.gridDP_Click" textlink="">
      <xdr:nvSpPr>
        <xdr:cNvPr id="1513" name="Rectangle 1512">
          <a:extLst>
            <a:ext uri="{FF2B5EF4-FFF2-40B4-BE49-F238E27FC236}">
              <a16:creationId xmlns:a16="http://schemas.microsoft.com/office/drawing/2014/main" xmlns="" id="{00000000-0008-0000-0200-0000E9050000}"/>
            </a:ext>
          </a:extLst>
        </xdr:cNvPr>
        <xdr:cNvSpPr/>
      </xdr:nvSpPr>
      <xdr:spPr>
        <a:xfrm>
          <a:off x="2171700" y="47434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1515</xdr:row>
      <xdr:rowOff>0</xdr:rowOff>
    </xdr:from>
    <xdr:to>
      <xdr:col>5</xdr:col>
      <xdr:colOff>279400</xdr:colOff>
      <xdr:row>1516</xdr:row>
      <xdr:rowOff>12700</xdr:rowOff>
    </xdr:to>
    <xdr:sp macro="[1]!dp_core.gridDP_Click" textlink="">
      <xdr:nvSpPr>
        <xdr:cNvPr id="1514" name="Rectangle 1513">
          <a:extLst>
            <a:ext uri="{FF2B5EF4-FFF2-40B4-BE49-F238E27FC236}">
              <a16:creationId xmlns:a16="http://schemas.microsoft.com/office/drawing/2014/main" xmlns="" id="{00000000-0008-0000-0200-0000EA050000}"/>
            </a:ext>
          </a:extLst>
        </xdr:cNvPr>
        <xdr:cNvSpPr/>
      </xdr:nvSpPr>
      <xdr:spPr>
        <a:xfrm>
          <a:off x="2171700" y="47434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1516</xdr:row>
      <xdr:rowOff>0</xdr:rowOff>
    </xdr:from>
    <xdr:to>
      <xdr:col>5</xdr:col>
      <xdr:colOff>279400</xdr:colOff>
      <xdr:row>1517</xdr:row>
      <xdr:rowOff>12700</xdr:rowOff>
    </xdr:to>
    <xdr:sp macro="[1]!dp_core.gridDP_Click" textlink="">
      <xdr:nvSpPr>
        <xdr:cNvPr id="1515" name="Rectangle 1514">
          <a:extLst>
            <a:ext uri="{FF2B5EF4-FFF2-40B4-BE49-F238E27FC236}">
              <a16:creationId xmlns:a16="http://schemas.microsoft.com/office/drawing/2014/main" xmlns="" id="{00000000-0008-0000-0200-0000EB050000}"/>
            </a:ext>
          </a:extLst>
        </xdr:cNvPr>
        <xdr:cNvSpPr/>
      </xdr:nvSpPr>
      <xdr:spPr>
        <a:xfrm>
          <a:off x="2171700" y="47434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1517</xdr:row>
      <xdr:rowOff>0</xdr:rowOff>
    </xdr:from>
    <xdr:to>
      <xdr:col>5</xdr:col>
      <xdr:colOff>279400</xdr:colOff>
      <xdr:row>1518</xdr:row>
      <xdr:rowOff>12700</xdr:rowOff>
    </xdr:to>
    <xdr:sp macro="[1]!dp_core.gridDP_Click" textlink="">
      <xdr:nvSpPr>
        <xdr:cNvPr id="1516" name="Rectangle 1515">
          <a:extLst>
            <a:ext uri="{FF2B5EF4-FFF2-40B4-BE49-F238E27FC236}">
              <a16:creationId xmlns:a16="http://schemas.microsoft.com/office/drawing/2014/main" xmlns="" id="{00000000-0008-0000-0200-0000EC050000}"/>
            </a:ext>
          </a:extLst>
        </xdr:cNvPr>
        <xdr:cNvSpPr/>
      </xdr:nvSpPr>
      <xdr:spPr>
        <a:xfrm>
          <a:off x="2171700" y="47434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1518</xdr:row>
      <xdr:rowOff>0</xdr:rowOff>
    </xdr:from>
    <xdr:to>
      <xdr:col>5</xdr:col>
      <xdr:colOff>279400</xdr:colOff>
      <xdr:row>1519</xdr:row>
      <xdr:rowOff>12700</xdr:rowOff>
    </xdr:to>
    <xdr:sp macro="[1]!dp_core.gridDP_Click" textlink="">
      <xdr:nvSpPr>
        <xdr:cNvPr id="1517" name="Rectangle 1516">
          <a:extLst>
            <a:ext uri="{FF2B5EF4-FFF2-40B4-BE49-F238E27FC236}">
              <a16:creationId xmlns:a16="http://schemas.microsoft.com/office/drawing/2014/main" xmlns="" id="{00000000-0008-0000-0200-0000ED050000}"/>
            </a:ext>
          </a:extLst>
        </xdr:cNvPr>
        <xdr:cNvSpPr/>
      </xdr:nvSpPr>
      <xdr:spPr>
        <a:xfrm>
          <a:off x="2171700" y="47434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1519</xdr:row>
      <xdr:rowOff>0</xdr:rowOff>
    </xdr:from>
    <xdr:to>
      <xdr:col>5</xdr:col>
      <xdr:colOff>279400</xdr:colOff>
      <xdr:row>1520</xdr:row>
      <xdr:rowOff>12700</xdr:rowOff>
    </xdr:to>
    <xdr:sp macro="[1]!dp_core.gridDP_Click" textlink="">
      <xdr:nvSpPr>
        <xdr:cNvPr id="1518" name="Rectangle 1517">
          <a:extLst>
            <a:ext uri="{FF2B5EF4-FFF2-40B4-BE49-F238E27FC236}">
              <a16:creationId xmlns:a16="http://schemas.microsoft.com/office/drawing/2014/main" xmlns="" id="{00000000-0008-0000-0200-0000EE050000}"/>
            </a:ext>
          </a:extLst>
        </xdr:cNvPr>
        <xdr:cNvSpPr/>
      </xdr:nvSpPr>
      <xdr:spPr>
        <a:xfrm>
          <a:off x="2171700" y="47434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1520</xdr:row>
      <xdr:rowOff>0</xdr:rowOff>
    </xdr:from>
    <xdr:to>
      <xdr:col>5</xdr:col>
      <xdr:colOff>279400</xdr:colOff>
      <xdr:row>1521</xdr:row>
      <xdr:rowOff>12700</xdr:rowOff>
    </xdr:to>
    <xdr:sp macro="[1]!dp_core.gridDP_Click" textlink="">
      <xdr:nvSpPr>
        <xdr:cNvPr id="1519" name="Rectangle 1518">
          <a:extLst>
            <a:ext uri="{FF2B5EF4-FFF2-40B4-BE49-F238E27FC236}">
              <a16:creationId xmlns:a16="http://schemas.microsoft.com/office/drawing/2014/main" xmlns="" id="{00000000-0008-0000-0200-0000EF050000}"/>
            </a:ext>
          </a:extLst>
        </xdr:cNvPr>
        <xdr:cNvSpPr/>
      </xdr:nvSpPr>
      <xdr:spPr>
        <a:xfrm>
          <a:off x="2171700" y="47434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1521</xdr:row>
      <xdr:rowOff>0</xdr:rowOff>
    </xdr:from>
    <xdr:to>
      <xdr:col>5</xdr:col>
      <xdr:colOff>279400</xdr:colOff>
      <xdr:row>1522</xdr:row>
      <xdr:rowOff>12700</xdr:rowOff>
    </xdr:to>
    <xdr:sp macro="[1]!dp_core.gridDP_Click" textlink="">
      <xdr:nvSpPr>
        <xdr:cNvPr id="1520" name="Rectangle 1519">
          <a:extLst>
            <a:ext uri="{FF2B5EF4-FFF2-40B4-BE49-F238E27FC236}">
              <a16:creationId xmlns:a16="http://schemas.microsoft.com/office/drawing/2014/main" xmlns="" id="{00000000-0008-0000-0200-0000F0050000}"/>
            </a:ext>
          </a:extLst>
        </xdr:cNvPr>
        <xdr:cNvSpPr/>
      </xdr:nvSpPr>
      <xdr:spPr>
        <a:xfrm>
          <a:off x="2171700" y="47434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1522</xdr:row>
      <xdr:rowOff>0</xdr:rowOff>
    </xdr:from>
    <xdr:to>
      <xdr:col>5</xdr:col>
      <xdr:colOff>279400</xdr:colOff>
      <xdr:row>1523</xdr:row>
      <xdr:rowOff>12700</xdr:rowOff>
    </xdr:to>
    <xdr:sp macro="[1]!dp_core.gridDP_Click" textlink="">
      <xdr:nvSpPr>
        <xdr:cNvPr id="1521" name="Rectangle 1520">
          <a:extLst>
            <a:ext uri="{FF2B5EF4-FFF2-40B4-BE49-F238E27FC236}">
              <a16:creationId xmlns:a16="http://schemas.microsoft.com/office/drawing/2014/main" xmlns="" id="{00000000-0008-0000-0200-0000F1050000}"/>
            </a:ext>
          </a:extLst>
        </xdr:cNvPr>
        <xdr:cNvSpPr/>
      </xdr:nvSpPr>
      <xdr:spPr>
        <a:xfrm>
          <a:off x="2171700" y="47434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1523</xdr:row>
      <xdr:rowOff>0</xdr:rowOff>
    </xdr:from>
    <xdr:to>
      <xdr:col>5</xdr:col>
      <xdr:colOff>279400</xdr:colOff>
      <xdr:row>1524</xdr:row>
      <xdr:rowOff>12700</xdr:rowOff>
    </xdr:to>
    <xdr:sp macro="[1]!dp_core.gridDP_Click" textlink="">
      <xdr:nvSpPr>
        <xdr:cNvPr id="1522" name="Rectangle 1521">
          <a:extLst>
            <a:ext uri="{FF2B5EF4-FFF2-40B4-BE49-F238E27FC236}">
              <a16:creationId xmlns:a16="http://schemas.microsoft.com/office/drawing/2014/main" xmlns="" id="{00000000-0008-0000-0200-0000F2050000}"/>
            </a:ext>
          </a:extLst>
        </xdr:cNvPr>
        <xdr:cNvSpPr/>
      </xdr:nvSpPr>
      <xdr:spPr>
        <a:xfrm>
          <a:off x="2171700" y="47434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1524</xdr:row>
      <xdr:rowOff>0</xdr:rowOff>
    </xdr:from>
    <xdr:to>
      <xdr:col>5</xdr:col>
      <xdr:colOff>279400</xdr:colOff>
      <xdr:row>1525</xdr:row>
      <xdr:rowOff>12700</xdr:rowOff>
    </xdr:to>
    <xdr:sp macro="[1]!dp_core.gridDP_Click" textlink="">
      <xdr:nvSpPr>
        <xdr:cNvPr id="1523" name="Rectangle 1522">
          <a:extLst>
            <a:ext uri="{FF2B5EF4-FFF2-40B4-BE49-F238E27FC236}">
              <a16:creationId xmlns:a16="http://schemas.microsoft.com/office/drawing/2014/main" xmlns="" id="{00000000-0008-0000-0200-0000F3050000}"/>
            </a:ext>
          </a:extLst>
        </xdr:cNvPr>
        <xdr:cNvSpPr/>
      </xdr:nvSpPr>
      <xdr:spPr>
        <a:xfrm>
          <a:off x="2171700" y="47434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1525</xdr:row>
      <xdr:rowOff>0</xdr:rowOff>
    </xdr:from>
    <xdr:to>
      <xdr:col>5</xdr:col>
      <xdr:colOff>279400</xdr:colOff>
      <xdr:row>1526</xdr:row>
      <xdr:rowOff>12700</xdr:rowOff>
    </xdr:to>
    <xdr:sp macro="[1]!dp_core.gridDP_Click" textlink="">
      <xdr:nvSpPr>
        <xdr:cNvPr id="1524" name="Rectangle 1523">
          <a:extLst>
            <a:ext uri="{FF2B5EF4-FFF2-40B4-BE49-F238E27FC236}">
              <a16:creationId xmlns:a16="http://schemas.microsoft.com/office/drawing/2014/main" xmlns="" id="{00000000-0008-0000-0200-0000F4050000}"/>
            </a:ext>
          </a:extLst>
        </xdr:cNvPr>
        <xdr:cNvSpPr/>
      </xdr:nvSpPr>
      <xdr:spPr>
        <a:xfrm>
          <a:off x="2171700" y="47434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1526</xdr:row>
      <xdr:rowOff>0</xdr:rowOff>
    </xdr:from>
    <xdr:to>
      <xdr:col>5</xdr:col>
      <xdr:colOff>279400</xdr:colOff>
      <xdr:row>1527</xdr:row>
      <xdr:rowOff>12700</xdr:rowOff>
    </xdr:to>
    <xdr:sp macro="[1]!dp_core.gridDP_Click" textlink="">
      <xdr:nvSpPr>
        <xdr:cNvPr id="1525" name="Rectangle 1524">
          <a:extLst>
            <a:ext uri="{FF2B5EF4-FFF2-40B4-BE49-F238E27FC236}">
              <a16:creationId xmlns:a16="http://schemas.microsoft.com/office/drawing/2014/main" xmlns="" id="{00000000-0008-0000-0200-0000F5050000}"/>
            </a:ext>
          </a:extLst>
        </xdr:cNvPr>
        <xdr:cNvSpPr/>
      </xdr:nvSpPr>
      <xdr:spPr>
        <a:xfrm>
          <a:off x="2171700" y="47434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1527</xdr:row>
      <xdr:rowOff>0</xdr:rowOff>
    </xdr:from>
    <xdr:to>
      <xdr:col>5</xdr:col>
      <xdr:colOff>279400</xdr:colOff>
      <xdr:row>1528</xdr:row>
      <xdr:rowOff>12700</xdr:rowOff>
    </xdr:to>
    <xdr:sp macro="[1]!dp_core.gridDP_Click" textlink="">
      <xdr:nvSpPr>
        <xdr:cNvPr id="1526" name="Rectangle 1525">
          <a:extLst>
            <a:ext uri="{FF2B5EF4-FFF2-40B4-BE49-F238E27FC236}">
              <a16:creationId xmlns:a16="http://schemas.microsoft.com/office/drawing/2014/main" xmlns="" id="{00000000-0008-0000-0200-0000F6050000}"/>
            </a:ext>
          </a:extLst>
        </xdr:cNvPr>
        <xdr:cNvSpPr/>
      </xdr:nvSpPr>
      <xdr:spPr>
        <a:xfrm>
          <a:off x="2171700" y="47434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1528</xdr:row>
      <xdr:rowOff>0</xdr:rowOff>
    </xdr:from>
    <xdr:to>
      <xdr:col>5</xdr:col>
      <xdr:colOff>279400</xdr:colOff>
      <xdr:row>1529</xdr:row>
      <xdr:rowOff>12700</xdr:rowOff>
    </xdr:to>
    <xdr:sp macro="[1]!dp_core.gridDP_Click" textlink="">
      <xdr:nvSpPr>
        <xdr:cNvPr id="1527" name="Rectangle 1526">
          <a:extLst>
            <a:ext uri="{FF2B5EF4-FFF2-40B4-BE49-F238E27FC236}">
              <a16:creationId xmlns:a16="http://schemas.microsoft.com/office/drawing/2014/main" xmlns="" id="{00000000-0008-0000-0200-0000F7050000}"/>
            </a:ext>
          </a:extLst>
        </xdr:cNvPr>
        <xdr:cNvSpPr/>
      </xdr:nvSpPr>
      <xdr:spPr>
        <a:xfrm>
          <a:off x="2171700" y="47434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1529</xdr:row>
      <xdr:rowOff>0</xdr:rowOff>
    </xdr:from>
    <xdr:to>
      <xdr:col>5</xdr:col>
      <xdr:colOff>279400</xdr:colOff>
      <xdr:row>1530</xdr:row>
      <xdr:rowOff>12700</xdr:rowOff>
    </xdr:to>
    <xdr:sp macro="[1]!dp_core.gridDP_Click" textlink="">
      <xdr:nvSpPr>
        <xdr:cNvPr id="1528" name="Rectangle 1527">
          <a:extLst>
            <a:ext uri="{FF2B5EF4-FFF2-40B4-BE49-F238E27FC236}">
              <a16:creationId xmlns:a16="http://schemas.microsoft.com/office/drawing/2014/main" xmlns="" id="{00000000-0008-0000-0200-0000F8050000}"/>
            </a:ext>
          </a:extLst>
        </xdr:cNvPr>
        <xdr:cNvSpPr/>
      </xdr:nvSpPr>
      <xdr:spPr>
        <a:xfrm>
          <a:off x="2171700" y="47434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1530</xdr:row>
      <xdr:rowOff>0</xdr:rowOff>
    </xdr:from>
    <xdr:to>
      <xdr:col>5</xdr:col>
      <xdr:colOff>279400</xdr:colOff>
      <xdr:row>1531</xdr:row>
      <xdr:rowOff>12700</xdr:rowOff>
    </xdr:to>
    <xdr:sp macro="[1]!dp_core.gridDP_Click" textlink="">
      <xdr:nvSpPr>
        <xdr:cNvPr id="1529" name="Rectangle 1528">
          <a:extLst>
            <a:ext uri="{FF2B5EF4-FFF2-40B4-BE49-F238E27FC236}">
              <a16:creationId xmlns:a16="http://schemas.microsoft.com/office/drawing/2014/main" xmlns="" id="{00000000-0008-0000-0200-0000F9050000}"/>
            </a:ext>
          </a:extLst>
        </xdr:cNvPr>
        <xdr:cNvSpPr/>
      </xdr:nvSpPr>
      <xdr:spPr>
        <a:xfrm>
          <a:off x="2171700" y="47434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1531</xdr:row>
      <xdr:rowOff>0</xdr:rowOff>
    </xdr:from>
    <xdr:to>
      <xdr:col>5</xdr:col>
      <xdr:colOff>279400</xdr:colOff>
      <xdr:row>1532</xdr:row>
      <xdr:rowOff>12700</xdr:rowOff>
    </xdr:to>
    <xdr:sp macro="[1]!dp_core.gridDP_Click" textlink="">
      <xdr:nvSpPr>
        <xdr:cNvPr id="1530" name="Rectangle 1529">
          <a:extLst>
            <a:ext uri="{FF2B5EF4-FFF2-40B4-BE49-F238E27FC236}">
              <a16:creationId xmlns:a16="http://schemas.microsoft.com/office/drawing/2014/main" xmlns="" id="{00000000-0008-0000-0200-0000FA050000}"/>
            </a:ext>
          </a:extLst>
        </xdr:cNvPr>
        <xdr:cNvSpPr/>
      </xdr:nvSpPr>
      <xdr:spPr>
        <a:xfrm>
          <a:off x="2171700" y="47434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1532</xdr:row>
      <xdr:rowOff>0</xdr:rowOff>
    </xdr:from>
    <xdr:to>
      <xdr:col>5</xdr:col>
      <xdr:colOff>279400</xdr:colOff>
      <xdr:row>1533</xdr:row>
      <xdr:rowOff>12700</xdr:rowOff>
    </xdr:to>
    <xdr:sp macro="[1]!dp_core.gridDP_Click" textlink="">
      <xdr:nvSpPr>
        <xdr:cNvPr id="1531" name="Rectangle 1530">
          <a:extLst>
            <a:ext uri="{FF2B5EF4-FFF2-40B4-BE49-F238E27FC236}">
              <a16:creationId xmlns:a16="http://schemas.microsoft.com/office/drawing/2014/main" xmlns="" id="{00000000-0008-0000-0200-0000FB050000}"/>
            </a:ext>
          </a:extLst>
        </xdr:cNvPr>
        <xdr:cNvSpPr/>
      </xdr:nvSpPr>
      <xdr:spPr>
        <a:xfrm>
          <a:off x="2171700" y="47434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1533</xdr:row>
      <xdr:rowOff>0</xdr:rowOff>
    </xdr:from>
    <xdr:to>
      <xdr:col>5</xdr:col>
      <xdr:colOff>279400</xdr:colOff>
      <xdr:row>1534</xdr:row>
      <xdr:rowOff>12700</xdr:rowOff>
    </xdr:to>
    <xdr:sp macro="[1]!dp_core.gridDP_Click" textlink="">
      <xdr:nvSpPr>
        <xdr:cNvPr id="1532" name="Rectangle 1531">
          <a:extLst>
            <a:ext uri="{FF2B5EF4-FFF2-40B4-BE49-F238E27FC236}">
              <a16:creationId xmlns:a16="http://schemas.microsoft.com/office/drawing/2014/main" xmlns="" id="{00000000-0008-0000-0200-0000FC050000}"/>
            </a:ext>
          </a:extLst>
        </xdr:cNvPr>
        <xdr:cNvSpPr/>
      </xdr:nvSpPr>
      <xdr:spPr>
        <a:xfrm>
          <a:off x="2171700" y="47434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1534</xdr:row>
      <xdr:rowOff>0</xdr:rowOff>
    </xdr:from>
    <xdr:to>
      <xdr:col>5</xdr:col>
      <xdr:colOff>279400</xdr:colOff>
      <xdr:row>1535</xdr:row>
      <xdr:rowOff>12700</xdr:rowOff>
    </xdr:to>
    <xdr:sp macro="[1]!dp_core.gridDP_Click" textlink="">
      <xdr:nvSpPr>
        <xdr:cNvPr id="1533" name="Rectangle 1532">
          <a:extLst>
            <a:ext uri="{FF2B5EF4-FFF2-40B4-BE49-F238E27FC236}">
              <a16:creationId xmlns:a16="http://schemas.microsoft.com/office/drawing/2014/main" xmlns="" id="{00000000-0008-0000-0200-0000FD050000}"/>
            </a:ext>
          </a:extLst>
        </xdr:cNvPr>
        <xdr:cNvSpPr/>
      </xdr:nvSpPr>
      <xdr:spPr>
        <a:xfrm>
          <a:off x="2171700" y="47434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1535</xdr:row>
      <xdr:rowOff>0</xdr:rowOff>
    </xdr:from>
    <xdr:to>
      <xdr:col>5</xdr:col>
      <xdr:colOff>279400</xdr:colOff>
      <xdr:row>1536</xdr:row>
      <xdr:rowOff>12700</xdr:rowOff>
    </xdr:to>
    <xdr:sp macro="[1]!dp_core.gridDP_Click" textlink="">
      <xdr:nvSpPr>
        <xdr:cNvPr id="1534" name="Rectangle 1533">
          <a:extLst>
            <a:ext uri="{FF2B5EF4-FFF2-40B4-BE49-F238E27FC236}">
              <a16:creationId xmlns:a16="http://schemas.microsoft.com/office/drawing/2014/main" xmlns="" id="{00000000-0008-0000-0200-0000FE050000}"/>
            </a:ext>
          </a:extLst>
        </xdr:cNvPr>
        <xdr:cNvSpPr/>
      </xdr:nvSpPr>
      <xdr:spPr>
        <a:xfrm>
          <a:off x="2171700" y="47434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1536</xdr:row>
      <xdr:rowOff>0</xdr:rowOff>
    </xdr:from>
    <xdr:to>
      <xdr:col>5</xdr:col>
      <xdr:colOff>279400</xdr:colOff>
      <xdr:row>1537</xdr:row>
      <xdr:rowOff>12700</xdr:rowOff>
    </xdr:to>
    <xdr:sp macro="[1]!dp_core.gridDP_Click" textlink="">
      <xdr:nvSpPr>
        <xdr:cNvPr id="1535" name="Rectangle 1534">
          <a:extLst>
            <a:ext uri="{FF2B5EF4-FFF2-40B4-BE49-F238E27FC236}">
              <a16:creationId xmlns:a16="http://schemas.microsoft.com/office/drawing/2014/main" xmlns="" id="{00000000-0008-0000-0200-0000FF050000}"/>
            </a:ext>
          </a:extLst>
        </xdr:cNvPr>
        <xdr:cNvSpPr/>
      </xdr:nvSpPr>
      <xdr:spPr>
        <a:xfrm>
          <a:off x="2171700" y="47434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1537</xdr:row>
      <xdr:rowOff>0</xdr:rowOff>
    </xdr:from>
    <xdr:to>
      <xdr:col>5</xdr:col>
      <xdr:colOff>279400</xdr:colOff>
      <xdr:row>1538</xdr:row>
      <xdr:rowOff>12700</xdr:rowOff>
    </xdr:to>
    <xdr:sp macro="[1]!dp_core.gridDP_Click" textlink="">
      <xdr:nvSpPr>
        <xdr:cNvPr id="1536" name="Rectangle 1535">
          <a:extLst>
            <a:ext uri="{FF2B5EF4-FFF2-40B4-BE49-F238E27FC236}">
              <a16:creationId xmlns:a16="http://schemas.microsoft.com/office/drawing/2014/main" xmlns="" id="{00000000-0008-0000-0200-000000060000}"/>
            </a:ext>
          </a:extLst>
        </xdr:cNvPr>
        <xdr:cNvSpPr/>
      </xdr:nvSpPr>
      <xdr:spPr>
        <a:xfrm>
          <a:off x="2171700" y="47434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1538</xdr:row>
      <xdr:rowOff>0</xdr:rowOff>
    </xdr:from>
    <xdr:to>
      <xdr:col>5</xdr:col>
      <xdr:colOff>279400</xdr:colOff>
      <xdr:row>1539</xdr:row>
      <xdr:rowOff>12700</xdr:rowOff>
    </xdr:to>
    <xdr:sp macro="[1]!dp_core.gridDP_Click" textlink="">
      <xdr:nvSpPr>
        <xdr:cNvPr id="1537" name="Rectangle 1536">
          <a:extLst>
            <a:ext uri="{FF2B5EF4-FFF2-40B4-BE49-F238E27FC236}">
              <a16:creationId xmlns:a16="http://schemas.microsoft.com/office/drawing/2014/main" xmlns="" id="{00000000-0008-0000-0200-000001060000}"/>
            </a:ext>
          </a:extLst>
        </xdr:cNvPr>
        <xdr:cNvSpPr/>
      </xdr:nvSpPr>
      <xdr:spPr>
        <a:xfrm>
          <a:off x="2171700" y="47434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1539</xdr:row>
      <xdr:rowOff>0</xdr:rowOff>
    </xdr:from>
    <xdr:to>
      <xdr:col>5</xdr:col>
      <xdr:colOff>279400</xdr:colOff>
      <xdr:row>1540</xdr:row>
      <xdr:rowOff>12700</xdr:rowOff>
    </xdr:to>
    <xdr:sp macro="[1]!dp_core.gridDP_Click" textlink="">
      <xdr:nvSpPr>
        <xdr:cNvPr id="1538" name="Rectangle 1537">
          <a:extLst>
            <a:ext uri="{FF2B5EF4-FFF2-40B4-BE49-F238E27FC236}">
              <a16:creationId xmlns:a16="http://schemas.microsoft.com/office/drawing/2014/main" xmlns="" id="{00000000-0008-0000-0200-000002060000}"/>
            </a:ext>
          </a:extLst>
        </xdr:cNvPr>
        <xdr:cNvSpPr/>
      </xdr:nvSpPr>
      <xdr:spPr>
        <a:xfrm>
          <a:off x="2171700" y="47434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1540</xdr:row>
      <xdr:rowOff>0</xdr:rowOff>
    </xdr:from>
    <xdr:to>
      <xdr:col>5</xdr:col>
      <xdr:colOff>279400</xdr:colOff>
      <xdr:row>1541</xdr:row>
      <xdr:rowOff>12700</xdr:rowOff>
    </xdr:to>
    <xdr:sp macro="[1]!dp_core.gridDP_Click" textlink="">
      <xdr:nvSpPr>
        <xdr:cNvPr id="1539" name="Rectangle 1538">
          <a:extLst>
            <a:ext uri="{FF2B5EF4-FFF2-40B4-BE49-F238E27FC236}">
              <a16:creationId xmlns:a16="http://schemas.microsoft.com/office/drawing/2014/main" xmlns="" id="{00000000-0008-0000-0200-000003060000}"/>
            </a:ext>
          </a:extLst>
        </xdr:cNvPr>
        <xdr:cNvSpPr/>
      </xdr:nvSpPr>
      <xdr:spPr>
        <a:xfrm>
          <a:off x="2171700" y="47434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1541</xdr:row>
      <xdr:rowOff>0</xdr:rowOff>
    </xdr:from>
    <xdr:to>
      <xdr:col>5</xdr:col>
      <xdr:colOff>279400</xdr:colOff>
      <xdr:row>1542</xdr:row>
      <xdr:rowOff>12700</xdr:rowOff>
    </xdr:to>
    <xdr:sp macro="[1]!dp_core.gridDP_Click" textlink="">
      <xdr:nvSpPr>
        <xdr:cNvPr id="1540" name="Rectangle 1539">
          <a:extLst>
            <a:ext uri="{FF2B5EF4-FFF2-40B4-BE49-F238E27FC236}">
              <a16:creationId xmlns:a16="http://schemas.microsoft.com/office/drawing/2014/main" xmlns="" id="{00000000-0008-0000-0200-000004060000}"/>
            </a:ext>
          </a:extLst>
        </xdr:cNvPr>
        <xdr:cNvSpPr/>
      </xdr:nvSpPr>
      <xdr:spPr>
        <a:xfrm>
          <a:off x="2171700" y="47434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1542</xdr:row>
      <xdr:rowOff>0</xdr:rowOff>
    </xdr:from>
    <xdr:to>
      <xdr:col>5</xdr:col>
      <xdr:colOff>279400</xdr:colOff>
      <xdr:row>1543</xdr:row>
      <xdr:rowOff>12700</xdr:rowOff>
    </xdr:to>
    <xdr:sp macro="[1]!dp_core.gridDP_Click" textlink="">
      <xdr:nvSpPr>
        <xdr:cNvPr id="1541" name="Rectangle 1540">
          <a:extLst>
            <a:ext uri="{FF2B5EF4-FFF2-40B4-BE49-F238E27FC236}">
              <a16:creationId xmlns:a16="http://schemas.microsoft.com/office/drawing/2014/main" xmlns="" id="{00000000-0008-0000-0200-000005060000}"/>
            </a:ext>
          </a:extLst>
        </xdr:cNvPr>
        <xdr:cNvSpPr/>
      </xdr:nvSpPr>
      <xdr:spPr>
        <a:xfrm>
          <a:off x="2171700" y="47434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1543</xdr:row>
      <xdr:rowOff>0</xdr:rowOff>
    </xdr:from>
    <xdr:to>
      <xdr:col>5</xdr:col>
      <xdr:colOff>279400</xdr:colOff>
      <xdr:row>1544</xdr:row>
      <xdr:rowOff>12700</xdr:rowOff>
    </xdr:to>
    <xdr:sp macro="[1]!dp_core.gridDP_Click" textlink="">
      <xdr:nvSpPr>
        <xdr:cNvPr id="1542" name="Rectangle 1541">
          <a:extLst>
            <a:ext uri="{FF2B5EF4-FFF2-40B4-BE49-F238E27FC236}">
              <a16:creationId xmlns:a16="http://schemas.microsoft.com/office/drawing/2014/main" xmlns="" id="{00000000-0008-0000-0200-000006060000}"/>
            </a:ext>
          </a:extLst>
        </xdr:cNvPr>
        <xdr:cNvSpPr/>
      </xdr:nvSpPr>
      <xdr:spPr>
        <a:xfrm>
          <a:off x="2171700" y="47434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1544</xdr:row>
      <xdr:rowOff>0</xdr:rowOff>
    </xdr:from>
    <xdr:to>
      <xdr:col>5</xdr:col>
      <xdr:colOff>279400</xdr:colOff>
      <xdr:row>1545</xdr:row>
      <xdr:rowOff>12700</xdr:rowOff>
    </xdr:to>
    <xdr:sp macro="[1]!dp_core.gridDP_Click" textlink="">
      <xdr:nvSpPr>
        <xdr:cNvPr id="1543" name="Rectangle 1542">
          <a:extLst>
            <a:ext uri="{FF2B5EF4-FFF2-40B4-BE49-F238E27FC236}">
              <a16:creationId xmlns:a16="http://schemas.microsoft.com/office/drawing/2014/main" xmlns="" id="{00000000-0008-0000-0200-000007060000}"/>
            </a:ext>
          </a:extLst>
        </xdr:cNvPr>
        <xdr:cNvSpPr/>
      </xdr:nvSpPr>
      <xdr:spPr>
        <a:xfrm>
          <a:off x="2171700" y="47434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1545</xdr:row>
      <xdr:rowOff>0</xdr:rowOff>
    </xdr:from>
    <xdr:to>
      <xdr:col>5</xdr:col>
      <xdr:colOff>279400</xdr:colOff>
      <xdr:row>1546</xdr:row>
      <xdr:rowOff>12700</xdr:rowOff>
    </xdr:to>
    <xdr:sp macro="[1]!dp_core.gridDP_Click" textlink="">
      <xdr:nvSpPr>
        <xdr:cNvPr id="1544" name="Rectangle 1543">
          <a:extLst>
            <a:ext uri="{FF2B5EF4-FFF2-40B4-BE49-F238E27FC236}">
              <a16:creationId xmlns:a16="http://schemas.microsoft.com/office/drawing/2014/main" xmlns="" id="{00000000-0008-0000-0200-000008060000}"/>
            </a:ext>
          </a:extLst>
        </xdr:cNvPr>
        <xdr:cNvSpPr/>
      </xdr:nvSpPr>
      <xdr:spPr>
        <a:xfrm>
          <a:off x="2171700" y="47434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1546</xdr:row>
      <xdr:rowOff>0</xdr:rowOff>
    </xdr:from>
    <xdr:to>
      <xdr:col>5</xdr:col>
      <xdr:colOff>279400</xdr:colOff>
      <xdr:row>1547</xdr:row>
      <xdr:rowOff>12700</xdr:rowOff>
    </xdr:to>
    <xdr:sp macro="[1]!dp_core.gridDP_Click" textlink="">
      <xdr:nvSpPr>
        <xdr:cNvPr id="1545" name="Rectangle 1544">
          <a:extLst>
            <a:ext uri="{FF2B5EF4-FFF2-40B4-BE49-F238E27FC236}">
              <a16:creationId xmlns:a16="http://schemas.microsoft.com/office/drawing/2014/main" xmlns="" id="{00000000-0008-0000-0200-000009060000}"/>
            </a:ext>
          </a:extLst>
        </xdr:cNvPr>
        <xdr:cNvSpPr/>
      </xdr:nvSpPr>
      <xdr:spPr>
        <a:xfrm>
          <a:off x="2171700" y="47434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1547</xdr:row>
      <xdr:rowOff>0</xdr:rowOff>
    </xdr:from>
    <xdr:to>
      <xdr:col>5</xdr:col>
      <xdr:colOff>279400</xdr:colOff>
      <xdr:row>1548</xdr:row>
      <xdr:rowOff>12700</xdr:rowOff>
    </xdr:to>
    <xdr:sp macro="[1]!dp_core.gridDP_Click" textlink="">
      <xdr:nvSpPr>
        <xdr:cNvPr id="1546" name="Rectangle 1545">
          <a:extLst>
            <a:ext uri="{FF2B5EF4-FFF2-40B4-BE49-F238E27FC236}">
              <a16:creationId xmlns:a16="http://schemas.microsoft.com/office/drawing/2014/main" xmlns="" id="{00000000-0008-0000-0200-00000A060000}"/>
            </a:ext>
          </a:extLst>
        </xdr:cNvPr>
        <xdr:cNvSpPr/>
      </xdr:nvSpPr>
      <xdr:spPr>
        <a:xfrm>
          <a:off x="2171700" y="47434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1548</xdr:row>
      <xdr:rowOff>0</xdr:rowOff>
    </xdr:from>
    <xdr:to>
      <xdr:col>5</xdr:col>
      <xdr:colOff>279400</xdr:colOff>
      <xdr:row>1549</xdr:row>
      <xdr:rowOff>0</xdr:rowOff>
    </xdr:to>
    <xdr:sp macro="[1]!dp_core.gridDP_Click" textlink="">
      <xdr:nvSpPr>
        <xdr:cNvPr id="1547" name="Rectangle 1546">
          <a:extLst>
            <a:ext uri="{FF2B5EF4-FFF2-40B4-BE49-F238E27FC236}">
              <a16:creationId xmlns:a16="http://schemas.microsoft.com/office/drawing/2014/main" xmlns="" id="{00000000-0008-0000-0200-00000B060000}"/>
            </a:ext>
          </a:extLst>
        </xdr:cNvPr>
        <xdr:cNvSpPr/>
      </xdr:nvSpPr>
      <xdr:spPr>
        <a:xfrm>
          <a:off x="2171700" y="47434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1549</xdr:row>
      <xdr:rowOff>0</xdr:rowOff>
    </xdr:from>
    <xdr:to>
      <xdr:col>5</xdr:col>
      <xdr:colOff>279400</xdr:colOff>
      <xdr:row>1549</xdr:row>
      <xdr:rowOff>12700</xdr:rowOff>
    </xdr:to>
    <xdr:sp macro="[1]!dp_core.gridDP_Click" textlink="">
      <xdr:nvSpPr>
        <xdr:cNvPr id="2520" name="Rectangle 2519">
          <a:extLst>
            <a:ext uri="{FF2B5EF4-FFF2-40B4-BE49-F238E27FC236}">
              <a16:creationId xmlns:a16="http://schemas.microsoft.com/office/drawing/2014/main" xmlns="" id="{00000000-0008-0000-0200-0000D8090000}"/>
            </a:ext>
          </a:extLst>
        </xdr:cNvPr>
        <xdr:cNvSpPr/>
      </xdr:nvSpPr>
      <xdr:spPr>
        <a:xfrm>
          <a:off x="2171700" y="47434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20</xdr:row>
      <xdr:rowOff>0</xdr:rowOff>
    </xdr:from>
    <xdr:to>
      <xdr:col>5</xdr:col>
      <xdr:colOff>279400</xdr:colOff>
      <xdr:row>21</xdr:row>
      <xdr:rowOff>12700</xdr:rowOff>
    </xdr:to>
    <xdr:sp macro="[1]!dp_core.gridDP_Click" textlink="">
      <xdr:nvSpPr>
        <xdr:cNvPr id="2538" name="Rectangle 2537">
          <a:extLst>
            <a:ext uri="{FF2B5EF4-FFF2-40B4-BE49-F238E27FC236}">
              <a16:creationId xmlns:a16="http://schemas.microsoft.com/office/drawing/2014/main" xmlns="" id="{00000000-0008-0000-0200-0000EA090000}"/>
            </a:ext>
          </a:extLst>
        </xdr:cNvPr>
        <xdr:cNvSpPr/>
      </xdr:nvSpPr>
      <xdr:spPr>
        <a:xfrm>
          <a:off x="3505200" y="47434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21</xdr:row>
      <xdr:rowOff>0</xdr:rowOff>
    </xdr:from>
    <xdr:to>
      <xdr:col>5</xdr:col>
      <xdr:colOff>279400</xdr:colOff>
      <xdr:row>22</xdr:row>
      <xdr:rowOff>12700</xdr:rowOff>
    </xdr:to>
    <xdr:sp macro="[1]!dp_core.gridDP_Click" textlink="">
      <xdr:nvSpPr>
        <xdr:cNvPr id="2542" name="Rectangle 2541">
          <a:extLst>
            <a:ext uri="{FF2B5EF4-FFF2-40B4-BE49-F238E27FC236}">
              <a16:creationId xmlns:a16="http://schemas.microsoft.com/office/drawing/2014/main" xmlns="" id="{00000000-0008-0000-0200-0000EE09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21</xdr:row>
      <xdr:rowOff>0</xdr:rowOff>
    </xdr:from>
    <xdr:to>
      <xdr:col>5</xdr:col>
      <xdr:colOff>279400</xdr:colOff>
      <xdr:row>22</xdr:row>
      <xdr:rowOff>12700</xdr:rowOff>
    </xdr:to>
    <xdr:sp macro="[1]!dp_core.gridDP_Click" textlink="">
      <xdr:nvSpPr>
        <xdr:cNvPr id="2543" name="Rectangle 2542">
          <a:extLst>
            <a:ext uri="{FF2B5EF4-FFF2-40B4-BE49-F238E27FC236}">
              <a16:creationId xmlns:a16="http://schemas.microsoft.com/office/drawing/2014/main" xmlns="" id="{00000000-0008-0000-0200-0000EF09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21</xdr:row>
      <xdr:rowOff>0</xdr:rowOff>
    </xdr:from>
    <xdr:to>
      <xdr:col>5</xdr:col>
      <xdr:colOff>279400</xdr:colOff>
      <xdr:row>22</xdr:row>
      <xdr:rowOff>12700</xdr:rowOff>
    </xdr:to>
    <xdr:sp macro="[1]!dp_core.gridDP_Click" textlink="">
      <xdr:nvSpPr>
        <xdr:cNvPr id="2544" name="Rectangle 2543">
          <a:extLst>
            <a:ext uri="{FF2B5EF4-FFF2-40B4-BE49-F238E27FC236}">
              <a16:creationId xmlns:a16="http://schemas.microsoft.com/office/drawing/2014/main" xmlns="" id="{00000000-0008-0000-0200-0000F009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22</xdr:row>
      <xdr:rowOff>0</xdr:rowOff>
    </xdr:from>
    <xdr:to>
      <xdr:col>5</xdr:col>
      <xdr:colOff>279400</xdr:colOff>
      <xdr:row>23</xdr:row>
      <xdr:rowOff>12700</xdr:rowOff>
    </xdr:to>
    <xdr:sp macro="[1]!dp_core.gridDP_Click" textlink="">
      <xdr:nvSpPr>
        <xdr:cNvPr id="2545" name="Rectangle 2544">
          <a:extLst>
            <a:ext uri="{FF2B5EF4-FFF2-40B4-BE49-F238E27FC236}">
              <a16:creationId xmlns:a16="http://schemas.microsoft.com/office/drawing/2014/main" xmlns="" id="{00000000-0008-0000-0200-0000F109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22</xdr:row>
      <xdr:rowOff>0</xdr:rowOff>
    </xdr:from>
    <xdr:to>
      <xdr:col>5</xdr:col>
      <xdr:colOff>279400</xdr:colOff>
      <xdr:row>23</xdr:row>
      <xdr:rowOff>12700</xdr:rowOff>
    </xdr:to>
    <xdr:sp macro="[1]!dp_core.gridDP_Click" textlink="">
      <xdr:nvSpPr>
        <xdr:cNvPr id="2546" name="Rectangle 2545">
          <a:extLst>
            <a:ext uri="{FF2B5EF4-FFF2-40B4-BE49-F238E27FC236}">
              <a16:creationId xmlns:a16="http://schemas.microsoft.com/office/drawing/2014/main" xmlns="" id="{00000000-0008-0000-0200-0000F209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22</xdr:row>
      <xdr:rowOff>0</xdr:rowOff>
    </xdr:from>
    <xdr:to>
      <xdr:col>5</xdr:col>
      <xdr:colOff>279400</xdr:colOff>
      <xdr:row>23</xdr:row>
      <xdr:rowOff>12700</xdr:rowOff>
    </xdr:to>
    <xdr:sp macro="[1]!dp_core.gridDP_Click" textlink="">
      <xdr:nvSpPr>
        <xdr:cNvPr id="2547" name="Rectangle 2546">
          <a:extLst>
            <a:ext uri="{FF2B5EF4-FFF2-40B4-BE49-F238E27FC236}">
              <a16:creationId xmlns:a16="http://schemas.microsoft.com/office/drawing/2014/main" xmlns="" id="{00000000-0008-0000-0200-0000F309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23</xdr:row>
      <xdr:rowOff>0</xdr:rowOff>
    </xdr:from>
    <xdr:to>
      <xdr:col>5</xdr:col>
      <xdr:colOff>279400</xdr:colOff>
      <xdr:row>24</xdr:row>
      <xdr:rowOff>12700</xdr:rowOff>
    </xdr:to>
    <xdr:sp macro="[1]!dp_core.gridDP_Click" textlink="">
      <xdr:nvSpPr>
        <xdr:cNvPr id="2548" name="Rectangle 2547">
          <a:extLst>
            <a:ext uri="{FF2B5EF4-FFF2-40B4-BE49-F238E27FC236}">
              <a16:creationId xmlns:a16="http://schemas.microsoft.com/office/drawing/2014/main" xmlns="" id="{00000000-0008-0000-0200-0000F409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23</xdr:row>
      <xdr:rowOff>0</xdr:rowOff>
    </xdr:from>
    <xdr:to>
      <xdr:col>5</xdr:col>
      <xdr:colOff>279400</xdr:colOff>
      <xdr:row>24</xdr:row>
      <xdr:rowOff>12700</xdr:rowOff>
    </xdr:to>
    <xdr:sp macro="[1]!dp_core.gridDP_Click" textlink="">
      <xdr:nvSpPr>
        <xdr:cNvPr id="2549" name="Rectangle 2548">
          <a:extLst>
            <a:ext uri="{FF2B5EF4-FFF2-40B4-BE49-F238E27FC236}">
              <a16:creationId xmlns:a16="http://schemas.microsoft.com/office/drawing/2014/main" xmlns="" id="{00000000-0008-0000-0200-0000F509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23</xdr:row>
      <xdr:rowOff>0</xdr:rowOff>
    </xdr:from>
    <xdr:to>
      <xdr:col>5</xdr:col>
      <xdr:colOff>279400</xdr:colOff>
      <xdr:row>24</xdr:row>
      <xdr:rowOff>12700</xdr:rowOff>
    </xdr:to>
    <xdr:sp macro="[1]!dp_core.gridDP_Click" textlink="">
      <xdr:nvSpPr>
        <xdr:cNvPr id="2550" name="Rectangle 2549">
          <a:extLst>
            <a:ext uri="{FF2B5EF4-FFF2-40B4-BE49-F238E27FC236}">
              <a16:creationId xmlns:a16="http://schemas.microsoft.com/office/drawing/2014/main" xmlns="" id="{00000000-0008-0000-0200-0000F609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24</xdr:row>
      <xdr:rowOff>0</xdr:rowOff>
    </xdr:from>
    <xdr:to>
      <xdr:col>5</xdr:col>
      <xdr:colOff>279400</xdr:colOff>
      <xdr:row>25</xdr:row>
      <xdr:rowOff>12700</xdr:rowOff>
    </xdr:to>
    <xdr:sp macro="[1]!dp_core.gridDP_Click" textlink="">
      <xdr:nvSpPr>
        <xdr:cNvPr id="2551" name="Rectangle 2550">
          <a:extLst>
            <a:ext uri="{FF2B5EF4-FFF2-40B4-BE49-F238E27FC236}">
              <a16:creationId xmlns:a16="http://schemas.microsoft.com/office/drawing/2014/main" xmlns="" id="{00000000-0008-0000-0200-0000F709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24</xdr:row>
      <xdr:rowOff>0</xdr:rowOff>
    </xdr:from>
    <xdr:to>
      <xdr:col>5</xdr:col>
      <xdr:colOff>279400</xdr:colOff>
      <xdr:row>25</xdr:row>
      <xdr:rowOff>12700</xdr:rowOff>
    </xdr:to>
    <xdr:sp macro="[1]!dp_core.gridDP_Click" textlink="">
      <xdr:nvSpPr>
        <xdr:cNvPr id="2552" name="Rectangle 2551">
          <a:extLst>
            <a:ext uri="{FF2B5EF4-FFF2-40B4-BE49-F238E27FC236}">
              <a16:creationId xmlns:a16="http://schemas.microsoft.com/office/drawing/2014/main" xmlns="" id="{00000000-0008-0000-0200-0000F809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24</xdr:row>
      <xdr:rowOff>0</xdr:rowOff>
    </xdr:from>
    <xdr:to>
      <xdr:col>5</xdr:col>
      <xdr:colOff>279400</xdr:colOff>
      <xdr:row>25</xdr:row>
      <xdr:rowOff>12700</xdr:rowOff>
    </xdr:to>
    <xdr:sp macro="[1]!dp_core.gridDP_Click" textlink="">
      <xdr:nvSpPr>
        <xdr:cNvPr id="2553" name="Rectangle 2552">
          <a:extLst>
            <a:ext uri="{FF2B5EF4-FFF2-40B4-BE49-F238E27FC236}">
              <a16:creationId xmlns:a16="http://schemas.microsoft.com/office/drawing/2014/main" xmlns="" id="{00000000-0008-0000-0200-0000F909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25</xdr:row>
      <xdr:rowOff>0</xdr:rowOff>
    </xdr:from>
    <xdr:to>
      <xdr:col>5</xdr:col>
      <xdr:colOff>279400</xdr:colOff>
      <xdr:row>26</xdr:row>
      <xdr:rowOff>12700</xdr:rowOff>
    </xdr:to>
    <xdr:sp macro="[1]!dp_core.gridDP_Click" textlink="">
      <xdr:nvSpPr>
        <xdr:cNvPr id="2554" name="Rectangle 2553">
          <a:extLst>
            <a:ext uri="{FF2B5EF4-FFF2-40B4-BE49-F238E27FC236}">
              <a16:creationId xmlns:a16="http://schemas.microsoft.com/office/drawing/2014/main" xmlns="" id="{00000000-0008-0000-0200-0000FA09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25</xdr:row>
      <xdr:rowOff>0</xdr:rowOff>
    </xdr:from>
    <xdr:to>
      <xdr:col>5</xdr:col>
      <xdr:colOff>279400</xdr:colOff>
      <xdr:row>26</xdr:row>
      <xdr:rowOff>12700</xdr:rowOff>
    </xdr:to>
    <xdr:sp macro="[1]!dp_core.gridDP_Click" textlink="">
      <xdr:nvSpPr>
        <xdr:cNvPr id="2555" name="Rectangle 2554">
          <a:extLst>
            <a:ext uri="{FF2B5EF4-FFF2-40B4-BE49-F238E27FC236}">
              <a16:creationId xmlns:a16="http://schemas.microsoft.com/office/drawing/2014/main" xmlns="" id="{00000000-0008-0000-0200-0000FB09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25</xdr:row>
      <xdr:rowOff>0</xdr:rowOff>
    </xdr:from>
    <xdr:to>
      <xdr:col>5</xdr:col>
      <xdr:colOff>279400</xdr:colOff>
      <xdr:row>26</xdr:row>
      <xdr:rowOff>12700</xdr:rowOff>
    </xdr:to>
    <xdr:sp macro="[1]!dp_core.gridDP_Click" textlink="">
      <xdr:nvSpPr>
        <xdr:cNvPr id="2556" name="Rectangle 2555">
          <a:extLst>
            <a:ext uri="{FF2B5EF4-FFF2-40B4-BE49-F238E27FC236}">
              <a16:creationId xmlns:a16="http://schemas.microsoft.com/office/drawing/2014/main" xmlns="" id="{00000000-0008-0000-0200-0000FC09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26</xdr:row>
      <xdr:rowOff>0</xdr:rowOff>
    </xdr:from>
    <xdr:to>
      <xdr:col>5</xdr:col>
      <xdr:colOff>279400</xdr:colOff>
      <xdr:row>27</xdr:row>
      <xdr:rowOff>12700</xdr:rowOff>
    </xdr:to>
    <xdr:sp macro="[1]!dp_core.gridDP_Click" textlink="">
      <xdr:nvSpPr>
        <xdr:cNvPr id="2557" name="Rectangle 2556">
          <a:extLst>
            <a:ext uri="{FF2B5EF4-FFF2-40B4-BE49-F238E27FC236}">
              <a16:creationId xmlns:a16="http://schemas.microsoft.com/office/drawing/2014/main" xmlns="" id="{00000000-0008-0000-0200-0000FD09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26</xdr:row>
      <xdr:rowOff>0</xdr:rowOff>
    </xdr:from>
    <xdr:to>
      <xdr:col>5</xdr:col>
      <xdr:colOff>279400</xdr:colOff>
      <xdr:row>27</xdr:row>
      <xdr:rowOff>12700</xdr:rowOff>
    </xdr:to>
    <xdr:sp macro="[1]!dp_core.gridDP_Click" textlink="">
      <xdr:nvSpPr>
        <xdr:cNvPr id="2558" name="Rectangle 2557">
          <a:extLst>
            <a:ext uri="{FF2B5EF4-FFF2-40B4-BE49-F238E27FC236}">
              <a16:creationId xmlns:a16="http://schemas.microsoft.com/office/drawing/2014/main" xmlns="" id="{00000000-0008-0000-0200-0000FE09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26</xdr:row>
      <xdr:rowOff>0</xdr:rowOff>
    </xdr:from>
    <xdr:to>
      <xdr:col>5</xdr:col>
      <xdr:colOff>279400</xdr:colOff>
      <xdr:row>27</xdr:row>
      <xdr:rowOff>12700</xdr:rowOff>
    </xdr:to>
    <xdr:sp macro="[1]!dp_core.gridDP_Click" textlink="">
      <xdr:nvSpPr>
        <xdr:cNvPr id="2559" name="Rectangle 2558">
          <a:extLst>
            <a:ext uri="{FF2B5EF4-FFF2-40B4-BE49-F238E27FC236}">
              <a16:creationId xmlns:a16="http://schemas.microsoft.com/office/drawing/2014/main" xmlns="" id="{00000000-0008-0000-0200-0000FF09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27</xdr:row>
      <xdr:rowOff>0</xdr:rowOff>
    </xdr:from>
    <xdr:to>
      <xdr:col>5</xdr:col>
      <xdr:colOff>279400</xdr:colOff>
      <xdr:row>28</xdr:row>
      <xdr:rowOff>12700</xdr:rowOff>
    </xdr:to>
    <xdr:sp macro="[1]!dp_core.gridDP_Click" textlink="">
      <xdr:nvSpPr>
        <xdr:cNvPr id="2560" name="Rectangle 2559">
          <a:extLst>
            <a:ext uri="{FF2B5EF4-FFF2-40B4-BE49-F238E27FC236}">
              <a16:creationId xmlns:a16="http://schemas.microsoft.com/office/drawing/2014/main" xmlns="" id="{00000000-0008-0000-0200-0000000A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27</xdr:row>
      <xdr:rowOff>0</xdr:rowOff>
    </xdr:from>
    <xdr:to>
      <xdr:col>5</xdr:col>
      <xdr:colOff>279400</xdr:colOff>
      <xdr:row>28</xdr:row>
      <xdr:rowOff>12700</xdr:rowOff>
    </xdr:to>
    <xdr:sp macro="[1]!dp_core.gridDP_Click" textlink="">
      <xdr:nvSpPr>
        <xdr:cNvPr id="2561" name="Rectangle 2560">
          <a:extLst>
            <a:ext uri="{FF2B5EF4-FFF2-40B4-BE49-F238E27FC236}">
              <a16:creationId xmlns:a16="http://schemas.microsoft.com/office/drawing/2014/main" xmlns="" id="{00000000-0008-0000-0200-0000010A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27</xdr:row>
      <xdr:rowOff>0</xdr:rowOff>
    </xdr:from>
    <xdr:to>
      <xdr:col>5</xdr:col>
      <xdr:colOff>279400</xdr:colOff>
      <xdr:row>28</xdr:row>
      <xdr:rowOff>12700</xdr:rowOff>
    </xdr:to>
    <xdr:sp macro="[1]!dp_core.gridDP_Click" textlink="">
      <xdr:nvSpPr>
        <xdr:cNvPr id="2562" name="Rectangle 2561">
          <a:extLst>
            <a:ext uri="{FF2B5EF4-FFF2-40B4-BE49-F238E27FC236}">
              <a16:creationId xmlns:a16="http://schemas.microsoft.com/office/drawing/2014/main" xmlns="" id="{00000000-0008-0000-0200-0000020A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28</xdr:row>
      <xdr:rowOff>0</xdr:rowOff>
    </xdr:from>
    <xdr:to>
      <xdr:col>5</xdr:col>
      <xdr:colOff>279400</xdr:colOff>
      <xdr:row>29</xdr:row>
      <xdr:rowOff>12700</xdr:rowOff>
    </xdr:to>
    <xdr:sp macro="[1]!dp_core.gridDP_Click" textlink="">
      <xdr:nvSpPr>
        <xdr:cNvPr id="2563" name="Rectangle 2562">
          <a:extLst>
            <a:ext uri="{FF2B5EF4-FFF2-40B4-BE49-F238E27FC236}">
              <a16:creationId xmlns:a16="http://schemas.microsoft.com/office/drawing/2014/main" xmlns="" id="{00000000-0008-0000-0200-0000030A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28</xdr:row>
      <xdr:rowOff>0</xdr:rowOff>
    </xdr:from>
    <xdr:to>
      <xdr:col>5</xdr:col>
      <xdr:colOff>279400</xdr:colOff>
      <xdr:row>29</xdr:row>
      <xdr:rowOff>12700</xdr:rowOff>
    </xdr:to>
    <xdr:sp macro="[1]!dp_core.gridDP_Click" textlink="">
      <xdr:nvSpPr>
        <xdr:cNvPr id="2564" name="Rectangle 2563">
          <a:extLst>
            <a:ext uri="{FF2B5EF4-FFF2-40B4-BE49-F238E27FC236}">
              <a16:creationId xmlns:a16="http://schemas.microsoft.com/office/drawing/2014/main" xmlns="" id="{00000000-0008-0000-0200-0000040A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28</xdr:row>
      <xdr:rowOff>0</xdr:rowOff>
    </xdr:from>
    <xdr:to>
      <xdr:col>5</xdr:col>
      <xdr:colOff>279400</xdr:colOff>
      <xdr:row>29</xdr:row>
      <xdr:rowOff>12700</xdr:rowOff>
    </xdr:to>
    <xdr:sp macro="[1]!dp_core.gridDP_Click" textlink="">
      <xdr:nvSpPr>
        <xdr:cNvPr id="2565" name="Rectangle 2564">
          <a:extLst>
            <a:ext uri="{FF2B5EF4-FFF2-40B4-BE49-F238E27FC236}">
              <a16:creationId xmlns:a16="http://schemas.microsoft.com/office/drawing/2014/main" xmlns="" id="{00000000-0008-0000-0200-0000050A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29</xdr:row>
      <xdr:rowOff>0</xdr:rowOff>
    </xdr:from>
    <xdr:to>
      <xdr:col>5</xdr:col>
      <xdr:colOff>279400</xdr:colOff>
      <xdr:row>30</xdr:row>
      <xdr:rowOff>12700</xdr:rowOff>
    </xdr:to>
    <xdr:sp macro="[1]!dp_core.gridDP_Click" textlink="">
      <xdr:nvSpPr>
        <xdr:cNvPr id="2566" name="Rectangle 2565">
          <a:extLst>
            <a:ext uri="{FF2B5EF4-FFF2-40B4-BE49-F238E27FC236}">
              <a16:creationId xmlns:a16="http://schemas.microsoft.com/office/drawing/2014/main" xmlns="" id="{00000000-0008-0000-0200-0000060A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29</xdr:row>
      <xdr:rowOff>0</xdr:rowOff>
    </xdr:from>
    <xdr:to>
      <xdr:col>5</xdr:col>
      <xdr:colOff>279400</xdr:colOff>
      <xdr:row>30</xdr:row>
      <xdr:rowOff>12700</xdr:rowOff>
    </xdr:to>
    <xdr:sp macro="[1]!dp_core.gridDP_Click" textlink="">
      <xdr:nvSpPr>
        <xdr:cNvPr id="2567" name="Rectangle 2566">
          <a:extLst>
            <a:ext uri="{FF2B5EF4-FFF2-40B4-BE49-F238E27FC236}">
              <a16:creationId xmlns:a16="http://schemas.microsoft.com/office/drawing/2014/main" xmlns="" id="{00000000-0008-0000-0200-0000070A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29</xdr:row>
      <xdr:rowOff>0</xdr:rowOff>
    </xdr:from>
    <xdr:to>
      <xdr:col>5</xdr:col>
      <xdr:colOff>279400</xdr:colOff>
      <xdr:row>30</xdr:row>
      <xdr:rowOff>12700</xdr:rowOff>
    </xdr:to>
    <xdr:sp macro="[1]!dp_core.gridDP_Click" textlink="">
      <xdr:nvSpPr>
        <xdr:cNvPr id="2568" name="Rectangle 2567">
          <a:extLst>
            <a:ext uri="{FF2B5EF4-FFF2-40B4-BE49-F238E27FC236}">
              <a16:creationId xmlns:a16="http://schemas.microsoft.com/office/drawing/2014/main" xmlns="" id="{00000000-0008-0000-0200-0000080A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30</xdr:row>
      <xdr:rowOff>0</xdr:rowOff>
    </xdr:from>
    <xdr:to>
      <xdr:col>5</xdr:col>
      <xdr:colOff>279400</xdr:colOff>
      <xdr:row>31</xdr:row>
      <xdr:rowOff>12700</xdr:rowOff>
    </xdr:to>
    <xdr:sp macro="[1]!dp_core.gridDP_Click" textlink="">
      <xdr:nvSpPr>
        <xdr:cNvPr id="2569" name="Rectangle 2568">
          <a:extLst>
            <a:ext uri="{FF2B5EF4-FFF2-40B4-BE49-F238E27FC236}">
              <a16:creationId xmlns:a16="http://schemas.microsoft.com/office/drawing/2014/main" xmlns="" id="{00000000-0008-0000-0200-0000090A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30</xdr:row>
      <xdr:rowOff>0</xdr:rowOff>
    </xdr:from>
    <xdr:to>
      <xdr:col>5</xdr:col>
      <xdr:colOff>279400</xdr:colOff>
      <xdr:row>31</xdr:row>
      <xdr:rowOff>12700</xdr:rowOff>
    </xdr:to>
    <xdr:sp macro="[1]!dp_core.gridDP_Click" textlink="">
      <xdr:nvSpPr>
        <xdr:cNvPr id="2570" name="Rectangle 2569">
          <a:extLst>
            <a:ext uri="{FF2B5EF4-FFF2-40B4-BE49-F238E27FC236}">
              <a16:creationId xmlns:a16="http://schemas.microsoft.com/office/drawing/2014/main" xmlns="" id="{00000000-0008-0000-0200-00000A0A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30</xdr:row>
      <xdr:rowOff>0</xdr:rowOff>
    </xdr:from>
    <xdr:to>
      <xdr:col>5</xdr:col>
      <xdr:colOff>279400</xdr:colOff>
      <xdr:row>31</xdr:row>
      <xdr:rowOff>12700</xdr:rowOff>
    </xdr:to>
    <xdr:sp macro="[1]!dp_core.gridDP_Click" textlink="">
      <xdr:nvSpPr>
        <xdr:cNvPr id="2571" name="Rectangle 2570">
          <a:extLst>
            <a:ext uri="{FF2B5EF4-FFF2-40B4-BE49-F238E27FC236}">
              <a16:creationId xmlns:a16="http://schemas.microsoft.com/office/drawing/2014/main" xmlns="" id="{00000000-0008-0000-0200-00000B0A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31</xdr:row>
      <xdr:rowOff>0</xdr:rowOff>
    </xdr:from>
    <xdr:to>
      <xdr:col>5</xdr:col>
      <xdr:colOff>279400</xdr:colOff>
      <xdr:row>32</xdr:row>
      <xdr:rowOff>12700</xdr:rowOff>
    </xdr:to>
    <xdr:sp macro="[1]!dp_core.gridDP_Click" textlink="">
      <xdr:nvSpPr>
        <xdr:cNvPr id="2572" name="Rectangle 2571">
          <a:extLst>
            <a:ext uri="{FF2B5EF4-FFF2-40B4-BE49-F238E27FC236}">
              <a16:creationId xmlns:a16="http://schemas.microsoft.com/office/drawing/2014/main" xmlns="" id="{00000000-0008-0000-0200-00000C0A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31</xdr:row>
      <xdr:rowOff>0</xdr:rowOff>
    </xdr:from>
    <xdr:to>
      <xdr:col>5</xdr:col>
      <xdr:colOff>279400</xdr:colOff>
      <xdr:row>32</xdr:row>
      <xdr:rowOff>12700</xdr:rowOff>
    </xdr:to>
    <xdr:sp macro="[1]!dp_core.gridDP_Click" textlink="">
      <xdr:nvSpPr>
        <xdr:cNvPr id="2573" name="Rectangle 2572">
          <a:extLst>
            <a:ext uri="{FF2B5EF4-FFF2-40B4-BE49-F238E27FC236}">
              <a16:creationId xmlns:a16="http://schemas.microsoft.com/office/drawing/2014/main" xmlns="" id="{00000000-0008-0000-0200-00000D0A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31</xdr:row>
      <xdr:rowOff>0</xdr:rowOff>
    </xdr:from>
    <xdr:to>
      <xdr:col>5</xdr:col>
      <xdr:colOff>279400</xdr:colOff>
      <xdr:row>32</xdr:row>
      <xdr:rowOff>12700</xdr:rowOff>
    </xdr:to>
    <xdr:sp macro="[1]!dp_core.gridDP_Click" textlink="">
      <xdr:nvSpPr>
        <xdr:cNvPr id="2574" name="Rectangle 2573">
          <a:extLst>
            <a:ext uri="{FF2B5EF4-FFF2-40B4-BE49-F238E27FC236}">
              <a16:creationId xmlns:a16="http://schemas.microsoft.com/office/drawing/2014/main" xmlns="" id="{00000000-0008-0000-0200-00000E0A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32</xdr:row>
      <xdr:rowOff>0</xdr:rowOff>
    </xdr:from>
    <xdr:to>
      <xdr:col>5</xdr:col>
      <xdr:colOff>279400</xdr:colOff>
      <xdr:row>33</xdr:row>
      <xdr:rowOff>12700</xdr:rowOff>
    </xdr:to>
    <xdr:sp macro="[1]!dp_core.gridDP_Click" textlink="">
      <xdr:nvSpPr>
        <xdr:cNvPr id="2575" name="Rectangle 2574">
          <a:extLst>
            <a:ext uri="{FF2B5EF4-FFF2-40B4-BE49-F238E27FC236}">
              <a16:creationId xmlns:a16="http://schemas.microsoft.com/office/drawing/2014/main" xmlns="" id="{00000000-0008-0000-0200-00000F0A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32</xdr:row>
      <xdr:rowOff>0</xdr:rowOff>
    </xdr:from>
    <xdr:to>
      <xdr:col>5</xdr:col>
      <xdr:colOff>279400</xdr:colOff>
      <xdr:row>33</xdr:row>
      <xdr:rowOff>12700</xdr:rowOff>
    </xdr:to>
    <xdr:sp macro="[1]!dp_core.gridDP_Click" textlink="">
      <xdr:nvSpPr>
        <xdr:cNvPr id="2576" name="Rectangle 2575">
          <a:extLst>
            <a:ext uri="{FF2B5EF4-FFF2-40B4-BE49-F238E27FC236}">
              <a16:creationId xmlns:a16="http://schemas.microsoft.com/office/drawing/2014/main" xmlns="" id="{00000000-0008-0000-0200-0000100A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32</xdr:row>
      <xdr:rowOff>0</xdr:rowOff>
    </xdr:from>
    <xdr:to>
      <xdr:col>5</xdr:col>
      <xdr:colOff>279400</xdr:colOff>
      <xdr:row>33</xdr:row>
      <xdr:rowOff>12700</xdr:rowOff>
    </xdr:to>
    <xdr:sp macro="[1]!dp_core.gridDP_Click" textlink="">
      <xdr:nvSpPr>
        <xdr:cNvPr id="2577" name="Rectangle 2576">
          <a:extLst>
            <a:ext uri="{FF2B5EF4-FFF2-40B4-BE49-F238E27FC236}">
              <a16:creationId xmlns:a16="http://schemas.microsoft.com/office/drawing/2014/main" xmlns="" id="{00000000-0008-0000-0200-0000110A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33</xdr:row>
      <xdr:rowOff>0</xdr:rowOff>
    </xdr:from>
    <xdr:to>
      <xdr:col>5</xdr:col>
      <xdr:colOff>279400</xdr:colOff>
      <xdr:row>34</xdr:row>
      <xdr:rowOff>12700</xdr:rowOff>
    </xdr:to>
    <xdr:sp macro="[1]!dp_core.gridDP_Click" textlink="">
      <xdr:nvSpPr>
        <xdr:cNvPr id="2578" name="Rectangle 2577">
          <a:extLst>
            <a:ext uri="{FF2B5EF4-FFF2-40B4-BE49-F238E27FC236}">
              <a16:creationId xmlns:a16="http://schemas.microsoft.com/office/drawing/2014/main" xmlns="" id="{00000000-0008-0000-0200-0000120A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33</xdr:row>
      <xdr:rowOff>0</xdr:rowOff>
    </xdr:from>
    <xdr:to>
      <xdr:col>5</xdr:col>
      <xdr:colOff>279400</xdr:colOff>
      <xdr:row>34</xdr:row>
      <xdr:rowOff>12700</xdr:rowOff>
    </xdr:to>
    <xdr:sp macro="[1]!dp_core.gridDP_Click" textlink="">
      <xdr:nvSpPr>
        <xdr:cNvPr id="2579" name="Rectangle 2578">
          <a:extLst>
            <a:ext uri="{FF2B5EF4-FFF2-40B4-BE49-F238E27FC236}">
              <a16:creationId xmlns:a16="http://schemas.microsoft.com/office/drawing/2014/main" xmlns="" id="{00000000-0008-0000-0200-0000130A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33</xdr:row>
      <xdr:rowOff>0</xdr:rowOff>
    </xdr:from>
    <xdr:to>
      <xdr:col>5</xdr:col>
      <xdr:colOff>279400</xdr:colOff>
      <xdr:row>34</xdr:row>
      <xdr:rowOff>12700</xdr:rowOff>
    </xdr:to>
    <xdr:sp macro="[1]!dp_core.gridDP_Click" textlink="">
      <xdr:nvSpPr>
        <xdr:cNvPr id="2580" name="Rectangle 2579">
          <a:extLst>
            <a:ext uri="{FF2B5EF4-FFF2-40B4-BE49-F238E27FC236}">
              <a16:creationId xmlns:a16="http://schemas.microsoft.com/office/drawing/2014/main" xmlns="" id="{00000000-0008-0000-0200-0000140A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34</xdr:row>
      <xdr:rowOff>0</xdr:rowOff>
    </xdr:from>
    <xdr:to>
      <xdr:col>5</xdr:col>
      <xdr:colOff>279400</xdr:colOff>
      <xdr:row>35</xdr:row>
      <xdr:rowOff>12700</xdr:rowOff>
    </xdr:to>
    <xdr:sp macro="[1]!dp_core.gridDP_Click" textlink="">
      <xdr:nvSpPr>
        <xdr:cNvPr id="2581" name="Rectangle 2580">
          <a:extLst>
            <a:ext uri="{FF2B5EF4-FFF2-40B4-BE49-F238E27FC236}">
              <a16:creationId xmlns:a16="http://schemas.microsoft.com/office/drawing/2014/main" xmlns="" id="{00000000-0008-0000-0200-0000150A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34</xdr:row>
      <xdr:rowOff>0</xdr:rowOff>
    </xdr:from>
    <xdr:to>
      <xdr:col>5</xdr:col>
      <xdr:colOff>279400</xdr:colOff>
      <xdr:row>35</xdr:row>
      <xdr:rowOff>12700</xdr:rowOff>
    </xdr:to>
    <xdr:sp macro="[1]!dp_core.gridDP_Click" textlink="">
      <xdr:nvSpPr>
        <xdr:cNvPr id="2582" name="Rectangle 2581">
          <a:extLst>
            <a:ext uri="{FF2B5EF4-FFF2-40B4-BE49-F238E27FC236}">
              <a16:creationId xmlns:a16="http://schemas.microsoft.com/office/drawing/2014/main" xmlns="" id="{00000000-0008-0000-0200-0000160A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34</xdr:row>
      <xdr:rowOff>0</xdr:rowOff>
    </xdr:from>
    <xdr:to>
      <xdr:col>5</xdr:col>
      <xdr:colOff>279400</xdr:colOff>
      <xdr:row>35</xdr:row>
      <xdr:rowOff>12700</xdr:rowOff>
    </xdr:to>
    <xdr:sp macro="[1]!dp_core.gridDP_Click" textlink="">
      <xdr:nvSpPr>
        <xdr:cNvPr id="2583" name="Rectangle 2582">
          <a:extLst>
            <a:ext uri="{FF2B5EF4-FFF2-40B4-BE49-F238E27FC236}">
              <a16:creationId xmlns:a16="http://schemas.microsoft.com/office/drawing/2014/main" xmlns="" id="{00000000-0008-0000-0200-0000170A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35</xdr:row>
      <xdr:rowOff>0</xdr:rowOff>
    </xdr:from>
    <xdr:to>
      <xdr:col>5</xdr:col>
      <xdr:colOff>279400</xdr:colOff>
      <xdr:row>36</xdr:row>
      <xdr:rowOff>12700</xdr:rowOff>
    </xdr:to>
    <xdr:sp macro="[1]!dp_core.gridDP_Click" textlink="">
      <xdr:nvSpPr>
        <xdr:cNvPr id="2584" name="Rectangle 2583">
          <a:extLst>
            <a:ext uri="{FF2B5EF4-FFF2-40B4-BE49-F238E27FC236}">
              <a16:creationId xmlns:a16="http://schemas.microsoft.com/office/drawing/2014/main" xmlns="" id="{00000000-0008-0000-0200-0000180A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35</xdr:row>
      <xdr:rowOff>0</xdr:rowOff>
    </xdr:from>
    <xdr:to>
      <xdr:col>5</xdr:col>
      <xdr:colOff>279400</xdr:colOff>
      <xdr:row>36</xdr:row>
      <xdr:rowOff>12700</xdr:rowOff>
    </xdr:to>
    <xdr:sp macro="[1]!dp_core.gridDP_Click" textlink="">
      <xdr:nvSpPr>
        <xdr:cNvPr id="2585" name="Rectangle 2584">
          <a:extLst>
            <a:ext uri="{FF2B5EF4-FFF2-40B4-BE49-F238E27FC236}">
              <a16:creationId xmlns:a16="http://schemas.microsoft.com/office/drawing/2014/main" xmlns="" id="{00000000-0008-0000-0200-0000190A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35</xdr:row>
      <xdr:rowOff>0</xdr:rowOff>
    </xdr:from>
    <xdr:to>
      <xdr:col>5</xdr:col>
      <xdr:colOff>279400</xdr:colOff>
      <xdr:row>36</xdr:row>
      <xdr:rowOff>12700</xdr:rowOff>
    </xdr:to>
    <xdr:sp macro="[1]!dp_core.gridDP_Click" textlink="">
      <xdr:nvSpPr>
        <xdr:cNvPr id="2586" name="Rectangle 2585">
          <a:extLst>
            <a:ext uri="{FF2B5EF4-FFF2-40B4-BE49-F238E27FC236}">
              <a16:creationId xmlns:a16="http://schemas.microsoft.com/office/drawing/2014/main" xmlns="" id="{00000000-0008-0000-0200-00001A0A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36</xdr:row>
      <xdr:rowOff>0</xdr:rowOff>
    </xdr:from>
    <xdr:to>
      <xdr:col>5</xdr:col>
      <xdr:colOff>279400</xdr:colOff>
      <xdr:row>37</xdr:row>
      <xdr:rowOff>12700</xdr:rowOff>
    </xdr:to>
    <xdr:sp macro="[1]!dp_core.gridDP_Click" textlink="">
      <xdr:nvSpPr>
        <xdr:cNvPr id="2587" name="Rectangle 2586">
          <a:extLst>
            <a:ext uri="{FF2B5EF4-FFF2-40B4-BE49-F238E27FC236}">
              <a16:creationId xmlns:a16="http://schemas.microsoft.com/office/drawing/2014/main" xmlns="" id="{00000000-0008-0000-0200-00001B0A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36</xdr:row>
      <xdr:rowOff>0</xdr:rowOff>
    </xdr:from>
    <xdr:to>
      <xdr:col>5</xdr:col>
      <xdr:colOff>279400</xdr:colOff>
      <xdr:row>37</xdr:row>
      <xdr:rowOff>12700</xdr:rowOff>
    </xdr:to>
    <xdr:sp macro="[1]!dp_core.gridDP_Click" textlink="">
      <xdr:nvSpPr>
        <xdr:cNvPr id="2588" name="Rectangle 2587">
          <a:extLst>
            <a:ext uri="{FF2B5EF4-FFF2-40B4-BE49-F238E27FC236}">
              <a16:creationId xmlns:a16="http://schemas.microsoft.com/office/drawing/2014/main" xmlns="" id="{00000000-0008-0000-0200-00001C0A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36</xdr:row>
      <xdr:rowOff>0</xdr:rowOff>
    </xdr:from>
    <xdr:to>
      <xdr:col>5</xdr:col>
      <xdr:colOff>279400</xdr:colOff>
      <xdr:row>37</xdr:row>
      <xdr:rowOff>12700</xdr:rowOff>
    </xdr:to>
    <xdr:sp macro="[1]!dp_core.gridDP_Click" textlink="">
      <xdr:nvSpPr>
        <xdr:cNvPr id="2589" name="Rectangle 2588">
          <a:extLst>
            <a:ext uri="{FF2B5EF4-FFF2-40B4-BE49-F238E27FC236}">
              <a16:creationId xmlns:a16="http://schemas.microsoft.com/office/drawing/2014/main" xmlns="" id="{00000000-0008-0000-0200-00001D0A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37</xdr:row>
      <xdr:rowOff>0</xdr:rowOff>
    </xdr:from>
    <xdr:to>
      <xdr:col>5</xdr:col>
      <xdr:colOff>279400</xdr:colOff>
      <xdr:row>38</xdr:row>
      <xdr:rowOff>12700</xdr:rowOff>
    </xdr:to>
    <xdr:sp macro="[1]!dp_core.gridDP_Click" textlink="">
      <xdr:nvSpPr>
        <xdr:cNvPr id="2590" name="Rectangle 2589">
          <a:extLst>
            <a:ext uri="{FF2B5EF4-FFF2-40B4-BE49-F238E27FC236}">
              <a16:creationId xmlns:a16="http://schemas.microsoft.com/office/drawing/2014/main" xmlns="" id="{00000000-0008-0000-0200-00001E0A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37</xdr:row>
      <xdr:rowOff>0</xdr:rowOff>
    </xdr:from>
    <xdr:to>
      <xdr:col>5</xdr:col>
      <xdr:colOff>279400</xdr:colOff>
      <xdr:row>38</xdr:row>
      <xdr:rowOff>12700</xdr:rowOff>
    </xdr:to>
    <xdr:sp macro="[1]!dp_core.gridDP_Click" textlink="">
      <xdr:nvSpPr>
        <xdr:cNvPr id="2591" name="Rectangle 2590">
          <a:extLst>
            <a:ext uri="{FF2B5EF4-FFF2-40B4-BE49-F238E27FC236}">
              <a16:creationId xmlns:a16="http://schemas.microsoft.com/office/drawing/2014/main" xmlns="" id="{00000000-0008-0000-0200-00001F0A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37</xdr:row>
      <xdr:rowOff>0</xdr:rowOff>
    </xdr:from>
    <xdr:to>
      <xdr:col>5</xdr:col>
      <xdr:colOff>279400</xdr:colOff>
      <xdr:row>38</xdr:row>
      <xdr:rowOff>12700</xdr:rowOff>
    </xdr:to>
    <xdr:sp macro="[1]!dp_core.gridDP_Click" textlink="">
      <xdr:nvSpPr>
        <xdr:cNvPr id="2592" name="Rectangle 2591">
          <a:extLst>
            <a:ext uri="{FF2B5EF4-FFF2-40B4-BE49-F238E27FC236}">
              <a16:creationId xmlns:a16="http://schemas.microsoft.com/office/drawing/2014/main" xmlns="" id="{00000000-0008-0000-0200-0000200A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38</xdr:row>
      <xdr:rowOff>0</xdr:rowOff>
    </xdr:from>
    <xdr:to>
      <xdr:col>5</xdr:col>
      <xdr:colOff>279400</xdr:colOff>
      <xdr:row>39</xdr:row>
      <xdr:rowOff>12700</xdr:rowOff>
    </xdr:to>
    <xdr:sp macro="[1]!dp_core.gridDP_Click" textlink="">
      <xdr:nvSpPr>
        <xdr:cNvPr id="2593" name="Rectangle 2592">
          <a:extLst>
            <a:ext uri="{FF2B5EF4-FFF2-40B4-BE49-F238E27FC236}">
              <a16:creationId xmlns:a16="http://schemas.microsoft.com/office/drawing/2014/main" xmlns="" id="{00000000-0008-0000-0200-0000210A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38</xdr:row>
      <xdr:rowOff>0</xdr:rowOff>
    </xdr:from>
    <xdr:to>
      <xdr:col>5</xdr:col>
      <xdr:colOff>279400</xdr:colOff>
      <xdr:row>39</xdr:row>
      <xdr:rowOff>12700</xdr:rowOff>
    </xdr:to>
    <xdr:sp macro="[1]!dp_core.gridDP_Click" textlink="">
      <xdr:nvSpPr>
        <xdr:cNvPr id="2594" name="Rectangle 2593">
          <a:extLst>
            <a:ext uri="{FF2B5EF4-FFF2-40B4-BE49-F238E27FC236}">
              <a16:creationId xmlns:a16="http://schemas.microsoft.com/office/drawing/2014/main" xmlns="" id="{00000000-0008-0000-0200-0000220A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38</xdr:row>
      <xdr:rowOff>0</xdr:rowOff>
    </xdr:from>
    <xdr:to>
      <xdr:col>5</xdr:col>
      <xdr:colOff>279400</xdr:colOff>
      <xdr:row>39</xdr:row>
      <xdr:rowOff>12700</xdr:rowOff>
    </xdr:to>
    <xdr:sp macro="[1]!dp_core.gridDP_Click" textlink="">
      <xdr:nvSpPr>
        <xdr:cNvPr id="2595" name="Rectangle 2594">
          <a:extLst>
            <a:ext uri="{FF2B5EF4-FFF2-40B4-BE49-F238E27FC236}">
              <a16:creationId xmlns:a16="http://schemas.microsoft.com/office/drawing/2014/main" xmlns="" id="{00000000-0008-0000-0200-0000230A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39</xdr:row>
      <xdr:rowOff>0</xdr:rowOff>
    </xdr:from>
    <xdr:to>
      <xdr:col>5</xdr:col>
      <xdr:colOff>279400</xdr:colOff>
      <xdr:row>40</xdr:row>
      <xdr:rowOff>12700</xdr:rowOff>
    </xdr:to>
    <xdr:sp macro="[1]!dp_core.gridDP_Click" textlink="">
      <xdr:nvSpPr>
        <xdr:cNvPr id="2596" name="Rectangle 2595">
          <a:extLst>
            <a:ext uri="{FF2B5EF4-FFF2-40B4-BE49-F238E27FC236}">
              <a16:creationId xmlns:a16="http://schemas.microsoft.com/office/drawing/2014/main" xmlns="" id="{00000000-0008-0000-0200-0000240A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39</xdr:row>
      <xdr:rowOff>0</xdr:rowOff>
    </xdr:from>
    <xdr:to>
      <xdr:col>5</xdr:col>
      <xdr:colOff>279400</xdr:colOff>
      <xdr:row>40</xdr:row>
      <xdr:rowOff>12700</xdr:rowOff>
    </xdr:to>
    <xdr:sp macro="[1]!dp_core.gridDP_Click" textlink="">
      <xdr:nvSpPr>
        <xdr:cNvPr id="2597" name="Rectangle 2596">
          <a:extLst>
            <a:ext uri="{FF2B5EF4-FFF2-40B4-BE49-F238E27FC236}">
              <a16:creationId xmlns:a16="http://schemas.microsoft.com/office/drawing/2014/main" xmlns="" id="{00000000-0008-0000-0200-0000250A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39</xdr:row>
      <xdr:rowOff>0</xdr:rowOff>
    </xdr:from>
    <xdr:to>
      <xdr:col>5</xdr:col>
      <xdr:colOff>279400</xdr:colOff>
      <xdr:row>40</xdr:row>
      <xdr:rowOff>12700</xdr:rowOff>
    </xdr:to>
    <xdr:sp macro="[1]!dp_core.gridDP_Click" textlink="">
      <xdr:nvSpPr>
        <xdr:cNvPr id="2598" name="Rectangle 2597">
          <a:extLst>
            <a:ext uri="{FF2B5EF4-FFF2-40B4-BE49-F238E27FC236}">
              <a16:creationId xmlns:a16="http://schemas.microsoft.com/office/drawing/2014/main" xmlns="" id="{00000000-0008-0000-0200-0000260A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40</xdr:row>
      <xdr:rowOff>0</xdr:rowOff>
    </xdr:from>
    <xdr:to>
      <xdr:col>5</xdr:col>
      <xdr:colOff>279400</xdr:colOff>
      <xdr:row>41</xdr:row>
      <xdr:rowOff>12700</xdr:rowOff>
    </xdr:to>
    <xdr:sp macro="[1]!dp_core.gridDP_Click" textlink="">
      <xdr:nvSpPr>
        <xdr:cNvPr id="2599" name="Rectangle 2598">
          <a:extLst>
            <a:ext uri="{FF2B5EF4-FFF2-40B4-BE49-F238E27FC236}">
              <a16:creationId xmlns:a16="http://schemas.microsoft.com/office/drawing/2014/main" xmlns="" id="{00000000-0008-0000-0200-0000270A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40</xdr:row>
      <xdr:rowOff>0</xdr:rowOff>
    </xdr:from>
    <xdr:to>
      <xdr:col>5</xdr:col>
      <xdr:colOff>279400</xdr:colOff>
      <xdr:row>41</xdr:row>
      <xdr:rowOff>12700</xdr:rowOff>
    </xdr:to>
    <xdr:sp macro="[1]!dp_core.gridDP_Click" textlink="">
      <xdr:nvSpPr>
        <xdr:cNvPr id="2600" name="Rectangle 2599">
          <a:extLst>
            <a:ext uri="{FF2B5EF4-FFF2-40B4-BE49-F238E27FC236}">
              <a16:creationId xmlns:a16="http://schemas.microsoft.com/office/drawing/2014/main" xmlns="" id="{00000000-0008-0000-0200-0000280A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40</xdr:row>
      <xdr:rowOff>0</xdr:rowOff>
    </xdr:from>
    <xdr:to>
      <xdr:col>5</xdr:col>
      <xdr:colOff>279400</xdr:colOff>
      <xdr:row>41</xdr:row>
      <xdr:rowOff>12700</xdr:rowOff>
    </xdr:to>
    <xdr:sp macro="[1]!dp_core.gridDP_Click" textlink="">
      <xdr:nvSpPr>
        <xdr:cNvPr id="2601" name="Rectangle 2600">
          <a:extLst>
            <a:ext uri="{FF2B5EF4-FFF2-40B4-BE49-F238E27FC236}">
              <a16:creationId xmlns:a16="http://schemas.microsoft.com/office/drawing/2014/main" xmlns="" id="{00000000-0008-0000-0200-0000290A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41</xdr:row>
      <xdr:rowOff>0</xdr:rowOff>
    </xdr:from>
    <xdr:to>
      <xdr:col>5</xdr:col>
      <xdr:colOff>279400</xdr:colOff>
      <xdr:row>42</xdr:row>
      <xdr:rowOff>12700</xdr:rowOff>
    </xdr:to>
    <xdr:sp macro="[1]!dp_core.gridDP_Click" textlink="">
      <xdr:nvSpPr>
        <xdr:cNvPr id="2602" name="Rectangle 2601">
          <a:extLst>
            <a:ext uri="{FF2B5EF4-FFF2-40B4-BE49-F238E27FC236}">
              <a16:creationId xmlns:a16="http://schemas.microsoft.com/office/drawing/2014/main" xmlns="" id="{00000000-0008-0000-0200-00002A0A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41</xdr:row>
      <xdr:rowOff>0</xdr:rowOff>
    </xdr:from>
    <xdr:to>
      <xdr:col>5</xdr:col>
      <xdr:colOff>279400</xdr:colOff>
      <xdr:row>42</xdr:row>
      <xdr:rowOff>12700</xdr:rowOff>
    </xdr:to>
    <xdr:sp macro="[1]!dp_core.gridDP_Click" textlink="">
      <xdr:nvSpPr>
        <xdr:cNvPr id="2603" name="Rectangle 2602">
          <a:extLst>
            <a:ext uri="{FF2B5EF4-FFF2-40B4-BE49-F238E27FC236}">
              <a16:creationId xmlns:a16="http://schemas.microsoft.com/office/drawing/2014/main" xmlns="" id="{00000000-0008-0000-0200-00002B0A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41</xdr:row>
      <xdr:rowOff>0</xdr:rowOff>
    </xdr:from>
    <xdr:to>
      <xdr:col>5</xdr:col>
      <xdr:colOff>279400</xdr:colOff>
      <xdr:row>42</xdr:row>
      <xdr:rowOff>12700</xdr:rowOff>
    </xdr:to>
    <xdr:sp macro="[1]!dp_core.gridDP_Click" textlink="">
      <xdr:nvSpPr>
        <xdr:cNvPr id="2604" name="Rectangle 2603">
          <a:extLst>
            <a:ext uri="{FF2B5EF4-FFF2-40B4-BE49-F238E27FC236}">
              <a16:creationId xmlns:a16="http://schemas.microsoft.com/office/drawing/2014/main" xmlns="" id="{00000000-0008-0000-0200-00002C0A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42</xdr:row>
      <xdr:rowOff>0</xdr:rowOff>
    </xdr:from>
    <xdr:to>
      <xdr:col>5</xdr:col>
      <xdr:colOff>279400</xdr:colOff>
      <xdr:row>43</xdr:row>
      <xdr:rowOff>12700</xdr:rowOff>
    </xdr:to>
    <xdr:sp macro="[1]!dp_core.gridDP_Click" textlink="">
      <xdr:nvSpPr>
        <xdr:cNvPr id="2605" name="Rectangle 2604">
          <a:extLst>
            <a:ext uri="{FF2B5EF4-FFF2-40B4-BE49-F238E27FC236}">
              <a16:creationId xmlns:a16="http://schemas.microsoft.com/office/drawing/2014/main" xmlns="" id="{00000000-0008-0000-0200-00002D0A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42</xdr:row>
      <xdr:rowOff>0</xdr:rowOff>
    </xdr:from>
    <xdr:to>
      <xdr:col>5</xdr:col>
      <xdr:colOff>279400</xdr:colOff>
      <xdr:row>43</xdr:row>
      <xdr:rowOff>12700</xdr:rowOff>
    </xdr:to>
    <xdr:sp macro="[1]!dp_core.gridDP_Click" textlink="">
      <xdr:nvSpPr>
        <xdr:cNvPr id="2606" name="Rectangle 2605">
          <a:extLst>
            <a:ext uri="{FF2B5EF4-FFF2-40B4-BE49-F238E27FC236}">
              <a16:creationId xmlns:a16="http://schemas.microsoft.com/office/drawing/2014/main" xmlns="" id="{00000000-0008-0000-0200-00002E0A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42</xdr:row>
      <xdr:rowOff>0</xdr:rowOff>
    </xdr:from>
    <xdr:to>
      <xdr:col>5</xdr:col>
      <xdr:colOff>279400</xdr:colOff>
      <xdr:row>43</xdr:row>
      <xdr:rowOff>12700</xdr:rowOff>
    </xdr:to>
    <xdr:sp macro="[1]!dp_core.gridDP_Click" textlink="">
      <xdr:nvSpPr>
        <xdr:cNvPr id="2607" name="Rectangle 2606">
          <a:extLst>
            <a:ext uri="{FF2B5EF4-FFF2-40B4-BE49-F238E27FC236}">
              <a16:creationId xmlns:a16="http://schemas.microsoft.com/office/drawing/2014/main" xmlns="" id="{00000000-0008-0000-0200-00002F0A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43</xdr:row>
      <xdr:rowOff>0</xdr:rowOff>
    </xdr:from>
    <xdr:to>
      <xdr:col>5</xdr:col>
      <xdr:colOff>279400</xdr:colOff>
      <xdr:row>44</xdr:row>
      <xdr:rowOff>12700</xdr:rowOff>
    </xdr:to>
    <xdr:sp macro="[1]!dp_core.gridDP_Click" textlink="">
      <xdr:nvSpPr>
        <xdr:cNvPr id="2608" name="Rectangle 2607">
          <a:extLst>
            <a:ext uri="{FF2B5EF4-FFF2-40B4-BE49-F238E27FC236}">
              <a16:creationId xmlns:a16="http://schemas.microsoft.com/office/drawing/2014/main" xmlns="" id="{00000000-0008-0000-0200-0000300A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43</xdr:row>
      <xdr:rowOff>0</xdr:rowOff>
    </xdr:from>
    <xdr:to>
      <xdr:col>5</xdr:col>
      <xdr:colOff>279400</xdr:colOff>
      <xdr:row>44</xdr:row>
      <xdr:rowOff>12700</xdr:rowOff>
    </xdr:to>
    <xdr:sp macro="[1]!dp_core.gridDP_Click" textlink="">
      <xdr:nvSpPr>
        <xdr:cNvPr id="2609" name="Rectangle 2608">
          <a:extLst>
            <a:ext uri="{FF2B5EF4-FFF2-40B4-BE49-F238E27FC236}">
              <a16:creationId xmlns:a16="http://schemas.microsoft.com/office/drawing/2014/main" xmlns="" id="{00000000-0008-0000-0200-0000310A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43</xdr:row>
      <xdr:rowOff>0</xdr:rowOff>
    </xdr:from>
    <xdr:to>
      <xdr:col>5</xdr:col>
      <xdr:colOff>279400</xdr:colOff>
      <xdr:row>44</xdr:row>
      <xdr:rowOff>12700</xdr:rowOff>
    </xdr:to>
    <xdr:sp macro="[1]!dp_core.gridDP_Click" textlink="">
      <xdr:nvSpPr>
        <xdr:cNvPr id="2610" name="Rectangle 2609">
          <a:extLst>
            <a:ext uri="{FF2B5EF4-FFF2-40B4-BE49-F238E27FC236}">
              <a16:creationId xmlns:a16="http://schemas.microsoft.com/office/drawing/2014/main" xmlns="" id="{00000000-0008-0000-0200-0000320A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44</xdr:row>
      <xdr:rowOff>0</xdr:rowOff>
    </xdr:from>
    <xdr:to>
      <xdr:col>5</xdr:col>
      <xdr:colOff>279400</xdr:colOff>
      <xdr:row>45</xdr:row>
      <xdr:rowOff>12700</xdr:rowOff>
    </xdr:to>
    <xdr:sp macro="[1]!dp_core.gridDP_Click" textlink="">
      <xdr:nvSpPr>
        <xdr:cNvPr id="2611" name="Rectangle 2610">
          <a:extLst>
            <a:ext uri="{FF2B5EF4-FFF2-40B4-BE49-F238E27FC236}">
              <a16:creationId xmlns:a16="http://schemas.microsoft.com/office/drawing/2014/main" xmlns="" id="{00000000-0008-0000-0200-0000330A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44</xdr:row>
      <xdr:rowOff>0</xdr:rowOff>
    </xdr:from>
    <xdr:to>
      <xdr:col>5</xdr:col>
      <xdr:colOff>279400</xdr:colOff>
      <xdr:row>45</xdr:row>
      <xdr:rowOff>12700</xdr:rowOff>
    </xdr:to>
    <xdr:sp macro="[1]!dp_core.gridDP_Click" textlink="">
      <xdr:nvSpPr>
        <xdr:cNvPr id="2612" name="Rectangle 2611">
          <a:extLst>
            <a:ext uri="{FF2B5EF4-FFF2-40B4-BE49-F238E27FC236}">
              <a16:creationId xmlns:a16="http://schemas.microsoft.com/office/drawing/2014/main" xmlns="" id="{00000000-0008-0000-0200-0000340A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44</xdr:row>
      <xdr:rowOff>0</xdr:rowOff>
    </xdr:from>
    <xdr:to>
      <xdr:col>5</xdr:col>
      <xdr:colOff>279400</xdr:colOff>
      <xdr:row>45</xdr:row>
      <xdr:rowOff>12700</xdr:rowOff>
    </xdr:to>
    <xdr:sp macro="[1]!dp_core.gridDP_Click" textlink="">
      <xdr:nvSpPr>
        <xdr:cNvPr id="2613" name="Rectangle 2612">
          <a:extLst>
            <a:ext uri="{FF2B5EF4-FFF2-40B4-BE49-F238E27FC236}">
              <a16:creationId xmlns:a16="http://schemas.microsoft.com/office/drawing/2014/main" xmlns="" id="{00000000-0008-0000-0200-0000350A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45</xdr:row>
      <xdr:rowOff>0</xdr:rowOff>
    </xdr:from>
    <xdr:to>
      <xdr:col>5</xdr:col>
      <xdr:colOff>279400</xdr:colOff>
      <xdr:row>46</xdr:row>
      <xdr:rowOff>12700</xdr:rowOff>
    </xdr:to>
    <xdr:sp macro="[1]!dp_core.gridDP_Click" textlink="">
      <xdr:nvSpPr>
        <xdr:cNvPr id="2614" name="Rectangle 2613">
          <a:extLst>
            <a:ext uri="{FF2B5EF4-FFF2-40B4-BE49-F238E27FC236}">
              <a16:creationId xmlns:a16="http://schemas.microsoft.com/office/drawing/2014/main" xmlns="" id="{00000000-0008-0000-0200-0000360A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45</xdr:row>
      <xdr:rowOff>0</xdr:rowOff>
    </xdr:from>
    <xdr:to>
      <xdr:col>5</xdr:col>
      <xdr:colOff>279400</xdr:colOff>
      <xdr:row>46</xdr:row>
      <xdr:rowOff>12700</xdr:rowOff>
    </xdr:to>
    <xdr:sp macro="[1]!dp_core.gridDP_Click" textlink="">
      <xdr:nvSpPr>
        <xdr:cNvPr id="2615" name="Rectangle 2614">
          <a:extLst>
            <a:ext uri="{FF2B5EF4-FFF2-40B4-BE49-F238E27FC236}">
              <a16:creationId xmlns:a16="http://schemas.microsoft.com/office/drawing/2014/main" xmlns="" id="{00000000-0008-0000-0200-0000370A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45</xdr:row>
      <xdr:rowOff>0</xdr:rowOff>
    </xdr:from>
    <xdr:to>
      <xdr:col>5</xdr:col>
      <xdr:colOff>279400</xdr:colOff>
      <xdr:row>46</xdr:row>
      <xdr:rowOff>12700</xdr:rowOff>
    </xdr:to>
    <xdr:sp macro="[1]!dp_core.gridDP_Click" textlink="">
      <xdr:nvSpPr>
        <xdr:cNvPr id="2616" name="Rectangle 2615">
          <a:extLst>
            <a:ext uri="{FF2B5EF4-FFF2-40B4-BE49-F238E27FC236}">
              <a16:creationId xmlns:a16="http://schemas.microsoft.com/office/drawing/2014/main" xmlns="" id="{00000000-0008-0000-0200-0000380A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46</xdr:row>
      <xdr:rowOff>0</xdr:rowOff>
    </xdr:from>
    <xdr:to>
      <xdr:col>5</xdr:col>
      <xdr:colOff>279400</xdr:colOff>
      <xdr:row>47</xdr:row>
      <xdr:rowOff>12700</xdr:rowOff>
    </xdr:to>
    <xdr:sp macro="[1]!dp_core.gridDP_Click" textlink="">
      <xdr:nvSpPr>
        <xdr:cNvPr id="2617" name="Rectangle 2616">
          <a:extLst>
            <a:ext uri="{FF2B5EF4-FFF2-40B4-BE49-F238E27FC236}">
              <a16:creationId xmlns:a16="http://schemas.microsoft.com/office/drawing/2014/main" xmlns="" id="{00000000-0008-0000-0200-0000390A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46</xdr:row>
      <xdr:rowOff>0</xdr:rowOff>
    </xdr:from>
    <xdr:to>
      <xdr:col>5</xdr:col>
      <xdr:colOff>279400</xdr:colOff>
      <xdr:row>47</xdr:row>
      <xdr:rowOff>12700</xdr:rowOff>
    </xdr:to>
    <xdr:sp macro="[1]!dp_core.gridDP_Click" textlink="">
      <xdr:nvSpPr>
        <xdr:cNvPr id="2618" name="Rectangle 2617">
          <a:extLst>
            <a:ext uri="{FF2B5EF4-FFF2-40B4-BE49-F238E27FC236}">
              <a16:creationId xmlns:a16="http://schemas.microsoft.com/office/drawing/2014/main" xmlns="" id="{00000000-0008-0000-0200-00003A0A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46</xdr:row>
      <xdr:rowOff>0</xdr:rowOff>
    </xdr:from>
    <xdr:to>
      <xdr:col>5</xdr:col>
      <xdr:colOff>279400</xdr:colOff>
      <xdr:row>47</xdr:row>
      <xdr:rowOff>12700</xdr:rowOff>
    </xdr:to>
    <xdr:sp macro="[1]!dp_core.gridDP_Click" textlink="">
      <xdr:nvSpPr>
        <xdr:cNvPr id="2619" name="Rectangle 2618">
          <a:extLst>
            <a:ext uri="{FF2B5EF4-FFF2-40B4-BE49-F238E27FC236}">
              <a16:creationId xmlns:a16="http://schemas.microsoft.com/office/drawing/2014/main" xmlns="" id="{00000000-0008-0000-0200-00003B0A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47</xdr:row>
      <xdr:rowOff>0</xdr:rowOff>
    </xdr:from>
    <xdr:to>
      <xdr:col>5</xdr:col>
      <xdr:colOff>279400</xdr:colOff>
      <xdr:row>48</xdr:row>
      <xdr:rowOff>12700</xdr:rowOff>
    </xdr:to>
    <xdr:sp macro="[1]!dp_core.gridDP_Click" textlink="">
      <xdr:nvSpPr>
        <xdr:cNvPr id="2620" name="Rectangle 2619">
          <a:extLst>
            <a:ext uri="{FF2B5EF4-FFF2-40B4-BE49-F238E27FC236}">
              <a16:creationId xmlns:a16="http://schemas.microsoft.com/office/drawing/2014/main" xmlns="" id="{00000000-0008-0000-0200-00003C0A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47</xdr:row>
      <xdr:rowOff>0</xdr:rowOff>
    </xdr:from>
    <xdr:to>
      <xdr:col>5</xdr:col>
      <xdr:colOff>279400</xdr:colOff>
      <xdr:row>48</xdr:row>
      <xdr:rowOff>12700</xdr:rowOff>
    </xdr:to>
    <xdr:sp macro="[1]!dp_core.gridDP_Click" textlink="">
      <xdr:nvSpPr>
        <xdr:cNvPr id="2621" name="Rectangle 2620">
          <a:extLst>
            <a:ext uri="{FF2B5EF4-FFF2-40B4-BE49-F238E27FC236}">
              <a16:creationId xmlns:a16="http://schemas.microsoft.com/office/drawing/2014/main" xmlns="" id="{00000000-0008-0000-0200-00003D0A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47</xdr:row>
      <xdr:rowOff>0</xdr:rowOff>
    </xdr:from>
    <xdr:to>
      <xdr:col>5</xdr:col>
      <xdr:colOff>279400</xdr:colOff>
      <xdr:row>48</xdr:row>
      <xdr:rowOff>12700</xdr:rowOff>
    </xdr:to>
    <xdr:sp macro="[1]!dp_core.gridDP_Click" textlink="">
      <xdr:nvSpPr>
        <xdr:cNvPr id="2622" name="Rectangle 2621">
          <a:extLst>
            <a:ext uri="{FF2B5EF4-FFF2-40B4-BE49-F238E27FC236}">
              <a16:creationId xmlns:a16="http://schemas.microsoft.com/office/drawing/2014/main" xmlns="" id="{00000000-0008-0000-0200-00003E0A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48</xdr:row>
      <xdr:rowOff>0</xdr:rowOff>
    </xdr:from>
    <xdr:to>
      <xdr:col>5</xdr:col>
      <xdr:colOff>279400</xdr:colOff>
      <xdr:row>49</xdr:row>
      <xdr:rowOff>12700</xdr:rowOff>
    </xdr:to>
    <xdr:sp macro="[1]!dp_core.gridDP_Click" textlink="">
      <xdr:nvSpPr>
        <xdr:cNvPr id="2623" name="Rectangle 2622">
          <a:extLst>
            <a:ext uri="{FF2B5EF4-FFF2-40B4-BE49-F238E27FC236}">
              <a16:creationId xmlns:a16="http://schemas.microsoft.com/office/drawing/2014/main" xmlns="" id="{00000000-0008-0000-0200-00003F0A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48</xdr:row>
      <xdr:rowOff>0</xdr:rowOff>
    </xdr:from>
    <xdr:to>
      <xdr:col>5</xdr:col>
      <xdr:colOff>279400</xdr:colOff>
      <xdr:row>49</xdr:row>
      <xdr:rowOff>12700</xdr:rowOff>
    </xdr:to>
    <xdr:sp macro="[1]!dp_core.gridDP_Click" textlink="">
      <xdr:nvSpPr>
        <xdr:cNvPr id="2624" name="Rectangle 2623">
          <a:extLst>
            <a:ext uri="{FF2B5EF4-FFF2-40B4-BE49-F238E27FC236}">
              <a16:creationId xmlns:a16="http://schemas.microsoft.com/office/drawing/2014/main" xmlns="" id="{00000000-0008-0000-0200-0000400A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48</xdr:row>
      <xdr:rowOff>0</xdr:rowOff>
    </xdr:from>
    <xdr:to>
      <xdr:col>5</xdr:col>
      <xdr:colOff>279400</xdr:colOff>
      <xdr:row>49</xdr:row>
      <xdr:rowOff>12700</xdr:rowOff>
    </xdr:to>
    <xdr:sp macro="[1]!dp_core.gridDP_Click" textlink="">
      <xdr:nvSpPr>
        <xdr:cNvPr id="2625" name="Rectangle 2624">
          <a:extLst>
            <a:ext uri="{FF2B5EF4-FFF2-40B4-BE49-F238E27FC236}">
              <a16:creationId xmlns:a16="http://schemas.microsoft.com/office/drawing/2014/main" xmlns="" id="{00000000-0008-0000-0200-0000410A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49</xdr:row>
      <xdr:rowOff>0</xdr:rowOff>
    </xdr:from>
    <xdr:to>
      <xdr:col>5</xdr:col>
      <xdr:colOff>279400</xdr:colOff>
      <xdr:row>50</xdr:row>
      <xdr:rowOff>12700</xdr:rowOff>
    </xdr:to>
    <xdr:sp macro="[1]!dp_core.gridDP_Click" textlink="">
      <xdr:nvSpPr>
        <xdr:cNvPr id="2626" name="Rectangle 2625">
          <a:extLst>
            <a:ext uri="{FF2B5EF4-FFF2-40B4-BE49-F238E27FC236}">
              <a16:creationId xmlns:a16="http://schemas.microsoft.com/office/drawing/2014/main" xmlns="" id="{00000000-0008-0000-0200-0000420A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49</xdr:row>
      <xdr:rowOff>0</xdr:rowOff>
    </xdr:from>
    <xdr:to>
      <xdr:col>5</xdr:col>
      <xdr:colOff>279400</xdr:colOff>
      <xdr:row>50</xdr:row>
      <xdr:rowOff>12700</xdr:rowOff>
    </xdr:to>
    <xdr:sp macro="[1]!dp_core.gridDP_Click" textlink="">
      <xdr:nvSpPr>
        <xdr:cNvPr id="2627" name="Rectangle 2626">
          <a:extLst>
            <a:ext uri="{FF2B5EF4-FFF2-40B4-BE49-F238E27FC236}">
              <a16:creationId xmlns:a16="http://schemas.microsoft.com/office/drawing/2014/main" xmlns="" id="{00000000-0008-0000-0200-0000430A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49</xdr:row>
      <xdr:rowOff>0</xdr:rowOff>
    </xdr:from>
    <xdr:to>
      <xdr:col>5</xdr:col>
      <xdr:colOff>279400</xdr:colOff>
      <xdr:row>50</xdr:row>
      <xdr:rowOff>12700</xdr:rowOff>
    </xdr:to>
    <xdr:sp macro="[1]!dp_core.gridDP_Click" textlink="">
      <xdr:nvSpPr>
        <xdr:cNvPr id="2628" name="Rectangle 2627">
          <a:extLst>
            <a:ext uri="{FF2B5EF4-FFF2-40B4-BE49-F238E27FC236}">
              <a16:creationId xmlns:a16="http://schemas.microsoft.com/office/drawing/2014/main" xmlns="" id="{00000000-0008-0000-0200-0000440A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50</xdr:row>
      <xdr:rowOff>0</xdr:rowOff>
    </xdr:from>
    <xdr:to>
      <xdr:col>5</xdr:col>
      <xdr:colOff>279400</xdr:colOff>
      <xdr:row>51</xdr:row>
      <xdr:rowOff>12700</xdr:rowOff>
    </xdr:to>
    <xdr:sp macro="[1]!dp_core.gridDP_Click" textlink="">
      <xdr:nvSpPr>
        <xdr:cNvPr id="2629" name="Rectangle 2628">
          <a:extLst>
            <a:ext uri="{FF2B5EF4-FFF2-40B4-BE49-F238E27FC236}">
              <a16:creationId xmlns:a16="http://schemas.microsoft.com/office/drawing/2014/main" xmlns="" id="{00000000-0008-0000-0200-0000450A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50</xdr:row>
      <xdr:rowOff>0</xdr:rowOff>
    </xdr:from>
    <xdr:to>
      <xdr:col>5</xdr:col>
      <xdr:colOff>279400</xdr:colOff>
      <xdr:row>51</xdr:row>
      <xdr:rowOff>12700</xdr:rowOff>
    </xdr:to>
    <xdr:sp macro="[1]!dp_core.gridDP_Click" textlink="">
      <xdr:nvSpPr>
        <xdr:cNvPr id="2630" name="Rectangle 2629">
          <a:extLst>
            <a:ext uri="{FF2B5EF4-FFF2-40B4-BE49-F238E27FC236}">
              <a16:creationId xmlns:a16="http://schemas.microsoft.com/office/drawing/2014/main" xmlns="" id="{00000000-0008-0000-0200-0000460A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50</xdr:row>
      <xdr:rowOff>0</xdr:rowOff>
    </xdr:from>
    <xdr:to>
      <xdr:col>5</xdr:col>
      <xdr:colOff>279400</xdr:colOff>
      <xdr:row>51</xdr:row>
      <xdr:rowOff>12700</xdr:rowOff>
    </xdr:to>
    <xdr:sp macro="[1]!dp_core.gridDP_Click" textlink="">
      <xdr:nvSpPr>
        <xdr:cNvPr id="2631" name="Rectangle 2630">
          <a:extLst>
            <a:ext uri="{FF2B5EF4-FFF2-40B4-BE49-F238E27FC236}">
              <a16:creationId xmlns:a16="http://schemas.microsoft.com/office/drawing/2014/main" xmlns="" id="{00000000-0008-0000-0200-0000470A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51</xdr:row>
      <xdr:rowOff>0</xdr:rowOff>
    </xdr:from>
    <xdr:to>
      <xdr:col>5</xdr:col>
      <xdr:colOff>279400</xdr:colOff>
      <xdr:row>52</xdr:row>
      <xdr:rowOff>12700</xdr:rowOff>
    </xdr:to>
    <xdr:sp macro="[1]!dp_core.gridDP_Click" textlink="">
      <xdr:nvSpPr>
        <xdr:cNvPr id="2632" name="Rectangle 2631">
          <a:extLst>
            <a:ext uri="{FF2B5EF4-FFF2-40B4-BE49-F238E27FC236}">
              <a16:creationId xmlns:a16="http://schemas.microsoft.com/office/drawing/2014/main" xmlns="" id="{00000000-0008-0000-0200-0000480A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51</xdr:row>
      <xdr:rowOff>0</xdr:rowOff>
    </xdr:from>
    <xdr:to>
      <xdr:col>5</xdr:col>
      <xdr:colOff>279400</xdr:colOff>
      <xdr:row>52</xdr:row>
      <xdr:rowOff>12700</xdr:rowOff>
    </xdr:to>
    <xdr:sp macro="[1]!dp_core.gridDP_Click" textlink="">
      <xdr:nvSpPr>
        <xdr:cNvPr id="2633" name="Rectangle 2632">
          <a:extLst>
            <a:ext uri="{FF2B5EF4-FFF2-40B4-BE49-F238E27FC236}">
              <a16:creationId xmlns:a16="http://schemas.microsoft.com/office/drawing/2014/main" xmlns="" id="{00000000-0008-0000-0200-0000490A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51</xdr:row>
      <xdr:rowOff>0</xdr:rowOff>
    </xdr:from>
    <xdr:to>
      <xdr:col>5</xdr:col>
      <xdr:colOff>279400</xdr:colOff>
      <xdr:row>52</xdr:row>
      <xdr:rowOff>12700</xdr:rowOff>
    </xdr:to>
    <xdr:sp macro="[1]!dp_core.gridDP_Click" textlink="">
      <xdr:nvSpPr>
        <xdr:cNvPr id="2634" name="Rectangle 2633">
          <a:extLst>
            <a:ext uri="{FF2B5EF4-FFF2-40B4-BE49-F238E27FC236}">
              <a16:creationId xmlns:a16="http://schemas.microsoft.com/office/drawing/2014/main" xmlns="" id="{00000000-0008-0000-0200-00004A0A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52</xdr:row>
      <xdr:rowOff>0</xdr:rowOff>
    </xdr:from>
    <xdr:to>
      <xdr:col>5</xdr:col>
      <xdr:colOff>279400</xdr:colOff>
      <xdr:row>53</xdr:row>
      <xdr:rowOff>12700</xdr:rowOff>
    </xdr:to>
    <xdr:sp macro="[1]!dp_core.gridDP_Click" textlink="">
      <xdr:nvSpPr>
        <xdr:cNvPr id="2635" name="Rectangle 2634">
          <a:extLst>
            <a:ext uri="{FF2B5EF4-FFF2-40B4-BE49-F238E27FC236}">
              <a16:creationId xmlns:a16="http://schemas.microsoft.com/office/drawing/2014/main" xmlns="" id="{00000000-0008-0000-0200-00004B0A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52</xdr:row>
      <xdr:rowOff>0</xdr:rowOff>
    </xdr:from>
    <xdr:to>
      <xdr:col>5</xdr:col>
      <xdr:colOff>279400</xdr:colOff>
      <xdr:row>53</xdr:row>
      <xdr:rowOff>12700</xdr:rowOff>
    </xdr:to>
    <xdr:sp macro="[1]!dp_core.gridDP_Click" textlink="">
      <xdr:nvSpPr>
        <xdr:cNvPr id="2636" name="Rectangle 2635">
          <a:extLst>
            <a:ext uri="{FF2B5EF4-FFF2-40B4-BE49-F238E27FC236}">
              <a16:creationId xmlns:a16="http://schemas.microsoft.com/office/drawing/2014/main" xmlns="" id="{00000000-0008-0000-0200-00004C0A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52</xdr:row>
      <xdr:rowOff>0</xdr:rowOff>
    </xdr:from>
    <xdr:to>
      <xdr:col>5</xdr:col>
      <xdr:colOff>279400</xdr:colOff>
      <xdr:row>53</xdr:row>
      <xdr:rowOff>12700</xdr:rowOff>
    </xdr:to>
    <xdr:sp macro="[1]!dp_core.gridDP_Click" textlink="">
      <xdr:nvSpPr>
        <xdr:cNvPr id="2637" name="Rectangle 2636">
          <a:extLst>
            <a:ext uri="{FF2B5EF4-FFF2-40B4-BE49-F238E27FC236}">
              <a16:creationId xmlns:a16="http://schemas.microsoft.com/office/drawing/2014/main" xmlns="" id="{00000000-0008-0000-0200-00004D0A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53</xdr:row>
      <xdr:rowOff>0</xdr:rowOff>
    </xdr:from>
    <xdr:to>
      <xdr:col>5</xdr:col>
      <xdr:colOff>279400</xdr:colOff>
      <xdr:row>54</xdr:row>
      <xdr:rowOff>12700</xdr:rowOff>
    </xdr:to>
    <xdr:sp macro="[1]!dp_core.gridDP_Click" textlink="">
      <xdr:nvSpPr>
        <xdr:cNvPr id="2638" name="Rectangle 2637">
          <a:extLst>
            <a:ext uri="{FF2B5EF4-FFF2-40B4-BE49-F238E27FC236}">
              <a16:creationId xmlns:a16="http://schemas.microsoft.com/office/drawing/2014/main" xmlns="" id="{00000000-0008-0000-0200-00004E0A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53</xdr:row>
      <xdr:rowOff>0</xdr:rowOff>
    </xdr:from>
    <xdr:to>
      <xdr:col>5</xdr:col>
      <xdr:colOff>279400</xdr:colOff>
      <xdr:row>54</xdr:row>
      <xdr:rowOff>12700</xdr:rowOff>
    </xdr:to>
    <xdr:sp macro="[1]!dp_core.gridDP_Click" textlink="">
      <xdr:nvSpPr>
        <xdr:cNvPr id="2639" name="Rectangle 2638">
          <a:extLst>
            <a:ext uri="{FF2B5EF4-FFF2-40B4-BE49-F238E27FC236}">
              <a16:creationId xmlns:a16="http://schemas.microsoft.com/office/drawing/2014/main" xmlns="" id="{00000000-0008-0000-0200-00004F0A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53</xdr:row>
      <xdr:rowOff>0</xdr:rowOff>
    </xdr:from>
    <xdr:to>
      <xdr:col>5</xdr:col>
      <xdr:colOff>279400</xdr:colOff>
      <xdr:row>54</xdr:row>
      <xdr:rowOff>12700</xdr:rowOff>
    </xdr:to>
    <xdr:sp macro="[1]!dp_core.gridDP_Click" textlink="">
      <xdr:nvSpPr>
        <xdr:cNvPr id="2640" name="Rectangle 2639">
          <a:extLst>
            <a:ext uri="{FF2B5EF4-FFF2-40B4-BE49-F238E27FC236}">
              <a16:creationId xmlns:a16="http://schemas.microsoft.com/office/drawing/2014/main" xmlns="" id="{00000000-0008-0000-0200-0000500A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54</xdr:row>
      <xdr:rowOff>0</xdr:rowOff>
    </xdr:from>
    <xdr:to>
      <xdr:col>5</xdr:col>
      <xdr:colOff>279400</xdr:colOff>
      <xdr:row>55</xdr:row>
      <xdr:rowOff>12700</xdr:rowOff>
    </xdr:to>
    <xdr:sp macro="[1]!dp_core.gridDP_Click" textlink="">
      <xdr:nvSpPr>
        <xdr:cNvPr id="2641" name="Rectangle 2640">
          <a:extLst>
            <a:ext uri="{FF2B5EF4-FFF2-40B4-BE49-F238E27FC236}">
              <a16:creationId xmlns:a16="http://schemas.microsoft.com/office/drawing/2014/main" xmlns="" id="{00000000-0008-0000-0200-0000510A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54</xdr:row>
      <xdr:rowOff>0</xdr:rowOff>
    </xdr:from>
    <xdr:to>
      <xdr:col>5</xdr:col>
      <xdr:colOff>279400</xdr:colOff>
      <xdr:row>55</xdr:row>
      <xdr:rowOff>12700</xdr:rowOff>
    </xdr:to>
    <xdr:sp macro="[1]!dp_core.gridDP_Click" textlink="">
      <xdr:nvSpPr>
        <xdr:cNvPr id="2642" name="Rectangle 2641">
          <a:extLst>
            <a:ext uri="{FF2B5EF4-FFF2-40B4-BE49-F238E27FC236}">
              <a16:creationId xmlns:a16="http://schemas.microsoft.com/office/drawing/2014/main" xmlns="" id="{00000000-0008-0000-0200-0000520A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54</xdr:row>
      <xdr:rowOff>0</xdr:rowOff>
    </xdr:from>
    <xdr:to>
      <xdr:col>5</xdr:col>
      <xdr:colOff>279400</xdr:colOff>
      <xdr:row>55</xdr:row>
      <xdr:rowOff>12700</xdr:rowOff>
    </xdr:to>
    <xdr:sp macro="[1]!dp_core.gridDP_Click" textlink="">
      <xdr:nvSpPr>
        <xdr:cNvPr id="2643" name="Rectangle 2642">
          <a:extLst>
            <a:ext uri="{FF2B5EF4-FFF2-40B4-BE49-F238E27FC236}">
              <a16:creationId xmlns:a16="http://schemas.microsoft.com/office/drawing/2014/main" xmlns="" id="{00000000-0008-0000-0200-0000530A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55</xdr:row>
      <xdr:rowOff>0</xdr:rowOff>
    </xdr:from>
    <xdr:to>
      <xdr:col>5</xdr:col>
      <xdr:colOff>279400</xdr:colOff>
      <xdr:row>56</xdr:row>
      <xdr:rowOff>12700</xdr:rowOff>
    </xdr:to>
    <xdr:sp macro="[1]!dp_core.gridDP_Click" textlink="">
      <xdr:nvSpPr>
        <xdr:cNvPr id="2644" name="Rectangle 2643">
          <a:extLst>
            <a:ext uri="{FF2B5EF4-FFF2-40B4-BE49-F238E27FC236}">
              <a16:creationId xmlns:a16="http://schemas.microsoft.com/office/drawing/2014/main" xmlns="" id="{00000000-0008-0000-0200-0000540A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55</xdr:row>
      <xdr:rowOff>0</xdr:rowOff>
    </xdr:from>
    <xdr:to>
      <xdr:col>5</xdr:col>
      <xdr:colOff>279400</xdr:colOff>
      <xdr:row>56</xdr:row>
      <xdr:rowOff>12700</xdr:rowOff>
    </xdr:to>
    <xdr:sp macro="[1]!dp_core.gridDP_Click" textlink="">
      <xdr:nvSpPr>
        <xdr:cNvPr id="2645" name="Rectangle 2644">
          <a:extLst>
            <a:ext uri="{FF2B5EF4-FFF2-40B4-BE49-F238E27FC236}">
              <a16:creationId xmlns:a16="http://schemas.microsoft.com/office/drawing/2014/main" xmlns="" id="{00000000-0008-0000-0200-0000550A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55</xdr:row>
      <xdr:rowOff>0</xdr:rowOff>
    </xdr:from>
    <xdr:to>
      <xdr:col>5</xdr:col>
      <xdr:colOff>279400</xdr:colOff>
      <xdr:row>56</xdr:row>
      <xdr:rowOff>12700</xdr:rowOff>
    </xdr:to>
    <xdr:sp macro="[1]!dp_core.gridDP_Click" textlink="">
      <xdr:nvSpPr>
        <xdr:cNvPr id="2646" name="Rectangle 2645">
          <a:extLst>
            <a:ext uri="{FF2B5EF4-FFF2-40B4-BE49-F238E27FC236}">
              <a16:creationId xmlns:a16="http://schemas.microsoft.com/office/drawing/2014/main" xmlns="" id="{00000000-0008-0000-0200-0000560A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56</xdr:row>
      <xdr:rowOff>0</xdr:rowOff>
    </xdr:from>
    <xdr:to>
      <xdr:col>5</xdr:col>
      <xdr:colOff>279400</xdr:colOff>
      <xdr:row>57</xdr:row>
      <xdr:rowOff>12700</xdr:rowOff>
    </xdr:to>
    <xdr:sp macro="[1]!dp_core.gridDP_Click" textlink="">
      <xdr:nvSpPr>
        <xdr:cNvPr id="2647" name="Rectangle 2646">
          <a:extLst>
            <a:ext uri="{FF2B5EF4-FFF2-40B4-BE49-F238E27FC236}">
              <a16:creationId xmlns:a16="http://schemas.microsoft.com/office/drawing/2014/main" xmlns="" id="{00000000-0008-0000-0200-0000570A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56</xdr:row>
      <xdr:rowOff>0</xdr:rowOff>
    </xdr:from>
    <xdr:to>
      <xdr:col>5</xdr:col>
      <xdr:colOff>279400</xdr:colOff>
      <xdr:row>57</xdr:row>
      <xdr:rowOff>12700</xdr:rowOff>
    </xdr:to>
    <xdr:sp macro="[1]!dp_core.gridDP_Click" textlink="">
      <xdr:nvSpPr>
        <xdr:cNvPr id="2648" name="Rectangle 2647">
          <a:extLst>
            <a:ext uri="{FF2B5EF4-FFF2-40B4-BE49-F238E27FC236}">
              <a16:creationId xmlns:a16="http://schemas.microsoft.com/office/drawing/2014/main" xmlns="" id="{00000000-0008-0000-0200-0000580A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56</xdr:row>
      <xdr:rowOff>0</xdr:rowOff>
    </xdr:from>
    <xdr:to>
      <xdr:col>5</xdr:col>
      <xdr:colOff>279400</xdr:colOff>
      <xdr:row>57</xdr:row>
      <xdr:rowOff>12700</xdr:rowOff>
    </xdr:to>
    <xdr:sp macro="[1]!dp_core.gridDP_Click" textlink="">
      <xdr:nvSpPr>
        <xdr:cNvPr id="2649" name="Rectangle 2648">
          <a:extLst>
            <a:ext uri="{FF2B5EF4-FFF2-40B4-BE49-F238E27FC236}">
              <a16:creationId xmlns:a16="http://schemas.microsoft.com/office/drawing/2014/main" xmlns="" id="{00000000-0008-0000-0200-0000590A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57</xdr:row>
      <xdr:rowOff>0</xdr:rowOff>
    </xdr:from>
    <xdr:to>
      <xdr:col>5</xdr:col>
      <xdr:colOff>279400</xdr:colOff>
      <xdr:row>58</xdr:row>
      <xdr:rowOff>12700</xdr:rowOff>
    </xdr:to>
    <xdr:sp macro="[1]!dp_core.gridDP_Click" textlink="">
      <xdr:nvSpPr>
        <xdr:cNvPr id="2650" name="Rectangle 2649">
          <a:extLst>
            <a:ext uri="{FF2B5EF4-FFF2-40B4-BE49-F238E27FC236}">
              <a16:creationId xmlns:a16="http://schemas.microsoft.com/office/drawing/2014/main" xmlns="" id="{00000000-0008-0000-0200-00005A0A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57</xdr:row>
      <xdr:rowOff>0</xdr:rowOff>
    </xdr:from>
    <xdr:to>
      <xdr:col>5</xdr:col>
      <xdr:colOff>279400</xdr:colOff>
      <xdr:row>58</xdr:row>
      <xdr:rowOff>12700</xdr:rowOff>
    </xdr:to>
    <xdr:sp macro="[1]!dp_core.gridDP_Click" textlink="">
      <xdr:nvSpPr>
        <xdr:cNvPr id="2651" name="Rectangle 2650">
          <a:extLst>
            <a:ext uri="{FF2B5EF4-FFF2-40B4-BE49-F238E27FC236}">
              <a16:creationId xmlns:a16="http://schemas.microsoft.com/office/drawing/2014/main" xmlns="" id="{00000000-0008-0000-0200-00005B0A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57</xdr:row>
      <xdr:rowOff>0</xdr:rowOff>
    </xdr:from>
    <xdr:to>
      <xdr:col>5</xdr:col>
      <xdr:colOff>279400</xdr:colOff>
      <xdr:row>58</xdr:row>
      <xdr:rowOff>12700</xdr:rowOff>
    </xdr:to>
    <xdr:sp macro="[1]!dp_core.gridDP_Click" textlink="">
      <xdr:nvSpPr>
        <xdr:cNvPr id="2652" name="Rectangle 2651">
          <a:extLst>
            <a:ext uri="{FF2B5EF4-FFF2-40B4-BE49-F238E27FC236}">
              <a16:creationId xmlns:a16="http://schemas.microsoft.com/office/drawing/2014/main" xmlns="" id="{00000000-0008-0000-0200-00005C0A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58</xdr:row>
      <xdr:rowOff>0</xdr:rowOff>
    </xdr:from>
    <xdr:to>
      <xdr:col>5</xdr:col>
      <xdr:colOff>279400</xdr:colOff>
      <xdr:row>59</xdr:row>
      <xdr:rowOff>12700</xdr:rowOff>
    </xdr:to>
    <xdr:sp macro="[1]!dp_core.gridDP_Click" textlink="">
      <xdr:nvSpPr>
        <xdr:cNvPr id="2653" name="Rectangle 2652">
          <a:extLst>
            <a:ext uri="{FF2B5EF4-FFF2-40B4-BE49-F238E27FC236}">
              <a16:creationId xmlns:a16="http://schemas.microsoft.com/office/drawing/2014/main" xmlns="" id="{00000000-0008-0000-0200-00005D0A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58</xdr:row>
      <xdr:rowOff>0</xdr:rowOff>
    </xdr:from>
    <xdr:to>
      <xdr:col>5</xdr:col>
      <xdr:colOff>279400</xdr:colOff>
      <xdr:row>59</xdr:row>
      <xdr:rowOff>12700</xdr:rowOff>
    </xdr:to>
    <xdr:sp macro="[1]!dp_core.gridDP_Click" textlink="">
      <xdr:nvSpPr>
        <xdr:cNvPr id="2654" name="Rectangle 2653">
          <a:extLst>
            <a:ext uri="{FF2B5EF4-FFF2-40B4-BE49-F238E27FC236}">
              <a16:creationId xmlns:a16="http://schemas.microsoft.com/office/drawing/2014/main" xmlns="" id="{00000000-0008-0000-0200-00005E0A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58</xdr:row>
      <xdr:rowOff>0</xdr:rowOff>
    </xdr:from>
    <xdr:to>
      <xdr:col>5</xdr:col>
      <xdr:colOff>279400</xdr:colOff>
      <xdr:row>59</xdr:row>
      <xdr:rowOff>12700</xdr:rowOff>
    </xdr:to>
    <xdr:sp macro="[1]!dp_core.gridDP_Click" textlink="">
      <xdr:nvSpPr>
        <xdr:cNvPr id="2655" name="Rectangle 2654">
          <a:extLst>
            <a:ext uri="{FF2B5EF4-FFF2-40B4-BE49-F238E27FC236}">
              <a16:creationId xmlns:a16="http://schemas.microsoft.com/office/drawing/2014/main" xmlns="" id="{00000000-0008-0000-0200-00005F0A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59</xdr:row>
      <xdr:rowOff>0</xdr:rowOff>
    </xdr:from>
    <xdr:to>
      <xdr:col>5</xdr:col>
      <xdr:colOff>279400</xdr:colOff>
      <xdr:row>60</xdr:row>
      <xdr:rowOff>12700</xdr:rowOff>
    </xdr:to>
    <xdr:sp macro="[1]!dp_core.gridDP_Click" textlink="">
      <xdr:nvSpPr>
        <xdr:cNvPr id="2656" name="Rectangle 2655">
          <a:extLst>
            <a:ext uri="{FF2B5EF4-FFF2-40B4-BE49-F238E27FC236}">
              <a16:creationId xmlns:a16="http://schemas.microsoft.com/office/drawing/2014/main" xmlns="" id="{00000000-0008-0000-0200-0000600A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59</xdr:row>
      <xdr:rowOff>0</xdr:rowOff>
    </xdr:from>
    <xdr:to>
      <xdr:col>5</xdr:col>
      <xdr:colOff>279400</xdr:colOff>
      <xdr:row>60</xdr:row>
      <xdr:rowOff>12700</xdr:rowOff>
    </xdr:to>
    <xdr:sp macro="[1]!dp_core.gridDP_Click" textlink="">
      <xdr:nvSpPr>
        <xdr:cNvPr id="2657" name="Rectangle 2656">
          <a:extLst>
            <a:ext uri="{FF2B5EF4-FFF2-40B4-BE49-F238E27FC236}">
              <a16:creationId xmlns:a16="http://schemas.microsoft.com/office/drawing/2014/main" xmlns="" id="{00000000-0008-0000-0200-0000610A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59</xdr:row>
      <xdr:rowOff>0</xdr:rowOff>
    </xdr:from>
    <xdr:to>
      <xdr:col>5</xdr:col>
      <xdr:colOff>279400</xdr:colOff>
      <xdr:row>60</xdr:row>
      <xdr:rowOff>12700</xdr:rowOff>
    </xdr:to>
    <xdr:sp macro="[1]!dp_core.gridDP_Click" textlink="">
      <xdr:nvSpPr>
        <xdr:cNvPr id="2658" name="Rectangle 2657">
          <a:extLst>
            <a:ext uri="{FF2B5EF4-FFF2-40B4-BE49-F238E27FC236}">
              <a16:creationId xmlns:a16="http://schemas.microsoft.com/office/drawing/2014/main" xmlns="" id="{00000000-0008-0000-0200-0000620A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60</xdr:row>
      <xdr:rowOff>0</xdr:rowOff>
    </xdr:from>
    <xdr:to>
      <xdr:col>5</xdr:col>
      <xdr:colOff>279400</xdr:colOff>
      <xdr:row>61</xdr:row>
      <xdr:rowOff>12700</xdr:rowOff>
    </xdr:to>
    <xdr:sp macro="[1]!dp_core.gridDP_Click" textlink="">
      <xdr:nvSpPr>
        <xdr:cNvPr id="2659" name="Rectangle 2658">
          <a:extLst>
            <a:ext uri="{FF2B5EF4-FFF2-40B4-BE49-F238E27FC236}">
              <a16:creationId xmlns:a16="http://schemas.microsoft.com/office/drawing/2014/main" xmlns="" id="{00000000-0008-0000-0200-0000630A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60</xdr:row>
      <xdr:rowOff>0</xdr:rowOff>
    </xdr:from>
    <xdr:to>
      <xdr:col>5</xdr:col>
      <xdr:colOff>279400</xdr:colOff>
      <xdr:row>61</xdr:row>
      <xdr:rowOff>12700</xdr:rowOff>
    </xdr:to>
    <xdr:sp macro="[1]!dp_core.gridDP_Click" textlink="">
      <xdr:nvSpPr>
        <xdr:cNvPr id="2660" name="Rectangle 2659">
          <a:extLst>
            <a:ext uri="{FF2B5EF4-FFF2-40B4-BE49-F238E27FC236}">
              <a16:creationId xmlns:a16="http://schemas.microsoft.com/office/drawing/2014/main" xmlns="" id="{00000000-0008-0000-0200-0000640A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60</xdr:row>
      <xdr:rowOff>0</xdr:rowOff>
    </xdr:from>
    <xdr:to>
      <xdr:col>5</xdr:col>
      <xdr:colOff>279400</xdr:colOff>
      <xdr:row>61</xdr:row>
      <xdr:rowOff>12700</xdr:rowOff>
    </xdr:to>
    <xdr:sp macro="[1]!dp_core.gridDP_Click" textlink="">
      <xdr:nvSpPr>
        <xdr:cNvPr id="2661" name="Rectangle 2660">
          <a:extLst>
            <a:ext uri="{FF2B5EF4-FFF2-40B4-BE49-F238E27FC236}">
              <a16:creationId xmlns:a16="http://schemas.microsoft.com/office/drawing/2014/main" xmlns="" id="{00000000-0008-0000-0200-0000650A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61</xdr:row>
      <xdr:rowOff>0</xdr:rowOff>
    </xdr:from>
    <xdr:to>
      <xdr:col>5</xdr:col>
      <xdr:colOff>279400</xdr:colOff>
      <xdr:row>62</xdr:row>
      <xdr:rowOff>12700</xdr:rowOff>
    </xdr:to>
    <xdr:sp macro="[1]!dp_core.gridDP_Click" textlink="">
      <xdr:nvSpPr>
        <xdr:cNvPr id="2662" name="Rectangle 2661">
          <a:extLst>
            <a:ext uri="{FF2B5EF4-FFF2-40B4-BE49-F238E27FC236}">
              <a16:creationId xmlns:a16="http://schemas.microsoft.com/office/drawing/2014/main" xmlns="" id="{00000000-0008-0000-0200-0000660A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61</xdr:row>
      <xdr:rowOff>0</xdr:rowOff>
    </xdr:from>
    <xdr:to>
      <xdr:col>5</xdr:col>
      <xdr:colOff>279400</xdr:colOff>
      <xdr:row>62</xdr:row>
      <xdr:rowOff>12700</xdr:rowOff>
    </xdr:to>
    <xdr:sp macro="[1]!dp_core.gridDP_Click" textlink="">
      <xdr:nvSpPr>
        <xdr:cNvPr id="2663" name="Rectangle 2662">
          <a:extLst>
            <a:ext uri="{FF2B5EF4-FFF2-40B4-BE49-F238E27FC236}">
              <a16:creationId xmlns:a16="http://schemas.microsoft.com/office/drawing/2014/main" xmlns="" id="{00000000-0008-0000-0200-0000670A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61</xdr:row>
      <xdr:rowOff>0</xdr:rowOff>
    </xdr:from>
    <xdr:to>
      <xdr:col>5</xdr:col>
      <xdr:colOff>279400</xdr:colOff>
      <xdr:row>62</xdr:row>
      <xdr:rowOff>12700</xdr:rowOff>
    </xdr:to>
    <xdr:sp macro="[1]!dp_core.gridDP_Click" textlink="">
      <xdr:nvSpPr>
        <xdr:cNvPr id="2664" name="Rectangle 2663">
          <a:extLst>
            <a:ext uri="{FF2B5EF4-FFF2-40B4-BE49-F238E27FC236}">
              <a16:creationId xmlns:a16="http://schemas.microsoft.com/office/drawing/2014/main" xmlns="" id="{00000000-0008-0000-0200-0000680A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62</xdr:row>
      <xdr:rowOff>0</xdr:rowOff>
    </xdr:from>
    <xdr:to>
      <xdr:col>5</xdr:col>
      <xdr:colOff>279400</xdr:colOff>
      <xdr:row>63</xdr:row>
      <xdr:rowOff>12700</xdr:rowOff>
    </xdr:to>
    <xdr:sp macro="[1]!dp_core.gridDP_Click" textlink="">
      <xdr:nvSpPr>
        <xdr:cNvPr id="2665" name="Rectangle 2664">
          <a:extLst>
            <a:ext uri="{FF2B5EF4-FFF2-40B4-BE49-F238E27FC236}">
              <a16:creationId xmlns:a16="http://schemas.microsoft.com/office/drawing/2014/main" xmlns="" id="{00000000-0008-0000-0200-0000690A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62</xdr:row>
      <xdr:rowOff>0</xdr:rowOff>
    </xdr:from>
    <xdr:to>
      <xdr:col>5</xdr:col>
      <xdr:colOff>279400</xdr:colOff>
      <xdr:row>63</xdr:row>
      <xdr:rowOff>12700</xdr:rowOff>
    </xdr:to>
    <xdr:sp macro="[1]!dp_core.gridDP_Click" textlink="">
      <xdr:nvSpPr>
        <xdr:cNvPr id="2666" name="Rectangle 2665">
          <a:extLst>
            <a:ext uri="{FF2B5EF4-FFF2-40B4-BE49-F238E27FC236}">
              <a16:creationId xmlns:a16="http://schemas.microsoft.com/office/drawing/2014/main" xmlns="" id="{00000000-0008-0000-0200-00006A0A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62</xdr:row>
      <xdr:rowOff>0</xdr:rowOff>
    </xdr:from>
    <xdr:to>
      <xdr:col>5</xdr:col>
      <xdr:colOff>279400</xdr:colOff>
      <xdr:row>63</xdr:row>
      <xdr:rowOff>12700</xdr:rowOff>
    </xdr:to>
    <xdr:sp macro="[1]!dp_core.gridDP_Click" textlink="">
      <xdr:nvSpPr>
        <xdr:cNvPr id="2667" name="Rectangle 2666">
          <a:extLst>
            <a:ext uri="{FF2B5EF4-FFF2-40B4-BE49-F238E27FC236}">
              <a16:creationId xmlns:a16="http://schemas.microsoft.com/office/drawing/2014/main" xmlns="" id="{00000000-0008-0000-0200-00006B0A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63</xdr:row>
      <xdr:rowOff>0</xdr:rowOff>
    </xdr:from>
    <xdr:to>
      <xdr:col>5</xdr:col>
      <xdr:colOff>279400</xdr:colOff>
      <xdr:row>64</xdr:row>
      <xdr:rowOff>12700</xdr:rowOff>
    </xdr:to>
    <xdr:sp macro="[1]!dp_core.gridDP_Click" textlink="">
      <xdr:nvSpPr>
        <xdr:cNvPr id="2668" name="Rectangle 2667">
          <a:extLst>
            <a:ext uri="{FF2B5EF4-FFF2-40B4-BE49-F238E27FC236}">
              <a16:creationId xmlns:a16="http://schemas.microsoft.com/office/drawing/2014/main" xmlns="" id="{00000000-0008-0000-0200-00006C0A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63</xdr:row>
      <xdr:rowOff>0</xdr:rowOff>
    </xdr:from>
    <xdr:to>
      <xdr:col>5</xdr:col>
      <xdr:colOff>279400</xdr:colOff>
      <xdr:row>64</xdr:row>
      <xdr:rowOff>12700</xdr:rowOff>
    </xdr:to>
    <xdr:sp macro="[1]!dp_core.gridDP_Click" textlink="">
      <xdr:nvSpPr>
        <xdr:cNvPr id="2669" name="Rectangle 2668">
          <a:extLst>
            <a:ext uri="{FF2B5EF4-FFF2-40B4-BE49-F238E27FC236}">
              <a16:creationId xmlns:a16="http://schemas.microsoft.com/office/drawing/2014/main" xmlns="" id="{00000000-0008-0000-0200-00006D0A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63</xdr:row>
      <xdr:rowOff>0</xdr:rowOff>
    </xdr:from>
    <xdr:to>
      <xdr:col>5</xdr:col>
      <xdr:colOff>279400</xdr:colOff>
      <xdr:row>64</xdr:row>
      <xdr:rowOff>12700</xdr:rowOff>
    </xdr:to>
    <xdr:sp macro="[1]!dp_core.gridDP_Click" textlink="">
      <xdr:nvSpPr>
        <xdr:cNvPr id="2670" name="Rectangle 2669">
          <a:extLst>
            <a:ext uri="{FF2B5EF4-FFF2-40B4-BE49-F238E27FC236}">
              <a16:creationId xmlns:a16="http://schemas.microsoft.com/office/drawing/2014/main" xmlns="" id="{00000000-0008-0000-0200-00006E0A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64</xdr:row>
      <xdr:rowOff>0</xdr:rowOff>
    </xdr:from>
    <xdr:to>
      <xdr:col>5</xdr:col>
      <xdr:colOff>279400</xdr:colOff>
      <xdr:row>65</xdr:row>
      <xdr:rowOff>12700</xdr:rowOff>
    </xdr:to>
    <xdr:sp macro="[1]!dp_core.gridDP_Click" textlink="">
      <xdr:nvSpPr>
        <xdr:cNvPr id="2671" name="Rectangle 2670">
          <a:extLst>
            <a:ext uri="{FF2B5EF4-FFF2-40B4-BE49-F238E27FC236}">
              <a16:creationId xmlns:a16="http://schemas.microsoft.com/office/drawing/2014/main" xmlns="" id="{00000000-0008-0000-0200-00006F0A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64</xdr:row>
      <xdr:rowOff>0</xdr:rowOff>
    </xdr:from>
    <xdr:to>
      <xdr:col>5</xdr:col>
      <xdr:colOff>279400</xdr:colOff>
      <xdr:row>65</xdr:row>
      <xdr:rowOff>12700</xdr:rowOff>
    </xdr:to>
    <xdr:sp macro="[1]!dp_core.gridDP_Click" textlink="">
      <xdr:nvSpPr>
        <xdr:cNvPr id="2672" name="Rectangle 2671">
          <a:extLst>
            <a:ext uri="{FF2B5EF4-FFF2-40B4-BE49-F238E27FC236}">
              <a16:creationId xmlns:a16="http://schemas.microsoft.com/office/drawing/2014/main" xmlns="" id="{00000000-0008-0000-0200-0000700A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64</xdr:row>
      <xdr:rowOff>0</xdr:rowOff>
    </xdr:from>
    <xdr:to>
      <xdr:col>5</xdr:col>
      <xdr:colOff>279400</xdr:colOff>
      <xdr:row>65</xdr:row>
      <xdr:rowOff>12700</xdr:rowOff>
    </xdr:to>
    <xdr:sp macro="[1]!dp_core.gridDP_Click" textlink="">
      <xdr:nvSpPr>
        <xdr:cNvPr id="2673" name="Rectangle 2672">
          <a:extLst>
            <a:ext uri="{FF2B5EF4-FFF2-40B4-BE49-F238E27FC236}">
              <a16:creationId xmlns:a16="http://schemas.microsoft.com/office/drawing/2014/main" xmlns="" id="{00000000-0008-0000-0200-0000710A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65</xdr:row>
      <xdr:rowOff>0</xdr:rowOff>
    </xdr:from>
    <xdr:to>
      <xdr:col>5</xdr:col>
      <xdr:colOff>279400</xdr:colOff>
      <xdr:row>66</xdr:row>
      <xdr:rowOff>12700</xdr:rowOff>
    </xdr:to>
    <xdr:sp macro="[1]!dp_core.gridDP_Click" textlink="">
      <xdr:nvSpPr>
        <xdr:cNvPr id="2674" name="Rectangle 2673">
          <a:extLst>
            <a:ext uri="{FF2B5EF4-FFF2-40B4-BE49-F238E27FC236}">
              <a16:creationId xmlns:a16="http://schemas.microsoft.com/office/drawing/2014/main" xmlns="" id="{00000000-0008-0000-0200-0000720A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65</xdr:row>
      <xdr:rowOff>0</xdr:rowOff>
    </xdr:from>
    <xdr:to>
      <xdr:col>5</xdr:col>
      <xdr:colOff>279400</xdr:colOff>
      <xdr:row>66</xdr:row>
      <xdr:rowOff>12700</xdr:rowOff>
    </xdr:to>
    <xdr:sp macro="[1]!dp_core.gridDP_Click" textlink="">
      <xdr:nvSpPr>
        <xdr:cNvPr id="2675" name="Rectangle 2674">
          <a:extLst>
            <a:ext uri="{FF2B5EF4-FFF2-40B4-BE49-F238E27FC236}">
              <a16:creationId xmlns:a16="http://schemas.microsoft.com/office/drawing/2014/main" xmlns="" id="{00000000-0008-0000-0200-0000730A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65</xdr:row>
      <xdr:rowOff>0</xdr:rowOff>
    </xdr:from>
    <xdr:to>
      <xdr:col>5</xdr:col>
      <xdr:colOff>279400</xdr:colOff>
      <xdr:row>66</xdr:row>
      <xdr:rowOff>12700</xdr:rowOff>
    </xdr:to>
    <xdr:sp macro="[1]!dp_core.gridDP_Click" textlink="">
      <xdr:nvSpPr>
        <xdr:cNvPr id="2676" name="Rectangle 2675">
          <a:extLst>
            <a:ext uri="{FF2B5EF4-FFF2-40B4-BE49-F238E27FC236}">
              <a16:creationId xmlns:a16="http://schemas.microsoft.com/office/drawing/2014/main" xmlns="" id="{00000000-0008-0000-0200-0000740A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66</xdr:row>
      <xdr:rowOff>0</xdr:rowOff>
    </xdr:from>
    <xdr:to>
      <xdr:col>5</xdr:col>
      <xdr:colOff>279400</xdr:colOff>
      <xdr:row>67</xdr:row>
      <xdr:rowOff>12700</xdr:rowOff>
    </xdr:to>
    <xdr:sp macro="[1]!dp_core.gridDP_Click" textlink="">
      <xdr:nvSpPr>
        <xdr:cNvPr id="2677" name="Rectangle 2676">
          <a:extLst>
            <a:ext uri="{FF2B5EF4-FFF2-40B4-BE49-F238E27FC236}">
              <a16:creationId xmlns:a16="http://schemas.microsoft.com/office/drawing/2014/main" xmlns="" id="{00000000-0008-0000-0200-0000750A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66</xdr:row>
      <xdr:rowOff>0</xdr:rowOff>
    </xdr:from>
    <xdr:to>
      <xdr:col>5</xdr:col>
      <xdr:colOff>279400</xdr:colOff>
      <xdr:row>67</xdr:row>
      <xdr:rowOff>12700</xdr:rowOff>
    </xdr:to>
    <xdr:sp macro="[1]!dp_core.gridDP_Click" textlink="">
      <xdr:nvSpPr>
        <xdr:cNvPr id="2678" name="Rectangle 2677">
          <a:extLst>
            <a:ext uri="{FF2B5EF4-FFF2-40B4-BE49-F238E27FC236}">
              <a16:creationId xmlns:a16="http://schemas.microsoft.com/office/drawing/2014/main" xmlns="" id="{00000000-0008-0000-0200-0000760A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66</xdr:row>
      <xdr:rowOff>0</xdr:rowOff>
    </xdr:from>
    <xdr:to>
      <xdr:col>5</xdr:col>
      <xdr:colOff>279400</xdr:colOff>
      <xdr:row>67</xdr:row>
      <xdr:rowOff>12700</xdr:rowOff>
    </xdr:to>
    <xdr:sp macro="[1]!dp_core.gridDP_Click" textlink="">
      <xdr:nvSpPr>
        <xdr:cNvPr id="2679" name="Rectangle 2678">
          <a:extLst>
            <a:ext uri="{FF2B5EF4-FFF2-40B4-BE49-F238E27FC236}">
              <a16:creationId xmlns:a16="http://schemas.microsoft.com/office/drawing/2014/main" xmlns="" id="{00000000-0008-0000-0200-0000770A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67</xdr:row>
      <xdr:rowOff>0</xdr:rowOff>
    </xdr:from>
    <xdr:to>
      <xdr:col>5</xdr:col>
      <xdr:colOff>279400</xdr:colOff>
      <xdr:row>68</xdr:row>
      <xdr:rowOff>12700</xdr:rowOff>
    </xdr:to>
    <xdr:sp macro="[1]!dp_core.gridDP_Click" textlink="">
      <xdr:nvSpPr>
        <xdr:cNvPr id="2680" name="Rectangle 2679">
          <a:extLst>
            <a:ext uri="{FF2B5EF4-FFF2-40B4-BE49-F238E27FC236}">
              <a16:creationId xmlns:a16="http://schemas.microsoft.com/office/drawing/2014/main" xmlns="" id="{00000000-0008-0000-0200-0000780A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67</xdr:row>
      <xdr:rowOff>0</xdr:rowOff>
    </xdr:from>
    <xdr:to>
      <xdr:col>5</xdr:col>
      <xdr:colOff>279400</xdr:colOff>
      <xdr:row>68</xdr:row>
      <xdr:rowOff>12700</xdr:rowOff>
    </xdr:to>
    <xdr:sp macro="[1]!dp_core.gridDP_Click" textlink="">
      <xdr:nvSpPr>
        <xdr:cNvPr id="2681" name="Rectangle 2680">
          <a:extLst>
            <a:ext uri="{FF2B5EF4-FFF2-40B4-BE49-F238E27FC236}">
              <a16:creationId xmlns:a16="http://schemas.microsoft.com/office/drawing/2014/main" xmlns="" id="{00000000-0008-0000-0200-0000790A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67</xdr:row>
      <xdr:rowOff>0</xdr:rowOff>
    </xdr:from>
    <xdr:to>
      <xdr:col>5</xdr:col>
      <xdr:colOff>279400</xdr:colOff>
      <xdr:row>68</xdr:row>
      <xdr:rowOff>12700</xdr:rowOff>
    </xdr:to>
    <xdr:sp macro="[1]!dp_core.gridDP_Click" textlink="">
      <xdr:nvSpPr>
        <xdr:cNvPr id="2682" name="Rectangle 2681">
          <a:extLst>
            <a:ext uri="{FF2B5EF4-FFF2-40B4-BE49-F238E27FC236}">
              <a16:creationId xmlns:a16="http://schemas.microsoft.com/office/drawing/2014/main" xmlns="" id="{00000000-0008-0000-0200-00007A0A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68</xdr:row>
      <xdr:rowOff>0</xdr:rowOff>
    </xdr:from>
    <xdr:to>
      <xdr:col>5</xdr:col>
      <xdr:colOff>279400</xdr:colOff>
      <xdr:row>69</xdr:row>
      <xdr:rowOff>12700</xdr:rowOff>
    </xdr:to>
    <xdr:sp macro="[1]!dp_core.gridDP_Click" textlink="">
      <xdr:nvSpPr>
        <xdr:cNvPr id="2683" name="Rectangle 2682">
          <a:extLst>
            <a:ext uri="{FF2B5EF4-FFF2-40B4-BE49-F238E27FC236}">
              <a16:creationId xmlns:a16="http://schemas.microsoft.com/office/drawing/2014/main" xmlns="" id="{00000000-0008-0000-0200-00007B0A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68</xdr:row>
      <xdr:rowOff>0</xdr:rowOff>
    </xdr:from>
    <xdr:to>
      <xdr:col>5</xdr:col>
      <xdr:colOff>279400</xdr:colOff>
      <xdr:row>69</xdr:row>
      <xdr:rowOff>12700</xdr:rowOff>
    </xdr:to>
    <xdr:sp macro="[1]!dp_core.gridDP_Click" textlink="">
      <xdr:nvSpPr>
        <xdr:cNvPr id="2684" name="Rectangle 2683">
          <a:extLst>
            <a:ext uri="{FF2B5EF4-FFF2-40B4-BE49-F238E27FC236}">
              <a16:creationId xmlns:a16="http://schemas.microsoft.com/office/drawing/2014/main" xmlns="" id="{00000000-0008-0000-0200-00007C0A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68</xdr:row>
      <xdr:rowOff>0</xdr:rowOff>
    </xdr:from>
    <xdr:to>
      <xdr:col>5</xdr:col>
      <xdr:colOff>279400</xdr:colOff>
      <xdr:row>69</xdr:row>
      <xdr:rowOff>12700</xdr:rowOff>
    </xdr:to>
    <xdr:sp macro="[1]!dp_core.gridDP_Click" textlink="">
      <xdr:nvSpPr>
        <xdr:cNvPr id="2685" name="Rectangle 2684">
          <a:extLst>
            <a:ext uri="{FF2B5EF4-FFF2-40B4-BE49-F238E27FC236}">
              <a16:creationId xmlns:a16="http://schemas.microsoft.com/office/drawing/2014/main" xmlns="" id="{00000000-0008-0000-0200-00007D0A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69</xdr:row>
      <xdr:rowOff>0</xdr:rowOff>
    </xdr:from>
    <xdr:to>
      <xdr:col>5</xdr:col>
      <xdr:colOff>279400</xdr:colOff>
      <xdr:row>70</xdr:row>
      <xdr:rowOff>12700</xdr:rowOff>
    </xdr:to>
    <xdr:sp macro="[1]!dp_core.gridDP_Click" textlink="">
      <xdr:nvSpPr>
        <xdr:cNvPr id="2686" name="Rectangle 2685">
          <a:extLst>
            <a:ext uri="{FF2B5EF4-FFF2-40B4-BE49-F238E27FC236}">
              <a16:creationId xmlns:a16="http://schemas.microsoft.com/office/drawing/2014/main" xmlns="" id="{00000000-0008-0000-0200-00007E0A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69</xdr:row>
      <xdr:rowOff>0</xdr:rowOff>
    </xdr:from>
    <xdr:to>
      <xdr:col>5</xdr:col>
      <xdr:colOff>279400</xdr:colOff>
      <xdr:row>70</xdr:row>
      <xdr:rowOff>12700</xdr:rowOff>
    </xdr:to>
    <xdr:sp macro="[1]!dp_core.gridDP_Click" textlink="">
      <xdr:nvSpPr>
        <xdr:cNvPr id="2687" name="Rectangle 2686">
          <a:extLst>
            <a:ext uri="{FF2B5EF4-FFF2-40B4-BE49-F238E27FC236}">
              <a16:creationId xmlns:a16="http://schemas.microsoft.com/office/drawing/2014/main" xmlns="" id="{00000000-0008-0000-0200-00007F0A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69</xdr:row>
      <xdr:rowOff>0</xdr:rowOff>
    </xdr:from>
    <xdr:to>
      <xdr:col>5</xdr:col>
      <xdr:colOff>279400</xdr:colOff>
      <xdr:row>70</xdr:row>
      <xdr:rowOff>12700</xdr:rowOff>
    </xdr:to>
    <xdr:sp macro="[1]!dp_core.gridDP_Click" textlink="">
      <xdr:nvSpPr>
        <xdr:cNvPr id="2688" name="Rectangle 2687">
          <a:extLst>
            <a:ext uri="{FF2B5EF4-FFF2-40B4-BE49-F238E27FC236}">
              <a16:creationId xmlns:a16="http://schemas.microsoft.com/office/drawing/2014/main" xmlns="" id="{00000000-0008-0000-0200-0000800A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70</xdr:row>
      <xdr:rowOff>0</xdr:rowOff>
    </xdr:from>
    <xdr:to>
      <xdr:col>5</xdr:col>
      <xdr:colOff>279400</xdr:colOff>
      <xdr:row>71</xdr:row>
      <xdr:rowOff>12700</xdr:rowOff>
    </xdr:to>
    <xdr:sp macro="[1]!dp_core.gridDP_Click" textlink="">
      <xdr:nvSpPr>
        <xdr:cNvPr id="2689" name="Rectangle 2688">
          <a:extLst>
            <a:ext uri="{FF2B5EF4-FFF2-40B4-BE49-F238E27FC236}">
              <a16:creationId xmlns:a16="http://schemas.microsoft.com/office/drawing/2014/main" xmlns="" id="{00000000-0008-0000-0200-0000810A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70</xdr:row>
      <xdr:rowOff>0</xdr:rowOff>
    </xdr:from>
    <xdr:to>
      <xdr:col>5</xdr:col>
      <xdr:colOff>279400</xdr:colOff>
      <xdr:row>71</xdr:row>
      <xdr:rowOff>12700</xdr:rowOff>
    </xdr:to>
    <xdr:sp macro="[1]!dp_core.gridDP_Click" textlink="">
      <xdr:nvSpPr>
        <xdr:cNvPr id="2690" name="Rectangle 2689">
          <a:extLst>
            <a:ext uri="{FF2B5EF4-FFF2-40B4-BE49-F238E27FC236}">
              <a16:creationId xmlns:a16="http://schemas.microsoft.com/office/drawing/2014/main" xmlns="" id="{00000000-0008-0000-0200-0000820A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70</xdr:row>
      <xdr:rowOff>0</xdr:rowOff>
    </xdr:from>
    <xdr:to>
      <xdr:col>5</xdr:col>
      <xdr:colOff>279400</xdr:colOff>
      <xdr:row>71</xdr:row>
      <xdr:rowOff>12700</xdr:rowOff>
    </xdr:to>
    <xdr:sp macro="[1]!dp_core.gridDP_Click" textlink="">
      <xdr:nvSpPr>
        <xdr:cNvPr id="2691" name="Rectangle 2690">
          <a:extLst>
            <a:ext uri="{FF2B5EF4-FFF2-40B4-BE49-F238E27FC236}">
              <a16:creationId xmlns:a16="http://schemas.microsoft.com/office/drawing/2014/main" xmlns="" id="{00000000-0008-0000-0200-0000830A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71</xdr:row>
      <xdr:rowOff>0</xdr:rowOff>
    </xdr:from>
    <xdr:to>
      <xdr:col>5</xdr:col>
      <xdr:colOff>279400</xdr:colOff>
      <xdr:row>72</xdr:row>
      <xdr:rowOff>12700</xdr:rowOff>
    </xdr:to>
    <xdr:sp macro="[1]!dp_core.gridDP_Click" textlink="">
      <xdr:nvSpPr>
        <xdr:cNvPr id="2692" name="Rectangle 2691">
          <a:extLst>
            <a:ext uri="{FF2B5EF4-FFF2-40B4-BE49-F238E27FC236}">
              <a16:creationId xmlns:a16="http://schemas.microsoft.com/office/drawing/2014/main" xmlns="" id="{00000000-0008-0000-0200-0000840A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71</xdr:row>
      <xdr:rowOff>0</xdr:rowOff>
    </xdr:from>
    <xdr:to>
      <xdr:col>5</xdr:col>
      <xdr:colOff>279400</xdr:colOff>
      <xdr:row>72</xdr:row>
      <xdr:rowOff>12700</xdr:rowOff>
    </xdr:to>
    <xdr:sp macro="[1]!dp_core.gridDP_Click" textlink="">
      <xdr:nvSpPr>
        <xdr:cNvPr id="2693" name="Rectangle 2692">
          <a:extLst>
            <a:ext uri="{FF2B5EF4-FFF2-40B4-BE49-F238E27FC236}">
              <a16:creationId xmlns:a16="http://schemas.microsoft.com/office/drawing/2014/main" xmlns="" id="{00000000-0008-0000-0200-0000850A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71</xdr:row>
      <xdr:rowOff>0</xdr:rowOff>
    </xdr:from>
    <xdr:to>
      <xdr:col>5</xdr:col>
      <xdr:colOff>279400</xdr:colOff>
      <xdr:row>72</xdr:row>
      <xdr:rowOff>12700</xdr:rowOff>
    </xdr:to>
    <xdr:sp macro="[1]!dp_core.gridDP_Click" textlink="">
      <xdr:nvSpPr>
        <xdr:cNvPr id="2694" name="Rectangle 2693">
          <a:extLst>
            <a:ext uri="{FF2B5EF4-FFF2-40B4-BE49-F238E27FC236}">
              <a16:creationId xmlns:a16="http://schemas.microsoft.com/office/drawing/2014/main" xmlns="" id="{00000000-0008-0000-0200-0000860A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72</xdr:row>
      <xdr:rowOff>0</xdr:rowOff>
    </xdr:from>
    <xdr:to>
      <xdr:col>5</xdr:col>
      <xdr:colOff>279400</xdr:colOff>
      <xdr:row>73</xdr:row>
      <xdr:rowOff>12700</xdr:rowOff>
    </xdr:to>
    <xdr:sp macro="[1]!dp_core.gridDP_Click" textlink="">
      <xdr:nvSpPr>
        <xdr:cNvPr id="2695" name="Rectangle 2694">
          <a:extLst>
            <a:ext uri="{FF2B5EF4-FFF2-40B4-BE49-F238E27FC236}">
              <a16:creationId xmlns:a16="http://schemas.microsoft.com/office/drawing/2014/main" xmlns="" id="{00000000-0008-0000-0200-0000870A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72</xdr:row>
      <xdr:rowOff>0</xdr:rowOff>
    </xdr:from>
    <xdr:to>
      <xdr:col>5</xdr:col>
      <xdr:colOff>279400</xdr:colOff>
      <xdr:row>73</xdr:row>
      <xdr:rowOff>12700</xdr:rowOff>
    </xdr:to>
    <xdr:sp macro="[1]!dp_core.gridDP_Click" textlink="">
      <xdr:nvSpPr>
        <xdr:cNvPr id="2696" name="Rectangle 2695">
          <a:extLst>
            <a:ext uri="{FF2B5EF4-FFF2-40B4-BE49-F238E27FC236}">
              <a16:creationId xmlns:a16="http://schemas.microsoft.com/office/drawing/2014/main" xmlns="" id="{00000000-0008-0000-0200-0000880A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72</xdr:row>
      <xdr:rowOff>0</xdr:rowOff>
    </xdr:from>
    <xdr:to>
      <xdr:col>5</xdr:col>
      <xdr:colOff>279400</xdr:colOff>
      <xdr:row>73</xdr:row>
      <xdr:rowOff>12700</xdr:rowOff>
    </xdr:to>
    <xdr:sp macro="[1]!dp_core.gridDP_Click" textlink="">
      <xdr:nvSpPr>
        <xdr:cNvPr id="2697" name="Rectangle 2696">
          <a:extLst>
            <a:ext uri="{FF2B5EF4-FFF2-40B4-BE49-F238E27FC236}">
              <a16:creationId xmlns:a16="http://schemas.microsoft.com/office/drawing/2014/main" xmlns="" id="{00000000-0008-0000-0200-0000890A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73</xdr:row>
      <xdr:rowOff>0</xdr:rowOff>
    </xdr:from>
    <xdr:to>
      <xdr:col>5</xdr:col>
      <xdr:colOff>279400</xdr:colOff>
      <xdr:row>74</xdr:row>
      <xdr:rowOff>12700</xdr:rowOff>
    </xdr:to>
    <xdr:sp macro="[1]!dp_core.gridDP_Click" textlink="">
      <xdr:nvSpPr>
        <xdr:cNvPr id="2698" name="Rectangle 2697">
          <a:extLst>
            <a:ext uri="{FF2B5EF4-FFF2-40B4-BE49-F238E27FC236}">
              <a16:creationId xmlns:a16="http://schemas.microsoft.com/office/drawing/2014/main" xmlns="" id="{00000000-0008-0000-0200-00008A0A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73</xdr:row>
      <xdr:rowOff>0</xdr:rowOff>
    </xdr:from>
    <xdr:to>
      <xdr:col>5</xdr:col>
      <xdr:colOff>279400</xdr:colOff>
      <xdr:row>74</xdr:row>
      <xdr:rowOff>12700</xdr:rowOff>
    </xdr:to>
    <xdr:sp macro="[1]!dp_core.gridDP_Click" textlink="">
      <xdr:nvSpPr>
        <xdr:cNvPr id="2699" name="Rectangle 2698">
          <a:extLst>
            <a:ext uri="{FF2B5EF4-FFF2-40B4-BE49-F238E27FC236}">
              <a16:creationId xmlns:a16="http://schemas.microsoft.com/office/drawing/2014/main" xmlns="" id="{00000000-0008-0000-0200-00008B0A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73</xdr:row>
      <xdr:rowOff>0</xdr:rowOff>
    </xdr:from>
    <xdr:to>
      <xdr:col>5</xdr:col>
      <xdr:colOff>279400</xdr:colOff>
      <xdr:row>74</xdr:row>
      <xdr:rowOff>12700</xdr:rowOff>
    </xdr:to>
    <xdr:sp macro="[1]!dp_core.gridDP_Click" textlink="">
      <xdr:nvSpPr>
        <xdr:cNvPr id="2700" name="Rectangle 2699">
          <a:extLst>
            <a:ext uri="{FF2B5EF4-FFF2-40B4-BE49-F238E27FC236}">
              <a16:creationId xmlns:a16="http://schemas.microsoft.com/office/drawing/2014/main" xmlns="" id="{00000000-0008-0000-0200-00008C0A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74</xdr:row>
      <xdr:rowOff>0</xdr:rowOff>
    </xdr:from>
    <xdr:to>
      <xdr:col>5</xdr:col>
      <xdr:colOff>279400</xdr:colOff>
      <xdr:row>75</xdr:row>
      <xdr:rowOff>12700</xdr:rowOff>
    </xdr:to>
    <xdr:sp macro="[1]!dp_core.gridDP_Click" textlink="">
      <xdr:nvSpPr>
        <xdr:cNvPr id="2701" name="Rectangle 2700">
          <a:extLst>
            <a:ext uri="{FF2B5EF4-FFF2-40B4-BE49-F238E27FC236}">
              <a16:creationId xmlns:a16="http://schemas.microsoft.com/office/drawing/2014/main" xmlns="" id="{00000000-0008-0000-0200-00008D0A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74</xdr:row>
      <xdr:rowOff>0</xdr:rowOff>
    </xdr:from>
    <xdr:to>
      <xdr:col>5</xdr:col>
      <xdr:colOff>279400</xdr:colOff>
      <xdr:row>75</xdr:row>
      <xdr:rowOff>12700</xdr:rowOff>
    </xdr:to>
    <xdr:sp macro="[1]!dp_core.gridDP_Click" textlink="">
      <xdr:nvSpPr>
        <xdr:cNvPr id="2702" name="Rectangle 2701">
          <a:extLst>
            <a:ext uri="{FF2B5EF4-FFF2-40B4-BE49-F238E27FC236}">
              <a16:creationId xmlns:a16="http://schemas.microsoft.com/office/drawing/2014/main" xmlns="" id="{00000000-0008-0000-0200-00008E0A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74</xdr:row>
      <xdr:rowOff>0</xdr:rowOff>
    </xdr:from>
    <xdr:to>
      <xdr:col>5</xdr:col>
      <xdr:colOff>279400</xdr:colOff>
      <xdr:row>75</xdr:row>
      <xdr:rowOff>12700</xdr:rowOff>
    </xdr:to>
    <xdr:sp macro="[1]!dp_core.gridDP_Click" textlink="">
      <xdr:nvSpPr>
        <xdr:cNvPr id="2703" name="Rectangle 2702">
          <a:extLst>
            <a:ext uri="{FF2B5EF4-FFF2-40B4-BE49-F238E27FC236}">
              <a16:creationId xmlns:a16="http://schemas.microsoft.com/office/drawing/2014/main" xmlns="" id="{00000000-0008-0000-0200-00008F0A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75</xdr:row>
      <xdr:rowOff>0</xdr:rowOff>
    </xdr:from>
    <xdr:to>
      <xdr:col>5</xdr:col>
      <xdr:colOff>279400</xdr:colOff>
      <xdr:row>76</xdr:row>
      <xdr:rowOff>12700</xdr:rowOff>
    </xdr:to>
    <xdr:sp macro="[1]!dp_core.gridDP_Click" textlink="">
      <xdr:nvSpPr>
        <xdr:cNvPr id="2704" name="Rectangle 2703">
          <a:extLst>
            <a:ext uri="{FF2B5EF4-FFF2-40B4-BE49-F238E27FC236}">
              <a16:creationId xmlns:a16="http://schemas.microsoft.com/office/drawing/2014/main" xmlns="" id="{00000000-0008-0000-0200-0000900A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75</xdr:row>
      <xdr:rowOff>0</xdr:rowOff>
    </xdr:from>
    <xdr:to>
      <xdr:col>5</xdr:col>
      <xdr:colOff>279400</xdr:colOff>
      <xdr:row>76</xdr:row>
      <xdr:rowOff>12700</xdr:rowOff>
    </xdr:to>
    <xdr:sp macro="[1]!dp_core.gridDP_Click" textlink="">
      <xdr:nvSpPr>
        <xdr:cNvPr id="2705" name="Rectangle 2704">
          <a:extLst>
            <a:ext uri="{FF2B5EF4-FFF2-40B4-BE49-F238E27FC236}">
              <a16:creationId xmlns:a16="http://schemas.microsoft.com/office/drawing/2014/main" xmlns="" id="{00000000-0008-0000-0200-0000910A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75</xdr:row>
      <xdr:rowOff>0</xdr:rowOff>
    </xdr:from>
    <xdr:to>
      <xdr:col>5</xdr:col>
      <xdr:colOff>279400</xdr:colOff>
      <xdr:row>76</xdr:row>
      <xdr:rowOff>12700</xdr:rowOff>
    </xdr:to>
    <xdr:sp macro="[1]!dp_core.gridDP_Click" textlink="">
      <xdr:nvSpPr>
        <xdr:cNvPr id="2706" name="Rectangle 2705">
          <a:extLst>
            <a:ext uri="{FF2B5EF4-FFF2-40B4-BE49-F238E27FC236}">
              <a16:creationId xmlns:a16="http://schemas.microsoft.com/office/drawing/2014/main" xmlns="" id="{00000000-0008-0000-0200-0000920A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76</xdr:row>
      <xdr:rowOff>0</xdr:rowOff>
    </xdr:from>
    <xdr:to>
      <xdr:col>5</xdr:col>
      <xdr:colOff>279400</xdr:colOff>
      <xdr:row>77</xdr:row>
      <xdr:rowOff>12700</xdr:rowOff>
    </xdr:to>
    <xdr:sp macro="[1]!dp_core.gridDP_Click" textlink="">
      <xdr:nvSpPr>
        <xdr:cNvPr id="2707" name="Rectangle 2706">
          <a:extLst>
            <a:ext uri="{FF2B5EF4-FFF2-40B4-BE49-F238E27FC236}">
              <a16:creationId xmlns:a16="http://schemas.microsoft.com/office/drawing/2014/main" xmlns="" id="{00000000-0008-0000-0200-0000930A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76</xdr:row>
      <xdr:rowOff>0</xdr:rowOff>
    </xdr:from>
    <xdr:to>
      <xdr:col>5</xdr:col>
      <xdr:colOff>279400</xdr:colOff>
      <xdr:row>77</xdr:row>
      <xdr:rowOff>12700</xdr:rowOff>
    </xdr:to>
    <xdr:sp macro="[1]!dp_core.gridDP_Click" textlink="">
      <xdr:nvSpPr>
        <xdr:cNvPr id="2708" name="Rectangle 2707">
          <a:extLst>
            <a:ext uri="{FF2B5EF4-FFF2-40B4-BE49-F238E27FC236}">
              <a16:creationId xmlns:a16="http://schemas.microsoft.com/office/drawing/2014/main" xmlns="" id="{00000000-0008-0000-0200-0000940A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76</xdr:row>
      <xdr:rowOff>0</xdr:rowOff>
    </xdr:from>
    <xdr:to>
      <xdr:col>5</xdr:col>
      <xdr:colOff>279400</xdr:colOff>
      <xdr:row>77</xdr:row>
      <xdr:rowOff>12700</xdr:rowOff>
    </xdr:to>
    <xdr:sp macro="[1]!dp_core.gridDP_Click" textlink="">
      <xdr:nvSpPr>
        <xdr:cNvPr id="2709" name="Rectangle 2708">
          <a:extLst>
            <a:ext uri="{FF2B5EF4-FFF2-40B4-BE49-F238E27FC236}">
              <a16:creationId xmlns:a16="http://schemas.microsoft.com/office/drawing/2014/main" xmlns="" id="{00000000-0008-0000-0200-0000950A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77</xdr:row>
      <xdr:rowOff>0</xdr:rowOff>
    </xdr:from>
    <xdr:to>
      <xdr:col>5</xdr:col>
      <xdr:colOff>279400</xdr:colOff>
      <xdr:row>78</xdr:row>
      <xdr:rowOff>12700</xdr:rowOff>
    </xdr:to>
    <xdr:sp macro="[1]!dp_core.gridDP_Click" textlink="">
      <xdr:nvSpPr>
        <xdr:cNvPr id="2710" name="Rectangle 2709">
          <a:extLst>
            <a:ext uri="{FF2B5EF4-FFF2-40B4-BE49-F238E27FC236}">
              <a16:creationId xmlns:a16="http://schemas.microsoft.com/office/drawing/2014/main" xmlns="" id="{00000000-0008-0000-0200-0000960A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77</xdr:row>
      <xdr:rowOff>0</xdr:rowOff>
    </xdr:from>
    <xdr:to>
      <xdr:col>5</xdr:col>
      <xdr:colOff>279400</xdr:colOff>
      <xdr:row>78</xdr:row>
      <xdr:rowOff>12700</xdr:rowOff>
    </xdr:to>
    <xdr:sp macro="[1]!dp_core.gridDP_Click" textlink="">
      <xdr:nvSpPr>
        <xdr:cNvPr id="2711" name="Rectangle 2710">
          <a:extLst>
            <a:ext uri="{FF2B5EF4-FFF2-40B4-BE49-F238E27FC236}">
              <a16:creationId xmlns:a16="http://schemas.microsoft.com/office/drawing/2014/main" xmlns="" id="{00000000-0008-0000-0200-0000970A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77</xdr:row>
      <xdr:rowOff>0</xdr:rowOff>
    </xdr:from>
    <xdr:to>
      <xdr:col>5</xdr:col>
      <xdr:colOff>279400</xdr:colOff>
      <xdr:row>78</xdr:row>
      <xdr:rowOff>12700</xdr:rowOff>
    </xdr:to>
    <xdr:sp macro="[1]!dp_core.gridDP_Click" textlink="">
      <xdr:nvSpPr>
        <xdr:cNvPr id="2712" name="Rectangle 2711">
          <a:extLst>
            <a:ext uri="{FF2B5EF4-FFF2-40B4-BE49-F238E27FC236}">
              <a16:creationId xmlns:a16="http://schemas.microsoft.com/office/drawing/2014/main" xmlns="" id="{00000000-0008-0000-0200-0000980A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78</xdr:row>
      <xdr:rowOff>0</xdr:rowOff>
    </xdr:from>
    <xdr:to>
      <xdr:col>5</xdr:col>
      <xdr:colOff>279400</xdr:colOff>
      <xdr:row>79</xdr:row>
      <xdr:rowOff>12700</xdr:rowOff>
    </xdr:to>
    <xdr:sp macro="[1]!dp_core.gridDP_Click" textlink="">
      <xdr:nvSpPr>
        <xdr:cNvPr id="2713" name="Rectangle 2712">
          <a:extLst>
            <a:ext uri="{FF2B5EF4-FFF2-40B4-BE49-F238E27FC236}">
              <a16:creationId xmlns:a16="http://schemas.microsoft.com/office/drawing/2014/main" xmlns="" id="{00000000-0008-0000-0200-0000990A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78</xdr:row>
      <xdr:rowOff>0</xdr:rowOff>
    </xdr:from>
    <xdr:to>
      <xdr:col>5</xdr:col>
      <xdr:colOff>279400</xdr:colOff>
      <xdr:row>79</xdr:row>
      <xdr:rowOff>12700</xdr:rowOff>
    </xdr:to>
    <xdr:sp macro="[1]!dp_core.gridDP_Click" textlink="">
      <xdr:nvSpPr>
        <xdr:cNvPr id="2714" name="Rectangle 2713">
          <a:extLst>
            <a:ext uri="{FF2B5EF4-FFF2-40B4-BE49-F238E27FC236}">
              <a16:creationId xmlns:a16="http://schemas.microsoft.com/office/drawing/2014/main" xmlns="" id="{00000000-0008-0000-0200-00009A0A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78</xdr:row>
      <xdr:rowOff>0</xdr:rowOff>
    </xdr:from>
    <xdr:to>
      <xdr:col>5</xdr:col>
      <xdr:colOff>279400</xdr:colOff>
      <xdr:row>79</xdr:row>
      <xdr:rowOff>12700</xdr:rowOff>
    </xdr:to>
    <xdr:sp macro="[1]!dp_core.gridDP_Click" textlink="">
      <xdr:nvSpPr>
        <xdr:cNvPr id="2715" name="Rectangle 2714">
          <a:extLst>
            <a:ext uri="{FF2B5EF4-FFF2-40B4-BE49-F238E27FC236}">
              <a16:creationId xmlns:a16="http://schemas.microsoft.com/office/drawing/2014/main" xmlns="" id="{00000000-0008-0000-0200-00009B0A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79</xdr:row>
      <xdr:rowOff>0</xdr:rowOff>
    </xdr:from>
    <xdr:to>
      <xdr:col>5</xdr:col>
      <xdr:colOff>279400</xdr:colOff>
      <xdr:row>80</xdr:row>
      <xdr:rowOff>12700</xdr:rowOff>
    </xdr:to>
    <xdr:sp macro="[1]!dp_core.gridDP_Click" textlink="">
      <xdr:nvSpPr>
        <xdr:cNvPr id="2716" name="Rectangle 2715">
          <a:extLst>
            <a:ext uri="{FF2B5EF4-FFF2-40B4-BE49-F238E27FC236}">
              <a16:creationId xmlns:a16="http://schemas.microsoft.com/office/drawing/2014/main" xmlns="" id="{00000000-0008-0000-0200-00009C0A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79</xdr:row>
      <xdr:rowOff>0</xdr:rowOff>
    </xdr:from>
    <xdr:to>
      <xdr:col>5</xdr:col>
      <xdr:colOff>279400</xdr:colOff>
      <xdr:row>80</xdr:row>
      <xdr:rowOff>12700</xdr:rowOff>
    </xdr:to>
    <xdr:sp macro="[1]!dp_core.gridDP_Click" textlink="">
      <xdr:nvSpPr>
        <xdr:cNvPr id="2717" name="Rectangle 2716">
          <a:extLst>
            <a:ext uri="{FF2B5EF4-FFF2-40B4-BE49-F238E27FC236}">
              <a16:creationId xmlns:a16="http://schemas.microsoft.com/office/drawing/2014/main" xmlns="" id="{00000000-0008-0000-0200-00009D0A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79</xdr:row>
      <xdr:rowOff>0</xdr:rowOff>
    </xdr:from>
    <xdr:to>
      <xdr:col>5</xdr:col>
      <xdr:colOff>279400</xdr:colOff>
      <xdr:row>80</xdr:row>
      <xdr:rowOff>12700</xdr:rowOff>
    </xdr:to>
    <xdr:sp macro="[1]!dp_core.gridDP_Click" textlink="">
      <xdr:nvSpPr>
        <xdr:cNvPr id="2718" name="Rectangle 2717">
          <a:extLst>
            <a:ext uri="{FF2B5EF4-FFF2-40B4-BE49-F238E27FC236}">
              <a16:creationId xmlns:a16="http://schemas.microsoft.com/office/drawing/2014/main" xmlns="" id="{00000000-0008-0000-0200-00009E0A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80</xdr:row>
      <xdr:rowOff>0</xdr:rowOff>
    </xdr:from>
    <xdr:to>
      <xdr:col>5</xdr:col>
      <xdr:colOff>279400</xdr:colOff>
      <xdr:row>81</xdr:row>
      <xdr:rowOff>12700</xdr:rowOff>
    </xdr:to>
    <xdr:sp macro="[1]!dp_core.gridDP_Click" textlink="">
      <xdr:nvSpPr>
        <xdr:cNvPr id="2719" name="Rectangle 2718">
          <a:extLst>
            <a:ext uri="{FF2B5EF4-FFF2-40B4-BE49-F238E27FC236}">
              <a16:creationId xmlns:a16="http://schemas.microsoft.com/office/drawing/2014/main" xmlns="" id="{00000000-0008-0000-0200-00009F0A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80</xdr:row>
      <xdr:rowOff>0</xdr:rowOff>
    </xdr:from>
    <xdr:to>
      <xdr:col>5</xdr:col>
      <xdr:colOff>279400</xdr:colOff>
      <xdr:row>81</xdr:row>
      <xdr:rowOff>12700</xdr:rowOff>
    </xdr:to>
    <xdr:sp macro="[1]!dp_core.gridDP_Click" textlink="">
      <xdr:nvSpPr>
        <xdr:cNvPr id="2720" name="Rectangle 2719">
          <a:extLst>
            <a:ext uri="{FF2B5EF4-FFF2-40B4-BE49-F238E27FC236}">
              <a16:creationId xmlns:a16="http://schemas.microsoft.com/office/drawing/2014/main" xmlns="" id="{00000000-0008-0000-0200-0000A00A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80</xdr:row>
      <xdr:rowOff>0</xdr:rowOff>
    </xdr:from>
    <xdr:to>
      <xdr:col>5</xdr:col>
      <xdr:colOff>279400</xdr:colOff>
      <xdr:row>81</xdr:row>
      <xdr:rowOff>12700</xdr:rowOff>
    </xdr:to>
    <xdr:sp macro="[1]!dp_core.gridDP_Click" textlink="">
      <xdr:nvSpPr>
        <xdr:cNvPr id="2721" name="Rectangle 2720">
          <a:extLst>
            <a:ext uri="{FF2B5EF4-FFF2-40B4-BE49-F238E27FC236}">
              <a16:creationId xmlns:a16="http://schemas.microsoft.com/office/drawing/2014/main" xmlns="" id="{00000000-0008-0000-0200-0000A10A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81</xdr:row>
      <xdr:rowOff>0</xdr:rowOff>
    </xdr:from>
    <xdr:to>
      <xdr:col>5</xdr:col>
      <xdr:colOff>279400</xdr:colOff>
      <xdr:row>82</xdr:row>
      <xdr:rowOff>12700</xdr:rowOff>
    </xdr:to>
    <xdr:sp macro="[1]!dp_core.gridDP_Click" textlink="">
      <xdr:nvSpPr>
        <xdr:cNvPr id="2722" name="Rectangle 2721">
          <a:extLst>
            <a:ext uri="{FF2B5EF4-FFF2-40B4-BE49-F238E27FC236}">
              <a16:creationId xmlns:a16="http://schemas.microsoft.com/office/drawing/2014/main" xmlns="" id="{00000000-0008-0000-0200-0000A20A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81</xdr:row>
      <xdr:rowOff>0</xdr:rowOff>
    </xdr:from>
    <xdr:to>
      <xdr:col>5</xdr:col>
      <xdr:colOff>279400</xdr:colOff>
      <xdr:row>82</xdr:row>
      <xdr:rowOff>12700</xdr:rowOff>
    </xdr:to>
    <xdr:sp macro="[1]!dp_core.gridDP_Click" textlink="">
      <xdr:nvSpPr>
        <xdr:cNvPr id="2723" name="Rectangle 2722">
          <a:extLst>
            <a:ext uri="{FF2B5EF4-FFF2-40B4-BE49-F238E27FC236}">
              <a16:creationId xmlns:a16="http://schemas.microsoft.com/office/drawing/2014/main" xmlns="" id="{00000000-0008-0000-0200-0000A30A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81</xdr:row>
      <xdr:rowOff>0</xdr:rowOff>
    </xdr:from>
    <xdr:to>
      <xdr:col>5</xdr:col>
      <xdr:colOff>279400</xdr:colOff>
      <xdr:row>82</xdr:row>
      <xdr:rowOff>12700</xdr:rowOff>
    </xdr:to>
    <xdr:sp macro="[1]!dp_core.gridDP_Click" textlink="">
      <xdr:nvSpPr>
        <xdr:cNvPr id="2724" name="Rectangle 2723">
          <a:extLst>
            <a:ext uri="{FF2B5EF4-FFF2-40B4-BE49-F238E27FC236}">
              <a16:creationId xmlns:a16="http://schemas.microsoft.com/office/drawing/2014/main" xmlns="" id="{00000000-0008-0000-0200-0000A40A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82</xdr:row>
      <xdr:rowOff>0</xdr:rowOff>
    </xdr:from>
    <xdr:to>
      <xdr:col>5</xdr:col>
      <xdr:colOff>279400</xdr:colOff>
      <xdr:row>83</xdr:row>
      <xdr:rowOff>12700</xdr:rowOff>
    </xdr:to>
    <xdr:sp macro="[1]!dp_core.gridDP_Click" textlink="">
      <xdr:nvSpPr>
        <xdr:cNvPr id="2725" name="Rectangle 2724">
          <a:extLst>
            <a:ext uri="{FF2B5EF4-FFF2-40B4-BE49-F238E27FC236}">
              <a16:creationId xmlns:a16="http://schemas.microsoft.com/office/drawing/2014/main" xmlns="" id="{00000000-0008-0000-0200-0000A50A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82</xdr:row>
      <xdr:rowOff>0</xdr:rowOff>
    </xdr:from>
    <xdr:to>
      <xdr:col>5</xdr:col>
      <xdr:colOff>279400</xdr:colOff>
      <xdr:row>83</xdr:row>
      <xdr:rowOff>12700</xdr:rowOff>
    </xdr:to>
    <xdr:sp macro="[1]!dp_core.gridDP_Click" textlink="">
      <xdr:nvSpPr>
        <xdr:cNvPr id="2726" name="Rectangle 2725">
          <a:extLst>
            <a:ext uri="{FF2B5EF4-FFF2-40B4-BE49-F238E27FC236}">
              <a16:creationId xmlns:a16="http://schemas.microsoft.com/office/drawing/2014/main" xmlns="" id="{00000000-0008-0000-0200-0000A60A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82</xdr:row>
      <xdr:rowOff>0</xdr:rowOff>
    </xdr:from>
    <xdr:to>
      <xdr:col>5</xdr:col>
      <xdr:colOff>279400</xdr:colOff>
      <xdr:row>83</xdr:row>
      <xdr:rowOff>12700</xdr:rowOff>
    </xdr:to>
    <xdr:sp macro="[1]!dp_core.gridDP_Click" textlink="">
      <xdr:nvSpPr>
        <xdr:cNvPr id="2727" name="Rectangle 2726">
          <a:extLst>
            <a:ext uri="{FF2B5EF4-FFF2-40B4-BE49-F238E27FC236}">
              <a16:creationId xmlns:a16="http://schemas.microsoft.com/office/drawing/2014/main" xmlns="" id="{00000000-0008-0000-0200-0000A70A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83</xdr:row>
      <xdr:rowOff>0</xdr:rowOff>
    </xdr:from>
    <xdr:to>
      <xdr:col>5</xdr:col>
      <xdr:colOff>279400</xdr:colOff>
      <xdr:row>84</xdr:row>
      <xdr:rowOff>12700</xdr:rowOff>
    </xdr:to>
    <xdr:sp macro="[1]!dp_core.gridDP_Click" textlink="">
      <xdr:nvSpPr>
        <xdr:cNvPr id="2728" name="Rectangle 2727">
          <a:extLst>
            <a:ext uri="{FF2B5EF4-FFF2-40B4-BE49-F238E27FC236}">
              <a16:creationId xmlns:a16="http://schemas.microsoft.com/office/drawing/2014/main" xmlns="" id="{00000000-0008-0000-0200-0000A80A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83</xdr:row>
      <xdr:rowOff>0</xdr:rowOff>
    </xdr:from>
    <xdr:to>
      <xdr:col>5</xdr:col>
      <xdr:colOff>279400</xdr:colOff>
      <xdr:row>84</xdr:row>
      <xdr:rowOff>12700</xdr:rowOff>
    </xdr:to>
    <xdr:sp macro="[1]!dp_core.gridDP_Click" textlink="">
      <xdr:nvSpPr>
        <xdr:cNvPr id="2729" name="Rectangle 2728">
          <a:extLst>
            <a:ext uri="{FF2B5EF4-FFF2-40B4-BE49-F238E27FC236}">
              <a16:creationId xmlns:a16="http://schemas.microsoft.com/office/drawing/2014/main" xmlns="" id="{00000000-0008-0000-0200-0000A90A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83</xdr:row>
      <xdr:rowOff>0</xdr:rowOff>
    </xdr:from>
    <xdr:to>
      <xdr:col>5</xdr:col>
      <xdr:colOff>279400</xdr:colOff>
      <xdr:row>84</xdr:row>
      <xdr:rowOff>12700</xdr:rowOff>
    </xdr:to>
    <xdr:sp macro="[1]!dp_core.gridDP_Click" textlink="">
      <xdr:nvSpPr>
        <xdr:cNvPr id="2730" name="Rectangle 2729">
          <a:extLst>
            <a:ext uri="{FF2B5EF4-FFF2-40B4-BE49-F238E27FC236}">
              <a16:creationId xmlns:a16="http://schemas.microsoft.com/office/drawing/2014/main" xmlns="" id="{00000000-0008-0000-0200-0000AA0A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84</xdr:row>
      <xdr:rowOff>0</xdr:rowOff>
    </xdr:from>
    <xdr:to>
      <xdr:col>5</xdr:col>
      <xdr:colOff>279400</xdr:colOff>
      <xdr:row>85</xdr:row>
      <xdr:rowOff>12700</xdr:rowOff>
    </xdr:to>
    <xdr:sp macro="[1]!dp_core.gridDP_Click" textlink="">
      <xdr:nvSpPr>
        <xdr:cNvPr id="2731" name="Rectangle 2730">
          <a:extLst>
            <a:ext uri="{FF2B5EF4-FFF2-40B4-BE49-F238E27FC236}">
              <a16:creationId xmlns:a16="http://schemas.microsoft.com/office/drawing/2014/main" xmlns="" id="{00000000-0008-0000-0200-0000AB0A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84</xdr:row>
      <xdr:rowOff>0</xdr:rowOff>
    </xdr:from>
    <xdr:to>
      <xdr:col>5</xdr:col>
      <xdr:colOff>279400</xdr:colOff>
      <xdr:row>85</xdr:row>
      <xdr:rowOff>12700</xdr:rowOff>
    </xdr:to>
    <xdr:sp macro="[1]!dp_core.gridDP_Click" textlink="">
      <xdr:nvSpPr>
        <xdr:cNvPr id="2732" name="Rectangle 2731">
          <a:extLst>
            <a:ext uri="{FF2B5EF4-FFF2-40B4-BE49-F238E27FC236}">
              <a16:creationId xmlns:a16="http://schemas.microsoft.com/office/drawing/2014/main" xmlns="" id="{00000000-0008-0000-0200-0000AC0A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84</xdr:row>
      <xdr:rowOff>0</xdr:rowOff>
    </xdr:from>
    <xdr:to>
      <xdr:col>5</xdr:col>
      <xdr:colOff>279400</xdr:colOff>
      <xdr:row>85</xdr:row>
      <xdr:rowOff>12700</xdr:rowOff>
    </xdr:to>
    <xdr:sp macro="[1]!dp_core.gridDP_Click" textlink="">
      <xdr:nvSpPr>
        <xdr:cNvPr id="2733" name="Rectangle 2732">
          <a:extLst>
            <a:ext uri="{FF2B5EF4-FFF2-40B4-BE49-F238E27FC236}">
              <a16:creationId xmlns:a16="http://schemas.microsoft.com/office/drawing/2014/main" xmlns="" id="{00000000-0008-0000-0200-0000AD0A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85</xdr:row>
      <xdr:rowOff>0</xdr:rowOff>
    </xdr:from>
    <xdr:to>
      <xdr:col>5</xdr:col>
      <xdr:colOff>279400</xdr:colOff>
      <xdr:row>86</xdr:row>
      <xdr:rowOff>12700</xdr:rowOff>
    </xdr:to>
    <xdr:sp macro="[1]!dp_core.gridDP_Click" textlink="">
      <xdr:nvSpPr>
        <xdr:cNvPr id="2734" name="Rectangle 2733">
          <a:extLst>
            <a:ext uri="{FF2B5EF4-FFF2-40B4-BE49-F238E27FC236}">
              <a16:creationId xmlns:a16="http://schemas.microsoft.com/office/drawing/2014/main" xmlns="" id="{00000000-0008-0000-0200-0000AE0A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85</xdr:row>
      <xdr:rowOff>0</xdr:rowOff>
    </xdr:from>
    <xdr:to>
      <xdr:col>5</xdr:col>
      <xdr:colOff>279400</xdr:colOff>
      <xdr:row>86</xdr:row>
      <xdr:rowOff>12700</xdr:rowOff>
    </xdr:to>
    <xdr:sp macro="[1]!dp_core.gridDP_Click" textlink="">
      <xdr:nvSpPr>
        <xdr:cNvPr id="2735" name="Rectangle 2734">
          <a:extLst>
            <a:ext uri="{FF2B5EF4-FFF2-40B4-BE49-F238E27FC236}">
              <a16:creationId xmlns:a16="http://schemas.microsoft.com/office/drawing/2014/main" xmlns="" id="{00000000-0008-0000-0200-0000AF0A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85</xdr:row>
      <xdr:rowOff>0</xdr:rowOff>
    </xdr:from>
    <xdr:to>
      <xdr:col>5</xdr:col>
      <xdr:colOff>279400</xdr:colOff>
      <xdr:row>86</xdr:row>
      <xdr:rowOff>12700</xdr:rowOff>
    </xdr:to>
    <xdr:sp macro="[1]!dp_core.gridDP_Click" textlink="">
      <xdr:nvSpPr>
        <xdr:cNvPr id="2736" name="Rectangle 2735">
          <a:extLst>
            <a:ext uri="{FF2B5EF4-FFF2-40B4-BE49-F238E27FC236}">
              <a16:creationId xmlns:a16="http://schemas.microsoft.com/office/drawing/2014/main" xmlns="" id="{00000000-0008-0000-0200-0000B00A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86</xdr:row>
      <xdr:rowOff>0</xdr:rowOff>
    </xdr:from>
    <xdr:to>
      <xdr:col>5</xdr:col>
      <xdr:colOff>279400</xdr:colOff>
      <xdr:row>87</xdr:row>
      <xdr:rowOff>12700</xdr:rowOff>
    </xdr:to>
    <xdr:sp macro="[1]!dp_core.gridDP_Click" textlink="">
      <xdr:nvSpPr>
        <xdr:cNvPr id="2737" name="Rectangle 2736">
          <a:extLst>
            <a:ext uri="{FF2B5EF4-FFF2-40B4-BE49-F238E27FC236}">
              <a16:creationId xmlns:a16="http://schemas.microsoft.com/office/drawing/2014/main" xmlns="" id="{00000000-0008-0000-0200-0000B10A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86</xdr:row>
      <xdr:rowOff>0</xdr:rowOff>
    </xdr:from>
    <xdr:to>
      <xdr:col>5</xdr:col>
      <xdr:colOff>279400</xdr:colOff>
      <xdr:row>87</xdr:row>
      <xdr:rowOff>12700</xdr:rowOff>
    </xdr:to>
    <xdr:sp macro="[1]!dp_core.gridDP_Click" textlink="">
      <xdr:nvSpPr>
        <xdr:cNvPr id="2738" name="Rectangle 2737">
          <a:extLst>
            <a:ext uri="{FF2B5EF4-FFF2-40B4-BE49-F238E27FC236}">
              <a16:creationId xmlns:a16="http://schemas.microsoft.com/office/drawing/2014/main" xmlns="" id="{00000000-0008-0000-0200-0000B20A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86</xdr:row>
      <xdr:rowOff>0</xdr:rowOff>
    </xdr:from>
    <xdr:to>
      <xdr:col>5</xdr:col>
      <xdr:colOff>279400</xdr:colOff>
      <xdr:row>87</xdr:row>
      <xdr:rowOff>12700</xdr:rowOff>
    </xdr:to>
    <xdr:sp macro="[1]!dp_core.gridDP_Click" textlink="">
      <xdr:nvSpPr>
        <xdr:cNvPr id="2739" name="Rectangle 2738">
          <a:extLst>
            <a:ext uri="{FF2B5EF4-FFF2-40B4-BE49-F238E27FC236}">
              <a16:creationId xmlns:a16="http://schemas.microsoft.com/office/drawing/2014/main" xmlns="" id="{00000000-0008-0000-0200-0000B30A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87</xdr:row>
      <xdr:rowOff>0</xdr:rowOff>
    </xdr:from>
    <xdr:to>
      <xdr:col>5</xdr:col>
      <xdr:colOff>279400</xdr:colOff>
      <xdr:row>88</xdr:row>
      <xdr:rowOff>12700</xdr:rowOff>
    </xdr:to>
    <xdr:sp macro="[1]!dp_core.gridDP_Click" textlink="">
      <xdr:nvSpPr>
        <xdr:cNvPr id="2740" name="Rectangle 2739">
          <a:extLst>
            <a:ext uri="{FF2B5EF4-FFF2-40B4-BE49-F238E27FC236}">
              <a16:creationId xmlns:a16="http://schemas.microsoft.com/office/drawing/2014/main" xmlns="" id="{00000000-0008-0000-0200-0000B40A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87</xdr:row>
      <xdr:rowOff>0</xdr:rowOff>
    </xdr:from>
    <xdr:to>
      <xdr:col>5</xdr:col>
      <xdr:colOff>279400</xdr:colOff>
      <xdr:row>88</xdr:row>
      <xdr:rowOff>12700</xdr:rowOff>
    </xdr:to>
    <xdr:sp macro="[1]!dp_core.gridDP_Click" textlink="">
      <xdr:nvSpPr>
        <xdr:cNvPr id="2741" name="Rectangle 2740">
          <a:extLst>
            <a:ext uri="{FF2B5EF4-FFF2-40B4-BE49-F238E27FC236}">
              <a16:creationId xmlns:a16="http://schemas.microsoft.com/office/drawing/2014/main" xmlns="" id="{00000000-0008-0000-0200-0000B50A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87</xdr:row>
      <xdr:rowOff>0</xdr:rowOff>
    </xdr:from>
    <xdr:to>
      <xdr:col>5</xdr:col>
      <xdr:colOff>279400</xdr:colOff>
      <xdr:row>88</xdr:row>
      <xdr:rowOff>12700</xdr:rowOff>
    </xdr:to>
    <xdr:sp macro="[1]!dp_core.gridDP_Click" textlink="">
      <xdr:nvSpPr>
        <xdr:cNvPr id="2742" name="Rectangle 2741">
          <a:extLst>
            <a:ext uri="{FF2B5EF4-FFF2-40B4-BE49-F238E27FC236}">
              <a16:creationId xmlns:a16="http://schemas.microsoft.com/office/drawing/2014/main" xmlns="" id="{00000000-0008-0000-0200-0000B60A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88</xdr:row>
      <xdr:rowOff>0</xdr:rowOff>
    </xdr:from>
    <xdr:to>
      <xdr:col>5</xdr:col>
      <xdr:colOff>279400</xdr:colOff>
      <xdr:row>89</xdr:row>
      <xdr:rowOff>12700</xdr:rowOff>
    </xdr:to>
    <xdr:sp macro="[1]!dp_core.gridDP_Click" textlink="">
      <xdr:nvSpPr>
        <xdr:cNvPr id="2743" name="Rectangle 2742">
          <a:extLst>
            <a:ext uri="{FF2B5EF4-FFF2-40B4-BE49-F238E27FC236}">
              <a16:creationId xmlns:a16="http://schemas.microsoft.com/office/drawing/2014/main" xmlns="" id="{00000000-0008-0000-0200-0000B70A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88</xdr:row>
      <xdr:rowOff>0</xdr:rowOff>
    </xdr:from>
    <xdr:to>
      <xdr:col>5</xdr:col>
      <xdr:colOff>279400</xdr:colOff>
      <xdr:row>89</xdr:row>
      <xdr:rowOff>12700</xdr:rowOff>
    </xdr:to>
    <xdr:sp macro="[1]!dp_core.gridDP_Click" textlink="">
      <xdr:nvSpPr>
        <xdr:cNvPr id="2744" name="Rectangle 2743">
          <a:extLst>
            <a:ext uri="{FF2B5EF4-FFF2-40B4-BE49-F238E27FC236}">
              <a16:creationId xmlns:a16="http://schemas.microsoft.com/office/drawing/2014/main" xmlns="" id="{00000000-0008-0000-0200-0000B80A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88</xdr:row>
      <xdr:rowOff>0</xdr:rowOff>
    </xdr:from>
    <xdr:to>
      <xdr:col>5</xdr:col>
      <xdr:colOff>279400</xdr:colOff>
      <xdr:row>89</xdr:row>
      <xdr:rowOff>12700</xdr:rowOff>
    </xdr:to>
    <xdr:sp macro="[1]!dp_core.gridDP_Click" textlink="">
      <xdr:nvSpPr>
        <xdr:cNvPr id="2745" name="Rectangle 2744">
          <a:extLst>
            <a:ext uri="{FF2B5EF4-FFF2-40B4-BE49-F238E27FC236}">
              <a16:creationId xmlns:a16="http://schemas.microsoft.com/office/drawing/2014/main" xmlns="" id="{00000000-0008-0000-0200-0000B90A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89</xdr:row>
      <xdr:rowOff>0</xdr:rowOff>
    </xdr:from>
    <xdr:to>
      <xdr:col>5</xdr:col>
      <xdr:colOff>279400</xdr:colOff>
      <xdr:row>90</xdr:row>
      <xdr:rowOff>12700</xdr:rowOff>
    </xdr:to>
    <xdr:sp macro="[1]!dp_core.gridDP_Click" textlink="">
      <xdr:nvSpPr>
        <xdr:cNvPr id="2746" name="Rectangle 2745">
          <a:extLst>
            <a:ext uri="{FF2B5EF4-FFF2-40B4-BE49-F238E27FC236}">
              <a16:creationId xmlns:a16="http://schemas.microsoft.com/office/drawing/2014/main" xmlns="" id="{00000000-0008-0000-0200-0000BA0A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89</xdr:row>
      <xdr:rowOff>0</xdr:rowOff>
    </xdr:from>
    <xdr:to>
      <xdr:col>5</xdr:col>
      <xdr:colOff>279400</xdr:colOff>
      <xdr:row>90</xdr:row>
      <xdr:rowOff>12700</xdr:rowOff>
    </xdr:to>
    <xdr:sp macro="[1]!dp_core.gridDP_Click" textlink="">
      <xdr:nvSpPr>
        <xdr:cNvPr id="2747" name="Rectangle 2746">
          <a:extLst>
            <a:ext uri="{FF2B5EF4-FFF2-40B4-BE49-F238E27FC236}">
              <a16:creationId xmlns:a16="http://schemas.microsoft.com/office/drawing/2014/main" xmlns="" id="{00000000-0008-0000-0200-0000BB0A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89</xdr:row>
      <xdr:rowOff>0</xdr:rowOff>
    </xdr:from>
    <xdr:to>
      <xdr:col>5</xdr:col>
      <xdr:colOff>279400</xdr:colOff>
      <xdr:row>90</xdr:row>
      <xdr:rowOff>12700</xdr:rowOff>
    </xdr:to>
    <xdr:sp macro="[1]!dp_core.gridDP_Click" textlink="">
      <xdr:nvSpPr>
        <xdr:cNvPr id="2748" name="Rectangle 2747">
          <a:extLst>
            <a:ext uri="{FF2B5EF4-FFF2-40B4-BE49-F238E27FC236}">
              <a16:creationId xmlns:a16="http://schemas.microsoft.com/office/drawing/2014/main" xmlns="" id="{00000000-0008-0000-0200-0000BC0A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90</xdr:row>
      <xdr:rowOff>0</xdr:rowOff>
    </xdr:from>
    <xdr:to>
      <xdr:col>5</xdr:col>
      <xdr:colOff>279400</xdr:colOff>
      <xdr:row>91</xdr:row>
      <xdr:rowOff>12700</xdr:rowOff>
    </xdr:to>
    <xdr:sp macro="[1]!dp_core.gridDP_Click" textlink="">
      <xdr:nvSpPr>
        <xdr:cNvPr id="2749" name="Rectangle 2748">
          <a:extLst>
            <a:ext uri="{FF2B5EF4-FFF2-40B4-BE49-F238E27FC236}">
              <a16:creationId xmlns:a16="http://schemas.microsoft.com/office/drawing/2014/main" xmlns="" id="{00000000-0008-0000-0200-0000BD0A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90</xdr:row>
      <xdr:rowOff>0</xdr:rowOff>
    </xdr:from>
    <xdr:to>
      <xdr:col>5</xdr:col>
      <xdr:colOff>279400</xdr:colOff>
      <xdr:row>91</xdr:row>
      <xdr:rowOff>12700</xdr:rowOff>
    </xdr:to>
    <xdr:sp macro="[1]!dp_core.gridDP_Click" textlink="">
      <xdr:nvSpPr>
        <xdr:cNvPr id="2750" name="Rectangle 2749">
          <a:extLst>
            <a:ext uri="{FF2B5EF4-FFF2-40B4-BE49-F238E27FC236}">
              <a16:creationId xmlns:a16="http://schemas.microsoft.com/office/drawing/2014/main" xmlns="" id="{00000000-0008-0000-0200-0000BE0A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90</xdr:row>
      <xdr:rowOff>0</xdr:rowOff>
    </xdr:from>
    <xdr:to>
      <xdr:col>5</xdr:col>
      <xdr:colOff>279400</xdr:colOff>
      <xdr:row>91</xdr:row>
      <xdr:rowOff>12700</xdr:rowOff>
    </xdr:to>
    <xdr:sp macro="[1]!dp_core.gridDP_Click" textlink="">
      <xdr:nvSpPr>
        <xdr:cNvPr id="2751" name="Rectangle 2750">
          <a:extLst>
            <a:ext uri="{FF2B5EF4-FFF2-40B4-BE49-F238E27FC236}">
              <a16:creationId xmlns:a16="http://schemas.microsoft.com/office/drawing/2014/main" xmlns="" id="{00000000-0008-0000-0200-0000BF0A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91</xdr:row>
      <xdr:rowOff>0</xdr:rowOff>
    </xdr:from>
    <xdr:to>
      <xdr:col>5</xdr:col>
      <xdr:colOff>279400</xdr:colOff>
      <xdr:row>92</xdr:row>
      <xdr:rowOff>12700</xdr:rowOff>
    </xdr:to>
    <xdr:sp macro="[1]!dp_core.gridDP_Click" textlink="">
      <xdr:nvSpPr>
        <xdr:cNvPr id="2752" name="Rectangle 2751">
          <a:extLst>
            <a:ext uri="{FF2B5EF4-FFF2-40B4-BE49-F238E27FC236}">
              <a16:creationId xmlns:a16="http://schemas.microsoft.com/office/drawing/2014/main" xmlns="" id="{00000000-0008-0000-0200-0000C00A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91</xdr:row>
      <xdr:rowOff>0</xdr:rowOff>
    </xdr:from>
    <xdr:to>
      <xdr:col>5</xdr:col>
      <xdr:colOff>279400</xdr:colOff>
      <xdr:row>92</xdr:row>
      <xdr:rowOff>12700</xdr:rowOff>
    </xdr:to>
    <xdr:sp macro="[1]!dp_core.gridDP_Click" textlink="">
      <xdr:nvSpPr>
        <xdr:cNvPr id="2753" name="Rectangle 2752">
          <a:extLst>
            <a:ext uri="{FF2B5EF4-FFF2-40B4-BE49-F238E27FC236}">
              <a16:creationId xmlns:a16="http://schemas.microsoft.com/office/drawing/2014/main" xmlns="" id="{00000000-0008-0000-0200-0000C10A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91</xdr:row>
      <xdr:rowOff>0</xdr:rowOff>
    </xdr:from>
    <xdr:to>
      <xdr:col>5</xdr:col>
      <xdr:colOff>279400</xdr:colOff>
      <xdr:row>92</xdr:row>
      <xdr:rowOff>12700</xdr:rowOff>
    </xdr:to>
    <xdr:sp macro="[1]!dp_core.gridDP_Click" textlink="">
      <xdr:nvSpPr>
        <xdr:cNvPr id="2754" name="Rectangle 2753">
          <a:extLst>
            <a:ext uri="{FF2B5EF4-FFF2-40B4-BE49-F238E27FC236}">
              <a16:creationId xmlns:a16="http://schemas.microsoft.com/office/drawing/2014/main" xmlns="" id="{00000000-0008-0000-0200-0000C20A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92</xdr:row>
      <xdr:rowOff>0</xdr:rowOff>
    </xdr:from>
    <xdr:to>
      <xdr:col>5</xdr:col>
      <xdr:colOff>279400</xdr:colOff>
      <xdr:row>93</xdr:row>
      <xdr:rowOff>12700</xdr:rowOff>
    </xdr:to>
    <xdr:sp macro="[1]!dp_core.gridDP_Click" textlink="">
      <xdr:nvSpPr>
        <xdr:cNvPr id="2755" name="Rectangle 2754">
          <a:extLst>
            <a:ext uri="{FF2B5EF4-FFF2-40B4-BE49-F238E27FC236}">
              <a16:creationId xmlns:a16="http://schemas.microsoft.com/office/drawing/2014/main" xmlns="" id="{00000000-0008-0000-0200-0000C30A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92</xdr:row>
      <xdr:rowOff>0</xdr:rowOff>
    </xdr:from>
    <xdr:to>
      <xdr:col>5</xdr:col>
      <xdr:colOff>279400</xdr:colOff>
      <xdr:row>93</xdr:row>
      <xdr:rowOff>12700</xdr:rowOff>
    </xdr:to>
    <xdr:sp macro="[1]!dp_core.gridDP_Click" textlink="">
      <xdr:nvSpPr>
        <xdr:cNvPr id="2756" name="Rectangle 2755">
          <a:extLst>
            <a:ext uri="{FF2B5EF4-FFF2-40B4-BE49-F238E27FC236}">
              <a16:creationId xmlns:a16="http://schemas.microsoft.com/office/drawing/2014/main" xmlns="" id="{00000000-0008-0000-0200-0000C40A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92</xdr:row>
      <xdr:rowOff>0</xdr:rowOff>
    </xdr:from>
    <xdr:to>
      <xdr:col>5</xdr:col>
      <xdr:colOff>279400</xdr:colOff>
      <xdr:row>93</xdr:row>
      <xdr:rowOff>12700</xdr:rowOff>
    </xdr:to>
    <xdr:sp macro="[1]!dp_core.gridDP_Click" textlink="">
      <xdr:nvSpPr>
        <xdr:cNvPr id="2757" name="Rectangle 2756">
          <a:extLst>
            <a:ext uri="{FF2B5EF4-FFF2-40B4-BE49-F238E27FC236}">
              <a16:creationId xmlns:a16="http://schemas.microsoft.com/office/drawing/2014/main" xmlns="" id="{00000000-0008-0000-0200-0000C50A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93</xdr:row>
      <xdr:rowOff>0</xdr:rowOff>
    </xdr:from>
    <xdr:to>
      <xdr:col>5</xdr:col>
      <xdr:colOff>279400</xdr:colOff>
      <xdr:row>94</xdr:row>
      <xdr:rowOff>12700</xdr:rowOff>
    </xdr:to>
    <xdr:sp macro="[1]!dp_core.gridDP_Click" textlink="">
      <xdr:nvSpPr>
        <xdr:cNvPr id="2758" name="Rectangle 2757">
          <a:extLst>
            <a:ext uri="{FF2B5EF4-FFF2-40B4-BE49-F238E27FC236}">
              <a16:creationId xmlns:a16="http://schemas.microsoft.com/office/drawing/2014/main" xmlns="" id="{00000000-0008-0000-0200-0000C60A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93</xdr:row>
      <xdr:rowOff>0</xdr:rowOff>
    </xdr:from>
    <xdr:to>
      <xdr:col>5</xdr:col>
      <xdr:colOff>279400</xdr:colOff>
      <xdr:row>94</xdr:row>
      <xdr:rowOff>12700</xdr:rowOff>
    </xdr:to>
    <xdr:sp macro="[1]!dp_core.gridDP_Click" textlink="">
      <xdr:nvSpPr>
        <xdr:cNvPr id="2759" name="Rectangle 2758">
          <a:extLst>
            <a:ext uri="{FF2B5EF4-FFF2-40B4-BE49-F238E27FC236}">
              <a16:creationId xmlns:a16="http://schemas.microsoft.com/office/drawing/2014/main" xmlns="" id="{00000000-0008-0000-0200-0000C70A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93</xdr:row>
      <xdr:rowOff>0</xdr:rowOff>
    </xdr:from>
    <xdr:to>
      <xdr:col>5</xdr:col>
      <xdr:colOff>279400</xdr:colOff>
      <xdr:row>94</xdr:row>
      <xdr:rowOff>12700</xdr:rowOff>
    </xdr:to>
    <xdr:sp macro="[1]!dp_core.gridDP_Click" textlink="">
      <xdr:nvSpPr>
        <xdr:cNvPr id="2760" name="Rectangle 2759">
          <a:extLst>
            <a:ext uri="{FF2B5EF4-FFF2-40B4-BE49-F238E27FC236}">
              <a16:creationId xmlns:a16="http://schemas.microsoft.com/office/drawing/2014/main" xmlns="" id="{00000000-0008-0000-0200-0000C80A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94</xdr:row>
      <xdr:rowOff>0</xdr:rowOff>
    </xdr:from>
    <xdr:to>
      <xdr:col>5</xdr:col>
      <xdr:colOff>279400</xdr:colOff>
      <xdr:row>95</xdr:row>
      <xdr:rowOff>12700</xdr:rowOff>
    </xdr:to>
    <xdr:sp macro="[1]!dp_core.gridDP_Click" textlink="">
      <xdr:nvSpPr>
        <xdr:cNvPr id="2761" name="Rectangle 2760">
          <a:extLst>
            <a:ext uri="{FF2B5EF4-FFF2-40B4-BE49-F238E27FC236}">
              <a16:creationId xmlns:a16="http://schemas.microsoft.com/office/drawing/2014/main" xmlns="" id="{00000000-0008-0000-0200-0000C90A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94</xdr:row>
      <xdr:rowOff>0</xdr:rowOff>
    </xdr:from>
    <xdr:to>
      <xdr:col>5</xdr:col>
      <xdr:colOff>279400</xdr:colOff>
      <xdr:row>95</xdr:row>
      <xdr:rowOff>12700</xdr:rowOff>
    </xdr:to>
    <xdr:sp macro="[1]!dp_core.gridDP_Click" textlink="">
      <xdr:nvSpPr>
        <xdr:cNvPr id="2762" name="Rectangle 2761">
          <a:extLst>
            <a:ext uri="{FF2B5EF4-FFF2-40B4-BE49-F238E27FC236}">
              <a16:creationId xmlns:a16="http://schemas.microsoft.com/office/drawing/2014/main" xmlns="" id="{00000000-0008-0000-0200-0000CA0A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94</xdr:row>
      <xdr:rowOff>0</xdr:rowOff>
    </xdr:from>
    <xdr:to>
      <xdr:col>5</xdr:col>
      <xdr:colOff>279400</xdr:colOff>
      <xdr:row>95</xdr:row>
      <xdr:rowOff>12700</xdr:rowOff>
    </xdr:to>
    <xdr:sp macro="[1]!dp_core.gridDP_Click" textlink="">
      <xdr:nvSpPr>
        <xdr:cNvPr id="2763" name="Rectangle 2762">
          <a:extLst>
            <a:ext uri="{FF2B5EF4-FFF2-40B4-BE49-F238E27FC236}">
              <a16:creationId xmlns:a16="http://schemas.microsoft.com/office/drawing/2014/main" xmlns="" id="{00000000-0008-0000-0200-0000CB0A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95</xdr:row>
      <xdr:rowOff>0</xdr:rowOff>
    </xdr:from>
    <xdr:to>
      <xdr:col>5</xdr:col>
      <xdr:colOff>279400</xdr:colOff>
      <xdr:row>96</xdr:row>
      <xdr:rowOff>12700</xdr:rowOff>
    </xdr:to>
    <xdr:sp macro="[1]!dp_core.gridDP_Click" textlink="">
      <xdr:nvSpPr>
        <xdr:cNvPr id="2764" name="Rectangle 2763">
          <a:extLst>
            <a:ext uri="{FF2B5EF4-FFF2-40B4-BE49-F238E27FC236}">
              <a16:creationId xmlns:a16="http://schemas.microsoft.com/office/drawing/2014/main" xmlns="" id="{00000000-0008-0000-0200-0000CC0A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95</xdr:row>
      <xdr:rowOff>0</xdr:rowOff>
    </xdr:from>
    <xdr:to>
      <xdr:col>5</xdr:col>
      <xdr:colOff>279400</xdr:colOff>
      <xdr:row>96</xdr:row>
      <xdr:rowOff>12700</xdr:rowOff>
    </xdr:to>
    <xdr:sp macro="[1]!dp_core.gridDP_Click" textlink="">
      <xdr:nvSpPr>
        <xdr:cNvPr id="2765" name="Rectangle 2764">
          <a:extLst>
            <a:ext uri="{FF2B5EF4-FFF2-40B4-BE49-F238E27FC236}">
              <a16:creationId xmlns:a16="http://schemas.microsoft.com/office/drawing/2014/main" xmlns="" id="{00000000-0008-0000-0200-0000CD0A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95</xdr:row>
      <xdr:rowOff>0</xdr:rowOff>
    </xdr:from>
    <xdr:to>
      <xdr:col>5</xdr:col>
      <xdr:colOff>279400</xdr:colOff>
      <xdr:row>96</xdr:row>
      <xdr:rowOff>12700</xdr:rowOff>
    </xdr:to>
    <xdr:sp macro="[1]!dp_core.gridDP_Click" textlink="">
      <xdr:nvSpPr>
        <xdr:cNvPr id="2766" name="Rectangle 2765">
          <a:extLst>
            <a:ext uri="{FF2B5EF4-FFF2-40B4-BE49-F238E27FC236}">
              <a16:creationId xmlns:a16="http://schemas.microsoft.com/office/drawing/2014/main" xmlns="" id="{00000000-0008-0000-0200-0000CE0A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96</xdr:row>
      <xdr:rowOff>0</xdr:rowOff>
    </xdr:from>
    <xdr:to>
      <xdr:col>5</xdr:col>
      <xdr:colOff>279400</xdr:colOff>
      <xdr:row>97</xdr:row>
      <xdr:rowOff>12700</xdr:rowOff>
    </xdr:to>
    <xdr:sp macro="[1]!dp_core.gridDP_Click" textlink="">
      <xdr:nvSpPr>
        <xdr:cNvPr id="2767" name="Rectangle 2766">
          <a:extLst>
            <a:ext uri="{FF2B5EF4-FFF2-40B4-BE49-F238E27FC236}">
              <a16:creationId xmlns:a16="http://schemas.microsoft.com/office/drawing/2014/main" xmlns="" id="{00000000-0008-0000-0200-0000CF0A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96</xdr:row>
      <xdr:rowOff>0</xdr:rowOff>
    </xdr:from>
    <xdr:to>
      <xdr:col>5</xdr:col>
      <xdr:colOff>279400</xdr:colOff>
      <xdr:row>97</xdr:row>
      <xdr:rowOff>12700</xdr:rowOff>
    </xdr:to>
    <xdr:sp macro="[1]!dp_core.gridDP_Click" textlink="">
      <xdr:nvSpPr>
        <xdr:cNvPr id="2768" name="Rectangle 2767">
          <a:extLst>
            <a:ext uri="{FF2B5EF4-FFF2-40B4-BE49-F238E27FC236}">
              <a16:creationId xmlns:a16="http://schemas.microsoft.com/office/drawing/2014/main" xmlns="" id="{00000000-0008-0000-0200-0000D00A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96</xdr:row>
      <xdr:rowOff>0</xdr:rowOff>
    </xdr:from>
    <xdr:to>
      <xdr:col>5</xdr:col>
      <xdr:colOff>279400</xdr:colOff>
      <xdr:row>97</xdr:row>
      <xdr:rowOff>12700</xdr:rowOff>
    </xdr:to>
    <xdr:sp macro="[1]!dp_core.gridDP_Click" textlink="">
      <xdr:nvSpPr>
        <xdr:cNvPr id="2769" name="Rectangle 2768">
          <a:extLst>
            <a:ext uri="{FF2B5EF4-FFF2-40B4-BE49-F238E27FC236}">
              <a16:creationId xmlns:a16="http://schemas.microsoft.com/office/drawing/2014/main" xmlns="" id="{00000000-0008-0000-0200-0000D10A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97</xdr:row>
      <xdr:rowOff>0</xdr:rowOff>
    </xdr:from>
    <xdr:to>
      <xdr:col>5</xdr:col>
      <xdr:colOff>279400</xdr:colOff>
      <xdr:row>98</xdr:row>
      <xdr:rowOff>12700</xdr:rowOff>
    </xdr:to>
    <xdr:sp macro="[1]!dp_core.gridDP_Click" textlink="">
      <xdr:nvSpPr>
        <xdr:cNvPr id="2770" name="Rectangle 2769">
          <a:extLst>
            <a:ext uri="{FF2B5EF4-FFF2-40B4-BE49-F238E27FC236}">
              <a16:creationId xmlns:a16="http://schemas.microsoft.com/office/drawing/2014/main" xmlns="" id="{00000000-0008-0000-0200-0000D20A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97</xdr:row>
      <xdr:rowOff>0</xdr:rowOff>
    </xdr:from>
    <xdr:to>
      <xdr:col>5</xdr:col>
      <xdr:colOff>279400</xdr:colOff>
      <xdr:row>98</xdr:row>
      <xdr:rowOff>12700</xdr:rowOff>
    </xdr:to>
    <xdr:sp macro="[1]!dp_core.gridDP_Click" textlink="">
      <xdr:nvSpPr>
        <xdr:cNvPr id="2771" name="Rectangle 2770">
          <a:extLst>
            <a:ext uri="{FF2B5EF4-FFF2-40B4-BE49-F238E27FC236}">
              <a16:creationId xmlns:a16="http://schemas.microsoft.com/office/drawing/2014/main" xmlns="" id="{00000000-0008-0000-0200-0000D30A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97</xdr:row>
      <xdr:rowOff>0</xdr:rowOff>
    </xdr:from>
    <xdr:to>
      <xdr:col>5</xdr:col>
      <xdr:colOff>279400</xdr:colOff>
      <xdr:row>98</xdr:row>
      <xdr:rowOff>12700</xdr:rowOff>
    </xdr:to>
    <xdr:sp macro="[1]!dp_core.gridDP_Click" textlink="">
      <xdr:nvSpPr>
        <xdr:cNvPr id="2772" name="Rectangle 2771">
          <a:extLst>
            <a:ext uri="{FF2B5EF4-FFF2-40B4-BE49-F238E27FC236}">
              <a16:creationId xmlns:a16="http://schemas.microsoft.com/office/drawing/2014/main" xmlns="" id="{00000000-0008-0000-0200-0000D40A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98</xdr:row>
      <xdr:rowOff>0</xdr:rowOff>
    </xdr:from>
    <xdr:to>
      <xdr:col>5</xdr:col>
      <xdr:colOff>279400</xdr:colOff>
      <xdr:row>99</xdr:row>
      <xdr:rowOff>12700</xdr:rowOff>
    </xdr:to>
    <xdr:sp macro="[1]!dp_core.gridDP_Click" textlink="">
      <xdr:nvSpPr>
        <xdr:cNvPr id="2773" name="Rectangle 2772">
          <a:extLst>
            <a:ext uri="{FF2B5EF4-FFF2-40B4-BE49-F238E27FC236}">
              <a16:creationId xmlns:a16="http://schemas.microsoft.com/office/drawing/2014/main" xmlns="" id="{00000000-0008-0000-0200-0000D50A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98</xdr:row>
      <xdr:rowOff>0</xdr:rowOff>
    </xdr:from>
    <xdr:to>
      <xdr:col>5</xdr:col>
      <xdr:colOff>279400</xdr:colOff>
      <xdr:row>99</xdr:row>
      <xdr:rowOff>12700</xdr:rowOff>
    </xdr:to>
    <xdr:sp macro="[1]!dp_core.gridDP_Click" textlink="">
      <xdr:nvSpPr>
        <xdr:cNvPr id="2774" name="Rectangle 2773">
          <a:extLst>
            <a:ext uri="{FF2B5EF4-FFF2-40B4-BE49-F238E27FC236}">
              <a16:creationId xmlns:a16="http://schemas.microsoft.com/office/drawing/2014/main" xmlns="" id="{00000000-0008-0000-0200-0000D60A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98</xdr:row>
      <xdr:rowOff>0</xdr:rowOff>
    </xdr:from>
    <xdr:to>
      <xdr:col>5</xdr:col>
      <xdr:colOff>279400</xdr:colOff>
      <xdr:row>99</xdr:row>
      <xdr:rowOff>12700</xdr:rowOff>
    </xdr:to>
    <xdr:sp macro="[1]!dp_core.gridDP_Click" textlink="">
      <xdr:nvSpPr>
        <xdr:cNvPr id="2775" name="Rectangle 2774">
          <a:extLst>
            <a:ext uri="{FF2B5EF4-FFF2-40B4-BE49-F238E27FC236}">
              <a16:creationId xmlns:a16="http://schemas.microsoft.com/office/drawing/2014/main" xmlns="" id="{00000000-0008-0000-0200-0000D70A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99</xdr:row>
      <xdr:rowOff>0</xdr:rowOff>
    </xdr:from>
    <xdr:to>
      <xdr:col>5</xdr:col>
      <xdr:colOff>279400</xdr:colOff>
      <xdr:row>100</xdr:row>
      <xdr:rowOff>12700</xdr:rowOff>
    </xdr:to>
    <xdr:sp macro="[1]!dp_core.gridDP_Click" textlink="">
      <xdr:nvSpPr>
        <xdr:cNvPr id="2776" name="Rectangle 2775">
          <a:extLst>
            <a:ext uri="{FF2B5EF4-FFF2-40B4-BE49-F238E27FC236}">
              <a16:creationId xmlns:a16="http://schemas.microsoft.com/office/drawing/2014/main" xmlns="" id="{00000000-0008-0000-0200-0000D80A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99</xdr:row>
      <xdr:rowOff>0</xdr:rowOff>
    </xdr:from>
    <xdr:to>
      <xdr:col>5</xdr:col>
      <xdr:colOff>279400</xdr:colOff>
      <xdr:row>100</xdr:row>
      <xdr:rowOff>12700</xdr:rowOff>
    </xdr:to>
    <xdr:sp macro="[1]!dp_core.gridDP_Click" textlink="">
      <xdr:nvSpPr>
        <xdr:cNvPr id="2777" name="Rectangle 2776">
          <a:extLst>
            <a:ext uri="{FF2B5EF4-FFF2-40B4-BE49-F238E27FC236}">
              <a16:creationId xmlns:a16="http://schemas.microsoft.com/office/drawing/2014/main" xmlns="" id="{00000000-0008-0000-0200-0000D90A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99</xdr:row>
      <xdr:rowOff>0</xdr:rowOff>
    </xdr:from>
    <xdr:to>
      <xdr:col>5</xdr:col>
      <xdr:colOff>279400</xdr:colOff>
      <xdr:row>100</xdr:row>
      <xdr:rowOff>12700</xdr:rowOff>
    </xdr:to>
    <xdr:sp macro="[1]!dp_core.gridDP_Click" textlink="">
      <xdr:nvSpPr>
        <xdr:cNvPr id="2778" name="Rectangle 2777">
          <a:extLst>
            <a:ext uri="{FF2B5EF4-FFF2-40B4-BE49-F238E27FC236}">
              <a16:creationId xmlns:a16="http://schemas.microsoft.com/office/drawing/2014/main" xmlns="" id="{00000000-0008-0000-0200-0000DA0A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100</xdr:row>
      <xdr:rowOff>0</xdr:rowOff>
    </xdr:from>
    <xdr:to>
      <xdr:col>5</xdr:col>
      <xdr:colOff>279400</xdr:colOff>
      <xdr:row>101</xdr:row>
      <xdr:rowOff>12700</xdr:rowOff>
    </xdr:to>
    <xdr:sp macro="[1]!dp_core.gridDP_Click" textlink="">
      <xdr:nvSpPr>
        <xdr:cNvPr id="2779" name="Rectangle 2778">
          <a:extLst>
            <a:ext uri="{FF2B5EF4-FFF2-40B4-BE49-F238E27FC236}">
              <a16:creationId xmlns:a16="http://schemas.microsoft.com/office/drawing/2014/main" xmlns="" id="{00000000-0008-0000-0200-0000DB0A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100</xdr:row>
      <xdr:rowOff>0</xdr:rowOff>
    </xdr:from>
    <xdr:to>
      <xdr:col>5</xdr:col>
      <xdr:colOff>279400</xdr:colOff>
      <xdr:row>101</xdr:row>
      <xdr:rowOff>12700</xdr:rowOff>
    </xdr:to>
    <xdr:sp macro="[1]!dp_core.gridDP_Click" textlink="">
      <xdr:nvSpPr>
        <xdr:cNvPr id="2780" name="Rectangle 2779">
          <a:extLst>
            <a:ext uri="{FF2B5EF4-FFF2-40B4-BE49-F238E27FC236}">
              <a16:creationId xmlns:a16="http://schemas.microsoft.com/office/drawing/2014/main" xmlns="" id="{00000000-0008-0000-0200-0000DC0A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100</xdr:row>
      <xdr:rowOff>0</xdr:rowOff>
    </xdr:from>
    <xdr:to>
      <xdr:col>5</xdr:col>
      <xdr:colOff>279400</xdr:colOff>
      <xdr:row>101</xdr:row>
      <xdr:rowOff>12700</xdr:rowOff>
    </xdr:to>
    <xdr:sp macro="[1]!dp_core.gridDP_Click" textlink="">
      <xdr:nvSpPr>
        <xdr:cNvPr id="2781" name="Rectangle 2780">
          <a:extLst>
            <a:ext uri="{FF2B5EF4-FFF2-40B4-BE49-F238E27FC236}">
              <a16:creationId xmlns:a16="http://schemas.microsoft.com/office/drawing/2014/main" xmlns="" id="{00000000-0008-0000-0200-0000DD0A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101</xdr:row>
      <xdr:rowOff>0</xdr:rowOff>
    </xdr:from>
    <xdr:to>
      <xdr:col>5</xdr:col>
      <xdr:colOff>279400</xdr:colOff>
      <xdr:row>102</xdr:row>
      <xdr:rowOff>12700</xdr:rowOff>
    </xdr:to>
    <xdr:sp macro="[1]!dp_core.gridDP_Click" textlink="">
      <xdr:nvSpPr>
        <xdr:cNvPr id="2782" name="Rectangle 2781">
          <a:extLst>
            <a:ext uri="{FF2B5EF4-FFF2-40B4-BE49-F238E27FC236}">
              <a16:creationId xmlns:a16="http://schemas.microsoft.com/office/drawing/2014/main" xmlns="" id="{00000000-0008-0000-0200-0000DE0A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101</xdr:row>
      <xdr:rowOff>0</xdr:rowOff>
    </xdr:from>
    <xdr:to>
      <xdr:col>5</xdr:col>
      <xdr:colOff>279400</xdr:colOff>
      <xdr:row>102</xdr:row>
      <xdr:rowOff>12700</xdr:rowOff>
    </xdr:to>
    <xdr:sp macro="[1]!dp_core.gridDP_Click" textlink="">
      <xdr:nvSpPr>
        <xdr:cNvPr id="2783" name="Rectangle 2782">
          <a:extLst>
            <a:ext uri="{FF2B5EF4-FFF2-40B4-BE49-F238E27FC236}">
              <a16:creationId xmlns:a16="http://schemas.microsoft.com/office/drawing/2014/main" xmlns="" id="{00000000-0008-0000-0200-0000DF0A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101</xdr:row>
      <xdr:rowOff>0</xdr:rowOff>
    </xdr:from>
    <xdr:to>
      <xdr:col>5</xdr:col>
      <xdr:colOff>279400</xdr:colOff>
      <xdr:row>102</xdr:row>
      <xdr:rowOff>12700</xdr:rowOff>
    </xdr:to>
    <xdr:sp macro="[1]!dp_core.gridDP_Click" textlink="">
      <xdr:nvSpPr>
        <xdr:cNvPr id="2784" name="Rectangle 2783">
          <a:extLst>
            <a:ext uri="{FF2B5EF4-FFF2-40B4-BE49-F238E27FC236}">
              <a16:creationId xmlns:a16="http://schemas.microsoft.com/office/drawing/2014/main" xmlns="" id="{00000000-0008-0000-0200-0000E00A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102</xdr:row>
      <xdr:rowOff>0</xdr:rowOff>
    </xdr:from>
    <xdr:to>
      <xdr:col>5</xdr:col>
      <xdr:colOff>279400</xdr:colOff>
      <xdr:row>103</xdr:row>
      <xdr:rowOff>12700</xdr:rowOff>
    </xdr:to>
    <xdr:sp macro="[1]!dp_core.gridDP_Click" textlink="">
      <xdr:nvSpPr>
        <xdr:cNvPr id="2785" name="Rectangle 2784">
          <a:extLst>
            <a:ext uri="{FF2B5EF4-FFF2-40B4-BE49-F238E27FC236}">
              <a16:creationId xmlns:a16="http://schemas.microsoft.com/office/drawing/2014/main" xmlns="" id="{00000000-0008-0000-0200-0000E10A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102</xdr:row>
      <xdr:rowOff>0</xdr:rowOff>
    </xdr:from>
    <xdr:to>
      <xdr:col>5</xdr:col>
      <xdr:colOff>279400</xdr:colOff>
      <xdr:row>103</xdr:row>
      <xdr:rowOff>12700</xdr:rowOff>
    </xdr:to>
    <xdr:sp macro="[1]!dp_core.gridDP_Click" textlink="">
      <xdr:nvSpPr>
        <xdr:cNvPr id="2786" name="Rectangle 2785">
          <a:extLst>
            <a:ext uri="{FF2B5EF4-FFF2-40B4-BE49-F238E27FC236}">
              <a16:creationId xmlns:a16="http://schemas.microsoft.com/office/drawing/2014/main" xmlns="" id="{00000000-0008-0000-0200-0000E20A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102</xdr:row>
      <xdr:rowOff>0</xdr:rowOff>
    </xdr:from>
    <xdr:to>
      <xdr:col>5</xdr:col>
      <xdr:colOff>279400</xdr:colOff>
      <xdr:row>103</xdr:row>
      <xdr:rowOff>12700</xdr:rowOff>
    </xdr:to>
    <xdr:sp macro="[1]!dp_core.gridDP_Click" textlink="">
      <xdr:nvSpPr>
        <xdr:cNvPr id="2787" name="Rectangle 2786">
          <a:extLst>
            <a:ext uri="{FF2B5EF4-FFF2-40B4-BE49-F238E27FC236}">
              <a16:creationId xmlns:a16="http://schemas.microsoft.com/office/drawing/2014/main" xmlns="" id="{00000000-0008-0000-0200-0000E30A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103</xdr:row>
      <xdr:rowOff>0</xdr:rowOff>
    </xdr:from>
    <xdr:to>
      <xdr:col>5</xdr:col>
      <xdr:colOff>279400</xdr:colOff>
      <xdr:row>104</xdr:row>
      <xdr:rowOff>12700</xdr:rowOff>
    </xdr:to>
    <xdr:sp macro="[1]!dp_core.gridDP_Click" textlink="">
      <xdr:nvSpPr>
        <xdr:cNvPr id="2788" name="Rectangle 2787">
          <a:extLst>
            <a:ext uri="{FF2B5EF4-FFF2-40B4-BE49-F238E27FC236}">
              <a16:creationId xmlns:a16="http://schemas.microsoft.com/office/drawing/2014/main" xmlns="" id="{00000000-0008-0000-0200-0000E40A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103</xdr:row>
      <xdr:rowOff>0</xdr:rowOff>
    </xdr:from>
    <xdr:to>
      <xdr:col>5</xdr:col>
      <xdr:colOff>279400</xdr:colOff>
      <xdr:row>104</xdr:row>
      <xdr:rowOff>12700</xdr:rowOff>
    </xdr:to>
    <xdr:sp macro="[1]!dp_core.gridDP_Click" textlink="">
      <xdr:nvSpPr>
        <xdr:cNvPr id="2789" name="Rectangle 2788">
          <a:extLst>
            <a:ext uri="{FF2B5EF4-FFF2-40B4-BE49-F238E27FC236}">
              <a16:creationId xmlns:a16="http://schemas.microsoft.com/office/drawing/2014/main" xmlns="" id="{00000000-0008-0000-0200-0000E50A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103</xdr:row>
      <xdr:rowOff>0</xdr:rowOff>
    </xdr:from>
    <xdr:to>
      <xdr:col>5</xdr:col>
      <xdr:colOff>279400</xdr:colOff>
      <xdr:row>104</xdr:row>
      <xdr:rowOff>12700</xdr:rowOff>
    </xdr:to>
    <xdr:sp macro="[1]!dp_core.gridDP_Click" textlink="">
      <xdr:nvSpPr>
        <xdr:cNvPr id="2790" name="Rectangle 2789">
          <a:extLst>
            <a:ext uri="{FF2B5EF4-FFF2-40B4-BE49-F238E27FC236}">
              <a16:creationId xmlns:a16="http://schemas.microsoft.com/office/drawing/2014/main" xmlns="" id="{00000000-0008-0000-0200-0000E60A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104</xdr:row>
      <xdr:rowOff>0</xdr:rowOff>
    </xdr:from>
    <xdr:to>
      <xdr:col>5</xdr:col>
      <xdr:colOff>279400</xdr:colOff>
      <xdr:row>105</xdr:row>
      <xdr:rowOff>12700</xdr:rowOff>
    </xdr:to>
    <xdr:sp macro="[1]!dp_core.gridDP_Click" textlink="">
      <xdr:nvSpPr>
        <xdr:cNvPr id="2791" name="Rectangle 2790">
          <a:extLst>
            <a:ext uri="{FF2B5EF4-FFF2-40B4-BE49-F238E27FC236}">
              <a16:creationId xmlns:a16="http://schemas.microsoft.com/office/drawing/2014/main" xmlns="" id="{00000000-0008-0000-0200-0000E70A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104</xdr:row>
      <xdr:rowOff>0</xdr:rowOff>
    </xdr:from>
    <xdr:to>
      <xdr:col>5</xdr:col>
      <xdr:colOff>279400</xdr:colOff>
      <xdr:row>105</xdr:row>
      <xdr:rowOff>12700</xdr:rowOff>
    </xdr:to>
    <xdr:sp macro="[1]!dp_core.gridDP_Click" textlink="">
      <xdr:nvSpPr>
        <xdr:cNvPr id="2792" name="Rectangle 2791">
          <a:extLst>
            <a:ext uri="{FF2B5EF4-FFF2-40B4-BE49-F238E27FC236}">
              <a16:creationId xmlns:a16="http://schemas.microsoft.com/office/drawing/2014/main" xmlns="" id="{00000000-0008-0000-0200-0000E80A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104</xdr:row>
      <xdr:rowOff>0</xdr:rowOff>
    </xdr:from>
    <xdr:to>
      <xdr:col>5</xdr:col>
      <xdr:colOff>279400</xdr:colOff>
      <xdr:row>105</xdr:row>
      <xdr:rowOff>12700</xdr:rowOff>
    </xdr:to>
    <xdr:sp macro="[1]!dp_core.gridDP_Click" textlink="">
      <xdr:nvSpPr>
        <xdr:cNvPr id="2793" name="Rectangle 2792">
          <a:extLst>
            <a:ext uri="{FF2B5EF4-FFF2-40B4-BE49-F238E27FC236}">
              <a16:creationId xmlns:a16="http://schemas.microsoft.com/office/drawing/2014/main" xmlns="" id="{00000000-0008-0000-0200-0000E90A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105</xdr:row>
      <xdr:rowOff>0</xdr:rowOff>
    </xdr:from>
    <xdr:to>
      <xdr:col>5</xdr:col>
      <xdr:colOff>279400</xdr:colOff>
      <xdr:row>106</xdr:row>
      <xdr:rowOff>12700</xdr:rowOff>
    </xdr:to>
    <xdr:sp macro="[1]!dp_core.gridDP_Click" textlink="">
      <xdr:nvSpPr>
        <xdr:cNvPr id="2794" name="Rectangle 2793">
          <a:extLst>
            <a:ext uri="{FF2B5EF4-FFF2-40B4-BE49-F238E27FC236}">
              <a16:creationId xmlns:a16="http://schemas.microsoft.com/office/drawing/2014/main" xmlns="" id="{00000000-0008-0000-0200-0000EA0A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105</xdr:row>
      <xdr:rowOff>0</xdr:rowOff>
    </xdr:from>
    <xdr:to>
      <xdr:col>5</xdr:col>
      <xdr:colOff>279400</xdr:colOff>
      <xdr:row>106</xdr:row>
      <xdr:rowOff>12700</xdr:rowOff>
    </xdr:to>
    <xdr:sp macro="[1]!dp_core.gridDP_Click" textlink="">
      <xdr:nvSpPr>
        <xdr:cNvPr id="2795" name="Rectangle 2794">
          <a:extLst>
            <a:ext uri="{FF2B5EF4-FFF2-40B4-BE49-F238E27FC236}">
              <a16:creationId xmlns:a16="http://schemas.microsoft.com/office/drawing/2014/main" xmlns="" id="{00000000-0008-0000-0200-0000EB0A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105</xdr:row>
      <xdr:rowOff>0</xdr:rowOff>
    </xdr:from>
    <xdr:to>
      <xdr:col>5</xdr:col>
      <xdr:colOff>279400</xdr:colOff>
      <xdr:row>106</xdr:row>
      <xdr:rowOff>12700</xdr:rowOff>
    </xdr:to>
    <xdr:sp macro="[1]!dp_core.gridDP_Click" textlink="">
      <xdr:nvSpPr>
        <xdr:cNvPr id="2796" name="Rectangle 2795">
          <a:extLst>
            <a:ext uri="{FF2B5EF4-FFF2-40B4-BE49-F238E27FC236}">
              <a16:creationId xmlns:a16="http://schemas.microsoft.com/office/drawing/2014/main" xmlns="" id="{00000000-0008-0000-0200-0000EC0A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106</xdr:row>
      <xdr:rowOff>0</xdr:rowOff>
    </xdr:from>
    <xdr:to>
      <xdr:col>5</xdr:col>
      <xdr:colOff>279400</xdr:colOff>
      <xdr:row>107</xdr:row>
      <xdr:rowOff>12700</xdr:rowOff>
    </xdr:to>
    <xdr:sp macro="[1]!dp_core.gridDP_Click" textlink="">
      <xdr:nvSpPr>
        <xdr:cNvPr id="2797" name="Rectangle 2796">
          <a:extLst>
            <a:ext uri="{FF2B5EF4-FFF2-40B4-BE49-F238E27FC236}">
              <a16:creationId xmlns:a16="http://schemas.microsoft.com/office/drawing/2014/main" xmlns="" id="{00000000-0008-0000-0200-0000ED0A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106</xdr:row>
      <xdr:rowOff>0</xdr:rowOff>
    </xdr:from>
    <xdr:to>
      <xdr:col>5</xdr:col>
      <xdr:colOff>279400</xdr:colOff>
      <xdr:row>107</xdr:row>
      <xdr:rowOff>12700</xdr:rowOff>
    </xdr:to>
    <xdr:sp macro="[1]!dp_core.gridDP_Click" textlink="">
      <xdr:nvSpPr>
        <xdr:cNvPr id="2798" name="Rectangle 2797">
          <a:extLst>
            <a:ext uri="{FF2B5EF4-FFF2-40B4-BE49-F238E27FC236}">
              <a16:creationId xmlns:a16="http://schemas.microsoft.com/office/drawing/2014/main" xmlns="" id="{00000000-0008-0000-0200-0000EE0A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106</xdr:row>
      <xdr:rowOff>0</xdr:rowOff>
    </xdr:from>
    <xdr:to>
      <xdr:col>5</xdr:col>
      <xdr:colOff>279400</xdr:colOff>
      <xdr:row>107</xdr:row>
      <xdr:rowOff>12700</xdr:rowOff>
    </xdr:to>
    <xdr:sp macro="[1]!dp_core.gridDP_Click" textlink="">
      <xdr:nvSpPr>
        <xdr:cNvPr id="2799" name="Rectangle 2798">
          <a:extLst>
            <a:ext uri="{FF2B5EF4-FFF2-40B4-BE49-F238E27FC236}">
              <a16:creationId xmlns:a16="http://schemas.microsoft.com/office/drawing/2014/main" xmlns="" id="{00000000-0008-0000-0200-0000EF0A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107</xdr:row>
      <xdr:rowOff>0</xdr:rowOff>
    </xdr:from>
    <xdr:to>
      <xdr:col>5</xdr:col>
      <xdr:colOff>279400</xdr:colOff>
      <xdr:row>108</xdr:row>
      <xdr:rowOff>12700</xdr:rowOff>
    </xdr:to>
    <xdr:sp macro="[1]!dp_core.gridDP_Click" textlink="">
      <xdr:nvSpPr>
        <xdr:cNvPr id="2800" name="Rectangle 2799">
          <a:extLst>
            <a:ext uri="{FF2B5EF4-FFF2-40B4-BE49-F238E27FC236}">
              <a16:creationId xmlns:a16="http://schemas.microsoft.com/office/drawing/2014/main" xmlns="" id="{00000000-0008-0000-0200-0000F00A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107</xdr:row>
      <xdr:rowOff>0</xdr:rowOff>
    </xdr:from>
    <xdr:to>
      <xdr:col>5</xdr:col>
      <xdr:colOff>279400</xdr:colOff>
      <xdr:row>108</xdr:row>
      <xdr:rowOff>12700</xdr:rowOff>
    </xdr:to>
    <xdr:sp macro="[1]!dp_core.gridDP_Click" textlink="">
      <xdr:nvSpPr>
        <xdr:cNvPr id="2801" name="Rectangle 2800">
          <a:extLst>
            <a:ext uri="{FF2B5EF4-FFF2-40B4-BE49-F238E27FC236}">
              <a16:creationId xmlns:a16="http://schemas.microsoft.com/office/drawing/2014/main" xmlns="" id="{00000000-0008-0000-0200-0000F10A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107</xdr:row>
      <xdr:rowOff>0</xdr:rowOff>
    </xdr:from>
    <xdr:to>
      <xdr:col>5</xdr:col>
      <xdr:colOff>279400</xdr:colOff>
      <xdr:row>108</xdr:row>
      <xdr:rowOff>12700</xdr:rowOff>
    </xdr:to>
    <xdr:sp macro="[1]!dp_core.gridDP_Click" textlink="">
      <xdr:nvSpPr>
        <xdr:cNvPr id="2802" name="Rectangle 2801">
          <a:extLst>
            <a:ext uri="{FF2B5EF4-FFF2-40B4-BE49-F238E27FC236}">
              <a16:creationId xmlns:a16="http://schemas.microsoft.com/office/drawing/2014/main" xmlns="" id="{00000000-0008-0000-0200-0000F20A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108</xdr:row>
      <xdr:rowOff>0</xdr:rowOff>
    </xdr:from>
    <xdr:to>
      <xdr:col>5</xdr:col>
      <xdr:colOff>279400</xdr:colOff>
      <xdr:row>109</xdr:row>
      <xdr:rowOff>12700</xdr:rowOff>
    </xdr:to>
    <xdr:sp macro="[1]!dp_core.gridDP_Click" textlink="">
      <xdr:nvSpPr>
        <xdr:cNvPr id="2803" name="Rectangle 2802">
          <a:extLst>
            <a:ext uri="{FF2B5EF4-FFF2-40B4-BE49-F238E27FC236}">
              <a16:creationId xmlns:a16="http://schemas.microsoft.com/office/drawing/2014/main" xmlns="" id="{00000000-0008-0000-0200-0000F30A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108</xdr:row>
      <xdr:rowOff>0</xdr:rowOff>
    </xdr:from>
    <xdr:to>
      <xdr:col>5</xdr:col>
      <xdr:colOff>279400</xdr:colOff>
      <xdr:row>109</xdr:row>
      <xdr:rowOff>12700</xdr:rowOff>
    </xdr:to>
    <xdr:sp macro="[1]!dp_core.gridDP_Click" textlink="">
      <xdr:nvSpPr>
        <xdr:cNvPr id="2804" name="Rectangle 2803">
          <a:extLst>
            <a:ext uri="{FF2B5EF4-FFF2-40B4-BE49-F238E27FC236}">
              <a16:creationId xmlns:a16="http://schemas.microsoft.com/office/drawing/2014/main" xmlns="" id="{00000000-0008-0000-0200-0000F40A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108</xdr:row>
      <xdr:rowOff>0</xdr:rowOff>
    </xdr:from>
    <xdr:to>
      <xdr:col>5</xdr:col>
      <xdr:colOff>279400</xdr:colOff>
      <xdr:row>109</xdr:row>
      <xdr:rowOff>12700</xdr:rowOff>
    </xdr:to>
    <xdr:sp macro="[1]!dp_core.gridDP_Click" textlink="">
      <xdr:nvSpPr>
        <xdr:cNvPr id="2805" name="Rectangle 2804">
          <a:extLst>
            <a:ext uri="{FF2B5EF4-FFF2-40B4-BE49-F238E27FC236}">
              <a16:creationId xmlns:a16="http://schemas.microsoft.com/office/drawing/2014/main" xmlns="" id="{00000000-0008-0000-0200-0000F50A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109</xdr:row>
      <xdr:rowOff>0</xdr:rowOff>
    </xdr:from>
    <xdr:to>
      <xdr:col>5</xdr:col>
      <xdr:colOff>279400</xdr:colOff>
      <xdr:row>110</xdr:row>
      <xdr:rowOff>12700</xdr:rowOff>
    </xdr:to>
    <xdr:sp macro="[1]!dp_core.gridDP_Click" textlink="">
      <xdr:nvSpPr>
        <xdr:cNvPr id="2806" name="Rectangle 2805">
          <a:extLst>
            <a:ext uri="{FF2B5EF4-FFF2-40B4-BE49-F238E27FC236}">
              <a16:creationId xmlns:a16="http://schemas.microsoft.com/office/drawing/2014/main" xmlns="" id="{00000000-0008-0000-0200-0000F60A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109</xdr:row>
      <xdr:rowOff>0</xdr:rowOff>
    </xdr:from>
    <xdr:to>
      <xdr:col>5</xdr:col>
      <xdr:colOff>279400</xdr:colOff>
      <xdr:row>110</xdr:row>
      <xdr:rowOff>12700</xdr:rowOff>
    </xdr:to>
    <xdr:sp macro="[1]!dp_core.gridDP_Click" textlink="">
      <xdr:nvSpPr>
        <xdr:cNvPr id="2807" name="Rectangle 2806">
          <a:extLst>
            <a:ext uri="{FF2B5EF4-FFF2-40B4-BE49-F238E27FC236}">
              <a16:creationId xmlns:a16="http://schemas.microsoft.com/office/drawing/2014/main" xmlns="" id="{00000000-0008-0000-0200-0000F70A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109</xdr:row>
      <xdr:rowOff>0</xdr:rowOff>
    </xdr:from>
    <xdr:to>
      <xdr:col>5</xdr:col>
      <xdr:colOff>279400</xdr:colOff>
      <xdr:row>110</xdr:row>
      <xdr:rowOff>12700</xdr:rowOff>
    </xdr:to>
    <xdr:sp macro="[1]!dp_core.gridDP_Click" textlink="">
      <xdr:nvSpPr>
        <xdr:cNvPr id="2808" name="Rectangle 2807">
          <a:extLst>
            <a:ext uri="{FF2B5EF4-FFF2-40B4-BE49-F238E27FC236}">
              <a16:creationId xmlns:a16="http://schemas.microsoft.com/office/drawing/2014/main" xmlns="" id="{00000000-0008-0000-0200-0000F80A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110</xdr:row>
      <xdr:rowOff>0</xdr:rowOff>
    </xdr:from>
    <xdr:to>
      <xdr:col>5</xdr:col>
      <xdr:colOff>279400</xdr:colOff>
      <xdr:row>111</xdr:row>
      <xdr:rowOff>12700</xdr:rowOff>
    </xdr:to>
    <xdr:sp macro="[1]!dp_core.gridDP_Click" textlink="">
      <xdr:nvSpPr>
        <xdr:cNvPr id="2809" name="Rectangle 2808">
          <a:extLst>
            <a:ext uri="{FF2B5EF4-FFF2-40B4-BE49-F238E27FC236}">
              <a16:creationId xmlns:a16="http://schemas.microsoft.com/office/drawing/2014/main" xmlns="" id="{00000000-0008-0000-0200-0000F90A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110</xdr:row>
      <xdr:rowOff>0</xdr:rowOff>
    </xdr:from>
    <xdr:to>
      <xdr:col>5</xdr:col>
      <xdr:colOff>279400</xdr:colOff>
      <xdr:row>111</xdr:row>
      <xdr:rowOff>12700</xdr:rowOff>
    </xdr:to>
    <xdr:sp macro="[1]!dp_core.gridDP_Click" textlink="">
      <xdr:nvSpPr>
        <xdr:cNvPr id="2810" name="Rectangle 2809">
          <a:extLst>
            <a:ext uri="{FF2B5EF4-FFF2-40B4-BE49-F238E27FC236}">
              <a16:creationId xmlns:a16="http://schemas.microsoft.com/office/drawing/2014/main" xmlns="" id="{00000000-0008-0000-0200-0000FA0A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110</xdr:row>
      <xdr:rowOff>0</xdr:rowOff>
    </xdr:from>
    <xdr:to>
      <xdr:col>5</xdr:col>
      <xdr:colOff>279400</xdr:colOff>
      <xdr:row>111</xdr:row>
      <xdr:rowOff>12700</xdr:rowOff>
    </xdr:to>
    <xdr:sp macro="[1]!dp_core.gridDP_Click" textlink="">
      <xdr:nvSpPr>
        <xdr:cNvPr id="2811" name="Rectangle 2810">
          <a:extLst>
            <a:ext uri="{FF2B5EF4-FFF2-40B4-BE49-F238E27FC236}">
              <a16:creationId xmlns:a16="http://schemas.microsoft.com/office/drawing/2014/main" xmlns="" id="{00000000-0008-0000-0200-0000FB0A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111</xdr:row>
      <xdr:rowOff>0</xdr:rowOff>
    </xdr:from>
    <xdr:to>
      <xdr:col>5</xdr:col>
      <xdr:colOff>279400</xdr:colOff>
      <xdr:row>112</xdr:row>
      <xdr:rowOff>12700</xdr:rowOff>
    </xdr:to>
    <xdr:sp macro="[1]!dp_core.gridDP_Click" textlink="">
      <xdr:nvSpPr>
        <xdr:cNvPr id="2812" name="Rectangle 2811">
          <a:extLst>
            <a:ext uri="{FF2B5EF4-FFF2-40B4-BE49-F238E27FC236}">
              <a16:creationId xmlns:a16="http://schemas.microsoft.com/office/drawing/2014/main" xmlns="" id="{00000000-0008-0000-0200-0000FC0A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111</xdr:row>
      <xdr:rowOff>0</xdr:rowOff>
    </xdr:from>
    <xdr:to>
      <xdr:col>5</xdr:col>
      <xdr:colOff>279400</xdr:colOff>
      <xdr:row>112</xdr:row>
      <xdr:rowOff>12700</xdr:rowOff>
    </xdr:to>
    <xdr:sp macro="[1]!dp_core.gridDP_Click" textlink="">
      <xdr:nvSpPr>
        <xdr:cNvPr id="2813" name="Rectangle 2812">
          <a:extLst>
            <a:ext uri="{FF2B5EF4-FFF2-40B4-BE49-F238E27FC236}">
              <a16:creationId xmlns:a16="http://schemas.microsoft.com/office/drawing/2014/main" xmlns="" id="{00000000-0008-0000-0200-0000FD0A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111</xdr:row>
      <xdr:rowOff>0</xdr:rowOff>
    </xdr:from>
    <xdr:to>
      <xdr:col>5</xdr:col>
      <xdr:colOff>279400</xdr:colOff>
      <xdr:row>112</xdr:row>
      <xdr:rowOff>12700</xdr:rowOff>
    </xdr:to>
    <xdr:sp macro="[1]!dp_core.gridDP_Click" textlink="">
      <xdr:nvSpPr>
        <xdr:cNvPr id="2814" name="Rectangle 2813">
          <a:extLst>
            <a:ext uri="{FF2B5EF4-FFF2-40B4-BE49-F238E27FC236}">
              <a16:creationId xmlns:a16="http://schemas.microsoft.com/office/drawing/2014/main" xmlns="" id="{00000000-0008-0000-0200-0000FE0A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112</xdr:row>
      <xdr:rowOff>0</xdr:rowOff>
    </xdr:from>
    <xdr:to>
      <xdr:col>5</xdr:col>
      <xdr:colOff>279400</xdr:colOff>
      <xdr:row>113</xdr:row>
      <xdr:rowOff>12700</xdr:rowOff>
    </xdr:to>
    <xdr:sp macro="[1]!dp_core.gridDP_Click" textlink="">
      <xdr:nvSpPr>
        <xdr:cNvPr id="2815" name="Rectangle 2814">
          <a:extLst>
            <a:ext uri="{FF2B5EF4-FFF2-40B4-BE49-F238E27FC236}">
              <a16:creationId xmlns:a16="http://schemas.microsoft.com/office/drawing/2014/main" xmlns="" id="{00000000-0008-0000-0200-0000FF0A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112</xdr:row>
      <xdr:rowOff>0</xdr:rowOff>
    </xdr:from>
    <xdr:to>
      <xdr:col>5</xdr:col>
      <xdr:colOff>279400</xdr:colOff>
      <xdr:row>113</xdr:row>
      <xdr:rowOff>12700</xdr:rowOff>
    </xdr:to>
    <xdr:sp macro="[1]!dp_core.gridDP_Click" textlink="">
      <xdr:nvSpPr>
        <xdr:cNvPr id="2816" name="Rectangle 2815">
          <a:extLst>
            <a:ext uri="{FF2B5EF4-FFF2-40B4-BE49-F238E27FC236}">
              <a16:creationId xmlns:a16="http://schemas.microsoft.com/office/drawing/2014/main" xmlns="" id="{00000000-0008-0000-0200-0000000B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112</xdr:row>
      <xdr:rowOff>0</xdr:rowOff>
    </xdr:from>
    <xdr:to>
      <xdr:col>5</xdr:col>
      <xdr:colOff>279400</xdr:colOff>
      <xdr:row>113</xdr:row>
      <xdr:rowOff>12700</xdr:rowOff>
    </xdr:to>
    <xdr:sp macro="[1]!dp_core.gridDP_Click" textlink="">
      <xdr:nvSpPr>
        <xdr:cNvPr id="2817" name="Rectangle 2816">
          <a:extLst>
            <a:ext uri="{FF2B5EF4-FFF2-40B4-BE49-F238E27FC236}">
              <a16:creationId xmlns:a16="http://schemas.microsoft.com/office/drawing/2014/main" xmlns="" id="{00000000-0008-0000-0200-0000010B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113</xdr:row>
      <xdr:rowOff>0</xdr:rowOff>
    </xdr:from>
    <xdr:to>
      <xdr:col>5</xdr:col>
      <xdr:colOff>279400</xdr:colOff>
      <xdr:row>114</xdr:row>
      <xdr:rowOff>12700</xdr:rowOff>
    </xdr:to>
    <xdr:sp macro="[1]!dp_core.gridDP_Click" textlink="">
      <xdr:nvSpPr>
        <xdr:cNvPr id="2818" name="Rectangle 2817">
          <a:extLst>
            <a:ext uri="{FF2B5EF4-FFF2-40B4-BE49-F238E27FC236}">
              <a16:creationId xmlns:a16="http://schemas.microsoft.com/office/drawing/2014/main" xmlns="" id="{00000000-0008-0000-0200-0000020B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113</xdr:row>
      <xdr:rowOff>0</xdr:rowOff>
    </xdr:from>
    <xdr:to>
      <xdr:col>5</xdr:col>
      <xdr:colOff>279400</xdr:colOff>
      <xdr:row>114</xdr:row>
      <xdr:rowOff>12700</xdr:rowOff>
    </xdr:to>
    <xdr:sp macro="[1]!dp_core.gridDP_Click" textlink="">
      <xdr:nvSpPr>
        <xdr:cNvPr id="2819" name="Rectangle 2818">
          <a:extLst>
            <a:ext uri="{FF2B5EF4-FFF2-40B4-BE49-F238E27FC236}">
              <a16:creationId xmlns:a16="http://schemas.microsoft.com/office/drawing/2014/main" xmlns="" id="{00000000-0008-0000-0200-0000030B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113</xdr:row>
      <xdr:rowOff>0</xdr:rowOff>
    </xdr:from>
    <xdr:to>
      <xdr:col>5</xdr:col>
      <xdr:colOff>279400</xdr:colOff>
      <xdr:row>114</xdr:row>
      <xdr:rowOff>12700</xdr:rowOff>
    </xdr:to>
    <xdr:sp macro="[1]!dp_core.gridDP_Click" textlink="">
      <xdr:nvSpPr>
        <xdr:cNvPr id="2820" name="Rectangle 2819">
          <a:extLst>
            <a:ext uri="{FF2B5EF4-FFF2-40B4-BE49-F238E27FC236}">
              <a16:creationId xmlns:a16="http://schemas.microsoft.com/office/drawing/2014/main" xmlns="" id="{00000000-0008-0000-0200-0000040B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114</xdr:row>
      <xdr:rowOff>0</xdr:rowOff>
    </xdr:from>
    <xdr:to>
      <xdr:col>5</xdr:col>
      <xdr:colOff>279400</xdr:colOff>
      <xdr:row>115</xdr:row>
      <xdr:rowOff>12700</xdr:rowOff>
    </xdr:to>
    <xdr:sp macro="[1]!dp_core.gridDP_Click" textlink="">
      <xdr:nvSpPr>
        <xdr:cNvPr id="2821" name="Rectangle 2820">
          <a:extLst>
            <a:ext uri="{FF2B5EF4-FFF2-40B4-BE49-F238E27FC236}">
              <a16:creationId xmlns:a16="http://schemas.microsoft.com/office/drawing/2014/main" xmlns="" id="{00000000-0008-0000-0200-0000050B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114</xdr:row>
      <xdr:rowOff>0</xdr:rowOff>
    </xdr:from>
    <xdr:to>
      <xdr:col>5</xdr:col>
      <xdr:colOff>279400</xdr:colOff>
      <xdr:row>115</xdr:row>
      <xdr:rowOff>12700</xdr:rowOff>
    </xdr:to>
    <xdr:sp macro="[1]!dp_core.gridDP_Click" textlink="">
      <xdr:nvSpPr>
        <xdr:cNvPr id="2822" name="Rectangle 2821">
          <a:extLst>
            <a:ext uri="{FF2B5EF4-FFF2-40B4-BE49-F238E27FC236}">
              <a16:creationId xmlns:a16="http://schemas.microsoft.com/office/drawing/2014/main" xmlns="" id="{00000000-0008-0000-0200-0000060B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114</xdr:row>
      <xdr:rowOff>0</xdr:rowOff>
    </xdr:from>
    <xdr:to>
      <xdr:col>5</xdr:col>
      <xdr:colOff>279400</xdr:colOff>
      <xdr:row>115</xdr:row>
      <xdr:rowOff>12700</xdr:rowOff>
    </xdr:to>
    <xdr:sp macro="[1]!dp_core.gridDP_Click" textlink="">
      <xdr:nvSpPr>
        <xdr:cNvPr id="2823" name="Rectangle 2822">
          <a:extLst>
            <a:ext uri="{FF2B5EF4-FFF2-40B4-BE49-F238E27FC236}">
              <a16:creationId xmlns:a16="http://schemas.microsoft.com/office/drawing/2014/main" xmlns="" id="{00000000-0008-0000-0200-0000070B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115</xdr:row>
      <xdr:rowOff>0</xdr:rowOff>
    </xdr:from>
    <xdr:to>
      <xdr:col>5</xdr:col>
      <xdr:colOff>279400</xdr:colOff>
      <xdr:row>116</xdr:row>
      <xdr:rowOff>12700</xdr:rowOff>
    </xdr:to>
    <xdr:sp macro="[1]!dp_core.gridDP_Click" textlink="">
      <xdr:nvSpPr>
        <xdr:cNvPr id="2824" name="Rectangle 2823">
          <a:extLst>
            <a:ext uri="{FF2B5EF4-FFF2-40B4-BE49-F238E27FC236}">
              <a16:creationId xmlns:a16="http://schemas.microsoft.com/office/drawing/2014/main" xmlns="" id="{00000000-0008-0000-0200-0000080B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115</xdr:row>
      <xdr:rowOff>0</xdr:rowOff>
    </xdr:from>
    <xdr:to>
      <xdr:col>5</xdr:col>
      <xdr:colOff>279400</xdr:colOff>
      <xdr:row>116</xdr:row>
      <xdr:rowOff>12700</xdr:rowOff>
    </xdr:to>
    <xdr:sp macro="[1]!dp_core.gridDP_Click" textlink="">
      <xdr:nvSpPr>
        <xdr:cNvPr id="2825" name="Rectangle 2824">
          <a:extLst>
            <a:ext uri="{FF2B5EF4-FFF2-40B4-BE49-F238E27FC236}">
              <a16:creationId xmlns:a16="http://schemas.microsoft.com/office/drawing/2014/main" xmlns="" id="{00000000-0008-0000-0200-0000090B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115</xdr:row>
      <xdr:rowOff>0</xdr:rowOff>
    </xdr:from>
    <xdr:to>
      <xdr:col>5</xdr:col>
      <xdr:colOff>279400</xdr:colOff>
      <xdr:row>116</xdr:row>
      <xdr:rowOff>12700</xdr:rowOff>
    </xdr:to>
    <xdr:sp macro="[1]!dp_core.gridDP_Click" textlink="">
      <xdr:nvSpPr>
        <xdr:cNvPr id="2826" name="Rectangle 2825">
          <a:extLst>
            <a:ext uri="{FF2B5EF4-FFF2-40B4-BE49-F238E27FC236}">
              <a16:creationId xmlns:a16="http://schemas.microsoft.com/office/drawing/2014/main" xmlns="" id="{00000000-0008-0000-0200-00000A0B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116</xdr:row>
      <xdr:rowOff>0</xdr:rowOff>
    </xdr:from>
    <xdr:to>
      <xdr:col>5</xdr:col>
      <xdr:colOff>279400</xdr:colOff>
      <xdr:row>117</xdr:row>
      <xdr:rowOff>12700</xdr:rowOff>
    </xdr:to>
    <xdr:sp macro="[1]!dp_core.gridDP_Click" textlink="">
      <xdr:nvSpPr>
        <xdr:cNvPr id="2827" name="Rectangle 2826">
          <a:extLst>
            <a:ext uri="{FF2B5EF4-FFF2-40B4-BE49-F238E27FC236}">
              <a16:creationId xmlns:a16="http://schemas.microsoft.com/office/drawing/2014/main" xmlns="" id="{00000000-0008-0000-0200-00000B0B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116</xdr:row>
      <xdr:rowOff>0</xdr:rowOff>
    </xdr:from>
    <xdr:to>
      <xdr:col>5</xdr:col>
      <xdr:colOff>279400</xdr:colOff>
      <xdr:row>117</xdr:row>
      <xdr:rowOff>12700</xdr:rowOff>
    </xdr:to>
    <xdr:sp macro="[1]!dp_core.gridDP_Click" textlink="">
      <xdr:nvSpPr>
        <xdr:cNvPr id="2828" name="Rectangle 2827">
          <a:extLst>
            <a:ext uri="{FF2B5EF4-FFF2-40B4-BE49-F238E27FC236}">
              <a16:creationId xmlns:a16="http://schemas.microsoft.com/office/drawing/2014/main" xmlns="" id="{00000000-0008-0000-0200-00000C0B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116</xdr:row>
      <xdr:rowOff>0</xdr:rowOff>
    </xdr:from>
    <xdr:to>
      <xdr:col>5</xdr:col>
      <xdr:colOff>279400</xdr:colOff>
      <xdr:row>117</xdr:row>
      <xdr:rowOff>12700</xdr:rowOff>
    </xdr:to>
    <xdr:sp macro="[1]!dp_core.gridDP_Click" textlink="">
      <xdr:nvSpPr>
        <xdr:cNvPr id="2829" name="Rectangle 2828">
          <a:extLst>
            <a:ext uri="{FF2B5EF4-FFF2-40B4-BE49-F238E27FC236}">
              <a16:creationId xmlns:a16="http://schemas.microsoft.com/office/drawing/2014/main" xmlns="" id="{00000000-0008-0000-0200-00000D0B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117</xdr:row>
      <xdr:rowOff>0</xdr:rowOff>
    </xdr:from>
    <xdr:to>
      <xdr:col>5</xdr:col>
      <xdr:colOff>279400</xdr:colOff>
      <xdr:row>118</xdr:row>
      <xdr:rowOff>12700</xdr:rowOff>
    </xdr:to>
    <xdr:sp macro="[1]!dp_core.gridDP_Click" textlink="">
      <xdr:nvSpPr>
        <xdr:cNvPr id="2830" name="Rectangle 2829">
          <a:extLst>
            <a:ext uri="{FF2B5EF4-FFF2-40B4-BE49-F238E27FC236}">
              <a16:creationId xmlns:a16="http://schemas.microsoft.com/office/drawing/2014/main" xmlns="" id="{00000000-0008-0000-0200-00000E0B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117</xdr:row>
      <xdr:rowOff>0</xdr:rowOff>
    </xdr:from>
    <xdr:to>
      <xdr:col>5</xdr:col>
      <xdr:colOff>279400</xdr:colOff>
      <xdr:row>118</xdr:row>
      <xdr:rowOff>12700</xdr:rowOff>
    </xdr:to>
    <xdr:sp macro="[1]!dp_core.gridDP_Click" textlink="">
      <xdr:nvSpPr>
        <xdr:cNvPr id="2831" name="Rectangle 2830">
          <a:extLst>
            <a:ext uri="{FF2B5EF4-FFF2-40B4-BE49-F238E27FC236}">
              <a16:creationId xmlns:a16="http://schemas.microsoft.com/office/drawing/2014/main" xmlns="" id="{00000000-0008-0000-0200-00000F0B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117</xdr:row>
      <xdr:rowOff>0</xdr:rowOff>
    </xdr:from>
    <xdr:to>
      <xdr:col>5</xdr:col>
      <xdr:colOff>279400</xdr:colOff>
      <xdr:row>118</xdr:row>
      <xdr:rowOff>12700</xdr:rowOff>
    </xdr:to>
    <xdr:sp macro="[1]!dp_core.gridDP_Click" textlink="">
      <xdr:nvSpPr>
        <xdr:cNvPr id="2832" name="Rectangle 2831">
          <a:extLst>
            <a:ext uri="{FF2B5EF4-FFF2-40B4-BE49-F238E27FC236}">
              <a16:creationId xmlns:a16="http://schemas.microsoft.com/office/drawing/2014/main" xmlns="" id="{00000000-0008-0000-0200-0000100B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118</xdr:row>
      <xdr:rowOff>0</xdr:rowOff>
    </xdr:from>
    <xdr:to>
      <xdr:col>5</xdr:col>
      <xdr:colOff>279400</xdr:colOff>
      <xdr:row>119</xdr:row>
      <xdr:rowOff>12700</xdr:rowOff>
    </xdr:to>
    <xdr:sp macro="[1]!dp_core.gridDP_Click" textlink="">
      <xdr:nvSpPr>
        <xdr:cNvPr id="2833" name="Rectangle 2832">
          <a:extLst>
            <a:ext uri="{FF2B5EF4-FFF2-40B4-BE49-F238E27FC236}">
              <a16:creationId xmlns:a16="http://schemas.microsoft.com/office/drawing/2014/main" xmlns="" id="{00000000-0008-0000-0200-0000110B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118</xdr:row>
      <xdr:rowOff>0</xdr:rowOff>
    </xdr:from>
    <xdr:to>
      <xdr:col>5</xdr:col>
      <xdr:colOff>279400</xdr:colOff>
      <xdr:row>119</xdr:row>
      <xdr:rowOff>12700</xdr:rowOff>
    </xdr:to>
    <xdr:sp macro="[1]!dp_core.gridDP_Click" textlink="">
      <xdr:nvSpPr>
        <xdr:cNvPr id="2834" name="Rectangle 2833">
          <a:extLst>
            <a:ext uri="{FF2B5EF4-FFF2-40B4-BE49-F238E27FC236}">
              <a16:creationId xmlns:a16="http://schemas.microsoft.com/office/drawing/2014/main" xmlns="" id="{00000000-0008-0000-0200-0000120B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118</xdr:row>
      <xdr:rowOff>0</xdr:rowOff>
    </xdr:from>
    <xdr:to>
      <xdr:col>5</xdr:col>
      <xdr:colOff>279400</xdr:colOff>
      <xdr:row>119</xdr:row>
      <xdr:rowOff>12700</xdr:rowOff>
    </xdr:to>
    <xdr:sp macro="[1]!dp_core.gridDP_Click" textlink="">
      <xdr:nvSpPr>
        <xdr:cNvPr id="2835" name="Rectangle 2834">
          <a:extLst>
            <a:ext uri="{FF2B5EF4-FFF2-40B4-BE49-F238E27FC236}">
              <a16:creationId xmlns:a16="http://schemas.microsoft.com/office/drawing/2014/main" xmlns="" id="{00000000-0008-0000-0200-0000130B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119</xdr:row>
      <xdr:rowOff>0</xdr:rowOff>
    </xdr:from>
    <xdr:to>
      <xdr:col>5</xdr:col>
      <xdr:colOff>279400</xdr:colOff>
      <xdr:row>120</xdr:row>
      <xdr:rowOff>12700</xdr:rowOff>
    </xdr:to>
    <xdr:sp macro="[1]!dp_core.gridDP_Click" textlink="">
      <xdr:nvSpPr>
        <xdr:cNvPr id="2836" name="Rectangle 2835">
          <a:extLst>
            <a:ext uri="{FF2B5EF4-FFF2-40B4-BE49-F238E27FC236}">
              <a16:creationId xmlns:a16="http://schemas.microsoft.com/office/drawing/2014/main" xmlns="" id="{00000000-0008-0000-0200-0000140B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119</xdr:row>
      <xdr:rowOff>0</xdr:rowOff>
    </xdr:from>
    <xdr:to>
      <xdr:col>5</xdr:col>
      <xdr:colOff>279400</xdr:colOff>
      <xdr:row>120</xdr:row>
      <xdr:rowOff>12700</xdr:rowOff>
    </xdr:to>
    <xdr:sp macro="[1]!dp_core.gridDP_Click" textlink="">
      <xdr:nvSpPr>
        <xdr:cNvPr id="2837" name="Rectangle 2836">
          <a:extLst>
            <a:ext uri="{FF2B5EF4-FFF2-40B4-BE49-F238E27FC236}">
              <a16:creationId xmlns:a16="http://schemas.microsoft.com/office/drawing/2014/main" xmlns="" id="{00000000-0008-0000-0200-0000150B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119</xdr:row>
      <xdr:rowOff>0</xdr:rowOff>
    </xdr:from>
    <xdr:to>
      <xdr:col>5</xdr:col>
      <xdr:colOff>279400</xdr:colOff>
      <xdr:row>120</xdr:row>
      <xdr:rowOff>12700</xdr:rowOff>
    </xdr:to>
    <xdr:sp macro="[1]!dp_core.gridDP_Click" textlink="">
      <xdr:nvSpPr>
        <xdr:cNvPr id="2838" name="Rectangle 2837">
          <a:extLst>
            <a:ext uri="{FF2B5EF4-FFF2-40B4-BE49-F238E27FC236}">
              <a16:creationId xmlns:a16="http://schemas.microsoft.com/office/drawing/2014/main" xmlns="" id="{00000000-0008-0000-0200-0000160B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120</xdr:row>
      <xdr:rowOff>0</xdr:rowOff>
    </xdr:from>
    <xdr:to>
      <xdr:col>5</xdr:col>
      <xdr:colOff>279400</xdr:colOff>
      <xdr:row>121</xdr:row>
      <xdr:rowOff>12700</xdr:rowOff>
    </xdr:to>
    <xdr:sp macro="[1]!dp_core.gridDP_Click" textlink="">
      <xdr:nvSpPr>
        <xdr:cNvPr id="2839" name="Rectangle 2838">
          <a:extLst>
            <a:ext uri="{FF2B5EF4-FFF2-40B4-BE49-F238E27FC236}">
              <a16:creationId xmlns:a16="http://schemas.microsoft.com/office/drawing/2014/main" xmlns="" id="{00000000-0008-0000-0200-0000170B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120</xdr:row>
      <xdr:rowOff>0</xdr:rowOff>
    </xdr:from>
    <xdr:to>
      <xdr:col>5</xdr:col>
      <xdr:colOff>279400</xdr:colOff>
      <xdr:row>121</xdr:row>
      <xdr:rowOff>12700</xdr:rowOff>
    </xdr:to>
    <xdr:sp macro="[1]!dp_core.gridDP_Click" textlink="">
      <xdr:nvSpPr>
        <xdr:cNvPr id="2840" name="Rectangle 2839">
          <a:extLst>
            <a:ext uri="{FF2B5EF4-FFF2-40B4-BE49-F238E27FC236}">
              <a16:creationId xmlns:a16="http://schemas.microsoft.com/office/drawing/2014/main" xmlns="" id="{00000000-0008-0000-0200-0000180B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120</xdr:row>
      <xdr:rowOff>0</xdr:rowOff>
    </xdr:from>
    <xdr:to>
      <xdr:col>5</xdr:col>
      <xdr:colOff>279400</xdr:colOff>
      <xdr:row>121</xdr:row>
      <xdr:rowOff>12700</xdr:rowOff>
    </xdr:to>
    <xdr:sp macro="[1]!dp_core.gridDP_Click" textlink="">
      <xdr:nvSpPr>
        <xdr:cNvPr id="2841" name="Rectangle 2840">
          <a:extLst>
            <a:ext uri="{FF2B5EF4-FFF2-40B4-BE49-F238E27FC236}">
              <a16:creationId xmlns:a16="http://schemas.microsoft.com/office/drawing/2014/main" xmlns="" id="{00000000-0008-0000-0200-0000190B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121</xdr:row>
      <xdr:rowOff>0</xdr:rowOff>
    </xdr:from>
    <xdr:to>
      <xdr:col>5</xdr:col>
      <xdr:colOff>279400</xdr:colOff>
      <xdr:row>122</xdr:row>
      <xdr:rowOff>12700</xdr:rowOff>
    </xdr:to>
    <xdr:sp macro="[1]!dp_core.gridDP_Click" textlink="">
      <xdr:nvSpPr>
        <xdr:cNvPr id="2842" name="Rectangle 2841">
          <a:extLst>
            <a:ext uri="{FF2B5EF4-FFF2-40B4-BE49-F238E27FC236}">
              <a16:creationId xmlns:a16="http://schemas.microsoft.com/office/drawing/2014/main" xmlns="" id="{00000000-0008-0000-0200-00001A0B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121</xdr:row>
      <xdr:rowOff>0</xdr:rowOff>
    </xdr:from>
    <xdr:to>
      <xdr:col>5</xdr:col>
      <xdr:colOff>279400</xdr:colOff>
      <xdr:row>122</xdr:row>
      <xdr:rowOff>12700</xdr:rowOff>
    </xdr:to>
    <xdr:sp macro="[1]!dp_core.gridDP_Click" textlink="">
      <xdr:nvSpPr>
        <xdr:cNvPr id="2843" name="Rectangle 2842">
          <a:extLst>
            <a:ext uri="{FF2B5EF4-FFF2-40B4-BE49-F238E27FC236}">
              <a16:creationId xmlns:a16="http://schemas.microsoft.com/office/drawing/2014/main" xmlns="" id="{00000000-0008-0000-0200-00001B0B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121</xdr:row>
      <xdr:rowOff>0</xdr:rowOff>
    </xdr:from>
    <xdr:to>
      <xdr:col>5</xdr:col>
      <xdr:colOff>279400</xdr:colOff>
      <xdr:row>122</xdr:row>
      <xdr:rowOff>12700</xdr:rowOff>
    </xdr:to>
    <xdr:sp macro="[1]!dp_core.gridDP_Click" textlink="">
      <xdr:nvSpPr>
        <xdr:cNvPr id="2844" name="Rectangle 2843">
          <a:extLst>
            <a:ext uri="{FF2B5EF4-FFF2-40B4-BE49-F238E27FC236}">
              <a16:creationId xmlns:a16="http://schemas.microsoft.com/office/drawing/2014/main" xmlns="" id="{00000000-0008-0000-0200-00001C0B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122</xdr:row>
      <xdr:rowOff>0</xdr:rowOff>
    </xdr:from>
    <xdr:to>
      <xdr:col>5</xdr:col>
      <xdr:colOff>279400</xdr:colOff>
      <xdr:row>123</xdr:row>
      <xdr:rowOff>12700</xdr:rowOff>
    </xdr:to>
    <xdr:sp macro="[1]!dp_core.gridDP_Click" textlink="">
      <xdr:nvSpPr>
        <xdr:cNvPr id="2845" name="Rectangle 2844">
          <a:extLst>
            <a:ext uri="{FF2B5EF4-FFF2-40B4-BE49-F238E27FC236}">
              <a16:creationId xmlns:a16="http://schemas.microsoft.com/office/drawing/2014/main" xmlns="" id="{00000000-0008-0000-0200-00001D0B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122</xdr:row>
      <xdr:rowOff>0</xdr:rowOff>
    </xdr:from>
    <xdr:to>
      <xdr:col>5</xdr:col>
      <xdr:colOff>279400</xdr:colOff>
      <xdr:row>123</xdr:row>
      <xdr:rowOff>12700</xdr:rowOff>
    </xdr:to>
    <xdr:sp macro="[1]!dp_core.gridDP_Click" textlink="">
      <xdr:nvSpPr>
        <xdr:cNvPr id="2846" name="Rectangle 2845">
          <a:extLst>
            <a:ext uri="{FF2B5EF4-FFF2-40B4-BE49-F238E27FC236}">
              <a16:creationId xmlns:a16="http://schemas.microsoft.com/office/drawing/2014/main" xmlns="" id="{00000000-0008-0000-0200-00001E0B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122</xdr:row>
      <xdr:rowOff>0</xdr:rowOff>
    </xdr:from>
    <xdr:to>
      <xdr:col>5</xdr:col>
      <xdr:colOff>279400</xdr:colOff>
      <xdr:row>123</xdr:row>
      <xdr:rowOff>12700</xdr:rowOff>
    </xdr:to>
    <xdr:sp macro="[1]!dp_core.gridDP_Click" textlink="">
      <xdr:nvSpPr>
        <xdr:cNvPr id="2847" name="Rectangle 2846">
          <a:extLst>
            <a:ext uri="{FF2B5EF4-FFF2-40B4-BE49-F238E27FC236}">
              <a16:creationId xmlns:a16="http://schemas.microsoft.com/office/drawing/2014/main" xmlns="" id="{00000000-0008-0000-0200-00001F0B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123</xdr:row>
      <xdr:rowOff>0</xdr:rowOff>
    </xdr:from>
    <xdr:to>
      <xdr:col>5</xdr:col>
      <xdr:colOff>279400</xdr:colOff>
      <xdr:row>124</xdr:row>
      <xdr:rowOff>12700</xdr:rowOff>
    </xdr:to>
    <xdr:sp macro="[1]!dp_core.gridDP_Click" textlink="">
      <xdr:nvSpPr>
        <xdr:cNvPr id="2848" name="Rectangle 2847">
          <a:extLst>
            <a:ext uri="{FF2B5EF4-FFF2-40B4-BE49-F238E27FC236}">
              <a16:creationId xmlns:a16="http://schemas.microsoft.com/office/drawing/2014/main" xmlns="" id="{00000000-0008-0000-0200-0000200B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123</xdr:row>
      <xdr:rowOff>0</xdr:rowOff>
    </xdr:from>
    <xdr:to>
      <xdr:col>5</xdr:col>
      <xdr:colOff>279400</xdr:colOff>
      <xdr:row>124</xdr:row>
      <xdr:rowOff>12700</xdr:rowOff>
    </xdr:to>
    <xdr:sp macro="[1]!dp_core.gridDP_Click" textlink="">
      <xdr:nvSpPr>
        <xdr:cNvPr id="2849" name="Rectangle 2848">
          <a:extLst>
            <a:ext uri="{FF2B5EF4-FFF2-40B4-BE49-F238E27FC236}">
              <a16:creationId xmlns:a16="http://schemas.microsoft.com/office/drawing/2014/main" xmlns="" id="{00000000-0008-0000-0200-0000210B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123</xdr:row>
      <xdr:rowOff>0</xdr:rowOff>
    </xdr:from>
    <xdr:to>
      <xdr:col>5</xdr:col>
      <xdr:colOff>279400</xdr:colOff>
      <xdr:row>124</xdr:row>
      <xdr:rowOff>12700</xdr:rowOff>
    </xdr:to>
    <xdr:sp macro="[1]!dp_core.gridDP_Click" textlink="">
      <xdr:nvSpPr>
        <xdr:cNvPr id="2850" name="Rectangle 2849">
          <a:extLst>
            <a:ext uri="{FF2B5EF4-FFF2-40B4-BE49-F238E27FC236}">
              <a16:creationId xmlns:a16="http://schemas.microsoft.com/office/drawing/2014/main" xmlns="" id="{00000000-0008-0000-0200-0000220B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124</xdr:row>
      <xdr:rowOff>0</xdr:rowOff>
    </xdr:from>
    <xdr:to>
      <xdr:col>5</xdr:col>
      <xdr:colOff>279400</xdr:colOff>
      <xdr:row>125</xdr:row>
      <xdr:rowOff>12700</xdr:rowOff>
    </xdr:to>
    <xdr:sp macro="[1]!dp_core.gridDP_Click" textlink="">
      <xdr:nvSpPr>
        <xdr:cNvPr id="2851" name="Rectangle 2850">
          <a:extLst>
            <a:ext uri="{FF2B5EF4-FFF2-40B4-BE49-F238E27FC236}">
              <a16:creationId xmlns:a16="http://schemas.microsoft.com/office/drawing/2014/main" xmlns="" id="{00000000-0008-0000-0200-0000230B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124</xdr:row>
      <xdr:rowOff>0</xdr:rowOff>
    </xdr:from>
    <xdr:to>
      <xdr:col>5</xdr:col>
      <xdr:colOff>279400</xdr:colOff>
      <xdr:row>125</xdr:row>
      <xdr:rowOff>12700</xdr:rowOff>
    </xdr:to>
    <xdr:sp macro="[1]!dp_core.gridDP_Click" textlink="">
      <xdr:nvSpPr>
        <xdr:cNvPr id="2852" name="Rectangle 2851">
          <a:extLst>
            <a:ext uri="{FF2B5EF4-FFF2-40B4-BE49-F238E27FC236}">
              <a16:creationId xmlns:a16="http://schemas.microsoft.com/office/drawing/2014/main" xmlns="" id="{00000000-0008-0000-0200-0000240B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124</xdr:row>
      <xdr:rowOff>0</xdr:rowOff>
    </xdr:from>
    <xdr:to>
      <xdr:col>5</xdr:col>
      <xdr:colOff>279400</xdr:colOff>
      <xdr:row>125</xdr:row>
      <xdr:rowOff>12700</xdr:rowOff>
    </xdr:to>
    <xdr:sp macro="[1]!dp_core.gridDP_Click" textlink="">
      <xdr:nvSpPr>
        <xdr:cNvPr id="2853" name="Rectangle 2852">
          <a:extLst>
            <a:ext uri="{FF2B5EF4-FFF2-40B4-BE49-F238E27FC236}">
              <a16:creationId xmlns:a16="http://schemas.microsoft.com/office/drawing/2014/main" xmlns="" id="{00000000-0008-0000-0200-0000250B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125</xdr:row>
      <xdr:rowOff>0</xdr:rowOff>
    </xdr:from>
    <xdr:to>
      <xdr:col>5</xdr:col>
      <xdr:colOff>279400</xdr:colOff>
      <xdr:row>126</xdr:row>
      <xdr:rowOff>12700</xdr:rowOff>
    </xdr:to>
    <xdr:sp macro="[1]!dp_core.gridDP_Click" textlink="">
      <xdr:nvSpPr>
        <xdr:cNvPr id="2854" name="Rectangle 2853">
          <a:extLst>
            <a:ext uri="{FF2B5EF4-FFF2-40B4-BE49-F238E27FC236}">
              <a16:creationId xmlns:a16="http://schemas.microsoft.com/office/drawing/2014/main" xmlns="" id="{00000000-0008-0000-0200-0000260B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125</xdr:row>
      <xdr:rowOff>0</xdr:rowOff>
    </xdr:from>
    <xdr:to>
      <xdr:col>5</xdr:col>
      <xdr:colOff>279400</xdr:colOff>
      <xdr:row>126</xdr:row>
      <xdr:rowOff>12700</xdr:rowOff>
    </xdr:to>
    <xdr:sp macro="[1]!dp_core.gridDP_Click" textlink="">
      <xdr:nvSpPr>
        <xdr:cNvPr id="2855" name="Rectangle 2854">
          <a:extLst>
            <a:ext uri="{FF2B5EF4-FFF2-40B4-BE49-F238E27FC236}">
              <a16:creationId xmlns:a16="http://schemas.microsoft.com/office/drawing/2014/main" xmlns="" id="{00000000-0008-0000-0200-0000270B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125</xdr:row>
      <xdr:rowOff>0</xdr:rowOff>
    </xdr:from>
    <xdr:to>
      <xdr:col>5</xdr:col>
      <xdr:colOff>279400</xdr:colOff>
      <xdr:row>126</xdr:row>
      <xdr:rowOff>12700</xdr:rowOff>
    </xdr:to>
    <xdr:sp macro="[1]!dp_core.gridDP_Click" textlink="">
      <xdr:nvSpPr>
        <xdr:cNvPr id="2856" name="Rectangle 2855">
          <a:extLst>
            <a:ext uri="{FF2B5EF4-FFF2-40B4-BE49-F238E27FC236}">
              <a16:creationId xmlns:a16="http://schemas.microsoft.com/office/drawing/2014/main" xmlns="" id="{00000000-0008-0000-0200-0000280B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126</xdr:row>
      <xdr:rowOff>0</xdr:rowOff>
    </xdr:from>
    <xdr:to>
      <xdr:col>5</xdr:col>
      <xdr:colOff>279400</xdr:colOff>
      <xdr:row>127</xdr:row>
      <xdr:rowOff>12700</xdr:rowOff>
    </xdr:to>
    <xdr:sp macro="[1]!dp_core.gridDP_Click" textlink="">
      <xdr:nvSpPr>
        <xdr:cNvPr id="2857" name="Rectangle 2856">
          <a:extLst>
            <a:ext uri="{FF2B5EF4-FFF2-40B4-BE49-F238E27FC236}">
              <a16:creationId xmlns:a16="http://schemas.microsoft.com/office/drawing/2014/main" xmlns="" id="{00000000-0008-0000-0200-0000290B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126</xdr:row>
      <xdr:rowOff>0</xdr:rowOff>
    </xdr:from>
    <xdr:to>
      <xdr:col>5</xdr:col>
      <xdr:colOff>279400</xdr:colOff>
      <xdr:row>127</xdr:row>
      <xdr:rowOff>12700</xdr:rowOff>
    </xdr:to>
    <xdr:sp macro="[1]!dp_core.gridDP_Click" textlink="">
      <xdr:nvSpPr>
        <xdr:cNvPr id="2858" name="Rectangle 2857">
          <a:extLst>
            <a:ext uri="{FF2B5EF4-FFF2-40B4-BE49-F238E27FC236}">
              <a16:creationId xmlns:a16="http://schemas.microsoft.com/office/drawing/2014/main" xmlns="" id="{00000000-0008-0000-0200-00002A0B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126</xdr:row>
      <xdr:rowOff>0</xdr:rowOff>
    </xdr:from>
    <xdr:to>
      <xdr:col>5</xdr:col>
      <xdr:colOff>279400</xdr:colOff>
      <xdr:row>127</xdr:row>
      <xdr:rowOff>12700</xdr:rowOff>
    </xdr:to>
    <xdr:sp macro="[1]!dp_core.gridDP_Click" textlink="">
      <xdr:nvSpPr>
        <xdr:cNvPr id="2859" name="Rectangle 2858">
          <a:extLst>
            <a:ext uri="{FF2B5EF4-FFF2-40B4-BE49-F238E27FC236}">
              <a16:creationId xmlns:a16="http://schemas.microsoft.com/office/drawing/2014/main" xmlns="" id="{00000000-0008-0000-0200-00002B0B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127</xdr:row>
      <xdr:rowOff>0</xdr:rowOff>
    </xdr:from>
    <xdr:to>
      <xdr:col>5</xdr:col>
      <xdr:colOff>279400</xdr:colOff>
      <xdr:row>128</xdr:row>
      <xdr:rowOff>12700</xdr:rowOff>
    </xdr:to>
    <xdr:sp macro="[1]!dp_core.gridDP_Click" textlink="">
      <xdr:nvSpPr>
        <xdr:cNvPr id="2860" name="Rectangle 2859">
          <a:extLst>
            <a:ext uri="{FF2B5EF4-FFF2-40B4-BE49-F238E27FC236}">
              <a16:creationId xmlns:a16="http://schemas.microsoft.com/office/drawing/2014/main" xmlns="" id="{00000000-0008-0000-0200-00002C0B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127</xdr:row>
      <xdr:rowOff>0</xdr:rowOff>
    </xdr:from>
    <xdr:to>
      <xdr:col>5</xdr:col>
      <xdr:colOff>279400</xdr:colOff>
      <xdr:row>128</xdr:row>
      <xdr:rowOff>12700</xdr:rowOff>
    </xdr:to>
    <xdr:sp macro="[1]!dp_core.gridDP_Click" textlink="">
      <xdr:nvSpPr>
        <xdr:cNvPr id="2861" name="Rectangle 2860">
          <a:extLst>
            <a:ext uri="{FF2B5EF4-FFF2-40B4-BE49-F238E27FC236}">
              <a16:creationId xmlns:a16="http://schemas.microsoft.com/office/drawing/2014/main" xmlns="" id="{00000000-0008-0000-0200-00002D0B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127</xdr:row>
      <xdr:rowOff>0</xdr:rowOff>
    </xdr:from>
    <xdr:to>
      <xdr:col>5</xdr:col>
      <xdr:colOff>279400</xdr:colOff>
      <xdr:row>128</xdr:row>
      <xdr:rowOff>12700</xdr:rowOff>
    </xdr:to>
    <xdr:sp macro="[1]!dp_core.gridDP_Click" textlink="">
      <xdr:nvSpPr>
        <xdr:cNvPr id="2862" name="Rectangle 2861">
          <a:extLst>
            <a:ext uri="{FF2B5EF4-FFF2-40B4-BE49-F238E27FC236}">
              <a16:creationId xmlns:a16="http://schemas.microsoft.com/office/drawing/2014/main" xmlns="" id="{00000000-0008-0000-0200-00002E0B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128</xdr:row>
      <xdr:rowOff>0</xdr:rowOff>
    </xdr:from>
    <xdr:to>
      <xdr:col>5</xdr:col>
      <xdr:colOff>279400</xdr:colOff>
      <xdr:row>129</xdr:row>
      <xdr:rowOff>12700</xdr:rowOff>
    </xdr:to>
    <xdr:sp macro="[1]!dp_core.gridDP_Click" textlink="">
      <xdr:nvSpPr>
        <xdr:cNvPr id="2863" name="Rectangle 2862">
          <a:extLst>
            <a:ext uri="{FF2B5EF4-FFF2-40B4-BE49-F238E27FC236}">
              <a16:creationId xmlns:a16="http://schemas.microsoft.com/office/drawing/2014/main" xmlns="" id="{00000000-0008-0000-0200-00002F0B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128</xdr:row>
      <xdr:rowOff>0</xdr:rowOff>
    </xdr:from>
    <xdr:to>
      <xdr:col>5</xdr:col>
      <xdr:colOff>279400</xdr:colOff>
      <xdr:row>129</xdr:row>
      <xdr:rowOff>12700</xdr:rowOff>
    </xdr:to>
    <xdr:sp macro="[1]!dp_core.gridDP_Click" textlink="">
      <xdr:nvSpPr>
        <xdr:cNvPr id="2864" name="Rectangle 2863">
          <a:extLst>
            <a:ext uri="{FF2B5EF4-FFF2-40B4-BE49-F238E27FC236}">
              <a16:creationId xmlns:a16="http://schemas.microsoft.com/office/drawing/2014/main" xmlns="" id="{00000000-0008-0000-0200-0000300B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128</xdr:row>
      <xdr:rowOff>0</xdr:rowOff>
    </xdr:from>
    <xdr:to>
      <xdr:col>5</xdr:col>
      <xdr:colOff>279400</xdr:colOff>
      <xdr:row>129</xdr:row>
      <xdr:rowOff>12700</xdr:rowOff>
    </xdr:to>
    <xdr:sp macro="[1]!dp_core.gridDP_Click" textlink="">
      <xdr:nvSpPr>
        <xdr:cNvPr id="2865" name="Rectangle 2864">
          <a:extLst>
            <a:ext uri="{FF2B5EF4-FFF2-40B4-BE49-F238E27FC236}">
              <a16:creationId xmlns:a16="http://schemas.microsoft.com/office/drawing/2014/main" xmlns="" id="{00000000-0008-0000-0200-0000310B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129</xdr:row>
      <xdr:rowOff>0</xdr:rowOff>
    </xdr:from>
    <xdr:to>
      <xdr:col>5</xdr:col>
      <xdr:colOff>279400</xdr:colOff>
      <xdr:row>130</xdr:row>
      <xdr:rowOff>12700</xdr:rowOff>
    </xdr:to>
    <xdr:sp macro="[1]!dp_core.gridDP_Click" textlink="">
      <xdr:nvSpPr>
        <xdr:cNvPr id="2866" name="Rectangle 2865">
          <a:extLst>
            <a:ext uri="{FF2B5EF4-FFF2-40B4-BE49-F238E27FC236}">
              <a16:creationId xmlns:a16="http://schemas.microsoft.com/office/drawing/2014/main" xmlns="" id="{00000000-0008-0000-0200-0000320B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129</xdr:row>
      <xdr:rowOff>0</xdr:rowOff>
    </xdr:from>
    <xdr:to>
      <xdr:col>5</xdr:col>
      <xdr:colOff>279400</xdr:colOff>
      <xdr:row>130</xdr:row>
      <xdr:rowOff>12700</xdr:rowOff>
    </xdr:to>
    <xdr:sp macro="[1]!dp_core.gridDP_Click" textlink="">
      <xdr:nvSpPr>
        <xdr:cNvPr id="2867" name="Rectangle 2866">
          <a:extLst>
            <a:ext uri="{FF2B5EF4-FFF2-40B4-BE49-F238E27FC236}">
              <a16:creationId xmlns:a16="http://schemas.microsoft.com/office/drawing/2014/main" xmlns="" id="{00000000-0008-0000-0200-0000330B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129</xdr:row>
      <xdr:rowOff>0</xdr:rowOff>
    </xdr:from>
    <xdr:to>
      <xdr:col>5</xdr:col>
      <xdr:colOff>279400</xdr:colOff>
      <xdr:row>130</xdr:row>
      <xdr:rowOff>12700</xdr:rowOff>
    </xdr:to>
    <xdr:sp macro="[1]!dp_core.gridDP_Click" textlink="">
      <xdr:nvSpPr>
        <xdr:cNvPr id="2868" name="Rectangle 2867">
          <a:extLst>
            <a:ext uri="{FF2B5EF4-FFF2-40B4-BE49-F238E27FC236}">
              <a16:creationId xmlns:a16="http://schemas.microsoft.com/office/drawing/2014/main" xmlns="" id="{00000000-0008-0000-0200-0000340B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130</xdr:row>
      <xdr:rowOff>0</xdr:rowOff>
    </xdr:from>
    <xdr:to>
      <xdr:col>5</xdr:col>
      <xdr:colOff>279400</xdr:colOff>
      <xdr:row>131</xdr:row>
      <xdr:rowOff>12700</xdr:rowOff>
    </xdr:to>
    <xdr:sp macro="[1]!dp_core.gridDP_Click" textlink="">
      <xdr:nvSpPr>
        <xdr:cNvPr id="2869" name="Rectangle 2868">
          <a:extLst>
            <a:ext uri="{FF2B5EF4-FFF2-40B4-BE49-F238E27FC236}">
              <a16:creationId xmlns:a16="http://schemas.microsoft.com/office/drawing/2014/main" xmlns="" id="{00000000-0008-0000-0200-0000350B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130</xdr:row>
      <xdr:rowOff>0</xdr:rowOff>
    </xdr:from>
    <xdr:to>
      <xdr:col>5</xdr:col>
      <xdr:colOff>279400</xdr:colOff>
      <xdr:row>131</xdr:row>
      <xdr:rowOff>12700</xdr:rowOff>
    </xdr:to>
    <xdr:sp macro="[1]!dp_core.gridDP_Click" textlink="">
      <xdr:nvSpPr>
        <xdr:cNvPr id="2870" name="Rectangle 2869">
          <a:extLst>
            <a:ext uri="{FF2B5EF4-FFF2-40B4-BE49-F238E27FC236}">
              <a16:creationId xmlns:a16="http://schemas.microsoft.com/office/drawing/2014/main" xmlns="" id="{00000000-0008-0000-0200-0000360B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130</xdr:row>
      <xdr:rowOff>0</xdr:rowOff>
    </xdr:from>
    <xdr:to>
      <xdr:col>5</xdr:col>
      <xdr:colOff>279400</xdr:colOff>
      <xdr:row>131</xdr:row>
      <xdr:rowOff>12700</xdr:rowOff>
    </xdr:to>
    <xdr:sp macro="[1]!dp_core.gridDP_Click" textlink="">
      <xdr:nvSpPr>
        <xdr:cNvPr id="2871" name="Rectangle 2870">
          <a:extLst>
            <a:ext uri="{FF2B5EF4-FFF2-40B4-BE49-F238E27FC236}">
              <a16:creationId xmlns:a16="http://schemas.microsoft.com/office/drawing/2014/main" xmlns="" id="{00000000-0008-0000-0200-0000370B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131</xdr:row>
      <xdr:rowOff>0</xdr:rowOff>
    </xdr:from>
    <xdr:to>
      <xdr:col>5</xdr:col>
      <xdr:colOff>279400</xdr:colOff>
      <xdr:row>132</xdr:row>
      <xdr:rowOff>12700</xdr:rowOff>
    </xdr:to>
    <xdr:sp macro="[1]!dp_core.gridDP_Click" textlink="">
      <xdr:nvSpPr>
        <xdr:cNvPr id="2872" name="Rectangle 2871">
          <a:extLst>
            <a:ext uri="{FF2B5EF4-FFF2-40B4-BE49-F238E27FC236}">
              <a16:creationId xmlns:a16="http://schemas.microsoft.com/office/drawing/2014/main" xmlns="" id="{00000000-0008-0000-0200-0000380B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131</xdr:row>
      <xdr:rowOff>0</xdr:rowOff>
    </xdr:from>
    <xdr:to>
      <xdr:col>5</xdr:col>
      <xdr:colOff>279400</xdr:colOff>
      <xdr:row>132</xdr:row>
      <xdr:rowOff>12700</xdr:rowOff>
    </xdr:to>
    <xdr:sp macro="[1]!dp_core.gridDP_Click" textlink="">
      <xdr:nvSpPr>
        <xdr:cNvPr id="2873" name="Rectangle 2872">
          <a:extLst>
            <a:ext uri="{FF2B5EF4-FFF2-40B4-BE49-F238E27FC236}">
              <a16:creationId xmlns:a16="http://schemas.microsoft.com/office/drawing/2014/main" xmlns="" id="{00000000-0008-0000-0200-0000390B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131</xdr:row>
      <xdr:rowOff>0</xdr:rowOff>
    </xdr:from>
    <xdr:to>
      <xdr:col>5</xdr:col>
      <xdr:colOff>279400</xdr:colOff>
      <xdr:row>132</xdr:row>
      <xdr:rowOff>12700</xdr:rowOff>
    </xdr:to>
    <xdr:sp macro="[1]!dp_core.gridDP_Click" textlink="">
      <xdr:nvSpPr>
        <xdr:cNvPr id="2874" name="Rectangle 2873">
          <a:extLst>
            <a:ext uri="{FF2B5EF4-FFF2-40B4-BE49-F238E27FC236}">
              <a16:creationId xmlns:a16="http://schemas.microsoft.com/office/drawing/2014/main" xmlns="" id="{00000000-0008-0000-0200-00003A0B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132</xdr:row>
      <xdr:rowOff>0</xdr:rowOff>
    </xdr:from>
    <xdr:to>
      <xdr:col>5</xdr:col>
      <xdr:colOff>279400</xdr:colOff>
      <xdr:row>133</xdr:row>
      <xdr:rowOff>12700</xdr:rowOff>
    </xdr:to>
    <xdr:sp macro="[1]!dp_core.gridDP_Click" textlink="">
      <xdr:nvSpPr>
        <xdr:cNvPr id="2875" name="Rectangle 2874">
          <a:extLst>
            <a:ext uri="{FF2B5EF4-FFF2-40B4-BE49-F238E27FC236}">
              <a16:creationId xmlns:a16="http://schemas.microsoft.com/office/drawing/2014/main" xmlns="" id="{00000000-0008-0000-0200-00003B0B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132</xdr:row>
      <xdr:rowOff>0</xdr:rowOff>
    </xdr:from>
    <xdr:to>
      <xdr:col>5</xdr:col>
      <xdr:colOff>279400</xdr:colOff>
      <xdr:row>133</xdr:row>
      <xdr:rowOff>12700</xdr:rowOff>
    </xdr:to>
    <xdr:sp macro="[1]!dp_core.gridDP_Click" textlink="">
      <xdr:nvSpPr>
        <xdr:cNvPr id="2876" name="Rectangle 2875">
          <a:extLst>
            <a:ext uri="{FF2B5EF4-FFF2-40B4-BE49-F238E27FC236}">
              <a16:creationId xmlns:a16="http://schemas.microsoft.com/office/drawing/2014/main" xmlns="" id="{00000000-0008-0000-0200-00003C0B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132</xdr:row>
      <xdr:rowOff>0</xdr:rowOff>
    </xdr:from>
    <xdr:to>
      <xdr:col>5</xdr:col>
      <xdr:colOff>279400</xdr:colOff>
      <xdr:row>133</xdr:row>
      <xdr:rowOff>12700</xdr:rowOff>
    </xdr:to>
    <xdr:sp macro="[1]!dp_core.gridDP_Click" textlink="">
      <xdr:nvSpPr>
        <xdr:cNvPr id="2877" name="Rectangle 2876">
          <a:extLst>
            <a:ext uri="{FF2B5EF4-FFF2-40B4-BE49-F238E27FC236}">
              <a16:creationId xmlns:a16="http://schemas.microsoft.com/office/drawing/2014/main" xmlns="" id="{00000000-0008-0000-0200-00003D0B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133</xdr:row>
      <xdr:rowOff>0</xdr:rowOff>
    </xdr:from>
    <xdr:to>
      <xdr:col>5</xdr:col>
      <xdr:colOff>279400</xdr:colOff>
      <xdr:row>134</xdr:row>
      <xdr:rowOff>12700</xdr:rowOff>
    </xdr:to>
    <xdr:sp macro="[1]!dp_core.gridDP_Click" textlink="">
      <xdr:nvSpPr>
        <xdr:cNvPr id="2878" name="Rectangle 2877">
          <a:extLst>
            <a:ext uri="{FF2B5EF4-FFF2-40B4-BE49-F238E27FC236}">
              <a16:creationId xmlns:a16="http://schemas.microsoft.com/office/drawing/2014/main" xmlns="" id="{00000000-0008-0000-0200-00003E0B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133</xdr:row>
      <xdr:rowOff>0</xdr:rowOff>
    </xdr:from>
    <xdr:to>
      <xdr:col>5</xdr:col>
      <xdr:colOff>279400</xdr:colOff>
      <xdr:row>134</xdr:row>
      <xdr:rowOff>12700</xdr:rowOff>
    </xdr:to>
    <xdr:sp macro="[1]!dp_core.gridDP_Click" textlink="">
      <xdr:nvSpPr>
        <xdr:cNvPr id="2879" name="Rectangle 2878">
          <a:extLst>
            <a:ext uri="{FF2B5EF4-FFF2-40B4-BE49-F238E27FC236}">
              <a16:creationId xmlns:a16="http://schemas.microsoft.com/office/drawing/2014/main" xmlns="" id="{00000000-0008-0000-0200-00003F0B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133</xdr:row>
      <xdr:rowOff>0</xdr:rowOff>
    </xdr:from>
    <xdr:to>
      <xdr:col>5</xdr:col>
      <xdr:colOff>279400</xdr:colOff>
      <xdr:row>134</xdr:row>
      <xdr:rowOff>12700</xdr:rowOff>
    </xdr:to>
    <xdr:sp macro="[1]!dp_core.gridDP_Click" textlink="">
      <xdr:nvSpPr>
        <xdr:cNvPr id="2880" name="Rectangle 2879">
          <a:extLst>
            <a:ext uri="{FF2B5EF4-FFF2-40B4-BE49-F238E27FC236}">
              <a16:creationId xmlns:a16="http://schemas.microsoft.com/office/drawing/2014/main" xmlns="" id="{00000000-0008-0000-0200-0000400B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134</xdr:row>
      <xdr:rowOff>0</xdr:rowOff>
    </xdr:from>
    <xdr:to>
      <xdr:col>5</xdr:col>
      <xdr:colOff>279400</xdr:colOff>
      <xdr:row>135</xdr:row>
      <xdr:rowOff>12700</xdr:rowOff>
    </xdr:to>
    <xdr:sp macro="[1]!dp_core.gridDP_Click" textlink="">
      <xdr:nvSpPr>
        <xdr:cNvPr id="2881" name="Rectangle 2880">
          <a:extLst>
            <a:ext uri="{FF2B5EF4-FFF2-40B4-BE49-F238E27FC236}">
              <a16:creationId xmlns:a16="http://schemas.microsoft.com/office/drawing/2014/main" xmlns="" id="{00000000-0008-0000-0200-0000410B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134</xdr:row>
      <xdr:rowOff>0</xdr:rowOff>
    </xdr:from>
    <xdr:to>
      <xdr:col>5</xdr:col>
      <xdr:colOff>279400</xdr:colOff>
      <xdr:row>135</xdr:row>
      <xdr:rowOff>12700</xdr:rowOff>
    </xdr:to>
    <xdr:sp macro="[1]!dp_core.gridDP_Click" textlink="">
      <xdr:nvSpPr>
        <xdr:cNvPr id="2882" name="Rectangle 2881">
          <a:extLst>
            <a:ext uri="{FF2B5EF4-FFF2-40B4-BE49-F238E27FC236}">
              <a16:creationId xmlns:a16="http://schemas.microsoft.com/office/drawing/2014/main" xmlns="" id="{00000000-0008-0000-0200-0000420B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134</xdr:row>
      <xdr:rowOff>0</xdr:rowOff>
    </xdr:from>
    <xdr:to>
      <xdr:col>5</xdr:col>
      <xdr:colOff>279400</xdr:colOff>
      <xdr:row>135</xdr:row>
      <xdr:rowOff>12700</xdr:rowOff>
    </xdr:to>
    <xdr:sp macro="[1]!dp_core.gridDP_Click" textlink="">
      <xdr:nvSpPr>
        <xdr:cNvPr id="2883" name="Rectangle 2882">
          <a:extLst>
            <a:ext uri="{FF2B5EF4-FFF2-40B4-BE49-F238E27FC236}">
              <a16:creationId xmlns:a16="http://schemas.microsoft.com/office/drawing/2014/main" xmlns="" id="{00000000-0008-0000-0200-0000430B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135</xdr:row>
      <xdr:rowOff>0</xdr:rowOff>
    </xdr:from>
    <xdr:to>
      <xdr:col>5</xdr:col>
      <xdr:colOff>279400</xdr:colOff>
      <xdr:row>136</xdr:row>
      <xdr:rowOff>12700</xdr:rowOff>
    </xdr:to>
    <xdr:sp macro="[1]!dp_core.gridDP_Click" textlink="">
      <xdr:nvSpPr>
        <xdr:cNvPr id="2884" name="Rectangle 2883">
          <a:extLst>
            <a:ext uri="{FF2B5EF4-FFF2-40B4-BE49-F238E27FC236}">
              <a16:creationId xmlns:a16="http://schemas.microsoft.com/office/drawing/2014/main" xmlns="" id="{00000000-0008-0000-0200-0000440B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135</xdr:row>
      <xdr:rowOff>0</xdr:rowOff>
    </xdr:from>
    <xdr:to>
      <xdr:col>5</xdr:col>
      <xdr:colOff>279400</xdr:colOff>
      <xdr:row>136</xdr:row>
      <xdr:rowOff>12700</xdr:rowOff>
    </xdr:to>
    <xdr:sp macro="[1]!dp_core.gridDP_Click" textlink="">
      <xdr:nvSpPr>
        <xdr:cNvPr id="2885" name="Rectangle 2884">
          <a:extLst>
            <a:ext uri="{FF2B5EF4-FFF2-40B4-BE49-F238E27FC236}">
              <a16:creationId xmlns:a16="http://schemas.microsoft.com/office/drawing/2014/main" xmlns="" id="{00000000-0008-0000-0200-0000450B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135</xdr:row>
      <xdr:rowOff>0</xdr:rowOff>
    </xdr:from>
    <xdr:to>
      <xdr:col>5</xdr:col>
      <xdr:colOff>279400</xdr:colOff>
      <xdr:row>136</xdr:row>
      <xdr:rowOff>12700</xdr:rowOff>
    </xdr:to>
    <xdr:sp macro="[1]!dp_core.gridDP_Click" textlink="">
      <xdr:nvSpPr>
        <xdr:cNvPr id="2886" name="Rectangle 2885">
          <a:extLst>
            <a:ext uri="{FF2B5EF4-FFF2-40B4-BE49-F238E27FC236}">
              <a16:creationId xmlns:a16="http://schemas.microsoft.com/office/drawing/2014/main" xmlns="" id="{00000000-0008-0000-0200-0000460B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136</xdr:row>
      <xdr:rowOff>0</xdr:rowOff>
    </xdr:from>
    <xdr:to>
      <xdr:col>5</xdr:col>
      <xdr:colOff>279400</xdr:colOff>
      <xdr:row>137</xdr:row>
      <xdr:rowOff>12700</xdr:rowOff>
    </xdr:to>
    <xdr:sp macro="[1]!dp_core.gridDP_Click" textlink="">
      <xdr:nvSpPr>
        <xdr:cNvPr id="2887" name="Rectangle 2886">
          <a:extLst>
            <a:ext uri="{FF2B5EF4-FFF2-40B4-BE49-F238E27FC236}">
              <a16:creationId xmlns:a16="http://schemas.microsoft.com/office/drawing/2014/main" xmlns="" id="{00000000-0008-0000-0200-0000470B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136</xdr:row>
      <xdr:rowOff>0</xdr:rowOff>
    </xdr:from>
    <xdr:to>
      <xdr:col>5</xdr:col>
      <xdr:colOff>279400</xdr:colOff>
      <xdr:row>137</xdr:row>
      <xdr:rowOff>12700</xdr:rowOff>
    </xdr:to>
    <xdr:sp macro="[1]!dp_core.gridDP_Click" textlink="">
      <xdr:nvSpPr>
        <xdr:cNvPr id="2888" name="Rectangle 2887">
          <a:extLst>
            <a:ext uri="{FF2B5EF4-FFF2-40B4-BE49-F238E27FC236}">
              <a16:creationId xmlns:a16="http://schemas.microsoft.com/office/drawing/2014/main" xmlns="" id="{00000000-0008-0000-0200-0000480B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136</xdr:row>
      <xdr:rowOff>0</xdr:rowOff>
    </xdr:from>
    <xdr:to>
      <xdr:col>5</xdr:col>
      <xdr:colOff>279400</xdr:colOff>
      <xdr:row>137</xdr:row>
      <xdr:rowOff>12700</xdr:rowOff>
    </xdr:to>
    <xdr:sp macro="[1]!dp_core.gridDP_Click" textlink="">
      <xdr:nvSpPr>
        <xdr:cNvPr id="2889" name="Rectangle 2888">
          <a:extLst>
            <a:ext uri="{FF2B5EF4-FFF2-40B4-BE49-F238E27FC236}">
              <a16:creationId xmlns:a16="http://schemas.microsoft.com/office/drawing/2014/main" xmlns="" id="{00000000-0008-0000-0200-0000490B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137</xdr:row>
      <xdr:rowOff>0</xdr:rowOff>
    </xdr:from>
    <xdr:to>
      <xdr:col>5</xdr:col>
      <xdr:colOff>279400</xdr:colOff>
      <xdr:row>138</xdr:row>
      <xdr:rowOff>12700</xdr:rowOff>
    </xdr:to>
    <xdr:sp macro="[1]!dp_core.gridDP_Click" textlink="">
      <xdr:nvSpPr>
        <xdr:cNvPr id="2890" name="Rectangle 2889">
          <a:extLst>
            <a:ext uri="{FF2B5EF4-FFF2-40B4-BE49-F238E27FC236}">
              <a16:creationId xmlns:a16="http://schemas.microsoft.com/office/drawing/2014/main" xmlns="" id="{00000000-0008-0000-0200-00004A0B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137</xdr:row>
      <xdr:rowOff>0</xdr:rowOff>
    </xdr:from>
    <xdr:to>
      <xdr:col>5</xdr:col>
      <xdr:colOff>279400</xdr:colOff>
      <xdr:row>138</xdr:row>
      <xdr:rowOff>12700</xdr:rowOff>
    </xdr:to>
    <xdr:sp macro="[1]!dp_core.gridDP_Click" textlink="">
      <xdr:nvSpPr>
        <xdr:cNvPr id="2891" name="Rectangle 2890">
          <a:extLst>
            <a:ext uri="{FF2B5EF4-FFF2-40B4-BE49-F238E27FC236}">
              <a16:creationId xmlns:a16="http://schemas.microsoft.com/office/drawing/2014/main" xmlns="" id="{00000000-0008-0000-0200-00004B0B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137</xdr:row>
      <xdr:rowOff>0</xdr:rowOff>
    </xdr:from>
    <xdr:to>
      <xdr:col>5</xdr:col>
      <xdr:colOff>279400</xdr:colOff>
      <xdr:row>138</xdr:row>
      <xdr:rowOff>12700</xdr:rowOff>
    </xdr:to>
    <xdr:sp macro="[1]!dp_core.gridDP_Click" textlink="">
      <xdr:nvSpPr>
        <xdr:cNvPr id="2892" name="Rectangle 2891">
          <a:extLst>
            <a:ext uri="{FF2B5EF4-FFF2-40B4-BE49-F238E27FC236}">
              <a16:creationId xmlns:a16="http://schemas.microsoft.com/office/drawing/2014/main" xmlns="" id="{00000000-0008-0000-0200-00004C0B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138</xdr:row>
      <xdr:rowOff>0</xdr:rowOff>
    </xdr:from>
    <xdr:to>
      <xdr:col>5</xdr:col>
      <xdr:colOff>279400</xdr:colOff>
      <xdr:row>139</xdr:row>
      <xdr:rowOff>12700</xdr:rowOff>
    </xdr:to>
    <xdr:sp macro="[1]!dp_core.gridDP_Click" textlink="">
      <xdr:nvSpPr>
        <xdr:cNvPr id="2893" name="Rectangle 2892">
          <a:extLst>
            <a:ext uri="{FF2B5EF4-FFF2-40B4-BE49-F238E27FC236}">
              <a16:creationId xmlns:a16="http://schemas.microsoft.com/office/drawing/2014/main" xmlns="" id="{00000000-0008-0000-0200-00004D0B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138</xdr:row>
      <xdr:rowOff>0</xdr:rowOff>
    </xdr:from>
    <xdr:to>
      <xdr:col>5</xdr:col>
      <xdr:colOff>279400</xdr:colOff>
      <xdr:row>139</xdr:row>
      <xdr:rowOff>12700</xdr:rowOff>
    </xdr:to>
    <xdr:sp macro="[1]!dp_core.gridDP_Click" textlink="">
      <xdr:nvSpPr>
        <xdr:cNvPr id="2894" name="Rectangle 2893">
          <a:extLst>
            <a:ext uri="{FF2B5EF4-FFF2-40B4-BE49-F238E27FC236}">
              <a16:creationId xmlns:a16="http://schemas.microsoft.com/office/drawing/2014/main" xmlns="" id="{00000000-0008-0000-0200-00004E0B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138</xdr:row>
      <xdr:rowOff>0</xdr:rowOff>
    </xdr:from>
    <xdr:to>
      <xdr:col>5</xdr:col>
      <xdr:colOff>279400</xdr:colOff>
      <xdr:row>139</xdr:row>
      <xdr:rowOff>12700</xdr:rowOff>
    </xdr:to>
    <xdr:sp macro="[1]!dp_core.gridDP_Click" textlink="">
      <xdr:nvSpPr>
        <xdr:cNvPr id="2895" name="Rectangle 2894">
          <a:extLst>
            <a:ext uri="{FF2B5EF4-FFF2-40B4-BE49-F238E27FC236}">
              <a16:creationId xmlns:a16="http://schemas.microsoft.com/office/drawing/2014/main" xmlns="" id="{00000000-0008-0000-0200-00004F0B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139</xdr:row>
      <xdr:rowOff>0</xdr:rowOff>
    </xdr:from>
    <xdr:to>
      <xdr:col>5</xdr:col>
      <xdr:colOff>279400</xdr:colOff>
      <xdr:row>140</xdr:row>
      <xdr:rowOff>12700</xdr:rowOff>
    </xdr:to>
    <xdr:sp macro="[1]!dp_core.gridDP_Click" textlink="">
      <xdr:nvSpPr>
        <xdr:cNvPr id="2896" name="Rectangle 2895">
          <a:extLst>
            <a:ext uri="{FF2B5EF4-FFF2-40B4-BE49-F238E27FC236}">
              <a16:creationId xmlns:a16="http://schemas.microsoft.com/office/drawing/2014/main" xmlns="" id="{00000000-0008-0000-0200-0000500B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139</xdr:row>
      <xdr:rowOff>0</xdr:rowOff>
    </xdr:from>
    <xdr:to>
      <xdr:col>5</xdr:col>
      <xdr:colOff>279400</xdr:colOff>
      <xdr:row>140</xdr:row>
      <xdr:rowOff>12700</xdr:rowOff>
    </xdr:to>
    <xdr:sp macro="[1]!dp_core.gridDP_Click" textlink="">
      <xdr:nvSpPr>
        <xdr:cNvPr id="2897" name="Rectangle 2896">
          <a:extLst>
            <a:ext uri="{FF2B5EF4-FFF2-40B4-BE49-F238E27FC236}">
              <a16:creationId xmlns:a16="http://schemas.microsoft.com/office/drawing/2014/main" xmlns="" id="{00000000-0008-0000-0200-0000510B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139</xdr:row>
      <xdr:rowOff>0</xdr:rowOff>
    </xdr:from>
    <xdr:to>
      <xdr:col>5</xdr:col>
      <xdr:colOff>279400</xdr:colOff>
      <xdr:row>140</xdr:row>
      <xdr:rowOff>12700</xdr:rowOff>
    </xdr:to>
    <xdr:sp macro="[1]!dp_core.gridDP_Click" textlink="">
      <xdr:nvSpPr>
        <xdr:cNvPr id="2898" name="Rectangle 2897">
          <a:extLst>
            <a:ext uri="{FF2B5EF4-FFF2-40B4-BE49-F238E27FC236}">
              <a16:creationId xmlns:a16="http://schemas.microsoft.com/office/drawing/2014/main" xmlns="" id="{00000000-0008-0000-0200-0000520B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140</xdr:row>
      <xdr:rowOff>0</xdr:rowOff>
    </xdr:from>
    <xdr:to>
      <xdr:col>5</xdr:col>
      <xdr:colOff>279400</xdr:colOff>
      <xdr:row>141</xdr:row>
      <xdr:rowOff>12700</xdr:rowOff>
    </xdr:to>
    <xdr:sp macro="[1]!dp_core.gridDP_Click" textlink="">
      <xdr:nvSpPr>
        <xdr:cNvPr id="2899" name="Rectangle 2898">
          <a:extLst>
            <a:ext uri="{FF2B5EF4-FFF2-40B4-BE49-F238E27FC236}">
              <a16:creationId xmlns:a16="http://schemas.microsoft.com/office/drawing/2014/main" xmlns="" id="{00000000-0008-0000-0200-0000530B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140</xdr:row>
      <xdr:rowOff>0</xdr:rowOff>
    </xdr:from>
    <xdr:to>
      <xdr:col>5</xdr:col>
      <xdr:colOff>279400</xdr:colOff>
      <xdr:row>141</xdr:row>
      <xdr:rowOff>12700</xdr:rowOff>
    </xdr:to>
    <xdr:sp macro="[1]!dp_core.gridDP_Click" textlink="">
      <xdr:nvSpPr>
        <xdr:cNvPr id="2900" name="Rectangle 2899">
          <a:extLst>
            <a:ext uri="{FF2B5EF4-FFF2-40B4-BE49-F238E27FC236}">
              <a16:creationId xmlns:a16="http://schemas.microsoft.com/office/drawing/2014/main" xmlns="" id="{00000000-0008-0000-0200-0000540B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140</xdr:row>
      <xdr:rowOff>0</xdr:rowOff>
    </xdr:from>
    <xdr:to>
      <xdr:col>5</xdr:col>
      <xdr:colOff>279400</xdr:colOff>
      <xdr:row>141</xdr:row>
      <xdr:rowOff>12700</xdr:rowOff>
    </xdr:to>
    <xdr:sp macro="[1]!dp_core.gridDP_Click" textlink="">
      <xdr:nvSpPr>
        <xdr:cNvPr id="2901" name="Rectangle 2900">
          <a:extLst>
            <a:ext uri="{FF2B5EF4-FFF2-40B4-BE49-F238E27FC236}">
              <a16:creationId xmlns:a16="http://schemas.microsoft.com/office/drawing/2014/main" xmlns="" id="{00000000-0008-0000-0200-0000550B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141</xdr:row>
      <xdr:rowOff>0</xdr:rowOff>
    </xdr:from>
    <xdr:to>
      <xdr:col>5</xdr:col>
      <xdr:colOff>279400</xdr:colOff>
      <xdr:row>142</xdr:row>
      <xdr:rowOff>12700</xdr:rowOff>
    </xdr:to>
    <xdr:sp macro="[1]!dp_core.gridDP_Click" textlink="">
      <xdr:nvSpPr>
        <xdr:cNvPr id="2902" name="Rectangle 2901">
          <a:extLst>
            <a:ext uri="{FF2B5EF4-FFF2-40B4-BE49-F238E27FC236}">
              <a16:creationId xmlns:a16="http://schemas.microsoft.com/office/drawing/2014/main" xmlns="" id="{00000000-0008-0000-0200-0000560B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141</xdr:row>
      <xdr:rowOff>0</xdr:rowOff>
    </xdr:from>
    <xdr:to>
      <xdr:col>5</xdr:col>
      <xdr:colOff>279400</xdr:colOff>
      <xdr:row>142</xdr:row>
      <xdr:rowOff>12700</xdr:rowOff>
    </xdr:to>
    <xdr:sp macro="[1]!dp_core.gridDP_Click" textlink="">
      <xdr:nvSpPr>
        <xdr:cNvPr id="2903" name="Rectangle 2902">
          <a:extLst>
            <a:ext uri="{FF2B5EF4-FFF2-40B4-BE49-F238E27FC236}">
              <a16:creationId xmlns:a16="http://schemas.microsoft.com/office/drawing/2014/main" xmlns="" id="{00000000-0008-0000-0200-0000570B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141</xdr:row>
      <xdr:rowOff>0</xdr:rowOff>
    </xdr:from>
    <xdr:to>
      <xdr:col>5</xdr:col>
      <xdr:colOff>279400</xdr:colOff>
      <xdr:row>142</xdr:row>
      <xdr:rowOff>12700</xdr:rowOff>
    </xdr:to>
    <xdr:sp macro="[1]!dp_core.gridDP_Click" textlink="">
      <xdr:nvSpPr>
        <xdr:cNvPr id="2904" name="Rectangle 2903">
          <a:extLst>
            <a:ext uri="{FF2B5EF4-FFF2-40B4-BE49-F238E27FC236}">
              <a16:creationId xmlns:a16="http://schemas.microsoft.com/office/drawing/2014/main" xmlns="" id="{00000000-0008-0000-0200-0000580B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142</xdr:row>
      <xdr:rowOff>0</xdr:rowOff>
    </xdr:from>
    <xdr:to>
      <xdr:col>5</xdr:col>
      <xdr:colOff>279400</xdr:colOff>
      <xdr:row>143</xdr:row>
      <xdr:rowOff>12700</xdr:rowOff>
    </xdr:to>
    <xdr:sp macro="[1]!dp_core.gridDP_Click" textlink="">
      <xdr:nvSpPr>
        <xdr:cNvPr id="2905" name="Rectangle 2904">
          <a:extLst>
            <a:ext uri="{FF2B5EF4-FFF2-40B4-BE49-F238E27FC236}">
              <a16:creationId xmlns:a16="http://schemas.microsoft.com/office/drawing/2014/main" xmlns="" id="{00000000-0008-0000-0200-0000590B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142</xdr:row>
      <xdr:rowOff>0</xdr:rowOff>
    </xdr:from>
    <xdr:to>
      <xdr:col>5</xdr:col>
      <xdr:colOff>279400</xdr:colOff>
      <xdr:row>143</xdr:row>
      <xdr:rowOff>12700</xdr:rowOff>
    </xdr:to>
    <xdr:sp macro="[1]!dp_core.gridDP_Click" textlink="">
      <xdr:nvSpPr>
        <xdr:cNvPr id="2906" name="Rectangle 2905">
          <a:extLst>
            <a:ext uri="{FF2B5EF4-FFF2-40B4-BE49-F238E27FC236}">
              <a16:creationId xmlns:a16="http://schemas.microsoft.com/office/drawing/2014/main" xmlns="" id="{00000000-0008-0000-0200-00005A0B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142</xdr:row>
      <xdr:rowOff>0</xdr:rowOff>
    </xdr:from>
    <xdr:to>
      <xdr:col>5</xdr:col>
      <xdr:colOff>279400</xdr:colOff>
      <xdr:row>143</xdr:row>
      <xdr:rowOff>12700</xdr:rowOff>
    </xdr:to>
    <xdr:sp macro="[1]!dp_core.gridDP_Click" textlink="">
      <xdr:nvSpPr>
        <xdr:cNvPr id="2907" name="Rectangle 2906">
          <a:extLst>
            <a:ext uri="{FF2B5EF4-FFF2-40B4-BE49-F238E27FC236}">
              <a16:creationId xmlns:a16="http://schemas.microsoft.com/office/drawing/2014/main" xmlns="" id="{00000000-0008-0000-0200-00005B0B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143</xdr:row>
      <xdr:rowOff>0</xdr:rowOff>
    </xdr:from>
    <xdr:to>
      <xdr:col>5</xdr:col>
      <xdr:colOff>279400</xdr:colOff>
      <xdr:row>144</xdr:row>
      <xdr:rowOff>12700</xdr:rowOff>
    </xdr:to>
    <xdr:sp macro="[1]!dp_core.gridDP_Click" textlink="">
      <xdr:nvSpPr>
        <xdr:cNvPr id="2908" name="Rectangle 2907">
          <a:extLst>
            <a:ext uri="{FF2B5EF4-FFF2-40B4-BE49-F238E27FC236}">
              <a16:creationId xmlns:a16="http://schemas.microsoft.com/office/drawing/2014/main" xmlns="" id="{00000000-0008-0000-0200-00005C0B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143</xdr:row>
      <xdr:rowOff>0</xdr:rowOff>
    </xdr:from>
    <xdr:to>
      <xdr:col>5</xdr:col>
      <xdr:colOff>279400</xdr:colOff>
      <xdr:row>144</xdr:row>
      <xdr:rowOff>12700</xdr:rowOff>
    </xdr:to>
    <xdr:sp macro="[1]!dp_core.gridDP_Click" textlink="">
      <xdr:nvSpPr>
        <xdr:cNvPr id="2909" name="Rectangle 2908">
          <a:extLst>
            <a:ext uri="{FF2B5EF4-FFF2-40B4-BE49-F238E27FC236}">
              <a16:creationId xmlns:a16="http://schemas.microsoft.com/office/drawing/2014/main" xmlns="" id="{00000000-0008-0000-0200-00005D0B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143</xdr:row>
      <xdr:rowOff>0</xdr:rowOff>
    </xdr:from>
    <xdr:to>
      <xdr:col>5</xdr:col>
      <xdr:colOff>279400</xdr:colOff>
      <xdr:row>144</xdr:row>
      <xdr:rowOff>12700</xdr:rowOff>
    </xdr:to>
    <xdr:sp macro="[1]!dp_core.gridDP_Click" textlink="">
      <xdr:nvSpPr>
        <xdr:cNvPr id="2910" name="Rectangle 2909">
          <a:extLst>
            <a:ext uri="{FF2B5EF4-FFF2-40B4-BE49-F238E27FC236}">
              <a16:creationId xmlns:a16="http://schemas.microsoft.com/office/drawing/2014/main" xmlns="" id="{00000000-0008-0000-0200-00005E0B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144</xdr:row>
      <xdr:rowOff>0</xdr:rowOff>
    </xdr:from>
    <xdr:to>
      <xdr:col>5</xdr:col>
      <xdr:colOff>279400</xdr:colOff>
      <xdr:row>145</xdr:row>
      <xdr:rowOff>12700</xdr:rowOff>
    </xdr:to>
    <xdr:sp macro="[1]!dp_core.gridDP_Click" textlink="">
      <xdr:nvSpPr>
        <xdr:cNvPr id="2911" name="Rectangle 2910">
          <a:extLst>
            <a:ext uri="{FF2B5EF4-FFF2-40B4-BE49-F238E27FC236}">
              <a16:creationId xmlns:a16="http://schemas.microsoft.com/office/drawing/2014/main" xmlns="" id="{00000000-0008-0000-0200-00005F0B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144</xdr:row>
      <xdr:rowOff>0</xdr:rowOff>
    </xdr:from>
    <xdr:to>
      <xdr:col>5</xdr:col>
      <xdr:colOff>279400</xdr:colOff>
      <xdr:row>145</xdr:row>
      <xdr:rowOff>12700</xdr:rowOff>
    </xdr:to>
    <xdr:sp macro="[1]!dp_core.gridDP_Click" textlink="">
      <xdr:nvSpPr>
        <xdr:cNvPr id="2912" name="Rectangle 2911">
          <a:extLst>
            <a:ext uri="{FF2B5EF4-FFF2-40B4-BE49-F238E27FC236}">
              <a16:creationId xmlns:a16="http://schemas.microsoft.com/office/drawing/2014/main" xmlns="" id="{00000000-0008-0000-0200-0000600B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144</xdr:row>
      <xdr:rowOff>0</xdr:rowOff>
    </xdr:from>
    <xdr:to>
      <xdr:col>5</xdr:col>
      <xdr:colOff>279400</xdr:colOff>
      <xdr:row>145</xdr:row>
      <xdr:rowOff>12700</xdr:rowOff>
    </xdr:to>
    <xdr:sp macro="[1]!dp_core.gridDP_Click" textlink="">
      <xdr:nvSpPr>
        <xdr:cNvPr id="2913" name="Rectangle 2912">
          <a:extLst>
            <a:ext uri="{FF2B5EF4-FFF2-40B4-BE49-F238E27FC236}">
              <a16:creationId xmlns:a16="http://schemas.microsoft.com/office/drawing/2014/main" xmlns="" id="{00000000-0008-0000-0200-0000610B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145</xdr:row>
      <xdr:rowOff>0</xdr:rowOff>
    </xdr:from>
    <xdr:to>
      <xdr:col>5</xdr:col>
      <xdr:colOff>279400</xdr:colOff>
      <xdr:row>146</xdr:row>
      <xdr:rowOff>12700</xdr:rowOff>
    </xdr:to>
    <xdr:sp macro="[1]!dp_core.gridDP_Click" textlink="">
      <xdr:nvSpPr>
        <xdr:cNvPr id="2914" name="Rectangle 2913">
          <a:extLst>
            <a:ext uri="{FF2B5EF4-FFF2-40B4-BE49-F238E27FC236}">
              <a16:creationId xmlns:a16="http://schemas.microsoft.com/office/drawing/2014/main" xmlns="" id="{00000000-0008-0000-0200-0000620B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145</xdr:row>
      <xdr:rowOff>0</xdr:rowOff>
    </xdr:from>
    <xdr:to>
      <xdr:col>5</xdr:col>
      <xdr:colOff>279400</xdr:colOff>
      <xdr:row>146</xdr:row>
      <xdr:rowOff>12700</xdr:rowOff>
    </xdr:to>
    <xdr:sp macro="[1]!dp_core.gridDP_Click" textlink="">
      <xdr:nvSpPr>
        <xdr:cNvPr id="2915" name="Rectangle 2914">
          <a:extLst>
            <a:ext uri="{FF2B5EF4-FFF2-40B4-BE49-F238E27FC236}">
              <a16:creationId xmlns:a16="http://schemas.microsoft.com/office/drawing/2014/main" xmlns="" id="{00000000-0008-0000-0200-0000630B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145</xdr:row>
      <xdr:rowOff>0</xdr:rowOff>
    </xdr:from>
    <xdr:to>
      <xdr:col>5</xdr:col>
      <xdr:colOff>279400</xdr:colOff>
      <xdr:row>146</xdr:row>
      <xdr:rowOff>12700</xdr:rowOff>
    </xdr:to>
    <xdr:sp macro="[1]!dp_core.gridDP_Click" textlink="">
      <xdr:nvSpPr>
        <xdr:cNvPr id="2916" name="Rectangle 2915">
          <a:extLst>
            <a:ext uri="{FF2B5EF4-FFF2-40B4-BE49-F238E27FC236}">
              <a16:creationId xmlns:a16="http://schemas.microsoft.com/office/drawing/2014/main" xmlns="" id="{00000000-0008-0000-0200-0000640B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146</xdr:row>
      <xdr:rowOff>0</xdr:rowOff>
    </xdr:from>
    <xdr:to>
      <xdr:col>5</xdr:col>
      <xdr:colOff>279400</xdr:colOff>
      <xdr:row>147</xdr:row>
      <xdr:rowOff>12700</xdr:rowOff>
    </xdr:to>
    <xdr:sp macro="[1]!dp_core.gridDP_Click" textlink="">
      <xdr:nvSpPr>
        <xdr:cNvPr id="2917" name="Rectangle 2916">
          <a:extLst>
            <a:ext uri="{FF2B5EF4-FFF2-40B4-BE49-F238E27FC236}">
              <a16:creationId xmlns:a16="http://schemas.microsoft.com/office/drawing/2014/main" xmlns="" id="{00000000-0008-0000-0200-0000650B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146</xdr:row>
      <xdr:rowOff>0</xdr:rowOff>
    </xdr:from>
    <xdr:to>
      <xdr:col>5</xdr:col>
      <xdr:colOff>279400</xdr:colOff>
      <xdr:row>147</xdr:row>
      <xdr:rowOff>12700</xdr:rowOff>
    </xdr:to>
    <xdr:sp macro="[1]!dp_core.gridDP_Click" textlink="">
      <xdr:nvSpPr>
        <xdr:cNvPr id="2918" name="Rectangle 2917">
          <a:extLst>
            <a:ext uri="{FF2B5EF4-FFF2-40B4-BE49-F238E27FC236}">
              <a16:creationId xmlns:a16="http://schemas.microsoft.com/office/drawing/2014/main" xmlns="" id="{00000000-0008-0000-0200-0000660B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146</xdr:row>
      <xdr:rowOff>0</xdr:rowOff>
    </xdr:from>
    <xdr:to>
      <xdr:col>5</xdr:col>
      <xdr:colOff>279400</xdr:colOff>
      <xdr:row>147</xdr:row>
      <xdr:rowOff>12700</xdr:rowOff>
    </xdr:to>
    <xdr:sp macro="[1]!dp_core.gridDP_Click" textlink="">
      <xdr:nvSpPr>
        <xdr:cNvPr id="2919" name="Rectangle 2918">
          <a:extLst>
            <a:ext uri="{FF2B5EF4-FFF2-40B4-BE49-F238E27FC236}">
              <a16:creationId xmlns:a16="http://schemas.microsoft.com/office/drawing/2014/main" xmlns="" id="{00000000-0008-0000-0200-0000670B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147</xdr:row>
      <xdr:rowOff>0</xdr:rowOff>
    </xdr:from>
    <xdr:to>
      <xdr:col>5</xdr:col>
      <xdr:colOff>279400</xdr:colOff>
      <xdr:row>148</xdr:row>
      <xdr:rowOff>12700</xdr:rowOff>
    </xdr:to>
    <xdr:sp macro="[1]!dp_core.gridDP_Click" textlink="">
      <xdr:nvSpPr>
        <xdr:cNvPr id="2920" name="Rectangle 2919">
          <a:extLst>
            <a:ext uri="{FF2B5EF4-FFF2-40B4-BE49-F238E27FC236}">
              <a16:creationId xmlns:a16="http://schemas.microsoft.com/office/drawing/2014/main" xmlns="" id="{00000000-0008-0000-0200-0000680B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147</xdr:row>
      <xdr:rowOff>0</xdr:rowOff>
    </xdr:from>
    <xdr:to>
      <xdr:col>5</xdr:col>
      <xdr:colOff>279400</xdr:colOff>
      <xdr:row>148</xdr:row>
      <xdr:rowOff>12700</xdr:rowOff>
    </xdr:to>
    <xdr:sp macro="[1]!dp_core.gridDP_Click" textlink="">
      <xdr:nvSpPr>
        <xdr:cNvPr id="2921" name="Rectangle 2920">
          <a:extLst>
            <a:ext uri="{FF2B5EF4-FFF2-40B4-BE49-F238E27FC236}">
              <a16:creationId xmlns:a16="http://schemas.microsoft.com/office/drawing/2014/main" xmlns="" id="{00000000-0008-0000-0200-0000690B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147</xdr:row>
      <xdr:rowOff>0</xdr:rowOff>
    </xdr:from>
    <xdr:to>
      <xdr:col>5</xdr:col>
      <xdr:colOff>279400</xdr:colOff>
      <xdr:row>148</xdr:row>
      <xdr:rowOff>12700</xdr:rowOff>
    </xdr:to>
    <xdr:sp macro="[1]!dp_core.gridDP_Click" textlink="">
      <xdr:nvSpPr>
        <xdr:cNvPr id="2922" name="Rectangle 2921">
          <a:extLst>
            <a:ext uri="{FF2B5EF4-FFF2-40B4-BE49-F238E27FC236}">
              <a16:creationId xmlns:a16="http://schemas.microsoft.com/office/drawing/2014/main" xmlns="" id="{00000000-0008-0000-0200-00006A0B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148</xdr:row>
      <xdr:rowOff>0</xdr:rowOff>
    </xdr:from>
    <xdr:to>
      <xdr:col>5</xdr:col>
      <xdr:colOff>279400</xdr:colOff>
      <xdr:row>149</xdr:row>
      <xdr:rowOff>12700</xdr:rowOff>
    </xdr:to>
    <xdr:sp macro="[1]!dp_core.gridDP_Click" textlink="">
      <xdr:nvSpPr>
        <xdr:cNvPr id="2923" name="Rectangle 2922">
          <a:extLst>
            <a:ext uri="{FF2B5EF4-FFF2-40B4-BE49-F238E27FC236}">
              <a16:creationId xmlns:a16="http://schemas.microsoft.com/office/drawing/2014/main" xmlns="" id="{00000000-0008-0000-0200-00006B0B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148</xdr:row>
      <xdr:rowOff>0</xdr:rowOff>
    </xdr:from>
    <xdr:to>
      <xdr:col>5</xdr:col>
      <xdr:colOff>279400</xdr:colOff>
      <xdr:row>149</xdr:row>
      <xdr:rowOff>12700</xdr:rowOff>
    </xdr:to>
    <xdr:sp macro="[1]!dp_core.gridDP_Click" textlink="">
      <xdr:nvSpPr>
        <xdr:cNvPr id="2924" name="Rectangle 2923">
          <a:extLst>
            <a:ext uri="{FF2B5EF4-FFF2-40B4-BE49-F238E27FC236}">
              <a16:creationId xmlns:a16="http://schemas.microsoft.com/office/drawing/2014/main" xmlns="" id="{00000000-0008-0000-0200-00006C0B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148</xdr:row>
      <xdr:rowOff>0</xdr:rowOff>
    </xdr:from>
    <xdr:to>
      <xdr:col>5</xdr:col>
      <xdr:colOff>279400</xdr:colOff>
      <xdr:row>149</xdr:row>
      <xdr:rowOff>12700</xdr:rowOff>
    </xdr:to>
    <xdr:sp macro="[1]!dp_core.gridDP_Click" textlink="">
      <xdr:nvSpPr>
        <xdr:cNvPr id="2925" name="Rectangle 2924">
          <a:extLst>
            <a:ext uri="{FF2B5EF4-FFF2-40B4-BE49-F238E27FC236}">
              <a16:creationId xmlns:a16="http://schemas.microsoft.com/office/drawing/2014/main" xmlns="" id="{00000000-0008-0000-0200-00006D0B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149</xdr:row>
      <xdr:rowOff>0</xdr:rowOff>
    </xdr:from>
    <xdr:to>
      <xdr:col>5</xdr:col>
      <xdr:colOff>279400</xdr:colOff>
      <xdr:row>150</xdr:row>
      <xdr:rowOff>12700</xdr:rowOff>
    </xdr:to>
    <xdr:sp macro="[1]!dp_core.gridDP_Click" textlink="">
      <xdr:nvSpPr>
        <xdr:cNvPr id="2926" name="Rectangle 2925">
          <a:extLst>
            <a:ext uri="{FF2B5EF4-FFF2-40B4-BE49-F238E27FC236}">
              <a16:creationId xmlns:a16="http://schemas.microsoft.com/office/drawing/2014/main" xmlns="" id="{00000000-0008-0000-0200-00006E0B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149</xdr:row>
      <xdr:rowOff>0</xdr:rowOff>
    </xdr:from>
    <xdr:to>
      <xdr:col>5</xdr:col>
      <xdr:colOff>279400</xdr:colOff>
      <xdr:row>150</xdr:row>
      <xdr:rowOff>12700</xdr:rowOff>
    </xdr:to>
    <xdr:sp macro="[1]!dp_core.gridDP_Click" textlink="">
      <xdr:nvSpPr>
        <xdr:cNvPr id="2927" name="Rectangle 2926">
          <a:extLst>
            <a:ext uri="{FF2B5EF4-FFF2-40B4-BE49-F238E27FC236}">
              <a16:creationId xmlns:a16="http://schemas.microsoft.com/office/drawing/2014/main" xmlns="" id="{00000000-0008-0000-0200-00006F0B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149</xdr:row>
      <xdr:rowOff>0</xdr:rowOff>
    </xdr:from>
    <xdr:to>
      <xdr:col>5</xdr:col>
      <xdr:colOff>279400</xdr:colOff>
      <xdr:row>150</xdr:row>
      <xdr:rowOff>12700</xdr:rowOff>
    </xdr:to>
    <xdr:sp macro="[1]!dp_core.gridDP_Click" textlink="">
      <xdr:nvSpPr>
        <xdr:cNvPr id="2928" name="Rectangle 2927">
          <a:extLst>
            <a:ext uri="{FF2B5EF4-FFF2-40B4-BE49-F238E27FC236}">
              <a16:creationId xmlns:a16="http://schemas.microsoft.com/office/drawing/2014/main" xmlns="" id="{00000000-0008-0000-0200-0000700B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150</xdr:row>
      <xdr:rowOff>0</xdr:rowOff>
    </xdr:from>
    <xdr:to>
      <xdr:col>5</xdr:col>
      <xdr:colOff>279400</xdr:colOff>
      <xdr:row>151</xdr:row>
      <xdr:rowOff>12700</xdr:rowOff>
    </xdr:to>
    <xdr:sp macro="[1]!dp_core.gridDP_Click" textlink="">
      <xdr:nvSpPr>
        <xdr:cNvPr id="2929" name="Rectangle 2928">
          <a:extLst>
            <a:ext uri="{FF2B5EF4-FFF2-40B4-BE49-F238E27FC236}">
              <a16:creationId xmlns:a16="http://schemas.microsoft.com/office/drawing/2014/main" xmlns="" id="{00000000-0008-0000-0200-0000710B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150</xdr:row>
      <xdr:rowOff>0</xdr:rowOff>
    </xdr:from>
    <xdr:to>
      <xdr:col>5</xdr:col>
      <xdr:colOff>279400</xdr:colOff>
      <xdr:row>151</xdr:row>
      <xdr:rowOff>12700</xdr:rowOff>
    </xdr:to>
    <xdr:sp macro="[1]!dp_core.gridDP_Click" textlink="">
      <xdr:nvSpPr>
        <xdr:cNvPr id="2930" name="Rectangle 2929">
          <a:extLst>
            <a:ext uri="{FF2B5EF4-FFF2-40B4-BE49-F238E27FC236}">
              <a16:creationId xmlns:a16="http://schemas.microsoft.com/office/drawing/2014/main" xmlns="" id="{00000000-0008-0000-0200-0000720B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150</xdr:row>
      <xdr:rowOff>0</xdr:rowOff>
    </xdr:from>
    <xdr:to>
      <xdr:col>5</xdr:col>
      <xdr:colOff>279400</xdr:colOff>
      <xdr:row>151</xdr:row>
      <xdr:rowOff>12700</xdr:rowOff>
    </xdr:to>
    <xdr:sp macro="[1]!dp_core.gridDP_Click" textlink="">
      <xdr:nvSpPr>
        <xdr:cNvPr id="2931" name="Rectangle 2930">
          <a:extLst>
            <a:ext uri="{FF2B5EF4-FFF2-40B4-BE49-F238E27FC236}">
              <a16:creationId xmlns:a16="http://schemas.microsoft.com/office/drawing/2014/main" xmlns="" id="{00000000-0008-0000-0200-0000730B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151</xdr:row>
      <xdr:rowOff>0</xdr:rowOff>
    </xdr:from>
    <xdr:to>
      <xdr:col>5</xdr:col>
      <xdr:colOff>279400</xdr:colOff>
      <xdr:row>152</xdr:row>
      <xdr:rowOff>12700</xdr:rowOff>
    </xdr:to>
    <xdr:sp macro="[1]!dp_core.gridDP_Click" textlink="">
      <xdr:nvSpPr>
        <xdr:cNvPr id="2932" name="Rectangle 2931">
          <a:extLst>
            <a:ext uri="{FF2B5EF4-FFF2-40B4-BE49-F238E27FC236}">
              <a16:creationId xmlns:a16="http://schemas.microsoft.com/office/drawing/2014/main" xmlns="" id="{00000000-0008-0000-0200-0000740B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151</xdr:row>
      <xdr:rowOff>0</xdr:rowOff>
    </xdr:from>
    <xdr:to>
      <xdr:col>5</xdr:col>
      <xdr:colOff>279400</xdr:colOff>
      <xdr:row>152</xdr:row>
      <xdr:rowOff>12700</xdr:rowOff>
    </xdr:to>
    <xdr:sp macro="[1]!dp_core.gridDP_Click" textlink="">
      <xdr:nvSpPr>
        <xdr:cNvPr id="2933" name="Rectangle 2932">
          <a:extLst>
            <a:ext uri="{FF2B5EF4-FFF2-40B4-BE49-F238E27FC236}">
              <a16:creationId xmlns:a16="http://schemas.microsoft.com/office/drawing/2014/main" xmlns="" id="{00000000-0008-0000-0200-0000750B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151</xdr:row>
      <xdr:rowOff>0</xdr:rowOff>
    </xdr:from>
    <xdr:to>
      <xdr:col>5</xdr:col>
      <xdr:colOff>279400</xdr:colOff>
      <xdr:row>152</xdr:row>
      <xdr:rowOff>12700</xdr:rowOff>
    </xdr:to>
    <xdr:sp macro="[1]!dp_core.gridDP_Click" textlink="">
      <xdr:nvSpPr>
        <xdr:cNvPr id="2934" name="Rectangle 2933">
          <a:extLst>
            <a:ext uri="{FF2B5EF4-FFF2-40B4-BE49-F238E27FC236}">
              <a16:creationId xmlns:a16="http://schemas.microsoft.com/office/drawing/2014/main" xmlns="" id="{00000000-0008-0000-0200-0000760B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152</xdr:row>
      <xdr:rowOff>0</xdr:rowOff>
    </xdr:from>
    <xdr:to>
      <xdr:col>5</xdr:col>
      <xdr:colOff>279400</xdr:colOff>
      <xdr:row>153</xdr:row>
      <xdr:rowOff>12700</xdr:rowOff>
    </xdr:to>
    <xdr:sp macro="[1]!dp_core.gridDP_Click" textlink="">
      <xdr:nvSpPr>
        <xdr:cNvPr id="2935" name="Rectangle 2934">
          <a:extLst>
            <a:ext uri="{FF2B5EF4-FFF2-40B4-BE49-F238E27FC236}">
              <a16:creationId xmlns:a16="http://schemas.microsoft.com/office/drawing/2014/main" xmlns="" id="{00000000-0008-0000-0200-0000770B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152</xdr:row>
      <xdr:rowOff>0</xdr:rowOff>
    </xdr:from>
    <xdr:to>
      <xdr:col>5</xdr:col>
      <xdr:colOff>279400</xdr:colOff>
      <xdr:row>153</xdr:row>
      <xdr:rowOff>12700</xdr:rowOff>
    </xdr:to>
    <xdr:sp macro="[1]!dp_core.gridDP_Click" textlink="">
      <xdr:nvSpPr>
        <xdr:cNvPr id="2936" name="Rectangle 2935">
          <a:extLst>
            <a:ext uri="{FF2B5EF4-FFF2-40B4-BE49-F238E27FC236}">
              <a16:creationId xmlns:a16="http://schemas.microsoft.com/office/drawing/2014/main" xmlns="" id="{00000000-0008-0000-0200-0000780B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152</xdr:row>
      <xdr:rowOff>0</xdr:rowOff>
    </xdr:from>
    <xdr:to>
      <xdr:col>5</xdr:col>
      <xdr:colOff>279400</xdr:colOff>
      <xdr:row>153</xdr:row>
      <xdr:rowOff>12700</xdr:rowOff>
    </xdr:to>
    <xdr:sp macro="[1]!dp_core.gridDP_Click" textlink="">
      <xdr:nvSpPr>
        <xdr:cNvPr id="2937" name="Rectangle 2936">
          <a:extLst>
            <a:ext uri="{FF2B5EF4-FFF2-40B4-BE49-F238E27FC236}">
              <a16:creationId xmlns:a16="http://schemas.microsoft.com/office/drawing/2014/main" xmlns="" id="{00000000-0008-0000-0200-0000790B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153</xdr:row>
      <xdr:rowOff>0</xdr:rowOff>
    </xdr:from>
    <xdr:to>
      <xdr:col>5</xdr:col>
      <xdr:colOff>279400</xdr:colOff>
      <xdr:row>154</xdr:row>
      <xdr:rowOff>12700</xdr:rowOff>
    </xdr:to>
    <xdr:sp macro="[1]!dp_core.gridDP_Click" textlink="">
      <xdr:nvSpPr>
        <xdr:cNvPr id="2938" name="Rectangle 2937">
          <a:extLst>
            <a:ext uri="{FF2B5EF4-FFF2-40B4-BE49-F238E27FC236}">
              <a16:creationId xmlns:a16="http://schemas.microsoft.com/office/drawing/2014/main" xmlns="" id="{00000000-0008-0000-0200-00007A0B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153</xdr:row>
      <xdr:rowOff>0</xdr:rowOff>
    </xdr:from>
    <xdr:to>
      <xdr:col>5</xdr:col>
      <xdr:colOff>279400</xdr:colOff>
      <xdr:row>154</xdr:row>
      <xdr:rowOff>12700</xdr:rowOff>
    </xdr:to>
    <xdr:sp macro="[1]!dp_core.gridDP_Click" textlink="">
      <xdr:nvSpPr>
        <xdr:cNvPr id="2939" name="Rectangle 2938">
          <a:extLst>
            <a:ext uri="{FF2B5EF4-FFF2-40B4-BE49-F238E27FC236}">
              <a16:creationId xmlns:a16="http://schemas.microsoft.com/office/drawing/2014/main" xmlns="" id="{00000000-0008-0000-0200-00007B0B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153</xdr:row>
      <xdr:rowOff>0</xdr:rowOff>
    </xdr:from>
    <xdr:to>
      <xdr:col>5</xdr:col>
      <xdr:colOff>279400</xdr:colOff>
      <xdr:row>154</xdr:row>
      <xdr:rowOff>12700</xdr:rowOff>
    </xdr:to>
    <xdr:sp macro="[1]!dp_core.gridDP_Click" textlink="">
      <xdr:nvSpPr>
        <xdr:cNvPr id="2940" name="Rectangle 2939">
          <a:extLst>
            <a:ext uri="{FF2B5EF4-FFF2-40B4-BE49-F238E27FC236}">
              <a16:creationId xmlns:a16="http://schemas.microsoft.com/office/drawing/2014/main" xmlns="" id="{00000000-0008-0000-0200-00007C0B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154</xdr:row>
      <xdr:rowOff>0</xdr:rowOff>
    </xdr:from>
    <xdr:to>
      <xdr:col>5</xdr:col>
      <xdr:colOff>279400</xdr:colOff>
      <xdr:row>155</xdr:row>
      <xdr:rowOff>12700</xdr:rowOff>
    </xdr:to>
    <xdr:sp macro="[1]!dp_core.gridDP_Click" textlink="">
      <xdr:nvSpPr>
        <xdr:cNvPr id="2941" name="Rectangle 2940">
          <a:extLst>
            <a:ext uri="{FF2B5EF4-FFF2-40B4-BE49-F238E27FC236}">
              <a16:creationId xmlns:a16="http://schemas.microsoft.com/office/drawing/2014/main" xmlns="" id="{00000000-0008-0000-0200-00007D0B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154</xdr:row>
      <xdr:rowOff>0</xdr:rowOff>
    </xdr:from>
    <xdr:to>
      <xdr:col>5</xdr:col>
      <xdr:colOff>279400</xdr:colOff>
      <xdr:row>155</xdr:row>
      <xdr:rowOff>12700</xdr:rowOff>
    </xdr:to>
    <xdr:sp macro="[1]!dp_core.gridDP_Click" textlink="">
      <xdr:nvSpPr>
        <xdr:cNvPr id="2942" name="Rectangle 2941">
          <a:extLst>
            <a:ext uri="{FF2B5EF4-FFF2-40B4-BE49-F238E27FC236}">
              <a16:creationId xmlns:a16="http://schemas.microsoft.com/office/drawing/2014/main" xmlns="" id="{00000000-0008-0000-0200-00007E0B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154</xdr:row>
      <xdr:rowOff>0</xdr:rowOff>
    </xdr:from>
    <xdr:to>
      <xdr:col>5</xdr:col>
      <xdr:colOff>279400</xdr:colOff>
      <xdr:row>155</xdr:row>
      <xdr:rowOff>12700</xdr:rowOff>
    </xdr:to>
    <xdr:sp macro="[1]!dp_core.gridDP_Click" textlink="">
      <xdr:nvSpPr>
        <xdr:cNvPr id="2943" name="Rectangle 2942">
          <a:extLst>
            <a:ext uri="{FF2B5EF4-FFF2-40B4-BE49-F238E27FC236}">
              <a16:creationId xmlns:a16="http://schemas.microsoft.com/office/drawing/2014/main" xmlns="" id="{00000000-0008-0000-0200-00007F0B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155</xdr:row>
      <xdr:rowOff>0</xdr:rowOff>
    </xdr:from>
    <xdr:to>
      <xdr:col>5</xdr:col>
      <xdr:colOff>279400</xdr:colOff>
      <xdr:row>156</xdr:row>
      <xdr:rowOff>12700</xdr:rowOff>
    </xdr:to>
    <xdr:sp macro="[1]!dp_core.gridDP_Click" textlink="">
      <xdr:nvSpPr>
        <xdr:cNvPr id="2944" name="Rectangle 2943">
          <a:extLst>
            <a:ext uri="{FF2B5EF4-FFF2-40B4-BE49-F238E27FC236}">
              <a16:creationId xmlns:a16="http://schemas.microsoft.com/office/drawing/2014/main" xmlns="" id="{00000000-0008-0000-0200-0000800B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155</xdr:row>
      <xdr:rowOff>0</xdr:rowOff>
    </xdr:from>
    <xdr:to>
      <xdr:col>5</xdr:col>
      <xdr:colOff>279400</xdr:colOff>
      <xdr:row>156</xdr:row>
      <xdr:rowOff>12700</xdr:rowOff>
    </xdr:to>
    <xdr:sp macro="[1]!dp_core.gridDP_Click" textlink="">
      <xdr:nvSpPr>
        <xdr:cNvPr id="2945" name="Rectangle 2944">
          <a:extLst>
            <a:ext uri="{FF2B5EF4-FFF2-40B4-BE49-F238E27FC236}">
              <a16:creationId xmlns:a16="http://schemas.microsoft.com/office/drawing/2014/main" xmlns="" id="{00000000-0008-0000-0200-0000810B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155</xdr:row>
      <xdr:rowOff>0</xdr:rowOff>
    </xdr:from>
    <xdr:to>
      <xdr:col>5</xdr:col>
      <xdr:colOff>279400</xdr:colOff>
      <xdr:row>156</xdr:row>
      <xdr:rowOff>12700</xdr:rowOff>
    </xdr:to>
    <xdr:sp macro="[1]!dp_core.gridDP_Click" textlink="">
      <xdr:nvSpPr>
        <xdr:cNvPr id="2946" name="Rectangle 2945">
          <a:extLst>
            <a:ext uri="{FF2B5EF4-FFF2-40B4-BE49-F238E27FC236}">
              <a16:creationId xmlns:a16="http://schemas.microsoft.com/office/drawing/2014/main" xmlns="" id="{00000000-0008-0000-0200-0000820B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156</xdr:row>
      <xdr:rowOff>0</xdr:rowOff>
    </xdr:from>
    <xdr:to>
      <xdr:col>5</xdr:col>
      <xdr:colOff>279400</xdr:colOff>
      <xdr:row>157</xdr:row>
      <xdr:rowOff>12700</xdr:rowOff>
    </xdr:to>
    <xdr:sp macro="[1]!dp_core.gridDP_Click" textlink="">
      <xdr:nvSpPr>
        <xdr:cNvPr id="2947" name="Rectangle 2946">
          <a:extLst>
            <a:ext uri="{FF2B5EF4-FFF2-40B4-BE49-F238E27FC236}">
              <a16:creationId xmlns:a16="http://schemas.microsoft.com/office/drawing/2014/main" xmlns="" id="{00000000-0008-0000-0200-0000830B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156</xdr:row>
      <xdr:rowOff>0</xdr:rowOff>
    </xdr:from>
    <xdr:to>
      <xdr:col>5</xdr:col>
      <xdr:colOff>279400</xdr:colOff>
      <xdr:row>157</xdr:row>
      <xdr:rowOff>12700</xdr:rowOff>
    </xdr:to>
    <xdr:sp macro="[1]!dp_core.gridDP_Click" textlink="">
      <xdr:nvSpPr>
        <xdr:cNvPr id="2948" name="Rectangle 2947">
          <a:extLst>
            <a:ext uri="{FF2B5EF4-FFF2-40B4-BE49-F238E27FC236}">
              <a16:creationId xmlns:a16="http://schemas.microsoft.com/office/drawing/2014/main" xmlns="" id="{00000000-0008-0000-0200-0000840B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156</xdr:row>
      <xdr:rowOff>0</xdr:rowOff>
    </xdr:from>
    <xdr:to>
      <xdr:col>5</xdr:col>
      <xdr:colOff>279400</xdr:colOff>
      <xdr:row>157</xdr:row>
      <xdr:rowOff>12700</xdr:rowOff>
    </xdr:to>
    <xdr:sp macro="[1]!dp_core.gridDP_Click" textlink="">
      <xdr:nvSpPr>
        <xdr:cNvPr id="2949" name="Rectangle 2948">
          <a:extLst>
            <a:ext uri="{FF2B5EF4-FFF2-40B4-BE49-F238E27FC236}">
              <a16:creationId xmlns:a16="http://schemas.microsoft.com/office/drawing/2014/main" xmlns="" id="{00000000-0008-0000-0200-0000850B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157</xdr:row>
      <xdr:rowOff>0</xdr:rowOff>
    </xdr:from>
    <xdr:to>
      <xdr:col>5</xdr:col>
      <xdr:colOff>279400</xdr:colOff>
      <xdr:row>158</xdr:row>
      <xdr:rowOff>12700</xdr:rowOff>
    </xdr:to>
    <xdr:sp macro="[1]!dp_core.gridDP_Click" textlink="">
      <xdr:nvSpPr>
        <xdr:cNvPr id="2950" name="Rectangle 2949">
          <a:extLst>
            <a:ext uri="{FF2B5EF4-FFF2-40B4-BE49-F238E27FC236}">
              <a16:creationId xmlns:a16="http://schemas.microsoft.com/office/drawing/2014/main" xmlns="" id="{00000000-0008-0000-0200-0000860B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157</xdr:row>
      <xdr:rowOff>0</xdr:rowOff>
    </xdr:from>
    <xdr:to>
      <xdr:col>5</xdr:col>
      <xdr:colOff>279400</xdr:colOff>
      <xdr:row>158</xdr:row>
      <xdr:rowOff>12700</xdr:rowOff>
    </xdr:to>
    <xdr:sp macro="[1]!dp_core.gridDP_Click" textlink="">
      <xdr:nvSpPr>
        <xdr:cNvPr id="2951" name="Rectangle 2950">
          <a:extLst>
            <a:ext uri="{FF2B5EF4-FFF2-40B4-BE49-F238E27FC236}">
              <a16:creationId xmlns:a16="http://schemas.microsoft.com/office/drawing/2014/main" xmlns="" id="{00000000-0008-0000-0200-0000870B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157</xdr:row>
      <xdr:rowOff>0</xdr:rowOff>
    </xdr:from>
    <xdr:to>
      <xdr:col>5</xdr:col>
      <xdr:colOff>279400</xdr:colOff>
      <xdr:row>158</xdr:row>
      <xdr:rowOff>12700</xdr:rowOff>
    </xdr:to>
    <xdr:sp macro="[1]!dp_core.gridDP_Click" textlink="">
      <xdr:nvSpPr>
        <xdr:cNvPr id="2952" name="Rectangle 2951">
          <a:extLst>
            <a:ext uri="{FF2B5EF4-FFF2-40B4-BE49-F238E27FC236}">
              <a16:creationId xmlns:a16="http://schemas.microsoft.com/office/drawing/2014/main" xmlns="" id="{00000000-0008-0000-0200-0000880B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158</xdr:row>
      <xdr:rowOff>0</xdr:rowOff>
    </xdr:from>
    <xdr:to>
      <xdr:col>5</xdr:col>
      <xdr:colOff>279400</xdr:colOff>
      <xdr:row>159</xdr:row>
      <xdr:rowOff>12700</xdr:rowOff>
    </xdr:to>
    <xdr:sp macro="[1]!dp_core.gridDP_Click" textlink="">
      <xdr:nvSpPr>
        <xdr:cNvPr id="2953" name="Rectangle 2952">
          <a:extLst>
            <a:ext uri="{FF2B5EF4-FFF2-40B4-BE49-F238E27FC236}">
              <a16:creationId xmlns:a16="http://schemas.microsoft.com/office/drawing/2014/main" xmlns="" id="{00000000-0008-0000-0200-0000890B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158</xdr:row>
      <xdr:rowOff>0</xdr:rowOff>
    </xdr:from>
    <xdr:to>
      <xdr:col>5</xdr:col>
      <xdr:colOff>279400</xdr:colOff>
      <xdr:row>159</xdr:row>
      <xdr:rowOff>12700</xdr:rowOff>
    </xdr:to>
    <xdr:sp macro="[1]!dp_core.gridDP_Click" textlink="">
      <xdr:nvSpPr>
        <xdr:cNvPr id="2954" name="Rectangle 2953">
          <a:extLst>
            <a:ext uri="{FF2B5EF4-FFF2-40B4-BE49-F238E27FC236}">
              <a16:creationId xmlns:a16="http://schemas.microsoft.com/office/drawing/2014/main" xmlns="" id="{00000000-0008-0000-0200-00008A0B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158</xdr:row>
      <xdr:rowOff>0</xdr:rowOff>
    </xdr:from>
    <xdr:to>
      <xdr:col>5</xdr:col>
      <xdr:colOff>279400</xdr:colOff>
      <xdr:row>159</xdr:row>
      <xdr:rowOff>12700</xdr:rowOff>
    </xdr:to>
    <xdr:sp macro="[1]!dp_core.gridDP_Click" textlink="">
      <xdr:nvSpPr>
        <xdr:cNvPr id="2955" name="Rectangle 2954">
          <a:extLst>
            <a:ext uri="{FF2B5EF4-FFF2-40B4-BE49-F238E27FC236}">
              <a16:creationId xmlns:a16="http://schemas.microsoft.com/office/drawing/2014/main" xmlns="" id="{00000000-0008-0000-0200-00008B0B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159</xdr:row>
      <xdr:rowOff>0</xdr:rowOff>
    </xdr:from>
    <xdr:to>
      <xdr:col>5</xdr:col>
      <xdr:colOff>279400</xdr:colOff>
      <xdr:row>160</xdr:row>
      <xdr:rowOff>12700</xdr:rowOff>
    </xdr:to>
    <xdr:sp macro="[1]!dp_core.gridDP_Click" textlink="">
      <xdr:nvSpPr>
        <xdr:cNvPr id="2956" name="Rectangle 2955">
          <a:extLst>
            <a:ext uri="{FF2B5EF4-FFF2-40B4-BE49-F238E27FC236}">
              <a16:creationId xmlns:a16="http://schemas.microsoft.com/office/drawing/2014/main" xmlns="" id="{00000000-0008-0000-0200-00008C0B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159</xdr:row>
      <xdr:rowOff>0</xdr:rowOff>
    </xdr:from>
    <xdr:to>
      <xdr:col>5</xdr:col>
      <xdr:colOff>279400</xdr:colOff>
      <xdr:row>160</xdr:row>
      <xdr:rowOff>12700</xdr:rowOff>
    </xdr:to>
    <xdr:sp macro="[1]!dp_core.gridDP_Click" textlink="">
      <xdr:nvSpPr>
        <xdr:cNvPr id="2957" name="Rectangle 2956">
          <a:extLst>
            <a:ext uri="{FF2B5EF4-FFF2-40B4-BE49-F238E27FC236}">
              <a16:creationId xmlns:a16="http://schemas.microsoft.com/office/drawing/2014/main" xmlns="" id="{00000000-0008-0000-0200-00008D0B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159</xdr:row>
      <xdr:rowOff>0</xdr:rowOff>
    </xdr:from>
    <xdr:to>
      <xdr:col>5</xdr:col>
      <xdr:colOff>279400</xdr:colOff>
      <xdr:row>160</xdr:row>
      <xdr:rowOff>12700</xdr:rowOff>
    </xdr:to>
    <xdr:sp macro="[1]!dp_core.gridDP_Click" textlink="">
      <xdr:nvSpPr>
        <xdr:cNvPr id="2958" name="Rectangle 2957">
          <a:extLst>
            <a:ext uri="{FF2B5EF4-FFF2-40B4-BE49-F238E27FC236}">
              <a16:creationId xmlns:a16="http://schemas.microsoft.com/office/drawing/2014/main" xmlns="" id="{00000000-0008-0000-0200-00008E0B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160</xdr:row>
      <xdr:rowOff>0</xdr:rowOff>
    </xdr:from>
    <xdr:to>
      <xdr:col>5</xdr:col>
      <xdr:colOff>279400</xdr:colOff>
      <xdr:row>161</xdr:row>
      <xdr:rowOff>12700</xdr:rowOff>
    </xdr:to>
    <xdr:sp macro="[1]!dp_core.gridDP_Click" textlink="">
      <xdr:nvSpPr>
        <xdr:cNvPr id="2959" name="Rectangle 2958">
          <a:extLst>
            <a:ext uri="{FF2B5EF4-FFF2-40B4-BE49-F238E27FC236}">
              <a16:creationId xmlns:a16="http://schemas.microsoft.com/office/drawing/2014/main" xmlns="" id="{00000000-0008-0000-0200-00008F0B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160</xdr:row>
      <xdr:rowOff>0</xdr:rowOff>
    </xdr:from>
    <xdr:to>
      <xdr:col>5</xdr:col>
      <xdr:colOff>279400</xdr:colOff>
      <xdr:row>161</xdr:row>
      <xdr:rowOff>12700</xdr:rowOff>
    </xdr:to>
    <xdr:sp macro="[1]!dp_core.gridDP_Click" textlink="">
      <xdr:nvSpPr>
        <xdr:cNvPr id="2960" name="Rectangle 2959">
          <a:extLst>
            <a:ext uri="{FF2B5EF4-FFF2-40B4-BE49-F238E27FC236}">
              <a16:creationId xmlns:a16="http://schemas.microsoft.com/office/drawing/2014/main" xmlns="" id="{00000000-0008-0000-0200-0000900B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160</xdr:row>
      <xdr:rowOff>0</xdr:rowOff>
    </xdr:from>
    <xdr:to>
      <xdr:col>5</xdr:col>
      <xdr:colOff>279400</xdr:colOff>
      <xdr:row>161</xdr:row>
      <xdr:rowOff>12700</xdr:rowOff>
    </xdr:to>
    <xdr:sp macro="[1]!dp_core.gridDP_Click" textlink="">
      <xdr:nvSpPr>
        <xdr:cNvPr id="2961" name="Rectangle 2960">
          <a:extLst>
            <a:ext uri="{FF2B5EF4-FFF2-40B4-BE49-F238E27FC236}">
              <a16:creationId xmlns:a16="http://schemas.microsoft.com/office/drawing/2014/main" xmlns="" id="{00000000-0008-0000-0200-0000910B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161</xdr:row>
      <xdr:rowOff>0</xdr:rowOff>
    </xdr:from>
    <xdr:to>
      <xdr:col>5</xdr:col>
      <xdr:colOff>279400</xdr:colOff>
      <xdr:row>162</xdr:row>
      <xdr:rowOff>12700</xdr:rowOff>
    </xdr:to>
    <xdr:sp macro="[1]!dp_core.gridDP_Click" textlink="">
      <xdr:nvSpPr>
        <xdr:cNvPr id="2962" name="Rectangle 2961">
          <a:extLst>
            <a:ext uri="{FF2B5EF4-FFF2-40B4-BE49-F238E27FC236}">
              <a16:creationId xmlns:a16="http://schemas.microsoft.com/office/drawing/2014/main" xmlns="" id="{00000000-0008-0000-0200-0000920B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161</xdr:row>
      <xdr:rowOff>0</xdr:rowOff>
    </xdr:from>
    <xdr:to>
      <xdr:col>5</xdr:col>
      <xdr:colOff>279400</xdr:colOff>
      <xdr:row>162</xdr:row>
      <xdr:rowOff>12700</xdr:rowOff>
    </xdr:to>
    <xdr:sp macro="[1]!dp_core.gridDP_Click" textlink="">
      <xdr:nvSpPr>
        <xdr:cNvPr id="2963" name="Rectangle 2962">
          <a:extLst>
            <a:ext uri="{FF2B5EF4-FFF2-40B4-BE49-F238E27FC236}">
              <a16:creationId xmlns:a16="http://schemas.microsoft.com/office/drawing/2014/main" xmlns="" id="{00000000-0008-0000-0200-0000930B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161</xdr:row>
      <xdr:rowOff>0</xdr:rowOff>
    </xdr:from>
    <xdr:to>
      <xdr:col>5</xdr:col>
      <xdr:colOff>279400</xdr:colOff>
      <xdr:row>162</xdr:row>
      <xdr:rowOff>12700</xdr:rowOff>
    </xdr:to>
    <xdr:sp macro="[1]!dp_core.gridDP_Click" textlink="">
      <xdr:nvSpPr>
        <xdr:cNvPr id="2964" name="Rectangle 2963">
          <a:extLst>
            <a:ext uri="{FF2B5EF4-FFF2-40B4-BE49-F238E27FC236}">
              <a16:creationId xmlns:a16="http://schemas.microsoft.com/office/drawing/2014/main" xmlns="" id="{00000000-0008-0000-0200-0000940B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162</xdr:row>
      <xdr:rowOff>0</xdr:rowOff>
    </xdr:from>
    <xdr:to>
      <xdr:col>5</xdr:col>
      <xdr:colOff>279400</xdr:colOff>
      <xdr:row>163</xdr:row>
      <xdr:rowOff>12700</xdr:rowOff>
    </xdr:to>
    <xdr:sp macro="[1]!dp_core.gridDP_Click" textlink="">
      <xdr:nvSpPr>
        <xdr:cNvPr id="2965" name="Rectangle 2964">
          <a:extLst>
            <a:ext uri="{FF2B5EF4-FFF2-40B4-BE49-F238E27FC236}">
              <a16:creationId xmlns:a16="http://schemas.microsoft.com/office/drawing/2014/main" xmlns="" id="{00000000-0008-0000-0200-0000950B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162</xdr:row>
      <xdr:rowOff>0</xdr:rowOff>
    </xdr:from>
    <xdr:to>
      <xdr:col>5</xdr:col>
      <xdr:colOff>279400</xdr:colOff>
      <xdr:row>163</xdr:row>
      <xdr:rowOff>12700</xdr:rowOff>
    </xdr:to>
    <xdr:sp macro="[1]!dp_core.gridDP_Click" textlink="">
      <xdr:nvSpPr>
        <xdr:cNvPr id="2966" name="Rectangle 2965">
          <a:extLst>
            <a:ext uri="{FF2B5EF4-FFF2-40B4-BE49-F238E27FC236}">
              <a16:creationId xmlns:a16="http://schemas.microsoft.com/office/drawing/2014/main" xmlns="" id="{00000000-0008-0000-0200-0000960B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162</xdr:row>
      <xdr:rowOff>0</xdr:rowOff>
    </xdr:from>
    <xdr:to>
      <xdr:col>5</xdr:col>
      <xdr:colOff>279400</xdr:colOff>
      <xdr:row>163</xdr:row>
      <xdr:rowOff>12700</xdr:rowOff>
    </xdr:to>
    <xdr:sp macro="[1]!dp_core.gridDP_Click" textlink="">
      <xdr:nvSpPr>
        <xdr:cNvPr id="2967" name="Rectangle 2966">
          <a:extLst>
            <a:ext uri="{FF2B5EF4-FFF2-40B4-BE49-F238E27FC236}">
              <a16:creationId xmlns:a16="http://schemas.microsoft.com/office/drawing/2014/main" xmlns="" id="{00000000-0008-0000-0200-0000970B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163</xdr:row>
      <xdr:rowOff>0</xdr:rowOff>
    </xdr:from>
    <xdr:to>
      <xdr:col>5</xdr:col>
      <xdr:colOff>279400</xdr:colOff>
      <xdr:row>164</xdr:row>
      <xdr:rowOff>12700</xdr:rowOff>
    </xdr:to>
    <xdr:sp macro="[1]!dp_core.gridDP_Click" textlink="">
      <xdr:nvSpPr>
        <xdr:cNvPr id="2968" name="Rectangle 2967">
          <a:extLst>
            <a:ext uri="{FF2B5EF4-FFF2-40B4-BE49-F238E27FC236}">
              <a16:creationId xmlns:a16="http://schemas.microsoft.com/office/drawing/2014/main" xmlns="" id="{00000000-0008-0000-0200-0000980B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163</xdr:row>
      <xdr:rowOff>0</xdr:rowOff>
    </xdr:from>
    <xdr:to>
      <xdr:col>5</xdr:col>
      <xdr:colOff>279400</xdr:colOff>
      <xdr:row>164</xdr:row>
      <xdr:rowOff>12700</xdr:rowOff>
    </xdr:to>
    <xdr:sp macro="[1]!dp_core.gridDP_Click" textlink="">
      <xdr:nvSpPr>
        <xdr:cNvPr id="2969" name="Rectangle 2968">
          <a:extLst>
            <a:ext uri="{FF2B5EF4-FFF2-40B4-BE49-F238E27FC236}">
              <a16:creationId xmlns:a16="http://schemas.microsoft.com/office/drawing/2014/main" xmlns="" id="{00000000-0008-0000-0200-0000990B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163</xdr:row>
      <xdr:rowOff>0</xdr:rowOff>
    </xdr:from>
    <xdr:to>
      <xdr:col>5</xdr:col>
      <xdr:colOff>279400</xdr:colOff>
      <xdr:row>164</xdr:row>
      <xdr:rowOff>12700</xdr:rowOff>
    </xdr:to>
    <xdr:sp macro="[1]!dp_core.gridDP_Click" textlink="">
      <xdr:nvSpPr>
        <xdr:cNvPr id="2970" name="Rectangle 2969">
          <a:extLst>
            <a:ext uri="{FF2B5EF4-FFF2-40B4-BE49-F238E27FC236}">
              <a16:creationId xmlns:a16="http://schemas.microsoft.com/office/drawing/2014/main" xmlns="" id="{00000000-0008-0000-0200-00009A0B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164</xdr:row>
      <xdr:rowOff>0</xdr:rowOff>
    </xdr:from>
    <xdr:to>
      <xdr:col>5</xdr:col>
      <xdr:colOff>279400</xdr:colOff>
      <xdr:row>165</xdr:row>
      <xdr:rowOff>12700</xdr:rowOff>
    </xdr:to>
    <xdr:sp macro="[1]!dp_core.gridDP_Click" textlink="">
      <xdr:nvSpPr>
        <xdr:cNvPr id="2971" name="Rectangle 2970">
          <a:extLst>
            <a:ext uri="{FF2B5EF4-FFF2-40B4-BE49-F238E27FC236}">
              <a16:creationId xmlns:a16="http://schemas.microsoft.com/office/drawing/2014/main" xmlns="" id="{00000000-0008-0000-0200-00009B0B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164</xdr:row>
      <xdr:rowOff>0</xdr:rowOff>
    </xdr:from>
    <xdr:to>
      <xdr:col>5</xdr:col>
      <xdr:colOff>279400</xdr:colOff>
      <xdr:row>165</xdr:row>
      <xdr:rowOff>12700</xdr:rowOff>
    </xdr:to>
    <xdr:sp macro="[1]!dp_core.gridDP_Click" textlink="">
      <xdr:nvSpPr>
        <xdr:cNvPr id="2972" name="Rectangle 2971">
          <a:extLst>
            <a:ext uri="{FF2B5EF4-FFF2-40B4-BE49-F238E27FC236}">
              <a16:creationId xmlns:a16="http://schemas.microsoft.com/office/drawing/2014/main" xmlns="" id="{00000000-0008-0000-0200-00009C0B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164</xdr:row>
      <xdr:rowOff>0</xdr:rowOff>
    </xdr:from>
    <xdr:to>
      <xdr:col>5</xdr:col>
      <xdr:colOff>279400</xdr:colOff>
      <xdr:row>165</xdr:row>
      <xdr:rowOff>12700</xdr:rowOff>
    </xdr:to>
    <xdr:sp macro="[1]!dp_core.gridDP_Click" textlink="">
      <xdr:nvSpPr>
        <xdr:cNvPr id="2973" name="Rectangle 2972">
          <a:extLst>
            <a:ext uri="{FF2B5EF4-FFF2-40B4-BE49-F238E27FC236}">
              <a16:creationId xmlns:a16="http://schemas.microsoft.com/office/drawing/2014/main" xmlns="" id="{00000000-0008-0000-0200-00009D0B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165</xdr:row>
      <xdr:rowOff>0</xdr:rowOff>
    </xdr:from>
    <xdr:to>
      <xdr:col>5</xdr:col>
      <xdr:colOff>279400</xdr:colOff>
      <xdr:row>166</xdr:row>
      <xdr:rowOff>12700</xdr:rowOff>
    </xdr:to>
    <xdr:sp macro="[1]!dp_core.gridDP_Click" textlink="">
      <xdr:nvSpPr>
        <xdr:cNvPr id="2974" name="Rectangle 2973">
          <a:extLst>
            <a:ext uri="{FF2B5EF4-FFF2-40B4-BE49-F238E27FC236}">
              <a16:creationId xmlns:a16="http://schemas.microsoft.com/office/drawing/2014/main" xmlns="" id="{00000000-0008-0000-0200-00009E0B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165</xdr:row>
      <xdr:rowOff>0</xdr:rowOff>
    </xdr:from>
    <xdr:to>
      <xdr:col>5</xdr:col>
      <xdr:colOff>279400</xdr:colOff>
      <xdr:row>166</xdr:row>
      <xdr:rowOff>12700</xdr:rowOff>
    </xdr:to>
    <xdr:sp macro="[1]!dp_core.gridDP_Click" textlink="">
      <xdr:nvSpPr>
        <xdr:cNvPr id="2975" name="Rectangle 2974">
          <a:extLst>
            <a:ext uri="{FF2B5EF4-FFF2-40B4-BE49-F238E27FC236}">
              <a16:creationId xmlns:a16="http://schemas.microsoft.com/office/drawing/2014/main" xmlns="" id="{00000000-0008-0000-0200-00009F0B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165</xdr:row>
      <xdr:rowOff>0</xdr:rowOff>
    </xdr:from>
    <xdr:to>
      <xdr:col>5</xdr:col>
      <xdr:colOff>279400</xdr:colOff>
      <xdr:row>166</xdr:row>
      <xdr:rowOff>12700</xdr:rowOff>
    </xdr:to>
    <xdr:sp macro="[1]!dp_core.gridDP_Click" textlink="">
      <xdr:nvSpPr>
        <xdr:cNvPr id="2976" name="Rectangle 2975">
          <a:extLst>
            <a:ext uri="{FF2B5EF4-FFF2-40B4-BE49-F238E27FC236}">
              <a16:creationId xmlns:a16="http://schemas.microsoft.com/office/drawing/2014/main" xmlns="" id="{00000000-0008-0000-0200-0000A00B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166</xdr:row>
      <xdr:rowOff>0</xdr:rowOff>
    </xdr:from>
    <xdr:to>
      <xdr:col>5</xdr:col>
      <xdr:colOff>279400</xdr:colOff>
      <xdr:row>167</xdr:row>
      <xdr:rowOff>12700</xdr:rowOff>
    </xdr:to>
    <xdr:sp macro="[1]!dp_core.gridDP_Click" textlink="">
      <xdr:nvSpPr>
        <xdr:cNvPr id="2977" name="Rectangle 2976">
          <a:extLst>
            <a:ext uri="{FF2B5EF4-FFF2-40B4-BE49-F238E27FC236}">
              <a16:creationId xmlns:a16="http://schemas.microsoft.com/office/drawing/2014/main" xmlns="" id="{00000000-0008-0000-0200-0000A10B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166</xdr:row>
      <xdr:rowOff>0</xdr:rowOff>
    </xdr:from>
    <xdr:to>
      <xdr:col>5</xdr:col>
      <xdr:colOff>279400</xdr:colOff>
      <xdr:row>167</xdr:row>
      <xdr:rowOff>12700</xdr:rowOff>
    </xdr:to>
    <xdr:sp macro="[1]!dp_core.gridDP_Click" textlink="">
      <xdr:nvSpPr>
        <xdr:cNvPr id="2978" name="Rectangle 2977">
          <a:extLst>
            <a:ext uri="{FF2B5EF4-FFF2-40B4-BE49-F238E27FC236}">
              <a16:creationId xmlns:a16="http://schemas.microsoft.com/office/drawing/2014/main" xmlns="" id="{00000000-0008-0000-0200-0000A20B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166</xdr:row>
      <xdr:rowOff>0</xdr:rowOff>
    </xdr:from>
    <xdr:to>
      <xdr:col>5</xdr:col>
      <xdr:colOff>279400</xdr:colOff>
      <xdr:row>167</xdr:row>
      <xdr:rowOff>12700</xdr:rowOff>
    </xdr:to>
    <xdr:sp macro="[1]!dp_core.gridDP_Click" textlink="">
      <xdr:nvSpPr>
        <xdr:cNvPr id="2979" name="Rectangle 2978">
          <a:extLst>
            <a:ext uri="{FF2B5EF4-FFF2-40B4-BE49-F238E27FC236}">
              <a16:creationId xmlns:a16="http://schemas.microsoft.com/office/drawing/2014/main" xmlns="" id="{00000000-0008-0000-0200-0000A30B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167</xdr:row>
      <xdr:rowOff>0</xdr:rowOff>
    </xdr:from>
    <xdr:to>
      <xdr:col>5</xdr:col>
      <xdr:colOff>279400</xdr:colOff>
      <xdr:row>168</xdr:row>
      <xdr:rowOff>12700</xdr:rowOff>
    </xdr:to>
    <xdr:sp macro="[1]!dp_core.gridDP_Click" textlink="">
      <xdr:nvSpPr>
        <xdr:cNvPr id="2980" name="Rectangle 2979">
          <a:extLst>
            <a:ext uri="{FF2B5EF4-FFF2-40B4-BE49-F238E27FC236}">
              <a16:creationId xmlns:a16="http://schemas.microsoft.com/office/drawing/2014/main" xmlns="" id="{00000000-0008-0000-0200-0000A40B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167</xdr:row>
      <xdr:rowOff>0</xdr:rowOff>
    </xdr:from>
    <xdr:to>
      <xdr:col>5</xdr:col>
      <xdr:colOff>279400</xdr:colOff>
      <xdr:row>168</xdr:row>
      <xdr:rowOff>12700</xdr:rowOff>
    </xdr:to>
    <xdr:sp macro="[1]!dp_core.gridDP_Click" textlink="">
      <xdr:nvSpPr>
        <xdr:cNvPr id="2981" name="Rectangle 2980">
          <a:extLst>
            <a:ext uri="{FF2B5EF4-FFF2-40B4-BE49-F238E27FC236}">
              <a16:creationId xmlns:a16="http://schemas.microsoft.com/office/drawing/2014/main" xmlns="" id="{00000000-0008-0000-0200-0000A50B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167</xdr:row>
      <xdr:rowOff>0</xdr:rowOff>
    </xdr:from>
    <xdr:to>
      <xdr:col>5</xdr:col>
      <xdr:colOff>279400</xdr:colOff>
      <xdr:row>168</xdr:row>
      <xdr:rowOff>12700</xdr:rowOff>
    </xdr:to>
    <xdr:sp macro="[1]!dp_core.gridDP_Click" textlink="">
      <xdr:nvSpPr>
        <xdr:cNvPr id="2982" name="Rectangle 2981">
          <a:extLst>
            <a:ext uri="{FF2B5EF4-FFF2-40B4-BE49-F238E27FC236}">
              <a16:creationId xmlns:a16="http://schemas.microsoft.com/office/drawing/2014/main" xmlns="" id="{00000000-0008-0000-0200-0000A60B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168</xdr:row>
      <xdr:rowOff>0</xdr:rowOff>
    </xdr:from>
    <xdr:to>
      <xdr:col>5</xdr:col>
      <xdr:colOff>279400</xdr:colOff>
      <xdr:row>169</xdr:row>
      <xdr:rowOff>12700</xdr:rowOff>
    </xdr:to>
    <xdr:sp macro="[1]!dp_core.gridDP_Click" textlink="">
      <xdr:nvSpPr>
        <xdr:cNvPr id="2983" name="Rectangle 2982">
          <a:extLst>
            <a:ext uri="{FF2B5EF4-FFF2-40B4-BE49-F238E27FC236}">
              <a16:creationId xmlns:a16="http://schemas.microsoft.com/office/drawing/2014/main" xmlns="" id="{00000000-0008-0000-0200-0000A70B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168</xdr:row>
      <xdr:rowOff>0</xdr:rowOff>
    </xdr:from>
    <xdr:to>
      <xdr:col>5</xdr:col>
      <xdr:colOff>279400</xdr:colOff>
      <xdr:row>169</xdr:row>
      <xdr:rowOff>12700</xdr:rowOff>
    </xdr:to>
    <xdr:sp macro="[1]!dp_core.gridDP_Click" textlink="">
      <xdr:nvSpPr>
        <xdr:cNvPr id="2984" name="Rectangle 2983">
          <a:extLst>
            <a:ext uri="{FF2B5EF4-FFF2-40B4-BE49-F238E27FC236}">
              <a16:creationId xmlns:a16="http://schemas.microsoft.com/office/drawing/2014/main" xmlns="" id="{00000000-0008-0000-0200-0000A80B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168</xdr:row>
      <xdr:rowOff>0</xdr:rowOff>
    </xdr:from>
    <xdr:to>
      <xdr:col>5</xdr:col>
      <xdr:colOff>279400</xdr:colOff>
      <xdr:row>169</xdr:row>
      <xdr:rowOff>12700</xdr:rowOff>
    </xdr:to>
    <xdr:sp macro="[1]!dp_core.gridDP_Click" textlink="">
      <xdr:nvSpPr>
        <xdr:cNvPr id="2985" name="Rectangle 2984">
          <a:extLst>
            <a:ext uri="{FF2B5EF4-FFF2-40B4-BE49-F238E27FC236}">
              <a16:creationId xmlns:a16="http://schemas.microsoft.com/office/drawing/2014/main" xmlns="" id="{00000000-0008-0000-0200-0000A90B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169</xdr:row>
      <xdr:rowOff>0</xdr:rowOff>
    </xdr:from>
    <xdr:to>
      <xdr:col>5</xdr:col>
      <xdr:colOff>279400</xdr:colOff>
      <xdr:row>170</xdr:row>
      <xdr:rowOff>12700</xdr:rowOff>
    </xdr:to>
    <xdr:sp macro="[1]!dp_core.gridDP_Click" textlink="">
      <xdr:nvSpPr>
        <xdr:cNvPr id="2986" name="Rectangle 2985">
          <a:extLst>
            <a:ext uri="{FF2B5EF4-FFF2-40B4-BE49-F238E27FC236}">
              <a16:creationId xmlns:a16="http://schemas.microsoft.com/office/drawing/2014/main" xmlns="" id="{00000000-0008-0000-0200-0000AA0B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169</xdr:row>
      <xdr:rowOff>0</xdr:rowOff>
    </xdr:from>
    <xdr:to>
      <xdr:col>5</xdr:col>
      <xdr:colOff>279400</xdr:colOff>
      <xdr:row>170</xdr:row>
      <xdr:rowOff>12700</xdr:rowOff>
    </xdr:to>
    <xdr:sp macro="[1]!dp_core.gridDP_Click" textlink="">
      <xdr:nvSpPr>
        <xdr:cNvPr id="2987" name="Rectangle 2986">
          <a:extLst>
            <a:ext uri="{FF2B5EF4-FFF2-40B4-BE49-F238E27FC236}">
              <a16:creationId xmlns:a16="http://schemas.microsoft.com/office/drawing/2014/main" xmlns="" id="{00000000-0008-0000-0200-0000AB0B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169</xdr:row>
      <xdr:rowOff>0</xdr:rowOff>
    </xdr:from>
    <xdr:to>
      <xdr:col>5</xdr:col>
      <xdr:colOff>279400</xdr:colOff>
      <xdr:row>170</xdr:row>
      <xdr:rowOff>12700</xdr:rowOff>
    </xdr:to>
    <xdr:sp macro="[1]!dp_core.gridDP_Click" textlink="">
      <xdr:nvSpPr>
        <xdr:cNvPr id="2988" name="Rectangle 2987">
          <a:extLst>
            <a:ext uri="{FF2B5EF4-FFF2-40B4-BE49-F238E27FC236}">
              <a16:creationId xmlns:a16="http://schemas.microsoft.com/office/drawing/2014/main" xmlns="" id="{00000000-0008-0000-0200-0000AC0B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170</xdr:row>
      <xdr:rowOff>0</xdr:rowOff>
    </xdr:from>
    <xdr:to>
      <xdr:col>5</xdr:col>
      <xdr:colOff>279400</xdr:colOff>
      <xdr:row>171</xdr:row>
      <xdr:rowOff>12700</xdr:rowOff>
    </xdr:to>
    <xdr:sp macro="[1]!dp_core.gridDP_Click" textlink="">
      <xdr:nvSpPr>
        <xdr:cNvPr id="2989" name="Rectangle 2988">
          <a:extLst>
            <a:ext uri="{FF2B5EF4-FFF2-40B4-BE49-F238E27FC236}">
              <a16:creationId xmlns:a16="http://schemas.microsoft.com/office/drawing/2014/main" xmlns="" id="{00000000-0008-0000-0200-0000AD0B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170</xdr:row>
      <xdr:rowOff>0</xdr:rowOff>
    </xdr:from>
    <xdr:to>
      <xdr:col>5</xdr:col>
      <xdr:colOff>279400</xdr:colOff>
      <xdr:row>171</xdr:row>
      <xdr:rowOff>12700</xdr:rowOff>
    </xdr:to>
    <xdr:sp macro="[1]!dp_core.gridDP_Click" textlink="">
      <xdr:nvSpPr>
        <xdr:cNvPr id="2990" name="Rectangle 2989">
          <a:extLst>
            <a:ext uri="{FF2B5EF4-FFF2-40B4-BE49-F238E27FC236}">
              <a16:creationId xmlns:a16="http://schemas.microsoft.com/office/drawing/2014/main" xmlns="" id="{00000000-0008-0000-0200-0000AE0B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170</xdr:row>
      <xdr:rowOff>0</xdr:rowOff>
    </xdr:from>
    <xdr:to>
      <xdr:col>5</xdr:col>
      <xdr:colOff>279400</xdr:colOff>
      <xdr:row>171</xdr:row>
      <xdr:rowOff>12700</xdr:rowOff>
    </xdr:to>
    <xdr:sp macro="[1]!dp_core.gridDP_Click" textlink="">
      <xdr:nvSpPr>
        <xdr:cNvPr id="2991" name="Rectangle 2990">
          <a:extLst>
            <a:ext uri="{FF2B5EF4-FFF2-40B4-BE49-F238E27FC236}">
              <a16:creationId xmlns:a16="http://schemas.microsoft.com/office/drawing/2014/main" xmlns="" id="{00000000-0008-0000-0200-0000AF0B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171</xdr:row>
      <xdr:rowOff>0</xdr:rowOff>
    </xdr:from>
    <xdr:to>
      <xdr:col>5</xdr:col>
      <xdr:colOff>279400</xdr:colOff>
      <xdr:row>172</xdr:row>
      <xdr:rowOff>12700</xdr:rowOff>
    </xdr:to>
    <xdr:sp macro="[1]!dp_core.gridDP_Click" textlink="">
      <xdr:nvSpPr>
        <xdr:cNvPr id="2992" name="Rectangle 2991">
          <a:extLst>
            <a:ext uri="{FF2B5EF4-FFF2-40B4-BE49-F238E27FC236}">
              <a16:creationId xmlns:a16="http://schemas.microsoft.com/office/drawing/2014/main" xmlns="" id="{00000000-0008-0000-0200-0000B00B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171</xdr:row>
      <xdr:rowOff>0</xdr:rowOff>
    </xdr:from>
    <xdr:to>
      <xdr:col>5</xdr:col>
      <xdr:colOff>279400</xdr:colOff>
      <xdr:row>172</xdr:row>
      <xdr:rowOff>12700</xdr:rowOff>
    </xdr:to>
    <xdr:sp macro="[1]!dp_core.gridDP_Click" textlink="">
      <xdr:nvSpPr>
        <xdr:cNvPr id="2993" name="Rectangle 2992">
          <a:extLst>
            <a:ext uri="{FF2B5EF4-FFF2-40B4-BE49-F238E27FC236}">
              <a16:creationId xmlns:a16="http://schemas.microsoft.com/office/drawing/2014/main" xmlns="" id="{00000000-0008-0000-0200-0000B10B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171</xdr:row>
      <xdr:rowOff>0</xdr:rowOff>
    </xdr:from>
    <xdr:to>
      <xdr:col>5</xdr:col>
      <xdr:colOff>279400</xdr:colOff>
      <xdr:row>172</xdr:row>
      <xdr:rowOff>12700</xdr:rowOff>
    </xdr:to>
    <xdr:sp macro="[1]!dp_core.gridDP_Click" textlink="">
      <xdr:nvSpPr>
        <xdr:cNvPr id="2994" name="Rectangle 2993">
          <a:extLst>
            <a:ext uri="{FF2B5EF4-FFF2-40B4-BE49-F238E27FC236}">
              <a16:creationId xmlns:a16="http://schemas.microsoft.com/office/drawing/2014/main" xmlns="" id="{00000000-0008-0000-0200-0000B20B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172</xdr:row>
      <xdr:rowOff>0</xdr:rowOff>
    </xdr:from>
    <xdr:to>
      <xdr:col>5</xdr:col>
      <xdr:colOff>279400</xdr:colOff>
      <xdr:row>173</xdr:row>
      <xdr:rowOff>12700</xdr:rowOff>
    </xdr:to>
    <xdr:sp macro="[1]!dp_core.gridDP_Click" textlink="">
      <xdr:nvSpPr>
        <xdr:cNvPr id="2995" name="Rectangle 2994">
          <a:extLst>
            <a:ext uri="{FF2B5EF4-FFF2-40B4-BE49-F238E27FC236}">
              <a16:creationId xmlns:a16="http://schemas.microsoft.com/office/drawing/2014/main" xmlns="" id="{00000000-0008-0000-0200-0000B30B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172</xdr:row>
      <xdr:rowOff>0</xdr:rowOff>
    </xdr:from>
    <xdr:to>
      <xdr:col>5</xdr:col>
      <xdr:colOff>279400</xdr:colOff>
      <xdr:row>173</xdr:row>
      <xdr:rowOff>12700</xdr:rowOff>
    </xdr:to>
    <xdr:sp macro="[1]!dp_core.gridDP_Click" textlink="">
      <xdr:nvSpPr>
        <xdr:cNvPr id="2996" name="Rectangle 2995">
          <a:extLst>
            <a:ext uri="{FF2B5EF4-FFF2-40B4-BE49-F238E27FC236}">
              <a16:creationId xmlns:a16="http://schemas.microsoft.com/office/drawing/2014/main" xmlns="" id="{00000000-0008-0000-0200-0000B40B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172</xdr:row>
      <xdr:rowOff>0</xdr:rowOff>
    </xdr:from>
    <xdr:to>
      <xdr:col>5</xdr:col>
      <xdr:colOff>279400</xdr:colOff>
      <xdr:row>173</xdr:row>
      <xdr:rowOff>12700</xdr:rowOff>
    </xdr:to>
    <xdr:sp macro="[1]!dp_core.gridDP_Click" textlink="">
      <xdr:nvSpPr>
        <xdr:cNvPr id="2997" name="Rectangle 2996">
          <a:extLst>
            <a:ext uri="{FF2B5EF4-FFF2-40B4-BE49-F238E27FC236}">
              <a16:creationId xmlns:a16="http://schemas.microsoft.com/office/drawing/2014/main" xmlns="" id="{00000000-0008-0000-0200-0000B50B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173</xdr:row>
      <xdr:rowOff>0</xdr:rowOff>
    </xdr:from>
    <xdr:to>
      <xdr:col>5</xdr:col>
      <xdr:colOff>279400</xdr:colOff>
      <xdr:row>174</xdr:row>
      <xdr:rowOff>12700</xdr:rowOff>
    </xdr:to>
    <xdr:sp macro="[1]!dp_core.gridDP_Click" textlink="">
      <xdr:nvSpPr>
        <xdr:cNvPr id="2998" name="Rectangle 2997">
          <a:extLst>
            <a:ext uri="{FF2B5EF4-FFF2-40B4-BE49-F238E27FC236}">
              <a16:creationId xmlns:a16="http://schemas.microsoft.com/office/drawing/2014/main" xmlns="" id="{00000000-0008-0000-0200-0000B60B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173</xdr:row>
      <xdr:rowOff>0</xdr:rowOff>
    </xdr:from>
    <xdr:to>
      <xdr:col>5</xdr:col>
      <xdr:colOff>279400</xdr:colOff>
      <xdr:row>174</xdr:row>
      <xdr:rowOff>12700</xdr:rowOff>
    </xdr:to>
    <xdr:sp macro="[1]!dp_core.gridDP_Click" textlink="">
      <xdr:nvSpPr>
        <xdr:cNvPr id="2999" name="Rectangle 2998">
          <a:extLst>
            <a:ext uri="{FF2B5EF4-FFF2-40B4-BE49-F238E27FC236}">
              <a16:creationId xmlns:a16="http://schemas.microsoft.com/office/drawing/2014/main" xmlns="" id="{00000000-0008-0000-0200-0000B70B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173</xdr:row>
      <xdr:rowOff>0</xdr:rowOff>
    </xdr:from>
    <xdr:to>
      <xdr:col>5</xdr:col>
      <xdr:colOff>279400</xdr:colOff>
      <xdr:row>174</xdr:row>
      <xdr:rowOff>12700</xdr:rowOff>
    </xdr:to>
    <xdr:sp macro="[1]!dp_core.gridDP_Click" textlink="">
      <xdr:nvSpPr>
        <xdr:cNvPr id="3000" name="Rectangle 2999">
          <a:extLst>
            <a:ext uri="{FF2B5EF4-FFF2-40B4-BE49-F238E27FC236}">
              <a16:creationId xmlns:a16="http://schemas.microsoft.com/office/drawing/2014/main" xmlns="" id="{00000000-0008-0000-0200-0000B80B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174</xdr:row>
      <xdr:rowOff>0</xdr:rowOff>
    </xdr:from>
    <xdr:to>
      <xdr:col>5</xdr:col>
      <xdr:colOff>279400</xdr:colOff>
      <xdr:row>175</xdr:row>
      <xdr:rowOff>12700</xdr:rowOff>
    </xdr:to>
    <xdr:sp macro="[1]!dp_core.gridDP_Click" textlink="">
      <xdr:nvSpPr>
        <xdr:cNvPr id="3001" name="Rectangle 3000">
          <a:extLst>
            <a:ext uri="{FF2B5EF4-FFF2-40B4-BE49-F238E27FC236}">
              <a16:creationId xmlns:a16="http://schemas.microsoft.com/office/drawing/2014/main" xmlns="" id="{00000000-0008-0000-0200-0000B90B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174</xdr:row>
      <xdr:rowOff>0</xdr:rowOff>
    </xdr:from>
    <xdr:to>
      <xdr:col>5</xdr:col>
      <xdr:colOff>279400</xdr:colOff>
      <xdr:row>175</xdr:row>
      <xdr:rowOff>12700</xdr:rowOff>
    </xdr:to>
    <xdr:sp macro="[1]!dp_core.gridDP_Click" textlink="">
      <xdr:nvSpPr>
        <xdr:cNvPr id="3002" name="Rectangle 3001">
          <a:extLst>
            <a:ext uri="{FF2B5EF4-FFF2-40B4-BE49-F238E27FC236}">
              <a16:creationId xmlns:a16="http://schemas.microsoft.com/office/drawing/2014/main" xmlns="" id="{00000000-0008-0000-0200-0000BA0B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174</xdr:row>
      <xdr:rowOff>0</xdr:rowOff>
    </xdr:from>
    <xdr:to>
      <xdr:col>5</xdr:col>
      <xdr:colOff>279400</xdr:colOff>
      <xdr:row>175</xdr:row>
      <xdr:rowOff>12700</xdr:rowOff>
    </xdr:to>
    <xdr:sp macro="[1]!dp_core.gridDP_Click" textlink="">
      <xdr:nvSpPr>
        <xdr:cNvPr id="3003" name="Rectangle 3002">
          <a:extLst>
            <a:ext uri="{FF2B5EF4-FFF2-40B4-BE49-F238E27FC236}">
              <a16:creationId xmlns:a16="http://schemas.microsoft.com/office/drawing/2014/main" xmlns="" id="{00000000-0008-0000-0200-0000BB0B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175</xdr:row>
      <xdr:rowOff>0</xdr:rowOff>
    </xdr:from>
    <xdr:to>
      <xdr:col>5</xdr:col>
      <xdr:colOff>279400</xdr:colOff>
      <xdr:row>176</xdr:row>
      <xdr:rowOff>12700</xdr:rowOff>
    </xdr:to>
    <xdr:sp macro="[1]!dp_core.gridDP_Click" textlink="">
      <xdr:nvSpPr>
        <xdr:cNvPr id="3004" name="Rectangle 3003">
          <a:extLst>
            <a:ext uri="{FF2B5EF4-FFF2-40B4-BE49-F238E27FC236}">
              <a16:creationId xmlns:a16="http://schemas.microsoft.com/office/drawing/2014/main" xmlns="" id="{00000000-0008-0000-0200-0000BC0B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175</xdr:row>
      <xdr:rowOff>0</xdr:rowOff>
    </xdr:from>
    <xdr:to>
      <xdr:col>5</xdr:col>
      <xdr:colOff>279400</xdr:colOff>
      <xdr:row>176</xdr:row>
      <xdr:rowOff>12700</xdr:rowOff>
    </xdr:to>
    <xdr:sp macro="[1]!dp_core.gridDP_Click" textlink="">
      <xdr:nvSpPr>
        <xdr:cNvPr id="3005" name="Rectangle 3004">
          <a:extLst>
            <a:ext uri="{FF2B5EF4-FFF2-40B4-BE49-F238E27FC236}">
              <a16:creationId xmlns:a16="http://schemas.microsoft.com/office/drawing/2014/main" xmlns="" id="{00000000-0008-0000-0200-0000BD0B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175</xdr:row>
      <xdr:rowOff>0</xdr:rowOff>
    </xdr:from>
    <xdr:to>
      <xdr:col>5</xdr:col>
      <xdr:colOff>279400</xdr:colOff>
      <xdr:row>176</xdr:row>
      <xdr:rowOff>12700</xdr:rowOff>
    </xdr:to>
    <xdr:sp macro="[1]!dp_core.gridDP_Click" textlink="">
      <xdr:nvSpPr>
        <xdr:cNvPr id="3006" name="Rectangle 3005">
          <a:extLst>
            <a:ext uri="{FF2B5EF4-FFF2-40B4-BE49-F238E27FC236}">
              <a16:creationId xmlns:a16="http://schemas.microsoft.com/office/drawing/2014/main" xmlns="" id="{00000000-0008-0000-0200-0000BE0B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176</xdr:row>
      <xdr:rowOff>0</xdr:rowOff>
    </xdr:from>
    <xdr:to>
      <xdr:col>5</xdr:col>
      <xdr:colOff>279400</xdr:colOff>
      <xdr:row>177</xdr:row>
      <xdr:rowOff>12700</xdr:rowOff>
    </xdr:to>
    <xdr:sp macro="[1]!dp_core.gridDP_Click" textlink="">
      <xdr:nvSpPr>
        <xdr:cNvPr id="3007" name="Rectangle 3006">
          <a:extLst>
            <a:ext uri="{FF2B5EF4-FFF2-40B4-BE49-F238E27FC236}">
              <a16:creationId xmlns:a16="http://schemas.microsoft.com/office/drawing/2014/main" xmlns="" id="{00000000-0008-0000-0200-0000BF0B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176</xdr:row>
      <xdr:rowOff>0</xdr:rowOff>
    </xdr:from>
    <xdr:to>
      <xdr:col>5</xdr:col>
      <xdr:colOff>279400</xdr:colOff>
      <xdr:row>177</xdr:row>
      <xdr:rowOff>12700</xdr:rowOff>
    </xdr:to>
    <xdr:sp macro="[1]!dp_core.gridDP_Click" textlink="">
      <xdr:nvSpPr>
        <xdr:cNvPr id="3008" name="Rectangle 3007">
          <a:extLst>
            <a:ext uri="{FF2B5EF4-FFF2-40B4-BE49-F238E27FC236}">
              <a16:creationId xmlns:a16="http://schemas.microsoft.com/office/drawing/2014/main" xmlns="" id="{00000000-0008-0000-0200-0000C00B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176</xdr:row>
      <xdr:rowOff>0</xdr:rowOff>
    </xdr:from>
    <xdr:to>
      <xdr:col>5</xdr:col>
      <xdr:colOff>279400</xdr:colOff>
      <xdr:row>177</xdr:row>
      <xdr:rowOff>12700</xdr:rowOff>
    </xdr:to>
    <xdr:sp macro="[1]!dp_core.gridDP_Click" textlink="">
      <xdr:nvSpPr>
        <xdr:cNvPr id="3009" name="Rectangle 3008">
          <a:extLst>
            <a:ext uri="{FF2B5EF4-FFF2-40B4-BE49-F238E27FC236}">
              <a16:creationId xmlns:a16="http://schemas.microsoft.com/office/drawing/2014/main" xmlns="" id="{00000000-0008-0000-0200-0000C10B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177</xdr:row>
      <xdr:rowOff>0</xdr:rowOff>
    </xdr:from>
    <xdr:to>
      <xdr:col>5</xdr:col>
      <xdr:colOff>279400</xdr:colOff>
      <xdr:row>178</xdr:row>
      <xdr:rowOff>12700</xdr:rowOff>
    </xdr:to>
    <xdr:sp macro="[1]!dp_core.gridDP_Click" textlink="">
      <xdr:nvSpPr>
        <xdr:cNvPr id="3010" name="Rectangle 3009">
          <a:extLst>
            <a:ext uri="{FF2B5EF4-FFF2-40B4-BE49-F238E27FC236}">
              <a16:creationId xmlns:a16="http://schemas.microsoft.com/office/drawing/2014/main" xmlns="" id="{00000000-0008-0000-0200-0000C20B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177</xdr:row>
      <xdr:rowOff>0</xdr:rowOff>
    </xdr:from>
    <xdr:to>
      <xdr:col>5</xdr:col>
      <xdr:colOff>279400</xdr:colOff>
      <xdr:row>178</xdr:row>
      <xdr:rowOff>12700</xdr:rowOff>
    </xdr:to>
    <xdr:sp macro="[1]!dp_core.gridDP_Click" textlink="">
      <xdr:nvSpPr>
        <xdr:cNvPr id="3011" name="Rectangle 3010">
          <a:extLst>
            <a:ext uri="{FF2B5EF4-FFF2-40B4-BE49-F238E27FC236}">
              <a16:creationId xmlns:a16="http://schemas.microsoft.com/office/drawing/2014/main" xmlns="" id="{00000000-0008-0000-0200-0000C30B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177</xdr:row>
      <xdr:rowOff>0</xdr:rowOff>
    </xdr:from>
    <xdr:to>
      <xdr:col>5</xdr:col>
      <xdr:colOff>279400</xdr:colOff>
      <xdr:row>178</xdr:row>
      <xdr:rowOff>12700</xdr:rowOff>
    </xdr:to>
    <xdr:sp macro="[1]!dp_core.gridDP_Click" textlink="">
      <xdr:nvSpPr>
        <xdr:cNvPr id="3012" name="Rectangle 3011">
          <a:extLst>
            <a:ext uri="{FF2B5EF4-FFF2-40B4-BE49-F238E27FC236}">
              <a16:creationId xmlns:a16="http://schemas.microsoft.com/office/drawing/2014/main" xmlns="" id="{00000000-0008-0000-0200-0000C40B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178</xdr:row>
      <xdr:rowOff>0</xdr:rowOff>
    </xdr:from>
    <xdr:to>
      <xdr:col>5</xdr:col>
      <xdr:colOff>279400</xdr:colOff>
      <xdr:row>179</xdr:row>
      <xdr:rowOff>12700</xdr:rowOff>
    </xdr:to>
    <xdr:sp macro="[1]!dp_core.gridDP_Click" textlink="">
      <xdr:nvSpPr>
        <xdr:cNvPr id="3013" name="Rectangle 3012">
          <a:extLst>
            <a:ext uri="{FF2B5EF4-FFF2-40B4-BE49-F238E27FC236}">
              <a16:creationId xmlns:a16="http://schemas.microsoft.com/office/drawing/2014/main" xmlns="" id="{00000000-0008-0000-0200-0000C50B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178</xdr:row>
      <xdr:rowOff>0</xdr:rowOff>
    </xdr:from>
    <xdr:to>
      <xdr:col>5</xdr:col>
      <xdr:colOff>279400</xdr:colOff>
      <xdr:row>179</xdr:row>
      <xdr:rowOff>12700</xdr:rowOff>
    </xdr:to>
    <xdr:sp macro="[1]!dp_core.gridDP_Click" textlink="">
      <xdr:nvSpPr>
        <xdr:cNvPr id="3014" name="Rectangle 3013">
          <a:extLst>
            <a:ext uri="{FF2B5EF4-FFF2-40B4-BE49-F238E27FC236}">
              <a16:creationId xmlns:a16="http://schemas.microsoft.com/office/drawing/2014/main" xmlns="" id="{00000000-0008-0000-0200-0000C60B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178</xdr:row>
      <xdr:rowOff>0</xdr:rowOff>
    </xdr:from>
    <xdr:to>
      <xdr:col>5</xdr:col>
      <xdr:colOff>279400</xdr:colOff>
      <xdr:row>179</xdr:row>
      <xdr:rowOff>12700</xdr:rowOff>
    </xdr:to>
    <xdr:sp macro="[1]!dp_core.gridDP_Click" textlink="">
      <xdr:nvSpPr>
        <xdr:cNvPr id="3015" name="Rectangle 3014">
          <a:extLst>
            <a:ext uri="{FF2B5EF4-FFF2-40B4-BE49-F238E27FC236}">
              <a16:creationId xmlns:a16="http://schemas.microsoft.com/office/drawing/2014/main" xmlns="" id="{00000000-0008-0000-0200-0000C70B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179</xdr:row>
      <xdr:rowOff>0</xdr:rowOff>
    </xdr:from>
    <xdr:to>
      <xdr:col>5</xdr:col>
      <xdr:colOff>279400</xdr:colOff>
      <xdr:row>180</xdr:row>
      <xdr:rowOff>12700</xdr:rowOff>
    </xdr:to>
    <xdr:sp macro="[1]!dp_core.gridDP_Click" textlink="">
      <xdr:nvSpPr>
        <xdr:cNvPr id="3016" name="Rectangle 3015">
          <a:extLst>
            <a:ext uri="{FF2B5EF4-FFF2-40B4-BE49-F238E27FC236}">
              <a16:creationId xmlns:a16="http://schemas.microsoft.com/office/drawing/2014/main" xmlns="" id="{00000000-0008-0000-0200-0000C80B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179</xdr:row>
      <xdr:rowOff>0</xdr:rowOff>
    </xdr:from>
    <xdr:to>
      <xdr:col>5</xdr:col>
      <xdr:colOff>279400</xdr:colOff>
      <xdr:row>180</xdr:row>
      <xdr:rowOff>12700</xdr:rowOff>
    </xdr:to>
    <xdr:sp macro="[1]!dp_core.gridDP_Click" textlink="">
      <xdr:nvSpPr>
        <xdr:cNvPr id="3017" name="Rectangle 3016">
          <a:extLst>
            <a:ext uri="{FF2B5EF4-FFF2-40B4-BE49-F238E27FC236}">
              <a16:creationId xmlns:a16="http://schemas.microsoft.com/office/drawing/2014/main" xmlns="" id="{00000000-0008-0000-0200-0000C90B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179</xdr:row>
      <xdr:rowOff>0</xdr:rowOff>
    </xdr:from>
    <xdr:to>
      <xdr:col>5</xdr:col>
      <xdr:colOff>279400</xdr:colOff>
      <xdr:row>180</xdr:row>
      <xdr:rowOff>12700</xdr:rowOff>
    </xdr:to>
    <xdr:sp macro="[1]!dp_core.gridDP_Click" textlink="">
      <xdr:nvSpPr>
        <xdr:cNvPr id="3018" name="Rectangle 3017">
          <a:extLst>
            <a:ext uri="{FF2B5EF4-FFF2-40B4-BE49-F238E27FC236}">
              <a16:creationId xmlns:a16="http://schemas.microsoft.com/office/drawing/2014/main" xmlns="" id="{00000000-0008-0000-0200-0000CA0B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180</xdr:row>
      <xdr:rowOff>0</xdr:rowOff>
    </xdr:from>
    <xdr:to>
      <xdr:col>5</xdr:col>
      <xdr:colOff>279400</xdr:colOff>
      <xdr:row>181</xdr:row>
      <xdr:rowOff>12700</xdr:rowOff>
    </xdr:to>
    <xdr:sp macro="[1]!dp_core.gridDP_Click" textlink="">
      <xdr:nvSpPr>
        <xdr:cNvPr id="3019" name="Rectangle 3018">
          <a:extLst>
            <a:ext uri="{FF2B5EF4-FFF2-40B4-BE49-F238E27FC236}">
              <a16:creationId xmlns:a16="http://schemas.microsoft.com/office/drawing/2014/main" xmlns="" id="{00000000-0008-0000-0200-0000CB0B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180</xdr:row>
      <xdr:rowOff>0</xdr:rowOff>
    </xdr:from>
    <xdr:to>
      <xdr:col>5</xdr:col>
      <xdr:colOff>279400</xdr:colOff>
      <xdr:row>181</xdr:row>
      <xdr:rowOff>12700</xdr:rowOff>
    </xdr:to>
    <xdr:sp macro="[1]!dp_core.gridDP_Click" textlink="">
      <xdr:nvSpPr>
        <xdr:cNvPr id="3020" name="Rectangle 3019">
          <a:extLst>
            <a:ext uri="{FF2B5EF4-FFF2-40B4-BE49-F238E27FC236}">
              <a16:creationId xmlns:a16="http://schemas.microsoft.com/office/drawing/2014/main" xmlns="" id="{00000000-0008-0000-0200-0000CC0B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180</xdr:row>
      <xdr:rowOff>0</xdr:rowOff>
    </xdr:from>
    <xdr:to>
      <xdr:col>5</xdr:col>
      <xdr:colOff>279400</xdr:colOff>
      <xdr:row>181</xdr:row>
      <xdr:rowOff>12700</xdr:rowOff>
    </xdr:to>
    <xdr:sp macro="[1]!dp_core.gridDP_Click" textlink="">
      <xdr:nvSpPr>
        <xdr:cNvPr id="3021" name="Rectangle 3020">
          <a:extLst>
            <a:ext uri="{FF2B5EF4-FFF2-40B4-BE49-F238E27FC236}">
              <a16:creationId xmlns:a16="http://schemas.microsoft.com/office/drawing/2014/main" xmlns="" id="{00000000-0008-0000-0200-0000CD0B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181</xdr:row>
      <xdr:rowOff>0</xdr:rowOff>
    </xdr:from>
    <xdr:to>
      <xdr:col>5</xdr:col>
      <xdr:colOff>279400</xdr:colOff>
      <xdr:row>182</xdr:row>
      <xdr:rowOff>12700</xdr:rowOff>
    </xdr:to>
    <xdr:sp macro="[1]!dp_core.gridDP_Click" textlink="">
      <xdr:nvSpPr>
        <xdr:cNvPr id="3022" name="Rectangle 3021">
          <a:extLst>
            <a:ext uri="{FF2B5EF4-FFF2-40B4-BE49-F238E27FC236}">
              <a16:creationId xmlns:a16="http://schemas.microsoft.com/office/drawing/2014/main" xmlns="" id="{00000000-0008-0000-0200-0000CE0B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181</xdr:row>
      <xdr:rowOff>0</xdr:rowOff>
    </xdr:from>
    <xdr:to>
      <xdr:col>5</xdr:col>
      <xdr:colOff>279400</xdr:colOff>
      <xdr:row>182</xdr:row>
      <xdr:rowOff>12700</xdr:rowOff>
    </xdr:to>
    <xdr:sp macro="[1]!dp_core.gridDP_Click" textlink="">
      <xdr:nvSpPr>
        <xdr:cNvPr id="3023" name="Rectangle 3022">
          <a:extLst>
            <a:ext uri="{FF2B5EF4-FFF2-40B4-BE49-F238E27FC236}">
              <a16:creationId xmlns:a16="http://schemas.microsoft.com/office/drawing/2014/main" xmlns="" id="{00000000-0008-0000-0200-0000CF0B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181</xdr:row>
      <xdr:rowOff>0</xdr:rowOff>
    </xdr:from>
    <xdr:to>
      <xdr:col>5</xdr:col>
      <xdr:colOff>279400</xdr:colOff>
      <xdr:row>182</xdr:row>
      <xdr:rowOff>12700</xdr:rowOff>
    </xdr:to>
    <xdr:sp macro="[1]!dp_core.gridDP_Click" textlink="">
      <xdr:nvSpPr>
        <xdr:cNvPr id="3024" name="Rectangle 3023">
          <a:extLst>
            <a:ext uri="{FF2B5EF4-FFF2-40B4-BE49-F238E27FC236}">
              <a16:creationId xmlns:a16="http://schemas.microsoft.com/office/drawing/2014/main" xmlns="" id="{00000000-0008-0000-0200-0000D00B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182</xdr:row>
      <xdr:rowOff>0</xdr:rowOff>
    </xdr:from>
    <xdr:to>
      <xdr:col>5</xdr:col>
      <xdr:colOff>279400</xdr:colOff>
      <xdr:row>183</xdr:row>
      <xdr:rowOff>12700</xdr:rowOff>
    </xdr:to>
    <xdr:sp macro="[1]!dp_core.gridDP_Click" textlink="">
      <xdr:nvSpPr>
        <xdr:cNvPr id="3025" name="Rectangle 3024">
          <a:extLst>
            <a:ext uri="{FF2B5EF4-FFF2-40B4-BE49-F238E27FC236}">
              <a16:creationId xmlns:a16="http://schemas.microsoft.com/office/drawing/2014/main" xmlns="" id="{00000000-0008-0000-0200-0000D10B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182</xdr:row>
      <xdr:rowOff>0</xdr:rowOff>
    </xdr:from>
    <xdr:to>
      <xdr:col>5</xdr:col>
      <xdr:colOff>279400</xdr:colOff>
      <xdr:row>183</xdr:row>
      <xdr:rowOff>12700</xdr:rowOff>
    </xdr:to>
    <xdr:sp macro="[1]!dp_core.gridDP_Click" textlink="">
      <xdr:nvSpPr>
        <xdr:cNvPr id="3026" name="Rectangle 3025">
          <a:extLst>
            <a:ext uri="{FF2B5EF4-FFF2-40B4-BE49-F238E27FC236}">
              <a16:creationId xmlns:a16="http://schemas.microsoft.com/office/drawing/2014/main" xmlns="" id="{00000000-0008-0000-0200-0000D20B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182</xdr:row>
      <xdr:rowOff>0</xdr:rowOff>
    </xdr:from>
    <xdr:to>
      <xdr:col>5</xdr:col>
      <xdr:colOff>279400</xdr:colOff>
      <xdr:row>183</xdr:row>
      <xdr:rowOff>12700</xdr:rowOff>
    </xdr:to>
    <xdr:sp macro="[1]!dp_core.gridDP_Click" textlink="">
      <xdr:nvSpPr>
        <xdr:cNvPr id="3027" name="Rectangle 3026">
          <a:extLst>
            <a:ext uri="{FF2B5EF4-FFF2-40B4-BE49-F238E27FC236}">
              <a16:creationId xmlns:a16="http://schemas.microsoft.com/office/drawing/2014/main" xmlns="" id="{00000000-0008-0000-0200-0000D30B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183</xdr:row>
      <xdr:rowOff>0</xdr:rowOff>
    </xdr:from>
    <xdr:to>
      <xdr:col>5</xdr:col>
      <xdr:colOff>279400</xdr:colOff>
      <xdr:row>184</xdr:row>
      <xdr:rowOff>12700</xdr:rowOff>
    </xdr:to>
    <xdr:sp macro="[1]!dp_core.gridDP_Click" textlink="">
      <xdr:nvSpPr>
        <xdr:cNvPr id="3028" name="Rectangle 3027">
          <a:extLst>
            <a:ext uri="{FF2B5EF4-FFF2-40B4-BE49-F238E27FC236}">
              <a16:creationId xmlns:a16="http://schemas.microsoft.com/office/drawing/2014/main" xmlns="" id="{00000000-0008-0000-0200-0000D40B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183</xdr:row>
      <xdr:rowOff>0</xdr:rowOff>
    </xdr:from>
    <xdr:to>
      <xdr:col>5</xdr:col>
      <xdr:colOff>279400</xdr:colOff>
      <xdr:row>184</xdr:row>
      <xdr:rowOff>12700</xdr:rowOff>
    </xdr:to>
    <xdr:sp macro="[1]!dp_core.gridDP_Click" textlink="">
      <xdr:nvSpPr>
        <xdr:cNvPr id="3029" name="Rectangle 3028">
          <a:extLst>
            <a:ext uri="{FF2B5EF4-FFF2-40B4-BE49-F238E27FC236}">
              <a16:creationId xmlns:a16="http://schemas.microsoft.com/office/drawing/2014/main" xmlns="" id="{00000000-0008-0000-0200-0000D50B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183</xdr:row>
      <xdr:rowOff>0</xdr:rowOff>
    </xdr:from>
    <xdr:to>
      <xdr:col>5</xdr:col>
      <xdr:colOff>279400</xdr:colOff>
      <xdr:row>184</xdr:row>
      <xdr:rowOff>12700</xdr:rowOff>
    </xdr:to>
    <xdr:sp macro="[1]!dp_core.gridDP_Click" textlink="">
      <xdr:nvSpPr>
        <xdr:cNvPr id="3030" name="Rectangle 3029">
          <a:extLst>
            <a:ext uri="{FF2B5EF4-FFF2-40B4-BE49-F238E27FC236}">
              <a16:creationId xmlns:a16="http://schemas.microsoft.com/office/drawing/2014/main" xmlns="" id="{00000000-0008-0000-0200-0000D60B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184</xdr:row>
      <xdr:rowOff>0</xdr:rowOff>
    </xdr:from>
    <xdr:to>
      <xdr:col>5</xdr:col>
      <xdr:colOff>279400</xdr:colOff>
      <xdr:row>185</xdr:row>
      <xdr:rowOff>12700</xdr:rowOff>
    </xdr:to>
    <xdr:sp macro="[1]!dp_core.gridDP_Click" textlink="">
      <xdr:nvSpPr>
        <xdr:cNvPr id="3031" name="Rectangle 3030">
          <a:extLst>
            <a:ext uri="{FF2B5EF4-FFF2-40B4-BE49-F238E27FC236}">
              <a16:creationId xmlns:a16="http://schemas.microsoft.com/office/drawing/2014/main" xmlns="" id="{00000000-0008-0000-0200-0000D70B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184</xdr:row>
      <xdr:rowOff>0</xdr:rowOff>
    </xdr:from>
    <xdr:to>
      <xdr:col>5</xdr:col>
      <xdr:colOff>279400</xdr:colOff>
      <xdr:row>185</xdr:row>
      <xdr:rowOff>12700</xdr:rowOff>
    </xdr:to>
    <xdr:sp macro="[1]!dp_core.gridDP_Click" textlink="">
      <xdr:nvSpPr>
        <xdr:cNvPr id="3032" name="Rectangle 3031">
          <a:extLst>
            <a:ext uri="{FF2B5EF4-FFF2-40B4-BE49-F238E27FC236}">
              <a16:creationId xmlns:a16="http://schemas.microsoft.com/office/drawing/2014/main" xmlns="" id="{00000000-0008-0000-0200-0000D80B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184</xdr:row>
      <xdr:rowOff>0</xdr:rowOff>
    </xdr:from>
    <xdr:to>
      <xdr:col>5</xdr:col>
      <xdr:colOff>279400</xdr:colOff>
      <xdr:row>185</xdr:row>
      <xdr:rowOff>12700</xdr:rowOff>
    </xdr:to>
    <xdr:sp macro="[1]!dp_core.gridDP_Click" textlink="">
      <xdr:nvSpPr>
        <xdr:cNvPr id="3033" name="Rectangle 3032">
          <a:extLst>
            <a:ext uri="{FF2B5EF4-FFF2-40B4-BE49-F238E27FC236}">
              <a16:creationId xmlns:a16="http://schemas.microsoft.com/office/drawing/2014/main" xmlns="" id="{00000000-0008-0000-0200-0000D90B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185</xdr:row>
      <xdr:rowOff>0</xdr:rowOff>
    </xdr:from>
    <xdr:to>
      <xdr:col>5</xdr:col>
      <xdr:colOff>279400</xdr:colOff>
      <xdr:row>186</xdr:row>
      <xdr:rowOff>12700</xdr:rowOff>
    </xdr:to>
    <xdr:sp macro="[1]!dp_core.gridDP_Click" textlink="">
      <xdr:nvSpPr>
        <xdr:cNvPr id="3034" name="Rectangle 3033">
          <a:extLst>
            <a:ext uri="{FF2B5EF4-FFF2-40B4-BE49-F238E27FC236}">
              <a16:creationId xmlns:a16="http://schemas.microsoft.com/office/drawing/2014/main" xmlns="" id="{00000000-0008-0000-0200-0000DA0B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185</xdr:row>
      <xdr:rowOff>0</xdr:rowOff>
    </xdr:from>
    <xdr:to>
      <xdr:col>5</xdr:col>
      <xdr:colOff>279400</xdr:colOff>
      <xdr:row>186</xdr:row>
      <xdr:rowOff>12700</xdr:rowOff>
    </xdr:to>
    <xdr:sp macro="[1]!dp_core.gridDP_Click" textlink="">
      <xdr:nvSpPr>
        <xdr:cNvPr id="3035" name="Rectangle 3034">
          <a:extLst>
            <a:ext uri="{FF2B5EF4-FFF2-40B4-BE49-F238E27FC236}">
              <a16:creationId xmlns:a16="http://schemas.microsoft.com/office/drawing/2014/main" xmlns="" id="{00000000-0008-0000-0200-0000DB0B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185</xdr:row>
      <xdr:rowOff>0</xdr:rowOff>
    </xdr:from>
    <xdr:to>
      <xdr:col>5</xdr:col>
      <xdr:colOff>279400</xdr:colOff>
      <xdr:row>186</xdr:row>
      <xdr:rowOff>12700</xdr:rowOff>
    </xdr:to>
    <xdr:sp macro="[1]!dp_core.gridDP_Click" textlink="">
      <xdr:nvSpPr>
        <xdr:cNvPr id="3036" name="Rectangle 3035">
          <a:extLst>
            <a:ext uri="{FF2B5EF4-FFF2-40B4-BE49-F238E27FC236}">
              <a16:creationId xmlns:a16="http://schemas.microsoft.com/office/drawing/2014/main" xmlns="" id="{00000000-0008-0000-0200-0000DC0B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186</xdr:row>
      <xdr:rowOff>0</xdr:rowOff>
    </xdr:from>
    <xdr:to>
      <xdr:col>5</xdr:col>
      <xdr:colOff>279400</xdr:colOff>
      <xdr:row>187</xdr:row>
      <xdr:rowOff>12700</xdr:rowOff>
    </xdr:to>
    <xdr:sp macro="[1]!dp_core.gridDP_Click" textlink="">
      <xdr:nvSpPr>
        <xdr:cNvPr id="3037" name="Rectangle 3036">
          <a:extLst>
            <a:ext uri="{FF2B5EF4-FFF2-40B4-BE49-F238E27FC236}">
              <a16:creationId xmlns:a16="http://schemas.microsoft.com/office/drawing/2014/main" xmlns="" id="{00000000-0008-0000-0200-0000DD0B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186</xdr:row>
      <xdr:rowOff>0</xdr:rowOff>
    </xdr:from>
    <xdr:to>
      <xdr:col>5</xdr:col>
      <xdr:colOff>279400</xdr:colOff>
      <xdr:row>187</xdr:row>
      <xdr:rowOff>12700</xdr:rowOff>
    </xdr:to>
    <xdr:sp macro="[1]!dp_core.gridDP_Click" textlink="">
      <xdr:nvSpPr>
        <xdr:cNvPr id="3038" name="Rectangle 3037">
          <a:extLst>
            <a:ext uri="{FF2B5EF4-FFF2-40B4-BE49-F238E27FC236}">
              <a16:creationId xmlns:a16="http://schemas.microsoft.com/office/drawing/2014/main" xmlns="" id="{00000000-0008-0000-0200-0000DE0B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186</xdr:row>
      <xdr:rowOff>0</xdr:rowOff>
    </xdr:from>
    <xdr:to>
      <xdr:col>5</xdr:col>
      <xdr:colOff>279400</xdr:colOff>
      <xdr:row>187</xdr:row>
      <xdr:rowOff>12700</xdr:rowOff>
    </xdr:to>
    <xdr:sp macro="[1]!dp_core.gridDP_Click" textlink="">
      <xdr:nvSpPr>
        <xdr:cNvPr id="3039" name="Rectangle 3038">
          <a:extLst>
            <a:ext uri="{FF2B5EF4-FFF2-40B4-BE49-F238E27FC236}">
              <a16:creationId xmlns:a16="http://schemas.microsoft.com/office/drawing/2014/main" xmlns="" id="{00000000-0008-0000-0200-0000DF0B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187</xdr:row>
      <xdr:rowOff>0</xdr:rowOff>
    </xdr:from>
    <xdr:to>
      <xdr:col>5</xdr:col>
      <xdr:colOff>279400</xdr:colOff>
      <xdr:row>188</xdr:row>
      <xdr:rowOff>12700</xdr:rowOff>
    </xdr:to>
    <xdr:sp macro="[1]!dp_core.gridDP_Click" textlink="">
      <xdr:nvSpPr>
        <xdr:cNvPr id="3040" name="Rectangle 3039">
          <a:extLst>
            <a:ext uri="{FF2B5EF4-FFF2-40B4-BE49-F238E27FC236}">
              <a16:creationId xmlns:a16="http://schemas.microsoft.com/office/drawing/2014/main" xmlns="" id="{00000000-0008-0000-0200-0000E00B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187</xdr:row>
      <xdr:rowOff>0</xdr:rowOff>
    </xdr:from>
    <xdr:to>
      <xdr:col>5</xdr:col>
      <xdr:colOff>279400</xdr:colOff>
      <xdr:row>188</xdr:row>
      <xdr:rowOff>12700</xdr:rowOff>
    </xdr:to>
    <xdr:sp macro="[1]!dp_core.gridDP_Click" textlink="">
      <xdr:nvSpPr>
        <xdr:cNvPr id="3041" name="Rectangle 3040">
          <a:extLst>
            <a:ext uri="{FF2B5EF4-FFF2-40B4-BE49-F238E27FC236}">
              <a16:creationId xmlns:a16="http://schemas.microsoft.com/office/drawing/2014/main" xmlns="" id="{00000000-0008-0000-0200-0000E10B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187</xdr:row>
      <xdr:rowOff>0</xdr:rowOff>
    </xdr:from>
    <xdr:to>
      <xdr:col>5</xdr:col>
      <xdr:colOff>279400</xdr:colOff>
      <xdr:row>188</xdr:row>
      <xdr:rowOff>12700</xdr:rowOff>
    </xdr:to>
    <xdr:sp macro="[1]!dp_core.gridDP_Click" textlink="">
      <xdr:nvSpPr>
        <xdr:cNvPr id="3042" name="Rectangle 3041">
          <a:extLst>
            <a:ext uri="{FF2B5EF4-FFF2-40B4-BE49-F238E27FC236}">
              <a16:creationId xmlns:a16="http://schemas.microsoft.com/office/drawing/2014/main" xmlns="" id="{00000000-0008-0000-0200-0000E20B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188</xdr:row>
      <xdr:rowOff>0</xdr:rowOff>
    </xdr:from>
    <xdr:to>
      <xdr:col>5</xdr:col>
      <xdr:colOff>279400</xdr:colOff>
      <xdr:row>189</xdr:row>
      <xdr:rowOff>12700</xdr:rowOff>
    </xdr:to>
    <xdr:sp macro="[1]!dp_core.gridDP_Click" textlink="">
      <xdr:nvSpPr>
        <xdr:cNvPr id="3043" name="Rectangle 3042">
          <a:extLst>
            <a:ext uri="{FF2B5EF4-FFF2-40B4-BE49-F238E27FC236}">
              <a16:creationId xmlns:a16="http://schemas.microsoft.com/office/drawing/2014/main" xmlns="" id="{00000000-0008-0000-0200-0000E30B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188</xdr:row>
      <xdr:rowOff>0</xdr:rowOff>
    </xdr:from>
    <xdr:to>
      <xdr:col>5</xdr:col>
      <xdr:colOff>279400</xdr:colOff>
      <xdr:row>189</xdr:row>
      <xdr:rowOff>12700</xdr:rowOff>
    </xdr:to>
    <xdr:sp macro="[1]!dp_core.gridDP_Click" textlink="">
      <xdr:nvSpPr>
        <xdr:cNvPr id="3044" name="Rectangle 3043">
          <a:extLst>
            <a:ext uri="{FF2B5EF4-FFF2-40B4-BE49-F238E27FC236}">
              <a16:creationId xmlns:a16="http://schemas.microsoft.com/office/drawing/2014/main" xmlns="" id="{00000000-0008-0000-0200-0000E40B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188</xdr:row>
      <xdr:rowOff>0</xdr:rowOff>
    </xdr:from>
    <xdr:to>
      <xdr:col>5</xdr:col>
      <xdr:colOff>279400</xdr:colOff>
      <xdr:row>189</xdr:row>
      <xdr:rowOff>12700</xdr:rowOff>
    </xdr:to>
    <xdr:sp macro="[1]!dp_core.gridDP_Click" textlink="">
      <xdr:nvSpPr>
        <xdr:cNvPr id="3045" name="Rectangle 3044">
          <a:extLst>
            <a:ext uri="{FF2B5EF4-FFF2-40B4-BE49-F238E27FC236}">
              <a16:creationId xmlns:a16="http://schemas.microsoft.com/office/drawing/2014/main" xmlns="" id="{00000000-0008-0000-0200-0000E50B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189</xdr:row>
      <xdr:rowOff>0</xdr:rowOff>
    </xdr:from>
    <xdr:to>
      <xdr:col>5</xdr:col>
      <xdr:colOff>279400</xdr:colOff>
      <xdr:row>190</xdr:row>
      <xdr:rowOff>12700</xdr:rowOff>
    </xdr:to>
    <xdr:sp macro="[1]!dp_core.gridDP_Click" textlink="">
      <xdr:nvSpPr>
        <xdr:cNvPr id="3046" name="Rectangle 3045">
          <a:extLst>
            <a:ext uri="{FF2B5EF4-FFF2-40B4-BE49-F238E27FC236}">
              <a16:creationId xmlns:a16="http://schemas.microsoft.com/office/drawing/2014/main" xmlns="" id="{00000000-0008-0000-0200-0000E60B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189</xdr:row>
      <xdr:rowOff>0</xdr:rowOff>
    </xdr:from>
    <xdr:to>
      <xdr:col>5</xdr:col>
      <xdr:colOff>279400</xdr:colOff>
      <xdr:row>190</xdr:row>
      <xdr:rowOff>12700</xdr:rowOff>
    </xdr:to>
    <xdr:sp macro="[1]!dp_core.gridDP_Click" textlink="">
      <xdr:nvSpPr>
        <xdr:cNvPr id="3047" name="Rectangle 3046">
          <a:extLst>
            <a:ext uri="{FF2B5EF4-FFF2-40B4-BE49-F238E27FC236}">
              <a16:creationId xmlns:a16="http://schemas.microsoft.com/office/drawing/2014/main" xmlns="" id="{00000000-0008-0000-0200-0000E70B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189</xdr:row>
      <xdr:rowOff>0</xdr:rowOff>
    </xdr:from>
    <xdr:to>
      <xdr:col>5</xdr:col>
      <xdr:colOff>279400</xdr:colOff>
      <xdr:row>190</xdr:row>
      <xdr:rowOff>12700</xdr:rowOff>
    </xdr:to>
    <xdr:sp macro="[1]!dp_core.gridDP_Click" textlink="">
      <xdr:nvSpPr>
        <xdr:cNvPr id="3048" name="Rectangle 3047">
          <a:extLst>
            <a:ext uri="{FF2B5EF4-FFF2-40B4-BE49-F238E27FC236}">
              <a16:creationId xmlns:a16="http://schemas.microsoft.com/office/drawing/2014/main" xmlns="" id="{00000000-0008-0000-0200-0000E80B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190</xdr:row>
      <xdr:rowOff>0</xdr:rowOff>
    </xdr:from>
    <xdr:to>
      <xdr:col>5</xdr:col>
      <xdr:colOff>279400</xdr:colOff>
      <xdr:row>191</xdr:row>
      <xdr:rowOff>12700</xdr:rowOff>
    </xdr:to>
    <xdr:sp macro="[1]!dp_core.gridDP_Click" textlink="">
      <xdr:nvSpPr>
        <xdr:cNvPr id="3049" name="Rectangle 3048">
          <a:extLst>
            <a:ext uri="{FF2B5EF4-FFF2-40B4-BE49-F238E27FC236}">
              <a16:creationId xmlns:a16="http://schemas.microsoft.com/office/drawing/2014/main" xmlns="" id="{00000000-0008-0000-0200-0000E90B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190</xdr:row>
      <xdr:rowOff>0</xdr:rowOff>
    </xdr:from>
    <xdr:to>
      <xdr:col>5</xdr:col>
      <xdr:colOff>279400</xdr:colOff>
      <xdr:row>191</xdr:row>
      <xdr:rowOff>12700</xdr:rowOff>
    </xdr:to>
    <xdr:sp macro="[1]!dp_core.gridDP_Click" textlink="">
      <xdr:nvSpPr>
        <xdr:cNvPr id="3050" name="Rectangle 3049">
          <a:extLst>
            <a:ext uri="{FF2B5EF4-FFF2-40B4-BE49-F238E27FC236}">
              <a16:creationId xmlns:a16="http://schemas.microsoft.com/office/drawing/2014/main" xmlns="" id="{00000000-0008-0000-0200-0000EA0B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190</xdr:row>
      <xdr:rowOff>0</xdr:rowOff>
    </xdr:from>
    <xdr:to>
      <xdr:col>5</xdr:col>
      <xdr:colOff>279400</xdr:colOff>
      <xdr:row>191</xdr:row>
      <xdr:rowOff>12700</xdr:rowOff>
    </xdr:to>
    <xdr:sp macro="[1]!dp_core.gridDP_Click" textlink="">
      <xdr:nvSpPr>
        <xdr:cNvPr id="3051" name="Rectangle 3050">
          <a:extLst>
            <a:ext uri="{FF2B5EF4-FFF2-40B4-BE49-F238E27FC236}">
              <a16:creationId xmlns:a16="http://schemas.microsoft.com/office/drawing/2014/main" xmlns="" id="{00000000-0008-0000-0200-0000EB0B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191</xdr:row>
      <xdr:rowOff>0</xdr:rowOff>
    </xdr:from>
    <xdr:to>
      <xdr:col>5</xdr:col>
      <xdr:colOff>279400</xdr:colOff>
      <xdr:row>192</xdr:row>
      <xdr:rowOff>12700</xdr:rowOff>
    </xdr:to>
    <xdr:sp macro="[1]!dp_core.gridDP_Click" textlink="">
      <xdr:nvSpPr>
        <xdr:cNvPr id="3052" name="Rectangle 3051">
          <a:extLst>
            <a:ext uri="{FF2B5EF4-FFF2-40B4-BE49-F238E27FC236}">
              <a16:creationId xmlns:a16="http://schemas.microsoft.com/office/drawing/2014/main" xmlns="" id="{00000000-0008-0000-0200-0000EC0B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191</xdr:row>
      <xdr:rowOff>0</xdr:rowOff>
    </xdr:from>
    <xdr:to>
      <xdr:col>5</xdr:col>
      <xdr:colOff>279400</xdr:colOff>
      <xdr:row>192</xdr:row>
      <xdr:rowOff>12700</xdr:rowOff>
    </xdr:to>
    <xdr:sp macro="[1]!dp_core.gridDP_Click" textlink="">
      <xdr:nvSpPr>
        <xdr:cNvPr id="3053" name="Rectangle 3052">
          <a:extLst>
            <a:ext uri="{FF2B5EF4-FFF2-40B4-BE49-F238E27FC236}">
              <a16:creationId xmlns:a16="http://schemas.microsoft.com/office/drawing/2014/main" xmlns="" id="{00000000-0008-0000-0200-0000ED0B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191</xdr:row>
      <xdr:rowOff>0</xdr:rowOff>
    </xdr:from>
    <xdr:to>
      <xdr:col>5</xdr:col>
      <xdr:colOff>279400</xdr:colOff>
      <xdr:row>192</xdr:row>
      <xdr:rowOff>12700</xdr:rowOff>
    </xdr:to>
    <xdr:sp macro="[1]!dp_core.gridDP_Click" textlink="">
      <xdr:nvSpPr>
        <xdr:cNvPr id="3054" name="Rectangle 3053">
          <a:extLst>
            <a:ext uri="{FF2B5EF4-FFF2-40B4-BE49-F238E27FC236}">
              <a16:creationId xmlns:a16="http://schemas.microsoft.com/office/drawing/2014/main" xmlns="" id="{00000000-0008-0000-0200-0000EE0B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192</xdr:row>
      <xdr:rowOff>0</xdr:rowOff>
    </xdr:from>
    <xdr:to>
      <xdr:col>5</xdr:col>
      <xdr:colOff>279400</xdr:colOff>
      <xdr:row>193</xdr:row>
      <xdr:rowOff>12700</xdr:rowOff>
    </xdr:to>
    <xdr:sp macro="[1]!dp_core.gridDP_Click" textlink="">
      <xdr:nvSpPr>
        <xdr:cNvPr id="3055" name="Rectangle 3054">
          <a:extLst>
            <a:ext uri="{FF2B5EF4-FFF2-40B4-BE49-F238E27FC236}">
              <a16:creationId xmlns:a16="http://schemas.microsoft.com/office/drawing/2014/main" xmlns="" id="{00000000-0008-0000-0200-0000EF0B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192</xdr:row>
      <xdr:rowOff>0</xdr:rowOff>
    </xdr:from>
    <xdr:to>
      <xdr:col>5</xdr:col>
      <xdr:colOff>279400</xdr:colOff>
      <xdr:row>193</xdr:row>
      <xdr:rowOff>12700</xdr:rowOff>
    </xdr:to>
    <xdr:sp macro="[1]!dp_core.gridDP_Click" textlink="">
      <xdr:nvSpPr>
        <xdr:cNvPr id="3056" name="Rectangle 3055">
          <a:extLst>
            <a:ext uri="{FF2B5EF4-FFF2-40B4-BE49-F238E27FC236}">
              <a16:creationId xmlns:a16="http://schemas.microsoft.com/office/drawing/2014/main" xmlns="" id="{00000000-0008-0000-0200-0000F00B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192</xdr:row>
      <xdr:rowOff>0</xdr:rowOff>
    </xdr:from>
    <xdr:to>
      <xdr:col>5</xdr:col>
      <xdr:colOff>279400</xdr:colOff>
      <xdr:row>193</xdr:row>
      <xdr:rowOff>12700</xdr:rowOff>
    </xdr:to>
    <xdr:sp macro="[1]!dp_core.gridDP_Click" textlink="">
      <xdr:nvSpPr>
        <xdr:cNvPr id="3057" name="Rectangle 3056">
          <a:extLst>
            <a:ext uri="{FF2B5EF4-FFF2-40B4-BE49-F238E27FC236}">
              <a16:creationId xmlns:a16="http://schemas.microsoft.com/office/drawing/2014/main" xmlns="" id="{00000000-0008-0000-0200-0000F10B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193</xdr:row>
      <xdr:rowOff>0</xdr:rowOff>
    </xdr:from>
    <xdr:to>
      <xdr:col>5</xdr:col>
      <xdr:colOff>279400</xdr:colOff>
      <xdr:row>194</xdr:row>
      <xdr:rowOff>12700</xdr:rowOff>
    </xdr:to>
    <xdr:sp macro="[1]!dp_core.gridDP_Click" textlink="">
      <xdr:nvSpPr>
        <xdr:cNvPr id="3058" name="Rectangle 3057">
          <a:extLst>
            <a:ext uri="{FF2B5EF4-FFF2-40B4-BE49-F238E27FC236}">
              <a16:creationId xmlns:a16="http://schemas.microsoft.com/office/drawing/2014/main" xmlns="" id="{00000000-0008-0000-0200-0000F20B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193</xdr:row>
      <xdr:rowOff>0</xdr:rowOff>
    </xdr:from>
    <xdr:to>
      <xdr:col>5</xdr:col>
      <xdr:colOff>279400</xdr:colOff>
      <xdr:row>194</xdr:row>
      <xdr:rowOff>12700</xdr:rowOff>
    </xdr:to>
    <xdr:sp macro="[1]!dp_core.gridDP_Click" textlink="">
      <xdr:nvSpPr>
        <xdr:cNvPr id="3059" name="Rectangle 3058">
          <a:extLst>
            <a:ext uri="{FF2B5EF4-FFF2-40B4-BE49-F238E27FC236}">
              <a16:creationId xmlns:a16="http://schemas.microsoft.com/office/drawing/2014/main" xmlns="" id="{00000000-0008-0000-0200-0000F30B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193</xdr:row>
      <xdr:rowOff>0</xdr:rowOff>
    </xdr:from>
    <xdr:to>
      <xdr:col>5</xdr:col>
      <xdr:colOff>279400</xdr:colOff>
      <xdr:row>194</xdr:row>
      <xdr:rowOff>12700</xdr:rowOff>
    </xdr:to>
    <xdr:sp macro="[1]!dp_core.gridDP_Click" textlink="">
      <xdr:nvSpPr>
        <xdr:cNvPr id="3060" name="Rectangle 3059">
          <a:extLst>
            <a:ext uri="{FF2B5EF4-FFF2-40B4-BE49-F238E27FC236}">
              <a16:creationId xmlns:a16="http://schemas.microsoft.com/office/drawing/2014/main" xmlns="" id="{00000000-0008-0000-0200-0000F40B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194</xdr:row>
      <xdr:rowOff>0</xdr:rowOff>
    </xdr:from>
    <xdr:to>
      <xdr:col>5</xdr:col>
      <xdr:colOff>279400</xdr:colOff>
      <xdr:row>195</xdr:row>
      <xdr:rowOff>12700</xdr:rowOff>
    </xdr:to>
    <xdr:sp macro="[1]!dp_core.gridDP_Click" textlink="">
      <xdr:nvSpPr>
        <xdr:cNvPr id="3061" name="Rectangle 3060">
          <a:extLst>
            <a:ext uri="{FF2B5EF4-FFF2-40B4-BE49-F238E27FC236}">
              <a16:creationId xmlns:a16="http://schemas.microsoft.com/office/drawing/2014/main" xmlns="" id="{00000000-0008-0000-0200-0000F50B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194</xdr:row>
      <xdr:rowOff>0</xdr:rowOff>
    </xdr:from>
    <xdr:to>
      <xdr:col>5</xdr:col>
      <xdr:colOff>279400</xdr:colOff>
      <xdr:row>195</xdr:row>
      <xdr:rowOff>12700</xdr:rowOff>
    </xdr:to>
    <xdr:sp macro="[1]!dp_core.gridDP_Click" textlink="">
      <xdr:nvSpPr>
        <xdr:cNvPr id="3062" name="Rectangle 3061">
          <a:extLst>
            <a:ext uri="{FF2B5EF4-FFF2-40B4-BE49-F238E27FC236}">
              <a16:creationId xmlns:a16="http://schemas.microsoft.com/office/drawing/2014/main" xmlns="" id="{00000000-0008-0000-0200-0000F60B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194</xdr:row>
      <xdr:rowOff>0</xdr:rowOff>
    </xdr:from>
    <xdr:to>
      <xdr:col>5</xdr:col>
      <xdr:colOff>279400</xdr:colOff>
      <xdr:row>195</xdr:row>
      <xdr:rowOff>12700</xdr:rowOff>
    </xdr:to>
    <xdr:sp macro="[1]!dp_core.gridDP_Click" textlink="">
      <xdr:nvSpPr>
        <xdr:cNvPr id="3063" name="Rectangle 3062">
          <a:extLst>
            <a:ext uri="{FF2B5EF4-FFF2-40B4-BE49-F238E27FC236}">
              <a16:creationId xmlns:a16="http://schemas.microsoft.com/office/drawing/2014/main" xmlns="" id="{00000000-0008-0000-0200-0000F70B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195</xdr:row>
      <xdr:rowOff>0</xdr:rowOff>
    </xdr:from>
    <xdr:to>
      <xdr:col>5</xdr:col>
      <xdr:colOff>279400</xdr:colOff>
      <xdr:row>196</xdr:row>
      <xdr:rowOff>12700</xdr:rowOff>
    </xdr:to>
    <xdr:sp macro="[1]!dp_core.gridDP_Click" textlink="">
      <xdr:nvSpPr>
        <xdr:cNvPr id="3064" name="Rectangle 3063">
          <a:extLst>
            <a:ext uri="{FF2B5EF4-FFF2-40B4-BE49-F238E27FC236}">
              <a16:creationId xmlns:a16="http://schemas.microsoft.com/office/drawing/2014/main" xmlns="" id="{00000000-0008-0000-0200-0000F80B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195</xdr:row>
      <xdr:rowOff>0</xdr:rowOff>
    </xdr:from>
    <xdr:to>
      <xdr:col>5</xdr:col>
      <xdr:colOff>279400</xdr:colOff>
      <xdr:row>196</xdr:row>
      <xdr:rowOff>12700</xdr:rowOff>
    </xdr:to>
    <xdr:sp macro="[1]!dp_core.gridDP_Click" textlink="">
      <xdr:nvSpPr>
        <xdr:cNvPr id="3065" name="Rectangle 3064">
          <a:extLst>
            <a:ext uri="{FF2B5EF4-FFF2-40B4-BE49-F238E27FC236}">
              <a16:creationId xmlns:a16="http://schemas.microsoft.com/office/drawing/2014/main" xmlns="" id="{00000000-0008-0000-0200-0000F90B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195</xdr:row>
      <xdr:rowOff>0</xdr:rowOff>
    </xdr:from>
    <xdr:to>
      <xdr:col>5</xdr:col>
      <xdr:colOff>279400</xdr:colOff>
      <xdr:row>196</xdr:row>
      <xdr:rowOff>12700</xdr:rowOff>
    </xdr:to>
    <xdr:sp macro="[1]!dp_core.gridDP_Click" textlink="">
      <xdr:nvSpPr>
        <xdr:cNvPr id="3066" name="Rectangle 3065">
          <a:extLst>
            <a:ext uri="{FF2B5EF4-FFF2-40B4-BE49-F238E27FC236}">
              <a16:creationId xmlns:a16="http://schemas.microsoft.com/office/drawing/2014/main" xmlns="" id="{00000000-0008-0000-0200-0000FA0B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196</xdr:row>
      <xdr:rowOff>0</xdr:rowOff>
    </xdr:from>
    <xdr:to>
      <xdr:col>5</xdr:col>
      <xdr:colOff>279400</xdr:colOff>
      <xdr:row>197</xdr:row>
      <xdr:rowOff>12700</xdr:rowOff>
    </xdr:to>
    <xdr:sp macro="[1]!dp_core.gridDP_Click" textlink="">
      <xdr:nvSpPr>
        <xdr:cNvPr id="3067" name="Rectangle 3066">
          <a:extLst>
            <a:ext uri="{FF2B5EF4-FFF2-40B4-BE49-F238E27FC236}">
              <a16:creationId xmlns:a16="http://schemas.microsoft.com/office/drawing/2014/main" xmlns="" id="{00000000-0008-0000-0200-0000FB0B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196</xdr:row>
      <xdr:rowOff>0</xdr:rowOff>
    </xdr:from>
    <xdr:to>
      <xdr:col>5</xdr:col>
      <xdr:colOff>279400</xdr:colOff>
      <xdr:row>197</xdr:row>
      <xdr:rowOff>12700</xdr:rowOff>
    </xdr:to>
    <xdr:sp macro="[1]!dp_core.gridDP_Click" textlink="">
      <xdr:nvSpPr>
        <xdr:cNvPr id="3068" name="Rectangle 3067">
          <a:extLst>
            <a:ext uri="{FF2B5EF4-FFF2-40B4-BE49-F238E27FC236}">
              <a16:creationId xmlns:a16="http://schemas.microsoft.com/office/drawing/2014/main" xmlns="" id="{00000000-0008-0000-0200-0000FC0B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196</xdr:row>
      <xdr:rowOff>0</xdr:rowOff>
    </xdr:from>
    <xdr:to>
      <xdr:col>5</xdr:col>
      <xdr:colOff>279400</xdr:colOff>
      <xdr:row>197</xdr:row>
      <xdr:rowOff>12700</xdr:rowOff>
    </xdr:to>
    <xdr:sp macro="[1]!dp_core.gridDP_Click" textlink="">
      <xdr:nvSpPr>
        <xdr:cNvPr id="3069" name="Rectangle 3068">
          <a:extLst>
            <a:ext uri="{FF2B5EF4-FFF2-40B4-BE49-F238E27FC236}">
              <a16:creationId xmlns:a16="http://schemas.microsoft.com/office/drawing/2014/main" xmlns="" id="{00000000-0008-0000-0200-0000FD0B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197</xdr:row>
      <xdr:rowOff>0</xdr:rowOff>
    </xdr:from>
    <xdr:to>
      <xdr:col>5</xdr:col>
      <xdr:colOff>279400</xdr:colOff>
      <xdr:row>198</xdr:row>
      <xdr:rowOff>12700</xdr:rowOff>
    </xdr:to>
    <xdr:sp macro="[1]!dp_core.gridDP_Click" textlink="">
      <xdr:nvSpPr>
        <xdr:cNvPr id="3070" name="Rectangle 3069">
          <a:extLst>
            <a:ext uri="{FF2B5EF4-FFF2-40B4-BE49-F238E27FC236}">
              <a16:creationId xmlns:a16="http://schemas.microsoft.com/office/drawing/2014/main" xmlns="" id="{00000000-0008-0000-0200-0000FE0B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197</xdr:row>
      <xdr:rowOff>0</xdr:rowOff>
    </xdr:from>
    <xdr:to>
      <xdr:col>5</xdr:col>
      <xdr:colOff>279400</xdr:colOff>
      <xdr:row>198</xdr:row>
      <xdr:rowOff>12700</xdr:rowOff>
    </xdr:to>
    <xdr:sp macro="[1]!dp_core.gridDP_Click" textlink="">
      <xdr:nvSpPr>
        <xdr:cNvPr id="3071" name="Rectangle 3070">
          <a:extLst>
            <a:ext uri="{FF2B5EF4-FFF2-40B4-BE49-F238E27FC236}">
              <a16:creationId xmlns:a16="http://schemas.microsoft.com/office/drawing/2014/main" xmlns="" id="{00000000-0008-0000-0200-0000FF0B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197</xdr:row>
      <xdr:rowOff>0</xdr:rowOff>
    </xdr:from>
    <xdr:to>
      <xdr:col>5</xdr:col>
      <xdr:colOff>279400</xdr:colOff>
      <xdr:row>198</xdr:row>
      <xdr:rowOff>12700</xdr:rowOff>
    </xdr:to>
    <xdr:sp macro="[1]!dp_core.gridDP_Click" textlink="">
      <xdr:nvSpPr>
        <xdr:cNvPr id="3092" name="Rectangle 3091">
          <a:extLst>
            <a:ext uri="{FF2B5EF4-FFF2-40B4-BE49-F238E27FC236}">
              <a16:creationId xmlns:a16="http://schemas.microsoft.com/office/drawing/2014/main" xmlns="" id="{00000000-0008-0000-0200-0000140C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198</xdr:row>
      <xdr:rowOff>0</xdr:rowOff>
    </xdr:from>
    <xdr:to>
      <xdr:col>5</xdr:col>
      <xdr:colOff>279400</xdr:colOff>
      <xdr:row>199</xdr:row>
      <xdr:rowOff>12700</xdr:rowOff>
    </xdr:to>
    <xdr:sp macro="[1]!dp_core.gridDP_Click" textlink="">
      <xdr:nvSpPr>
        <xdr:cNvPr id="3093" name="Rectangle 3092">
          <a:extLst>
            <a:ext uri="{FF2B5EF4-FFF2-40B4-BE49-F238E27FC236}">
              <a16:creationId xmlns:a16="http://schemas.microsoft.com/office/drawing/2014/main" xmlns="" id="{00000000-0008-0000-0200-0000150C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198</xdr:row>
      <xdr:rowOff>0</xdr:rowOff>
    </xdr:from>
    <xdr:to>
      <xdr:col>5</xdr:col>
      <xdr:colOff>279400</xdr:colOff>
      <xdr:row>199</xdr:row>
      <xdr:rowOff>12700</xdr:rowOff>
    </xdr:to>
    <xdr:sp macro="[1]!dp_core.gridDP_Click" textlink="">
      <xdr:nvSpPr>
        <xdr:cNvPr id="3094" name="Rectangle 3093">
          <a:extLst>
            <a:ext uri="{FF2B5EF4-FFF2-40B4-BE49-F238E27FC236}">
              <a16:creationId xmlns:a16="http://schemas.microsoft.com/office/drawing/2014/main" xmlns="" id="{00000000-0008-0000-0200-0000160C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198</xdr:row>
      <xdr:rowOff>0</xdr:rowOff>
    </xdr:from>
    <xdr:to>
      <xdr:col>5</xdr:col>
      <xdr:colOff>279400</xdr:colOff>
      <xdr:row>199</xdr:row>
      <xdr:rowOff>12700</xdr:rowOff>
    </xdr:to>
    <xdr:sp macro="[1]!dp_core.gridDP_Click" textlink="">
      <xdr:nvSpPr>
        <xdr:cNvPr id="3095" name="Rectangle 3094">
          <a:extLst>
            <a:ext uri="{FF2B5EF4-FFF2-40B4-BE49-F238E27FC236}">
              <a16:creationId xmlns:a16="http://schemas.microsoft.com/office/drawing/2014/main" xmlns="" id="{00000000-0008-0000-0200-0000170C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199</xdr:row>
      <xdr:rowOff>0</xdr:rowOff>
    </xdr:from>
    <xdr:to>
      <xdr:col>5</xdr:col>
      <xdr:colOff>279400</xdr:colOff>
      <xdr:row>200</xdr:row>
      <xdr:rowOff>12700</xdr:rowOff>
    </xdr:to>
    <xdr:sp macro="[1]!dp_core.gridDP_Click" textlink="">
      <xdr:nvSpPr>
        <xdr:cNvPr id="3096" name="Rectangle 3095">
          <a:extLst>
            <a:ext uri="{FF2B5EF4-FFF2-40B4-BE49-F238E27FC236}">
              <a16:creationId xmlns:a16="http://schemas.microsoft.com/office/drawing/2014/main" xmlns="" id="{00000000-0008-0000-0200-0000180C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199</xdr:row>
      <xdr:rowOff>0</xdr:rowOff>
    </xdr:from>
    <xdr:to>
      <xdr:col>5</xdr:col>
      <xdr:colOff>279400</xdr:colOff>
      <xdr:row>200</xdr:row>
      <xdr:rowOff>12700</xdr:rowOff>
    </xdr:to>
    <xdr:sp macro="[1]!dp_core.gridDP_Click" textlink="">
      <xdr:nvSpPr>
        <xdr:cNvPr id="3097" name="Rectangle 3096">
          <a:extLst>
            <a:ext uri="{FF2B5EF4-FFF2-40B4-BE49-F238E27FC236}">
              <a16:creationId xmlns:a16="http://schemas.microsoft.com/office/drawing/2014/main" xmlns="" id="{00000000-0008-0000-0200-0000190C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199</xdr:row>
      <xdr:rowOff>0</xdr:rowOff>
    </xdr:from>
    <xdr:to>
      <xdr:col>5</xdr:col>
      <xdr:colOff>279400</xdr:colOff>
      <xdr:row>200</xdr:row>
      <xdr:rowOff>12700</xdr:rowOff>
    </xdr:to>
    <xdr:sp macro="[1]!dp_core.gridDP_Click" textlink="">
      <xdr:nvSpPr>
        <xdr:cNvPr id="3098" name="Rectangle 3097">
          <a:extLst>
            <a:ext uri="{FF2B5EF4-FFF2-40B4-BE49-F238E27FC236}">
              <a16:creationId xmlns:a16="http://schemas.microsoft.com/office/drawing/2014/main" xmlns="" id="{00000000-0008-0000-0200-00001A0C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200</xdr:row>
      <xdr:rowOff>0</xdr:rowOff>
    </xdr:from>
    <xdr:to>
      <xdr:col>5</xdr:col>
      <xdr:colOff>279400</xdr:colOff>
      <xdr:row>201</xdr:row>
      <xdr:rowOff>12700</xdr:rowOff>
    </xdr:to>
    <xdr:sp macro="[1]!dp_core.gridDP_Click" textlink="">
      <xdr:nvSpPr>
        <xdr:cNvPr id="3099" name="Rectangle 3098">
          <a:extLst>
            <a:ext uri="{FF2B5EF4-FFF2-40B4-BE49-F238E27FC236}">
              <a16:creationId xmlns:a16="http://schemas.microsoft.com/office/drawing/2014/main" xmlns="" id="{00000000-0008-0000-0200-00001B0C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200</xdr:row>
      <xdr:rowOff>0</xdr:rowOff>
    </xdr:from>
    <xdr:to>
      <xdr:col>5</xdr:col>
      <xdr:colOff>279400</xdr:colOff>
      <xdr:row>201</xdr:row>
      <xdr:rowOff>12700</xdr:rowOff>
    </xdr:to>
    <xdr:sp macro="[1]!dp_core.gridDP_Click" textlink="">
      <xdr:nvSpPr>
        <xdr:cNvPr id="3100" name="Rectangle 3099">
          <a:extLst>
            <a:ext uri="{FF2B5EF4-FFF2-40B4-BE49-F238E27FC236}">
              <a16:creationId xmlns:a16="http://schemas.microsoft.com/office/drawing/2014/main" xmlns="" id="{00000000-0008-0000-0200-00001C0C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200</xdr:row>
      <xdr:rowOff>0</xdr:rowOff>
    </xdr:from>
    <xdr:to>
      <xdr:col>5</xdr:col>
      <xdr:colOff>279400</xdr:colOff>
      <xdr:row>201</xdr:row>
      <xdr:rowOff>12700</xdr:rowOff>
    </xdr:to>
    <xdr:sp macro="[1]!dp_core.gridDP_Click" textlink="">
      <xdr:nvSpPr>
        <xdr:cNvPr id="3101" name="Rectangle 3100">
          <a:extLst>
            <a:ext uri="{FF2B5EF4-FFF2-40B4-BE49-F238E27FC236}">
              <a16:creationId xmlns:a16="http://schemas.microsoft.com/office/drawing/2014/main" xmlns="" id="{00000000-0008-0000-0200-00001D0C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201</xdr:row>
      <xdr:rowOff>0</xdr:rowOff>
    </xdr:from>
    <xdr:to>
      <xdr:col>5</xdr:col>
      <xdr:colOff>279400</xdr:colOff>
      <xdr:row>202</xdr:row>
      <xdr:rowOff>12700</xdr:rowOff>
    </xdr:to>
    <xdr:sp macro="[1]!dp_core.gridDP_Click" textlink="">
      <xdr:nvSpPr>
        <xdr:cNvPr id="3102" name="Rectangle 3101">
          <a:extLst>
            <a:ext uri="{FF2B5EF4-FFF2-40B4-BE49-F238E27FC236}">
              <a16:creationId xmlns:a16="http://schemas.microsoft.com/office/drawing/2014/main" xmlns="" id="{00000000-0008-0000-0200-00001E0C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201</xdr:row>
      <xdr:rowOff>0</xdr:rowOff>
    </xdr:from>
    <xdr:to>
      <xdr:col>5</xdr:col>
      <xdr:colOff>279400</xdr:colOff>
      <xdr:row>202</xdr:row>
      <xdr:rowOff>12700</xdr:rowOff>
    </xdr:to>
    <xdr:sp macro="[1]!dp_core.gridDP_Click" textlink="">
      <xdr:nvSpPr>
        <xdr:cNvPr id="3103" name="Rectangle 3102">
          <a:extLst>
            <a:ext uri="{FF2B5EF4-FFF2-40B4-BE49-F238E27FC236}">
              <a16:creationId xmlns:a16="http://schemas.microsoft.com/office/drawing/2014/main" xmlns="" id="{00000000-0008-0000-0200-00001F0C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201</xdr:row>
      <xdr:rowOff>0</xdr:rowOff>
    </xdr:from>
    <xdr:to>
      <xdr:col>5</xdr:col>
      <xdr:colOff>279400</xdr:colOff>
      <xdr:row>202</xdr:row>
      <xdr:rowOff>12700</xdr:rowOff>
    </xdr:to>
    <xdr:sp macro="[1]!dp_core.gridDP_Click" textlink="">
      <xdr:nvSpPr>
        <xdr:cNvPr id="3104" name="Rectangle 3103">
          <a:extLst>
            <a:ext uri="{FF2B5EF4-FFF2-40B4-BE49-F238E27FC236}">
              <a16:creationId xmlns:a16="http://schemas.microsoft.com/office/drawing/2014/main" xmlns="" id="{00000000-0008-0000-0200-0000200C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202</xdr:row>
      <xdr:rowOff>0</xdr:rowOff>
    </xdr:from>
    <xdr:to>
      <xdr:col>5</xdr:col>
      <xdr:colOff>279400</xdr:colOff>
      <xdr:row>203</xdr:row>
      <xdr:rowOff>12700</xdr:rowOff>
    </xdr:to>
    <xdr:sp macro="[1]!dp_core.gridDP_Click" textlink="">
      <xdr:nvSpPr>
        <xdr:cNvPr id="3105" name="Rectangle 3104">
          <a:extLst>
            <a:ext uri="{FF2B5EF4-FFF2-40B4-BE49-F238E27FC236}">
              <a16:creationId xmlns:a16="http://schemas.microsoft.com/office/drawing/2014/main" xmlns="" id="{00000000-0008-0000-0200-0000210C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202</xdr:row>
      <xdr:rowOff>0</xdr:rowOff>
    </xdr:from>
    <xdr:to>
      <xdr:col>5</xdr:col>
      <xdr:colOff>279400</xdr:colOff>
      <xdr:row>203</xdr:row>
      <xdr:rowOff>12700</xdr:rowOff>
    </xdr:to>
    <xdr:sp macro="[1]!dp_core.gridDP_Click" textlink="">
      <xdr:nvSpPr>
        <xdr:cNvPr id="3106" name="Rectangle 3105">
          <a:extLst>
            <a:ext uri="{FF2B5EF4-FFF2-40B4-BE49-F238E27FC236}">
              <a16:creationId xmlns:a16="http://schemas.microsoft.com/office/drawing/2014/main" xmlns="" id="{00000000-0008-0000-0200-0000220C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202</xdr:row>
      <xdr:rowOff>0</xdr:rowOff>
    </xdr:from>
    <xdr:to>
      <xdr:col>5</xdr:col>
      <xdr:colOff>279400</xdr:colOff>
      <xdr:row>203</xdr:row>
      <xdr:rowOff>12700</xdr:rowOff>
    </xdr:to>
    <xdr:sp macro="[1]!dp_core.gridDP_Click" textlink="">
      <xdr:nvSpPr>
        <xdr:cNvPr id="3107" name="Rectangle 3106">
          <a:extLst>
            <a:ext uri="{FF2B5EF4-FFF2-40B4-BE49-F238E27FC236}">
              <a16:creationId xmlns:a16="http://schemas.microsoft.com/office/drawing/2014/main" xmlns="" id="{00000000-0008-0000-0200-0000230C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203</xdr:row>
      <xdr:rowOff>0</xdr:rowOff>
    </xdr:from>
    <xdr:to>
      <xdr:col>5</xdr:col>
      <xdr:colOff>279400</xdr:colOff>
      <xdr:row>204</xdr:row>
      <xdr:rowOff>12700</xdr:rowOff>
    </xdr:to>
    <xdr:sp macro="[1]!dp_core.gridDP_Click" textlink="">
      <xdr:nvSpPr>
        <xdr:cNvPr id="3108" name="Rectangle 3107">
          <a:extLst>
            <a:ext uri="{FF2B5EF4-FFF2-40B4-BE49-F238E27FC236}">
              <a16:creationId xmlns:a16="http://schemas.microsoft.com/office/drawing/2014/main" xmlns="" id="{00000000-0008-0000-0200-0000240C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203</xdr:row>
      <xdr:rowOff>0</xdr:rowOff>
    </xdr:from>
    <xdr:to>
      <xdr:col>5</xdr:col>
      <xdr:colOff>279400</xdr:colOff>
      <xdr:row>204</xdr:row>
      <xdr:rowOff>12700</xdr:rowOff>
    </xdr:to>
    <xdr:sp macro="[1]!dp_core.gridDP_Click" textlink="">
      <xdr:nvSpPr>
        <xdr:cNvPr id="3109" name="Rectangle 3108">
          <a:extLst>
            <a:ext uri="{FF2B5EF4-FFF2-40B4-BE49-F238E27FC236}">
              <a16:creationId xmlns:a16="http://schemas.microsoft.com/office/drawing/2014/main" xmlns="" id="{00000000-0008-0000-0200-0000250C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203</xdr:row>
      <xdr:rowOff>0</xdr:rowOff>
    </xdr:from>
    <xdr:to>
      <xdr:col>5</xdr:col>
      <xdr:colOff>279400</xdr:colOff>
      <xdr:row>204</xdr:row>
      <xdr:rowOff>12700</xdr:rowOff>
    </xdr:to>
    <xdr:sp macro="[1]!dp_core.gridDP_Click" textlink="">
      <xdr:nvSpPr>
        <xdr:cNvPr id="3110" name="Rectangle 3109">
          <a:extLst>
            <a:ext uri="{FF2B5EF4-FFF2-40B4-BE49-F238E27FC236}">
              <a16:creationId xmlns:a16="http://schemas.microsoft.com/office/drawing/2014/main" xmlns="" id="{00000000-0008-0000-0200-0000260C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204</xdr:row>
      <xdr:rowOff>0</xdr:rowOff>
    </xdr:from>
    <xdr:to>
      <xdr:col>5</xdr:col>
      <xdr:colOff>279400</xdr:colOff>
      <xdr:row>205</xdr:row>
      <xdr:rowOff>12700</xdr:rowOff>
    </xdr:to>
    <xdr:sp macro="[1]!dp_core.gridDP_Click" textlink="">
      <xdr:nvSpPr>
        <xdr:cNvPr id="3111" name="Rectangle 3110">
          <a:extLst>
            <a:ext uri="{FF2B5EF4-FFF2-40B4-BE49-F238E27FC236}">
              <a16:creationId xmlns:a16="http://schemas.microsoft.com/office/drawing/2014/main" xmlns="" id="{00000000-0008-0000-0200-0000270C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204</xdr:row>
      <xdr:rowOff>0</xdr:rowOff>
    </xdr:from>
    <xdr:to>
      <xdr:col>5</xdr:col>
      <xdr:colOff>279400</xdr:colOff>
      <xdr:row>205</xdr:row>
      <xdr:rowOff>12700</xdr:rowOff>
    </xdr:to>
    <xdr:sp macro="[1]!dp_core.gridDP_Click" textlink="">
      <xdr:nvSpPr>
        <xdr:cNvPr id="3112" name="Rectangle 3111">
          <a:extLst>
            <a:ext uri="{FF2B5EF4-FFF2-40B4-BE49-F238E27FC236}">
              <a16:creationId xmlns:a16="http://schemas.microsoft.com/office/drawing/2014/main" xmlns="" id="{00000000-0008-0000-0200-0000280C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204</xdr:row>
      <xdr:rowOff>0</xdr:rowOff>
    </xdr:from>
    <xdr:to>
      <xdr:col>5</xdr:col>
      <xdr:colOff>279400</xdr:colOff>
      <xdr:row>205</xdr:row>
      <xdr:rowOff>12700</xdr:rowOff>
    </xdr:to>
    <xdr:sp macro="[1]!dp_core.gridDP_Click" textlink="">
      <xdr:nvSpPr>
        <xdr:cNvPr id="3113" name="Rectangle 3112">
          <a:extLst>
            <a:ext uri="{FF2B5EF4-FFF2-40B4-BE49-F238E27FC236}">
              <a16:creationId xmlns:a16="http://schemas.microsoft.com/office/drawing/2014/main" xmlns="" id="{00000000-0008-0000-0200-0000290C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205</xdr:row>
      <xdr:rowOff>0</xdr:rowOff>
    </xdr:from>
    <xdr:to>
      <xdr:col>5</xdr:col>
      <xdr:colOff>279400</xdr:colOff>
      <xdr:row>206</xdr:row>
      <xdr:rowOff>12700</xdr:rowOff>
    </xdr:to>
    <xdr:sp macro="[1]!dp_core.gridDP_Click" textlink="">
      <xdr:nvSpPr>
        <xdr:cNvPr id="3114" name="Rectangle 3113">
          <a:extLst>
            <a:ext uri="{FF2B5EF4-FFF2-40B4-BE49-F238E27FC236}">
              <a16:creationId xmlns:a16="http://schemas.microsoft.com/office/drawing/2014/main" xmlns="" id="{00000000-0008-0000-0200-00002A0C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205</xdr:row>
      <xdr:rowOff>0</xdr:rowOff>
    </xdr:from>
    <xdr:to>
      <xdr:col>5</xdr:col>
      <xdr:colOff>279400</xdr:colOff>
      <xdr:row>206</xdr:row>
      <xdr:rowOff>12700</xdr:rowOff>
    </xdr:to>
    <xdr:sp macro="[1]!dp_core.gridDP_Click" textlink="">
      <xdr:nvSpPr>
        <xdr:cNvPr id="3115" name="Rectangle 3114">
          <a:extLst>
            <a:ext uri="{FF2B5EF4-FFF2-40B4-BE49-F238E27FC236}">
              <a16:creationId xmlns:a16="http://schemas.microsoft.com/office/drawing/2014/main" xmlns="" id="{00000000-0008-0000-0200-00002B0C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205</xdr:row>
      <xdr:rowOff>0</xdr:rowOff>
    </xdr:from>
    <xdr:to>
      <xdr:col>5</xdr:col>
      <xdr:colOff>279400</xdr:colOff>
      <xdr:row>206</xdr:row>
      <xdr:rowOff>12700</xdr:rowOff>
    </xdr:to>
    <xdr:sp macro="[1]!dp_core.gridDP_Click" textlink="">
      <xdr:nvSpPr>
        <xdr:cNvPr id="3116" name="Rectangle 3115">
          <a:extLst>
            <a:ext uri="{FF2B5EF4-FFF2-40B4-BE49-F238E27FC236}">
              <a16:creationId xmlns:a16="http://schemas.microsoft.com/office/drawing/2014/main" xmlns="" id="{00000000-0008-0000-0200-00002C0C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206</xdr:row>
      <xdr:rowOff>0</xdr:rowOff>
    </xdr:from>
    <xdr:to>
      <xdr:col>5</xdr:col>
      <xdr:colOff>279400</xdr:colOff>
      <xdr:row>207</xdr:row>
      <xdr:rowOff>12700</xdr:rowOff>
    </xdr:to>
    <xdr:sp macro="[1]!dp_core.gridDP_Click" textlink="">
      <xdr:nvSpPr>
        <xdr:cNvPr id="3117" name="Rectangle 3116">
          <a:extLst>
            <a:ext uri="{FF2B5EF4-FFF2-40B4-BE49-F238E27FC236}">
              <a16:creationId xmlns:a16="http://schemas.microsoft.com/office/drawing/2014/main" xmlns="" id="{00000000-0008-0000-0200-00002D0C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206</xdr:row>
      <xdr:rowOff>0</xdr:rowOff>
    </xdr:from>
    <xdr:to>
      <xdr:col>5</xdr:col>
      <xdr:colOff>279400</xdr:colOff>
      <xdr:row>207</xdr:row>
      <xdr:rowOff>12700</xdr:rowOff>
    </xdr:to>
    <xdr:sp macro="[1]!dp_core.gridDP_Click" textlink="">
      <xdr:nvSpPr>
        <xdr:cNvPr id="3118" name="Rectangle 3117">
          <a:extLst>
            <a:ext uri="{FF2B5EF4-FFF2-40B4-BE49-F238E27FC236}">
              <a16:creationId xmlns:a16="http://schemas.microsoft.com/office/drawing/2014/main" xmlns="" id="{00000000-0008-0000-0200-00002E0C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206</xdr:row>
      <xdr:rowOff>0</xdr:rowOff>
    </xdr:from>
    <xdr:to>
      <xdr:col>5</xdr:col>
      <xdr:colOff>279400</xdr:colOff>
      <xdr:row>207</xdr:row>
      <xdr:rowOff>12700</xdr:rowOff>
    </xdr:to>
    <xdr:sp macro="[1]!dp_core.gridDP_Click" textlink="">
      <xdr:nvSpPr>
        <xdr:cNvPr id="3119" name="Rectangle 3118">
          <a:extLst>
            <a:ext uri="{FF2B5EF4-FFF2-40B4-BE49-F238E27FC236}">
              <a16:creationId xmlns:a16="http://schemas.microsoft.com/office/drawing/2014/main" xmlns="" id="{00000000-0008-0000-0200-00002F0C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207</xdr:row>
      <xdr:rowOff>0</xdr:rowOff>
    </xdr:from>
    <xdr:to>
      <xdr:col>5</xdr:col>
      <xdr:colOff>279400</xdr:colOff>
      <xdr:row>208</xdr:row>
      <xdr:rowOff>12700</xdr:rowOff>
    </xdr:to>
    <xdr:sp macro="[1]!dp_core.gridDP_Click" textlink="">
      <xdr:nvSpPr>
        <xdr:cNvPr id="3120" name="Rectangle 3119">
          <a:extLst>
            <a:ext uri="{FF2B5EF4-FFF2-40B4-BE49-F238E27FC236}">
              <a16:creationId xmlns:a16="http://schemas.microsoft.com/office/drawing/2014/main" xmlns="" id="{00000000-0008-0000-0200-0000300C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207</xdr:row>
      <xdr:rowOff>0</xdr:rowOff>
    </xdr:from>
    <xdr:to>
      <xdr:col>5</xdr:col>
      <xdr:colOff>279400</xdr:colOff>
      <xdr:row>208</xdr:row>
      <xdr:rowOff>12700</xdr:rowOff>
    </xdr:to>
    <xdr:sp macro="[1]!dp_core.gridDP_Click" textlink="">
      <xdr:nvSpPr>
        <xdr:cNvPr id="3121" name="Rectangle 3120">
          <a:extLst>
            <a:ext uri="{FF2B5EF4-FFF2-40B4-BE49-F238E27FC236}">
              <a16:creationId xmlns:a16="http://schemas.microsoft.com/office/drawing/2014/main" xmlns="" id="{00000000-0008-0000-0200-0000310C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207</xdr:row>
      <xdr:rowOff>0</xdr:rowOff>
    </xdr:from>
    <xdr:to>
      <xdr:col>5</xdr:col>
      <xdr:colOff>279400</xdr:colOff>
      <xdr:row>208</xdr:row>
      <xdr:rowOff>12700</xdr:rowOff>
    </xdr:to>
    <xdr:sp macro="[1]!dp_core.gridDP_Click" textlink="">
      <xdr:nvSpPr>
        <xdr:cNvPr id="3122" name="Rectangle 3121">
          <a:extLst>
            <a:ext uri="{FF2B5EF4-FFF2-40B4-BE49-F238E27FC236}">
              <a16:creationId xmlns:a16="http://schemas.microsoft.com/office/drawing/2014/main" xmlns="" id="{00000000-0008-0000-0200-0000320C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208</xdr:row>
      <xdr:rowOff>0</xdr:rowOff>
    </xdr:from>
    <xdr:to>
      <xdr:col>5</xdr:col>
      <xdr:colOff>279400</xdr:colOff>
      <xdr:row>209</xdr:row>
      <xdr:rowOff>12700</xdr:rowOff>
    </xdr:to>
    <xdr:sp macro="[1]!dp_core.gridDP_Click" textlink="">
      <xdr:nvSpPr>
        <xdr:cNvPr id="3123" name="Rectangle 3122">
          <a:extLst>
            <a:ext uri="{FF2B5EF4-FFF2-40B4-BE49-F238E27FC236}">
              <a16:creationId xmlns:a16="http://schemas.microsoft.com/office/drawing/2014/main" xmlns="" id="{00000000-0008-0000-0200-0000330C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208</xdr:row>
      <xdr:rowOff>0</xdr:rowOff>
    </xdr:from>
    <xdr:to>
      <xdr:col>5</xdr:col>
      <xdr:colOff>279400</xdr:colOff>
      <xdr:row>209</xdr:row>
      <xdr:rowOff>12700</xdr:rowOff>
    </xdr:to>
    <xdr:sp macro="[1]!dp_core.gridDP_Click" textlink="">
      <xdr:nvSpPr>
        <xdr:cNvPr id="3124" name="Rectangle 3123">
          <a:extLst>
            <a:ext uri="{FF2B5EF4-FFF2-40B4-BE49-F238E27FC236}">
              <a16:creationId xmlns:a16="http://schemas.microsoft.com/office/drawing/2014/main" xmlns="" id="{00000000-0008-0000-0200-0000340C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208</xdr:row>
      <xdr:rowOff>0</xdr:rowOff>
    </xdr:from>
    <xdr:to>
      <xdr:col>5</xdr:col>
      <xdr:colOff>279400</xdr:colOff>
      <xdr:row>209</xdr:row>
      <xdr:rowOff>12700</xdr:rowOff>
    </xdr:to>
    <xdr:sp macro="[1]!dp_core.gridDP_Click" textlink="">
      <xdr:nvSpPr>
        <xdr:cNvPr id="3125" name="Rectangle 3124">
          <a:extLst>
            <a:ext uri="{FF2B5EF4-FFF2-40B4-BE49-F238E27FC236}">
              <a16:creationId xmlns:a16="http://schemas.microsoft.com/office/drawing/2014/main" xmlns="" id="{00000000-0008-0000-0200-0000350C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209</xdr:row>
      <xdr:rowOff>0</xdr:rowOff>
    </xdr:from>
    <xdr:to>
      <xdr:col>5</xdr:col>
      <xdr:colOff>279400</xdr:colOff>
      <xdr:row>210</xdr:row>
      <xdr:rowOff>12700</xdr:rowOff>
    </xdr:to>
    <xdr:sp macro="[1]!dp_core.gridDP_Click" textlink="">
      <xdr:nvSpPr>
        <xdr:cNvPr id="3126" name="Rectangle 3125">
          <a:extLst>
            <a:ext uri="{FF2B5EF4-FFF2-40B4-BE49-F238E27FC236}">
              <a16:creationId xmlns:a16="http://schemas.microsoft.com/office/drawing/2014/main" xmlns="" id="{00000000-0008-0000-0200-0000360C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209</xdr:row>
      <xdr:rowOff>0</xdr:rowOff>
    </xdr:from>
    <xdr:to>
      <xdr:col>5</xdr:col>
      <xdr:colOff>279400</xdr:colOff>
      <xdr:row>210</xdr:row>
      <xdr:rowOff>12700</xdr:rowOff>
    </xdr:to>
    <xdr:sp macro="[1]!dp_core.gridDP_Click" textlink="">
      <xdr:nvSpPr>
        <xdr:cNvPr id="3127" name="Rectangle 3126">
          <a:extLst>
            <a:ext uri="{FF2B5EF4-FFF2-40B4-BE49-F238E27FC236}">
              <a16:creationId xmlns:a16="http://schemas.microsoft.com/office/drawing/2014/main" xmlns="" id="{00000000-0008-0000-0200-0000370C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209</xdr:row>
      <xdr:rowOff>0</xdr:rowOff>
    </xdr:from>
    <xdr:to>
      <xdr:col>5</xdr:col>
      <xdr:colOff>279400</xdr:colOff>
      <xdr:row>210</xdr:row>
      <xdr:rowOff>12700</xdr:rowOff>
    </xdr:to>
    <xdr:sp macro="[1]!dp_core.gridDP_Click" textlink="">
      <xdr:nvSpPr>
        <xdr:cNvPr id="3128" name="Rectangle 3127">
          <a:extLst>
            <a:ext uri="{FF2B5EF4-FFF2-40B4-BE49-F238E27FC236}">
              <a16:creationId xmlns:a16="http://schemas.microsoft.com/office/drawing/2014/main" xmlns="" id="{00000000-0008-0000-0200-0000380C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210</xdr:row>
      <xdr:rowOff>0</xdr:rowOff>
    </xdr:from>
    <xdr:to>
      <xdr:col>5</xdr:col>
      <xdr:colOff>279400</xdr:colOff>
      <xdr:row>211</xdr:row>
      <xdr:rowOff>12700</xdr:rowOff>
    </xdr:to>
    <xdr:sp macro="[1]!dp_core.gridDP_Click" textlink="">
      <xdr:nvSpPr>
        <xdr:cNvPr id="3129" name="Rectangle 3128">
          <a:extLst>
            <a:ext uri="{FF2B5EF4-FFF2-40B4-BE49-F238E27FC236}">
              <a16:creationId xmlns:a16="http://schemas.microsoft.com/office/drawing/2014/main" xmlns="" id="{00000000-0008-0000-0200-0000390C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210</xdr:row>
      <xdr:rowOff>0</xdr:rowOff>
    </xdr:from>
    <xdr:to>
      <xdr:col>5</xdr:col>
      <xdr:colOff>279400</xdr:colOff>
      <xdr:row>211</xdr:row>
      <xdr:rowOff>12700</xdr:rowOff>
    </xdr:to>
    <xdr:sp macro="[1]!dp_core.gridDP_Click" textlink="">
      <xdr:nvSpPr>
        <xdr:cNvPr id="3130" name="Rectangle 3129">
          <a:extLst>
            <a:ext uri="{FF2B5EF4-FFF2-40B4-BE49-F238E27FC236}">
              <a16:creationId xmlns:a16="http://schemas.microsoft.com/office/drawing/2014/main" xmlns="" id="{00000000-0008-0000-0200-00003A0C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210</xdr:row>
      <xdr:rowOff>0</xdr:rowOff>
    </xdr:from>
    <xdr:to>
      <xdr:col>5</xdr:col>
      <xdr:colOff>279400</xdr:colOff>
      <xdr:row>211</xdr:row>
      <xdr:rowOff>12700</xdr:rowOff>
    </xdr:to>
    <xdr:sp macro="[1]!dp_core.gridDP_Click" textlink="">
      <xdr:nvSpPr>
        <xdr:cNvPr id="3131" name="Rectangle 3130">
          <a:extLst>
            <a:ext uri="{FF2B5EF4-FFF2-40B4-BE49-F238E27FC236}">
              <a16:creationId xmlns:a16="http://schemas.microsoft.com/office/drawing/2014/main" xmlns="" id="{00000000-0008-0000-0200-00003B0C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211</xdr:row>
      <xdr:rowOff>0</xdr:rowOff>
    </xdr:from>
    <xdr:to>
      <xdr:col>5</xdr:col>
      <xdr:colOff>279400</xdr:colOff>
      <xdr:row>212</xdr:row>
      <xdr:rowOff>12700</xdr:rowOff>
    </xdr:to>
    <xdr:sp macro="[1]!dp_core.gridDP_Click" textlink="">
      <xdr:nvSpPr>
        <xdr:cNvPr id="3132" name="Rectangle 3131">
          <a:extLst>
            <a:ext uri="{FF2B5EF4-FFF2-40B4-BE49-F238E27FC236}">
              <a16:creationId xmlns:a16="http://schemas.microsoft.com/office/drawing/2014/main" xmlns="" id="{00000000-0008-0000-0200-00003C0C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211</xdr:row>
      <xdr:rowOff>0</xdr:rowOff>
    </xdr:from>
    <xdr:to>
      <xdr:col>5</xdr:col>
      <xdr:colOff>279400</xdr:colOff>
      <xdr:row>212</xdr:row>
      <xdr:rowOff>12700</xdr:rowOff>
    </xdr:to>
    <xdr:sp macro="[1]!dp_core.gridDP_Click" textlink="">
      <xdr:nvSpPr>
        <xdr:cNvPr id="3133" name="Rectangle 3132">
          <a:extLst>
            <a:ext uri="{FF2B5EF4-FFF2-40B4-BE49-F238E27FC236}">
              <a16:creationId xmlns:a16="http://schemas.microsoft.com/office/drawing/2014/main" xmlns="" id="{00000000-0008-0000-0200-00003D0C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211</xdr:row>
      <xdr:rowOff>0</xdr:rowOff>
    </xdr:from>
    <xdr:to>
      <xdr:col>5</xdr:col>
      <xdr:colOff>279400</xdr:colOff>
      <xdr:row>212</xdr:row>
      <xdr:rowOff>12700</xdr:rowOff>
    </xdr:to>
    <xdr:sp macro="[1]!dp_core.gridDP_Click" textlink="">
      <xdr:nvSpPr>
        <xdr:cNvPr id="3134" name="Rectangle 3133">
          <a:extLst>
            <a:ext uri="{FF2B5EF4-FFF2-40B4-BE49-F238E27FC236}">
              <a16:creationId xmlns:a16="http://schemas.microsoft.com/office/drawing/2014/main" xmlns="" id="{00000000-0008-0000-0200-00003E0C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212</xdr:row>
      <xdr:rowOff>0</xdr:rowOff>
    </xdr:from>
    <xdr:to>
      <xdr:col>5</xdr:col>
      <xdr:colOff>279400</xdr:colOff>
      <xdr:row>213</xdr:row>
      <xdr:rowOff>12700</xdr:rowOff>
    </xdr:to>
    <xdr:sp macro="[1]!dp_core.gridDP_Click" textlink="">
      <xdr:nvSpPr>
        <xdr:cNvPr id="3135" name="Rectangle 3134">
          <a:extLst>
            <a:ext uri="{FF2B5EF4-FFF2-40B4-BE49-F238E27FC236}">
              <a16:creationId xmlns:a16="http://schemas.microsoft.com/office/drawing/2014/main" xmlns="" id="{00000000-0008-0000-0200-00003F0C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212</xdr:row>
      <xdr:rowOff>0</xdr:rowOff>
    </xdr:from>
    <xdr:to>
      <xdr:col>5</xdr:col>
      <xdr:colOff>279400</xdr:colOff>
      <xdr:row>213</xdr:row>
      <xdr:rowOff>12700</xdr:rowOff>
    </xdr:to>
    <xdr:sp macro="[1]!dp_core.gridDP_Click" textlink="">
      <xdr:nvSpPr>
        <xdr:cNvPr id="3136" name="Rectangle 3135">
          <a:extLst>
            <a:ext uri="{FF2B5EF4-FFF2-40B4-BE49-F238E27FC236}">
              <a16:creationId xmlns:a16="http://schemas.microsoft.com/office/drawing/2014/main" xmlns="" id="{00000000-0008-0000-0200-0000400C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212</xdr:row>
      <xdr:rowOff>0</xdr:rowOff>
    </xdr:from>
    <xdr:to>
      <xdr:col>5</xdr:col>
      <xdr:colOff>279400</xdr:colOff>
      <xdr:row>213</xdr:row>
      <xdr:rowOff>12700</xdr:rowOff>
    </xdr:to>
    <xdr:sp macro="[1]!dp_core.gridDP_Click" textlink="">
      <xdr:nvSpPr>
        <xdr:cNvPr id="3137" name="Rectangle 3136">
          <a:extLst>
            <a:ext uri="{FF2B5EF4-FFF2-40B4-BE49-F238E27FC236}">
              <a16:creationId xmlns:a16="http://schemas.microsoft.com/office/drawing/2014/main" xmlns="" id="{00000000-0008-0000-0200-0000410C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213</xdr:row>
      <xdr:rowOff>0</xdr:rowOff>
    </xdr:from>
    <xdr:to>
      <xdr:col>5</xdr:col>
      <xdr:colOff>279400</xdr:colOff>
      <xdr:row>214</xdr:row>
      <xdr:rowOff>12700</xdr:rowOff>
    </xdr:to>
    <xdr:sp macro="[1]!dp_core.gridDP_Click" textlink="">
      <xdr:nvSpPr>
        <xdr:cNvPr id="3138" name="Rectangle 3137">
          <a:extLst>
            <a:ext uri="{FF2B5EF4-FFF2-40B4-BE49-F238E27FC236}">
              <a16:creationId xmlns:a16="http://schemas.microsoft.com/office/drawing/2014/main" xmlns="" id="{00000000-0008-0000-0200-0000420C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213</xdr:row>
      <xdr:rowOff>0</xdr:rowOff>
    </xdr:from>
    <xdr:to>
      <xdr:col>5</xdr:col>
      <xdr:colOff>279400</xdr:colOff>
      <xdr:row>214</xdr:row>
      <xdr:rowOff>12700</xdr:rowOff>
    </xdr:to>
    <xdr:sp macro="[1]!dp_core.gridDP_Click" textlink="">
      <xdr:nvSpPr>
        <xdr:cNvPr id="3139" name="Rectangle 3138">
          <a:extLst>
            <a:ext uri="{FF2B5EF4-FFF2-40B4-BE49-F238E27FC236}">
              <a16:creationId xmlns:a16="http://schemas.microsoft.com/office/drawing/2014/main" xmlns="" id="{00000000-0008-0000-0200-0000430C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213</xdr:row>
      <xdr:rowOff>0</xdr:rowOff>
    </xdr:from>
    <xdr:to>
      <xdr:col>5</xdr:col>
      <xdr:colOff>279400</xdr:colOff>
      <xdr:row>214</xdr:row>
      <xdr:rowOff>12700</xdr:rowOff>
    </xdr:to>
    <xdr:sp macro="[1]!dp_core.gridDP_Click" textlink="">
      <xdr:nvSpPr>
        <xdr:cNvPr id="3140" name="Rectangle 3139">
          <a:extLst>
            <a:ext uri="{FF2B5EF4-FFF2-40B4-BE49-F238E27FC236}">
              <a16:creationId xmlns:a16="http://schemas.microsoft.com/office/drawing/2014/main" xmlns="" id="{00000000-0008-0000-0200-0000440C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214</xdr:row>
      <xdr:rowOff>0</xdr:rowOff>
    </xdr:from>
    <xdr:to>
      <xdr:col>5</xdr:col>
      <xdr:colOff>279400</xdr:colOff>
      <xdr:row>215</xdr:row>
      <xdr:rowOff>12700</xdr:rowOff>
    </xdr:to>
    <xdr:sp macro="[1]!dp_core.gridDP_Click" textlink="">
      <xdr:nvSpPr>
        <xdr:cNvPr id="3141" name="Rectangle 3140">
          <a:extLst>
            <a:ext uri="{FF2B5EF4-FFF2-40B4-BE49-F238E27FC236}">
              <a16:creationId xmlns:a16="http://schemas.microsoft.com/office/drawing/2014/main" xmlns="" id="{00000000-0008-0000-0200-0000450C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214</xdr:row>
      <xdr:rowOff>0</xdr:rowOff>
    </xdr:from>
    <xdr:to>
      <xdr:col>5</xdr:col>
      <xdr:colOff>279400</xdr:colOff>
      <xdr:row>215</xdr:row>
      <xdr:rowOff>12700</xdr:rowOff>
    </xdr:to>
    <xdr:sp macro="[1]!dp_core.gridDP_Click" textlink="">
      <xdr:nvSpPr>
        <xdr:cNvPr id="3142" name="Rectangle 3141">
          <a:extLst>
            <a:ext uri="{FF2B5EF4-FFF2-40B4-BE49-F238E27FC236}">
              <a16:creationId xmlns:a16="http://schemas.microsoft.com/office/drawing/2014/main" xmlns="" id="{00000000-0008-0000-0200-0000460C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214</xdr:row>
      <xdr:rowOff>0</xdr:rowOff>
    </xdr:from>
    <xdr:to>
      <xdr:col>5</xdr:col>
      <xdr:colOff>279400</xdr:colOff>
      <xdr:row>215</xdr:row>
      <xdr:rowOff>12700</xdr:rowOff>
    </xdr:to>
    <xdr:sp macro="[1]!dp_core.gridDP_Click" textlink="">
      <xdr:nvSpPr>
        <xdr:cNvPr id="3143" name="Rectangle 3142">
          <a:extLst>
            <a:ext uri="{FF2B5EF4-FFF2-40B4-BE49-F238E27FC236}">
              <a16:creationId xmlns:a16="http://schemas.microsoft.com/office/drawing/2014/main" xmlns="" id="{00000000-0008-0000-0200-0000470C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215</xdr:row>
      <xdr:rowOff>0</xdr:rowOff>
    </xdr:from>
    <xdr:to>
      <xdr:col>5</xdr:col>
      <xdr:colOff>279400</xdr:colOff>
      <xdr:row>216</xdr:row>
      <xdr:rowOff>12700</xdr:rowOff>
    </xdr:to>
    <xdr:sp macro="[1]!dp_core.gridDP_Click" textlink="">
      <xdr:nvSpPr>
        <xdr:cNvPr id="3144" name="Rectangle 3143">
          <a:extLst>
            <a:ext uri="{FF2B5EF4-FFF2-40B4-BE49-F238E27FC236}">
              <a16:creationId xmlns:a16="http://schemas.microsoft.com/office/drawing/2014/main" xmlns="" id="{00000000-0008-0000-0200-0000480C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215</xdr:row>
      <xdr:rowOff>0</xdr:rowOff>
    </xdr:from>
    <xdr:to>
      <xdr:col>5</xdr:col>
      <xdr:colOff>279400</xdr:colOff>
      <xdr:row>216</xdr:row>
      <xdr:rowOff>12700</xdr:rowOff>
    </xdr:to>
    <xdr:sp macro="[1]!dp_core.gridDP_Click" textlink="">
      <xdr:nvSpPr>
        <xdr:cNvPr id="3145" name="Rectangle 3144">
          <a:extLst>
            <a:ext uri="{FF2B5EF4-FFF2-40B4-BE49-F238E27FC236}">
              <a16:creationId xmlns:a16="http://schemas.microsoft.com/office/drawing/2014/main" xmlns="" id="{00000000-0008-0000-0200-0000490C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215</xdr:row>
      <xdr:rowOff>0</xdr:rowOff>
    </xdr:from>
    <xdr:to>
      <xdr:col>5</xdr:col>
      <xdr:colOff>279400</xdr:colOff>
      <xdr:row>216</xdr:row>
      <xdr:rowOff>12700</xdr:rowOff>
    </xdr:to>
    <xdr:sp macro="[1]!dp_core.gridDP_Click" textlink="">
      <xdr:nvSpPr>
        <xdr:cNvPr id="3146" name="Rectangle 3145">
          <a:extLst>
            <a:ext uri="{FF2B5EF4-FFF2-40B4-BE49-F238E27FC236}">
              <a16:creationId xmlns:a16="http://schemas.microsoft.com/office/drawing/2014/main" xmlns="" id="{00000000-0008-0000-0200-00004A0C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216</xdr:row>
      <xdr:rowOff>0</xdr:rowOff>
    </xdr:from>
    <xdr:to>
      <xdr:col>5</xdr:col>
      <xdr:colOff>279400</xdr:colOff>
      <xdr:row>217</xdr:row>
      <xdr:rowOff>12700</xdr:rowOff>
    </xdr:to>
    <xdr:sp macro="[1]!dp_core.gridDP_Click" textlink="">
      <xdr:nvSpPr>
        <xdr:cNvPr id="3147" name="Rectangle 3146">
          <a:extLst>
            <a:ext uri="{FF2B5EF4-FFF2-40B4-BE49-F238E27FC236}">
              <a16:creationId xmlns:a16="http://schemas.microsoft.com/office/drawing/2014/main" xmlns="" id="{00000000-0008-0000-0200-00004B0C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216</xdr:row>
      <xdr:rowOff>0</xdr:rowOff>
    </xdr:from>
    <xdr:to>
      <xdr:col>5</xdr:col>
      <xdr:colOff>279400</xdr:colOff>
      <xdr:row>217</xdr:row>
      <xdr:rowOff>12700</xdr:rowOff>
    </xdr:to>
    <xdr:sp macro="[1]!dp_core.gridDP_Click" textlink="">
      <xdr:nvSpPr>
        <xdr:cNvPr id="3148" name="Rectangle 3147">
          <a:extLst>
            <a:ext uri="{FF2B5EF4-FFF2-40B4-BE49-F238E27FC236}">
              <a16:creationId xmlns:a16="http://schemas.microsoft.com/office/drawing/2014/main" xmlns="" id="{00000000-0008-0000-0200-00004C0C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216</xdr:row>
      <xdr:rowOff>0</xdr:rowOff>
    </xdr:from>
    <xdr:to>
      <xdr:col>5</xdr:col>
      <xdr:colOff>279400</xdr:colOff>
      <xdr:row>217</xdr:row>
      <xdr:rowOff>12700</xdr:rowOff>
    </xdr:to>
    <xdr:sp macro="[1]!dp_core.gridDP_Click" textlink="">
      <xdr:nvSpPr>
        <xdr:cNvPr id="3149" name="Rectangle 3148">
          <a:extLst>
            <a:ext uri="{FF2B5EF4-FFF2-40B4-BE49-F238E27FC236}">
              <a16:creationId xmlns:a16="http://schemas.microsoft.com/office/drawing/2014/main" xmlns="" id="{00000000-0008-0000-0200-00004D0C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217</xdr:row>
      <xdr:rowOff>0</xdr:rowOff>
    </xdr:from>
    <xdr:to>
      <xdr:col>5</xdr:col>
      <xdr:colOff>279400</xdr:colOff>
      <xdr:row>218</xdr:row>
      <xdr:rowOff>12700</xdr:rowOff>
    </xdr:to>
    <xdr:sp macro="[1]!dp_core.gridDP_Click" textlink="">
      <xdr:nvSpPr>
        <xdr:cNvPr id="3150" name="Rectangle 3149">
          <a:extLst>
            <a:ext uri="{FF2B5EF4-FFF2-40B4-BE49-F238E27FC236}">
              <a16:creationId xmlns:a16="http://schemas.microsoft.com/office/drawing/2014/main" xmlns="" id="{00000000-0008-0000-0200-00004E0C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217</xdr:row>
      <xdr:rowOff>0</xdr:rowOff>
    </xdr:from>
    <xdr:to>
      <xdr:col>5</xdr:col>
      <xdr:colOff>279400</xdr:colOff>
      <xdr:row>218</xdr:row>
      <xdr:rowOff>12700</xdr:rowOff>
    </xdr:to>
    <xdr:sp macro="[1]!dp_core.gridDP_Click" textlink="">
      <xdr:nvSpPr>
        <xdr:cNvPr id="3151" name="Rectangle 3150">
          <a:extLst>
            <a:ext uri="{FF2B5EF4-FFF2-40B4-BE49-F238E27FC236}">
              <a16:creationId xmlns:a16="http://schemas.microsoft.com/office/drawing/2014/main" xmlns="" id="{00000000-0008-0000-0200-00004F0C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217</xdr:row>
      <xdr:rowOff>0</xdr:rowOff>
    </xdr:from>
    <xdr:to>
      <xdr:col>5</xdr:col>
      <xdr:colOff>279400</xdr:colOff>
      <xdr:row>218</xdr:row>
      <xdr:rowOff>12700</xdr:rowOff>
    </xdr:to>
    <xdr:sp macro="[1]!dp_core.gridDP_Click" textlink="">
      <xdr:nvSpPr>
        <xdr:cNvPr id="3152" name="Rectangle 3151">
          <a:extLst>
            <a:ext uri="{FF2B5EF4-FFF2-40B4-BE49-F238E27FC236}">
              <a16:creationId xmlns:a16="http://schemas.microsoft.com/office/drawing/2014/main" xmlns="" id="{00000000-0008-0000-0200-0000500C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218</xdr:row>
      <xdr:rowOff>0</xdr:rowOff>
    </xdr:from>
    <xdr:to>
      <xdr:col>5</xdr:col>
      <xdr:colOff>279400</xdr:colOff>
      <xdr:row>219</xdr:row>
      <xdr:rowOff>12700</xdr:rowOff>
    </xdr:to>
    <xdr:sp macro="[1]!dp_core.gridDP_Click" textlink="">
      <xdr:nvSpPr>
        <xdr:cNvPr id="3153" name="Rectangle 3152">
          <a:extLst>
            <a:ext uri="{FF2B5EF4-FFF2-40B4-BE49-F238E27FC236}">
              <a16:creationId xmlns:a16="http://schemas.microsoft.com/office/drawing/2014/main" xmlns="" id="{00000000-0008-0000-0200-0000510C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218</xdr:row>
      <xdr:rowOff>0</xdr:rowOff>
    </xdr:from>
    <xdr:to>
      <xdr:col>5</xdr:col>
      <xdr:colOff>279400</xdr:colOff>
      <xdr:row>219</xdr:row>
      <xdr:rowOff>12700</xdr:rowOff>
    </xdr:to>
    <xdr:sp macro="[1]!dp_core.gridDP_Click" textlink="">
      <xdr:nvSpPr>
        <xdr:cNvPr id="3154" name="Rectangle 3153">
          <a:extLst>
            <a:ext uri="{FF2B5EF4-FFF2-40B4-BE49-F238E27FC236}">
              <a16:creationId xmlns:a16="http://schemas.microsoft.com/office/drawing/2014/main" xmlns="" id="{00000000-0008-0000-0200-0000520C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218</xdr:row>
      <xdr:rowOff>0</xdr:rowOff>
    </xdr:from>
    <xdr:to>
      <xdr:col>5</xdr:col>
      <xdr:colOff>279400</xdr:colOff>
      <xdr:row>219</xdr:row>
      <xdr:rowOff>12700</xdr:rowOff>
    </xdr:to>
    <xdr:sp macro="[1]!dp_core.gridDP_Click" textlink="">
      <xdr:nvSpPr>
        <xdr:cNvPr id="3155" name="Rectangle 3154">
          <a:extLst>
            <a:ext uri="{FF2B5EF4-FFF2-40B4-BE49-F238E27FC236}">
              <a16:creationId xmlns:a16="http://schemas.microsoft.com/office/drawing/2014/main" xmlns="" id="{00000000-0008-0000-0200-0000530C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219</xdr:row>
      <xdr:rowOff>0</xdr:rowOff>
    </xdr:from>
    <xdr:to>
      <xdr:col>5</xdr:col>
      <xdr:colOff>279400</xdr:colOff>
      <xdr:row>220</xdr:row>
      <xdr:rowOff>12700</xdr:rowOff>
    </xdr:to>
    <xdr:sp macro="[1]!dp_core.gridDP_Click" textlink="">
      <xdr:nvSpPr>
        <xdr:cNvPr id="3156" name="Rectangle 3155">
          <a:extLst>
            <a:ext uri="{FF2B5EF4-FFF2-40B4-BE49-F238E27FC236}">
              <a16:creationId xmlns:a16="http://schemas.microsoft.com/office/drawing/2014/main" xmlns="" id="{00000000-0008-0000-0200-0000540C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219</xdr:row>
      <xdr:rowOff>0</xdr:rowOff>
    </xdr:from>
    <xdr:to>
      <xdr:col>5</xdr:col>
      <xdr:colOff>279400</xdr:colOff>
      <xdr:row>220</xdr:row>
      <xdr:rowOff>12700</xdr:rowOff>
    </xdr:to>
    <xdr:sp macro="[1]!dp_core.gridDP_Click" textlink="">
      <xdr:nvSpPr>
        <xdr:cNvPr id="3157" name="Rectangle 3156">
          <a:extLst>
            <a:ext uri="{FF2B5EF4-FFF2-40B4-BE49-F238E27FC236}">
              <a16:creationId xmlns:a16="http://schemas.microsoft.com/office/drawing/2014/main" xmlns="" id="{00000000-0008-0000-0200-0000550C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219</xdr:row>
      <xdr:rowOff>0</xdr:rowOff>
    </xdr:from>
    <xdr:to>
      <xdr:col>5</xdr:col>
      <xdr:colOff>279400</xdr:colOff>
      <xdr:row>220</xdr:row>
      <xdr:rowOff>12700</xdr:rowOff>
    </xdr:to>
    <xdr:sp macro="[1]!dp_core.gridDP_Click" textlink="">
      <xdr:nvSpPr>
        <xdr:cNvPr id="3158" name="Rectangle 3157">
          <a:extLst>
            <a:ext uri="{FF2B5EF4-FFF2-40B4-BE49-F238E27FC236}">
              <a16:creationId xmlns:a16="http://schemas.microsoft.com/office/drawing/2014/main" xmlns="" id="{00000000-0008-0000-0200-0000560C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220</xdr:row>
      <xdr:rowOff>0</xdr:rowOff>
    </xdr:from>
    <xdr:to>
      <xdr:col>5</xdr:col>
      <xdr:colOff>279400</xdr:colOff>
      <xdr:row>221</xdr:row>
      <xdr:rowOff>12700</xdr:rowOff>
    </xdr:to>
    <xdr:sp macro="[1]!dp_core.gridDP_Click" textlink="">
      <xdr:nvSpPr>
        <xdr:cNvPr id="3159" name="Rectangle 3158">
          <a:extLst>
            <a:ext uri="{FF2B5EF4-FFF2-40B4-BE49-F238E27FC236}">
              <a16:creationId xmlns:a16="http://schemas.microsoft.com/office/drawing/2014/main" xmlns="" id="{00000000-0008-0000-0200-0000570C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220</xdr:row>
      <xdr:rowOff>0</xdr:rowOff>
    </xdr:from>
    <xdr:to>
      <xdr:col>5</xdr:col>
      <xdr:colOff>279400</xdr:colOff>
      <xdr:row>221</xdr:row>
      <xdr:rowOff>12700</xdr:rowOff>
    </xdr:to>
    <xdr:sp macro="[1]!dp_core.gridDP_Click" textlink="">
      <xdr:nvSpPr>
        <xdr:cNvPr id="3160" name="Rectangle 3159">
          <a:extLst>
            <a:ext uri="{FF2B5EF4-FFF2-40B4-BE49-F238E27FC236}">
              <a16:creationId xmlns:a16="http://schemas.microsoft.com/office/drawing/2014/main" xmlns="" id="{00000000-0008-0000-0200-0000580C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220</xdr:row>
      <xdr:rowOff>0</xdr:rowOff>
    </xdr:from>
    <xdr:to>
      <xdr:col>5</xdr:col>
      <xdr:colOff>279400</xdr:colOff>
      <xdr:row>221</xdr:row>
      <xdr:rowOff>12700</xdr:rowOff>
    </xdr:to>
    <xdr:sp macro="[1]!dp_core.gridDP_Click" textlink="">
      <xdr:nvSpPr>
        <xdr:cNvPr id="3161" name="Rectangle 3160">
          <a:extLst>
            <a:ext uri="{FF2B5EF4-FFF2-40B4-BE49-F238E27FC236}">
              <a16:creationId xmlns:a16="http://schemas.microsoft.com/office/drawing/2014/main" xmlns="" id="{00000000-0008-0000-0200-0000590C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221</xdr:row>
      <xdr:rowOff>0</xdr:rowOff>
    </xdr:from>
    <xdr:to>
      <xdr:col>5</xdr:col>
      <xdr:colOff>279400</xdr:colOff>
      <xdr:row>222</xdr:row>
      <xdr:rowOff>12700</xdr:rowOff>
    </xdr:to>
    <xdr:sp macro="[1]!dp_core.gridDP_Click" textlink="">
      <xdr:nvSpPr>
        <xdr:cNvPr id="3162" name="Rectangle 3161">
          <a:extLst>
            <a:ext uri="{FF2B5EF4-FFF2-40B4-BE49-F238E27FC236}">
              <a16:creationId xmlns:a16="http://schemas.microsoft.com/office/drawing/2014/main" xmlns="" id="{00000000-0008-0000-0200-00005A0C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221</xdr:row>
      <xdr:rowOff>0</xdr:rowOff>
    </xdr:from>
    <xdr:to>
      <xdr:col>5</xdr:col>
      <xdr:colOff>279400</xdr:colOff>
      <xdr:row>222</xdr:row>
      <xdr:rowOff>12700</xdr:rowOff>
    </xdr:to>
    <xdr:sp macro="[1]!dp_core.gridDP_Click" textlink="">
      <xdr:nvSpPr>
        <xdr:cNvPr id="3163" name="Rectangle 3162">
          <a:extLst>
            <a:ext uri="{FF2B5EF4-FFF2-40B4-BE49-F238E27FC236}">
              <a16:creationId xmlns:a16="http://schemas.microsoft.com/office/drawing/2014/main" xmlns="" id="{00000000-0008-0000-0200-00005B0C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221</xdr:row>
      <xdr:rowOff>0</xdr:rowOff>
    </xdr:from>
    <xdr:to>
      <xdr:col>5</xdr:col>
      <xdr:colOff>279400</xdr:colOff>
      <xdr:row>222</xdr:row>
      <xdr:rowOff>12700</xdr:rowOff>
    </xdr:to>
    <xdr:sp macro="[1]!dp_core.gridDP_Click" textlink="">
      <xdr:nvSpPr>
        <xdr:cNvPr id="3164" name="Rectangle 3163">
          <a:extLst>
            <a:ext uri="{FF2B5EF4-FFF2-40B4-BE49-F238E27FC236}">
              <a16:creationId xmlns:a16="http://schemas.microsoft.com/office/drawing/2014/main" xmlns="" id="{00000000-0008-0000-0200-00005C0C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222</xdr:row>
      <xdr:rowOff>0</xdr:rowOff>
    </xdr:from>
    <xdr:to>
      <xdr:col>5</xdr:col>
      <xdr:colOff>279400</xdr:colOff>
      <xdr:row>223</xdr:row>
      <xdr:rowOff>12700</xdr:rowOff>
    </xdr:to>
    <xdr:sp macro="[1]!dp_core.gridDP_Click" textlink="">
      <xdr:nvSpPr>
        <xdr:cNvPr id="3165" name="Rectangle 3164">
          <a:extLst>
            <a:ext uri="{FF2B5EF4-FFF2-40B4-BE49-F238E27FC236}">
              <a16:creationId xmlns:a16="http://schemas.microsoft.com/office/drawing/2014/main" xmlns="" id="{00000000-0008-0000-0200-00005D0C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222</xdr:row>
      <xdr:rowOff>0</xdr:rowOff>
    </xdr:from>
    <xdr:to>
      <xdr:col>5</xdr:col>
      <xdr:colOff>279400</xdr:colOff>
      <xdr:row>223</xdr:row>
      <xdr:rowOff>12700</xdr:rowOff>
    </xdr:to>
    <xdr:sp macro="[1]!dp_core.gridDP_Click" textlink="">
      <xdr:nvSpPr>
        <xdr:cNvPr id="3166" name="Rectangle 3165">
          <a:extLst>
            <a:ext uri="{FF2B5EF4-FFF2-40B4-BE49-F238E27FC236}">
              <a16:creationId xmlns:a16="http://schemas.microsoft.com/office/drawing/2014/main" xmlns="" id="{00000000-0008-0000-0200-00005E0C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222</xdr:row>
      <xdr:rowOff>0</xdr:rowOff>
    </xdr:from>
    <xdr:to>
      <xdr:col>5</xdr:col>
      <xdr:colOff>279400</xdr:colOff>
      <xdr:row>223</xdr:row>
      <xdr:rowOff>12700</xdr:rowOff>
    </xdr:to>
    <xdr:sp macro="[1]!dp_core.gridDP_Click" textlink="">
      <xdr:nvSpPr>
        <xdr:cNvPr id="3167" name="Rectangle 3166">
          <a:extLst>
            <a:ext uri="{FF2B5EF4-FFF2-40B4-BE49-F238E27FC236}">
              <a16:creationId xmlns:a16="http://schemas.microsoft.com/office/drawing/2014/main" xmlns="" id="{00000000-0008-0000-0200-00005F0C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223</xdr:row>
      <xdr:rowOff>0</xdr:rowOff>
    </xdr:from>
    <xdr:to>
      <xdr:col>5</xdr:col>
      <xdr:colOff>279400</xdr:colOff>
      <xdr:row>224</xdr:row>
      <xdr:rowOff>12700</xdr:rowOff>
    </xdr:to>
    <xdr:sp macro="[1]!dp_core.gridDP_Click" textlink="">
      <xdr:nvSpPr>
        <xdr:cNvPr id="3168" name="Rectangle 3167">
          <a:extLst>
            <a:ext uri="{FF2B5EF4-FFF2-40B4-BE49-F238E27FC236}">
              <a16:creationId xmlns:a16="http://schemas.microsoft.com/office/drawing/2014/main" xmlns="" id="{00000000-0008-0000-0200-0000600C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223</xdr:row>
      <xdr:rowOff>0</xdr:rowOff>
    </xdr:from>
    <xdr:to>
      <xdr:col>5</xdr:col>
      <xdr:colOff>279400</xdr:colOff>
      <xdr:row>224</xdr:row>
      <xdr:rowOff>12700</xdr:rowOff>
    </xdr:to>
    <xdr:sp macro="[1]!dp_core.gridDP_Click" textlink="">
      <xdr:nvSpPr>
        <xdr:cNvPr id="3169" name="Rectangle 3168">
          <a:extLst>
            <a:ext uri="{FF2B5EF4-FFF2-40B4-BE49-F238E27FC236}">
              <a16:creationId xmlns:a16="http://schemas.microsoft.com/office/drawing/2014/main" xmlns="" id="{00000000-0008-0000-0200-0000610C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223</xdr:row>
      <xdr:rowOff>0</xdr:rowOff>
    </xdr:from>
    <xdr:to>
      <xdr:col>5</xdr:col>
      <xdr:colOff>279400</xdr:colOff>
      <xdr:row>224</xdr:row>
      <xdr:rowOff>12700</xdr:rowOff>
    </xdr:to>
    <xdr:sp macro="[1]!dp_core.gridDP_Click" textlink="">
      <xdr:nvSpPr>
        <xdr:cNvPr id="3170" name="Rectangle 3169">
          <a:extLst>
            <a:ext uri="{FF2B5EF4-FFF2-40B4-BE49-F238E27FC236}">
              <a16:creationId xmlns:a16="http://schemas.microsoft.com/office/drawing/2014/main" xmlns="" id="{00000000-0008-0000-0200-0000620C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224</xdr:row>
      <xdr:rowOff>0</xdr:rowOff>
    </xdr:from>
    <xdr:to>
      <xdr:col>5</xdr:col>
      <xdr:colOff>279400</xdr:colOff>
      <xdr:row>225</xdr:row>
      <xdr:rowOff>12700</xdr:rowOff>
    </xdr:to>
    <xdr:sp macro="[1]!dp_core.gridDP_Click" textlink="">
      <xdr:nvSpPr>
        <xdr:cNvPr id="3171" name="Rectangle 3170">
          <a:extLst>
            <a:ext uri="{FF2B5EF4-FFF2-40B4-BE49-F238E27FC236}">
              <a16:creationId xmlns:a16="http://schemas.microsoft.com/office/drawing/2014/main" xmlns="" id="{00000000-0008-0000-0200-0000630C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224</xdr:row>
      <xdr:rowOff>0</xdr:rowOff>
    </xdr:from>
    <xdr:to>
      <xdr:col>5</xdr:col>
      <xdr:colOff>279400</xdr:colOff>
      <xdr:row>225</xdr:row>
      <xdr:rowOff>12700</xdr:rowOff>
    </xdr:to>
    <xdr:sp macro="[1]!dp_core.gridDP_Click" textlink="">
      <xdr:nvSpPr>
        <xdr:cNvPr id="3172" name="Rectangle 3171">
          <a:extLst>
            <a:ext uri="{FF2B5EF4-FFF2-40B4-BE49-F238E27FC236}">
              <a16:creationId xmlns:a16="http://schemas.microsoft.com/office/drawing/2014/main" xmlns="" id="{00000000-0008-0000-0200-0000640C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224</xdr:row>
      <xdr:rowOff>0</xdr:rowOff>
    </xdr:from>
    <xdr:to>
      <xdr:col>5</xdr:col>
      <xdr:colOff>279400</xdr:colOff>
      <xdr:row>225</xdr:row>
      <xdr:rowOff>12700</xdr:rowOff>
    </xdr:to>
    <xdr:sp macro="[1]!dp_core.gridDP_Click" textlink="">
      <xdr:nvSpPr>
        <xdr:cNvPr id="3173" name="Rectangle 3172">
          <a:extLst>
            <a:ext uri="{FF2B5EF4-FFF2-40B4-BE49-F238E27FC236}">
              <a16:creationId xmlns:a16="http://schemas.microsoft.com/office/drawing/2014/main" xmlns="" id="{00000000-0008-0000-0200-0000650C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225</xdr:row>
      <xdr:rowOff>0</xdr:rowOff>
    </xdr:from>
    <xdr:to>
      <xdr:col>5</xdr:col>
      <xdr:colOff>279400</xdr:colOff>
      <xdr:row>226</xdr:row>
      <xdr:rowOff>12700</xdr:rowOff>
    </xdr:to>
    <xdr:sp macro="[1]!dp_core.gridDP_Click" textlink="">
      <xdr:nvSpPr>
        <xdr:cNvPr id="3174" name="Rectangle 3173">
          <a:extLst>
            <a:ext uri="{FF2B5EF4-FFF2-40B4-BE49-F238E27FC236}">
              <a16:creationId xmlns:a16="http://schemas.microsoft.com/office/drawing/2014/main" xmlns="" id="{00000000-0008-0000-0200-0000660C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225</xdr:row>
      <xdr:rowOff>0</xdr:rowOff>
    </xdr:from>
    <xdr:to>
      <xdr:col>5</xdr:col>
      <xdr:colOff>279400</xdr:colOff>
      <xdr:row>226</xdr:row>
      <xdr:rowOff>12700</xdr:rowOff>
    </xdr:to>
    <xdr:sp macro="[1]!dp_core.gridDP_Click" textlink="">
      <xdr:nvSpPr>
        <xdr:cNvPr id="3175" name="Rectangle 3174">
          <a:extLst>
            <a:ext uri="{FF2B5EF4-FFF2-40B4-BE49-F238E27FC236}">
              <a16:creationId xmlns:a16="http://schemas.microsoft.com/office/drawing/2014/main" xmlns="" id="{00000000-0008-0000-0200-0000670C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225</xdr:row>
      <xdr:rowOff>0</xdr:rowOff>
    </xdr:from>
    <xdr:to>
      <xdr:col>5</xdr:col>
      <xdr:colOff>279400</xdr:colOff>
      <xdr:row>226</xdr:row>
      <xdr:rowOff>12700</xdr:rowOff>
    </xdr:to>
    <xdr:sp macro="[1]!dp_core.gridDP_Click" textlink="">
      <xdr:nvSpPr>
        <xdr:cNvPr id="3176" name="Rectangle 3175">
          <a:extLst>
            <a:ext uri="{FF2B5EF4-FFF2-40B4-BE49-F238E27FC236}">
              <a16:creationId xmlns:a16="http://schemas.microsoft.com/office/drawing/2014/main" xmlns="" id="{00000000-0008-0000-0200-0000680C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226</xdr:row>
      <xdr:rowOff>0</xdr:rowOff>
    </xdr:from>
    <xdr:to>
      <xdr:col>5</xdr:col>
      <xdr:colOff>279400</xdr:colOff>
      <xdr:row>227</xdr:row>
      <xdr:rowOff>12700</xdr:rowOff>
    </xdr:to>
    <xdr:sp macro="[1]!dp_core.gridDP_Click" textlink="">
      <xdr:nvSpPr>
        <xdr:cNvPr id="3177" name="Rectangle 3176">
          <a:extLst>
            <a:ext uri="{FF2B5EF4-FFF2-40B4-BE49-F238E27FC236}">
              <a16:creationId xmlns:a16="http://schemas.microsoft.com/office/drawing/2014/main" xmlns="" id="{00000000-0008-0000-0200-0000690C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226</xdr:row>
      <xdr:rowOff>0</xdr:rowOff>
    </xdr:from>
    <xdr:to>
      <xdr:col>5</xdr:col>
      <xdr:colOff>279400</xdr:colOff>
      <xdr:row>227</xdr:row>
      <xdr:rowOff>12700</xdr:rowOff>
    </xdr:to>
    <xdr:sp macro="[1]!dp_core.gridDP_Click" textlink="">
      <xdr:nvSpPr>
        <xdr:cNvPr id="3178" name="Rectangle 3177">
          <a:extLst>
            <a:ext uri="{FF2B5EF4-FFF2-40B4-BE49-F238E27FC236}">
              <a16:creationId xmlns:a16="http://schemas.microsoft.com/office/drawing/2014/main" xmlns="" id="{00000000-0008-0000-0200-00006A0C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226</xdr:row>
      <xdr:rowOff>0</xdr:rowOff>
    </xdr:from>
    <xdr:to>
      <xdr:col>5</xdr:col>
      <xdr:colOff>279400</xdr:colOff>
      <xdr:row>227</xdr:row>
      <xdr:rowOff>12700</xdr:rowOff>
    </xdr:to>
    <xdr:sp macro="[1]!dp_core.gridDP_Click" textlink="">
      <xdr:nvSpPr>
        <xdr:cNvPr id="3179" name="Rectangle 3178">
          <a:extLst>
            <a:ext uri="{FF2B5EF4-FFF2-40B4-BE49-F238E27FC236}">
              <a16:creationId xmlns:a16="http://schemas.microsoft.com/office/drawing/2014/main" xmlns="" id="{00000000-0008-0000-0200-00006B0C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227</xdr:row>
      <xdr:rowOff>0</xdr:rowOff>
    </xdr:from>
    <xdr:to>
      <xdr:col>5</xdr:col>
      <xdr:colOff>279400</xdr:colOff>
      <xdr:row>228</xdr:row>
      <xdr:rowOff>12700</xdr:rowOff>
    </xdr:to>
    <xdr:sp macro="[1]!dp_core.gridDP_Click" textlink="">
      <xdr:nvSpPr>
        <xdr:cNvPr id="3180" name="Rectangle 3179">
          <a:extLst>
            <a:ext uri="{FF2B5EF4-FFF2-40B4-BE49-F238E27FC236}">
              <a16:creationId xmlns:a16="http://schemas.microsoft.com/office/drawing/2014/main" xmlns="" id="{00000000-0008-0000-0200-00006C0C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227</xdr:row>
      <xdr:rowOff>0</xdr:rowOff>
    </xdr:from>
    <xdr:to>
      <xdr:col>5</xdr:col>
      <xdr:colOff>279400</xdr:colOff>
      <xdr:row>228</xdr:row>
      <xdr:rowOff>12700</xdr:rowOff>
    </xdr:to>
    <xdr:sp macro="[1]!dp_core.gridDP_Click" textlink="">
      <xdr:nvSpPr>
        <xdr:cNvPr id="3181" name="Rectangle 3180">
          <a:extLst>
            <a:ext uri="{FF2B5EF4-FFF2-40B4-BE49-F238E27FC236}">
              <a16:creationId xmlns:a16="http://schemas.microsoft.com/office/drawing/2014/main" xmlns="" id="{00000000-0008-0000-0200-00006D0C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227</xdr:row>
      <xdr:rowOff>0</xdr:rowOff>
    </xdr:from>
    <xdr:to>
      <xdr:col>5</xdr:col>
      <xdr:colOff>279400</xdr:colOff>
      <xdr:row>228</xdr:row>
      <xdr:rowOff>12700</xdr:rowOff>
    </xdr:to>
    <xdr:sp macro="[1]!dp_core.gridDP_Click" textlink="">
      <xdr:nvSpPr>
        <xdr:cNvPr id="3182" name="Rectangle 3181">
          <a:extLst>
            <a:ext uri="{FF2B5EF4-FFF2-40B4-BE49-F238E27FC236}">
              <a16:creationId xmlns:a16="http://schemas.microsoft.com/office/drawing/2014/main" xmlns="" id="{00000000-0008-0000-0200-00006E0C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228</xdr:row>
      <xdr:rowOff>0</xdr:rowOff>
    </xdr:from>
    <xdr:to>
      <xdr:col>5</xdr:col>
      <xdr:colOff>279400</xdr:colOff>
      <xdr:row>229</xdr:row>
      <xdr:rowOff>12700</xdr:rowOff>
    </xdr:to>
    <xdr:sp macro="[1]!dp_core.gridDP_Click" textlink="">
      <xdr:nvSpPr>
        <xdr:cNvPr id="3183" name="Rectangle 3182">
          <a:extLst>
            <a:ext uri="{FF2B5EF4-FFF2-40B4-BE49-F238E27FC236}">
              <a16:creationId xmlns:a16="http://schemas.microsoft.com/office/drawing/2014/main" xmlns="" id="{00000000-0008-0000-0200-00006F0C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228</xdr:row>
      <xdr:rowOff>0</xdr:rowOff>
    </xdr:from>
    <xdr:to>
      <xdr:col>5</xdr:col>
      <xdr:colOff>279400</xdr:colOff>
      <xdr:row>229</xdr:row>
      <xdr:rowOff>12700</xdr:rowOff>
    </xdr:to>
    <xdr:sp macro="[1]!dp_core.gridDP_Click" textlink="">
      <xdr:nvSpPr>
        <xdr:cNvPr id="3184" name="Rectangle 3183">
          <a:extLst>
            <a:ext uri="{FF2B5EF4-FFF2-40B4-BE49-F238E27FC236}">
              <a16:creationId xmlns:a16="http://schemas.microsoft.com/office/drawing/2014/main" xmlns="" id="{00000000-0008-0000-0200-0000700C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228</xdr:row>
      <xdr:rowOff>0</xdr:rowOff>
    </xdr:from>
    <xdr:to>
      <xdr:col>5</xdr:col>
      <xdr:colOff>279400</xdr:colOff>
      <xdr:row>229</xdr:row>
      <xdr:rowOff>12700</xdr:rowOff>
    </xdr:to>
    <xdr:sp macro="[1]!dp_core.gridDP_Click" textlink="">
      <xdr:nvSpPr>
        <xdr:cNvPr id="3185" name="Rectangle 3184">
          <a:extLst>
            <a:ext uri="{FF2B5EF4-FFF2-40B4-BE49-F238E27FC236}">
              <a16:creationId xmlns:a16="http://schemas.microsoft.com/office/drawing/2014/main" xmlns="" id="{00000000-0008-0000-0200-0000710C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229</xdr:row>
      <xdr:rowOff>0</xdr:rowOff>
    </xdr:from>
    <xdr:to>
      <xdr:col>5</xdr:col>
      <xdr:colOff>279400</xdr:colOff>
      <xdr:row>230</xdr:row>
      <xdr:rowOff>12700</xdr:rowOff>
    </xdr:to>
    <xdr:sp macro="[1]!dp_core.gridDP_Click" textlink="">
      <xdr:nvSpPr>
        <xdr:cNvPr id="3186" name="Rectangle 3185">
          <a:extLst>
            <a:ext uri="{FF2B5EF4-FFF2-40B4-BE49-F238E27FC236}">
              <a16:creationId xmlns:a16="http://schemas.microsoft.com/office/drawing/2014/main" xmlns="" id="{00000000-0008-0000-0200-0000720C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229</xdr:row>
      <xdr:rowOff>0</xdr:rowOff>
    </xdr:from>
    <xdr:to>
      <xdr:col>5</xdr:col>
      <xdr:colOff>279400</xdr:colOff>
      <xdr:row>230</xdr:row>
      <xdr:rowOff>12700</xdr:rowOff>
    </xdr:to>
    <xdr:sp macro="[1]!dp_core.gridDP_Click" textlink="">
      <xdr:nvSpPr>
        <xdr:cNvPr id="3187" name="Rectangle 3186">
          <a:extLst>
            <a:ext uri="{FF2B5EF4-FFF2-40B4-BE49-F238E27FC236}">
              <a16:creationId xmlns:a16="http://schemas.microsoft.com/office/drawing/2014/main" xmlns="" id="{00000000-0008-0000-0200-0000730C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229</xdr:row>
      <xdr:rowOff>0</xdr:rowOff>
    </xdr:from>
    <xdr:to>
      <xdr:col>5</xdr:col>
      <xdr:colOff>279400</xdr:colOff>
      <xdr:row>230</xdr:row>
      <xdr:rowOff>12700</xdr:rowOff>
    </xdr:to>
    <xdr:sp macro="[1]!dp_core.gridDP_Click" textlink="">
      <xdr:nvSpPr>
        <xdr:cNvPr id="3188" name="Rectangle 3187">
          <a:extLst>
            <a:ext uri="{FF2B5EF4-FFF2-40B4-BE49-F238E27FC236}">
              <a16:creationId xmlns:a16="http://schemas.microsoft.com/office/drawing/2014/main" xmlns="" id="{00000000-0008-0000-0200-0000740C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230</xdr:row>
      <xdr:rowOff>0</xdr:rowOff>
    </xdr:from>
    <xdr:to>
      <xdr:col>5</xdr:col>
      <xdr:colOff>279400</xdr:colOff>
      <xdr:row>231</xdr:row>
      <xdr:rowOff>12700</xdr:rowOff>
    </xdr:to>
    <xdr:sp macro="[1]!dp_core.gridDP_Click" textlink="">
      <xdr:nvSpPr>
        <xdr:cNvPr id="3189" name="Rectangle 3188">
          <a:extLst>
            <a:ext uri="{FF2B5EF4-FFF2-40B4-BE49-F238E27FC236}">
              <a16:creationId xmlns:a16="http://schemas.microsoft.com/office/drawing/2014/main" xmlns="" id="{00000000-0008-0000-0200-0000750C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230</xdr:row>
      <xdr:rowOff>0</xdr:rowOff>
    </xdr:from>
    <xdr:to>
      <xdr:col>5</xdr:col>
      <xdr:colOff>279400</xdr:colOff>
      <xdr:row>231</xdr:row>
      <xdr:rowOff>12700</xdr:rowOff>
    </xdr:to>
    <xdr:sp macro="[1]!dp_core.gridDP_Click" textlink="">
      <xdr:nvSpPr>
        <xdr:cNvPr id="3190" name="Rectangle 3189">
          <a:extLst>
            <a:ext uri="{FF2B5EF4-FFF2-40B4-BE49-F238E27FC236}">
              <a16:creationId xmlns:a16="http://schemas.microsoft.com/office/drawing/2014/main" xmlns="" id="{00000000-0008-0000-0200-0000760C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230</xdr:row>
      <xdr:rowOff>0</xdr:rowOff>
    </xdr:from>
    <xdr:to>
      <xdr:col>5</xdr:col>
      <xdr:colOff>279400</xdr:colOff>
      <xdr:row>231</xdr:row>
      <xdr:rowOff>12700</xdr:rowOff>
    </xdr:to>
    <xdr:sp macro="[1]!dp_core.gridDP_Click" textlink="">
      <xdr:nvSpPr>
        <xdr:cNvPr id="3191" name="Rectangle 3190">
          <a:extLst>
            <a:ext uri="{FF2B5EF4-FFF2-40B4-BE49-F238E27FC236}">
              <a16:creationId xmlns:a16="http://schemas.microsoft.com/office/drawing/2014/main" xmlns="" id="{00000000-0008-0000-0200-0000770C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231</xdr:row>
      <xdr:rowOff>0</xdr:rowOff>
    </xdr:from>
    <xdr:to>
      <xdr:col>5</xdr:col>
      <xdr:colOff>279400</xdr:colOff>
      <xdr:row>232</xdr:row>
      <xdr:rowOff>12700</xdr:rowOff>
    </xdr:to>
    <xdr:sp macro="[1]!dp_core.gridDP_Click" textlink="">
      <xdr:nvSpPr>
        <xdr:cNvPr id="3192" name="Rectangle 3191">
          <a:extLst>
            <a:ext uri="{FF2B5EF4-FFF2-40B4-BE49-F238E27FC236}">
              <a16:creationId xmlns:a16="http://schemas.microsoft.com/office/drawing/2014/main" xmlns="" id="{00000000-0008-0000-0200-0000780C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231</xdr:row>
      <xdr:rowOff>0</xdr:rowOff>
    </xdr:from>
    <xdr:to>
      <xdr:col>5</xdr:col>
      <xdr:colOff>279400</xdr:colOff>
      <xdr:row>232</xdr:row>
      <xdr:rowOff>12700</xdr:rowOff>
    </xdr:to>
    <xdr:sp macro="[1]!dp_core.gridDP_Click" textlink="">
      <xdr:nvSpPr>
        <xdr:cNvPr id="3193" name="Rectangle 3192">
          <a:extLst>
            <a:ext uri="{FF2B5EF4-FFF2-40B4-BE49-F238E27FC236}">
              <a16:creationId xmlns:a16="http://schemas.microsoft.com/office/drawing/2014/main" xmlns="" id="{00000000-0008-0000-0200-0000790C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231</xdr:row>
      <xdr:rowOff>0</xdr:rowOff>
    </xdr:from>
    <xdr:to>
      <xdr:col>5</xdr:col>
      <xdr:colOff>279400</xdr:colOff>
      <xdr:row>232</xdr:row>
      <xdr:rowOff>12700</xdr:rowOff>
    </xdr:to>
    <xdr:sp macro="[1]!dp_core.gridDP_Click" textlink="">
      <xdr:nvSpPr>
        <xdr:cNvPr id="3194" name="Rectangle 3193">
          <a:extLst>
            <a:ext uri="{FF2B5EF4-FFF2-40B4-BE49-F238E27FC236}">
              <a16:creationId xmlns:a16="http://schemas.microsoft.com/office/drawing/2014/main" xmlns="" id="{00000000-0008-0000-0200-00007A0C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232</xdr:row>
      <xdr:rowOff>0</xdr:rowOff>
    </xdr:from>
    <xdr:to>
      <xdr:col>5</xdr:col>
      <xdr:colOff>279400</xdr:colOff>
      <xdr:row>233</xdr:row>
      <xdr:rowOff>12700</xdr:rowOff>
    </xdr:to>
    <xdr:sp macro="[1]!dp_core.gridDP_Click" textlink="">
      <xdr:nvSpPr>
        <xdr:cNvPr id="3195" name="Rectangle 3194">
          <a:extLst>
            <a:ext uri="{FF2B5EF4-FFF2-40B4-BE49-F238E27FC236}">
              <a16:creationId xmlns:a16="http://schemas.microsoft.com/office/drawing/2014/main" xmlns="" id="{00000000-0008-0000-0200-00007B0C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232</xdr:row>
      <xdr:rowOff>0</xdr:rowOff>
    </xdr:from>
    <xdr:to>
      <xdr:col>5</xdr:col>
      <xdr:colOff>279400</xdr:colOff>
      <xdr:row>233</xdr:row>
      <xdr:rowOff>12700</xdr:rowOff>
    </xdr:to>
    <xdr:sp macro="[1]!dp_core.gridDP_Click" textlink="">
      <xdr:nvSpPr>
        <xdr:cNvPr id="3196" name="Rectangle 3195">
          <a:extLst>
            <a:ext uri="{FF2B5EF4-FFF2-40B4-BE49-F238E27FC236}">
              <a16:creationId xmlns:a16="http://schemas.microsoft.com/office/drawing/2014/main" xmlns="" id="{00000000-0008-0000-0200-00007C0C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232</xdr:row>
      <xdr:rowOff>0</xdr:rowOff>
    </xdr:from>
    <xdr:to>
      <xdr:col>5</xdr:col>
      <xdr:colOff>279400</xdr:colOff>
      <xdr:row>233</xdr:row>
      <xdr:rowOff>12700</xdr:rowOff>
    </xdr:to>
    <xdr:sp macro="[1]!dp_core.gridDP_Click" textlink="">
      <xdr:nvSpPr>
        <xdr:cNvPr id="3197" name="Rectangle 3196">
          <a:extLst>
            <a:ext uri="{FF2B5EF4-FFF2-40B4-BE49-F238E27FC236}">
              <a16:creationId xmlns:a16="http://schemas.microsoft.com/office/drawing/2014/main" xmlns="" id="{00000000-0008-0000-0200-00007D0C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233</xdr:row>
      <xdr:rowOff>0</xdr:rowOff>
    </xdr:from>
    <xdr:to>
      <xdr:col>5</xdr:col>
      <xdr:colOff>279400</xdr:colOff>
      <xdr:row>234</xdr:row>
      <xdr:rowOff>12700</xdr:rowOff>
    </xdr:to>
    <xdr:sp macro="[1]!dp_core.gridDP_Click" textlink="">
      <xdr:nvSpPr>
        <xdr:cNvPr id="3198" name="Rectangle 3197">
          <a:extLst>
            <a:ext uri="{FF2B5EF4-FFF2-40B4-BE49-F238E27FC236}">
              <a16:creationId xmlns:a16="http://schemas.microsoft.com/office/drawing/2014/main" xmlns="" id="{00000000-0008-0000-0200-00007E0C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233</xdr:row>
      <xdr:rowOff>0</xdr:rowOff>
    </xdr:from>
    <xdr:to>
      <xdr:col>5</xdr:col>
      <xdr:colOff>279400</xdr:colOff>
      <xdr:row>234</xdr:row>
      <xdr:rowOff>12700</xdr:rowOff>
    </xdr:to>
    <xdr:sp macro="[1]!dp_core.gridDP_Click" textlink="">
      <xdr:nvSpPr>
        <xdr:cNvPr id="3199" name="Rectangle 3198">
          <a:extLst>
            <a:ext uri="{FF2B5EF4-FFF2-40B4-BE49-F238E27FC236}">
              <a16:creationId xmlns:a16="http://schemas.microsoft.com/office/drawing/2014/main" xmlns="" id="{00000000-0008-0000-0200-00007F0C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233</xdr:row>
      <xdr:rowOff>0</xdr:rowOff>
    </xdr:from>
    <xdr:to>
      <xdr:col>5</xdr:col>
      <xdr:colOff>279400</xdr:colOff>
      <xdr:row>234</xdr:row>
      <xdr:rowOff>12700</xdr:rowOff>
    </xdr:to>
    <xdr:sp macro="[1]!dp_core.gridDP_Click" textlink="">
      <xdr:nvSpPr>
        <xdr:cNvPr id="3200" name="Rectangle 3199">
          <a:extLst>
            <a:ext uri="{FF2B5EF4-FFF2-40B4-BE49-F238E27FC236}">
              <a16:creationId xmlns:a16="http://schemas.microsoft.com/office/drawing/2014/main" xmlns="" id="{00000000-0008-0000-0200-0000800C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234</xdr:row>
      <xdr:rowOff>0</xdr:rowOff>
    </xdr:from>
    <xdr:to>
      <xdr:col>5</xdr:col>
      <xdr:colOff>279400</xdr:colOff>
      <xdr:row>235</xdr:row>
      <xdr:rowOff>12700</xdr:rowOff>
    </xdr:to>
    <xdr:sp macro="[1]!dp_core.gridDP_Click" textlink="">
      <xdr:nvSpPr>
        <xdr:cNvPr id="3201" name="Rectangle 3200">
          <a:extLst>
            <a:ext uri="{FF2B5EF4-FFF2-40B4-BE49-F238E27FC236}">
              <a16:creationId xmlns:a16="http://schemas.microsoft.com/office/drawing/2014/main" xmlns="" id="{00000000-0008-0000-0200-0000810C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234</xdr:row>
      <xdr:rowOff>0</xdr:rowOff>
    </xdr:from>
    <xdr:to>
      <xdr:col>5</xdr:col>
      <xdr:colOff>279400</xdr:colOff>
      <xdr:row>235</xdr:row>
      <xdr:rowOff>12700</xdr:rowOff>
    </xdr:to>
    <xdr:sp macro="[1]!dp_core.gridDP_Click" textlink="">
      <xdr:nvSpPr>
        <xdr:cNvPr id="3202" name="Rectangle 3201">
          <a:extLst>
            <a:ext uri="{FF2B5EF4-FFF2-40B4-BE49-F238E27FC236}">
              <a16:creationId xmlns:a16="http://schemas.microsoft.com/office/drawing/2014/main" xmlns="" id="{00000000-0008-0000-0200-0000820C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234</xdr:row>
      <xdr:rowOff>0</xdr:rowOff>
    </xdr:from>
    <xdr:to>
      <xdr:col>5</xdr:col>
      <xdr:colOff>279400</xdr:colOff>
      <xdr:row>235</xdr:row>
      <xdr:rowOff>12700</xdr:rowOff>
    </xdr:to>
    <xdr:sp macro="[1]!dp_core.gridDP_Click" textlink="">
      <xdr:nvSpPr>
        <xdr:cNvPr id="3203" name="Rectangle 3202">
          <a:extLst>
            <a:ext uri="{FF2B5EF4-FFF2-40B4-BE49-F238E27FC236}">
              <a16:creationId xmlns:a16="http://schemas.microsoft.com/office/drawing/2014/main" xmlns="" id="{00000000-0008-0000-0200-0000830C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235</xdr:row>
      <xdr:rowOff>0</xdr:rowOff>
    </xdr:from>
    <xdr:to>
      <xdr:col>5</xdr:col>
      <xdr:colOff>279400</xdr:colOff>
      <xdr:row>236</xdr:row>
      <xdr:rowOff>12700</xdr:rowOff>
    </xdr:to>
    <xdr:sp macro="[1]!dp_core.gridDP_Click" textlink="">
      <xdr:nvSpPr>
        <xdr:cNvPr id="3204" name="Rectangle 3203">
          <a:extLst>
            <a:ext uri="{FF2B5EF4-FFF2-40B4-BE49-F238E27FC236}">
              <a16:creationId xmlns:a16="http://schemas.microsoft.com/office/drawing/2014/main" xmlns="" id="{00000000-0008-0000-0200-0000840C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235</xdr:row>
      <xdr:rowOff>0</xdr:rowOff>
    </xdr:from>
    <xdr:to>
      <xdr:col>5</xdr:col>
      <xdr:colOff>279400</xdr:colOff>
      <xdr:row>236</xdr:row>
      <xdr:rowOff>12700</xdr:rowOff>
    </xdr:to>
    <xdr:sp macro="[1]!dp_core.gridDP_Click" textlink="">
      <xdr:nvSpPr>
        <xdr:cNvPr id="3205" name="Rectangle 3204">
          <a:extLst>
            <a:ext uri="{FF2B5EF4-FFF2-40B4-BE49-F238E27FC236}">
              <a16:creationId xmlns:a16="http://schemas.microsoft.com/office/drawing/2014/main" xmlns="" id="{00000000-0008-0000-0200-0000850C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235</xdr:row>
      <xdr:rowOff>0</xdr:rowOff>
    </xdr:from>
    <xdr:to>
      <xdr:col>5</xdr:col>
      <xdr:colOff>279400</xdr:colOff>
      <xdr:row>236</xdr:row>
      <xdr:rowOff>12700</xdr:rowOff>
    </xdr:to>
    <xdr:sp macro="[1]!dp_core.gridDP_Click" textlink="">
      <xdr:nvSpPr>
        <xdr:cNvPr id="3206" name="Rectangle 3205">
          <a:extLst>
            <a:ext uri="{FF2B5EF4-FFF2-40B4-BE49-F238E27FC236}">
              <a16:creationId xmlns:a16="http://schemas.microsoft.com/office/drawing/2014/main" xmlns="" id="{00000000-0008-0000-0200-0000860C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236</xdr:row>
      <xdr:rowOff>0</xdr:rowOff>
    </xdr:from>
    <xdr:to>
      <xdr:col>5</xdr:col>
      <xdr:colOff>279400</xdr:colOff>
      <xdr:row>237</xdr:row>
      <xdr:rowOff>12700</xdr:rowOff>
    </xdr:to>
    <xdr:sp macro="[1]!dp_core.gridDP_Click" textlink="">
      <xdr:nvSpPr>
        <xdr:cNvPr id="3207" name="Rectangle 3206">
          <a:extLst>
            <a:ext uri="{FF2B5EF4-FFF2-40B4-BE49-F238E27FC236}">
              <a16:creationId xmlns:a16="http://schemas.microsoft.com/office/drawing/2014/main" xmlns="" id="{00000000-0008-0000-0200-0000870C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236</xdr:row>
      <xdr:rowOff>0</xdr:rowOff>
    </xdr:from>
    <xdr:to>
      <xdr:col>5</xdr:col>
      <xdr:colOff>279400</xdr:colOff>
      <xdr:row>237</xdr:row>
      <xdr:rowOff>12700</xdr:rowOff>
    </xdr:to>
    <xdr:sp macro="[1]!dp_core.gridDP_Click" textlink="">
      <xdr:nvSpPr>
        <xdr:cNvPr id="3208" name="Rectangle 3207">
          <a:extLst>
            <a:ext uri="{FF2B5EF4-FFF2-40B4-BE49-F238E27FC236}">
              <a16:creationId xmlns:a16="http://schemas.microsoft.com/office/drawing/2014/main" xmlns="" id="{00000000-0008-0000-0200-0000880C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236</xdr:row>
      <xdr:rowOff>0</xdr:rowOff>
    </xdr:from>
    <xdr:to>
      <xdr:col>5</xdr:col>
      <xdr:colOff>279400</xdr:colOff>
      <xdr:row>237</xdr:row>
      <xdr:rowOff>12700</xdr:rowOff>
    </xdr:to>
    <xdr:sp macro="[1]!dp_core.gridDP_Click" textlink="">
      <xdr:nvSpPr>
        <xdr:cNvPr id="3209" name="Rectangle 3208">
          <a:extLst>
            <a:ext uri="{FF2B5EF4-FFF2-40B4-BE49-F238E27FC236}">
              <a16:creationId xmlns:a16="http://schemas.microsoft.com/office/drawing/2014/main" xmlns="" id="{00000000-0008-0000-0200-0000890C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237</xdr:row>
      <xdr:rowOff>0</xdr:rowOff>
    </xdr:from>
    <xdr:to>
      <xdr:col>5</xdr:col>
      <xdr:colOff>279400</xdr:colOff>
      <xdr:row>238</xdr:row>
      <xdr:rowOff>12700</xdr:rowOff>
    </xdr:to>
    <xdr:sp macro="[1]!dp_core.gridDP_Click" textlink="">
      <xdr:nvSpPr>
        <xdr:cNvPr id="3210" name="Rectangle 3209">
          <a:extLst>
            <a:ext uri="{FF2B5EF4-FFF2-40B4-BE49-F238E27FC236}">
              <a16:creationId xmlns:a16="http://schemas.microsoft.com/office/drawing/2014/main" xmlns="" id="{00000000-0008-0000-0200-00008A0C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237</xdr:row>
      <xdr:rowOff>0</xdr:rowOff>
    </xdr:from>
    <xdr:to>
      <xdr:col>5</xdr:col>
      <xdr:colOff>279400</xdr:colOff>
      <xdr:row>238</xdr:row>
      <xdr:rowOff>12700</xdr:rowOff>
    </xdr:to>
    <xdr:sp macro="[1]!dp_core.gridDP_Click" textlink="">
      <xdr:nvSpPr>
        <xdr:cNvPr id="3211" name="Rectangle 3210">
          <a:extLst>
            <a:ext uri="{FF2B5EF4-FFF2-40B4-BE49-F238E27FC236}">
              <a16:creationId xmlns:a16="http://schemas.microsoft.com/office/drawing/2014/main" xmlns="" id="{00000000-0008-0000-0200-00008B0C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237</xdr:row>
      <xdr:rowOff>0</xdr:rowOff>
    </xdr:from>
    <xdr:to>
      <xdr:col>5</xdr:col>
      <xdr:colOff>279400</xdr:colOff>
      <xdr:row>238</xdr:row>
      <xdr:rowOff>12700</xdr:rowOff>
    </xdr:to>
    <xdr:sp macro="[1]!dp_core.gridDP_Click" textlink="">
      <xdr:nvSpPr>
        <xdr:cNvPr id="3212" name="Rectangle 3211">
          <a:extLst>
            <a:ext uri="{FF2B5EF4-FFF2-40B4-BE49-F238E27FC236}">
              <a16:creationId xmlns:a16="http://schemas.microsoft.com/office/drawing/2014/main" xmlns="" id="{00000000-0008-0000-0200-00008C0C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238</xdr:row>
      <xdr:rowOff>0</xdr:rowOff>
    </xdr:from>
    <xdr:to>
      <xdr:col>5</xdr:col>
      <xdr:colOff>279400</xdr:colOff>
      <xdr:row>239</xdr:row>
      <xdr:rowOff>12700</xdr:rowOff>
    </xdr:to>
    <xdr:sp macro="[1]!dp_core.gridDP_Click" textlink="">
      <xdr:nvSpPr>
        <xdr:cNvPr id="3213" name="Rectangle 3212">
          <a:extLst>
            <a:ext uri="{FF2B5EF4-FFF2-40B4-BE49-F238E27FC236}">
              <a16:creationId xmlns:a16="http://schemas.microsoft.com/office/drawing/2014/main" xmlns="" id="{00000000-0008-0000-0200-00008D0C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238</xdr:row>
      <xdr:rowOff>0</xdr:rowOff>
    </xdr:from>
    <xdr:to>
      <xdr:col>5</xdr:col>
      <xdr:colOff>279400</xdr:colOff>
      <xdr:row>239</xdr:row>
      <xdr:rowOff>12700</xdr:rowOff>
    </xdr:to>
    <xdr:sp macro="[1]!dp_core.gridDP_Click" textlink="">
      <xdr:nvSpPr>
        <xdr:cNvPr id="3214" name="Rectangle 3213">
          <a:extLst>
            <a:ext uri="{FF2B5EF4-FFF2-40B4-BE49-F238E27FC236}">
              <a16:creationId xmlns:a16="http://schemas.microsoft.com/office/drawing/2014/main" xmlns="" id="{00000000-0008-0000-0200-00008E0C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238</xdr:row>
      <xdr:rowOff>0</xdr:rowOff>
    </xdr:from>
    <xdr:to>
      <xdr:col>5</xdr:col>
      <xdr:colOff>279400</xdr:colOff>
      <xdr:row>239</xdr:row>
      <xdr:rowOff>12700</xdr:rowOff>
    </xdr:to>
    <xdr:sp macro="[1]!dp_core.gridDP_Click" textlink="">
      <xdr:nvSpPr>
        <xdr:cNvPr id="3215" name="Rectangle 3214">
          <a:extLst>
            <a:ext uri="{FF2B5EF4-FFF2-40B4-BE49-F238E27FC236}">
              <a16:creationId xmlns:a16="http://schemas.microsoft.com/office/drawing/2014/main" xmlns="" id="{00000000-0008-0000-0200-00008F0C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239</xdr:row>
      <xdr:rowOff>0</xdr:rowOff>
    </xdr:from>
    <xdr:to>
      <xdr:col>5</xdr:col>
      <xdr:colOff>279400</xdr:colOff>
      <xdr:row>240</xdr:row>
      <xdr:rowOff>12700</xdr:rowOff>
    </xdr:to>
    <xdr:sp macro="[1]!dp_core.gridDP_Click" textlink="">
      <xdr:nvSpPr>
        <xdr:cNvPr id="3216" name="Rectangle 3215">
          <a:extLst>
            <a:ext uri="{FF2B5EF4-FFF2-40B4-BE49-F238E27FC236}">
              <a16:creationId xmlns:a16="http://schemas.microsoft.com/office/drawing/2014/main" xmlns="" id="{00000000-0008-0000-0200-0000900C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239</xdr:row>
      <xdr:rowOff>0</xdr:rowOff>
    </xdr:from>
    <xdr:to>
      <xdr:col>5</xdr:col>
      <xdr:colOff>279400</xdr:colOff>
      <xdr:row>240</xdr:row>
      <xdr:rowOff>12700</xdr:rowOff>
    </xdr:to>
    <xdr:sp macro="[1]!dp_core.gridDP_Click" textlink="">
      <xdr:nvSpPr>
        <xdr:cNvPr id="3217" name="Rectangle 3216">
          <a:extLst>
            <a:ext uri="{FF2B5EF4-FFF2-40B4-BE49-F238E27FC236}">
              <a16:creationId xmlns:a16="http://schemas.microsoft.com/office/drawing/2014/main" xmlns="" id="{00000000-0008-0000-0200-0000910C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239</xdr:row>
      <xdr:rowOff>0</xdr:rowOff>
    </xdr:from>
    <xdr:to>
      <xdr:col>5</xdr:col>
      <xdr:colOff>279400</xdr:colOff>
      <xdr:row>240</xdr:row>
      <xdr:rowOff>12700</xdr:rowOff>
    </xdr:to>
    <xdr:sp macro="[1]!dp_core.gridDP_Click" textlink="">
      <xdr:nvSpPr>
        <xdr:cNvPr id="3218" name="Rectangle 3217">
          <a:extLst>
            <a:ext uri="{FF2B5EF4-FFF2-40B4-BE49-F238E27FC236}">
              <a16:creationId xmlns:a16="http://schemas.microsoft.com/office/drawing/2014/main" xmlns="" id="{00000000-0008-0000-0200-0000920C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240</xdr:row>
      <xdr:rowOff>0</xdr:rowOff>
    </xdr:from>
    <xdr:to>
      <xdr:col>5</xdr:col>
      <xdr:colOff>279400</xdr:colOff>
      <xdr:row>241</xdr:row>
      <xdr:rowOff>12700</xdr:rowOff>
    </xdr:to>
    <xdr:sp macro="[1]!dp_core.gridDP_Click" textlink="">
      <xdr:nvSpPr>
        <xdr:cNvPr id="3219" name="Rectangle 3218">
          <a:extLst>
            <a:ext uri="{FF2B5EF4-FFF2-40B4-BE49-F238E27FC236}">
              <a16:creationId xmlns:a16="http://schemas.microsoft.com/office/drawing/2014/main" xmlns="" id="{00000000-0008-0000-0200-0000930C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240</xdr:row>
      <xdr:rowOff>0</xdr:rowOff>
    </xdr:from>
    <xdr:to>
      <xdr:col>5</xdr:col>
      <xdr:colOff>279400</xdr:colOff>
      <xdr:row>241</xdr:row>
      <xdr:rowOff>12700</xdr:rowOff>
    </xdr:to>
    <xdr:sp macro="[1]!dp_core.gridDP_Click" textlink="">
      <xdr:nvSpPr>
        <xdr:cNvPr id="3220" name="Rectangle 3219">
          <a:extLst>
            <a:ext uri="{FF2B5EF4-FFF2-40B4-BE49-F238E27FC236}">
              <a16:creationId xmlns:a16="http://schemas.microsoft.com/office/drawing/2014/main" xmlns="" id="{00000000-0008-0000-0200-0000940C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240</xdr:row>
      <xdr:rowOff>0</xdr:rowOff>
    </xdr:from>
    <xdr:to>
      <xdr:col>5</xdr:col>
      <xdr:colOff>279400</xdr:colOff>
      <xdr:row>241</xdr:row>
      <xdr:rowOff>12700</xdr:rowOff>
    </xdr:to>
    <xdr:sp macro="[1]!dp_core.gridDP_Click" textlink="">
      <xdr:nvSpPr>
        <xdr:cNvPr id="3221" name="Rectangle 3220">
          <a:extLst>
            <a:ext uri="{FF2B5EF4-FFF2-40B4-BE49-F238E27FC236}">
              <a16:creationId xmlns:a16="http://schemas.microsoft.com/office/drawing/2014/main" xmlns="" id="{00000000-0008-0000-0200-0000950C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241</xdr:row>
      <xdr:rowOff>0</xdr:rowOff>
    </xdr:from>
    <xdr:to>
      <xdr:col>5</xdr:col>
      <xdr:colOff>279400</xdr:colOff>
      <xdr:row>242</xdr:row>
      <xdr:rowOff>12700</xdr:rowOff>
    </xdr:to>
    <xdr:sp macro="[1]!dp_core.gridDP_Click" textlink="">
      <xdr:nvSpPr>
        <xdr:cNvPr id="3222" name="Rectangle 3221">
          <a:extLst>
            <a:ext uri="{FF2B5EF4-FFF2-40B4-BE49-F238E27FC236}">
              <a16:creationId xmlns:a16="http://schemas.microsoft.com/office/drawing/2014/main" xmlns="" id="{00000000-0008-0000-0200-0000960C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241</xdr:row>
      <xdr:rowOff>0</xdr:rowOff>
    </xdr:from>
    <xdr:to>
      <xdr:col>5</xdr:col>
      <xdr:colOff>279400</xdr:colOff>
      <xdr:row>242</xdr:row>
      <xdr:rowOff>12700</xdr:rowOff>
    </xdr:to>
    <xdr:sp macro="[1]!dp_core.gridDP_Click" textlink="">
      <xdr:nvSpPr>
        <xdr:cNvPr id="3223" name="Rectangle 3222">
          <a:extLst>
            <a:ext uri="{FF2B5EF4-FFF2-40B4-BE49-F238E27FC236}">
              <a16:creationId xmlns:a16="http://schemas.microsoft.com/office/drawing/2014/main" xmlns="" id="{00000000-0008-0000-0200-0000970C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241</xdr:row>
      <xdr:rowOff>0</xdr:rowOff>
    </xdr:from>
    <xdr:to>
      <xdr:col>5</xdr:col>
      <xdr:colOff>279400</xdr:colOff>
      <xdr:row>242</xdr:row>
      <xdr:rowOff>12700</xdr:rowOff>
    </xdr:to>
    <xdr:sp macro="[1]!dp_core.gridDP_Click" textlink="">
      <xdr:nvSpPr>
        <xdr:cNvPr id="3224" name="Rectangle 3223">
          <a:extLst>
            <a:ext uri="{FF2B5EF4-FFF2-40B4-BE49-F238E27FC236}">
              <a16:creationId xmlns:a16="http://schemas.microsoft.com/office/drawing/2014/main" xmlns="" id="{00000000-0008-0000-0200-0000980C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242</xdr:row>
      <xdr:rowOff>0</xdr:rowOff>
    </xdr:from>
    <xdr:to>
      <xdr:col>5</xdr:col>
      <xdr:colOff>279400</xdr:colOff>
      <xdr:row>243</xdr:row>
      <xdr:rowOff>12700</xdr:rowOff>
    </xdr:to>
    <xdr:sp macro="[1]!dp_core.gridDP_Click" textlink="">
      <xdr:nvSpPr>
        <xdr:cNvPr id="3225" name="Rectangle 3224">
          <a:extLst>
            <a:ext uri="{FF2B5EF4-FFF2-40B4-BE49-F238E27FC236}">
              <a16:creationId xmlns:a16="http://schemas.microsoft.com/office/drawing/2014/main" xmlns="" id="{00000000-0008-0000-0200-0000990C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242</xdr:row>
      <xdr:rowOff>0</xdr:rowOff>
    </xdr:from>
    <xdr:to>
      <xdr:col>5</xdr:col>
      <xdr:colOff>279400</xdr:colOff>
      <xdr:row>243</xdr:row>
      <xdr:rowOff>12700</xdr:rowOff>
    </xdr:to>
    <xdr:sp macro="[1]!dp_core.gridDP_Click" textlink="">
      <xdr:nvSpPr>
        <xdr:cNvPr id="3226" name="Rectangle 3225">
          <a:extLst>
            <a:ext uri="{FF2B5EF4-FFF2-40B4-BE49-F238E27FC236}">
              <a16:creationId xmlns:a16="http://schemas.microsoft.com/office/drawing/2014/main" xmlns="" id="{00000000-0008-0000-0200-00009A0C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242</xdr:row>
      <xdr:rowOff>0</xdr:rowOff>
    </xdr:from>
    <xdr:to>
      <xdr:col>5</xdr:col>
      <xdr:colOff>279400</xdr:colOff>
      <xdr:row>243</xdr:row>
      <xdr:rowOff>12700</xdr:rowOff>
    </xdr:to>
    <xdr:sp macro="[1]!dp_core.gridDP_Click" textlink="">
      <xdr:nvSpPr>
        <xdr:cNvPr id="3227" name="Rectangle 3226">
          <a:extLst>
            <a:ext uri="{FF2B5EF4-FFF2-40B4-BE49-F238E27FC236}">
              <a16:creationId xmlns:a16="http://schemas.microsoft.com/office/drawing/2014/main" xmlns="" id="{00000000-0008-0000-0200-00009B0C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243</xdr:row>
      <xdr:rowOff>0</xdr:rowOff>
    </xdr:from>
    <xdr:to>
      <xdr:col>5</xdr:col>
      <xdr:colOff>279400</xdr:colOff>
      <xdr:row>244</xdr:row>
      <xdr:rowOff>12700</xdr:rowOff>
    </xdr:to>
    <xdr:sp macro="[1]!dp_core.gridDP_Click" textlink="">
      <xdr:nvSpPr>
        <xdr:cNvPr id="3228" name="Rectangle 3227">
          <a:extLst>
            <a:ext uri="{FF2B5EF4-FFF2-40B4-BE49-F238E27FC236}">
              <a16:creationId xmlns:a16="http://schemas.microsoft.com/office/drawing/2014/main" xmlns="" id="{00000000-0008-0000-0200-00009C0C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243</xdr:row>
      <xdr:rowOff>0</xdr:rowOff>
    </xdr:from>
    <xdr:to>
      <xdr:col>5</xdr:col>
      <xdr:colOff>279400</xdr:colOff>
      <xdr:row>244</xdr:row>
      <xdr:rowOff>12700</xdr:rowOff>
    </xdr:to>
    <xdr:sp macro="[1]!dp_core.gridDP_Click" textlink="">
      <xdr:nvSpPr>
        <xdr:cNvPr id="3229" name="Rectangle 3228">
          <a:extLst>
            <a:ext uri="{FF2B5EF4-FFF2-40B4-BE49-F238E27FC236}">
              <a16:creationId xmlns:a16="http://schemas.microsoft.com/office/drawing/2014/main" xmlns="" id="{00000000-0008-0000-0200-00009D0C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243</xdr:row>
      <xdr:rowOff>0</xdr:rowOff>
    </xdr:from>
    <xdr:to>
      <xdr:col>5</xdr:col>
      <xdr:colOff>279400</xdr:colOff>
      <xdr:row>244</xdr:row>
      <xdr:rowOff>12700</xdr:rowOff>
    </xdr:to>
    <xdr:sp macro="[1]!dp_core.gridDP_Click" textlink="">
      <xdr:nvSpPr>
        <xdr:cNvPr id="3230" name="Rectangle 3229">
          <a:extLst>
            <a:ext uri="{FF2B5EF4-FFF2-40B4-BE49-F238E27FC236}">
              <a16:creationId xmlns:a16="http://schemas.microsoft.com/office/drawing/2014/main" xmlns="" id="{00000000-0008-0000-0200-00009E0C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244</xdr:row>
      <xdr:rowOff>0</xdr:rowOff>
    </xdr:from>
    <xdr:to>
      <xdr:col>5</xdr:col>
      <xdr:colOff>279400</xdr:colOff>
      <xdr:row>245</xdr:row>
      <xdr:rowOff>12700</xdr:rowOff>
    </xdr:to>
    <xdr:sp macro="[1]!dp_core.gridDP_Click" textlink="">
      <xdr:nvSpPr>
        <xdr:cNvPr id="3231" name="Rectangle 3230">
          <a:extLst>
            <a:ext uri="{FF2B5EF4-FFF2-40B4-BE49-F238E27FC236}">
              <a16:creationId xmlns:a16="http://schemas.microsoft.com/office/drawing/2014/main" xmlns="" id="{00000000-0008-0000-0200-00009F0C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244</xdr:row>
      <xdr:rowOff>0</xdr:rowOff>
    </xdr:from>
    <xdr:to>
      <xdr:col>5</xdr:col>
      <xdr:colOff>279400</xdr:colOff>
      <xdr:row>245</xdr:row>
      <xdr:rowOff>12700</xdr:rowOff>
    </xdr:to>
    <xdr:sp macro="[1]!dp_core.gridDP_Click" textlink="">
      <xdr:nvSpPr>
        <xdr:cNvPr id="3232" name="Rectangle 3231">
          <a:extLst>
            <a:ext uri="{FF2B5EF4-FFF2-40B4-BE49-F238E27FC236}">
              <a16:creationId xmlns:a16="http://schemas.microsoft.com/office/drawing/2014/main" xmlns="" id="{00000000-0008-0000-0200-0000A00C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244</xdr:row>
      <xdr:rowOff>0</xdr:rowOff>
    </xdr:from>
    <xdr:to>
      <xdr:col>5</xdr:col>
      <xdr:colOff>279400</xdr:colOff>
      <xdr:row>245</xdr:row>
      <xdr:rowOff>12700</xdr:rowOff>
    </xdr:to>
    <xdr:sp macro="[1]!dp_core.gridDP_Click" textlink="">
      <xdr:nvSpPr>
        <xdr:cNvPr id="3233" name="Rectangle 3232">
          <a:extLst>
            <a:ext uri="{FF2B5EF4-FFF2-40B4-BE49-F238E27FC236}">
              <a16:creationId xmlns:a16="http://schemas.microsoft.com/office/drawing/2014/main" xmlns="" id="{00000000-0008-0000-0200-0000A10C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245</xdr:row>
      <xdr:rowOff>0</xdr:rowOff>
    </xdr:from>
    <xdr:to>
      <xdr:col>5</xdr:col>
      <xdr:colOff>279400</xdr:colOff>
      <xdr:row>246</xdr:row>
      <xdr:rowOff>12700</xdr:rowOff>
    </xdr:to>
    <xdr:sp macro="[1]!dp_core.gridDP_Click" textlink="">
      <xdr:nvSpPr>
        <xdr:cNvPr id="3234" name="Rectangle 3233">
          <a:extLst>
            <a:ext uri="{FF2B5EF4-FFF2-40B4-BE49-F238E27FC236}">
              <a16:creationId xmlns:a16="http://schemas.microsoft.com/office/drawing/2014/main" xmlns="" id="{00000000-0008-0000-0200-0000A20C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245</xdr:row>
      <xdr:rowOff>0</xdr:rowOff>
    </xdr:from>
    <xdr:to>
      <xdr:col>5</xdr:col>
      <xdr:colOff>279400</xdr:colOff>
      <xdr:row>246</xdr:row>
      <xdr:rowOff>12700</xdr:rowOff>
    </xdr:to>
    <xdr:sp macro="[1]!dp_core.gridDP_Click" textlink="">
      <xdr:nvSpPr>
        <xdr:cNvPr id="3235" name="Rectangle 3234">
          <a:extLst>
            <a:ext uri="{FF2B5EF4-FFF2-40B4-BE49-F238E27FC236}">
              <a16:creationId xmlns:a16="http://schemas.microsoft.com/office/drawing/2014/main" xmlns="" id="{00000000-0008-0000-0200-0000A30C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245</xdr:row>
      <xdr:rowOff>0</xdr:rowOff>
    </xdr:from>
    <xdr:to>
      <xdr:col>5</xdr:col>
      <xdr:colOff>279400</xdr:colOff>
      <xdr:row>246</xdr:row>
      <xdr:rowOff>12700</xdr:rowOff>
    </xdr:to>
    <xdr:sp macro="[1]!dp_core.gridDP_Click" textlink="">
      <xdr:nvSpPr>
        <xdr:cNvPr id="3236" name="Rectangle 3235">
          <a:extLst>
            <a:ext uri="{FF2B5EF4-FFF2-40B4-BE49-F238E27FC236}">
              <a16:creationId xmlns:a16="http://schemas.microsoft.com/office/drawing/2014/main" xmlns="" id="{00000000-0008-0000-0200-0000A40C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246</xdr:row>
      <xdr:rowOff>0</xdr:rowOff>
    </xdr:from>
    <xdr:to>
      <xdr:col>5</xdr:col>
      <xdr:colOff>279400</xdr:colOff>
      <xdr:row>247</xdr:row>
      <xdr:rowOff>12700</xdr:rowOff>
    </xdr:to>
    <xdr:sp macro="[1]!dp_core.gridDP_Click" textlink="">
      <xdr:nvSpPr>
        <xdr:cNvPr id="3237" name="Rectangle 3236">
          <a:extLst>
            <a:ext uri="{FF2B5EF4-FFF2-40B4-BE49-F238E27FC236}">
              <a16:creationId xmlns:a16="http://schemas.microsoft.com/office/drawing/2014/main" xmlns="" id="{00000000-0008-0000-0200-0000A50C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246</xdr:row>
      <xdr:rowOff>0</xdr:rowOff>
    </xdr:from>
    <xdr:to>
      <xdr:col>5</xdr:col>
      <xdr:colOff>279400</xdr:colOff>
      <xdr:row>247</xdr:row>
      <xdr:rowOff>12700</xdr:rowOff>
    </xdr:to>
    <xdr:sp macro="[1]!dp_core.gridDP_Click" textlink="">
      <xdr:nvSpPr>
        <xdr:cNvPr id="3238" name="Rectangle 3237">
          <a:extLst>
            <a:ext uri="{FF2B5EF4-FFF2-40B4-BE49-F238E27FC236}">
              <a16:creationId xmlns:a16="http://schemas.microsoft.com/office/drawing/2014/main" xmlns="" id="{00000000-0008-0000-0200-0000A60C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246</xdr:row>
      <xdr:rowOff>0</xdr:rowOff>
    </xdr:from>
    <xdr:to>
      <xdr:col>5</xdr:col>
      <xdr:colOff>279400</xdr:colOff>
      <xdr:row>247</xdr:row>
      <xdr:rowOff>12700</xdr:rowOff>
    </xdr:to>
    <xdr:sp macro="[1]!dp_core.gridDP_Click" textlink="">
      <xdr:nvSpPr>
        <xdr:cNvPr id="3239" name="Rectangle 3238">
          <a:extLst>
            <a:ext uri="{FF2B5EF4-FFF2-40B4-BE49-F238E27FC236}">
              <a16:creationId xmlns:a16="http://schemas.microsoft.com/office/drawing/2014/main" xmlns="" id="{00000000-0008-0000-0200-0000A70C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247</xdr:row>
      <xdr:rowOff>0</xdr:rowOff>
    </xdr:from>
    <xdr:to>
      <xdr:col>5</xdr:col>
      <xdr:colOff>279400</xdr:colOff>
      <xdr:row>248</xdr:row>
      <xdr:rowOff>12700</xdr:rowOff>
    </xdr:to>
    <xdr:sp macro="[1]!dp_core.gridDP_Click" textlink="">
      <xdr:nvSpPr>
        <xdr:cNvPr id="3240" name="Rectangle 3239">
          <a:extLst>
            <a:ext uri="{FF2B5EF4-FFF2-40B4-BE49-F238E27FC236}">
              <a16:creationId xmlns:a16="http://schemas.microsoft.com/office/drawing/2014/main" xmlns="" id="{00000000-0008-0000-0200-0000A80C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247</xdr:row>
      <xdr:rowOff>0</xdr:rowOff>
    </xdr:from>
    <xdr:to>
      <xdr:col>5</xdr:col>
      <xdr:colOff>279400</xdr:colOff>
      <xdr:row>248</xdr:row>
      <xdr:rowOff>12700</xdr:rowOff>
    </xdr:to>
    <xdr:sp macro="[1]!dp_core.gridDP_Click" textlink="">
      <xdr:nvSpPr>
        <xdr:cNvPr id="3241" name="Rectangle 3240">
          <a:extLst>
            <a:ext uri="{FF2B5EF4-FFF2-40B4-BE49-F238E27FC236}">
              <a16:creationId xmlns:a16="http://schemas.microsoft.com/office/drawing/2014/main" xmlns="" id="{00000000-0008-0000-0200-0000A90C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247</xdr:row>
      <xdr:rowOff>0</xdr:rowOff>
    </xdr:from>
    <xdr:to>
      <xdr:col>5</xdr:col>
      <xdr:colOff>279400</xdr:colOff>
      <xdr:row>248</xdr:row>
      <xdr:rowOff>12700</xdr:rowOff>
    </xdr:to>
    <xdr:sp macro="[1]!dp_core.gridDP_Click" textlink="">
      <xdr:nvSpPr>
        <xdr:cNvPr id="3242" name="Rectangle 3241">
          <a:extLst>
            <a:ext uri="{FF2B5EF4-FFF2-40B4-BE49-F238E27FC236}">
              <a16:creationId xmlns:a16="http://schemas.microsoft.com/office/drawing/2014/main" xmlns="" id="{00000000-0008-0000-0200-0000AA0C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248</xdr:row>
      <xdr:rowOff>0</xdr:rowOff>
    </xdr:from>
    <xdr:to>
      <xdr:col>5</xdr:col>
      <xdr:colOff>279400</xdr:colOff>
      <xdr:row>249</xdr:row>
      <xdr:rowOff>12700</xdr:rowOff>
    </xdr:to>
    <xdr:sp macro="[1]!dp_core.gridDP_Click" textlink="">
      <xdr:nvSpPr>
        <xdr:cNvPr id="3243" name="Rectangle 3242">
          <a:extLst>
            <a:ext uri="{FF2B5EF4-FFF2-40B4-BE49-F238E27FC236}">
              <a16:creationId xmlns:a16="http://schemas.microsoft.com/office/drawing/2014/main" xmlns="" id="{00000000-0008-0000-0200-0000AB0C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248</xdr:row>
      <xdr:rowOff>0</xdr:rowOff>
    </xdr:from>
    <xdr:to>
      <xdr:col>5</xdr:col>
      <xdr:colOff>279400</xdr:colOff>
      <xdr:row>249</xdr:row>
      <xdr:rowOff>12700</xdr:rowOff>
    </xdr:to>
    <xdr:sp macro="[1]!dp_core.gridDP_Click" textlink="">
      <xdr:nvSpPr>
        <xdr:cNvPr id="3244" name="Rectangle 3243">
          <a:extLst>
            <a:ext uri="{FF2B5EF4-FFF2-40B4-BE49-F238E27FC236}">
              <a16:creationId xmlns:a16="http://schemas.microsoft.com/office/drawing/2014/main" xmlns="" id="{00000000-0008-0000-0200-0000AC0C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248</xdr:row>
      <xdr:rowOff>0</xdr:rowOff>
    </xdr:from>
    <xdr:to>
      <xdr:col>5</xdr:col>
      <xdr:colOff>279400</xdr:colOff>
      <xdr:row>249</xdr:row>
      <xdr:rowOff>12700</xdr:rowOff>
    </xdr:to>
    <xdr:sp macro="[1]!dp_core.gridDP_Click" textlink="">
      <xdr:nvSpPr>
        <xdr:cNvPr id="3245" name="Rectangle 3244">
          <a:extLst>
            <a:ext uri="{FF2B5EF4-FFF2-40B4-BE49-F238E27FC236}">
              <a16:creationId xmlns:a16="http://schemas.microsoft.com/office/drawing/2014/main" xmlns="" id="{00000000-0008-0000-0200-0000AD0C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249</xdr:row>
      <xdr:rowOff>0</xdr:rowOff>
    </xdr:from>
    <xdr:to>
      <xdr:col>5</xdr:col>
      <xdr:colOff>279400</xdr:colOff>
      <xdr:row>250</xdr:row>
      <xdr:rowOff>12700</xdr:rowOff>
    </xdr:to>
    <xdr:sp macro="[1]!dp_core.gridDP_Click" textlink="">
      <xdr:nvSpPr>
        <xdr:cNvPr id="3246" name="Rectangle 3245">
          <a:extLst>
            <a:ext uri="{FF2B5EF4-FFF2-40B4-BE49-F238E27FC236}">
              <a16:creationId xmlns:a16="http://schemas.microsoft.com/office/drawing/2014/main" xmlns="" id="{00000000-0008-0000-0200-0000AE0C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249</xdr:row>
      <xdr:rowOff>0</xdr:rowOff>
    </xdr:from>
    <xdr:to>
      <xdr:col>5</xdr:col>
      <xdr:colOff>279400</xdr:colOff>
      <xdr:row>250</xdr:row>
      <xdr:rowOff>12700</xdr:rowOff>
    </xdr:to>
    <xdr:sp macro="[1]!dp_core.gridDP_Click" textlink="">
      <xdr:nvSpPr>
        <xdr:cNvPr id="3247" name="Rectangle 3246">
          <a:extLst>
            <a:ext uri="{FF2B5EF4-FFF2-40B4-BE49-F238E27FC236}">
              <a16:creationId xmlns:a16="http://schemas.microsoft.com/office/drawing/2014/main" xmlns="" id="{00000000-0008-0000-0200-0000AF0C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249</xdr:row>
      <xdr:rowOff>0</xdr:rowOff>
    </xdr:from>
    <xdr:to>
      <xdr:col>5</xdr:col>
      <xdr:colOff>279400</xdr:colOff>
      <xdr:row>250</xdr:row>
      <xdr:rowOff>12700</xdr:rowOff>
    </xdr:to>
    <xdr:sp macro="[1]!dp_core.gridDP_Click" textlink="">
      <xdr:nvSpPr>
        <xdr:cNvPr id="3248" name="Rectangle 3247">
          <a:extLst>
            <a:ext uri="{FF2B5EF4-FFF2-40B4-BE49-F238E27FC236}">
              <a16:creationId xmlns:a16="http://schemas.microsoft.com/office/drawing/2014/main" xmlns="" id="{00000000-0008-0000-0200-0000B00C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250</xdr:row>
      <xdr:rowOff>0</xdr:rowOff>
    </xdr:from>
    <xdr:to>
      <xdr:col>5</xdr:col>
      <xdr:colOff>279400</xdr:colOff>
      <xdr:row>251</xdr:row>
      <xdr:rowOff>12700</xdr:rowOff>
    </xdr:to>
    <xdr:sp macro="[1]!dp_core.gridDP_Click" textlink="">
      <xdr:nvSpPr>
        <xdr:cNvPr id="3249" name="Rectangle 3248">
          <a:extLst>
            <a:ext uri="{FF2B5EF4-FFF2-40B4-BE49-F238E27FC236}">
              <a16:creationId xmlns:a16="http://schemas.microsoft.com/office/drawing/2014/main" xmlns="" id="{00000000-0008-0000-0200-0000B10C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250</xdr:row>
      <xdr:rowOff>0</xdr:rowOff>
    </xdr:from>
    <xdr:to>
      <xdr:col>5</xdr:col>
      <xdr:colOff>279400</xdr:colOff>
      <xdr:row>251</xdr:row>
      <xdr:rowOff>12700</xdr:rowOff>
    </xdr:to>
    <xdr:sp macro="[1]!dp_core.gridDP_Click" textlink="">
      <xdr:nvSpPr>
        <xdr:cNvPr id="3250" name="Rectangle 3249">
          <a:extLst>
            <a:ext uri="{FF2B5EF4-FFF2-40B4-BE49-F238E27FC236}">
              <a16:creationId xmlns:a16="http://schemas.microsoft.com/office/drawing/2014/main" xmlns="" id="{00000000-0008-0000-0200-0000B20C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250</xdr:row>
      <xdr:rowOff>0</xdr:rowOff>
    </xdr:from>
    <xdr:to>
      <xdr:col>5</xdr:col>
      <xdr:colOff>279400</xdr:colOff>
      <xdr:row>251</xdr:row>
      <xdr:rowOff>12700</xdr:rowOff>
    </xdr:to>
    <xdr:sp macro="[1]!dp_core.gridDP_Click" textlink="">
      <xdr:nvSpPr>
        <xdr:cNvPr id="3251" name="Rectangle 3250">
          <a:extLst>
            <a:ext uri="{FF2B5EF4-FFF2-40B4-BE49-F238E27FC236}">
              <a16:creationId xmlns:a16="http://schemas.microsoft.com/office/drawing/2014/main" xmlns="" id="{00000000-0008-0000-0200-0000B30C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251</xdr:row>
      <xdr:rowOff>0</xdr:rowOff>
    </xdr:from>
    <xdr:to>
      <xdr:col>5</xdr:col>
      <xdr:colOff>279400</xdr:colOff>
      <xdr:row>252</xdr:row>
      <xdr:rowOff>12700</xdr:rowOff>
    </xdr:to>
    <xdr:sp macro="[1]!dp_core.gridDP_Click" textlink="">
      <xdr:nvSpPr>
        <xdr:cNvPr id="3252" name="Rectangle 3251">
          <a:extLst>
            <a:ext uri="{FF2B5EF4-FFF2-40B4-BE49-F238E27FC236}">
              <a16:creationId xmlns:a16="http://schemas.microsoft.com/office/drawing/2014/main" xmlns="" id="{00000000-0008-0000-0200-0000B40C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251</xdr:row>
      <xdr:rowOff>0</xdr:rowOff>
    </xdr:from>
    <xdr:to>
      <xdr:col>5</xdr:col>
      <xdr:colOff>279400</xdr:colOff>
      <xdr:row>252</xdr:row>
      <xdr:rowOff>12700</xdr:rowOff>
    </xdr:to>
    <xdr:sp macro="[1]!dp_core.gridDP_Click" textlink="">
      <xdr:nvSpPr>
        <xdr:cNvPr id="3253" name="Rectangle 3252">
          <a:extLst>
            <a:ext uri="{FF2B5EF4-FFF2-40B4-BE49-F238E27FC236}">
              <a16:creationId xmlns:a16="http://schemas.microsoft.com/office/drawing/2014/main" xmlns="" id="{00000000-0008-0000-0200-0000B50C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251</xdr:row>
      <xdr:rowOff>0</xdr:rowOff>
    </xdr:from>
    <xdr:to>
      <xdr:col>5</xdr:col>
      <xdr:colOff>279400</xdr:colOff>
      <xdr:row>252</xdr:row>
      <xdr:rowOff>12700</xdr:rowOff>
    </xdr:to>
    <xdr:sp macro="[1]!dp_core.gridDP_Click" textlink="">
      <xdr:nvSpPr>
        <xdr:cNvPr id="3254" name="Rectangle 3253">
          <a:extLst>
            <a:ext uri="{FF2B5EF4-FFF2-40B4-BE49-F238E27FC236}">
              <a16:creationId xmlns:a16="http://schemas.microsoft.com/office/drawing/2014/main" xmlns="" id="{00000000-0008-0000-0200-0000B60C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252</xdr:row>
      <xdr:rowOff>0</xdr:rowOff>
    </xdr:from>
    <xdr:to>
      <xdr:col>5</xdr:col>
      <xdr:colOff>279400</xdr:colOff>
      <xdr:row>253</xdr:row>
      <xdr:rowOff>12700</xdr:rowOff>
    </xdr:to>
    <xdr:sp macro="[1]!dp_core.gridDP_Click" textlink="">
      <xdr:nvSpPr>
        <xdr:cNvPr id="3255" name="Rectangle 3254">
          <a:extLst>
            <a:ext uri="{FF2B5EF4-FFF2-40B4-BE49-F238E27FC236}">
              <a16:creationId xmlns:a16="http://schemas.microsoft.com/office/drawing/2014/main" xmlns="" id="{00000000-0008-0000-0200-0000B70C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252</xdr:row>
      <xdr:rowOff>0</xdr:rowOff>
    </xdr:from>
    <xdr:to>
      <xdr:col>5</xdr:col>
      <xdr:colOff>279400</xdr:colOff>
      <xdr:row>253</xdr:row>
      <xdr:rowOff>12700</xdr:rowOff>
    </xdr:to>
    <xdr:sp macro="[1]!dp_core.gridDP_Click" textlink="">
      <xdr:nvSpPr>
        <xdr:cNvPr id="3256" name="Rectangle 3255">
          <a:extLst>
            <a:ext uri="{FF2B5EF4-FFF2-40B4-BE49-F238E27FC236}">
              <a16:creationId xmlns:a16="http://schemas.microsoft.com/office/drawing/2014/main" xmlns="" id="{00000000-0008-0000-0200-0000B80C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252</xdr:row>
      <xdr:rowOff>0</xdr:rowOff>
    </xdr:from>
    <xdr:to>
      <xdr:col>5</xdr:col>
      <xdr:colOff>279400</xdr:colOff>
      <xdr:row>253</xdr:row>
      <xdr:rowOff>12700</xdr:rowOff>
    </xdr:to>
    <xdr:sp macro="[1]!dp_core.gridDP_Click" textlink="">
      <xdr:nvSpPr>
        <xdr:cNvPr id="3257" name="Rectangle 3256">
          <a:extLst>
            <a:ext uri="{FF2B5EF4-FFF2-40B4-BE49-F238E27FC236}">
              <a16:creationId xmlns:a16="http://schemas.microsoft.com/office/drawing/2014/main" xmlns="" id="{00000000-0008-0000-0200-0000B90C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253</xdr:row>
      <xdr:rowOff>0</xdr:rowOff>
    </xdr:from>
    <xdr:to>
      <xdr:col>5</xdr:col>
      <xdr:colOff>279400</xdr:colOff>
      <xdr:row>254</xdr:row>
      <xdr:rowOff>12700</xdr:rowOff>
    </xdr:to>
    <xdr:sp macro="[1]!dp_core.gridDP_Click" textlink="">
      <xdr:nvSpPr>
        <xdr:cNvPr id="3258" name="Rectangle 3257">
          <a:extLst>
            <a:ext uri="{FF2B5EF4-FFF2-40B4-BE49-F238E27FC236}">
              <a16:creationId xmlns:a16="http://schemas.microsoft.com/office/drawing/2014/main" xmlns="" id="{00000000-0008-0000-0200-0000BA0C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253</xdr:row>
      <xdr:rowOff>0</xdr:rowOff>
    </xdr:from>
    <xdr:to>
      <xdr:col>5</xdr:col>
      <xdr:colOff>279400</xdr:colOff>
      <xdr:row>254</xdr:row>
      <xdr:rowOff>12700</xdr:rowOff>
    </xdr:to>
    <xdr:sp macro="[1]!dp_core.gridDP_Click" textlink="">
      <xdr:nvSpPr>
        <xdr:cNvPr id="3259" name="Rectangle 3258">
          <a:extLst>
            <a:ext uri="{FF2B5EF4-FFF2-40B4-BE49-F238E27FC236}">
              <a16:creationId xmlns:a16="http://schemas.microsoft.com/office/drawing/2014/main" xmlns="" id="{00000000-0008-0000-0200-0000BB0C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253</xdr:row>
      <xdr:rowOff>0</xdr:rowOff>
    </xdr:from>
    <xdr:to>
      <xdr:col>5</xdr:col>
      <xdr:colOff>279400</xdr:colOff>
      <xdr:row>254</xdr:row>
      <xdr:rowOff>12700</xdr:rowOff>
    </xdr:to>
    <xdr:sp macro="[1]!dp_core.gridDP_Click" textlink="">
      <xdr:nvSpPr>
        <xdr:cNvPr id="3260" name="Rectangle 3259">
          <a:extLst>
            <a:ext uri="{FF2B5EF4-FFF2-40B4-BE49-F238E27FC236}">
              <a16:creationId xmlns:a16="http://schemas.microsoft.com/office/drawing/2014/main" xmlns="" id="{00000000-0008-0000-0200-0000BC0C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254</xdr:row>
      <xdr:rowOff>0</xdr:rowOff>
    </xdr:from>
    <xdr:to>
      <xdr:col>5</xdr:col>
      <xdr:colOff>279400</xdr:colOff>
      <xdr:row>255</xdr:row>
      <xdr:rowOff>12700</xdr:rowOff>
    </xdr:to>
    <xdr:sp macro="[1]!dp_core.gridDP_Click" textlink="">
      <xdr:nvSpPr>
        <xdr:cNvPr id="3261" name="Rectangle 3260">
          <a:extLst>
            <a:ext uri="{FF2B5EF4-FFF2-40B4-BE49-F238E27FC236}">
              <a16:creationId xmlns:a16="http://schemas.microsoft.com/office/drawing/2014/main" xmlns="" id="{00000000-0008-0000-0200-0000BD0C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254</xdr:row>
      <xdr:rowOff>0</xdr:rowOff>
    </xdr:from>
    <xdr:to>
      <xdr:col>5</xdr:col>
      <xdr:colOff>279400</xdr:colOff>
      <xdr:row>255</xdr:row>
      <xdr:rowOff>12700</xdr:rowOff>
    </xdr:to>
    <xdr:sp macro="[1]!dp_core.gridDP_Click" textlink="">
      <xdr:nvSpPr>
        <xdr:cNvPr id="3262" name="Rectangle 3261">
          <a:extLst>
            <a:ext uri="{FF2B5EF4-FFF2-40B4-BE49-F238E27FC236}">
              <a16:creationId xmlns:a16="http://schemas.microsoft.com/office/drawing/2014/main" xmlns="" id="{00000000-0008-0000-0200-0000BE0C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254</xdr:row>
      <xdr:rowOff>0</xdr:rowOff>
    </xdr:from>
    <xdr:to>
      <xdr:col>5</xdr:col>
      <xdr:colOff>279400</xdr:colOff>
      <xdr:row>255</xdr:row>
      <xdr:rowOff>12700</xdr:rowOff>
    </xdr:to>
    <xdr:sp macro="[1]!dp_core.gridDP_Click" textlink="">
      <xdr:nvSpPr>
        <xdr:cNvPr id="3263" name="Rectangle 3262">
          <a:extLst>
            <a:ext uri="{FF2B5EF4-FFF2-40B4-BE49-F238E27FC236}">
              <a16:creationId xmlns:a16="http://schemas.microsoft.com/office/drawing/2014/main" xmlns="" id="{00000000-0008-0000-0200-0000BF0C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255</xdr:row>
      <xdr:rowOff>0</xdr:rowOff>
    </xdr:from>
    <xdr:to>
      <xdr:col>5</xdr:col>
      <xdr:colOff>279400</xdr:colOff>
      <xdr:row>256</xdr:row>
      <xdr:rowOff>12700</xdr:rowOff>
    </xdr:to>
    <xdr:sp macro="[1]!dp_core.gridDP_Click" textlink="">
      <xdr:nvSpPr>
        <xdr:cNvPr id="3264" name="Rectangle 3263">
          <a:extLst>
            <a:ext uri="{FF2B5EF4-FFF2-40B4-BE49-F238E27FC236}">
              <a16:creationId xmlns:a16="http://schemas.microsoft.com/office/drawing/2014/main" xmlns="" id="{00000000-0008-0000-0200-0000C00C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255</xdr:row>
      <xdr:rowOff>0</xdr:rowOff>
    </xdr:from>
    <xdr:to>
      <xdr:col>5</xdr:col>
      <xdr:colOff>279400</xdr:colOff>
      <xdr:row>256</xdr:row>
      <xdr:rowOff>12700</xdr:rowOff>
    </xdr:to>
    <xdr:sp macro="[1]!dp_core.gridDP_Click" textlink="">
      <xdr:nvSpPr>
        <xdr:cNvPr id="3265" name="Rectangle 3264">
          <a:extLst>
            <a:ext uri="{FF2B5EF4-FFF2-40B4-BE49-F238E27FC236}">
              <a16:creationId xmlns:a16="http://schemas.microsoft.com/office/drawing/2014/main" xmlns="" id="{00000000-0008-0000-0200-0000C10C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255</xdr:row>
      <xdr:rowOff>0</xdr:rowOff>
    </xdr:from>
    <xdr:to>
      <xdr:col>5</xdr:col>
      <xdr:colOff>279400</xdr:colOff>
      <xdr:row>256</xdr:row>
      <xdr:rowOff>12700</xdr:rowOff>
    </xdr:to>
    <xdr:sp macro="[1]!dp_core.gridDP_Click" textlink="">
      <xdr:nvSpPr>
        <xdr:cNvPr id="3266" name="Rectangle 3265">
          <a:extLst>
            <a:ext uri="{FF2B5EF4-FFF2-40B4-BE49-F238E27FC236}">
              <a16:creationId xmlns:a16="http://schemas.microsoft.com/office/drawing/2014/main" xmlns="" id="{00000000-0008-0000-0200-0000C20C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256</xdr:row>
      <xdr:rowOff>0</xdr:rowOff>
    </xdr:from>
    <xdr:to>
      <xdr:col>5</xdr:col>
      <xdr:colOff>279400</xdr:colOff>
      <xdr:row>257</xdr:row>
      <xdr:rowOff>12700</xdr:rowOff>
    </xdr:to>
    <xdr:sp macro="[1]!dp_core.gridDP_Click" textlink="">
      <xdr:nvSpPr>
        <xdr:cNvPr id="3267" name="Rectangle 3266">
          <a:extLst>
            <a:ext uri="{FF2B5EF4-FFF2-40B4-BE49-F238E27FC236}">
              <a16:creationId xmlns:a16="http://schemas.microsoft.com/office/drawing/2014/main" xmlns="" id="{00000000-0008-0000-0200-0000C30C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256</xdr:row>
      <xdr:rowOff>0</xdr:rowOff>
    </xdr:from>
    <xdr:to>
      <xdr:col>5</xdr:col>
      <xdr:colOff>279400</xdr:colOff>
      <xdr:row>257</xdr:row>
      <xdr:rowOff>12700</xdr:rowOff>
    </xdr:to>
    <xdr:sp macro="[1]!dp_core.gridDP_Click" textlink="">
      <xdr:nvSpPr>
        <xdr:cNvPr id="3268" name="Rectangle 3267">
          <a:extLst>
            <a:ext uri="{FF2B5EF4-FFF2-40B4-BE49-F238E27FC236}">
              <a16:creationId xmlns:a16="http://schemas.microsoft.com/office/drawing/2014/main" xmlns="" id="{00000000-0008-0000-0200-0000C40C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256</xdr:row>
      <xdr:rowOff>0</xdr:rowOff>
    </xdr:from>
    <xdr:to>
      <xdr:col>5</xdr:col>
      <xdr:colOff>279400</xdr:colOff>
      <xdr:row>257</xdr:row>
      <xdr:rowOff>12700</xdr:rowOff>
    </xdr:to>
    <xdr:sp macro="[1]!dp_core.gridDP_Click" textlink="">
      <xdr:nvSpPr>
        <xdr:cNvPr id="3269" name="Rectangle 3268">
          <a:extLst>
            <a:ext uri="{FF2B5EF4-FFF2-40B4-BE49-F238E27FC236}">
              <a16:creationId xmlns:a16="http://schemas.microsoft.com/office/drawing/2014/main" xmlns="" id="{00000000-0008-0000-0200-0000C50C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257</xdr:row>
      <xdr:rowOff>0</xdr:rowOff>
    </xdr:from>
    <xdr:to>
      <xdr:col>5</xdr:col>
      <xdr:colOff>279400</xdr:colOff>
      <xdr:row>258</xdr:row>
      <xdr:rowOff>12700</xdr:rowOff>
    </xdr:to>
    <xdr:sp macro="[1]!dp_core.gridDP_Click" textlink="">
      <xdr:nvSpPr>
        <xdr:cNvPr id="3270" name="Rectangle 3269">
          <a:extLst>
            <a:ext uri="{FF2B5EF4-FFF2-40B4-BE49-F238E27FC236}">
              <a16:creationId xmlns:a16="http://schemas.microsoft.com/office/drawing/2014/main" xmlns="" id="{00000000-0008-0000-0200-0000C60C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257</xdr:row>
      <xdr:rowOff>0</xdr:rowOff>
    </xdr:from>
    <xdr:to>
      <xdr:col>5</xdr:col>
      <xdr:colOff>279400</xdr:colOff>
      <xdr:row>258</xdr:row>
      <xdr:rowOff>12700</xdr:rowOff>
    </xdr:to>
    <xdr:sp macro="[1]!dp_core.gridDP_Click" textlink="">
      <xdr:nvSpPr>
        <xdr:cNvPr id="3271" name="Rectangle 3270">
          <a:extLst>
            <a:ext uri="{FF2B5EF4-FFF2-40B4-BE49-F238E27FC236}">
              <a16:creationId xmlns:a16="http://schemas.microsoft.com/office/drawing/2014/main" xmlns="" id="{00000000-0008-0000-0200-0000C70C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257</xdr:row>
      <xdr:rowOff>0</xdr:rowOff>
    </xdr:from>
    <xdr:to>
      <xdr:col>5</xdr:col>
      <xdr:colOff>279400</xdr:colOff>
      <xdr:row>258</xdr:row>
      <xdr:rowOff>12700</xdr:rowOff>
    </xdr:to>
    <xdr:sp macro="[1]!dp_core.gridDP_Click" textlink="">
      <xdr:nvSpPr>
        <xdr:cNvPr id="3272" name="Rectangle 3271">
          <a:extLst>
            <a:ext uri="{FF2B5EF4-FFF2-40B4-BE49-F238E27FC236}">
              <a16:creationId xmlns:a16="http://schemas.microsoft.com/office/drawing/2014/main" xmlns="" id="{00000000-0008-0000-0200-0000C80C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258</xdr:row>
      <xdr:rowOff>0</xdr:rowOff>
    </xdr:from>
    <xdr:to>
      <xdr:col>5</xdr:col>
      <xdr:colOff>279400</xdr:colOff>
      <xdr:row>259</xdr:row>
      <xdr:rowOff>12700</xdr:rowOff>
    </xdr:to>
    <xdr:sp macro="[1]!dp_core.gridDP_Click" textlink="">
      <xdr:nvSpPr>
        <xdr:cNvPr id="3273" name="Rectangle 3272">
          <a:extLst>
            <a:ext uri="{FF2B5EF4-FFF2-40B4-BE49-F238E27FC236}">
              <a16:creationId xmlns:a16="http://schemas.microsoft.com/office/drawing/2014/main" xmlns="" id="{00000000-0008-0000-0200-0000C90C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258</xdr:row>
      <xdr:rowOff>0</xdr:rowOff>
    </xdr:from>
    <xdr:to>
      <xdr:col>5</xdr:col>
      <xdr:colOff>279400</xdr:colOff>
      <xdr:row>259</xdr:row>
      <xdr:rowOff>12700</xdr:rowOff>
    </xdr:to>
    <xdr:sp macro="[1]!dp_core.gridDP_Click" textlink="">
      <xdr:nvSpPr>
        <xdr:cNvPr id="3274" name="Rectangle 3273">
          <a:extLst>
            <a:ext uri="{FF2B5EF4-FFF2-40B4-BE49-F238E27FC236}">
              <a16:creationId xmlns:a16="http://schemas.microsoft.com/office/drawing/2014/main" xmlns="" id="{00000000-0008-0000-0200-0000CA0C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258</xdr:row>
      <xdr:rowOff>0</xdr:rowOff>
    </xdr:from>
    <xdr:to>
      <xdr:col>5</xdr:col>
      <xdr:colOff>279400</xdr:colOff>
      <xdr:row>259</xdr:row>
      <xdr:rowOff>12700</xdr:rowOff>
    </xdr:to>
    <xdr:sp macro="[1]!dp_core.gridDP_Click" textlink="">
      <xdr:nvSpPr>
        <xdr:cNvPr id="3275" name="Rectangle 3274">
          <a:extLst>
            <a:ext uri="{FF2B5EF4-FFF2-40B4-BE49-F238E27FC236}">
              <a16:creationId xmlns:a16="http://schemas.microsoft.com/office/drawing/2014/main" xmlns="" id="{00000000-0008-0000-0200-0000CB0C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259</xdr:row>
      <xdr:rowOff>0</xdr:rowOff>
    </xdr:from>
    <xdr:to>
      <xdr:col>5</xdr:col>
      <xdr:colOff>279400</xdr:colOff>
      <xdr:row>260</xdr:row>
      <xdr:rowOff>12700</xdr:rowOff>
    </xdr:to>
    <xdr:sp macro="[1]!dp_core.gridDP_Click" textlink="">
      <xdr:nvSpPr>
        <xdr:cNvPr id="3276" name="Rectangle 3275">
          <a:extLst>
            <a:ext uri="{FF2B5EF4-FFF2-40B4-BE49-F238E27FC236}">
              <a16:creationId xmlns:a16="http://schemas.microsoft.com/office/drawing/2014/main" xmlns="" id="{00000000-0008-0000-0200-0000CC0C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259</xdr:row>
      <xdr:rowOff>0</xdr:rowOff>
    </xdr:from>
    <xdr:to>
      <xdr:col>5</xdr:col>
      <xdr:colOff>279400</xdr:colOff>
      <xdr:row>260</xdr:row>
      <xdr:rowOff>12700</xdr:rowOff>
    </xdr:to>
    <xdr:sp macro="[1]!dp_core.gridDP_Click" textlink="">
      <xdr:nvSpPr>
        <xdr:cNvPr id="3277" name="Rectangle 3276">
          <a:extLst>
            <a:ext uri="{FF2B5EF4-FFF2-40B4-BE49-F238E27FC236}">
              <a16:creationId xmlns:a16="http://schemas.microsoft.com/office/drawing/2014/main" xmlns="" id="{00000000-0008-0000-0200-0000CD0C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259</xdr:row>
      <xdr:rowOff>0</xdr:rowOff>
    </xdr:from>
    <xdr:to>
      <xdr:col>5</xdr:col>
      <xdr:colOff>279400</xdr:colOff>
      <xdr:row>260</xdr:row>
      <xdr:rowOff>12700</xdr:rowOff>
    </xdr:to>
    <xdr:sp macro="[1]!dp_core.gridDP_Click" textlink="">
      <xdr:nvSpPr>
        <xdr:cNvPr id="3278" name="Rectangle 3277">
          <a:extLst>
            <a:ext uri="{FF2B5EF4-FFF2-40B4-BE49-F238E27FC236}">
              <a16:creationId xmlns:a16="http://schemas.microsoft.com/office/drawing/2014/main" xmlns="" id="{00000000-0008-0000-0200-0000CE0C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260</xdr:row>
      <xdr:rowOff>0</xdr:rowOff>
    </xdr:from>
    <xdr:to>
      <xdr:col>5</xdr:col>
      <xdr:colOff>279400</xdr:colOff>
      <xdr:row>261</xdr:row>
      <xdr:rowOff>12700</xdr:rowOff>
    </xdr:to>
    <xdr:sp macro="[1]!dp_core.gridDP_Click" textlink="">
      <xdr:nvSpPr>
        <xdr:cNvPr id="3279" name="Rectangle 3278">
          <a:extLst>
            <a:ext uri="{FF2B5EF4-FFF2-40B4-BE49-F238E27FC236}">
              <a16:creationId xmlns:a16="http://schemas.microsoft.com/office/drawing/2014/main" xmlns="" id="{00000000-0008-0000-0200-0000CF0C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260</xdr:row>
      <xdr:rowOff>0</xdr:rowOff>
    </xdr:from>
    <xdr:to>
      <xdr:col>5</xdr:col>
      <xdr:colOff>279400</xdr:colOff>
      <xdr:row>261</xdr:row>
      <xdr:rowOff>12700</xdr:rowOff>
    </xdr:to>
    <xdr:sp macro="[1]!dp_core.gridDP_Click" textlink="">
      <xdr:nvSpPr>
        <xdr:cNvPr id="3280" name="Rectangle 3279">
          <a:extLst>
            <a:ext uri="{FF2B5EF4-FFF2-40B4-BE49-F238E27FC236}">
              <a16:creationId xmlns:a16="http://schemas.microsoft.com/office/drawing/2014/main" xmlns="" id="{00000000-0008-0000-0200-0000D00C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260</xdr:row>
      <xdr:rowOff>0</xdr:rowOff>
    </xdr:from>
    <xdr:to>
      <xdr:col>5</xdr:col>
      <xdr:colOff>279400</xdr:colOff>
      <xdr:row>261</xdr:row>
      <xdr:rowOff>12700</xdr:rowOff>
    </xdr:to>
    <xdr:sp macro="[1]!dp_core.gridDP_Click" textlink="">
      <xdr:nvSpPr>
        <xdr:cNvPr id="3281" name="Rectangle 3280">
          <a:extLst>
            <a:ext uri="{FF2B5EF4-FFF2-40B4-BE49-F238E27FC236}">
              <a16:creationId xmlns:a16="http://schemas.microsoft.com/office/drawing/2014/main" xmlns="" id="{00000000-0008-0000-0200-0000D10C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261</xdr:row>
      <xdr:rowOff>0</xdr:rowOff>
    </xdr:from>
    <xdr:to>
      <xdr:col>5</xdr:col>
      <xdr:colOff>279400</xdr:colOff>
      <xdr:row>262</xdr:row>
      <xdr:rowOff>12700</xdr:rowOff>
    </xdr:to>
    <xdr:sp macro="[1]!dp_core.gridDP_Click" textlink="">
      <xdr:nvSpPr>
        <xdr:cNvPr id="3282" name="Rectangle 3281">
          <a:extLst>
            <a:ext uri="{FF2B5EF4-FFF2-40B4-BE49-F238E27FC236}">
              <a16:creationId xmlns:a16="http://schemas.microsoft.com/office/drawing/2014/main" xmlns="" id="{00000000-0008-0000-0200-0000D20C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261</xdr:row>
      <xdr:rowOff>0</xdr:rowOff>
    </xdr:from>
    <xdr:to>
      <xdr:col>5</xdr:col>
      <xdr:colOff>279400</xdr:colOff>
      <xdr:row>262</xdr:row>
      <xdr:rowOff>12700</xdr:rowOff>
    </xdr:to>
    <xdr:sp macro="[1]!dp_core.gridDP_Click" textlink="">
      <xdr:nvSpPr>
        <xdr:cNvPr id="3283" name="Rectangle 3282">
          <a:extLst>
            <a:ext uri="{FF2B5EF4-FFF2-40B4-BE49-F238E27FC236}">
              <a16:creationId xmlns:a16="http://schemas.microsoft.com/office/drawing/2014/main" xmlns="" id="{00000000-0008-0000-0200-0000D30C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261</xdr:row>
      <xdr:rowOff>0</xdr:rowOff>
    </xdr:from>
    <xdr:to>
      <xdr:col>5</xdr:col>
      <xdr:colOff>279400</xdr:colOff>
      <xdr:row>262</xdr:row>
      <xdr:rowOff>12700</xdr:rowOff>
    </xdr:to>
    <xdr:sp macro="[1]!dp_core.gridDP_Click" textlink="">
      <xdr:nvSpPr>
        <xdr:cNvPr id="3284" name="Rectangle 3283">
          <a:extLst>
            <a:ext uri="{FF2B5EF4-FFF2-40B4-BE49-F238E27FC236}">
              <a16:creationId xmlns:a16="http://schemas.microsoft.com/office/drawing/2014/main" xmlns="" id="{00000000-0008-0000-0200-0000D40C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262</xdr:row>
      <xdr:rowOff>0</xdr:rowOff>
    </xdr:from>
    <xdr:to>
      <xdr:col>5</xdr:col>
      <xdr:colOff>279400</xdr:colOff>
      <xdr:row>263</xdr:row>
      <xdr:rowOff>12700</xdr:rowOff>
    </xdr:to>
    <xdr:sp macro="[1]!dp_core.gridDP_Click" textlink="">
      <xdr:nvSpPr>
        <xdr:cNvPr id="3285" name="Rectangle 3284">
          <a:extLst>
            <a:ext uri="{FF2B5EF4-FFF2-40B4-BE49-F238E27FC236}">
              <a16:creationId xmlns:a16="http://schemas.microsoft.com/office/drawing/2014/main" xmlns="" id="{00000000-0008-0000-0200-0000D50C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262</xdr:row>
      <xdr:rowOff>0</xdr:rowOff>
    </xdr:from>
    <xdr:to>
      <xdr:col>5</xdr:col>
      <xdr:colOff>279400</xdr:colOff>
      <xdr:row>263</xdr:row>
      <xdr:rowOff>12700</xdr:rowOff>
    </xdr:to>
    <xdr:sp macro="[1]!dp_core.gridDP_Click" textlink="">
      <xdr:nvSpPr>
        <xdr:cNvPr id="3286" name="Rectangle 3285">
          <a:extLst>
            <a:ext uri="{FF2B5EF4-FFF2-40B4-BE49-F238E27FC236}">
              <a16:creationId xmlns:a16="http://schemas.microsoft.com/office/drawing/2014/main" xmlns="" id="{00000000-0008-0000-0200-0000D60C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262</xdr:row>
      <xdr:rowOff>0</xdr:rowOff>
    </xdr:from>
    <xdr:to>
      <xdr:col>5</xdr:col>
      <xdr:colOff>279400</xdr:colOff>
      <xdr:row>263</xdr:row>
      <xdr:rowOff>12700</xdr:rowOff>
    </xdr:to>
    <xdr:sp macro="[1]!dp_core.gridDP_Click" textlink="">
      <xdr:nvSpPr>
        <xdr:cNvPr id="3287" name="Rectangle 3286">
          <a:extLst>
            <a:ext uri="{FF2B5EF4-FFF2-40B4-BE49-F238E27FC236}">
              <a16:creationId xmlns:a16="http://schemas.microsoft.com/office/drawing/2014/main" xmlns="" id="{00000000-0008-0000-0200-0000D70C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263</xdr:row>
      <xdr:rowOff>0</xdr:rowOff>
    </xdr:from>
    <xdr:to>
      <xdr:col>5</xdr:col>
      <xdr:colOff>279400</xdr:colOff>
      <xdr:row>264</xdr:row>
      <xdr:rowOff>12700</xdr:rowOff>
    </xdr:to>
    <xdr:sp macro="[1]!dp_core.gridDP_Click" textlink="">
      <xdr:nvSpPr>
        <xdr:cNvPr id="3288" name="Rectangle 3287">
          <a:extLst>
            <a:ext uri="{FF2B5EF4-FFF2-40B4-BE49-F238E27FC236}">
              <a16:creationId xmlns:a16="http://schemas.microsoft.com/office/drawing/2014/main" xmlns="" id="{00000000-0008-0000-0200-0000D80C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263</xdr:row>
      <xdr:rowOff>0</xdr:rowOff>
    </xdr:from>
    <xdr:to>
      <xdr:col>5</xdr:col>
      <xdr:colOff>279400</xdr:colOff>
      <xdr:row>264</xdr:row>
      <xdr:rowOff>12700</xdr:rowOff>
    </xdr:to>
    <xdr:sp macro="[1]!dp_core.gridDP_Click" textlink="">
      <xdr:nvSpPr>
        <xdr:cNvPr id="3289" name="Rectangle 3288">
          <a:extLst>
            <a:ext uri="{FF2B5EF4-FFF2-40B4-BE49-F238E27FC236}">
              <a16:creationId xmlns:a16="http://schemas.microsoft.com/office/drawing/2014/main" xmlns="" id="{00000000-0008-0000-0200-0000D90C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263</xdr:row>
      <xdr:rowOff>0</xdr:rowOff>
    </xdr:from>
    <xdr:to>
      <xdr:col>5</xdr:col>
      <xdr:colOff>279400</xdr:colOff>
      <xdr:row>264</xdr:row>
      <xdr:rowOff>12700</xdr:rowOff>
    </xdr:to>
    <xdr:sp macro="[1]!dp_core.gridDP_Click" textlink="">
      <xdr:nvSpPr>
        <xdr:cNvPr id="3290" name="Rectangle 3289">
          <a:extLst>
            <a:ext uri="{FF2B5EF4-FFF2-40B4-BE49-F238E27FC236}">
              <a16:creationId xmlns:a16="http://schemas.microsoft.com/office/drawing/2014/main" xmlns="" id="{00000000-0008-0000-0200-0000DA0C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264</xdr:row>
      <xdr:rowOff>0</xdr:rowOff>
    </xdr:from>
    <xdr:to>
      <xdr:col>5</xdr:col>
      <xdr:colOff>279400</xdr:colOff>
      <xdr:row>265</xdr:row>
      <xdr:rowOff>12700</xdr:rowOff>
    </xdr:to>
    <xdr:sp macro="[1]!dp_core.gridDP_Click" textlink="">
      <xdr:nvSpPr>
        <xdr:cNvPr id="3291" name="Rectangle 3290">
          <a:extLst>
            <a:ext uri="{FF2B5EF4-FFF2-40B4-BE49-F238E27FC236}">
              <a16:creationId xmlns:a16="http://schemas.microsoft.com/office/drawing/2014/main" xmlns="" id="{00000000-0008-0000-0200-0000DB0C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264</xdr:row>
      <xdr:rowOff>0</xdr:rowOff>
    </xdr:from>
    <xdr:to>
      <xdr:col>5</xdr:col>
      <xdr:colOff>279400</xdr:colOff>
      <xdr:row>265</xdr:row>
      <xdr:rowOff>12700</xdr:rowOff>
    </xdr:to>
    <xdr:sp macro="[1]!dp_core.gridDP_Click" textlink="">
      <xdr:nvSpPr>
        <xdr:cNvPr id="3292" name="Rectangle 3291">
          <a:extLst>
            <a:ext uri="{FF2B5EF4-FFF2-40B4-BE49-F238E27FC236}">
              <a16:creationId xmlns:a16="http://schemas.microsoft.com/office/drawing/2014/main" xmlns="" id="{00000000-0008-0000-0200-0000DC0C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264</xdr:row>
      <xdr:rowOff>0</xdr:rowOff>
    </xdr:from>
    <xdr:to>
      <xdr:col>5</xdr:col>
      <xdr:colOff>279400</xdr:colOff>
      <xdr:row>265</xdr:row>
      <xdr:rowOff>12700</xdr:rowOff>
    </xdr:to>
    <xdr:sp macro="[1]!dp_core.gridDP_Click" textlink="">
      <xdr:nvSpPr>
        <xdr:cNvPr id="3293" name="Rectangle 3292">
          <a:extLst>
            <a:ext uri="{FF2B5EF4-FFF2-40B4-BE49-F238E27FC236}">
              <a16:creationId xmlns:a16="http://schemas.microsoft.com/office/drawing/2014/main" xmlns="" id="{00000000-0008-0000-0200-0000DD0C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265</xdr:row>
      <xdr:rowOff>0</xdr:rowOff>
    </xdr:from>
    <xdr:to>
      <xdr:col>5</xdr:col>
      <xdr:colOff>279400</xdr:colOff>
      <xdr:row>266</xdr:row>
      <xdr:rowOff>12700</xdr:rowOff>
    </xdr:to>
    <xdr:sp macro="[1]!dp_core.gridDP_Click" textlink="">
      <xdr:nvSpPr>
        <xdr:cNvPr id="3294" name="Rectangle 3293">
          <a:extLst>
            <a:ext uri="{FF2B5EF4-FFF2-40B4-BE49-F238E27FC236}">
              <a16:creationId xmlns:a16="http://schemas.microsoft.com/office/drawing/2014/main" xmlns="" id="{00000000-0008-0000-0200-0000DE0C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265</xdr:row>
      <xdr:rowOff>0</xdr:rowOff>
    </xdr:from>
    <xdr:to>
      <xdr:col>5</xdr:col>
      <xdr:colOff>279400</xdr:colOff>
      <xdr:row>266</xdr:row>
      <xdr:rowOff>12700</xdr:rowOff>
    </xdr:to>
    <xdr:sp macro="[1]!dp_core.gridDP_Click" textlink="">
      <xdr:nvSpPr>
        <xdr:cNvPr id="3295" name="Rectangle 3294">
          <a:extLst>
            <a:ext uri="{FF2B5EF4-FFF2-40B4-BE49-F238E27FC236}">
              <a16:creationId xmlns:a16="http://schemas.microsoft.com/office/drawing/2014/main" xmlns="" id="{00000000-0008-0000-0200-0000DF0C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265</xdr:row>
      <xdr:rowOff>0</xdr:rowOff>
    </xdr:from>
    <xdr:to>
      <xdr:col>5</xdr:col>
      <xdr:colOff>279400</xdr:colOff>
      <xdr:row>266</xdr:row>
      <xdr:rowOff>12700</xdr:rowOff>
    </xdr:to>
    <xdr:sp macro="[1]!dp_core.gridDP_Click" textlink="">
      <xdr:nvSpPr>
        <xdr:cNvPr id="3296" name="Rectangle 3295">
          <a:extLst>
            <a:ext uri="{FF2B5EF4-FFF2-40B4-BE49-F238E27FC236}">
              <a16:creationId xmlns:a16="http://schemas.microsoft.com/office/drawing/2014/main" xmlns="" id="{00000000-0008-0000-0200-0000E00C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266</xdr:row>
      <xdr:rowOff>0</xdr:rowOff>
    </xdr:from>
    <xdr:to>
      <xdr:col>5</xdr:col>
      <xdr:colOff>279400</xdr:colOff>
      <xdr:row>267</xdr:row>
      <xdr:rowOff>12700</xdr:rowOff>
    </xdr:to>
    <xdr:sp macro="[1]!dp_core.gridDP_Click" textlink="">
      <xdr:nvSpPr>
        <xdr:cNvPr id="3297" name="Rectangle 3296">
          <a:extLst>
            <a:ext uri="{FF2B5EF4-FFF2-40B4-BE49-F238E27FC236}">
              <a16:creationId xmlns:a16="http://schemas.microsoft.com/office/drawing/2014/main" xmlns="" id="{00000000-0008-0000-0200-0000E10C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266</xdr:row>
      <xdr:rowOff>0</xdr:rowOff>
    </xdr:from>
    <xdr:to>
      <xdr:col>5</xdr:col>
      <xdr:colOff>279400</xdr:colOff>
      <xdr:row>267</xdr:row>
      <xdr:rowOff>12700</xdr:rowOff>
    </xdr:to>
    <xdr:sp macro="[1]!dp_core.gridDP_Click" textlink="">
      <xdr:nvSpPr>
        <xdr:cNvPr id="3298" name="Rectangle 3297">
          <a:extLst>
            <a:ext uri="{FF2B5EF4-FFF2-40B4-BE49-F238E27FC236}">
              <a16:creationId xmlns:a16="http://schemas.microsoft.com/office/drawing/2014/main" xmlns="" id="{00000000-0008-0000-0200-0000E20C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266</xdr:row>
      <xdr:rowOff>0</xdr:rowOff>
    </xdr:from>
    <xdr:to>
      <xdr:col>5</xdr:col>
      <xdr:colOff>279400</xdr:colOff>
      <xdr:row>267</xdr:row>
      <xdr:rowOff>12700</xdr:rowOff>
    </xdr:to>
    <xdr:sp macro="[1]!dp_core.gridDP_Click" textlink="">
      <xdr:nvSpPr>
        <xdr:cNvPr id="3299" name="Rectangle 3298">
          <a:extLst>
            <a:ext uri="{FF2B5EF4-FFF2-40B4-BE49-F238E27FC236}">
              <a16:creationId xmlns:a16="http://schemas.microsoft.com/office/drawing/2014/main" xmlns="" id="{00000000-0008-0000-0200-0000E30C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267</xdr:row>
      <xdr:rowOff>0</xdr:rowOff>
    </xdr:from>
    <xdr:to>
      <xdr:col>5</xdr:col>
      <xdr:colOff>279400</xdr:colOff>
      <xdr:row>268</xdr:row>
      <xdr:rowOff>12700</xdr:rowOff>
    </xdr:to>
    <xdr:sp macro="[1]!dp_core.gridDP_Click" textlink="">
      <xdr:nvSpPr>
        <xdr:cNvPr id="3300" name="Rectangle 3299">
          <a:extLst>
            <a:ext uri="{FF2B5EF4-FFF2-40B4-BE49-F238E27FC236}">
              <a16:creationId xmlns:a16="http://schemas.microsoft.com/office/drawing/2014/main" xmlns="" id="{00000000-0008-0000-0200-0000E40C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267</xdr:row>
      <xdr:rowOff>0</xdr:rowOff>
    </xdr:from>
    <xdr:to>
      <xdr:col>5</xdr:col>
      <xdr:colOff>279400</xdr:colOff>
      <xdr:row>268</xdr:row>
      <xdr:rowOff>12700</xdr:rowOff>
    </xdr:to>
    <xdr:sp macro="[1]!dp_core.gridDP_Click" textlink="">
      <xdr:nvSpPr>
        <xdr:cNvPr id="3301" name="Rectangle 3300">
          <a:extLst>
            <a:ext uri="{FF2B5EF4-FFF2-40B4-BE49-F238E27FC236}">
              <a16:creationId xmlns:a16="http://schemas.microsoft.com/office/drawing/2014/main" xmlns="" id="{00000000-0008-0000-0200-0000E50C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267</xdr:row>
      <xdr:rowOff>0</xdr:rowOff>
    </xdr:from>
    <xdr:to>
      <xdr:col>5</xdr:col>
      <xdr:colOff>279400</xdr:colOff>
      <xdr:row>268</xdr:row>
      <xdr:rowOff>12700</xdr:rowOff>
    </xdr:to>
    <xdr:sp macro="[1]!dp_core.gridDP_Click" textlink="">
      <xdr:nvSpPr>
        <xdr:cNvPr id="3302" name="Rectangle 3301">
          <a:extLst>
            <a:ext uri="{FF2B5EF4-FFF2-40B4-BE49-F238E27FC236}">
              <a16:creationId xmlns:a16="http://schemas.microsoft.com/office/drawing/2014/main" xmlns="" id="{00000000-0008-0000-0200-0000E60C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268</xdr:row>
      <xdr:rowOff>0</xdr:rowOff>
    </xdr:from>
    <xdr:to>
      <xdr:col>5</xdr:col>
      <xdr:colOff>279400</xdr:colOff>
      <xdr:row>269</xdr:row>
      <xdr:rowOff>12700</xdr:rowOff>
    </xdr:to>
    <xdr:sp macro="[1]!dp_core.gridDP_Click" textlink="">
      <xdr:nvSpPr>
        <xdr:cNvPr id="3303" name="Rectangle 3302">
          <a:extLst>
            <a:ext uri="{FF2B5EF4-FFF2-40B4-BE49-F238E27FC236}">
              <a16:creationId xmlns:a16="http://schemas.microsoft.com/office/drawing/2014/main" xmlns="" id="{00000000-0008-0000-0200-0000E70C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268</xdr:row>
      <xdr:rowOff>0</xdr:rowOff>
    </xdr:from>
    <xdr:to>
      <xdr:col>5</xdr:col>
      <xdr:colOff>279400</xdr:colOff>
      <xdr:row>269</xdr:row>
      <xdr:rowOff>12700</xdr:rowOff>
    </xdr:to>
    <xdr:sp macro="[1]!dp_core.gridDP_Click" textlink="">
      <xdr:nvSpPr>
        <xdr:cNvPr id="3304" name="Rectangle 3303">
          <a:extLst>
            <a:ext uri="{FF2B5EF4-FFF2-40B4-BE49-F238E27FC236}">
              <a16:creationId xmlns:a16="http://schemas.microsoft.com/office/drawing/2014/main" xmlns="" id="{00000000-0008-0000-0200-0000E80C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268</xdr:row>
      <xdr:rowOff>0</xdr:rowOff>
    </xdr:from>
    <xdr:to>
      <xdr:col>5</xdr:col>
      <xdr:colOff>279400</xdr:colOff>
      <xdr:row>269</xdr:row>
      <xdr:rowOff>12700</xdr:rowOff>
    </xdr:to>
    <xdr:sp macro="[1]!dp_core.gridDP_Click" textlink="">
      <xdr:nvSpPr>
        <xdr:cNvPr id="3305" name="Rectangle 3304">
          <a:extLst>
            <a:ext uri="{FF2B5EF4-FFF2-40B4-BE49-F238E27FC236}">
              <a16:creationId xmlns:a16="http://schemas.microsoft.com/office/drawing/2014/main" xmlns="" id="{00000000-0008-0000-0200-0000E90C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269</xdr:row>
      <xdr:rowOff>0</xdr:rowOff>
    </xdr:from>
    <xdr:to>
      <xdr:col>5</xdr:col>
      <xdr:colOff>279400</xdr:colOff>
      <xdr:row>270</xdr:row>
      <xdr:rowOff>12700</xdr:rowOff>
    </xdr:to>
    <xdr:sp macro="[1]!dp_core.gridDP_Click" textlink="">
      <xdr:nvSpPr>
        <xdr:cNvPr id="3306" name="Rectangle 3305">
          <a:extLst>
            <a:ext uri="{FF2B5EF4-FFF2-40B4-BE49-F238E27FC236}">
              <a16:creationId xmlns:a16="http://schemas.microsoft.com/office/drawing/2014/main" xmlns="" id="{00000000-0008-0000-0200-0000EA0C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269</xdr:row>
      <xdr:rowOff>0</xdr:rowOff>
    </xdr:from>
    <xdr:to>
      <xdr:col>5</xdr:col>
      <xdr:colOff>279400</xdr:colOff>
      <xdr:row>270</xdr:row>
      <xdr:rowOff>12700</xdr:rowOff>
    </xdr:to>
    <xdr:sp macro="[1]!dp_core.gridDP_Click" textlink="">
      <xdr:nvSpPr>
        <xdr:cNvPr id="3307" name="Rectangle 3306">
          <a:extLst>
            <a:ext uri="{FF2B5EF4-FFF2-40B4-BE49-F238E27FC236}">
              <a16:creationId xmlns:a16="http://schemas.microsoft.com/office/drawing/2014/main" xmlns="" id="{00000000-0008-0000-0200-0000EB0C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269</xdr:row>
      <xdr:rowOff>0</xdr:rowOff>
    </xdr:from>
    <xdr:to>
      <xdr:col>5</xdr:col>
      <xdr:colOff>279400</xdr:colOff>
      <xdr:row>270</xdr:row>
      <xdr:rowOff>12700</xdr:rowOff>
    </xdr:to>
    <xdr:sp macro="[1]!dp_core.gridDP_Click" textlink="">
      <xdr:nvSpPr>
        <xdr:cNvPr id="3308" name="Rectangle 3307">
          <a:extLst>
            <a:ext uri="{FF2B5EF4-FFF2-40B4-BE49-F238E27FC236}">
              <a16:creationId xmlns:a16="http://schemas.microsoft.com/office/drawing/2014/main" xmlns="" id="{00000000-0008-0000-0200-0000EC0C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270</xdr:row>
      <xdr:rowOff>0</xdr:rowOff>
    </xdr:from>
    <xdr:to>
      <xdr:col>5</xdr:col>
      <xdr:colOff>279400</xdr:colOff>
      <xdr:row>271</xdr:row>
      <xdr:rowOff>12700</xdr:rowOff>
    </xdr:to>
    <xdr:sp macro="[1]!dp_core.gridDP_Click" textlink="">
      <xdr:nvSpPr>
        <xdr:cNvPr id="3309" name="Rectangle 3308">
          <a:extLst>
            <a:ext uri="{FF2B5EF4-FFF2-40B4-BE49-F238E27FC236}">
              <a16:creationId xmlns:a16="http://schemas.microsoft.com/office/drawing/2014/main" xmlns="" id="{00000000-0008-0000-0200-0000ED0C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270</xdr:row>
      <xdr:rowOff>0</xdr:rowOff>
    </xdr:from>
    <xdr:to>
      <xdr:col>5</xdr:col>
      <xdr:colOff>279400</xdr:colOff>
      <xdr:row>271</xdr:row>
      <xdr:rowOff>12700</xdr:rowOff>
    </xdr:to>
    <xdr:sp macro="[1]!dp_core.gridDP_Click" textlink="">
      <xdr:nvSpPr>
        <xdr:cNvPr id="3310" name="Rectangle 3309">
          <a:extLst>
            <a:ext uri="{FF2B5EF4-FFF2-40B4-BE49-F238E27FC236}">
              <a16:creationId xmlns:a16="http://schemas.microsoft.com/office/drawing/2014/main" xmlns="" id="{00000000-0008-0000-0200-0000EE0C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270</xdr:row>
      <xdr:rowOff>0</xdr:rowOff>
    </xdr:from>
    <xdr:to>
      <xdr:col>5</xdr:col>
      <xdr:colOff>279400</xdr:colOff>
      <xdr:row>271</xdr:row>
      <xdr:rowOff>12700</xdr:rowOff>
    </xdr:to>
    <xdr:sp macro="[1]!dp_core.gridDP_Click" textlink="">
      <xdr:nvSpPr>
        <xdr:cNvPr id="3311" name="Rectangle 3310">
          <a:extLst>
            <a:ext uri="{FF2B5EF4-FFF2-40B4-BE49-F238E27FC236}">
              <a16:creationId xmlns:a16="http://schemas.microsoft.com/office/drawing/2014/main" xmlns="" id="{00000000-0008-0000-0200-0000EF0C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271</xdr:row>
      <xdr:rowOff>0</xdr:rowOff>
    </xdr:from>
    <xdr:to>
      <xdr:col>5</xdr:col>
      <xdr:colOff>279400</xdr:colOff>
      <xdr:row>272</xdr:row>
      <xdr:rowOff>12700</xdr:rowOff>
    </xdr:to>
    <xdr:sp macro="[1]!dp_core.gridDP_Click" textlink="">
      <xdr:nvSpPr>
        <xdr:cNvPr id="3312" name="Rectangle 3311">
          <a:extLst>
            <a:ext uri="{FF2B5EF4-FFF2-40B4-BE49-F238E27FC236}">
              <a16:creationId xmlns:a16="http://schemas.microsoft.com/office/drawing/2014/main" xmlns="" id="{00000000-0008-0000-0200-0000F00C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271</xdr:row>
      <xdr:rowOff>0</xdr:rowOff>
    </xdr:from>
    <xdr:to>
      <xdr:col>5</xdr:col>
      <xdr:colOff>279400</xdr:colOff>
      <xdr:row>272</xdr:row>
      <xdr:rowOff>12700</xdr:rowOff>
    </xdr:to>
    <xdr:sp macro="[1]!dp_core.gridDP_Click" textlink="">
      <xdr:nvSpPr>
        <xdr:cNvPr id="3313" name="Rectangle 3312">
          <a:extLst>
            <a:ext uri="{FF2B5EF4-FFF2-40B4-BE49-F238E27FC236}">
              <a16:creationId xmlns:a16="http://schemas.microsoft.com/office/drawing/2014/main" xmlns="" id="{00000000-0008-0000-0200-0000F10C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271</xdr:row>
      <xdr:rowOff>0</xdr:rowOff>
    </xdr:from>
    <xdr:to>
      <xdr:col>5</xdr:col>
      <xdr:colOff>279400</xdr:colOff>
      <xdr:row>272</xdr:row>
      <xdr:rowOff>12700</xdr:rowOff>
    </xdr:to>
    <xdr:sp macro="[1]!dp_core.gridDP_Click" textlink="">
      <xdr:nvSpPr>
        <xdr:cNvPr id="3314" name="Rectangle 3313">
          <a:extLst>
            <a:ext uri="{FF2B5EF4-FFF2-40B4-BE49-F238E27FC236}">
              <a16:creationId xmlns:a16="http://schemas.microsoft.com/office/drawing/2014/main" xmlns="" id="{00000000-0008-0000-0200-0000F20C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272</xdr:row>
      <xdr:rowOff>0</xdr:rowOff>
    </xdr:from>
    <xdr:to>
      <xdr:col>5</xdr:col>
      <xdr:colOff>279400</xdr:colOff>
      <xdr:row>273</xdr:row>
      <xdr:rowOff>12700</xdr:rowOff>
    </xdr:to>
    <xdr:sp macro="[1]!dp_core.gridDP_Click" textlink="">
      <xdr:nvSpPr>
        <xdr:cNvPr id="3315" name="Rectangle 3314">
          <a:extLst>
            <a:ext uri="{FF2B5EF4-FFF2-40B4-BE49-F238E27FC236}">
              <a16:creationId xmlns:a16="http://schemas.microsoft.com/office/drawing/2014/main" xmlns="" id="{00000000-0008-0000-0200-0000F30C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272</xdr:row>
      <xdr:rowOff>0</xdr:rowOff>
    </xdr:from>
    <xdr:to>
      <xdr:col>5</xdr:col>
      <xdr:colOff>279400</xdr:colOff>
      <xdr:row>273</xdr:row>
      <xdr:rowOff>12700</xdr:rowOff>
    </xdr:to>
    <xdr:sp macro="[1]!dp_core.gridDP_Click" textlink="">
      <xdr:nvSpPr>
        <xdr:cNvPr id="3316" name="Rectangle 3315">
          <a:extLst>
            <a:ext uri="{FF2B5EF4-FFF2-40B4-BE49-F238E27FC236}">
              <a16:creationId xmlns:a16="http://schemas.microsoft.com/office/drawing/2014/main" xmlns="" id="{00000000-0008-0000-0200-0000F40C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272</xdr:row>
      <xdr:rowOff>0</xdr:rowOff>
    </xdr:from>
    <xdr:to>
      <xdr:col>5</xdr:col>
      <xdr:colOff>279400</xdr:colOff>
      <xdr:row>273</xdr:row>
      <xdr:rowOff>12700</xdr:rowOff>
    </xdr:to>
    <xdr:sp macro="[1]!dp_core.gridDP_Click" textlink="">
      <xdr:nvSpPr>
        <xdr:cNvPr id="3317" name="Rectangle 3316">
          <a:extLst>
            <a:ext uri="{FF2B5EF4-FFF2-40B4-BE49-F238E27FC236}">
              <a16:creationId xmlns:a16="http://schemas.microsoft.com/office/drawing/2014/main" xmlns="" id="{00000000-0008-0000-0200-0000F50C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273</xdr:row>
      <xdr:rowOff>0</xdr:rowOff>
    </xdr:from>
    <xdr:to>
      <xdr:col>5</xdr:col>
      <xdr:colOff>279400</xdr:colOff>
      <xdr:row>274</xdr:row>
      <xdr:rowOff>12700</xdr:rowOff>
    </xdr:to>
    <xdr:sp macro="[1]!dp_core.gridDP_Click" textlink="">
      <xdr:nvSpPr>
        <xdr:cNvPr id="3318" name="Rectangle 3317">
          <a:extLst>
            <a:ext uri="{FF2B5EF4-FFF2-40B4-BE49-F238E27FC236}">
              <a16:creationId xmlns:a16="http://schemas.microsoft.com/office/drawing/2014/main" xmlns="" id="{00000000-0008-0000-0200-0000F60C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273</xdr:row>
      <xdr:rowOff>0</xdr:rowOff>
    </xdr:from>
    <xdr:to>
      <xdr:col>5</xdr:col>
      <xdr:colOff>279400</xdr:colOff>
      <xdr:row>274</xdr:row>
      <xdr:rowOff>12700</xdr:rowOff>
    </xdr:to>
    <xdr:sp macro="[1]!dp_core.gridDP_Click" textlink="">
      <xdr:nvSpPr>
        <xdr:cNvPr id="3319" name="Rectangle 3318">
          <a:extLst>
            <a:ext uri="{FF2B5EF4-FFF2-40B4-BE49-F238E27FC236}">
              <a16:creationId xmlns:a16="http://schemas.microsoft.com/office/drawing/2014/main" xmlns="" id="{00000000-0008-0000-0200-0000F70C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273</xdr:row>
      <xdr:rowOff>0</xdr:rowOff>
    </xdr:from>
    <xdr:to>
      <xdr:col>5</xdr:col>
      <xdr:colOff>279400</xdr:colOff>
      <xdr:row>274</xdr:row>
      <xdr:rowOff>12700</xdr:rowOff>
    </xdr:to>
    <xdr:sp macro="[1]!dp_core.gridDP_Click" textlink="">
      <xdr:nvSpPr>
        <xdr:cNvPr id="3320" name="Rectangle 3319">
          <a:extLst>
            <a:ext uri="{FF2B5EF4-FFF2-40B4-BE49-F238E27FC236}">
              <a16:creationId xmlns:a16="http://schemas.microsoft.com/office/drawing/2014/main" xmlns="" id="{00000000-0008-0000-0200-0000F80C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274</xdr:row>
      <xdr:rowOff>0</xdr:rowOff>
    </xdr:from>
    <xdr:to>
      <xdr:col>5</xdr:col>
      <xdr:colOff>279400</xdr:colOff>
      <xdr:row>275</xdr:row>
      <xdr:rowOff>12700</xdr:rowOff>
    </xdr:to>
    <xdr:sp macro="[1]!dp_core.gridDP_Click" textlink="">
      <xdr:nvSpPr>
        <xdr:cNvPr id="3321" name="Rectangle 3320">
          <a:extLst>
            <a:ext uri="{FF2B5EF4-FFF2-40B4-BE49-F238E27FC236}">
              <a16:creationId xmlns:a16="http://schemas.microsoft.com/office/drawing/2014/main" xmlns="" id="{00000000-0008-0000-0200-0000F90C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274</xdr:row>
      <xdr:rowOff>0</xdr:rowOff>
    </xdr:from>
    <xdr:to>
      <xdr:col>5</xdr:col>
      <xdr:colOff>279400</xdr:colOff>
      <xdr:row>275</xdr:row>
      <xdr:rowOff>12700</xdr:rowOff>
    </xdr:to>
    <xdr:sp macro="[1]!dp_core.gridDP_Click" textlink="">
      <xdr:nvSpPr>
        <xdr:cNvPr id="3322" name="Rectangle 3321">
          <a:extLst>
            <a:ext uri="{FF2B5EF4-FFF2-40B4-BE49-F238E27FC236}">
              <a16:creationId xmlns:a16="http://schemas.microsoft.com/office/drawing/2014/main" xmlns="" id="{00000000-0008-0000-0200-0000FA0C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274</xdr:row>
      <xdr:rowOff>0</xdr:rowOff>
    </xdr:from>
    <xdr:to>
      <xdr:col>5</xdr:col>
      <xdr:colOff>279400</xdr:colOff>
      <xdr:row>275</xdr:row>
      <xdr:rowOff>12700</xdr:rowOff>
    </xdr:to>
    <xdr:sp macro="[1]!dp_core.gridDP_Click" textlink="">
      <xdr:nvSpPr>
        <xdr:cNvPr id="3323" name="Rectangle 3322">
          <a:extLst>
            <a:ext uri="{FF2B5EF4-FFF2-40B4-BE49-F238E27FC236}">
              <a16:creationId xmlns:a16="http://schemas.microsoft.com/office/drawing/2014/main" xmlns="" id="{00000000-0008-0000-0200-0000FB0C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275</xdr:row>
      <xdr:rowOff>0</xdr:rowOff>
    </xdr:from>
    <xdr:to>
      <xdr:col>5</xdr:col>
      <xdr:colOff>279400</xdr:colOff>
      <xdr:row>276</xdr:row>
      <xdr:rowOff>12700</xdr:rowOff>
    </xdr:to>
    <xdr:sp macro="[1]!dp_core.gridDP_Click" textlink="">
      <xdr:nvSpPr>
        <xdr:cNvPr id="3324" name="Rectangle 3323">
          <a:extLst>
            <a:ext uri="{FF2B5EF4-FFF2-40B4-BE49-F238E27FC236}">
              <a16:creationId xmlns:a16="http://schemas.microsoft.com/office/drawing/2014/main" xmlns="" id="{00000000-0008-0000-0200-0000FC0C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275</xdr:row>
      <xdr:rowOff>0</xdr:rowOff>
    </xdr:from>
    <xdr:to>
      <xdr:col>5</xdr:col>
      <xdr:colOff>279400</xdr:colOff>
      <xdr:row>276</xdr:row>
      <xdr:rowOff>12700</xdr:rowOff>
    </xdr:to>
    <xdr:sp macro="[1]!dp_core.gridDP_Click" textlink="">
      <xdr:nvSpPr>
        <xdr:cNvPr id="3325" name="Rectangle 3324">
          <a:extLst>
            <a:ext uri="{FF2B5EF4-FFF2-40B4-BE49-F238E27FC236}">
              <a16:creationId xmlns:a16="http://schemas.microsoft.com/office/drawing/2014/main" xmlns="" id="{00000000-0008-0000-0200-0000FD0C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275</xdr:row>
      <xdr:rowOff>0</xdr:rowOff>
    </xdr:from>
    <xdr:to>
      <xdr:col>5</xdr:col>
      <xdr:colOff>279400</xdr:colOff>
      <xdr:row>276</xdr:row>
      <xdr:rowOff>12700</xdr:rowOff>
    </xdr:to>
    <xdr:sp macro="[1]!dp_core.gridDP_Click" textlink="">
      <xdr:nvSpPr>
        <xdr:cNvPr id="3326" name="Rectangle 3325">
          <a:extLst>
            <a:ext uri="{FF2B5EF4-FFF2-40B4-BE49-F238E27FC236}">
              <a16:creationId xmlns:a16="http://schemas.microsoft.com/office/drawing/2014/main" xmlns="" id="{00000000-0008-0000-0200-0000FE0C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276</xdr:row>
      <xdr:rowOff>0</xdr:rowOff>
    </xdr:from>
    <xdr:to>
      <xdr:col>5</xdr:col>
      <xdr:colOff>279400</xdr:colOff>
      <xdr:row>277</xdr:row>
      <xdr:rowOff>12700</xdr:rowOff>
    </xdr:to>
    <xdr:sp macro="[1]!dp_core.gridDP_Click" textlink="">
      <xdr:nvSpPr>
        <xdr:cNvPr id="3327" name="Rectangle 3326">
          <a:extLst>
            <a:ext uri="{FF2B5EF4-FFF2-40B4-BE49-F238E27FC236}">
              <a16:creationId xmlns:a16="http://schemas.microsoft.com/office/drawing/2014/main" xmlns="" id="{00000000-0008-0000-0200-0000FF0C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276</xdr:row>
      <xdr:rowOff>0</xdr:rowOff>
    </xdr:from>
    <xdr:to>
      <xdr:col>5</xdr:col>
      <xdr:colOff>279400</xdr:colOff>
      <xdr:row>277</xdr:row>
      <xdr:rowOff>12700</xdr:rowOff>
    </xdr:to>
    <xdr:sp macro="[1]!dp_core.gridDP_Click" textlink="">
      <xdr:nvSpPr>
        <xdr:cNvPr id="3328" name="Rectangle 3327">
          <a:extLst>
            <a:ext uri="{FF2B5EF4-FFF2-40B4-BE49-F238E27FC236}">
              <a16:creationId xmlns:a16="http://schemas.microsoft.com/office/drawing/2014/main" xmlns="" id="{00000000-0008-0000-0200-0000000D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276</xdr:row>
      <xdr:rowOff>0</xdr:rowOff>
    </xdr:from>
    <xdr:to>
      <xdr:col>5</xdr:col>
      <xdr:colOff>279400</xdr:colOff>
      <xdr:row>277</xdr:row>
      <xdr:rowOff>12700</xdr:rowOff>
    </xdr:to>
    <xdr:sp macro="[1]!dp_core.gridDP_Click" textlink="">
      <xdr:nvSpPr>
        <xdr:cNvPr id="3329" name="Rectangle 3328">
          <a:extLst>
            <a:ext uri="{FF2B5EF4-FFF2-40B4-BE49-F238E27FC236}">
              <a16:creationId xmlns:a16="http://schemas.microsoft.com/office/drawing/2014/main" xmlns="" id="{00000000-0008-0000-0200-0000010D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277</xdr:row>
      <xdr:rowOff>0</xdr:rowOff>
    </xdr:from>
    <xdr:to>
      <xdr:col>5</xdr:col>
      <xdr:colOff>279400</xdr:colOff>
      <xdr:row>278</xdr:row>
      <xdr:rowOff>12700</xdr:rowOff>
    </xdr:to>
    <xdr:sp macro="[1]!dp_core.gridDP_Click" textlink="">
      <xdr:nvSpPr>
        <xdr:cNvPr id="3330" name="Rectangle 3329">
          <a:extLst>
            <a:ext uri="{FF2B5EF4-FFF2-40B4-BE49-F238E27FC236}">
              <a16:creationId xmlns:a16="http://schemas.microsoft.com/office/drawing/2014/main" xmlns="" id="{00000000-0008-0000-0200-0000020D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277</xdr:row>
      <xdr:rowOff>0</xdr:rowOff>
    </xdr:from>
    <xdr:to>
      <xdr:col>5</xdr:col>
      <xdr:colOff>279400</xdr:colOff>
      <xdr:row>278</xdr:row>
      <xdr:rowOff>12700</xdr:rowOff>
    </xdr:to>
    <xdr:sp macro="[1]!dp_core.gridDP_Click" textlink="">
      <xdr:nvSpPr>
        <xdr:cNvPr id="3331" name="Rectangle 3330">
          <a:extLst>
            <a:ext uri="{FF2B5EF4-FFF2-40B4-BE49-F238E27FC236}">
              <a16:creationId xmlns:a16="http://schemas.microsoft.com/office/drawing/2014/main" xmlns="" id="{00000000-0008-0000-0200-0000030D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277</xdr:row>
      <xdr:rowOff>0</xdr:rowOff>
    </xdr:from>
    <xdr:to>
      <xdr:col>5</xdr:col>
      <xdr:colOff>279400</xdr:colOff>
      <xdr:row>278</xdr:row>
      <xdr:rowOff>12700</xdr:rowOff>
    </xdr:to>
    <xdr:sp macro="[1]!dp_core.gridDP_Click" textlink="">
      <xdr:nvSpPr>
        <xdr:cNvPr id="3332" name="Rectangle 3331">
          <a:extLst>
            <a:ext uri="{FF2B5EF4-FFF2-40B4-BE49-F238E27FC236}">
              <a16:creationId xmlns:a16="http://schemas.microsoft.com/office/drawing/2014/main" xmlns="" id="{00000000-0008-0000-0200-0000040D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278</xdr:row>
      <xdr:rowOff>0</xdr:rowOff>
    </xdr:from>
    <xdr:to>
      <xdr:col>5</xdr:col>
      <xdr:colOff>279400</xdr:colOff>
      <xdr:row>279</xdr:row>
      <xdr:rowOff>12700</xdr:rowOff>
    </xdr:to>
    <xdr:sp macro="[1]!dp_core.gridDP_Click" textlink="">
      <xdr:nvSpPr>
        <xdr:cNvPr id="3333" name="Rectangle 3332">
          <a:extLst>
            <a:ext uri="{FF2B5EF4-FFF2-40B4-BE49-F238E27FC236}">
              <a16:creationId xmlns:a16="http://schemas.microsoft.com/office/drawing/2014/main" xmlns="" id="{00000000-0008-0000-0200-0000050D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278</xdr:row>
      <xdr:rowOff>0</xdr:rowOff>
    </xdr:from>
    <xdr:to>
      <xdr:col>5</xdr:col>
      <xdr:colOff>279400</xdr:colOff>
      <xdr:row>279</xdr:row>
      <xdr:rowOff>12700</xdr:rowOff>
    </xdr:to>
    <xdr:sp macro="[1]!dp_core.gridDP_Click" textlink="">
      <xdr:nvSpPr>
        <xdr:cNvPr id="3334" name="Rectangle 3333">
          <a:extLst>
            <a:ext uri="{FF2B5EF4-FFF2-40B4-BE49-F238E27FC236}">
              <a16:creationId xmlns:a16="http://schemas.microsoft.com/office/drawing/2014/main" xmlns="" id="{00000000-0008-0000-0200-0000060D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278</xdr:row>
      <xdr:rowOff>0</xdr:rowOff>
    </xdr:from>
    <xdr:to>
      <xdr:col>5</xdr:col>
      <xdr:colOff>279400</xdr:colOff>
      <xdr:row>279</xdr:row>
      <xdr:rowOff>12700</xdr:rowOff>
    </xdr:to>
    <xdr:sp macro="[1]!dp_core.gridDP_Click" textlink="">
      <xdr:nvSpPr>
        <xdr:cNvPr id="3335" name="Rectangle 3334">
          <a:extLst>
            <a:ext uri="{FF2B5EF4-FFF2-40B4-BE49-F238E27FC236}">
              <a16:creationId xmlns:a16="http://schemas.microsoft.com/office/drawing/2014/main" xmlns="" id="{00000000-0008-0000-0200-0000070D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279</xdr:row>
      <xdr:rowOff>0</xdr:rowOff>
    </xdr:from>
    <xdr:to>
      <xdr:col>5</xdr:col>
      <xdr:colOff>279400</xdr:colOff>
      <xdr:row>280</xdr:row>
      <xdr:rowOff>12700</xdr:rowOff>
    </xdr:to>
    <xdr:sp macro="[1]!dp_core.gridDP_Click" textlink="">
      <xdr:nvSpPr>
        <xdr:cNvPr id="3336" name="Rectangle 3335">
          <a:extLst>
            <a:ext uri="{FF2B5EF4-FFF2-40B4-BE49-F238E27FC236}">
              <a16:creationId xmlns:a16="http://schemas.microsoft.com/office/drawing/2014/main" xmlns="" id="{00000000-0008-0000-0200-0000080D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279</xdr:row>
      <xdr:rowOff>0</xdr:rowOff>
    </xdr:from>
    <xdr:to>
      <xdr:col>5</xdr:col>
      <xdr:colOff>279400</xdr:colOff>
      <xdr:row>280</xdr:row>
      <xdr:rowOff>12700</xdr:rowOff>
    </xdr:to>
    <xdr:sp macro="[1]!dp_core.gridDP_Click" textlink="">
      <xdr:nvSpPr>
        <xdr:cNvPr id="3337" name="Rectangle 3336">
          <a:extLst>
            <a:ext uri="{FF2B5EF4-FFF2-40B4-BE49-F238E27FC236}">
              <a16:creationId xmlns:a16="http://schemas.microsoft.com/office/drawing/2014/main" xmlns="" id="{00000000-0008-0000-0200-0000090D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279</xdr:row>
      <xdr:rowOff>0</xdr:rowOff>
    </xdr:from>
    <xdr:to>
      <xdr:col>5</xdr:col>
      <xdr:colOff>279400</xdr:colOff>
      <xdr:row>280</xdr:row>
      <xdr:rowOff>12700</xdr:rowOff>
    </xdr:to>
    <xdr:sp macro="[1]!dp_core.gridDP_Click" textlink="">
      <xdr:nvSpPr>
        <xdr:cNvPr id="3338" name="Rectangle 3337">
          <a:extLst>
            <a:ext uri="{FF2B5EF4-FFF2-40B4-BE49-F238E27FC236}">
              <a16:creationId xmlns:a16="http://schemas.microsoft.com/office/drawing/2014/main" xmlns="" id="{00000000-0008-0000-0200-00000A0D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280</xdr:row>
      <xdr:rowOff>0</xdr:rowOff>
    </xdr:from>
    <xdr:to>
      <xdr:col>5</xdr:col>
      <xdr:colOff>279400</xdr:colOff>
      <xdr:row>281</xdr:row>
      <xdr:rowOff>12700</xdr:rowOff>
    </xdr:to>
    <xdr:sp macro="[1]!dp_core.gridDP_Click" textlink="">
      <xdr:nvSpPr>
        <xdr:cNvPr id="3339" name="Rectangle 3338">
          <a:extLst>
            <a:ext uri="{FF2B5EF4-FFF2-40B4-BE49-F238E27FC236}">
              <a16:creationId xmlns:a16="http://schemas.microsoft.com/office/drawing/2014/main" xmlns="" id="{00000000-0008-0000-0200-00000B0D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280</xdr:row>
      <xdr:rowOff>0</xdr:rowOff>
    </xdr:from>
    <xdr:to>
      <xdr:col>5</xdr:col>
      <xdr:colOff>279400</xdr:colOff>
      <xdr:row>281</xdr:row>
      <xdr:rowOff>12700</xdr:rowOff>
    </xdr:to>
    <xdr:sp macro="[1]!dp_core.gridDP_Click" textlink="">
      <xdr:nvSpPr>
        <xdr:cNvPr id="3340" name="Rectangle 3339">
          <a:extLst>
            <a:ext uri="{FF2B5EF4-FFF2-40B4-BE49-F238E27FC236}">
              <a16:creationId xmlns:a16="http://schemas.microsoft.com/office/drawing/2014/main" xmlns="" id="{00000000-0008-0000-0200-00000C0D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280</xdr:row>
      <xdr:rowOff>0</xdr:rowOff>
    </xdr:from>
    <xdr:to>
      <xdr:col>5</xdr:col>
      <xdr:colOff>279400</xdr:colOff>
      <xdr:row>281</xdr:row>
      <xdr:rowOff>12700</xdr:rowOff>
    </xdr:to>
    <xdr:sp macro="[1]!dp_core.gridDP_Click" textlink="">
      <xdr:nvSpPr>
        <xdr:cNvPr id="3341" name="Rectangle 3340">
          <a:extLst>
            <a:ext uri="{FF2B5EF4-FFF2-40B4-BE49-F238E27FC236}">
              <a16:creationId xmlns:a16="http://schemas.microsoft.com/office/drawing/2014/main" xmlns="" id="{00000000-0008-0000-0200-00000D0D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281</xdr:row>
      <xdr:rowOff>0</xdr:rowOff>
    </xdr:from>
    <xdr:to>
      <xdr:col>5</xdr:col>
      <xdr:colOff>279400</xdr:colOff>
      <xdr:row>282</xdr:row>
      <xdr:rowOff>12700</xdr:rowOff>
    </xdr:to>
    <xdr:sp macro="[1]!dp_core.gridDP_Click" textlink="">
      <xdr:nvSpPr>
        <xdr:cNvPr id="3342" name="Rectangle 3341">
          <a:extLst>
            <a:ext uri="{FF2B5EF4-FFF2-40B4-BE49-F238E27FC236}">
              <a16:creationId xmlns:a16="http://schemas.microsoft.com/office/drawing/2014/main" xmlns="" id="{00000000-0008-0000-0200-00000E0D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281</xdr:row>
      <xdr:rowOff>0</xdr:rowOff>
    </xdr:from>
    <xdr:to>
      <xdr:col>5</xdr:col>
      <xdr:colOff>279400</xdr:colOff>
      <xdr:row>282</xdr:row>
      <xdr:rowOff>12700</xdr:rowOff>
    </xdr:to>
    <xdr:sp macro="[1]!dp_core.gridDP_Click" textlink="">
      <xdr:nvSpPr>
        <xdr:cNvPr id="3343" name="Rectangle 3342">
          <a:extLst>
            <a:ext uri="{FF2B5EF4-FFF2-40B4-BE49-F238E27FC236}">
              <a16:creationId xmlns:a16="http://schemas.microsoft.com/office/drawing/2014/main" xmlns="" id="{00000000-0008-0000-0200-00000F0D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281</xdr:row>
      <xdr:rowOff>0</xdr:rowOff>
    </xdr:from>
    <xdr:to>
      <xdr:col>5</xdr:col>
      <xdr:colOff>279400</xdr:colOff>
      <xdr:row>282</xdr:row>
      <xdr:rowOff>12700</xdr:rowOff>
    </xdr:to>
    <xdr:sp macro="[1]!dp_core.gridDP_Click" textlink="">
      <xdr:nvSpPr>
        <xdr:cNvPr id="3344" name="Rectangle 3343">
          <a:extLst>
            <a:ext uri="{FF2B5EF4-FFF2-40B4-BE49-F238E27FC236}">
              <a16:creationId xmlns:a16="http://schemas.microsoft.com/office/drawing/2014/main" xmlns="" id="{00000000-0008-0000-0200-0000100D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282</xdr:row>
      <xdr:rowOff>0</xdr:rowOff>
    </xdr:from>
    <xdr:to>
      <xdr:col>5</xdr:col>
      <xdr:colOff>279400</xdr:colOff>
      <xdr:row>283</xdr:row>
      <xdr:rowOff>12700</xdr:rowOff>
    </xdr:to>
    <xdr:sp macro="[1]!dp_core.gridDP_Click" textlink="">
      <xdr:nvSpPr>
        <xdr:cNvPr id="3345" name="Rectangle 3344">
          <a:extLst>
            <a:ext uri="{FF2B5EF4-FFF2-40B4-BE49-F238E27FC236}">
              <a16:creationId xmlns:a16="http://schemas.microsoft.com/office/drawing/2014/main" xmlns="" id="{00000000-0008-0000-0200-0000110D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282</xdr:row>
      <xdr:rowOff>0</xdr:rowOff>
    </xdr:from>
    <xdr:to>
      <xdr:col>5</xdr:col>
      <xdr:colOff>279400</xdr:colOff>
      <xdr:row>283</xdr:row>
      <xdr:rowOff>12700</xdr:rowOff>
    </xdr:to>
    <xdr:sp macro="[1]!dp_core.gridDP_Click" textlink="">
      <xdr:nvSpPr>
        <xdr:cNvPr id="3346" name="Rectangle 3345">
          <a:extLst>
            <a:ext uri="{FF2B5EF4-FFF2-40B4-BE49-F238E27FC236}">
              <a16:creationId xmlns:a16="http://schemas.microsoft.com/office/drawing/2014/main" xmlns="" id="{00000000-0008-0000-0200-0000120D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282</xdr:row>
      <xdr:rowOff>0</xdr:rowOff>
    </xdr:from>
    <xdr:to>
      <xdr:col>5</xdr:col>
      <xdr:colOff>279400</xdr:colOff>
      <xdr:row>283</xdr:row>
      <xdr:rowOff>12700</xdr:rowOff>
    </xdr:to>
    <xdr:sp macro="[1]!dp_core.gridDP_Click" textlink="">
      <xdr:nvSpPr>
        <xdr:cNvPr id="3347" name="Rectangle 3346">
          <a:extLst>
            <a:ext uri="{FF2B5EF4-FFF2-40B4-BE49-F238E27FC236}">
              <a16:creationId xmlns:a16="http://schemas.microsoft.com/office/drawing/2014/main" xmlns="" id="{00000000-0008-0000-0200-0000130D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283</xdr:row>
      <xdr:rowOff>0</xdr:rowOff>
    </xdr:from>
    <xdr:to>
      <xdr:col>5</xdr:col>
      <xdr:colOff>279400</xdr:colOff>
      <xdr:row>284</xdr:row>
      <xdr:rowOff>12700</xdr:rowOff>
    </xdr:to>
    <xdr:sp macro="[1]!dp_core.gridDP_Click" textlink="">
      <xdr:nvSpPr>
        <xdr:cNvPr id="3348" name="Rectangle 3347">
          <a:extLst>
            <a:ext uri="{FF2B5EF4-FFF2-40B4-BE49-F238E27FC236}">
              <a16:creationId xmlns:a16="http://schemas.microsoft.com/office/drawing/2014/main" xmlns="" id="{00000000-0008-0000-0200-0000140D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283</xdr:row>
      <xdr:rowOff>0</xdr:rowOff>
    </xdr:from>
    <xdr:to>
      <xdr:col>5</xdr:col>
      <xdr:colOff>279400</xdr:colOff>
      <xdr:row>284</xdr:row>
      <xdr:rowOff>12700</xdr:rowOff>
    </xdr:to>
    <xdr:sp macro="[1]!dp_core.gridDP_Click" textlink="">
      <xdr:nvSpPr>
        <xdr:cNvPr id="3349" name="Rectangle 3348">
          <a:extLst>
            <a:ext uri="{FF2B5EF4-FFF2-40B4-BE49-F238E27FC236}">
              <a16:creationId xmlns:a16="http://schemas.microsoft.com/office/drawing/2014/main" xmlns="" id="{00000000-0008-0000-0200-0000150D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283</xdr:row>
      <xdr:rowOff>0</xdr:rowOff>
    </xdr:from>
    <xdr:to>
      <xdr:col>5</xdr:col>
      <xdr:colOff>279400</xdr:colOff>
      <xdr:row>284</xdr:row>
      <xdr:rowOff>12700</xdr:rowOff>
    </xdr:to>
    <xdr:sp macro="[1]!dp_core.gridDP_Click" textlink="">
      <xdr:nvSpPr>
        <xdr:cNvPr id="3350" name="Rectangle 3349">
          <a:extLst>
            <a:ext uri="{FF2B5EF4-FFF2-40B4-BE49-F238E27FC236}">
              <a16:creationId xmlns:a16="http://schemas.microsoft.com/office/drawing/2014/main" xmlns="" id="{00000000-0008-0000-0200-0000160D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284</xdr:row>
      <xdr:rowOff>0</xdr:rowOff>
    </xdr:from>
    <xdr:to>
      <xdr:col>5</xdr:col>
      <xdr:colOff>279400</xdr:colOff>
      <xdr:row>285</xdr:row>
      <xdr:rowOff>12700</xdr:rowOff>
    </xdr:to>
    <xdr:sp macro="[1]!dp_core.gridDP_Click" textlink="">
      <xdr:nvSpPr>
        <xdr:cNvPr id="3351" name="Rectangle 3350">
          <a:extLst>
            <a:ext uri="{FF2B5EF4-FFF2-40B4-BE49-F238E27FC236}">
              <a16:creationId xmlns:a16="http://schemas.microsoft.com/office/drawing/2014/main" xmlns="" id="{00000000-0008-0000-0200-0000170D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284</xdr:row>
      <xdr:rowOff>0</xdr:rowOff>
    </xdr:from>
    <xdr:to>
      <xdr:col>5</xdr:col>
      <xdr:colOff>279400</xdr:colOff>
      <xdr:row>285</xdr:row>
      <xdr:rowOff>12700</xdr:rowOff>
    </xdr:to>
    <xdr:sp macro="[1]!dp_core.gridDP_Click" textlink="">
      <xdr:nvSpPr>
        <xdr:cNvPr id="3352" name="Rectangle 3351">
          <a:extLst>
            <a:ext uri="{FF2B5EF4-FFF2-40B4-BE49-F238E27FC236}">
              <a16:creationId xmlns:a16="http://schemas.microsoft.com/office/drawing/2014/main" xmlns="" id="{00000000-0008-0000-0200-0000180D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284</xdr:row>
      <xdr:rowOff>0</xdr:rowOff>
    </xdr:from>
    <xdr:to>
      <xdr:col>5</xdr:col>
      <xdr:colOff>279400</xdr:colOff>
      <xdr:row>285</xdr:row>
      <xdr:rowOff>12700</xdr:rowOff>
    </xdr:to>
    <xdr:sp macro="[1]!dp_core.gridDP_Click" textlink="">
      <xdr:nvSpPr>
        <xdr:cNvPr id="3353" name="Rectangle 3352">
          <a:extLst>
            <a:ext uri="{FF2B5EF4-FFF2-40B4-BE49-F238E27FC236}">
              <a16:creationId xmlns:a16="http://schemas.microsoft.com/office/drawing/2014/main" xmlns="" id="{00000000-0008-0000-0200-0000190D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285</xdr:row>
      <xdr:rowOff>0</xdr:rowOff>
    </xdr:from>
    <xdr:to>
      <xdr:col>5</xdr:col>
      <xdr:colOff>279400</xdr:colOff>
      <xdr:row>286</xdr:row>
      <xdr:rowOff>12700</xdr:rowOff>
    </xdr:to>
    <xdr:sp macro="[1]!dp_core.gridDP_Click" textlink="">
      <xdr:nvSpPr>
        <xdr:cNvPr id="3354" name="Rectangle 3353">
          <a:extLst>
            <a:ext uri="{FF2B5EF4-FFF2-40B4-BE49-F238E27FC236}">
              <a16:creationId xmlns:a16="http://schemas.microsoft.com/office/drawing/2014/main" xmlns="" id="{00000000-0008-0000-0200-00001A0D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285</xdr:row>
      <xdr:rowOff>0</xdr:rowOff>
    </xdr:from>
    <xdr:to>
      <xdr:col>5</xdr:col>
      <xdr:colOff>279400</xdr:colOff>
      <xdr:row>286</xdr:row>
      <xdr:rowOff>12700</xdr:rowOff>
    </xdr:to>
    <xdr:sp macro="[1]!dp_core.gridDP_Click" textlink="">
      <xdr:nvSpPr>
        <xdr:cNvPr id="3355" name="Rectangle 3354">
          <a:extLst>
            <a:ext uri="{FF2B5EF4-FFF2-40B4-BE49-F238E27FC236}">
              <a16:creationId xmlns:a16="http://schemas.microsoft.com/office/drawing/2014/main" xmlns="" id="{00000000-0008-0000-0200-00001B0D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285</xdr:row>
      <xdr:rowOff>0</xdr:rowOff>
    </xdr:from>
    <xdr:to>
      <xdr:col>5</xdr:col>
      <xdr:colOff>279400</xdr:colOff>
      <xdr:row>286</xdr:row>
      <xdr:rowOff>12700</xdr:rowOff>
    </xdr:to>
    <xdr:sp macro="[1]!dp_core.gridDP_Click" textlink="">
      <xdr:nvSpPr>
        <xdr:cNvPr id="3356" name="Rectangle 3355">
          <a:extLst>
            <a:ext uri="{FF2B5EF4-FFF2-40B4-BE49-F238E27FC236}">
              <a16:creationId xmlns:a16="http://schemas.microsoft.com/office/drawing/2014/main" xmlns="" id="{00000000-0008-0000-0200-00001C0D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286</xdr:row>
      <xdr:rowOff>0</xdr:rowOff>
    </xdr:from>
    <xdr:to>
      <xdr:col>5</xdr:col>
      <xdr:colOff>279400</xdr:colOff>
      <xdr:row>287</xdr:row>
      <xdr:rowOff>12700</xdr:rowOff>
    </xdr:to>
    <xdr:sp macro="[1]!dp_core.gridDP_Click" textlink="">
      <xdr:nvSpPr>
        <xdr:cNvPr id="3357" name="Rectangle 3356">
          <a:extLst>
            <a:ext uri="{FF2B5EF4-FFF2-40B4-BE49-F238E27FC236}">
              <a16:creationId xmlns:a16="http://schemas.microsoft.com/office/drawing/2014/main" xmlns="" id="{00000000-0008-0000-0200-00001D0D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286</xdr:row>
      <xdr:rowOff>0</xdr:rowOff>
    </xdr:from>
    <xdr:to>
      <xdr:col>5</xdr:col>
      <xdr:colOff>279400</xdr:colOff>
      <xdr:row>287</xdr:row>
      <xdr:rowOff>12700</xdr:rowOff>
    </xdr:to>
    <xdr:sp macro="[1]!dp_core.gridDP_Click" textlink="">
      <xdr:nvSpPr>
        <xdr:cNvPr id="3358" name="Rectangle 3357">
          <a:extLst>
            <a:ext uri="{FF2B5EF4-FFF2-40B4-BE49-F238E27FC236}">
              <a16:creationId xmlns:a16="http://schemas.microsoft.com/office/drawing/2014/main" xmlns="" id="{00000000-0008-0000-0200-00001E0D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286</xdr:row>
      <xdr:rowOff>0</xdr:rowOff>
    </xdr:from>
    <xdr:to>
      <xdr:col>5</xdr:col>
      <xdr:colOff>279400</xdr:colOff>
      <xdr:row>287</xdr:row>
      <xdr:rowOff>12700</xdr:rowOff>
    </xdr:to>
    <xdr:sp macro="[1]!dp_core.gridDP_Click" textlink="">
      <xdr:nvSpPr>
        <xdr:cNvPr id="3359" name="Rectangle 3358">
          <a:extLst>
            <a:ext uri="{FF2B5EF4-FFF2-40B4-BE49-F238E27FC236}">
              <a16:creationId xmlns:a16="http://schemas.microsoft.com/office/drawing/2014/main" xmlns="" id="{00000000-0008-0000-0200-00001F0D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287</xdr:row>
      <xdr:rowOff>0</xdr:rowOff>
    </xdr:from>
    <xdr:to>
      <xdr:col>5</xdr:col>
      <xdr:colOff>279400</xdr:colOff>
      <xdr:row>288</xdr:row>
      <xdr:rowOff>12700</xdr:rowOff>
    </xdr:to>
    <xdr:sp macro="[1]!dp_core.gridDP_Click" textlink="">
      <xdr:nvSpPr>
        <xdr:cNvPr id="3360" name="Rectangle 3359">
          <a:extLst>
            <a:ext uri="{FF2B5EF4-FFF2-40B4-BE49-F238E27FC236}">
              <a16:creationId xmlns:a16="http://schemas.microsoft.com/office/drawing/2014/main" xmlns="" id="{00000000-0008-0000-0200-0000200D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287</xdr:row>
      <xdr:rowOff>0</xdr:rowOff>
    </xdr:from>
    <xdr:to>
      <xdr:col>5</xdr:col>
      <xdr:colOff>279400</xdr:colOff>
      <xdr:row>288</xdr:row>
      <xdr:rowOff>12700</xdr:rowOff>
    </xdr:to>
    <xdr:sp macro="[1]!dp_core.gridDP_Click" textlink="">
      <xdr:nvSpPr>
        <xdr:cNvPr id="3361" name="Rectangle 3360">
          <a:extLst>
            <a:ext uri="{FF2B5EF4-FFF2-40B4-BE49-F238E27FC236}">
              <a16:creationId xmlns:a16="http://schemas.microsoft.com/office/drawing/2014/main" xmlns="" id="{00000000-0008-0000-0200-0000210D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287</xdr:row>
      <xdr:rowOff>0</xdr:rowOff>
    </xdr:from>
    <xdr:to>
      <xdr:col>5</xdr:col>
      <xdr:colOff>279400</xdr:colOff>
      <xdr:row>288</xdr:row>
      <xdr:rowOff>12700</xdr:rowOff>
    </xdr:to>
    <xdr:sp macro="[1]!dp_core.gridDP_Click" textlink="">
      <xdr:nvSpPr>
        <xdr:cNvPr id="3362" name="Rectangle 3361">
          <a:extLst>
            <a:ext uri="{FF2B5EF4-FFF2-40B4-BE49-F238E27FC236}">
              <a16:creationId xmlns:a16="http://schemas.microsoft.com/office/drawing/2014/main" xmlns="" id="{00000000-0008-0000-0200-0000220D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288</xdr:row>
      <xdr:rowOff>0</xdr:rowOff>
    </xdr:from>
    <xdr:to>
      <xdr:col>5</xdr:col>
      <xdr:colOff>279400</xdr:colOff>
      <xdr:row>289</xdr:row>
      <xdr:rowOff>12700</xdr:rowOff>
    </xdr:to>
    <xdr:sp macro="[1]!dp_core.gridDP_Click" textlink="">
      <xdr:nvSpPr>
        <xdr:cNvPr id="3363" name="Rectangle 3362">
          <a:extLst>
            <a:ext uri="{FF2B5EF4-FFF2-40B4-BE49-F238E27FC236}">
              <a16:creationId xmlns:a16="http://schemas.microsoft.com/office/drawing/2014/main" xmlns="" id="{00000000-0008-0000-0200-0000230D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288</xdr:row>
      <xdr:rowOff>0</xdr:rowOff>
    </xdr:from>
    <xdr:to>
      <xdr:col>5</xdr:col>
      <xdr:colOff>279400</xdr:colOff>
      <xdr:row>289</xdr:row>
      <xdr:rowOff>12700</xdr:rowOff>
    </xdr:to>
    <xdr:sp macro="[1]!dp_core.gridDP_Click" textlink="">
      <xdr:nvSpPr>
        <xdr:cNvPr id="3364" name="Rectangle 3363">
          <a:extLst>
            <a:ext uri="{FF2B5EF4-FFF2-40B4-BE49-F238E27FC236}">
              <a16:creationId xmlns:a16="http://schemas.microsoft.com/office/drawing/2014/main" xmlns="" id="{00000000-0008-0000-0200-0000240D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288</xdr:row>
      <xdr:rowOff>0</xdr:rowOff>
    </xdr:from>
    <xdr:to>
      <xdr:col>5</xdr:col>
      <xdr:colOff>279400</xdr:colOff>
      <xdr:row>289</xdr:row>
      <xdr:rowOff>12700</xdr:rowOff>
    </xdr:to>
    <xdr:sp macro="[1]!dp_core.gridDP_Click" textlink="">
      <xdr:nvSpPr>
        <xdr:cNvPr id="3365" name="Rectangle 3364">
          <a:extLst>
            <a:ext uri="{FF2B5EF4-FFF2-40B4-BE49-F238E27FC236}">
              <a16:creationId xmlns:a16="http://schemas.microsoft.com/office/drawing/2014/main" xmlns="" id="{00000000-0008-0000-0200-0000250D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289</xdr:row>
      <xdr:rowOff>0</xdr:rowOff>
    </xdr:from>
    <xdr:to>
      <xdr:col>5</xdr:col>
      <xdr:colOff>279400</xdr:colOff>
      <xdr:row>290</xdr:row>
      <xdr:rowOff>12700</xdr:rowOff>
    </xdr:to>
    <xdr:sp macro="[1]!dp_core.gridDP_Click" textlink="">
      <xdr:nvSpPr>
        <xdr:cNvPr id="3366" name="Rectangle 3365">
          <a:extLst>
            <a:ext uri="{FF2B5EF4-FFF2-40B4-BE49-F238E27FC236}">
              <a16:creationId xmlns:a16="http://schemas.microsoft.com/office/drawing/2014/main" xmlns="" id="{00000000-0008-0000-0200-0000260D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289</xdr:row>
      <xdr:rowOff>0</xdr:rowOff>
    </xdr:from>
    <xdr:to>
      <xdr:col>5</xdr:col>
      <xdr:colOff>279400</xdr:colOff>
      <xdr:row>290</xdr:row>
      <xdr:rowOff>12700</xdr:rowOff>
    </xdr:to>
    <xdr:sp macro="[1]!dp_core.gridDP_Click" textlink="">
      <xdr:nvSpPr>
        <xdr:cNvPr id="3367" name="Rectangle 3366">
          <a:extLst>
            <a:ext uri="{FF2B5EF4-FFF2-40B4-BE49-F238E27FC236}">
              <a16:creationId xmlns:a16="http://schemas.microsoft.com/office/drawing/2014/main" xmlns="" id="{00000000-0008-0000-0200-0000270D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289</xdr:row>
      <xdr:rowOff>0</xdr:rowOff>
    </xdr:from>
    <xdr:to>
      <xdr:col>5</xdr:col>
      <xdr:colOff>279400</xdr:colOff>
      <xdr:row>290</xdr:row>
      <xdr:rowOff>12700</xdr:rowOff>
    </xdr:to>
    <xdr:sp macro="[1]!dp_core.gridDP_Click" textlink="">
      <xdr:nvSpPr>
        <xdr:cNvPr id="3368" name="Rectangle 3367">
          <a:extLst>
            <a:ext uri="{FF2B5EF4-FFF2-40B4-BE49-F238E27FC236}">
              <a16:creationId xmlns:a16="http://schemas.microsoft.com/office/drawing/2014/main" xmlns="" id="{00000000-0008-0000-0200-0000280D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290</xdr:row>
      <xdr:rowOff>0</xdr:rowOff>
    </xdr:from>
    <xdr:to>
      <xdr:col>5</xdr:col>
      <xdr:colOff>279400</xdr:colOff>
      <xdr:row>291</xdr:row>
      <xdr:rowOff>12700</xdr:rowOff>
    </xdr:to>
    <xdr:sp macro="[1]!dp_core.gridDP_Click" textlink="">
      <xdr:nvSpPr>
        <xdr:cNvPr id="3369" name="Rectangle 3368">
          <a:extLst>
            <a:ext uri="{FF2B5EF4-FFF2-40B4-BE49-F238E27FC236}">
              <a16:creationId xmlns:a16="http://schemas.microsoft.com/office/drawing/2014/main" xmlns="" id="{00000000-0008-0000-0200-0000290D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290</xdr:row>
      <xdr:rowOff>0</xdr:rowOff>
    </xdr:from>
    <xdr:to>
      <xdr:col>5</xdr:col>
      <xdr:colOff>279400</xdr:colOff>
      <xdr:row>291</xdr:row>
      <xdr:rowOff>12700</xdr:rowOff>
    </xdr:to>
    <xdr:sp macro="[1]!dp_core.gridDP_Click" textlink="">
      <xdr:nvSpPr>
        <xdr:cNvPr id="3370" name="Rectangle 3369">
          <a:extLst>
            <a:ext uri="{FF2B5EF4-FFF2-40B4-BE49-F238E27FC236}">
              <a16:creationId xmlns:a16="http://schemas.microsoft.com/office/drawing/2014/main" xmlns="" id="{00000000-0008-0000-0200-00002A0D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290</xdr:row>
      <xdr:rowOff>0</xdr:rowOff>
    </xdr:from>
    <xdr:to>
      <xdr:col>5</xdr:col>
      <xdr:colOff>279400</xdr:colOff>
      <xdr:row>291</xdr:row>
      <xdr:rowOff>12700</xdr:rowOff>
    </xdr:to>
    <xdr:sp macro="[1]!dp_core.gridDP_Click" textlink="">
      <xdr:nvSpPr>
        <xdr:cNvPr id="3371" name="Rectangle 3370">
          <a:extLst>
            <a:ext uri="{FF2B5EF4-FFF2-40B4-BE49-F238E27FC236}">
              <a16:creationId xmlns:a16="http://schemas.microsoft.com/office/drawing/2014/main" xmlns="" id="{00000000-0008-0000-0200-00002B0D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291</xdr:row>
      <xdr:rowOff>0</xdr:rowOff>
    </xdr:from>
    <xdr:to>
      <xdr:col>5</xdr:col>
      <xdr:colOff>279400</xdr:colOff>
      <xdr:row>292</xdr:row>
      <xdr:rowOff>12700</xdr:rowOff>
    </xdr:to>
    <xdr:sp macro="[1]!dp_core.gridDP_Click" textlink="">
      <xdr:nvSpPr>
        <xdr:cNvPr id="3372" name="Rectangle 3371">
          <a:extLst>
            <a:ext uri="{FF2B5EF4-FFF2-40B4-BE49-F238E27FC236}">
              <a16:creationId xmlns:a16="http://schemas.microsoft.com/office/drawing/2014/main" xmlns="" id="{00000000-0008-0000-0200-00002C0D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291</xdr:row>
      <xdr:rowOff>0</xdr:rowOff>
    </xdr:from>
    <xdr:to>
      <xdr:col>5</xdr:col>
      <xdr:colOff>279400</xdr:colOff>
      <xdr:row>292</xdr:row>
      <xdr:rowOff>12700</xdr:rowOff>
    </xdr:to>
    <xdr:sp macro="[1]!dp_core.gridDP_Click" textlink="">
      <xdr:nvSpPr>
        <xdr:cNvPr id="3373" name="Rectangle 3372">
          <a:extLst>
            <a:ext uri="{FF2B5EF4-FFF2-40B4-BE49-F238E27FC236}">
              <a16:creationId xmlns:a16="http://schemas.microsoft.com/office/drawing/2014/main" xmlns="" id="{00000000-0008-0000-0200-00002D0D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291</xdr:row>
      <xdr:rowOff>0</xdr:rowOff>
    </xdr:from>
    <xdr:to>
      <xdr:col>5</xdr:col>
      <xdr:colOff>279400</xdr:colOff>
      <xdr:row>292</xdr:row>
      <xdr:rowOff>12700</xdr:rowOff>
    </xdr:to>
    <xdr:sp macro="[1]!dp_core.gridDP_Click" textlink="">
      <xdr:nvSpPr>
        <xdr:cNvPr id="3374" name="Rectangle 3373">
          <a:extLst>
            <a:ext uri="{FF2B5EF4-FFF2-40B4-BE49-F238E27FC236}">
              <a16:creationId xmlns:a16="http://schemas.microsoft.com/office/drawing/2014/main" xmlns="" id="{00000000-0008-0000-0200-00002E0D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292</xdr:row>
      <xdr:rowOff>0</xdr:rowOff>
    </xdr:from>
    <xdr:to>
      <xdr:col>5</xdr:col>
      <xdr:colOff>279400</xdr:colOff>
      <xdr:row>293</xdr:row>
      <xdr:rowOff>12700</xdr:rowOff>
    </xdr:to>
    <xdr:sp macro="[1]!dp_core.gridDP_Click" textlink="">
      <xdr:nvSpPr>
        <xdr:cNvPr id="3375" name="Rectangle 3374">
          <a:extLst>
            <a:ext uri="{FF2B5EF4-FFF2-40B4-BE49-F238E27FC236}">
              <a16:creationId xmlns:a16="http://schemas.microsoft.com/office/drawing/2014/main" xmlns="" id="{00000000-0008-0000-0200-00002F0D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292</xdr:row>
      <xdr:rowOff>0</xdr:rowOff>
    </xdr:from>
    <xdr:to>
      <xdr:col>5</xdr:col>
      <xdr:colOff>279400</xdr:colOff>
      <xdr:row>293</xdr:row>
      <xdr:rowOff>12700</xdr:rowOff>
    </xdr:to>
    <xdr:sp macro="[1]!dp_core.gridDP_Click" textlink="">
      <xdr:nvSpPr>
        <xdr:cNvPr id="3376" name="Rectangle 3375">
          <a:extLst>
            <a:ext uri="{FF2B5EF4-FFF2-40B4-BE49-F238E27FC236}">
              <a16:creationId xmlns:a16="http://schemas.microsoft.com/office/drawing/2014/main" xmlns="" id="{00000000-0008-0000-0200-0000300D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292</xdr:row>
      <xdr:rowOff>0</xdr:rowOff>
    </xdr:from>
    <xdr:to>
      <xdr:col>5</xdr:col>
      <xdr:colOff>279400</xdr:colOff>
      <xdr:row>293</xdr:row>
      <xdr:rowOff>12700</xdr:rowOff>
    </xdr:to>
    <xdr:sp macro="[1]!dp_core.gridDP_Click" textlink="">
      <xdr:nvSpPr>
        <xdr:cNvPr id="3377" name="Rectangle 3376">
          <a:extLst>
            <a:ext uri="{FF2B5EF4-FFF2-40B4-BE49-F238E27FC236}">
              <a16:creationId xmlns:a16="http://schemas.microsoft.com/office/drawing/2014/main" xmlns="" id="{00000000-0008-0000-0200-0000310D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293</xdr:row>
      <xdr:rowOff>0</xdr:rowOff>
    </xdr:from>
    <xdr:to>
      <xdr:col>5</xdr:col>
      <xdr:colOff>279400</xdr:colOff>
      <xdr:row>294</xdr:row>
      <xdr:rowOff>12700</xdr:rowOff>
    </xdr:to>
    <xdr:sp macro="[1]!dp_core.gridDP_Click" textlink="">
      <xdr:nvSpPr>
        <xdr:cNvPr id="3378" name="Rectangle 3377">
          <a:extLst>
            <a:ext uri="{FF2B5EF4-FFF2-40B4-BE49-F238E27FC236}">
              <a16:creationId xmlns:a16="http://schemas.microsoft.com/office/drawing/2014/main" xmlns="" id="{00000000-0008-0000-0200-0000320D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293</xdr:row>
      <xdr:rowOff>0</xdr:rowOff>
    </xdr:from>
    <xdr:to>
      <xdr:col>5</xdr:col>
      <xdr:colOff>279400</xdr:colOff>
      <xdr:row>294</xdr:row>
      <xdr:rowOff>12700</xdr:rowOff>
    </xdr:to>
    <xdr:sp macro="[1]!dp_core.gridDP_Click" textlink="">
      <xdr:nvSpPr>
        <xdr:cNvPr id="3379" name="Rectangle 3378">
          <a:extLst>
            <a:ext uri="{FF2B5EF4-FFF2-40B4-BE49-F238E27FC236}">
              <a16:creationId xmlns:a16="http://schemas.microsoft.com/office/drawing/2014/main" xmlns="" id="{00000000-0008-0000-0200-0000330D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293</xdr:row>
      <xdr:rowOff>0</xdr:rowOff>
    </xdr:from>
    <xdr:to>
      <xdr:col>5</xdr:col>
      <xdr:colOff>279400</xdr:colOff>
      <xdr:row>294</xdr:row>
      <xdr:rowOff>12700</xdr:rowOff>
    </xdr:to>
    <xdr:sp macro="[1]!dp_core.gridDP_Click" textlink="">
      <xdr:nvSpPr>
        <xdr:cNvPr id="3380" name="Rectangle 3379">
          <a:extLst>
            <a:ext uri="{FF2B5EF4-FFF2-40B4-BE49-F238E27FC236}">
              <a16:creationId xmlns:a16="http://schemas.microsoft.com/office/drawing/2014/main" xmlns="" id="{00000000-0008-0000-0200-0000340D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294</xdr:row>
      <xdr:rowOff>0</xdr:rowOff>
    </xdr:from>
    <xdr:to>
      <xdr:col>5</xdr:col>
      <xdr:colOff>279400</xdr:colOff>
      <xdr:row>295</xdr:row>
      <xdr:rowOff>12700</xdr:rowOff>
    </xdr:to>
    <xdr:sp macro="[1]!dp_core.gridDP_Click" textlink="">
      <xdr:nvSpPr>
        <xdr:cNvPr id="3381" name="Rectangle 3380">
          <a:extLst>
            <a:ext uri="{FF2B5EF4-FFF2-40B4-BE49-F238E27FC236}">
              <a16:creationId xmlns:a16="http://schemas.microsoft.com/office/drawing/2014/main" xmlns="" id="{00000000-0008-0000-0200-0000350D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294</xdr:row>
      <xdr:rowOff>0</xdr:rowOff>
    </xdr:from>
    <xdr:to>
      <xdr:col>5</xdr:col>
      <xdr:colOff>279400</xdr:colOff>
      <xdr:row>295</xdr:row>
      <xdr:rowOff>12700</xdr:rowOff>
    </xdr:to>
    <xdr:sp macro="[1]!dp_core.gridDP_Click" textlink="">
      <xdr:nvSpPr>
        <xdr:cNvPr id="3382" name="Rectangle 3381">
          <a:extLst>
            <a:ext uri="{FF2B5EF4-FFF2-40B4-BE49-F238E27FC236}">
              <a16:creationId xmlns:a16="http://schemas.microsoft.com/office/drawing/2014/main" xmlns="" id="{00000000-0008-0000-0200-0000360D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294</xdr:row>
      <xdr:rowOff>0</xdr:rowOff>
    </xdr:from>
    <xdr:to>
      <xdr:col>5</xdr:col>
      <xdr:colOff>279400</xdr:colOff>
      <xdr:row>295</xdr:row>
      <xdr:rowOff>12700</xdr:rowOff>
    </xdr:to>
    <xdr:sp macro="[1]!dp_core.gridDP_Click" textlink="">
      <xdr:nvSpPr>
        <xdr:cNvPr id="3383" name="Rectangle 3382">
          <a:extLst>
            <a:ext uri="{FF2B5EF4-FFF2-40B4-BE49-F238E27FC236}">
              <a16:creationId xmlns:a16="http://schemas.microsoft.com/office/drawing/2014/main" xmlns="" id="{00000000-0008-0000-0200-0000370D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295</xdr:row>
      <xdr:rowOff>0</xdr:rowOff>
    </xdr:from>
    <xdr:to>
      <xdr:col>5</xdr:col>
      <xdr:colOff>279400</xdr:colOff>
      <xdr:row>296</xdr:row>
      <xdr:rowOff>12700</xdr:rowOff>
    </xdr:to>
    <xdr:sp macro="[1]!dp_core.gridDP_Click" textlink="">
      <xdr:nvSpPr>
        <xdr:cNvPr id="3384" name="Rectangle 3383">
          <a:extLst>
            <a:ext uri="{FF2B5EF4-FFF2-40B4-BE49-F238E27FC236}">
              <a16:creationId xmlns:a16="http://schemas.microsoft.com/office/drawing/2014/main" xmlns="" id="{00000000-0008-0000-0200-0000380D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295</xdr:row>
      <xdr:rowOff>0</xdr:rowOff>
    </xdr:from>
    <xdr:to>
      <xdr:col>5</xdr:col>
      <xdr:colOff>279400</xdr:colOff>
      <xdr:row>296</xdr:row>
      <xdr:rowOff>12700</xdr:rowOff>
    </xdr:to>
    <xdr:sp macro="[1]!dp_core.gridDP_Click" textlink="">
      <xdr:nvSpPr>
        <xdr:cNvPr id="3385" name="Rectangle 3384">
          <a:extLst>
            <a:ext uri="{FF2B5EF4-FFF2-40B4-BE49-F238E27FC236}">
              <a16:creationId xmlns:a16="http://schemas.microsoft.com/office/drawing/2014/main" xmlns="" id="{00000000-0008-0000-0200-0000390D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295</xdr:row>
      <xdr:rowOff>0</xdr:rowOff>
    </xdr:from>
    <xdr:to>
      <xdr:col>5</xdr:col>
      <xdr:colOff>279400</xdr:colOff>
      <xdr:row>296</xdr:row>
      <xdr:rowOff>12700</xdr:rowOff>
    </xdr:to>
    <xdr:sp macro="[1]!dp_core.gridDP_Click" textlink="">
      <xdr:nvSpPr>
        <xdr:cNvPr id="3386" name="Rectangle 3385">
          <a:extLst>
            <a:ext uri="{FF2B5EF4-FFF2-40B4-BE49-F238E27FC236}">
              <a16:creationId xmlns:a16="http://schemas.microsoft.com/office/drawing/2014/main" xmlns="" id="{00000000-0008-0000-0200-00003A0D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296</xdr:row>
      <xdr:rowOff>0</xdr:rowOff>
    </xdr:from>
    <xdr:to>
      <xdr:col>5</xdr:col>
      <xdr:colOff>279400</xdr:colOff>
      <xdr:row>297</xdr:row>
      <xdr:rowOff>12700</xdr:rowOff>
    </xdr:to>
    <xdr:sp macro="[1]!dp_core.gridDP_Click" textlink="">
      <xdr:nvSpPr>
        <xdr:cNvPr id="3387" name="Rectangle 3386">
          <a:extLst>
            <a:ext uri="{FF2B5EF4-FFF2-40B4-BE49-F238E27FC236}">
              <a16:creationId xmlns:a16="http://schemas.microsoft.com/office/drawing/2014/main" xmlns="" id="{00000000-0008-0000-0200-00003B0D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296</xdr:row>
      <xdr:rowOff>0</xdr:rowOff>
    </xdr:from>
    <xdr:to>
      <xdr:col>5</xdr:col>
      <xdr:colOff>279400</xdr:colOff>
      <xdr:row>297</xdr:row>
      <xdr:rowOff>12700</xdr:rowOff>
    </xdr:to>
    <xdr:sp macro="[1]!dp_core.gridDP_Click" textlink="">
      <xdr:nvSpPr>
        <xdr:cNvPr id="3388" name="Rectangle 3387">
          <a:extLst>
            <a:ext uri="{FF2B5EF4-FFF2-40B4-BE49-F238E27FC236}">
              <a16:creationId xmlns:a16="http://schemas.microsoft.com/office/drawing/2014/main" xmlns="" id="{00000000-0008-0000-0200-00003C0D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296</xdr:row>
      <xdr:rowOff>0</xdr:rowOff>
    </xdr:from>
    <xdr:to>
      <xdr:col>5</xdr:col>
      <xdr:colOff>279400</xdr:colOff>
      <xdr:row>297</xdr:row>
      <xdr:rowOff>12700</xdr:rowOff>
    </xdr:to>
    <xdr:sp macro="[1]!dp_core.gridDP_Click" textlink="">
      <xdr:nvSpPr>
        <xdr:cNvPr id="3389" name="Rectangle 3388">
          <a:extLst>
            <a:ext uri="{FF2B5EF4-FFF2-40B4-BE49-F238E27FC236}">
              <a16:creationId xmlns:a16="http://schemas.microsoft.com/office/drawing/2014/main" xmlns="" id="{00000000-0008-0000-0200-00003D0D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297</xdr:row>
      <xdr:rowOff>0</xdr:rowOff>
    </xdr:from>
    <xdr:to>
      <xdr:col>5</xdr:col>
      <xdr:colOff>279400</xdr:colOff>
      <xdr:row>298</xdr:row>
      <xdr:rowOff>12700</xdr:rowOff>
    </xdr:to>
    <xdr:sp macro="[1]!dp_core.gridDP_Click" textlink="">
      <xdr:nvSpPr>
        <xdr:cNvPr id="3390" name="Rectangle 3389">
          <a:extLst>
            <a:ext uri="{FF2B5EF4-FFF2-40B4-BE49-F238E27FC236}">
              <a16:creationId xmlns:a16="http://schemas.microsoft.com/office/drawing/2014/main" xmlns="" id="{00000000-0008-0000-0200-00003E0D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297</xdr:row>
      <xdr:rowOff>0</xdr:rowOff>
    </xdr:from>
    <xdr:to>
      <xdr:col>5</xdr:col>
      <xdr:colOff>279400</xdr:colOff>
      <xdr:row>298</xdr:row>
      <xdr:rowOff>12700</xdr:rowOff>
    </xdr:to>
    <xdr:sp macro="[1]!dp_core.gridDP_Click" textlink="">
      <xdr:nvSpPr>
        <xdr:cNvPr id="3391" name="Rectangle 3390">
          <a:extLst>
            <a:ext uri="{FF2B5EF4-FFF2-40B4-BE49-F238E27FC236}">
              <a16:creationId xmlns:a16="http://schemas.microsoft.com/office/drawing/2014/main" xmlns="" id="{00000000-0008-0000-0200-00003F0D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297</xdr:row>
      <xdr:rowOff>0</xdr:rowOff>
    </xdr:from>
    <xdr:to>
      <xdr:col>5</xdr:col>
      <xdr:colOff>279400</xdr:colOff>
      <xdr:row>298</xdr:row>
      <xdr:rowOff>12700</xdr:rowOff>
    </xdr:to>
    <xdr:sp macro="[1]!dp_core.gridDP_Click" textlink="">
      <xdr:nvSpPr>
        <xdr:cNvPr id="3392" name="Rectangle 3391">
          <a:extLst>
            <a:ext uri="{FF2B5EF4-FFF2-40B4-BE49-F238E27FC236}">
              <a16:creationId xmlns:a16="http://schemas.microsoft.com/office/drawing/2014/main" xmlns="" id="{00000000-0008-0000-0200-0000400D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298</xdr:row>
      <xdr:rowOff>0</xdr:rowOff>
    </xdr:from>
    <xdr:to>
      <xdr:col>5</xdr:col>
      <xdr:colOff>279400</xdr:colOff>
      <xdr:row>299</xdr:row>
      <xdr:rowOff>12700</xdr:rowOff>
    </xdr:to>
    <xdr:sp macro="[1]!dp_core.gridDP_Click" textlink="">
      <xdr:nvSpPr>
        <xdr:cNvPr id="3393" name="Rectangle 3392">
          <a:extLst>
            <a:ext uri="{FF2B5EF4-FFF2-40B4-BE49-F238E27FC236}">
              <a16:creationId xmlns:a16="http://schemas.microsoft.com/office/drawing/2014/main" xmlns="" id="{00000000-0008-0000-0200-0000410D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298</xdr:row>
      <xdr:rowOff>0</xdr:rowOff>
    </xdr:from>
    <xdr:to>
      <xdr:col>5</xdr:col>
      <xdr:colOff>279400</xdr:colOff>
      <xdr:row>299</xdr:row>
      <xdr:rowOff>12700</xdr:rowOff>
    </xdr:to>
    <xdr:sp macro="[1]!dp_core.gridDP_Click" textlink="">
      <xdr:nvSpPr>
        <xdr:cNvPr id="3394" name="Rectangle 3393">
          <a:extLst>
            <a:ext uri="{FF2B5EF4-FFF2-40B4-BE49-F238E27FC236}">
              <a16:creationId xmlns:a16="http://schemas.microsoft.com/office/drawing/2014/main" xmlns="" id="{00000000-0008-0000-0200-0000420D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298</xdr:row>
      <xdr:rowOff>0</xdr:rowOff>
    </xdr:from>
    <xdr:to>
      <xdr:col>5</xdr:col>
      <xdr:colOff>279400</xdr:colOff>
      <xdr:row>299</xdr:row>
      <xdr:rowOff>12700</xdr:rowOff>
    </xdr:to>
    <xdr:sp macro="[1]!dp_core.gridDP_Click" textlink="">
      <xdr:nvSpPr>
        <xdr:cNvPr id="3395" name="Rectangle 3394">
          <a:extLst>
            <a:ext uri="{FF2B5EF4-FFF2-40B4-BE49-F238E27FC236}">
              <a16:creationId xmlns:a16="http://schemas.microsoft.com/office/drawing/2014/main" xmlns="" id="{00000000-0008-0000-0200-0000430D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299</xdr:row>
      <xdr:rowOff>0</xdr:rowOff>
    </xdr:from>
    <xdr:to>
      <xdr:col>5</xdr:col>
      <xdr:colOff>279400</xdr:colOff>
      <xdr:row>300</xdr:row>
      <xdr:rowOff>12700</xdr:rowOff>
    </xdr:to>
    <xdr:sp macro="[1]!dp_core.gridDP_Click" textlink="">
      <xdr:nvSpPr>
        <xdr:cNvPr id="3396" name="Rectangle 3395">
          <a:extLst>
            <a:ext uri="{FF2B5EF4-FFF2-40B4-BE49-F238E27FC236}">
              <a16:creationId xmlns:a16="http://schemas.microsoft.com/office/drawing/2014/main" xmlns="" id="{00000000-0008-0000-0200-0000440D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299</xdr:row>
      <xdr:rowOff>0</xdr:rowOff>
    </xdr:from>
    <xdr:to>
      <xdr:col>5</xdr:col>
      <xdr:colOff>279400</xdr:colOff>
      <xdr:row>300</xdr:row>
      <xdr:rowOff>12700</xdr:rowOff>
    </xdr:to>
    <xdr:sp macro="[1]!dp_core.gridDP_Click" textlink="">
      <xdr:nvSpPr>
        <xdr:cNvPr id="3397" name="Rectangle 3396">
          <a:extLst>
            <a:ext uri="{FF2B5EF4-FFF2-40B4-BE49-F238E27FC236}">
              <a16:creationId xmlns:a16="http://schemas.microsoft.com/office/drawing/2014/main" xmlns="" id="{00000000-0008-0000-0200-0000450D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299</xdr:row>
      <xdr:rowOff>0</xdr:rowOff>
    </xdr:from>
    <xdr:to>
      <xdr:col>5</xdr:col>
      <xdr:colOff>279400</xdr:colOff>
      <xdr:row>300</xdr:row>
      <xdr:rowOff>12700</xdr:rowOff>
    </xdr:to>
    <xdr:sp macro="[1]!dp_core.gridDP_Click" textlink="">
      <xdr:nvSpPr>
        <xdr:cNvPr id="3398" name="Rectangle 3397">
          <a:extLst>
            <a:ext uri="{FF2B5EF4-FFF2-40B4-BE49-F238E27FC236}">
              <a16:creationId xmlns:a16="http://schemas.microsoft.com/office/drawing/2014/main" xmlns="" id="{00000000-0008-0000-0200-0000460D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300</xdr:row>
      <xdr:rowOff>0</xdr:rowOff>
    </xdr:from>
    <xdr:to>
      <xdr:col>5</xdr:col>
      <xdr:colOff>279400</xdr:colOff>
      <xdr:row>301</xdr:row>
      <xdr:rowOff>12700</xdr:rowOff>
    </xdr:to>
    <xdr:sp macro="[1]!dp_core.gridDP_Click" textlink="">
      <xdr:nvSpPr>
        <xdr:cNvPr id="3399" name="Rectangle 3398">
          <a:extLst>
            <a:ext uri="{FF2B5EF4-FFF2-40B4-BE49-F238E27FC236}">
              <a16:creationId xmlns:a16="http://schemas.microsoft.com/office/drawing/2014/main" xmlns="" id="{00000000-0008-0000-0200-0000470D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300</xdr:row>
      <xdr:rowOff>0</xdr:rowOff>
    </xdr:from>
    <xdr:to>
      <xdr:col>5</xdr:col>
      <xdr:colOff>279400</xdr:colOff>
      <xdr:row>301</xdr:row>
      <xdr:rowOff>12700</xdr:rowOff>
    </xdr:to>
    <xdr:sp macro="[1]!dp_core.gridDP_Click" textlink="">
      <xdr:nvSpPr>
        <xdr:cNvPr id="3400" name="Rectangle 3399">
          <a:extLst>
            <a:ext uri="{FF2B5EF4-FFF2-40B4-BE49-F238E27FC236}">
              <a16:creationId xmlns:a16="http://schemas.microsoft.com/office/drawing/2014/main" xmlns="" id="{00000000-0008-0000-0200-0000480D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300</xdr:row>
      <xdr:rowOff>0</xdr:rowOff>
    </xdr:from>
    <xdr:to>
      <xdr:col>5</xdr:col>
      <xdr:colOff>279400</xdr:colOff>
      <xdr:row>301</xdr:row>
      <xdr:rowOff>12700</xdr:rowOff>
    </xdr:to>
    <xdr:sp macro="[1]!dp_core.gridDP_Click" textlink="">
      <xdr:nvSpPr>
        <xdr:cNvPr id="3401" name="Rectangle 3400">
          <a:extLst>
            <a:ext uri="{FF2B5EF4-FFF2-40B4-BE49-F238E27FC236}">
              <a16:creationId xmlns:a16="http://schemas.microsoft.com/office/drawing/2014/main" xmlns="" id="{00000000-0008-0000-0200-0000490D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301</xdr:row>
      <xdr:rowOff>0</xdr:rowOff>
    </xdr:from>
    <xdr:to>
      <xdr:col>5</xdr:col>
      <xdr:colOff>279400</xdr:colOff>
      <xdr:row>302</xdr:row>
      <xdr:rowOff>12700</xdr:rowOff>
    </xdr:to>
    <xdr:sp macro="[1]!dp_core.gridDP_Click" textlink="">
      <xdr:nvSpPr>
        <xdr:cNvPr id="3402" name="Rectangle 3401">
          <a:extLst>
            <a:ext uri="{FF2B5EF4-FFF2-40B4-BE49-F238E27FC236}">
              <a16:creationId xmlns:a16="http://schemas.microsoft.com/office/drawing/2014/main" xmlns="" id="{00000000-0008-0000-0200-00004A0D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301</xdr:row>
      <xdr:rowOff>0</xdr:rowOff>
    </xdr:from>
    <xdr:to>
      <xdr:col>5</xdr:col>
      <xdr:colOff>279400</xdr:colOff>
      <xdr:row>302</xdr:row>
      <xdr:rowOff>12700</xdr:rowOff>
    </xdr:to>
    <xdr:sp macro="[1]!dp_core.gridDP_Click" textlink="">
      <xdr:nvSpPr>
        <xdr:cNvPr id="3403" name="Rectangle 3402">
          <a:extLst>
            <a:ext uri="{FF2B5EF4-FFF2-40B4-BE49-F238E27FC236}">
              <a16:creationId xmlns:a16="http://schemas.microsoft.com/office/drawing/2014/main" xmlns="" id="{00000000-0008-0000-0200-00004B0D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301</xdr:row>
      <xdr:rowOff>0</xdr:rowOff>
    </xdr:from>
    <xdr:to>
      <xdr:col>5</xdr:col>
      <xdr:colOff>279400</xdr:colOff>
      <xdr:row>302</xdr:row>
      <xdr:rowOff>12700</xdr:rowOff>
    </xdr:to>
    <xdr:sp macro="[1]!dp_core.gridDP_Click" textlink="">
      <xdr:nvSpPr>
        <xdr:cNvPr id="3404" name="Rectangle 3403">
          <a:extLst>
            <a:ext uri="{FF2B5EF4-FFF2-40B4-BE49-F238E27FC236}">
              <a16:creationId xmlns:a16="http://schemas.microsoft.com/office/drawing/2014/main" xmlns="" id="{00000000-0008-0000-0200-00004C0D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302</xdr:row>
      <xdr:rowOff>0</xdr:rowOff>
    </xdr:from>
    <xdr:to>
      <xdr:col>5</xdr:col>
      <xdr:colOff>279400</xdr:colOff>
      <xdr:row>303</xdr:row>
      <xdr:rowOff>12700</xdr:rowOff>
    </xdr:to>
    <xdr:sp macro="[1]!dp_core.gridDP_Click" textlink="">
      <xdr:nvSpPr>
        <xdr:cNvPr id="3405" name="Rectangle 3404">
          <a:extLst>
            <a:ext uri="{FF2B5EF4-FFF2-40B4-BE49-F238E27FC236}">
              <a16:creationId xmlns:a16="http://schemas.microsoft.com/office/drawing/2014/main" xmlns="" id="{00000000-0008-0000-0200-00004D0D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302</xdr:row>
      <xdr:rowOff>0</xdr:rowOff>
    </xdr:from>
    <xdr:to>
      <xdr:col>5</xdr:col>
      <xdr:colOff>279400</xdr:colOff>
      <xdr:row>303</xdr:row>
      <xdr:rowOff>12700</xdr:rowOff>
    </xdr:to>
    <xdr:sp macro="[1]!dp_core.gridDP_Click" textlink="">
      <xdr:nvSpPr>
        <xdr:cNvPr id="3406" name="Rectangle 3405">
          <a:extLst>
            <a:ext uri="{FF2B5EF4-FFF2-40B4-BE49-F238E27FC236}">
              <a16:creationId xmlns:a16="http://schemas.microsoft.com/office/drawing/2014/main" xmlns="" id="{00000000-0008-0000-0200-00004E0D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302</xdr:row>
      <xdr:rowOff>0</xdr:rowOff>
    </xdr:from>
    <xdr:to>
      <xdr:col>5</xdr:col>
      <xdr:colOff>279400</xdr:colOff>
      <xdr:row>303</xdr:row>
      <xdr:rowOff>12700</xdr:rowOff>
    </xdr:to>
    <xdr:sp macro="[1]!dp_core.gridDP_Click" textlink="">
      <xdr:nvSpPr>
        <xdr:cNvPr id="3407" name="Rectangle 3406">
          <a:extLst>
            <a:ext uri="{FF2B5EF4-FFF2-40B4-BE49-F238E27FC236}">
              <a16:creationId xmlns:a16="http://schemas.microsoft.com/office/drawing/2014/main" xmlns="" id="{00000000-0008-0000-0200-00004F0D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303</xdr:row>
      <xdr:rowOff>0</xdr:rowOff>
    </xdr:from>
    <xdr:to>
      <xdr:col>5</xdr:col>
      <xdr:colOff>279400</xdr:colOff>
      <xdr:row>304</xdr:row>
      <xdr:rowOff>12700</xdr:rowOff>
    </xdr:to>
    <xdr:sp macro="[1]!dp_core.gridDP_Click" textlink="">
      <xdr:nvSpPr>
        <xdr:cNvPr id="3408" name="Rectangle 3407">
          <a:extLst>
            <a:ext uri="{FF2B5EF4-FFF2-40B4-BE49-F238E27FC236}">
              <a16:creationId xmlns:a16="http://schemas.microsoft.com/office/drawing/2014/main" xmlns="" id="{00000000-0008-0000-0200-0000500D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303</xdr:row>
      <xdr:rowOff>0</xdr:rowOff>
    </xdr:from>
    <xdr:to>
      <xdr:col>5</xdr:col>
      <xdr:colOff>279400</xdr:colOff>
      <xdr:row>304</xdr:row>
      <xdr:rowOff>12700</xdr:rowOff>
    </xdr:to>
    <xdr:sp macro="[1]!dp_core.gridDP_Click" textlink="">
      <xdr:nvSpPr>
        <xdr:cNvPr id="3409" name="Rectangle 3408">
          <a:extLst>
            <a:ext uri="{FF2B5EF4-FFF2-40B4-BE49-F238E27FC236}">
              <a16:creationId xmlns:a16="http://schemas.microsoft.com/office/drawing/2014/main" xmlns="" id="{00000000-0008-0000-0200-0000510D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303</xdr:row>
      <xdr:rowOff>0</xdr:rowOff>
    </xdr:from>
    <xdr:to>
      <xdr:col>5</xdr:col>
      <xdr:colOff>279400</xdr:colOff>
      <xdr:row>304</xdr:row>
      <xdr:rowOff>12700</xdr:rowOff>
    </xdr:to>
    <xdr:sp macro="[1]!dp_core.gridDP_Click" textlink="">
      <xdr:nvSpPr>
        <xdr:cNvPr id="3410" name="Rectangle 3409">
          <a:extLst>
            <a:ext uri="{FF2B5EF4-FFF2-40B4-BE49-F238E27FC236}">
              <a16:creationId xmlns:a16="http://schemas.microsoft.com/office/drawing/2014/main" xmlns="" id="{00000000-0008-0000-0200-0000520D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304</xdr:row>
      <xdr:rowOff>0</xdr:rowOff>
    </xdr:from>
    <xdr:to>
      <xdr:col>5</xdr:col>
      <xdr:colOff>279400</xdr:colOff>
      <xdr:row>305</xdr:row>
      <xdr:rowOff>12700</xdr:rowOff>
    </xdr:to>
    <xdr:sp macro="[1]!dp_core.gridDP_Click" textlink="">
      <xdr:nvSpPr>
        <xdr:cNvPr id="3411" name="Rectangle 3410">
          <a:extLst>
            <a:ext uri="{FF2B5EF4-FFF2-40B4-BE49-F238E27FC236}">
              <a16:creationId xmlns:a16="http://schemas.microsoft.com/office/drawing/2014/main" xmlns="" id="{00000000-0008-0000-0200-0000530D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304</xdr:row>
      <xdr:rowOff>0</xdr:rowOff>
    </xdr:from>
    <xdr:to>
      <xdr:col>5</xdr:col>
      <xdr:colOff>279400</xdr:colOff>
      <xdr:row>305</xdr:row>
      <xdr:rowOff>12700</xdr:rowOff>
    </xdr:to>
    <xdr:sp macro="[1]!dp_core.gridDP_Click" textlink="">
      <xdr:nvSpPr>
        <xdr:cNvPr id="3412" name="Rectangle 3411">
          <a:extLst>
            <a:ext uri="{FF2B5EF4-FFF2-40B4-BE49-F238E27FC236}">
              <a16:creationId xmlns:a16="http://schemas.microsoft.com/office/drawing/2014/main" xmlns="" id="{00000000-0008-0000-0200-0000540D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304</xdr:row>
      <xdr:rowOff>0</xdr:rowOff>
    </xdr:from>
    <xdr:to>
      <xdr:col>5</xdr:col>
      <xdr:colOff>279400</xdr:colOff>
      <xdr:row>305</xdr:row>
      <xdr:rowOff>12700</xdr:rowOff>
    </xdr:to>
    <xdr:sp macro="[1]!dp_core.gridDP_Click" textlink="">
      <xdr:nvSpPr>
        <xdr:cNvPr id="3413" name="Rectangle 3412">
          <a:extLst>
            <a:ext uri="{FF2B5EF4-FFF2-40B4-BE49-F238E27FC236}">
              <a16:creationId xmlns:a16="http://schemas.microsoft.com/office/drawing/2014/main" xmlns="" id="{00000000-0008-0000-0200-0000550D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305</xdr:row>
      <xdr:rowOff>0</xdr:rowOff>
    </xdr:from>
    <xdr:to>
      <xdr:col>5</xdr:col>
      <xdr:colOff>279400</xdr:colOff>
      <xdr:row>306</xdr:row>
      <xdr:rowOff>12700</xdr:rowOff>
    </xdr:to>
    <xdr:sp macro="[1]!dp_core.gridDP_Click" textlink="">
      <xdr:nvSpPr>
        <xdr:cNvPr id="3414" name="Rectangle 3413">
          <a:extLst>
            <a:ext uri="{FF2B5EF4-FFF2-40B4-BE49-F238E27FC236}">
              <a16:creationId xmlns:a16="http://schemas.microsoft.com/office/drawing/2014/main" xmlns="" id="{00000000-0008-0000-0200-0000560D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305</xdr:row>
      <xdr:rowOff>0</xdr:rowOff>
    </xdr:from>
    <xdr:to>
      <xdr:col>5</xdr:col>
      <xdr:colOff>279400</xdr:colOff>
      <xdr:row>306</xdr:row>
      <xdr:rowOff>12700</xdr:rowOff>
    </xdr:to>
    <xdr:sp macro="[1]!dp_core.gridDP_Click" textlink="">
      <xdr:nvSpPr>
        <xdr:cNvPr id="3415" name="Rectangle 3414">
          <a:extLst>
            <a:ext uri="{FF2B5EF4-FFF2-40B4-BE49-F238E27FC236}">
              <a16:creationId xmlns:a16="http://schemas.microsoft.com/office/drawing/2014/main" xmlns="" id="{00000000-0008-0000-0200-0000570D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305</xdr:row>
      <xdr:rowOff>0</xdr:rowOff>
    </xdr:from>
    <xdr:to>
      <xdr:col>5</xdr:col>
      <xdr:colOff>279400</xdr:colOff>
      <xdr:row>306</xdr:row>
      <xdr:rowOff>12700</xdr:rowOff>
    </xdr:to>
    <xdr:sp macro="[1]!dp_core.gridDP_Click" textlink="">
      <xdr:nvSpPr>
        <xdr:cNvPr id="3416" name="Rectangle 3415">
          <a:extLst>
            <a:ext uri="{FF2B5EF4-FFF2-40B4-BE49-F238E27FC236}">
              <a16:creationId xmlns:a16="http://schemas.microsoft.com/office/drawing/2014/main" xmlns="" id="{00000000-0008-0000-0200-0000580D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306</xdr:row>
      <xdr:rowOff>0</xdr:rowOff>
    </xdr:from>
    <xdr:to>
      <xdr:col>5</xdr:col>
      <xdr:colOff>279400</xdr:colOff>
      <xdr:row>307</xdr:row>
      <xdr:rowOff>12700</xdr:rowOff>
    </xdr:to>
    <xdr:sp macro="[1]!dp_core.gridDP_Click" textlink="">
      <xdr:nvSpPr>
        <xdr:cNvPr id="3417" name="Rectangle 3416">
          <a:extLst>
            <a:ext uri="{FF2B5EF4-FFF2-40B4-BE49-F238E27FC236}">
              <a16:creationId xmlns:a16="http://schemas.microsoft.com/office/drawing/2014/main" xmlns="" id="{00000000-0008-0000-0200-0000590D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306</xdr:row>
      <xdr:rowOff>0</xdr:rowOff>
    </xdr:from>
    <xdr:to>
      <xdr:col>5</xdr:col>
      <xdr:colOff>279400</xdr:colOff>
      <xdr:row>307</xdr:row>
      <xdr:rowOff>12700</xdr:rowOff>
    </xdr:to>
    <xdr:sp macro="[1]!dp_core.gridDP_Click" textlink="">
      <xdr:nvSpPr>
        <xdr:cNvPr id="3418" name="Rectangle 3417">
          <a:extLst>
            <a:ext uri="{FF2B5EF4-FFF2-40B4-BE49-F238E27FC236}">
              <a16:creationId xmlns:a16="http://schemas.microsoft.com/office/drawing/2014/main" xmlns="" id="{00000000-0008-0000-0200-00005A0D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306</xdr:row>
      <xdr:rowOff>0</xdr:rowOff>
    </xdr:from>
    <xdr:to>
      <xdr:col>5</xdr:col>
      <xdr:colOff>279400</xdr:colOff>
      <xdr:row>307</xdr:row>
      <xdr:rowOff>12700</xdr:rowOff>
    </xdr:to>
    <xdr:sp macro="[1]!dp_core.gridDP_Click" textlink="">
      <xdr:nvSpPr>
        <xdr:cNvPr id="3419" name="Rectangle 3418">
          <a:extLst>
            <a:ext uri="{FF2B5EF4-FFF2-40B4-BE49-F238E27FC236}">
              <a16:creationId xmlns:a16="http://schemas.microsoft.com/office/drawing/2014/main" xmlns="" id="{00000000-0008-0000-0200-00005B0D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307</xdr:row>
      <xdr:rowOff>0</xdr:rowOff>
    </xdr:from>
    <xdr:to>
      <xdr:col>5</xdr:col>
      <xdr:colOff>279400</xdr:colOff>
      <xdr:row>308</xdr:row>
      <xdr:rowOff>12700</xdr:rowOff>
    </xdr:to>
    <xdr:sp macro="[1]!dp_core.gridDP_Click" textlink="">
      <xdr:nvSpPr>
        <xdr:cNvPr id="3420" name="Rectangle 3419">
          <a:extLst>
            <a:ext uri="{FF2B5EF4-FFF2-40B4-BE49-F238E27FC236}">
              <a16:creationId xmlns:a16="http://schemas.microsoft.com/office/drawing/2014/main" xmlns="" id="{00000000-0008-0000-0200-00005C0D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307</xdr:row>
      <xdr:rowOff>0</xdr:rowOff>
    </xdr:from>
    <xdr:to>
      <xdr:col>5</xdr:col>
      <xdr:colOff>279400</xdr:colOff>
      <xdr:row>308</xdr:row>
      <xdr:rowOff>12700</xdr:rowOff>
    </xdr:to>
    <xdr:sp macro="[1]!dp_core.gridDP_Click" textlink="">
      <xdr:nvSpPr>
        <xdr:cNvPr id="3421" name="Rectangle 3420">
          <a:extLst>
            <a:ext uri="{FF2B5EF4-FFF2-40B4-BE49-F238E27FC236}">
              <a16:creationId xmlns:a16="http://schemas.microsoft.com/office/drawing/2014/main" xmlns="" id="{00000000-0008-0000-0200-00005D0D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307</xdr:row>
      <xdr:rowOff>0</xdr:rowOff>
    </xdr:from>
    <xdr:to>
      <xdr:col>5</xdr:col>
      <xdr:colOff>279400</xdr:colOff>
      <xdr:row>308</xdr:row>
      <xdr:rowOff>12700</xdr:rowOff>
    </xdr:to>
    <xdr:sp macro="[1]!dp_core.gridDP_Click" textlink="">
      <xdr:nvSpPr>
        <xdr:cNvPr id="3422" name="Rectangle 3421">
          <a:extLst>
            <a:ext uri="{FF2B5EF4-FFF2-40B4-BE49-F238E27FC236}">
              <a16:creationId xmlns:a16="http://schemas.microsoft.com/office/drawing/2014/main" xmlns="" id="{00000000-0008-0000-0200-00005E0D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308</xdr:row>
      <xdr:rowOff>0</xdr:rowOff>
    </xdr:from>
    <xdr:to>
      <xdr:col>5</xdr:col>
      <xdr:colOff>279400</xdr:colOff>
      <xdr:row>309</xdr:row>
      <xdr:rowOff>12700</xdr:rowOff>
    </xdr:to>
    <xdr:sp macro="[1]!dp_core.gridDP_Click" textlink="">
      <xdr:nvSpPr>
        <xdr:cNvPr id="3423" name="Rectangle 3422">
          <a:extLst>
            <a:ext uri="{FF2B5EF4-FFF2-40B4-BE49-F238E27FC236}">
              <a16:creationId xmlns:a16="http://schemas.microsoft.com/office/drawing/2014/main" xmlns="" id="{00000000-0008-0000-0200-00005F0D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308</xdr:row>
      <xdr:rowOff>0</xdr:rowOff>
    </xdr:from>
    <xdr:to>
      <xdr:col>5</xdr:col>
      <xdr:colOff>279400</xdr:colOff>
      <xdr:row>309</xdr:row>
      <xdr:rowOff>12700</xdr:rowOff>
    </xdr:to>
    <xdr:sp macro="[1]!dp_core.gridDP_Click" textlink="">
      <xdr:nvSpPr>
        <xdr:cNvPr id="3424" name="Rectangle 3423">
          <a:extLst>
            <a:ext uri="{FF2B5EF4-FFF2-40B4-BE49-F238E27FC236}">
              <a16:creationId xmlns:a16="http://schemas.microsoft.com/office/drawing/2014/main" xmlns="" id="{00000000-0008-0000-0200-0000600D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308</xdr:row>
      <xdr:rowOff>0</xdr:rowOff>
    </xdr:from>
    <xdr:to>
      <xdr:col>5</xdr:col>
      <xdr:colOff>279400</xdr:colOff>
      <xdr:row>309</xdr:row>
      <xdr:rowOff>12700</xdr:rowOff>
    </xdr:to>
    <xdr:sp macro="[1]!dp_core.gridDP_Click" textlink="">
      <xdr:nvSpPr>
        <xdr:cNvPr id="3425" name="Rectangle 3424">
          <a:extLst>
            <a:ext uri="{FF2B5EF4-FFF2-40B4-BE49-F238E27FC236}">
              <a16:creationId xmlns:a16="http://schemas.microsoft.com/office/drawing/2014/main" xmlns="" id="{00000000-0008-0000-0200-0000610D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309</xdr:row>
      <xdr:rowOff>0</xdr:rowOff>
    </xdr:from>
    <xdr:to>
      <xdr:col>5</xdr:col>
      <xdr:colOff>279400</xdr:colOff>
      <xdr:row>310</xdr:row>
      <xdr:rowOff>12700</xdr:rowOff>
    </xdr:to>
    <xdr:sp macro="[1]!dp_core.gridDP_Click" textlink="">
      <xdr:nvSpPr>
        <xdr:cNvPr id="3426" name="Rectangle 3425">
          <a:extLst>
            <a:ext uri="{FF2B5EF4-FFF2-40B4-BE49-F238E27FC236}">
              <a16:creationId xmlns:a16="http://schemas.microsoft.com/office/drawing/2014/main" xmlns="" id="{00000000-0008-0000-0200-0000620D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309</xdr:row>
      <xdr:rowOff>0</xdr:rowOff>
    </xdr:from>
    <xdr:to>
      <xdr:col>5</xdr:col>
      <xdr:colOff>279400</xdr:colOff>
      <xdr:row>310</xdr:row>
      <xdr:rowOff>12700</xdr:rowOff>
    </xdr:to>
    <xdr:sp macro="[1]!dp_core.gridDP_Click" textlink="">
      <xdr:nvSpPr>
        <xdr:cNvPr id="3427" name="Rectangle 3426">
          <a:extLst>
            <a:ext uri="{FF2B5EF4-FFF2-40B4-BE49-F238E27FC236}">
              <a16:creationId xmlns:a16="http://schemas.microsoft.com/office/drawing/2014/main" xmlns="" id="{00000000-0008-0000-0200-0000630D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309</xdr:row>
      <xdr:rowOff>0</xdr:rowOff>
    </xdr:from>
    <xdr:to>
      <xdr:col>5</xdr:col>
      <xdr:colOff>279400</xdr:colOff>
      <xdr:row>310</xdr:row>
      <xdr:rowOff>12700</xdr:rowOff>
    </xdr:to>
    <xdr:sp macro="[1]!dp_core.gridDP_Click" textlink="">
      <xdr:nvSpPr>
        <xdr:cNvPr id="3428" name="Rectangle 3427">
          <a:extLst>
            <a:ext uri="{FF2B5EF4-FFF2-40B4-BE49-F238E27FC236}">
              <a16:creationId xmlns:a16="http://schemas.microsoft.com/office/drawing/2014/main" xmlns="" id="{00000000-0008-0000-0200-0000640D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310</xdr:row>
      <xdr:rowOff>0</xdr:rowOff>
    </xdr:from>
    <xdr:to>
      <xdr:col>5</xdr:col>
      <xdr:colOff>279400</xdr:colOff>
      <xdr:row>311</xdr:row>
      <xdr:rowOff>12700</xdr:rowOff>
    </xdr:to>
    <xdr:sp macro="[1]!dp_core.gridDP_Click" textlink="">
      <xdr:nvSpPr>
        <xdr:cNvPr id="3429" name="Rectangle 3428">
          <a:extLst>
            <a:ext uri="{FF2B5EF4-FFF2-40B4-BE49-F238E27FC236}">
              <a16:creationId xmlns:a16="http://schemas.microsoft.com/office/drawing/2014/main" xmlns="" id="{00000000-0008-0000-0200-0000650D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310</xdr:row>
      <xdr:rowOff>0</xdr:rowOff>
    </xdr:from>
    <xdr:to>
      <xdr:col>5</xdr:col>
      <xdr:colOff>279400</xdr:colOff>
      <xdr:row>311</xdr:row>
      <xdr:rowOff>12700</xdr:rowOff>
    </xdr:to>
    <xdr:sp macro="[1]!dp_core.gridDP_Click" textlink="">
      <xdr:nvSpPr>
        <xdr:cNvPr id="3430" name="Rectangle 3429">
          <a:extLst>
            <a:ext uri="{FF2B5EF4-FFF2-40B4-BE49-F238E27FC236}">
              <a16:creationId xmlns:a16="http://schemas.microsoft.com/office/drawing/2014/main" xmlns="" id="{00000000-0008-0000-0200-0000660D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310</xdr:row>
      <xdr:rowOff>0</xdr:rowOff>
    </xdr:from>
    <xdr:to>
      <xdr:col>5</xdr:col>
      <xdr:colOff>279400</xdr:colOff>
      <xdr:row>311</xdr:row>
      <xdr:rowOff>12700</xdr:rowOff>
    </xdr:to>
    <xdr:sp macro="[1]!dp_core.gridDP_Click" textlink="">
      <xdr:nvSpPr>
        <xdr:cNvPr id="3431" name="Rectangle 3430">
          <a:extLst>
            <a:ext uri="{FF2B5EF4-FFF2-40B4-BE49-F238E27FC236}">
              <a16:creationId xmlns:a16="http://schemas.microsoft.com/office/drawing/2014/main" xmlns="" id="{00000000-0008-0000-0200-0000670D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311</xdr:row>
      <xdr:rowOff>0</xdr:rowOff>
    </xdr:from>
    <xdr:to>
      <xdr:col>5</xdr:col>
      <xdr:colOff>279400</xdr:colOff>
      <xdr:row>312</xdr:row>
      <xdr:rowOff>12700</xdr:rowOff>
    </xdr:to>
    <xdr:sp macro="[1]!dp_core.gridDP_Click" textlink="">
      <xdr:nvSpPr>
        <xdr:cNvPr id="3432" name="Rectangle 3431">
          <a:extLst>
            <a:ext uri="{FF2B5EF4-FFF2-40B4-BE49-F238E27FC236}">
              <a16:creationId xmlns:a16="http://schemas.microsoft.com/office/drawing/2014/main" xmlns="" id="{00000000-0008-0000-0200-0000680D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311</xdr:row>
      <xdr:rowOff>0</xdr:rowOff>
    </xdr:from>
    <xdr:to>
      <xdr:col>5</xdr:col>
      <xdr:colOff>279400</xdr:colOff>
      <xdr:row>312</xdr:row>
      <xdr:rowOff>12700</xdr:rowOff>
    </xdr:to>
    <xdr:sp macro="[1]!dp_core.gridDP_Click" textlink="">
      <xdr:nvSpPr>
        <xdr:cNvPr id="3433" name="Rectangle 3432">
          <a:extLst>
            <a:ext uri="{FF2B5EF4-FFF2-40B4-BE49-F238E27FC236}">
              <a16:creationId xmlns:a16="http://schemas.microsoft.com/office/drawing/2014/main" xmlns="" id="{00000000-0008-0000-0200-0000690D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311</xdr:row>
      <xdr:rowOff>0</xdr:rowOff>
    </xdr:from>
    <xdr:to>
      <xdr:col>5</xdr:col>
      <xdr:colOff>279400</xdr:colOff>
      <xdr:row>312</xdr:row>
      <xdr:rowOff>12700</xdr:rowOff>
    </xdr:to>
    <xdr:sp macro="[1]!dp_core.gridDP_Click" textlink="">
      <xdr:nvSpPr>
        <xdr:cNvPr id="3434" name="Rectangle 3433">
          <a:extLst>
            <a:ext uri="{FF2B5EF4-FFF2-40B4-BE49-F238E27FC236}">
              <a16:creationId xmlns:a16="http://schemas.microsoft.com/office/drawing/2014/main" xmlns="" id="{00000000-0008-0000-0200-00006A0D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312</xdr:row>
      <xdr:rowOff>0</xdr:rowOff>
    </xdr:from>
    <xdr:to>
      <xdr:col>5</xdr:col>
      <xdr:colOff>279400</xdr:colOff>
      <xdr:row>313</xdr:row>
      <xdr:rowOff>12700</xdr:rowOff>
    </xdr:to>
    <xdr:sp macro="[1]!dp_core.gridDP_Click" textlink="">
      <xdr:nvSpPr>
        <xdr:cNvPr id="3435" name="Rectangle 3434">
          <a:extLst>
            <a:ext uri="{FF2B5EF4-FFF2-40B4-BE49-F238E27FC236}">
              <a16:creationId xmlns:a16="http://schemas.microsoft.com/office/drawing/2014/main" xmlns="" id="{00000000-0008-0000-0200-00006B0D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312</xdr:row>
      <xdr:rowOff>0</xdr:rowOff>
    </xdr:from>
    <xdr:to>
      <xdr:col>5</xdr:col>
      <xdr:colOff>279400</xdr:colOff>
      <xdr:row>313</xdr:row>
      <xdr:rowOff>12700</xdr:rowOff>
    </xdr:to>
    <xdr:sp macro="[1]!dp_core.gridDP_Click" textlink="">
      <xdr:nvSpPr>
        <xdr:cNvPr id="3436" name="Rectangle 3435">
          <a:extLst>
            <a:ext uri="{FF2B5EF4-FFF2-40B4-BE49-F238E27FC236}">
              <a16:creationId xmlns:a16="http://schemas.microsoft.com/office/drawing/2014/main" xmlns="" id="{00000000-0008-0000-0200-00006C0D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312</xdr:row>
      <xdr:rowOff>0</xdr:rowOff>
    </xdr:from>
    <xdr:to>
      <xdr:col>5</xdr:col>
      <xdr:colOff>279400</xdr:colOff>
      <xdr:row>313</xdr:row>
      <xdr:rowOff>12700</xdr:rowOff>
    </xdr:to>
    <xdr:sp macro="[1]!dp_core.gridDP_Click" textlink="">
      <xdr:nvSpPr>
        <xdr:cNvPr id="3437" name="Rectangle 3436">
          <a:extLst>
            <a:ext uri="{FF2B5EF4-FFF2-40B4-BE49-F238E27FC236}">
              <a16:creationId xmlns:a16="http://schemas.microsoft.com/office/drawing/2014/main" xmlns="" id="{00000000-0008-0000-0200-00006D0D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313</xdr:row>
      <xdr:rowOff>0</xdr:rowOff>
    </xdr:from>
    <xdr:to>
      <xdr:col>5</xdr:col>
      <xdr:colOff>279400</xdr:colOff>
      <xdr:row>314</xdr:row>
      <xdr:rowOff>12700</xdr:rowOff>
    </xdr:to>
    <xdr:sp macro="[1]!dp_core.gridDP_Click" textlink="">
      <xdr:nvSpPr>
        <xdr:cNvPr id="3438" name="Rectangle 3437">
          <a:extLst>
            <a:ext uri="{FF2B5EF4-FFF2-40B4-BE49-F238E27FC236}">
              <a16:creationId xmlns:a16="http://schemas.microsoft.com/office/drawing/2014/main" xmlns="" id="{00000000-0008-0000-0200-00006E0D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313</xdr:row>
      <xdr:rowOff>0</xdr:rowOff>
    </xdr:from>
    <xdr:to>
      <xdr:col>5</xdr:col>
      <xdr:colOff>279400</xdr:colOff>
      <xdr:row>314</xdr:row>
      <xdr:rowOff>12700</xdr:rowOff>
    </xdr:to>
    <xdr:sp macro="[1]!dp_core.gridDP_Click" textlink="">
      <xdr:nvSpPr>
        <xdr:cNvPr id="3439" name="Rectangle 3438">
          <a:extLst>
            <a:ext uri="{FF2B5EF4-FFF2-40B4-BE49-F238E27FC236}">
              <a16:creationId xmlns:a16="http://schemas.microsoft.com/office/drawing/2014/main" xmlns="" id="{00000000-0008-0000-0200-00006F0D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313</xdr:row>
      <xdr:rowOff>0</xdr:rowOff>
    </xdr:from>
    <xdr:to>
      <xdr:col>5</xdr:col>
      <xdr:colOff>279400</xdr:colOff>
      <xdr:row>314</xdr:row>
      <xdr:rowOff>12700</xdr:rowOff>
    </xdr:to>
    <xdr:sp macro="[1]!dp_core.gridDP_Click" textlink="">
      <xdr:nvSpPr>
        <xdr:cNvPr id="3440" name="Rectangle 3439">
          <a:extLst>
            <a:ext uri="{FF2B5EF4-FFF2-40B4-BE49-F238E27FC236}">
              <a16:creationId xmlns:a16="http://schemas.microsoft.com/office/drawing/2014/main" xmlns="" id="{00000000-0008-0000-0200-0000700D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314</xdr:row>
      <xdr:rowOff>0</xdr:rowOff>
    </xdr:from>
    <xdr:to>
      <xdr:col>5</xdr:col>
      <xdr:colOff>279400</xdr:colOff>
      <xdr:row>315</xdr:row>
      <xdr:rowOff>12700</xdr:rowOff>
    </xdr:to>
    <xdr:sp macro="[1]!dp_core.gridDP_Click" textlink="">
      <xdr:nvSpPr>
        <xdr:cNvPr id="3441" name="Rectangle 3440">
          <a:extLst>
            <a:ext uri="{FF2B5EF4-FFF2-40B4-BE49-F238E27FC236}">
              <a16:creationId xmlns:a16="http://schemas.microsoft.com/office/drawing/2014/main" xmlns="" id="{00000000-0008-0000-0200-0000710D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314</xdr:row>
      <xdr:rowOff>0</xdr:rowOff>
    </xdr:from>
    <xdr:to>
      <xdr:col>5</xdr:col>
      <xdr:colOff>279400</xdr:colOff>
      <xdr:row>315</xdr:row>
      <xdr:rowOff>12700</xdr:rowOff>
    </xdr:to>
    <xdr:sp macro="[1]!dp_core.gridDP_Click" textlink="">
      <xdr:nvSpPr>
        <xdr:cNvPr id="3442" name="Rectangle 3441">
          <a:extLst>
            <a:ext uri="{FF2B5EF4-FFF2-40B4-BE49-F238E27FC236}">
              <a16:creationId xmlns:a16="http://schemas.microsoft.com/office/drawing/2014/main" xmlns="" id="{00000000-0008-0000-0200-0000720D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314</xdr:row>
      <xdr:rowOff>0</xdr:rowOff>
    </xdr:from>
    <xdr:to>
      <xdr:col>5</xdr:col>
      <xdr:colOff>279400</xdr:colOff>
      <xdr:row>315</xdr:row>
      <xdr:rowOff>12700</xdr:rowOff>
    </xdr:to>
    <xdr:sp macro="[1]!dp_core.gridDP_Click" textlink="">
      <xdr:nvSpPr>
        <xdr:cNvPr id="3443" name="Rectangle 3442">
          <a:extLst>
            <a:ext uri="{FF2B5EF4-FFF2-40B4-BE49-F238E27FC236}">
              <a16:creationId xmlns:a16="http://schemas.microsoft.com/office/drawing/2014/main" xmlns="" id="{00000000-0008-0000-0200-0000730D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315</xdr:row>
      <xdr:rowOff>0</xdr:rowOff>
    </xdr:from>
    <xdr:to>
      <xdr:col>5</xdr:col>
      <xdr:colOff>279400</xdr:colOff>
      <xdr:row>316</xdr:row>
      <xdr:rowOff>12700</xdr:rowOff>
    </xdr:to>
    <xdr:sp macro="[1]!dp_core.gridDP_Click" textlink="">
      <xdr:nvSpPr>
        <xdr:cNvPr id="3444" name="Rectangle 3443">
          <a:extLst>
            <a:ext uri="{FF2B5EF4-FFF2-40B4-BE49-F238E27FC236}">
              <a16:creationId xmlns:a16="http://schemas.microsoft.com/office/drawing/2014/main" xmlns="" id="{00000000-0008-0000-0200-0000740D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315</xdr:row>
      <xdr:rowOff>0</xdr:rowOff>
    </xdr:from>
    <xdr:to>
      <xdr:col>5</xdr:col>
      <xdr:colOff>279400</xdr:colOff>
      <xdr:row>316</xdr:row>
      <xdr:rowOff>12700</xdr:rowOff>
    </xdr:to>
    <xdr:sp macro="[1]!dp_core.gridDP_Click" textlink="">
      <xdr:nvSpPr>
        <xdr:cNvPr id="3445" name="Rectangle 3444">
          <a:extLst>
            <a:ext uri="{FF2B5EF4-FFF2-40B4-BE49-F238E27FC236}">
              <a16:creationId xmlns:a16="http://schemas.microsoft.com/office/drawing/2014/main" xmlns="" id="{00000000-0008-0000-0200-0000750D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315</xdr:row>
      <xdr:rowOff>0</xdr:rowOff>
    </xdr:from>
    <xdr:to>
      <xdr:col>5</xdr:col>
      <xdr:colOff>279400</xdr:colOff>
      <xdr:row>316</xdr:row>
      <xdr:rowOff>12700</xdr:rowOff>
    </xdr:to>
    <xdr:sp macro="[1]!dp_core.gridDP_Click" textlink="">
      <xdr:nvSpPr>
        <xdr:cNvPr id="3446" name="Rectangle 3445">
          <a:extLst>
            <a:ext uri="{FF2B5EF4-FFF2-40B4-BE49-F238E27FC236}">
              <a16:creationId xmlns:a16="http://schemas.microsoft.com/office/drawing/2014/main" xmlns="" id="{00000000-0008-0000-0200-0000760D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316</xdr:row>
      <xdr:rowOff>0</xdr:rowOff>
    </xdr:from>
    <xdr:to>
      <xdr:col>5</xdr:col>
      <xdr:colOff>279400</xdr:colOff>
      <xdr:row>317</xdr:row>
      <xdr:rowOff>12700</xdr:rowOff>
    </xdr:to>
    <xdr:sp macro="[1]!dp_core.gridDP_Click" textlink="">
      <xdr:nvSpPr>
        <xdr:cNvPr id="3447" name="Rectangle 3446">
          <a:extLst>
            <a:ext uri="{FF2B5EF4-FFF2-40B4-BE49-F238E27FC236}">
              <a16:creationId xmlns:a16="http://schemas.microsoft.com/office/drawing/2014/main" xmlns="" id="{00000000-0008-0000-0200-0000770D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316</xdr:row>
      <xdr:rowOff>0</xdr:rowOff>
    </xdr:from>
    <xdr:to>
      <xdr:col>5</xdr:col>
      <xdr:colOff>279400</xdr:colOff>
      <xdr:row>317</xdr:row>
      <xdr:rowOff>12700</xdr:rowOff>
    </xdr:to>
    <xdr:sp macro="[1]!dp_core.gridDP_Click" textlink="">
      <xdr:nvSpPr>
        <xdr:cNvPr id="3448" name="Rectangle 3447">
          <a:extLst>
            <a:ext uri="{FF2B5EF4-FFF2-40B4-BE49-F238E27FC236}">
              <a16:creationId xmlns:a16="http://schemas.microsoft.com/office/drawing/2014/main" xmlns="" id="{00000000-0008-0000-0200-0000780D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316</xdr:row>
      <xdr:rowOff>0</xdr:rowOff>
    </xdr:from>
    <xdr:to>
      <xdr:col>5</xdr:col>
      <xdr:colOff>279400</xdr:colOff>
      <xdr:row>317</xdr:row>
      <xdr:rowOff>12700</xdr:rowOff>
    </xdr:to>
    <xdr:sp macro="[1]!dp_core.gridDP_Click" textlink="">
      <xdr:nvSpPr>
        <xdr:cNvPr id="3449" name="Rectangle 3448">
          <a:extLst>
            <a:ext uri="{FF2B5EF4-FFF2-40B4-BE49-F238E27FC236}">
              <a16:creationId xmlns:a16="http://schemas.microsoft.com/office/drawing/2014/main" xmlns="" id="{00000000-0008-0000-0200-0000790D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317</xdr:row>
      <xdr:rowOff>0</xdr:rowOff>
    </xdr:from>
    <xdr:to>
      <xdr:col>5</xdr:col>
      <xdr:colOff>279400</xdr:colOff>
      <xdr:row>318</xdr:row>
      <xdr:rowOff>12700</xdr:rowOff>
    </xdr:to>
    <xdr:sp macro="[1]!dp_core.gridDP_Click" textlink="">
      <xdr:nvSpPr>
        <xdr:cNvPr id="3450" name="Rectangle 3449">
          <a:extLst>
            <a:ext uri="{FF2B5EF4-FFF2-40B4-BE49-F238E27FC236}">
              <a16:creationId xmlns:a16="http://schemas.microsoft.com/office/drawing/2014/main" xmlns="" id="{00000000-0008-0000-0200-00007A0D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317</xdr:row>
      <xdr:rowOff>0</xdr:rowOff>
    </xdr:from>
    <xdr:to>
      <xdr:col>5</xdr:col>
      <xdr:colOff>279400</xdr:colOff>
      <xdr:row>318</xdr:row>
      <xdr:rowOff>12700</xdr:rowOff>
    </xdr:to>
    <xdr:sp macro="[1]!dp_core.gridDP_Click" textlink="">
      <xdr:nvSpPr>
        <xdr:cNvPr id="3451" name="Rectangle 3450">
          <a:extLst>
            <a:ext uri="{FF2B5EF4-FFF2-40B4-BE49-F238E27FC236}">
              <a16:creationId xmlns:a16="http://schemas.microsoft.com/office/drawing/2014/main" xmlns="" id="{00000000-0008-0000-0200-00007B0D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317</xdr:row>
      <xdr:rowOff>0</xdr:rowOff>
    </xdr:from>
    <xdr:to>
      <xdr:col>5</xdr:col>
      <xdr:colOff>279400</xdr:colOff>
      <xdr:row>318</xdr:row>
      <xdr:rowOff>12700</xdr:rowOff>
    </xdr:to>
    <xdr:sp macro="[1]!dp_core.gridDP_Click" textlink="">
      <xdr:nvSpPr>
        <xdr:cNvPr id="3452" name="Rectangle 3451">
          <a:extLst>
            <a:ext uri="{FF2B5EF4-FFF2-40B4-BE49-F238E27FC236}">
              <a16:creationId xmlns:a16="http://schemas.microsoft.com/office/drawing/2014/main" xmlns="" id="{00000000-0008-0000-0200-00007C0D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318</xdr:row>
      <xdr:rowOff>0</xdr:rowOff>
    </xdr:from>
    <xdr:to>
      <xdr:col>5</xdr:col>
      <xdr:colOff>279400</xdr:colOff>
      <xdr:row>319</xdr:row>
      <xdr:rowOff>12700</xdr:rowOff>
    </xdr:to>
    <xdr:sp macro="[1]!dp_core.gridDP_Click" textlink="">
      <xdr:nvSpPr>
        <xdr:cNvPr id="3453" name="Rectangle 3452">
          <a:extLst>
            <a:ext uri="{FF2B5EF4-FFF2-40B4-BE49-F238E27FC236}">
              <a16:creationId xmlns:a16="http://schemas.microsoft.com/office/drawing/2014/main" xmlns="" id="{00000000-0008-0000-0200-00007D0D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318</xdr:row>
      <xdr:rowOff>0</xdr:rowOff>
    </xdr:from>
    <xdr:to>
      <xdr:col>5</xdr:col>
      <xdr:colOff>279400</xdr:colOff>
      <xdr:row>319</xdr:row>
      <xdr:rowOff>12700</xdr:rowOff>
    </xdr:to>
    <xdr:sp macro="[1]!dp_core.gridDP_Click" textlink="">
      <xdr:nvSpPr>
        <xdr:cNvPr id="3454" name="Rectangle 3453">
          <a:extLst>
            <a:ext uri="{FF2B5EF4-FFF2-40B4-BE49-F238E27FC236}">
              <a16:creationId xmlns:a16="http://schemas.microsoft.com/office/drawing/2014/main" xmlns="" id="{00000000-0008-0000-0200-00007E0D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318</xdr:row>
      <xdr:rowOff>0</xdr:rowOff>
    </xdr:from>
    <xdr:to>
      <xdr:col>5</xdr:col>
      <xdr:colOff>279400</xdr:colOff>
      <xdr:row>319</xdr:row>
      <xdr:rowOff>12700</xdr:rowOff>
    </xdr:to>
    <xdr:sp macro="[1]!dp_core.gridDP_Click" textlink="">
      <xdr:nvSpPr>
        <xdr:cNvPr id="3455" name="Rectangle 3454">
          <a:extLst>
            <a:ext uri="{FF2B5EF4-FFF2-40B4-BE49-F238E27FC236}">
              <a16:creationId xmlns:a16="http://schemas.microsoft.com/office/drawing/2014/main" xmlns="" id="{00000000-0008-0000-0200-00007F0D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319</xdr:row>
      <xdr:rowOff>0</xdr:rowOff>
    </xdr:from>
    <xdr:to>
      <xdr:col>5</xdr:col>
      <xdr:colOff>279400</xdr:colOff>
      <xdr:row>320</xdr:row>
      <xdr:rowOff>12700</xdr:rowOff>
    </xdr:to>
    <xdr:sp macro="[1]!dp_core.gridDP_Click" textlink="">
      <xdr:nvSpPr>
        <xdr:cNvPr id="3456" name="Rectangle 3455">
          <a:extLst>
            <a:ext uri="{FF2B5EF4-FFF2-40B4-BE49-F238E27FC236}">
              <a16:creationId xmlns:a16="http://schemas.microsoft.com/office/drawing/2014/main" xmlns="" id="{00000000-0008-0000-0200-0000800D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319</xdr:row>
      <xdr:rowOff>0</xdr:rowOff>
    </xdr:from>
    <xdr:to>
      <xdr:col>5</xdr:col>
      <xdr:colOff>279400</xdr:colOff>
      <xdr:row>320</xdr:row>
      <xdr:rowOff>12700</xdr:rowOff>
    </xdr:to>
    <xdr:sp macro="[1]!dp_core.gridDP_Click" textlink="">
      <xdr:nvSpPr>
        <xdr:cNvPr id="3457" name="Rectangle 3456">
          <a:extLst>
            <a:ext uri="{FF2B5EF4-FFF2-40B4-BE49-F238E27FC236}">
              <a16:creationId xmlns:a16="http://schemas.microsoft.com/office/drawing/2014/main" xmlns="" id="{00000000-0008-0000-0200-0000810D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319</xdr:row>
      <xdr:rowOff>0</xdr:rowOff>
    </xdr:from>
    <xdr:to>
      <xdr:col>5</xdr:col>
      <xdr:colOff>279400</xdr:colOff>
      <xdr:row>320</xdr:row>
      <xdr:rowOff>12700</xdr:rowOff>
    </xdr:to>
    <xdr:sp macro="[1]!dp_core.gridDP_Click" textlink="">
      <xdr:nvSpPr>
        <xdr:cNvPr id="3458" name="Rectangle 3457">
          <a:extLst>
            <a:ext uri="{FF2B5EF4-FFF2-40B4-BE49-F238E27FC236}">
              <a16:creationId xmlns:a16="http://schemas.microsoft.com/office/drawing/2014/main" xmlns="" id="{00000000-0008-0000-0200-0000820D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320</xdr:row>
      <xdr:rowOff>0</xdr:rowOff>
    </xdr:from>
    <xdr:to>
      <xdr:col>5</xdr:col>
      <xdr:colOff>279400</xdr:colOff>
      <xdr:row>321</xdr:row>
      <xdr:rowOff>12700</xdr:rowOff>
    </xdr:to>
    <xdr:sp macro="[1]!dp_core.gridDP_Click" textlink="">
      <xdr:nvSpPr>
        <xdr:cNvPr id="3459" name="Rectangle 3458">
          <a:extLst>
            <a:ext uri="{FF2B5EF4-FFF2-40B4-BE49-F238E27FC236}">
              <a16:creationId xmlns:a16="http://schemas.microsoft.com/office/drawing/2014/main" xmlns="" id="{00000000-0008-0000-0200-0000830D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320</xdr:row>
      <xdr:rowOff>0</xdr:rowOff>
    </xdr:from>
    <xdr:to>
      <xdr:col>5</xdr:col>
      <xdr:colOff>279400</xdr:colOff>
      <xdr:row>321</xdr:row>
      <xdr:rowOff>12700</xdr:rowOff>
    </xdr:to>
    <xdr:sp macro="[1]!dp_core.gridDP_Click" textlink="">
      <xdr:nvSpPr>
        <xdr:cNvPr id="3460" name="Rectangle 3459">
          <a:extLst>
            <a:ext uri="{FF2B5EF4-FFF2-40B4-BE49-F238E27FC236}">
              <a16:creationId xmlns:a16="http://schemas.microsoft.com/office/drawing/2014/main" xmlns="" id="{00000000-0008-0000-0200-0000840D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320</xdr:row>
      <xdr:rowOff>0</xdr:rowOff>
    </xdr:from>
    <xdr:to>
      <xdr:col>5</xdr:col>
      <xdr:colOff>279400</xdr:colOff>
      <xdr:row>321</xdr:row>
      <xdr:rowOff>12700</xdr:rowOff>
    </xdr:to>
    <xdr:sp macro="[1]!dp_core.gridDP_Click" textlink="">
      <xdr:nvSpPr>
        <xdr:cNvPr id="3461" name="Rectangle 3460">
          <a:extLst>
            <a:ext uri="{FF2B5EF4-FFF2-40B4-BE49-F238E27FC236}">
              <a16:creationId xmlns:a16="http://schemas.microsoft.com/office/drawing/2014/main" xmlns="" id="{00000000-0008-0000-0200-0000850D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321</xdr:row>
      <xdr:rowOff>0</xdr:rowOff>
    </xdr:from>
    <xdr:to>
      <xdr:col>5</xdr:col>
      <xdr:colOff>279400</xdr:colOff>
      <xdr:row>322</xdr:row>
      <xdr:rowOff>12700</xdr:rowOff>
    </xdr:to>
    <xdr:sp macro="[1]!dp_core.gridDP_Click" textlink="">
      <xdr:nvSpPr>
        <xdr:cNvPr id="3462" name="Rectangle 3461">
          <a:extLst>
            <a:ext uri="{FF2B5EF4-FFF2-40B4-BE49-F238E27FC236}">
              <a16:creationId xmlns:a16="http://schemas.microsoft.com/office/drawing/2014/main" xmlns="" id="{00000000-0008-0000-0200-0000860D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321</xdr:row>
      <xdr:rowOff>0</xdr:rowOff>
    </xdr:from>
    <xdr:to>
      <xdr:col>5</xdr:col>
      <xdr:colOff>279400</xdr:colOff>
      <xdr:row>322</xdr:row>
      <xdr:rowOff>12700</xdr:rowOff>
    </xdr:to>
    <xdr:sp macro="[1]!dp_core.gridDP_Click" textlink="">
      <xdr:nvSpPr>
        <xdr:cNvPr id="3463" name="Rectangle 3462">
          <a:extLst>
            <a:ext uri="{FF2B5EF4-FFF2-40B4-BE49-F238E27FC236}">
              <a16:creationId xmlns:a16="http://schemas.microsoft.com/office/drawing/2014/main" xmlns="" id="{00000000-0008-0000-0200-0000870D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321</xdr:row>
      <xdr:rowOff>0</xdr:rowOff>
    </xdr:from>
    <xdr:to>
      <xdr:col>5</xdr:col>
      <xdr:colOff>279400</xdr:colOff>
      <xdr:row>322</xdr:row>
      <xdr:rowOff>12700</xdr:rowOff>
    </xdr:to>
    <xdr:sp macro="[1]!dp_core.gridDP_Click" textlink="">
      <xdr:nvSpPr>
        <xdr:cNvPr id="3464" name="Rectangle 3463">
          <a:extLst>
            <a:ext uri="{FF2B5EF4-FFF2-40B4-BE49-F238E27FC236}">
              <a16:creationId xmlns:a16="http://schemas.microsoft.com/office/drawing/2014/main" xmlns="" id="{00000000-0008-0000-0200-0000880D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322</xdr:row>
      <xdr:rowOff>0</xdr:rowOff>
    </xdr:from>
    <xdr:to>
      <xdr:col>5</xdr:col>
      <xdr:colOff>279400</xdr:colOff>
      <xdr:row>323</xdr:row>
      <xdr:rowOff>12700</xdr:rowOff>
    </xdr:to>
    <xdr:sp macro="[1]!dp_core.gridDP_Click" textlink="">
      <xdr:nvSpPr>
        <xdr:cNvPr id="3465" name="Rectangle 3464">
          <a:extLst>
            <a:ext uri="{FF2B5EF4-FFF2-40B4-BE49-F238E27FC236}">
              <a16:creationId xmlns:a16="http://schemas.microsoft.com/office/drawing/2014/main" xmlns="" id="{00000000-0008-0000-0200-0000890D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322</xdr:row>
      <xdr:rowOff>0</xdr:rowOff>
    </xdr:from>
    <xdr:to>
      <xdr:col>5</xdr:col>
      <xdr:colOff>279400</xdr:colOff>
      <xdr:row>323</xdr:row>
      <xdr:rowOff>12700</xdr:rowOff>
    </xdr:to>
    <xdr:sp macro="[1]!dp_core.gridDP_Click" textlink="">
      <xdr:nvSpPr>
        <xdr:cNvPr id="3466" name="Rectangle 3465">
          <a:extLst>
            <a:ext uri="{FF2B5EF4-FFF2-40B4-BE49-F238E27FC236}">
              <a16:creationId xmlns:a16="http://schemas.microsoft.com/office/drawing/2014/main" xmlns="" id="{00000000-0008-0000-0200-00008A0D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322</xdr:row>
      <xdr:rowOff>0</xdr:rowOff>
    </xdr:from>
    <xdr:to>
      <xdr:col>5</xdr:col>
      <xdr:colOff>279400</xdr:colOff>
      <xdr:row>323</xdr:row>
      <xdr:rowOff>12700</xdr:rowOff>
    </xdr:to>
    <xdr:sp macro="[1]!dp_core.gridDP_Click" textlink="">
      <xdr:nvSpPr>
        <xdr:cNvPr id="3467" name="Rectangle 3466">
          <a:extLst>
            <a:ext uri="{FF2B5EF4-FFF2-40B4-BE49-F238E27FC236}">
              <a16:creationId xmlns:a16="http://schemas.microsoft.com/office/drawing/2014/main" xmlns="" id="{00000000-0008-0000-0200-00008B0D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323</xdr:row>
      <xdr:rowOff>0</xdr:rowOff>
    </xdr:from>
    <xdr:to>
      <xdr:col>5</xdr:col>
      <xdr:colOff>279400</xdr:colOff>
      <xdr:row>324</xdr:row>
      <xdr:rowOff>12700</xdr:rowOff>
    </xdr:to>
    <xdr:sp macro="[1]!dp_core.gridDP_Click" textlink="">
      <xdr:nvSpPr>
        <xdr:cNvPr id="3468" name="Rectangle 3467">
          <a:extLst>
            <a:ext uri="{FF2B5EF4-FFF2-40B4-BE49-F238E27FC236}">
              <a16:creationId xmlns:a16="http://schemas.microsoft.com/office/drawing/2014/main" xmlns="" id="{00000000-0008-0000-0200-00008C0D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323</xdr:row>
      <xdr:rowOff>0</xdr:rowOff>
    </xdr:from>
    <xdr:to>
      <xdr:col>5</xdr:col>
      <xdr:colOff>279400</xdr:colOff>
      <xdr:row>324</xdr:row>
      <xdr:rowOff>12700</xdr:rowOff>
    </xdr:to>
    <xdr:sp macro="[1]!dp_core.gridDP_Click" textlink="">
      <xdr:nvSpPr>
        <xdr:cNvPr id="3469" name="Rectangle 3468">
          <a:extLst>
            <a:ext uri="{FF2B5EF4-FFF2-40B4-BE49-F238E27FC236}">
              <a16:creationId xmlns:a16="http://schemas.microsoft.com/office/drawing/2014/main" xmlns="" id="{00000000-0008-0000-0200-00008D0D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323</xdr:row>
      <xdr:rowOff>0</xdr:rowOff>
    </xdr:from>
    <xdr:to>
      <xdr:col>5</xdr:col>
      <xdr:colOff>279400</xdr:colOff>
      <xdr:row>324</xdr:row>
      <xdr:rowOff>12700</xdr:rowOff>
    </xdr:to>
    <xdr:sp macro="[1]!dp_core.gridDP_Click" textlink="">
      <xdr:nvSpPr>
        <xdr:cNvPr id="3470" name="Rectangle 3469">
          <a:extLst>
            <a:ext uri="{FF2B5EF4-FFF2-40B4-BE49-F238E27FC236}">
              <a16:creationId xmlns:a16="http://schemas.microsoft.com/office/drawing/2014/main" xmlns="" id="{00000000-0008-0000-0200-00008E0D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324</xdr:row>
      <xdr:rowOff>0</xdr:rowOff>
    </xdr:from>
    <xdr:to>
      <xdr:col>5</xdr:col>
      <xdr:colOff>279400</xdr:colOff>
      <xdr:row>325</xdr:row>
      <xdr:rowOff>12700</xdr:rowOff>
    </xdr:to>
    <xdr:sp macro="[1]!dp_core.gridDP_Click" textlink="">
      <xdr:nvSpPr>
        <xdr:cNvPr id="3471" name="Rectangle 3470">
          <a:extLst>
            <a:ext uri="{FF2B5EF4-FFF2-40B4-BE49-F238E27FC236}">
              <a16:creationId xmlns:a16="http://schemas.microsoft.com/office/drawing/2014/main" xmlns="" id="{00000000-0008-0000-0200-00008F0D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324</xdr:row>
      <xdr:rowOff>0</xdr:rowOff>
    </xdr:from>
    <xdr:to>
      <xdr:col>5</xdr:col>
      <xdr:colOff>279400</xdr:colOff>
      <xdr:row>325</xdr:row>
      <xdr:rowOff>12700</xdr:rowOff>
    </xdr:to>
    <xdr:sp macro="[1]!dp_core.gridDP_Click" textlink="">
      <xdr:nvSpPr>
        <xdr:cNvPr id="3472" name="Rectangle 3471">
          <a:extLst>
            <a:ext uri="{FF2B5EF4-FFF2-40B4-BE49-F238E27FC236}">
              <a16:creationId xmlns:a16="http://schemas.microsoft.com/office/drawing/2014/main" xmlns="" id="{00000000-0008-0000-0200-0000900D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324</xdr:row>
      <xdr:rowOff>0</xdr:rowOff>
    </xdr:from>
    <xdr:to>
      <xdr:col>5</xdr:col>
      <xdr:colOff>279400</xdr:colOff>
      <xdr:row>325</xdr:row>
      <xdr:rowOff>12700</xdr:rowOff>
    </xdr:to>
    <xdr:sp macro="[1]!dp_core.gridDP_Click" textlink="">
      <xdr:nvSpPr>
        <xdr:cNvPr id="3473" name="Rectangle 3472">
          <a:extLst>
            <a:ext uri="{FF2B5EF4-FFF2-40B4-BE49-F238E27FC236}">
              <a16:creationId xmlns:a16="http://schemas.microsoft.com/office/drawing/2014/main" xmlns="" id="{00000000-0008-0000-0200-0000910D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325</xdr:row>
      <xdr:rowOff>0</xdr:rowOff>
    </xdr:from>
    <xdr:to>
      <xdr:col>5</xdr:col>
      <xdr:colOff>279400</xdr:colOff>
      <xdr:row>326</xdr:row>
      <xdr:rowOff>12700</xdr:rowOff>
    </xdr:to>
    <xdr:sp macro="[1]!dp_core.gridDP_Click" textlink="">
      <xdr:nvSpPr>
        <xdr:cNvPr id="3474" name="Rectangle 3473">
          <a:extLst>
            <a:ext uri="{FF2B5EF4-FFF2-40B4-BE49-F238E27FC236}">
              <a16:creationId xmlns:a16="http://schemas.microsoft.com/office/drawing/2014/main" xmlns="" id="{00000000-0008-0000-0200-0000920D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325</xdr:row>
      <xdr:rowOff>0</xdr:rowOff>
    </xdr:from>
    <xdr:to>
      <xdr:col>5</xdr:col>
      <xdr:colOff>279400</xdr:colOff>
      <xdr:row>326</xdr:row>
      <xdr:rowOff>12700</xdr:rowOff>
    </xdr:to>
    <xdr:sp macro="[1]!dp_core.gridDP_Click" textlink="">
      <xdr:nvSpPr>
        <xdr:cNvPr id="3475" name="Rectangle 3474">
          <a:extLst>
            <a:ext uri="{FF2B5EF4-FFF2-40B4-BE49-F238E27FC236}">
              <a16:creationId xmlns:a16="http://schemas.microsoft.com/office/drawing/2014/main" xmlns="" id="{00000000-0008-0000-0200-0000930D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325</xdr:row>
      <xdr:rowOff>0</xdr:rowOff>
    </xdr:from>
    <xdr:to>
      <xdr:col>5</xdr:col>
      <xdr:colOff>279400</xdr:colOff>
      <xdr:row>326</xdr:row>
      <xdr:rowOff>12700</xdr:rowOff>
    </xdr:to>
    <xdr:sp macro="[1]!dp_core.gridDP_Click" textlink="">
      <xdr:nvSpPr>
        <xdr:cNvPr id="3476" name="Rectangle 3475">
          <a:extLst>
            <a:ext uri="{FF2B5EF4-FFF2-40B4-BE49-F238E27FC236}">
              <a16:creationId xmlns:a16="http://schemas.microsoft.com/office/drawing/2014/main" xmlns="" id="{00000000-0008-0000-0200-0000940D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326</xdr:row>
      <xdr:rowOff>0</xdr:rowOff>
    </xdr:from>
    <xdr:to>
      <xdr:col>5</xdr:col>
      <xdr:colOff>279400</xdr:colOff>
      <xdr:row>327</xdr:row>
      <xdr:rowOff>12700</xdr:rowOff>
    </xdr:to>
    <xdr:sp macro="[1]!dp_core.gridDP_Click" textlink="">
      <xdr:nvSpPr>
        <xdr:cNvPr id="3477" name="Rectangle 3476">
          <a:extLst>
            <a:ext uri="{FF2B5EF4-FFF2-40B4-BE49-F238E27FC236}">
              <a16:creationId xmlns:a16="http://schemas.microsoft.com/office/drawing/2014/main" xmlns="" id="{00000000-0008-0000-0200-0000950D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326</xdr:row>
      <xdr:rowOff>0</xdr:rowOff>
    </xdr:from>
    <xdr:to>
      <xdr:col>5</xdr:col>
      <xdr:colOff>279400</xdr:colOff>
      <xdr:row>327</xdr:row>
      <xdr:rowOff>12700</xdr:rowOff>
    </xdr:to>
    <xdr:sp macro="[1]!dp_core.gridDP_Click" textlink="">
      <xdr:nvSpPr>
        <xdr:cNvPr id="3478" name="Rectangle 3477">
          <a:extLst>
            <a:ext uri="{FF2B5EF4-FFF2-40B4-BE49-F238E27FC236}">
              <a16:creationId xmlns:a16="http://schemas.microsoft.com/office/drawing/2014/main" xmlns="" id="{00000000-0008-0000-0200-0000960D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326</xdr:row>
      <xdr:rowOff>0</xdr:rowOff>
    </xdr:from>
    <xdr:to>
      <xdr:col>5</xdr:col>
      <xdr:colOff>279400</xdr:colOff>
      <xdr:row>327</xdr:row>
      <xdr:rowOff>12700</xdr:rowOff>
    </xdr:to>
    <xdr:sp macro="[1]!dp_core.gridDP_Click" textlink="">
      <xdr:nvSpPr>
        <xdr:cNvPr id="3479" name="Rectangle 3478">
          <a:extLst>
            <a:ext uri="{FF2B5EF4-FFF2-40B4-BE49-F238E27FC236}">
              <a16:creationId xmlns:a16="http://schemas.microsoft.com/office/drawing/2014/main" xmlns="" id="{00000000-0008-0000-0200-0000970D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327</xdr:row>
      <xdr:rowOff>0</xdr:rowOff>
    </xdr:from>
    <xdr:to>
      <xdr:col>5</xdr:col>
      <xdr:colOff>279400</xdr:colOff>
      <xdr:row>328</xdr:row>
      <xdr:rowOff>12700</xdr:rowOff>
    </xdr:to>
    <xdr:sp macro="[1]!dp_core.gridDP_Click" textlink="">
      <xdr:nvSpPr>
        <xdr:cNvPr id="3480" name="Rectangle 3479">
          <a:extLst>
            <a:ext uri="{FF2B5EF4-FFF2-40B4-BE49-F238E27FC236}">
              <a16:creationId xmlns:a16="http://schemas.microsoft.com/office/drawing/2014/main" xmlns="" id="{00000000-0008-0000-0200-0000980D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327</xdr:row>
      <xdr:rowOff>0</xdr:rowOff>
    </xdr:from>
    <xdr:to>
      <xdr:col>5</xdr:col>
      <xdr:colOff>279400</xdr:colOff>
      <xdr:row>328</xdr:row>
      <xdr:rowOff>12700</xdr:rowOff>
    </xdr:to>
    <xdr:sp macro="[1]!dp_core.gridDP_Click" textlink="">
      <xdr:nvSpPr>
        <xdr:cNvPr id="3481" name="Rectangle 3480">
          <a:extLst>
            <a:ext uri="{FF2B5EF4-FFF2-40B4-BE49-F238E27FC236}">
              <a16:creationId xmlns:a16="http://schemas.microsoft.com/office/drawing/2014/main" xmlns="" id="{00000000-0008-0000-0200-0000990D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327</xdr:row>
      <xdr:rowOff>0</xdr:rowOff>
    </xdr:from>
    <xdr:to>
      <xdr:col>5</xdr:col>
      <xdr:colOff>279400</xdr:colOff>
      <xdr:row>328</xdr:row>
      <xdr:rowOff>12700</xdr:rowOff>
    </xdr:to>
    <xdr:sp macro="[1]!dp_core.gridDP_Click" textlink="">
      <xdr:nvSpPr>
        <xdr:cNvPr id="3482" name="Rectangle 3481">
          <a:extLst>
            <a:ext uri="{FF2B5EF4-FFF2-40B4-BE49-F238E27FC236}">
              <a16:creationId xmlns:a16="http://schemas.microsoft.com/office/drawing/2014/main" xmlns="" id="{00000000-0008-0000-0200-00009A0D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328</xdr:row>
      <xdr:rowOff>0</xdr:rowOff>
    </xdr:from>
    <xdr:to>
      <xdr:col>5</xdr:col>
      <xdr:colOff>279400</xdr:colOff>
      <xdr:row>329</xdr:row>
      <xdr:rowOff>12700</xdr:rowOff>
    </xdr:to>
    <xdr:sp macro="[1]!dp_core.gridDP_Click" textlink="">
      <xdr:nvSpPr>
        <xdr:cNvPr id="3483" name="Rectangle 3482">
          <a:extLst>
            <a:ext uri="{FF2B5EF4-FFF2-40B4-BE49-F238E27FC236}">
              <a16:creationId xmlns:a16="http://schemas.microsoft.com/office/drawing/2014/main" xmlns="" id="{00000000-0008-0000-0200-00009B0D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328</xdr:row>
      <xdr:rowOff>0</xdr:rowOff>
    </xdr:from>
    <xdr:to>
      <xdr:col>5</xdr:col>
      <xdr:colOff>279400</xdr:colOff>
      <xdr:row>329</xdr:row>
      <xdr:rowOff>12700</xdr:rowOff>
    </xdr:to>
    <xdr:sp macro="[1]!dp_core.gridDP_Click" textlink="">
      <xdr:nvSpPr>
        <xdr:cNvPr id="3484" name="Rectangle 3483">
          <a:extLst>
            <a:ext uri="{FF2B5EF4-FFF2-40B4-BE49-F238E27FC236}">
              <a16:creationId xmlns:a16="http://schemas.microsoft.com/office/drawing/2014/main" xmlns="" id="{00000000-0008-0000-0200-00009C0D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328</xdr:row>
      <xdr:rowOff>0</xdr:rowOff>
    </xdr:from>
    <xdr:to>
      <xdr:col>5</xdr:col>
      <xdr:colOff>279400</xdr:colOff>
      <xdr:row>329</xdr:row>
      <xdr:rowOff>12700</xdr:rowOff>
    </xdr:to>
    <xdr:sp macro="[1]!dp_core.gridDP_Click" textlink="">
      <xdr:nvSpPr>
        <xdr:cNvPr id="3485" name="Rectangle 3484">
          <a:extLst>
            <a:ext uri="{FF2B5EF4-FFF2-40B4-BE49-F238E27FC236}">
              <a16:creationId xmlns:a16="http://schemas.microsoft.com/office/drawing/2014/main" xmlns="" id="{00000000-0008-0000-0200-00009D0D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329</xdr:row>
      <xdr:rowOff>0</xdr:rowOff>
    </xdr:from>
    <xdr:to>
      <xdr:col>5</xdr:col>
      <xdr:colOff>279400</xdr:colOff>
      <xdr:row>330</xdr:row>
      <xdr:rowOff>12700</xdr:rowOff>
    </xdr:to>
    <xdr:sp macro="[1]!dp_core.gridDP_Click" textlink="">
      <xdr:nvSpPr>
        <xdr:cNvPr id="3486" name="Rectangle 3485">
          <a:extLst>
            <a:ext uri="{FF2B5EF4-FFF2-40B4-BE49-F238E27FC236}">
              <a16:creationId xmlns:a16="http://schemas.microsoft.com/office/drawing/2014/main" xmlns="" id="{00000000-0008-0000-0200-00009E0D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329</xdr:row>
      <xdr:rowOff>0</xdr:rowOff>
    </xdr:from>
    <xdr:to>
      <xdr:col>5</xdr:col>
      <xdr:colOff>279400</xdr:colOff>
      <xdr:row>330</xdr:row>
      <xdr:rowOff>12700</xdr:rowOff>
    </xdr:to>
    <xdr:sp macro="[1]!dp_core.gridDP_Click" textlink="">
      <xdr:nvSpPr>
        <xdr:cNvPr id="3487" name="Rectangle 3486">
          <a:extLst>
            <a:ext uri="{FF2B5EF4-FFF2-40B4-BE49-F238E27FC236}">
              <a16:creationId xmlns:a16="http://schemas.microsoft.com/office/drawing/2014/main" xmlns="" id="{00000000-0008-0000-0200-00009F0D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329</xdr:row>
      <xdr:rowOff>0</xdr:rowOff>
    </xdr:from>
    <xdr:to>
      <xdr:col>5</xdr:col>
      <xdr:colOff>279400</xdr:colOff>
      <xdr:row>330</xdr:row>
      <xdr:rowOff>12700</xdr:rowOff>
    </xdr:to>
    <xdr:sp macro="[1]!dp_core.gridDP_Click" textlink="">
      <xdr:nvSpPr>
        <xdr:cNvPr id="3488" name="Rectangle 3487">
          <a:extLst>
            <a:ext uri="{FF2B5EF4-FFF2-40B4-BE49-F238E27FC236}">
              <a16:creationId xmlns:a16="http://schemas.microsoft.com/office/drawing/2014/main" xmlns="" id="{00000000-0008-0000-0200-0000A00D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330</xdr:row>
      <xdr:rowOff>0</xdr:rowOff>
    </xdr:from>
    <xdr:to>
      <xdr:col>5</xdr:col>
      <xdr:colOff>279400</xdr:colOff>
      <xdr:row>331</xdr:row>
      <xdr:rowOff>12700</xdr:rowOff>
    </xdr:to>
    <xdr:sp macro="[1]!dp_core.gridDP_Click" textlink="">
      <xdr:nvSpPr>
        <xdr:cNvPr id="3489" name="Rectangle 3488">
          <a:extLst>
            <a:ext uri="{FF2B5EF4-FFF2-40B4-BE49-F238E27FC236}">
              <a16:creationId xmlns:a16="http://schemas.microsoft.com/office/drawing/2014/main" xmlns="" id="{00000000-0008-0000-0200-0000A10D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330</xdr:row>
      <xdr:rowOff>0</xdr:rowOff>
    </xdr:from>
    <xdr:to>
      <xdr:col>5</xdr:col>
      <xdr:colOff>279400</xdr:colOff>
      <xdr:row>331</xdr:row>
      <xdr:rowOff>12700</xdr:rowOff>
    </xdr:to>
    <xdr:sp macro="[1]!dp_core.gridDP_Click" textlink="">
      <xdr:nvSpPr>
        <xdr:cNvPr id="3490" name="Rectangle 3489">
          <a:extLst>
            <a:ext uri="{FF2B5EF4-FFF2-40B4-BE49-F238E27FC236}">
              <a16:creationId xmlns:a16="http://schemas.microsoft.com/office/drawing/2014/main" xmlns="" id="{00000000-0008-0000-0200-0000A20D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330</xdr:row>
      <xdr:rowOff>0</xdr:rowOff>
    </xdr:from>
    <xdr:to>
      <xdr:col>5</xdr:col>
      <xdr:colOff>279400</xdr:colOff>
      <xdr:row>331</xdr:row>
      <xdr:rowOff>12700</xdr:rowOff>
    </xdr:to>
    <xdr:sp macro="[1]!dp_core.gridDP_Click" textlink="">
      <xdr:nvSpPr>
        <xdr:cNvPr id="3491" name="Rectangle 3490">
          <a:extLst>
            <a:ext uri="{FF2B5EF4-FFF2-40B4-BE49-F238E27FC236}">
              <a16:creationId xmlns:a16="http://schemas.microsoft.com/office/drawing/2014/main" xmlns="" id="{00000000-0008-0000-0200-0000A30D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331</xdr:row>
      <xdr:rowOff>0</xdr:rowOff>
    </xdr:from>
    <xdr:to>
      <xdr:col>5</xdr:col>
      <xdr:colOff>279400</xdr:colOff>
      <xdr:row>332</xdr:row>
      <xdr:rowOff>12700</xdr:rowOff>
    </xdr:to>
    <xdr:sp macro="[1]!dp_core.gridDP_Click" textlink="">
      <xdr:nvSpPr>
        <xdr:cNvPr id="3492" name="Rectangle 3491">
          <a:extLst>
            <a:ext uri="{FF2B5EF4-FFF2-40B4-BE49-F238E27FC236}">
              <a16:creationId xmlns:a16="http://schemas.microsoft.com/office/drawing/2014/main" xmlns="" id="{00000000-0008-0000-0200-0000A40D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331</xdr:row>
      <xdr:rowOff>0</xdr:rowOff>
    </xdr:from>
    <xdr:to>
      <xdr:col>5</xdr:col>
      <xdr:colOff>279400</xdr:colOff>
      <xdr:row>332</xdr:row>
      <xdr:rowOff>12700</xdr:rowOff>
    </xdr:to>
    <xdr:sp macro="[1]!dp_core.gridDP_Click" textlink="">
      <xdr:nvSpPr>
        <xdr:cNvPr id="3493" name="Rectangle 3492">
          <a:extLst>
            <a:ext uri="{FF2B5EF4-FFF2-40B4-BE49-F238E27FC236}">
              <a16:creationId xmlns:a16="http://schemas.microsoft.com/office/drawing/2014/main" xmlns="" id="{00000000-0008-0000-0200-0000A50D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331</xdr:row>
      <xdr:rowOff>0</xdr:rowOff>
    </xdr:from>
    <xdr:to>
      <xdr:col>5</xdr:col>
      <xdr:colOff>279400</xdr:colOff>
      <xdr:row>332</xdr:row>
      <xdr:rowOff>12700</xdr:rowOff>
    </xdr:to>
    <xdr:sp macro="[1]!dp_core.gridDP_Click" textlink="">
      <xdr:nvSpPr>
        <xdr:cNvPr id="3494" name="Rectangle 3493">
          <a:extLst>
            <a:ext uri="{FF2B5EF4-FFF2-40B4-BE49-F238E27FC236}">
              <a16:creationId xmlns:a16="http://schemas.microsoft.com/office/drawing/2014/main" xmlns="" id="{00000000-0008-0000-0200-0000A60D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332</xdr:row>
      <xdr:rowOff>0</xdr:rowOff>
    </xdr:from>
    <xdr:to>
      <xdr:col>5</xdr:col>
      <xdr:colOff>279400</xdr:colOff>
      <xdr:row>333</xdr:row>
      <xdr:rowOff>12700</xdr:rowOff>
    </xdr:to>
    <xdr:sp macro="[1]!dp_core.gridDP_Click" textlink="">
      <xdr:nvSpPr>
        <xdr:cNvPr id="3495" name="Rectangle 3494">
          <a:extLst>
            <a:ext uri="{FF2B5EF4-FFF2-40B4-BE49-F238E27FC236}">
              <a16:creationId xmlns:a16="http://schemas.microsoft.com/office/drawing/2014/main" xmlns="" id="{00000000-0008-0000-0200-0000A70D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332</xdr:row>
      <xdr:rowOff>0</xdr:rowOff>
    </xdr:from>
    <xdr:to>
      <xdr:col>5</xdr:col>
      <xdr:colOff>279400</xdr:colOff>
      <xdr:row>333</xdr:row>
      <xdr:rowOff>12700</xdr:rowOff>
    </xdr:to>
    <xdr:sp macro="[1]!dp_core.gridDP_Click" textlink="">
      <xdr:nvSpPr>
        <xdr:cNvPr id="3496" name="Rectangle 3495">
          <a:extLst>
            <a:ext uri="{FF2B5EF4-FFF2-40B4-BE49-F238E27FC236}">
              <a16:creationId xmlns:a16="http://schemas.microsoft.com/office/drawing/2014/main" xmlns="" id="{00000000-0008-0000-0200-0000A80D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332</xdr:row>
      <xdr:rowOff>0</xdr:rowOff>
    </xdr:from>
    <xdr:to>
      <xdr:col>5</xdr:col>
      <xdr:colOff>279400</xdr:colOff>
      <xdr:row>333</xdr:row>
      <xdr:rowOff>12700</xdr:rowOff>
    </xdr:to>
    <xdr:sp macro="[1]!dp_core.gridDP_Click" textlink="">
      <xdr:nvSpPr>
        <xdr:cNvPr id="3497" name="Rectangle 3496">
          <a:extLst>
            <a:ext uri="{FF2B5EF4-FFF2-40B4-BE49-F238E27FC236}">
              <a16:creationId xmlns:a16="http://schemas.microsoft.com/office/drawing/2014/main" xmlns="" id="{00000000-0008-0000-0200-0000A90D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333</xdr:row>
      <xdr:rowOff>0</xdr:rowOff>
    </xdr:from>
    <xdr:to>
      <xdr:col>5</xdr:col>
      <xdr:colOff>279400</xdr:colOff>
      <xdr:row>334</xdr:row>
      <xdr:rowOff>12700</xdr:rowOff>
    </xdr:to>
    <xdr:sp macro="[1]!dp_core.gridDP_Click" textlink="">
      <xdr:nvSpPr>
        <xdr:cNvPr id="3498" name="Rectangle 3497">
          <a:extLst>
            <a:ext uri="{FF2B5EF4-FFF2-40B4-BE49-F238E27FC236}">
              <a16:creationId xmlns:a16="http://schemas.microsoft.com/office/drawing/2014/main" xmlns="" id="{00000000-0008-0000-0200-0000AA0D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333</xdr:row>
      <xdr:rowOff>0</xdr:rowOff>
    </xdr:from>
    <xdr:to>
      <xdr:col>5</xdr:col>
      <xdr:colOff>279400</xdr:colOff>
      <xdr:row>334</xdr:row>
      <xdr:rowOff>12700</xdr:rowOff>
    </xdr:to>
    <xdr:sp macro="[1]!dp_core.gridDP_Click" textlink="">
      <xdr:nvSpPr>
        <xdr:cNvPr id="3499" name="Rectangle 3498">
          <a:extLst>
            <a:ext uri="{FF2B5EF4-FFF2-40B4-BE49-F238E27FC236}">
              <a16:creationId xmlns:a16="http://schemas.microsoft.com/office/drawing/2014/main" xmlns="" id="{00000000-0008-0000-0200-0000AB0D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333</xdr:row>
      <xdr:rowOff>0</xdr:rowOff>
    </xdr:from>
    <xdr:to>
      <xdr:col>5</xdr:col>
      <xdr:colOff>279400</xdr:colOff>
      <xdr:row>334</xdr:row>
      <xdr:rowOff>12700</xdr:rowOff>
    </xdr:to>
    <xdr:sp macro="[1]!dp_core.gridDP_Click" textlink="">
      <xdr:nvSpPr>
        <xdr:cNvPr id="3500" name="Rectangle 3499">
          <a:extLst>
            <a:ext uri="{FF2B5EF4-FFF2-40B4-BE49-F238E27FC236}">
              <a16:creationId xmlns:a16="http://schemas.microsoft.com/office/drawing/2014/main" xmlns="" id="{00000000-0008-0000-0200-0000AC0D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334</xdr:row>
      <xdr:rowOff>0</xdr:rowOff>
    </xdr:from>
    <xdr:to>
      <xdr:col>5</xdr:col>
      <xdr:colOff>279400</xdr:colOff>
      <xdr:row>335</xdr:row>
      <xdr:rowOff>12700</xdr:rowOff>
    </xdr:to>
    <xdr:sp macro="[1]!dp_core.gridDP_Click" textlink="">
      <xdr:nvSpPr>
        <xdr:cNvPr id="3501" name="Rectangle 3500">
          <a:extLst>
            <a:ext uri="{FF2B5EF4-FFF2-40B4-BE49-F238E27FC236}">
              <a16:creationId xmlns:a16="http://schemas.microsoft.com/office/drawing/2014/main" xmlns="" id="{00000000-0008-0000-0200-0000AD0D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334</xdr:row>
      <xdr:rowOff>0</xdr:rowOff>
    </xdr:from>
    <xdr:to>
      <xdr:col>5</xdr:col>
      <xdr:colOff>279400</xdr:colOff>
      <xdr:row>335</xdr:row>
      <xdr:rowOff>12700</xdr:rowOff>
    </xdr:to>
    <xdr:sp macro="[1]!dp_core.gridDP_Click" textlink="">
      <xdr:nvSpPr>
        <xdr:cNvPr id="3502" name="Rectangle 3501">
          <a:extLst>
            <a:ext uri="{FF2B5EF4-FFF2-40B4-BE49-F238E27FC236}">
              <a16:creationId xmlns:a16="http://schemas.microsoft.com/office/drawing/2014/main" xmlns="" id="{00000000-0008-0000-0200-0000AE0D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334</xdr:row>
      <xdr:rowOff>0</xdr:rowOff>
    </xdr:from>
    <xdr:to>
      <xdr:col>5</xdr:col>
      <xdr:colOff>279400</xdr:colOff>
      <xdr:row>335</xdr:row>
      <xdr:rowOff>12700</xdr:rowOff>
    </xdr:to>
    <xdr:sp macro="[1]!dp_core.gridDP_Click" textlink="">
      <xdr:nvSpPr>
        <xdr:cNvPr id="3503" name="Rectangle 3502">
          <a:extLst>
            <a:ext uri="{FF2B5EF4-FFF2-40B4-BE49-F238E27FC236}">
              <a16:creationId xmlns:a16="http://schemas.microsoft.com/office/drawing/2014/main" xmlns="" id="{00000000-0008-0000-0200-0000AF0D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335</xdr:row>
      <xdr:rowOff>0</xdr:rowOff>
    </xdr:from>
    <xdr:to>
      <xdr:col>5</xdr:col>
      <xdr:colOff>279400</xdr:colOff>
      <xdr:row>336</xdr:row>
      <xdr:rowOff>12700</xdr:rowOff>
    </xdr:to>
    <xdr:sp macro="[1]!dp_core.gridDP_Click" textlink="">
      <xdr:nvSpPr>
        <xdr:cNvPr id="3504" name="Rectangle 3503">
          <a:extLst>
            <a:ext uri="{FF2B5EF4-FFF2-40B4-BE49-F238E27FC236}">
              <a16:creationId xmlns:a16="http://schemas.microsoft.com/office/drawing/2014/main" xmlns="" id="{00000000-0008-0000-0200-0000B00D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335</xdr:row>
      <xdr:rowOff>0</xdr:rowOff>
    </xdr:from>
    <xdr:to>
      <xdr:col>5</xdr:col>
      <xdr:colOff>279400</xdr:colOff>
      <xdr:row>336</xdr:row>
      <xdr:rowOff>12700</xdr:rowOff>
    </xdr:to>
    <xdr:sp macro="[1]!dp_core.gridDP_Click" textlink="">
      <xdr:nvSpPr>
        <xdr:cNvPr id="3505" name="Rectangle 3504">
          <a:extLst>
            <a:ext uri="{FF2B5EF4-FFF2-40B4-BE49-F238E27FC236}">
              <a16:creationId xmlns:a16="http://schemas.microsoft.com/office/drawing/2014/main" xmlns="" id="{00000000-0008-0000-0200-0000B10D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335</xdr:row>
      <xdr:rowOff>0</xdr:rowOff>
    </xdr:from>
    <xdr:to>
      <xdr:col>5</xdr:col>
      <xdr:colOff>279400</xdr:colOff>
      <xdr:row>336</xdr:row>
      <xdr:rowOff>12700</xdr:rowOff>
    </xdr:to>
    <xdr:sp macro="[1]!dp_core.gridDP_Click" textlink="">
      <xdr:nvSpPr>
        <xdr:cNvPr id="3506" name="Rectangle 3505">
          <a:extLst>
            <a:ext uri="{FF2B5EF4-FFF2-40B4-BE49-F238E27FC236}">
              <a16:creationId xmlns:a16="http://schemas.microsoft.com/office/drawing/2014/main" xmlns="" id="{00000000-0008-0000-0200-0000B20D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336</xdr:row>
      <xdr:rowOff>0</xdr:rowOff>
    </xdr:from>
    <xdr:to>
      <xdr:col>5</xdr:col>
      <xdr:colOff>279400</xdr:colOff>
      <xdr:row>337</xdr:row>
      <xdr:rowOff>12700</xdr:rowOff>
    </xdr:to>
    <xdr:sp macro="[1]!dp_core.gridDP_Click" textlink="">
      <xdr:nvSpPr>
        <xdr:cNvPr id="3507" name="Rectangle 3506">
          <a:extLst>
            <a:ext uri="{FF2B5EF4-FFF2-40B4-BE49-F238E27FC236}">
              <a16:creationId xmlns:a16="http://schemas.microsoft.com/office/drawing/2014/main" xmlns="" id="{00000000-0008-0000-0200-0000B30D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336</xdr:row>
      <xdr:rowOff>0</xdr:rowOff>
    </xdr:from>
    <xdr:to>
      <xdr:col>5</xdr:col>
      <xdr:colOff>279400</xdr:colOff>
      <xdr:row>337</xdr:row>
      <xdr:rowOff>12700</xdr:rowOff>
    </xdr:to>
    <xdr:sp macro="[1]!dp_core.gridDP_Click" textlink="">
      <xdr:nvSpPr>
        <xdr:cNvPr id="3508" name="Rectangle 3507">
          <a:extLst>
            <a:ext uri="{FF2B5EF4-FFF2-40B4-BE49-F238E27FC236}">
              <a16:creationId xmlns:a16="http://schemas.microsoft.com/office/drawing/2014/main" xmlns="" id="{00000000-0008-0000-0200-0000B40D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336</xdr:row>
      <xdr:rowOff>0</xdr:rowOff>
    </xdr:from>
    <xdr:to>
      <xdr:col>5</xdr:col>
      <xdr:colOff>279400</xdr:colOff>
      <xdr:row>337</xdr:row>
      <xdr:rowOff>12700</xdr:rowOff>
    </xdr:to>
    <xdr:sp macro="[1]!dp_core.gridDP_Click" textlink="">
      <xdr:nvSpPr>
        <xdr:cNvPr id="3509" name="Rectangle 3508">
          <a:extLst>
            <a:ext uri="{FF2B5EF4-FFF2-40B4-BE49-F238E27FC236}">
              <a16:creationId xmlns:a16="http://schemas.microsoft.com/office/drawing/2014/main" xmlns="" id="{00000000-0008-0000-0200-0000B50D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337</xdr:row>
      <xdr:rowOff>0</xdr:rowOff>
    </xdr:from>
    <xdr:to>
      <xdr:col>5</xdr:col>
      <xdr:colOff>279400</xdr:colOff>
      <xdr:row>338</xdr:row>
      <xdr:rowOff>12700</xdr:rowOff>
    </xdr:to>
    <xdr:sp macro="[1]!dp_core.gridDP_Click" textlink="">
      <xdr:nvSpPr>
        <xdr:cNvPr id="3510" name="Rectangle 3509">
          <a:extLst>
            <a:ext uri="{FF2B5EF4-FFF2-40B4-BE49-F238E27FC236}">
              <a16:creationId xmlns:a16="http://schemas.microsoft.com/office/drawing/2014/main" xmlns="" id="{00000000-0008-0000-0200-0000B60D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337</xdr:row>
      <xdr:rowOff>0</xdr:rowOff>
    </xdr:from>
    <xdr:to>
      <xdr:col>5</xdr:col>
      <xdr:colOff>279400</xdr:colOff>
      <xdr:row>338</xdr:row>
      <xdr:rowOff>12700</xdr:rowOff>
    </xdr:to>
    <xdr:sp macro="[1]!dp_core.gridDP_Click" textlink="">
      <xdr:nvSpPr>
        <xdr:cNvPr id="3511" name="Rectangle 3510">
          <a:extLst>
            <a:ext uri="{FF2B5EF4-FFF2-40B4-BE49-F238E27FC236}">
              <a16:creationId xmlns:a16="http://schemas.microsoft.com/office/drawing/2014/main" xmlns="" id="{00000000-0008-0000-0200-0000B70D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337</xdr:row>
      <xdr:rowOff>0</xdr:rowOff>
    </xdr:from>
    <xdr:to>
      <xdr:col>5</xdr:col>
      <xdr:colOff>279400</xdr:colOff>
      <xdr:row>338</xdr:row>
      <xdr:rowOff>12700</xdr:rowOff>
    </xdr:to>
    <xdr:sp macro="[1]!dp_core.gridDP_Click" textlink="">
      <xdr:nvSpPr>
        <xdr:cNvPr id="3512" name="Rectangle 3511">
          <a:extLst>
            <a:ext uri="{FF2B5EF4-FFF2-40B4-BE49-F238E27FC236}">
              <a16:creationId xmlns:a16="http://schemas.microsoft.com/office/drawing/2014/main" xmlns="" id="{00000000-0008-0000-0200-0000B80D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338</xdr:row>
      <xdr:rowOff>0</xdr:rowOff>
    </xdr:from>
    <xdr:to>
      <xdr:col>5</xdr:col>
      <xdr:colOff>279400</xdr:colOff>
      <xdr:row>339</xdr:row>
      <xdr:rowOff>12700</xdr:rowOff>
    </xdr:to>
    <xdr:sp macro="[1]!dp_core.gridDP_Click" textlink="">
      <xdr:nvSpPr>
        <xdr:cNvPr id="3513" name="Rectangle 3512">
          <a:extLst>
            <a:ext uri="{FF2B5EF4-FFF2-40B4-BE49-F238E27FC236}">
              <a16:creationId xmlns:a16="http://schemas.microsoft.com/office/drawing/2014/main" xmlns="" id="{00000000-0008-0000-0200-0000B90D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338</xdr:row>
      <xdr:rowOff>0</xdr:rowOff>
    </xdr:from>
    <xdr:to>
      <xdr:col>5</xdr:col>
      <xdr:colOff>279400</xdr:colOff>
      <xdr:row>339</xdr:row>
      <xdr:rowOff>12700</xdr:rowOff>
    </xdr:to>
    <xdr:sp macro="[1]!dp_core.gridDP_Click" textlink="">
      <xdr:nvSpPr>
        <xdr:cNvPr id="3514" name="Rectangle 3513">
          <a:extLst>
            <a:ext uri="{FF2B5EF4-FFF2-40B4-BE49-F238E27FC236}">
              <a16:creationId xmlns:a16="http://schemas.microsoft.com/office/drawing/2014/main" xmlns="" id="{00000000-0008-0000-0200-0000BA0D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338</xdr:row>
      <xdr:rowOff>0</xdr:rowOff>
    </xdr:from>
    <xdr:to>
      <xdr:col>5</xdr:col>
      <xdr:colOff>279400</xdr:colOff>
      <xdr:row>339</xdr:row>
      <xdr:rowOff>12700</xdr:rowOff>
    </xdr:to>
    <xdr:sp macro="[1]!dp_core.gridDP_Click" textlink="">
      <xdr:nvSpPr>
        <xdr:cNvPr id="3515" name="Rectangle 3514">
          <a:extLst>
            <a:ext uri="{FF2B5EF4-FFF2-40B4-BE49-F238E27FC236}">
              <a16:creationId xmlns:a16="http://schemas.microsoft.com/office/drawing/2014/main" xmlns="" id="{00000000-0008-0000-0200-0000BB0D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339</xdr:row>
      <xdr:rowOff>0</xdr:rowOff>
    </xdr:from>
    <xdr:to>
      <xdr:col>5</xdr:col>
      <xdr:colOff>279400</xdr:colOff>
      <xdr:row>340</xdr:row>
      <xdr:rowOff>12700</xdr:rowOff>
    </xdr:to>
    <xdr:sp macro="[1]!dp_core.gridDP_Click" textlink="">
      <xdr:nvSpPr>
        <xdr:cNvPr id="3516" name="Rectangle 3515">
          <a:extLst>
            <a:ext uri="{FF2B5EF4-FFF2-40B4-BE49-F238E27FC236}">
              <a16:creationId xmlns:a16="http://schemas.microsoft.com/office/drawing/2014/main" xmlns="" id="{00000000-0008-0000-0200-0000BC0D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339</xdr:row>
      <xdr:rowOff>0</xdr:rowOff>
    </xdr:from>
    <xdr:to>
      <xdr:col>5</xdr:col>
      <xdr:colOff>279400</xdr:colOff>
      <xdr:row>340</xdr:row>
      <xdr:rowOff>12700</xdr:rowOff>
    </xdr:to>
    <xdr:sp macro="[1]!dp_core.gridDP_Click" textlink="">
      <xdr:nvSpPr>
        <xdr:cNvPr id="3517" name="Rectangle 3516">
          <a:extLst>
            <a:ext uri="{FF2B5EF4-FFF2-40B4-BE49-F238E27FC236}">
              <a16:creationId xmlns:a16="http://schemas.microsoft.com/office/drawing/2014/main" xmlns="" id="{00000000-0008-0000-0200-0000BD0D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339</xdr:row>
      <xdr:rowOff>0</xdr:rowOff>
    </xdr:from>
    <xdr:to>
      <xdr:col>5</xdr:col>
      <xdr:colOff>279400</xdr:colOff>
      <xdr:row>340</xdr:row>
      <xdr:rowOff>12700</xdr:rowOff>
    </xdr:to>
    <xdr:sp macro="[1]!dp_core.gridDP_Click" textlink="">
      <xdr:nvSpPr>
        <xdr:cNvPr id="3518" name="Rectangle 3517">
          <a:extLst>
            <a:ext uri="{FF2B5EF4-FFF2-40B4-BE49-F238E27FC236}">
              <a16:creationId xmlns:a16="http://schemas.microsoft.com/office/drawing/2014/main" xmlns="" id="{00000000-0008-0000-0200-0000BE0D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340</xdr:row>
      <xdr:rowOff>0</xdr:rowOff>
    </xdr:from>
    <xdr:to>
      <xdr:col>5</xdr:col>
      <xdr:colOff>279400</xdr:colOff>
      <xdr:row>341</xdr:row>
      <xdr:rowOff>12700</xdr:rowOff>
    </xdr:to>
    <xdr:sp macro="[1]!dp_core.gridDP_Click" textlink="">
      <xdr:nvSpPr>
        <xdr:cNvPr id="3519" name="Rectangle 3518">
          <a:extLst>
            <a:ext uri="{FF2B5EF4-FFF2-40B4-BE49-F238E27FC236}">
              <a16:creationId xmlns:a16="http://schemas.microsoft.com/office/drawing/2014/main" xmlns="" id="{00000000-0008-0000-0200-0000BF0D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340</xdr:row>
      <xdr:rowOff>0</xdr:rowOff>
    </xdr:from>
    <xdr:to>
      <xdr:col>5</xdr:col>
      <xdr:colOff>279400</xdr:colOff>
      <xdr:row>341</xdr:row>
      <xdr:rowOff>12700</xdr:rowOff>
    </xdr:to>
    <xdr:sp macro="[1]!dp_core.gridDP_Click" textlink="">
      <xdr:nvSpPr>
        <xdr:cNvPr id="3520" name="Rectangle 3519">
          <a:extLst>
            <a:ext uri="{FF2B5EF4-FFF2-40B4-BE49-F238E27FC236}">
              <a16:creationId xmlns:a16="http://schemas.microsoft.com/office/drawing/2014/main" xmlns="" id="{00000000-0008-0000-0200-0000C00D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340</xdr:row>
      <xdr:rowOff>0</xdr:rowOff>
    </xdr:from>
    <xdr:to>
      <xdr:col>5</xdr:col>
      <xdr:colOff>279400</xdr:colOff>
      <xdr:row>341</xdr:row>
      <xdr:rowOff>12700</xdr:rowOff>
    </xdr:to>
    <xdr:sp macro="[1]!dp_core.gridDP_Click" textlink="">
      <xdr:nvSpPr>
        <xdr:cNvPr id="3521" name="Rectangle 3520">
          <a:extLst>
            <a:ext uri="{FF2B5EF4-FFF2-40B4-BE49-F238E27FC236}">
              <a16:creationId xmlns:a16="http://schemas.microsoft.com/office/drawing/2014/main" xmlns="" id="{00000000-0008-0000-0200-0000C10D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341</xdr:row>
      <xdr:rowOff>0</xdr:rowOff>
    </xdr:from>
    <xdr:to>
      <xdr:col>5</xdr:col>
      <xdr:colOff>279400</xdr:colOff>
      <xdr:row>342</xdr:row>
      <xdr:rowOff>12700</xdr:rowOff>
    </xdr:to>
    <xdr:sp macro="[1]!dp_core.gridDP_Click" textlink="">
      <xdr:nvSpPr>
        <xdr:cNvPr id="3522" name="Rectangle 3521">
          <a:extLst>
            <a:ext uri="{FF2B5EF4-FFF2-40B4-BE49-F238E27FC236}">
              <a16:creationId xmlns:a16="http://schemas.microsoft.com/office/drawing/2014/main" xmlns="" id="{00000000-0008-0000-0200-0000C20D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341</xdr:row>
      <xdr:rowOff>0</xdr:rowOff>
    </xdr:from>
    <xdr:to>
      <xdr:col>5</xdr:col>
      <xdr:colOff>279400</xdr:colOff>
      <xdr:row>342</xdr:row>
      <xdr:rowOff>12700</xdr:rowOff>
    </xdr:to>
    <xdr:sp macro="[1]!dp_core.gridDP_Click" textlink="">
      <xdr:nvSpPr>
        <xdr:cNvPr id="3523" name="Rectangle 3522">
          <a:extLst>
            <a:ext uri="{FF2B5EF4-FFF2-40B4-BE49-F238E27FC236}">
              <a16:creationId xmlns:a16="http://schemas.microsoft.com/office/drawing/2014/main" xmlns="" id="{00000000-0008-0000-0200-0000C30D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341</xdr:row>
      <xdr:rowOff>0</xdr:rowOff>
    </xdr:from>
    <xdr:to>
      <xdr:col>5</xdr:col>
      <xdr:colOff>279400</xdr:colOff>
      <xdr:row>342</xdr:row>
      <xdr:rowOff>12700</xdr:rowOff>
    </xdr:to>
    <xdr:sp macro="[1]!dp_core.gridDP_Click" textlink="">
      <xdr:nvSpPr>
        <xdr:cNvPr id="3524" name="Rectangle 3523">
          <a:extLst>
            <a:ext uri="{FF2B5EF4-FFF2-40B4-BE49-F238E27FC236}">
              <a16:creationId xmlns:a16="http://schemas.microsoft.com/office/drawing/2014/main" xmlns="" id="{00000000-0008-0000-0200-0000C40D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342</xdr:row>
      <xdr:rowOff>0</xdr:rowOff>
    </xdr:from>
    <xdr:to>
      <xdr:col>5</xdr:col>
      <xdr:colOff>279400</xdr:colOff>
      <xdr:row>343</xdr:row>
      <xdr:rowOff>12700</xdr:rowOff>
    </xdr:to>
    <xdr:sp macro="[1]!dp_core.gridDP_Click" textlink="">
      <xdr:nvSpPr>
        <xdr:cNvPr id="3525" name="Rectangle 3524">
          <a:extLst>
            <a:ext uri="{FF2B5EF4-FFF2-40B4-BE49-F238E27FC236}">
              <a16:creationId xmlns:a16="http://schemas.microsoft.com/office/drawing/2014/main" xmlns="" id="{00000000-0008-0000-0200-0000C50D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342</xdr:row>
      <xdr:rowOff>0</xdr:rowOff>
    </xdr:from>
    <xdr:to>
      <xdr:col>5</xdr:col>
      <xdr:colOff>279400</xdr:colOff>
      <xdr:row>343</xdr:row>
      <xdr:rowOff>12700</xdr:rowOff>
    </xdr:to>
    <xdr:sp macro="[1]!dp_core.gridDP_Click" textlink="">
      <xdr:nvSpPr>
        <xdr:cNvPr id="3526" name="Rectangle 3525">
          <a:extLst>
            <a:ext uri="{FF2B5EF4-FFF2-40B4-BE49-F238E27FC236}">
              <a16:creationId xmlns:a16="http://schemas.microsoft.com/office/drawing/2014/main" xmlns="" id="{00000000-0008-0000-0200-0000C60D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342</xdr:row>
      <xdr:rowOff>0</xdr:rowOff>
    </xdr:from>
    <xdr:to>
      <xdr:col>5</xdr:col>
      <xdr:colOff>279400</xdr:colOff>
      <xdr:row>343</xdr:row>
      <xdr:rowOff>12700</xdr:rowOff>
    </xdr:to>
    <xdr:sp macro="[1]!dp_core.gridDP_Click" textlink="">
      <xdr:nvSpPr>
        <xdr:cNvPr id="3527" name="Rectangle 3526">
          <a:extLst>
            <a:ext uri="{FF2B5EF4-FFF2-40B4-BE49-F238E27FC236}">
              <a16:creationId xmlns:a16="http://schemas.microsoft.com/office/drawing/2014/main" xmlns="" id="{00000000-0008-0000-0200-0000C70D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343</xdr:row>
      <xdr:rowOff>0</xdr:rowOff>
    </xdr:from>
    <xdr:to>
      <xdr:col>5</xdr:col>
      <xdr:colOff>279400</xdr:colOff>
      <xdr:row>344</xdr:row>
      <xdr:rowOff>12700</xdr:rowOff>
    </xdr:to>
    <xdr:sp macro="[1]!dp_core.gridDP_Click" textlink="">
      <xdr:nvSpPr>
        <xdr:cNvPr id="3528" name="Rectangle 3527">
          <a:extLst>
            <a:ext uri="{FF2B5EF4-FFF2-40B4-BE49-F238E27FC236}">
              <a16:creationId xmlns:a16="http://schemas.microsoft.com/office/drawing/2014/main" xmlns="" id="{00000000-0008-0000-0200-0000C80D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343</xdr:row>
      <xdr:rowOff>0</xdr:rowOff>
    </xdr:from>
    <xdr:to>
      <xdr:col>5</xdr:col>
      <xdr:colOff>279400</xdr:colOff>
      <xdr:row>344</xdr:row>
      <xdr:rowOff>12700</xdr:rowOff>
    </xdr:to>
    <xdr:sp macro="[1]!dp_core.gridDP_Click" textlink="">
      <xdr:nvSpPr>
        <xdr:cNvPr id="3529" name="Rectangle 3528">
          <a:extLst>
            <a:ext uri="{FF2B5EF4-FFF2-40B4-BE49-F238E27FC236}">
              <a16:creationId xmlns:a16="http://schemas.microsoft.com/office/drawing/2014/main" xmlns="" id="{00000000-0008-0000-0200-0000C90D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343</xdr:row>
      <xdr:rowOff>0</xdr:rowOff>
    </xdr:from>
    <xdr:to>
      <xdr:col>5</xdr:col>
      <xdr:colOff>279400</xdr:colOff>
      <xdr:row>344</xdr:row>
      <xdr:rowOff>12700</xdr:rowOff>
    </xdr:to>
    <xdr:sp macro="[1]!dp_core.gridDP_Click" textlink="">
      <xdr:nvSpPr>
        <xdr:cNvPr id="3530" name="Rectangle 3529">
          <a:extLst>
            <a:ext uri="{FF2B5EF4-FFF2-40B4-BE49-F238E27FC236}">
              <a16:creationId xmlns:a16="http://schemas.microsoft.com/office/drawing/2014/main" xmlns="" id="{00000000-0008-0000-0200-0000CA0D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344</xdr:row>
      <xdr:rowOff>0</xdr:rowOff>
    </xdr:from>
    <xdr:to>
      <xdr:col>5</xdr:col>
      <xdr:colOff>279400</xdr:colOff>
      <xdr:row>345</xdr:row>
      <xdr:rowOff>12700</xdr:rowOff>
    </xdr:to>
    <xdr:sp macro="[1]!dp_core.gridDP_Click" textlink="">
      <xdr:nvSpPr>
        <xdr:cNvPr id="3531" name="Rectangle 3530">
          <a:extLst>
            <a:ext uri="{FF2B5EF4-FFF2-40B4-BE49-F238E27FC236}">
              <a16:creationId xmlns:a16="http://schemas.microsoft.com/office/drawing/2014/main" xmlns="" id="{00000000-0008-0000-0200-0000CB0D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344</xdr:row>
      <xdr:rowOff>0</xdr:rowOff>
    </xdr:from>
    <xdr:to>
      <xdr:col>5</xdr:col>
      <xdr:colOff>279400</xdr:colOff>
      <xdr:row>345</xdr:row>
      <xdr:rowOff>12700</xdr:rowOff>
    </xdr:to>
    <xdr:sp macro="[1]!dp_core.gridDP_Click" textlink="">
      <xdr:nvSpPr>
        <xdr:cNvPr id="3532" name="Rectangle 3531">
          <a:extLst>
            <a:ext uri="{FF2B5EF4-FFF2-40B4-BE49-F238E27FC236}">
              <a16:creationId xmlns:a16="http://schemas.microsoft.com/office/drawing/2014/main" xmlns="" id="{00000000-0008-0000-0200-0000CC0D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344</xdr:row>
      <xdr:rowOff>0</xdr:rowOff>
    </xdr:from>
    <xdr:to>
      <xdr:col>5</xdr:col>
      <xdr:colOff>279400</xdr:colOff>
      <xdr:row>345</xdr:row>
      <xdr:rowOff>12700</xdr:rowOff>
    </xdr:to>
    <xdr:sp macro="[1]!dp_core.gridDP_Click" textlink="">
      <xdr:nvSpPr>
        <xdr:cNvPr id="3533" name="Rectangle 3532">
          <a:extLst>
            <a:ext uri="{FF2B5EF4-FFF2-40B4-BE49-F238E27FC236}">
              <a16:creationId xmlns:a16="http://schemas.microsoft.com/office/drawing/2014/main" xmlns="" id="{00000000-0008-0000-0200-0000CD0D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345</xdr:row>
      <xdr:rowOff>0</xdr:rowOff>
    </xdr:from>
    <xdr:to>
      <xdr:col>5</xdr:col>
      <xdr:colOff>279400</xdr:colOff>
      <xdr:row>346</xdr:row>
      <xdr:rowOff>12700</xdr:rowOff>
    </xdr:to>
    <xdr:sp macro="[1]!dp_core.gridDP_Click" textlink="">
      <xdr:nvSpPr>
        <xdr:cNvPr id="3534" name="Rectangle 3533">
          <a:extLst>
            <a:ext uri="{FF2B5EF4-FFF2-40B4-BE49-F238E27FC236}">
              <a16:creationId xmlns:a16="http://schemas.microsoft.com/office/drawing/2014/main" xmlns="" id="{00000000-0008-0000-0200-0000CE0D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345</xdr:row>
      <xdr:rowOff>0</xdr:rowOff>
    </xdr:from>
    <xdr:to>
      <xdr:col>5</xdr:col>
      <xdr:colOff>279400</xdr:colOff>
      <xdr:row>346</xdr:row>
      <xdr:rowOff>12700</xdr:rowOff>
    </xdr:to>
    <xdr:sp macro="[1]!dp_core.gridDP_Click" textlink="">
      <xdr:nvSpPr>
        <xdr:cNvPr id="3535" name="Rectangle 3534">
          <a:extLst>
            <a:ext uri="{FF2B5EF4-FFF2-40B4-BE49-F238E27FC236}">
              <a16:creationId xmlns:a16="http://schemas.microsoft.com/office/drawing/2014/main" xmlns="" id="{00000000-0008-0000-0200-0000CF0D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345</xdr:row>
      <xdr:rowOff>0</xdr:rowOff>
    </xdr:from>
    <xdr:to>
      <xdr:col>5</xdr:col>
      <xdr:colOff>279400</xdr:colOff>
      <xdr:row>346</xdr:row>
      <xdr:rowOff>12700</xdr:rowOff>
    </xdr:to>
    <xdr:sp macro="[1]!dp_core.gridDP_Click" textlink="">
      <xdr:nvSpPr>
        <xdr:cNvPr id="3536" name="Rectangle 3535">
          <a:extLst>
            <a:ext uri="{FF2B5EF4-FFF2-40B4-BE49-F238E27FC236}">
              <a16:creationId xmlns:a16="http://schemas.microsoft.com/office/drawing/2014/main" xmlns="" id="{00000000-0008-0000-0200-0000D00D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346</xdr:row>
      <xdr:rowOff>0</xdr:rowOff>
    </xdr:from>
    <xdr:to>
      <xdr:col>5</xdr:col>
      <xdr:colOff>279400</xdr:colOff>
      <xdr:row>347</xdr:row>
      <xdr:rowOff>12700</xdr:rowOff>
    </xdr:to>
    <xdr:sp macro="[1]!dp_core.gridDP_Click" textlink="">
      <xdr:nvSpPr>
        <xdr:cNvPr id="3537" name="Rectangle 3536">
          <a:extLst>
            <a:ext uri="{FF2B5EF4-FFF2-40B4-BE49-F238E27FC236}">
              <a16:creationId xmlns:a16="http://schemas.microsoft.com/office/drawing/2014/main" xmlns="" id="{00000000-0008-0000-0200-0000D10D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346</xdr:row>
      <xdr:rowOff>0</xdr:rowOff>
    </xdr:from>
    <xdr:to>
      <xdr:col>5</xdr:col>
      <xdr:colOff>279400</xdr:colOff>
      <xdr:row>347</xdr:row>
      <xdr:rowOff>12700</xdr:rowOff>
    </xdr:to>
    <xdr:sp macro="[1]!dp_core.gridDP_Click" textlink="">
      <xdr:nvSpPr>
        <xdr:cNvPr id="3538" name="Rectangle 3537">
          <a:extLst>
            <a:ext uri="{FF2B5EF4-FFF2-40B4-BE49-F238E27FC236}">
              <a16:creationId xmlns:a16="http://schemas.microsoft.com/office/drawing/2014/main" xmlns="" id="{00000000-0008-0000-0200-0000D20D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346</xdr:row>
      <xdr:rowOff>0</xdr:rowOff>
    </xdr:from>
    <xdr:to>
      <xdr:col>5</xdr:col>
      <xdr:colOff>279400</xdr:colOff>
      <xdr:row>347</xdr:row>
      <xdr:rowOff>12700</xdr:rowOff>
    </xdr:to>
    <xdr:sp macro="[1]!dp_core.gridDP_Click" textlink="">
      <xdr:nvSpPr>
        <xdr:cNvPr id="3539" name="Rectangle 3538">
          <a:extLst>
            <a:ext uri="{FF2B5EF4-FFF2-40B4-BE49-F238E27FC236}">
              <a16:creationId xmlns:a16="http://schemas.microsoft.com/office/drawing/2014/main" xmlns="" id="{00000000-0008-0000-0200-0000D30D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347</xdr:row>
      <xdr:rowOff>0</xdr:rowOff>
    </xdr:from>
    <xdr:to>
      <xdr:col>5</xdr:col>
      <xdr:colOff>279400</xdr:colOff>
      <xdr:row>348</xdr:row>
      <xdr:rowOff>12700</xdr:rowOff>
    </xdr:to>
    <xdr:sp macro="[1]!dp_core.gridDP_Click" textlink="">
      <xdr:nvSpPr>
        <xdr:cNvPr id="3540" name="Rectangle 3539">
          <a:extLst>
            <a:ext uri="{FF2B5EF4-FFF2-40B4-BE49-F238E27FC236}">
              <a16:creationId xmlns:a16="http://schemas.microsoft.com/office/drawing/2014/main" xmlns="" id="{00000000-0008-0000-0200-0000D40D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347</xdr:row>
      <xdr:rowOff>0</xdr:rowOff>
    </xdr:from>
    <xdr:to>
      <xdr:col>5</xdr:col>
      <xdr:colOff>279400</xdr:colOff>
      <xdr:row>348</xdr:row>
      <xdr:rowOff>12700</xdr:rowOff>
    </xdr:to>
    <xdr:sp macro="[1]!dp_core.gridDP_Click" textlink="">
      <xdr:nvSpPr>
        <xdr:cNvPr id="3541" name="Rectangle 3540">
          <a:extLst>
            <a:ext uri="{FF2B5EF4-FFF2-40B4-BE49-F238E27FC236}">
              <a16:creationId xmlns:a16="http://schemas.microsoft.com/office/drawing/2014/main" xmlns="" id="{00000000-0008-0000-0200-0000D50D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347</xdr:row>
      <xdr:rowOff>0</xdr:rowOff>
    </xdr:from>
    <xdr:to>
      <xdr:col>5</xdr:col>
      <xdr:colOff>279400</xdr:colOff>
      <xdr:row>348</xdr:row>
      <xdr:rowOff>12700</xdr:rowOff>
    </xdr:to>
    <xdr:sp macro="[1]!dp_core.gridDP_Click" textlink="">
      <xdr:nvSpPr>
        <xdr:cNvPr id="3542" name="Rectangle 3541">
          <a:extLst>
            <a:ext uri="{FF2B5EF4-FFF2-40B4-BE49-F238E27FC236}">
              <a16:creationId xmlns:a16="http://schemas.microsoft.com/office/drawing/2014/main" xmlns="" id="{00000000-0008-0000-0200-0000D60D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348</xdr:row>
      <xdr:rowOff>0</xdr:rowOff>
    </xdr:from>
    <xdr:to>
      <xdr:col>5</xdr:col>
      <xdr:colOff>279400</xdr:colOff>
      <xdr:row>349</xdr:row>
      <xdr:rowOff>12700</xdr:rowOff>
    </xdr:to>
    <xdr:sp macro="[1]!dp_core.gridDP_Click" textlink="">
      <xdr:nvSpPr>
        <xdr:cNvPr id="3543" name="Rectangle 3542">
          <a:extLst>
            <a:ext uri="{FF2B5EF4-FFF2-40B4-BE49-F238E27FC236}">
              <a16:creationId xmlns:a16="http://schemas.microsoft.com/office/drawing/2014/main" xmlns="" id="{00000000-0008-0000-0200-0000D70D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348</xdr:row>
      <xdr:rowOff>0</xdr:rowOff>
    </xdr:from>
    <xdr:to>
      <xdr:col>5</xdr:col>
      <xdr:colOff>279400</xdr:colOff>
      <xdr:row>349</xdr:row>
      <xdr:rowOff>12700</xdr:rowOff>
    </xdr:to>
    <xdr:sp macro="[1]!dp_core.gridDP_Click" textlink="">
      <xdr:nvSpPr>
        <xdr:cNvPr id="3544" name="Rectangle 3543">
          <a:extLst>
            <a:ext uri="{FF2B5EF4-FFF2-40B4-BE49-F238E27FC236}">
              <a16:creationId xmlns:a16="http://schemas.microsoft.com/office/drawing/2014/main" xmlns="" id="{00000000-0008-0000-0200-0000D80D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348</xdr:row>
      <xdr:rowOff>0</xdr:rowOff>
    </xdr:from>
    <xdr:to>
      <xdr:col>5</xdr:col>
      <xdr:colOff>279400</xdr:colOff>
      <xdr:row>349</xdr:row>
      <xdr:rowOff>12700</xdr:rowOff>
    </xdr:to>
    <xdr:sp macro="[1]!dp_core.gridDP_Click" textlink="">
      <xdr:nvSpPr>
        <xdr:cNvPr id="3545" name="Rectangle 3544">
          <a:extLst>
            <a:ext uri="{FF2B5EF4-FFF2-40B4-BE49-F238E27FC236}">
              <a16:creationId xmlns:a16="http://schemas.microsoft.com/office/drawing/2014/main" xmlns="" id="{00000000-0008-0000-0200-0000D90D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349</xdr:row>
      <xdr:rowOff>0</xdr:rowOff>
    </xdr:from>
    <xdr:to>
      <xdr:col>5</xdr:col>
      <xdr:colOff>279400</xdr:colOff>
      <xdr:row>350</xdr:row>
      <xdr:rowOff>12700</xdr:rowOff>
    </xdr:to>
    <xdr:sp macro="[1]!dp_core.gridDP_Click" textlink="">
      <xdr:nvSpPr>
        <xdr:cNvPr id="3546" name="Rectangle 3545">
          <a:extLst>
            <a:ext uri="{FF2B5EF4-FFF2-40B4-BE49-F238E27FC236}">
              <a16:creationId xmlns:a16="http://schemas.microsoft.com/office/drawing/2014/main" xmlns="" id="{00000000-0008-0000-0200-0000DA0D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349</xdr:row>
      <xdr:rowOff>0</xdr:rowOff>
    </xdr:from>
    <xdr:to>
      <xdr:col>5</xdr:col>
      <xdr:colOff>279400</xdr:colOff>
      <xdr:row>350</xdr:row>
      <xdr:rowOff>12700</xdr:rowOff>
    </xdr:to>
    <xdr:sp macro="[1]!dp_core.gridDP_Click" textlink="">
      <xdr:nvSpPr>
        <xdr:cNvPr id="3547" name="Rectangle 3546">
          <a:extLst>
            <a:ext uri="{FF2B5EF4-FFF2-40B4-BE49-F238E27FC236}">
              <a16:creationId xmlns:a16="http://schemas.microsoft.com/office/drawing/2014/main" xmlns="" id="{00000000-0008-0000-0200-0000DB0D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349</xdr:row>
      <xdr:rowOff>0</xdr:rowOff>
    </xdr:from>
    <xdr:to>
      <xdr:col>5</xdr:col>
      <xdr:colOff>279400</xdr:colOff>
      <xdr:row>350</xdr:row>
      <xdr:rowOff>12700</xdr:rowOff>
    </xdr:to>
    <xdr:sp macro="[1]!dp_core.gridDP_Click" textlink="">
      <xdr:nvSpPr>
        <xdr:cNvPr id="3548" name="Rectangle 3547">
          <a:extLst>
            <a:ext uri="{FF2B5EF4-FFF2-40B4-BE49-F238E27FC236}">
              <a16:creationId xmlns:a16="http://schemas.microsoft.com/office/drawing/2014/main" xmlns="" id="{00000000-0008-0000-0200-0000DC0D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350</xdr:row>
      <xdr:rowOff>0</xdr:rowOff>
    </xdr:from>
    <xdr:to>
      <xdr:col>5</xdr:col>
      <xdr:colOff>279400</xdr:colOff>
      <xdr:row>351</xdr:row>
      <xdr:rowOff>12700</xdr:rowOff>
    </xdr:to>
    <xdr:sp macro="[1]!dp_core.gridDP_Click" textlink="">
      <xdr:nvSpPr>
        <xdr:cNvPr id="3549" name="Rectangle 3548">
          <a:extLst>
            <a:ext uri="{FF2B5EF4-FFF2-40B4-BE49-F238E27FC236}">
              <a16:creationId xmlns:a16="http://schemas.microsoft.com/office/drawing/2014/main" xmlns="" id="{00000000-0008-0000-0200-0000DD0D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350</xdr:row>
      <xdr:rowOff>0</xdr:rowOff>
    </xdr:from>
    <xdr:to>
      <xdr:col>5</xdr:col>
      <xdr:colOff>279400</xdr:colOff>
      <xdr:row>351</xdr:row>
      <xdr:rowOff>12700</xdr:rowOff>
    </xdr:to>
    <xdr:sp macro="[1]!dp_core.gridDP_Click" textlink="">
      <xdr:nvSpPr>
        <xdr:cNvPr id="3550" name="Rectangle 3549">
          <a:extLst>
            <a:ext uri="{FF2B5EF4-FFF2-40B4-BE49-F238E27FC236}">
              <a16:creationId xmlns:a16="http://schemas.microsoft.com/office/drawing/2014/main" xmlns="" id="{00000000-0008-0000-0200-0000DE0D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350</xdr:row>
      <xdr:rowOff>0</xdr:rowOff>
    </xdr:from>
    <xdr:to>
      <xdr:col>5</xdr:col>
      <xdr:colOff>279400</xdr:colOff>
      <xdr:row>351</xdr:row>
      <xdr:rowOff>12700</xdr:rowOff>
    </xdr:to>
    <xdr:sp macro="[1]!dp_core.gridDP_Click" textlink="">
      <xdr:nvSpPr>
        <xdr:cNvPr id="3551" name="Rectangle 3550">
          <a:extLst>
            <a:ext uri="{FF2B5EF4-FFF2-40B4-BE49-F238E27FC236}">
              <a16:creationId xmlns:a16="http://schemas.microsoft.com/office/drawing/2014/main" xmlns="" id="{00000000-0008-0000-0200-0000DF0D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351</xdr:row>
      <xdr:rowOff>0</xdr:rowOff>
    </xdr:from>
    <xdr:to>
      <xdr:col>5</xdr:col>
      <xdr:colOff>279400</xdr:colOff>
      <xdr:row>352</xdr:row>
      <xdr:rowOff>12700</xdr:rowOff>
    </xdr:to>
    <xdr:sp macro="[1]!dp_core.gridDP_Click" textlink="">
      <xdr:nvSpPr>
        <xdr:cNvPr id="3552" name="Rectangle 3551">
          <a:extLst>
            <a:ext uri="{FF2B5EF4-FFF2-40B4-BE49-F238E27FC236}">
              <a16:creationId xmlns:a16="http://schemas.microsoft.com/office/drawing/2014/main" xmlns="" id="{00000000-0008-0000-0200-0000E00D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351</xdr:row>
      <xdr:rowOff>0</xdr:rowOff>
    </xdr:from>
    <xdr:to>
      <xdr:col>5</xdr:col>
      <xdr:colOff>279400</xdr:colOff>
      <xdr:row>352</xdr:row>
      <xdr:rowOff>12700</xdr:rowOff>
    </xdr:to>
    <xdr:sp macro="[1]!dp_core.gridDP_Click" textlink="">
      <xdr:nvSpPr>
        <xdr:cNvPr id="3553" name="Rectangle 3552">
          <a:extLst>
            <a:ext uri="{FF2B5EF4-FFF2-40B4-BE49-F238E27FC236}">
              <a16:creationId xmlns:a16="http://schemas.microsoft.com/office/drawing/2014/main" xmlns="" id="{00000000-0008-0000-0200-0000E10D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351</xdr:row>
      <xdr:rowOff>0</xdr:rowOff>
    </xdr:from>
    <xdr:to>
      <xdr:col>5</xdr:col>
      <xdr:colOff>279400</xdr:colOff>
      <xdr:row>352</xdr:row>
      <xdr:rowOff>12700</xdr:rowOff>
    </xdr:to>
    <xdr:sp macro="[1]!dp_core.gridDP_Click" textlink="">
      <xdr:nvSpPr>
        <xdr:cNvPr id="3554" name="Rectangle 3553">
          <a:extLst>
            <a:ext uri="{FF2B5EF4-FFF2-40B4-BE49-F238E27FC236}">
              <a16:creationId xmlns:a16="http://schemas.microsoft.com/office/drawing/2014/main" xmlns="" id="{00000000-0008-0000-0200-0000E20D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352</xdr:row>
      <xdr:rowOff>0</xdr:rowOff>
    </xdr:from>
    <xdr:to>
      <xdr:col>5</xdr:col>
      <xdr:colOff>279400</xdr:colOff>
      <xdr:row>353</xdr:row>
      <xdr:rowOff>12700</xdr:rowOff>
    </xdr:to>
    <xdr:sp macro="[1]!dp_core.gridDP_Click" textlink="">
      <xdr:nvSpPr>
        <xdr:cNvPr id="3555" name="Rectangle 3554">
          <a:extLst>
            <a:ext uri="{FF2B5EF4-FFF2-40B4-BE49-F238E27FC236}">
              <a16:creationId xmlns:a16="http://schemas.microsoft.com/office/drawing/2014/main" xmlns="" id="{00000000-0008-0000-0200-0000E30D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352</xdr:row>
      <xdr:rowOff>0</xdr:rowOff>
    </xdr:from>
    <xdr:to>
      <xdr:col>5</xdr:col>
      <xdr:colOff>279400</xdr:colOff>
      <xdr:row>353</xdr:row>
      <xdr:rowOff>12700</xdr:rowOff>
    </xdr:to>
    <xdr:sp macro="[1]!dp_core.gridDP_Click" textlink="">
      <xdr:nvSpPr>
        <xdr:cNvPr id="3556" name="Rectangle 3555">
          <a:extLst>
            <a:ext uri="{FF2B5EF4-FFF2-40B4-BE49-F238E27FC236}">
              <a16:creationId xmlns:a16="http://schemas.microsoft.com/office/drawing/2014/main" xmlns="" id="{00000000-0008-0000-0200-0000E40D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352</xdr:row>
      <xdr:rowOff>0</xdr:rowOff>
    </xdr:from>
    <xdr:to>
      <xdr:col>5</xdr:col>
      <xdr:colOff>279400</xdr:colOff>
      <xdr:row>353</xdr:row>
      <xdr:rowOff>12700</xdr:rowOff>
    </xdr:to>
    <xdr:sp macro="[1]!dp_core.gridDP_Click" textlink="">
      <xdr:nvSpPr>
        <xdr:cNvPr id="3557" name="Rectangle 3556">
          <a:extLst>
            <a:ext uri="{FF2B5EF4-FFF2-40B4-BE49-F238E27FC236}">
              <a16:creationId xmlns:a16="http://schemas.microsoft.com/office/drawing/2014/main" xmlns="" id="{00000000-0008-0000-0200-0000E50D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353</xdr:row>
      <xdr:rowOff>0</xdr:rowOff>
    </xdr:from>
    <xdr:to>
      <xdr:col>5</xdr:col>
      <xdr:colOff>279400</xdr:colOff>
      <xdr:row>354</xdr:row>
      <xdr:rowOff>12700</xdr:rowOff>
    </xdr:to>
    <xdr:sp macro="[1]!dp_core.gridDP_Click" textlink="">
      <xdr:nvSpPr>
        <xdr:cNvPr id="3558" name="Rectangle 3557">
          <a:extLst>
            <a:ext uri="{FF2B5EF4-FFF2-40B4-BE49-F238E27FC236}">
              <a16:creationId xmlns:a16="http://schemas.microsoft.com/office/drawing/2014/main" xmlns="" id="{00000000-0008-0000-0200-0000E60D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353</xdr:row>
      <xdr:rowOff>0</xdr:rowOff>
    </xdr:from>
    <xdr:to>
      <xdr:col>5</xdr:col>
      <xdr:colOff>279400</xdr:colOff>
      <xdr:row>354</xdr:row>
      <xdr:rowOff>12700</xdr:rowOff>
    </xdr:to>
    <xdr:sp macro="[1]!dp_core.gridDP_Click" textlink="">
      <xdr:nvSpPr>
        <xdr:cNvPr id="3559" name="Rectangle 3558">
          <a:extLst>
            <a:ext uri="{FF2B5EF4-FFF2-40B4-BE49-F238E27FC236}">
              <a16:creationId xmlns:a16="http://schemas.microsoft.com/office/drawing/2014/main" xmlns="" id="{00000000-0008-0000-0200-0000E70D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353</xdr:row>
      <xdr:rowOff>0</xdr:rowOff>
    </xdr:from>
    <xdr:to>
      <xdr:col>5</xdr:col>
      <xdr:colOff>279400</xdr:colOff>
      <xdr:row>354</xdr:row>
      <xdr:rowOff>12700</xdr:rowOff>
    </xdr:to>
    <xdr:sp macro="[1]!dp_core.gridDP_Click" textlink="">
      <xdr:nvSpPr>
        <xdr:cNvPr id="3560" name="Rectangle 3559">
          <a:extLst>
            <a:ext uri="{FF2B5EF4-FFF2-40B4-BE49-F238E27FC236}">
              <a16:creationId xmlns:a16="http://schemas.microsoft.com/office/drawing/2014/main" xmlns="" id="{00000000-0008-0000-0200-0000E80D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354</xdr:row>
      <xdr:rowOff>0</xdr:rowOff>
    </xdr:from>
    <xdr:to>
      <xdr:col>5</xdr:col>
      <xdr:colOff>279400</xdr:colOff>
      <xdr:row>355</xdr:row>
      <xdr:rowOff>12700</xdr:rowOff>
    </xdr:to>
    <xdr:sp macro="[1]!dp_core.gridDP_Click" textlink="">
      <xdr:nvSpPr>
        <xdr:cNvPr id="3561" name="Rectangle 3560">
          <a:extLst>
            <a:ext uri="{FF2B5EF4-FFF2-40B4-BE49-F238E27FC236}">
              <a16:creationId xmlns:a16="http://schemas.microsoft.com/office/drawing/2014/main" xmlns="" id="{00000000-0008-0000-0200-0000E90D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354</xdr:row>
      <xdr:rowOff>0</xdr:rowOff>
    </xdr:from>
    <xdr:to>
      <xdr:col>5</xdr:col>
      <xdr:colOff>279400</xdr:colOff>
      <xdr:row>355</xdr:row>
      <xdr:rowOff>12700</xdr:rowOff>
    </xdr:to>
    <xdr:sp macro="[1]!dp_core.gridDP_Click" textlink="">
      <xdr:nvSpPr>
        <xdr:cNvPr id="3562" name="Rectangle 3561">
          <a:extLst>
            <a:ext uri="{FF2B5EF4-FFF2-40B4-BE49-F238E27FC236}">
              <a16:creationId xmlns:a16="http://schemas.microsoft.com/office/drawing/2014/main" xmlns="" id="{00000000-0008-0000-0200-0000EA0D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354</xdr:row>
      <xdr:rowOff>0</xdr:rowOff>
    </xdr:from>
    <xdr:to>
      <xdr:col>5</xdr:col>
      <xdr:colOff>279400</xdr:colOff>
      <xdr:row>355</xdr:row>
      <xdr:rowOff>12700</xdr:rowOff>
    </xdr:to>
    <xdr:sp macro="[1]!dp_core.gridDP_Click" textlink="">
      <xdr:nvSpPr>
        <xdr:cNvPr id="3563" name="Rectangle 3562">
          <a:extLst>
            <a:ext uri="{FF2B5EF4-FFF2-40B4-BE49-F238E27FC236}">
              <a16:creationId xmlns:a16="http://schemas.microsoft.com/office/drawing/2014/main" xmlns="" id="{00000000-0008-0000-0200-0000EB0D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355</xdr:row>
      <xdr:rowOff>0</xdr:rowOff>
    </xdr:from>
    <xdr:to>
      <xdr:col>5</xdr:col>
      <xdr:colOff>279400</xdr:colOff>
      <xdr:row>356</xdr:row>
      <xdr:rowOff>12700</xdr:rowOff>
    </xdr:to>
    <xdr:sp macro="[1]!dp_core.gridDP_Click" textlink="">
      <xdr:nvSpPr>
        <xdr:cNvPr id="3564" name="Rectangle 3563">
          <a:extLst>
            <a:ext uri="{FF2B5EF4-FFF2-40B4-BE49-F238E27FC236}">
              <a16:creationId xmlns:a16="http://schemas.microsoft.com/office/drawing/2014/main" xmlns="" id="{00000000-0008-0000-0200-0000EC0D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355</xdr:row>
      <xdr:rowOff>0</xdr:rowOff>
    </xdr:from>
    <xdr:to>
      <xdr:col>5</xdr:col>
      <xdr:colOff>279400</xdr:colOff>
      <xdr:row>356</xdr:row>
      <xdr:rowOff>12700</xdr:rowOff>
    </xdr:to>
    <xdr:sp macro="[1]!dp_core.gridDP_Click" textlink="">
      <xdr:nvSpPr>
        <xdr:cNvPr id="3565" name="Rectangle 3564">
          <a:extLst>
            <a:ext uri="{FF2B5EF4-FFF2-40B4-BE49-F238E27FC236}">
              <a16:creationId xmlns:a16="http://schemas.microsoft.com/office/drawing/2014/main" xmlns="" id="{00000000-0008-0000-0200-0000ED0D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355</xdr:row>
      <xdr:rowOff>0</xdr:rowOff>
    </xdr:from>
    <xdr:to>
      <xdr:col>5</xdr:col>
      <xdr:colOff>279400</xdr:colOff>
      <xdr:row>356</xdr:row>
      <xdr:rowOff>12700</xdr:rowOff>
    </xdr:to>
    <xdr:sp macro="[1]!dp_core.gridDP_Click" textlink="">
      <xdr:nvSpPr>
        <xdr:cNvPr id="3566" name="Rectangle 3565">
          <a:extLst>
            <a:ext uri="{FF2B5EF4-FFF2-40B4-BE49-F238E27FC236}">
              <a16:creationId xmlns:a16="http://schemas.microsoft.com/office/drawing/2014/main" xmlns="" id="{00000000-0008-0000-0200-0000EE0D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356</xdr:row>
      <xdr:rowOff>0</xdr:rowOff>
    </xdr:from>
    <xdr:to>
      <xdr:col>5</xdr:col>
      <xdr:colOff>279400</xdr:colOff>
      <xdr:row>357</xdr:row>
      <xdr:rowOff>12700</xdr:rowOff>
    </xdr:to>
    <xdr:sp macro="[1]!dp_core.gridDP_Click" textlink="">
      <xdr:nvSpPr>
        <xdr:cNvPr id="3567" name="Rectangle 3566">
          <a:extLst>
            <a:ext uri="{FF2B5EF4-FFF2-40B4-BE49-F238E27FC236}">
              <a16:creationId xmlns:a16="http://schemas.microsoft.com/office/drawing/2014/main" xmlns="" id="{00000000-0008-0000-0200-0000EF0D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356</xdr:row>
      <xdr:rowOff>0</xdr:rowOff>
    </xdr:from>
    <xdr:to>
      <xdr:col>5</xdr:col>
      <xdr:colOff>279400</xdr:colOff>
      <xdr:row>357</xdr:row>
      <xdr:rowOff>12700</xdr:rowOff>
    </xdr:to>
    <xdr:sp macro="[1]!dp_core.gridDP_Click" textlink="">
      <xdr:nvSpPr>
        <xdr:cNvPr id="3568" name="Rectangle 3567">
          <a:extLst>
            <a:ext uri="{FF2B5EF4-FFF2-40B4-BE49-F238E27FC236}">
              <a16:creationId xmlns:a16="http://schemas.microsoft.com/office/drawing/2014/main" xmlns="" id="{00000000-0008-0000-0200-0000F00D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356</xdr:row>
      <xdr:rowOff>0</xdr:rowOff>
    </xdr:from>
    <xdr:to>
      <xdr:col>5</xdr:col>
      <xdr:colOff>279400</xdr:colOff>
      <xdr:row>357</xdr:row>
      <xdr:rowOff>12700</xdr:rowOff>
    </xdr:to>
    <xdr:sp macro="[1]!dp_core.gridDP_Click" textlink="">
      <xdr:nvSpPr>
        <xdr:cNvPr id="3569" name="Rectangle 3568">
          <a:extLst>
            <a:ext uri="{FF2B5EF4-FFF2-40B4-BE49-F238E27FC236}">
              <a16:creationId xmlns:a16="http://schemas.microsoft.com/office/drawing/2014/main" xmlns="" id="{00000000-0008-0000-0200-0000F10D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357</xdr:row>
      <xdr:rowOff>0</xdr:rowOff>
    </xdr:from>
    <xdr:to>
      <xdr:col>5</xdr:col>
      <xdr:colOff>279400</xdr:colOff>
      <xdr:row>358</xdr:row>
      <xdr:rowOff>12700</xdr:rowOff>
    </xdr:to>
    <xdr:sp macro="[1]!dp_core.gridDP_Click" textlink="">
      <xdr:nvSpPr>
        <xdr:cNvPr id="3570" name="Rectangle 3569">
          <a:extLst>
            <a:ext uri="{FF2B5EF4-FFF2-40B4-BE49-F238E27FC236}">
              <a16:creationId xmlns:a16="http://schemas.microsoft.com/office/drawing/2014/main" xmlns="" id="{00000000-0008-0000-0200-0000F20D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357</xdr:row>
      <xdr:rowOff>0</xdr:rowOff>
    </xdr:from>
    <xdr:to>
      <xdr:col>5</xdr:col>
      <xdr:colOff>279400</xdr:colOff>
      <xdr:row>358</xdr:row>
      <xdr:rowOff>12700</xdr:rowOff>
    </xdr:to>
    <xdr:sp macro="[1]!dp_core.gridDP_Click" textlink="">
      <xdr:nvSpPr>
        <xdr:cNvPr id="3571" name="Rectangle 3570">
          <a:extLst>
            <a:ext uri="{FF2B5EF4-FFF2-40B4-BE49-F238E27FC236}">
              <a16:creationId xmlns:a16="http://schemas.microsoft.com/office/drawing/2014/main" xmlns="" id="{00000000-0008-0000-0200-0000F30D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357</xdr:row>
      <xdr:rowOff>0</xdr:rowOff>
    </xdr:from>
    <xdr:to>
      <xdr:col>5</xdr:col>
      <xdr:colOff>279400</xdr:colOff>
      <xdr:row>358</xdr:row>
      <xdr:rowOff>12700</xdr:rowOff>
    </xdr:to>
    <xdr:sp macro="[1]!dp_core.gridDP_Click" textlink="">
      <xdr:nvSpPr>
        <xdr:cNvPr id="3572" name="Rectangle 3571">
          <a:extLst>
            <a:ext uri="{FF2B5EF4-FFF2-40B4-BE49-F238E27FC236}">
              <a16:creationId xmlns:a16="http://schemas.microsoft.com/office/drawing/2014/main" xmlns="" id="{00000000-0008-0000-0200-0000F40D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358</xdr:row>
      <xdr:rowOff>0</xdr:rowOff>
    </xdr:from>
    <xdr:to>
      <xdr:col>5</xdr:col>
      <xdr:colOff>279400</xdr:colOff>
      <xdr:row>359</xdr:row>
      <xdr:rowOff>12700</xdr:rowOff>
    </xdr:to>
    <xdr:sp macro="[1]!dp_core.gridDP_Click" textlink="">
      <xdr:nvSpPr>
        <xdr:cNvPr id="3573" name="Rectangle 3572">
          <a:extLst>
            <a:ext uri="{FF2B5EF4-FFF2-40B4-BE49-F238E27FC236}">
              <a16:creationId xmlns:a16="http://schemas.microsoft.com/office/drawing/2014/main" xmlns="" id="{00000000-0008-0000-0200-0000F50D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358</xdr:row>
      <xdr:rowOff>0</xdr:rowOff>
    </xdr:from>
    <xdr:to>
      <xdr:col>5</xdr:col>
      <xdr:colOff>279400</xdr:colOff>
      <xdr:row>359</xdr:row>
      <xdr:rowOff>12700</xdr:rowOff>
    </xdr:to>
    <xdr:sp macro="[1]!dp_core.gridDP_Click" textlink="">
      <xdr:nvSpPr>
        <xdr:cNvPr id="3574" name="Rectangle 3573">
          <a:extLst>
            <a:ext uri="{FF2B5EF4-FFF2-40B4-BE49-F238E27FC236}">
              <a16:creationId xmlns:a16="http://schemas.microsoft.com/office/drawing/2014/main" xmlns="" id="{00000000-0008-0000-0200-0000F60D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358</xdr:row>
      <xdr:rowOff>0</xdr:rowOff>
    </xdr:from>
    <xdr:to>
      <xdr:col>5</xdr:col>
      <xdr:colOff>279400</xdr:colOff>
      <xdr:row>359</xdr:row>
      <xdr:rowOff>12700</xdr:rowOff>
    </xdr:to>
    <xdr:sp macro="[1]!dp_core.gridDP_Click" textlink="">
      <xdr:nvSpPr>
        <xdr:cNvPr id="3575" name="Rectangle 3574">
          <a:extLst>
            <a:ext uri="{FF2B5EF4-FFF2-40B4-BE49-F238E27FC236}">
              <a16:creationId xmlns:a16="http://schemas.microsoft.com/office/drawing/2014/main" xmlns="" id="{00000000-0008-0000-0200-0000F70D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359</xdr:row>
      <xdr:rowOff>0</xdr:rowOff>
    </xdr:from>
    <xdr:to>
      <xdr:col>5</xdr:col>
      <xdr:colOff>279400</xdr:colOff>
      <xdr:row>360</xdr:row>
      <xdr:rowOff>12700</xdr:rowOff>
    </xdr:to>
    <xdr:sp macro="[1]!dp_core.gridDP_Click" textlink="">
      <xdr:nvSpPr>
        <xdr:cNvPr id="3576" name="Rectangle 3575">
          <a:extLst>
            <a:ext uri="{FF2B5EF4-FFF2-40B4-BE49-F238E27FC236}">
              <a16:creationId xmlns:a16="http://schemas.microsoft.com/office/drawing/2014/main" xmlns="" id="{00000000-0008-0000-0200-0000F80D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359</xdr:row>
      <xdr:rowOff>0</xdr:rowOff>
    </xdr:from>
    <xdr:to>
      <xdr:col>5</xdr:col>
      <xdr:colOff>279400</xdr:colOff>
      <xdr:row>360</xdr:row>
      <xdr:rowOff>12700</xdr:rowOff>
    </xdr:to>
    <xdr:sp macro="[1]!dp_core.gridDP_Click" textlink="">
      <xdr:nvSpPr>
        <xdr:cNvPr id="3577" name="Rectangle 3576">
          <a:extLst>
            <a:ext uri="{FF2B5EF4-FFF2-40B4-BE49-F238E27FC236}">
              <a16:creationId xmlns:a16="http://schemas.microsoft.com/office/drawing/2014/main" xmlns="" id="{00000000-0008-0000-0200-0000F90D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359</xdr:row>
      <xdr:rowOff>0</xdr:rowOff>
    </xdr:from>
    <xdr:to>
      <xdr:col>5</xdr:col>
      <xdr:colOff>279400</xdr:colOff>
      <xdr:row>360</xdr:row>
      <xdr:rowOff>12700</xdr:rowOff>
    </xdr:to>
    <xdr:sp macro="[1]!dp_core.gridDP_Click" textlink="">
      <xdr:nvSpPr>
        <xdr:cNvPr id="3578" name="Rectangle 3577">
          <a:extLst>
            <a:ext uri="{FF2B5EF4-FFF2-40B4-BE49-F238E27FC236}">
              <a16:creationId xmlns:a16="http://schemas.microsoft.com/office/drawing/2014/main" xmlns="" id="{00000000-0008-0000-0200-0000FA0D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360</xdr:row>
      <xdr:rowOff>0</xdr:rowOff>
    </xdr:from>
    <xdr:to>
      <xdr:col>5</xdr:col>
      <xdr:colOff>279400</xdr:colOff>
      <xdr:row>361</xdr:row>
      <xdr:rowOff>12700</xdr:rowOff>
    </xdr:to>
    <xdr:sp macro="[1]!dp_core.gridDP_Click" textlink="">
      <xdr:nvSpPr>
        <xdr:cNvPr id="3579" name="Rectangle 3578">
          <a:extLst>
            <a:ext uri="{FF2B5EF4-FFF2-40B4-BE49-F238E27FC236}">
              <a16:creationId xmlns:a16="http://schemas.microsoft.com/office/drawing/2014/main" xmlns="" id="{00000000-0008-0000-0200-0000FB0D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360</xdr:row>
      <xdr:rowOff>0</xdr:rowOff>
    </xdr:from>
    <xdr:to>
      <xdr:col>5</xdr:col>
      <xdr:colOff>279400</xdr:colOff>
      <xdr:row>361</xdr:row>
      <xdr:rowOff>12700</xdr:rowOff>
    </xdr:to>
    <xdr:sp macro="[1]!dp_core.gridDP_Click" textlink="">
      <xdr:nvSpPr>
        <xdr:cNvPr id="3580" name="Rectangle 3579">
          <a:extLst>
            <a:ext uri="{FF2B5EF4-FFF2-40B4-BE49-F238E27FC236}">
              <a16:creationId xmlns:a16="http://schemas.microsoft.com/office/drawing/2014/main" xmlns="" id="{00000000-0008-0000-0200-0000FC0D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360</xdr:row>
      <xdr:rowOff>0</xdr:rowOff>
    </xdr:from>
    <xdr:to>
      <xdr:col>5</xdr:col>
      <xdr:colOff>279400</xdr:colOff>
      <xdr:row>361</xdr:row>
      <xdr:rowOff>12700</xdr:rowOff>
    </xdr:to>
    <xdr:sp macro="[1]!dp_core.gridDP_Click" textlink="">
      <xdr:nvSpPr>
        <xdr:cNvPr id="3581" name="Rectangle 3580">
          <a:extLst>
            <a:ext uri="{FF2B5EF4-FFF2-40B4-BE49-F238E27FC236}">
              <a16:creationId xmlns:a16="http://schemas.microsoft.com/office/drawing/2014/main" xmlns="" id="{00000000-0008-0000-0200-0000FD0D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361</xdr:row>
      <xdr:rowOff>0</xdr:rowOff>
    </xdr:from>
    <xdr:to>
      <xdr:col>5</xdr:col>
      <xdr:colOff>279400</xdr:colOff>
      <xdr:row>362</xdr:row>
      <xdr:rowOff>12700</xdr:rowOff>
    </xdr:to>
    <xdr:sp macro="[1]!dp_core.gridDP_Click" textlink="">
      <xdr:nvSpPr>
        <xdr:cNvPr id="3582" name="Rectangle 3581">
          <a:extLst>
            <a:ext uri="{FF2B5EF4-FFF2-40B4-BE49-F238E27FC236}">
              <a16:creationId xmlns:a16="http://schemas.microsoft.com/office/drawing/2014/main" xmlns="" id="{00000000-0008-0000-0200-0000FE0D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361</xdr:row>
      <xdr:rowOff>0</xdr:rowOff>
    </xdr:from>
    <xdr:to>
      <xdr:col>5</xdr:col>
      <xdr:colOff>279400</xdr:colOff>
      <xdr:row>362</xdr:row>
      <xdr:rowOff>12700</xdr:rowOff>
    </xdr:to>
    <xdr:sp macro="[1]!dp_core.gridDP_Click" textlink="">
      <xdr:nvSpPr>
        <xdr:cNvPr id="3583" name="Rectangle 3582">
          <a:extLst>
            <a:ext uri="{FF2B5EF4-FFF2-40B4-BE49-F238E27FC236}">
              <a16:creationId xmlns:a16="http://schemas.microsoft.com/office/drawing/2014/main" xmlns="" id="{00000000-0008-0000-0200-0000FF0D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361</xdr:row>
      <xdr:rowOff>0</xdr:rowOff>
    </xdr:from>
    <xdr:to>
      <xdr:col>5</xdr:col>
      <xdr:colOff>279400</xdr:colOff>
      <xdr:row>362</xdr:row>
      <xdr:rowOff>12700</xdr:rowOff>
    </xdr:to>
    <xdr:sp macro="[1]!dp_core.gridDP_Click" textlink="">
      <xdr:nvSpPr>
        <xdr:cNvPr id="3584" name="Rectangle 3583">
          <a:extLst>
            <a:ext uri="{FF2B5EF4-FFF2-40B4-BE49-F238E27FC236}">
              <a16:creationId xmlns:a16="http://schemas.microsoft.com/office/drawing/2014/main" xmlns="" id="{00000000-0008-0000-0200-0000000E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362</xdr:row>
      <xdr:rowOff>0</xdr:rowOff>
    </xdr:from>
    <xdr:to>
      <xdr:col>5</xdr:col>
      <xdr:colOff>279400</xdr:colOff>
      <xdr:row>363</xdr:row>
      <xdr:rowOff>12700</xdr:rowOff>
    </xdr:to>
    <xdr:sp macro="[1]!dp_core.gridDP_Click" textlink="">
      <xdr:nvSpPr>
        <xdr:cNvPr id="3585" name="Rectangle 3584">
          <a:extLst>
            <a:ext uri="{FF2B5EF4-FFF2-40B4-BE49-F238E27FC236}">
              <a16:creationId xmlns:a16="http://schemas.microsoft.com/office/drawing/2014/main" xmlns="" id="{00000000-0008-0000-0200-0000010E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362</xdr:row>
      <xdr:rowOff>0</xdr:rowOff>
    </xdr:from>
    <xdr:to>
      <xdr:col>5</xdr:col>
      <xdr:colOff>279400</xdr:colOff>
      <xdr:row>363</xdr:row>
      <xdr:rowOff>12700</xdr:rowOff>
    </xdr:to>
    <xdr:sp macro="[1]!dp_core.gridDP_Click" textlink="">
      <xdr:nvSpPr>
        <xdr:cNvPr id="3586" name="Rectangle 3585">
          <a:extLst>
            <a:ext uri="{FF2B5EF4-FFF2-40B4-BE49-F238E27FC236}">
              <a16:creationId xmlns:a16="http://schemas.microsoft.com/office/drawing/2014/main" xmlns="" id="{00000000-0008-0000-0200-0000020E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362</xdr:row>
      <xdr:rowOff>0</xdr:rowOff>
    </xdr:from>
    <xdr:to>
      <xdr:col>5</xdr:col>
      <xdr:colOff>279400</xdr:colOff>
      <xdr:row>363</xdr:row>
      <xdr:rowOff>12700</xdr:rowOff>
    </xdr:to>
    <xdr:sp macro="[1]!dp_core.gridDP_Click" textlink="">
      <xdr:nvSpPr>
        <xdr:cNvPr id="3587" name="Rectangle 3586">
          <a:extLst>
            <a:ext uri="{FF2B5EF4-FFF2-40B4-BE49-F238E27FC236}">
              <a16:creationId xmlns:a16="http://schemas.microsoft.com/office/drawing/2014/main" xmlns="" id="{00000000-0008-0000-0200-0000030E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363</xdr:row>
      <xdr:rowOff>0</xdr:rowOff>
    </xdr:from>
    <xdr:to>
      <xdr:col>5</xdr:col>
      <xdr:colOff>279400</xdr:colOff>
      <xdr:row>364</xdr:row>
      <xdr:rowOff>12700</xdr:rowOff>
    </xdr:to>
    <xdr:sp macro="[1]!dp_core.gridDP_Click" textlink="">
      <xdr:nvSpPr>
        <xdr:cNvPr id="3588" name="Rectangle 3587">
          <a:extLst>
            <a:ext uri="{FF2B5EF4-FFF2-40B4-BE49-F238E27FC236}">
              <a16:creationId xmlns:a16="http://schemas.microsoft.com/office/drawing/2014/main" xmlns="" id="{00000000-0008-0000-0200-0000040E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363</xdr:row>
      <xdr:rowOff>0</xdr:rowOff>
    </xdr:from>
    <xdr:to>
      <xdr:col>5</xdr:col>
      <xdr:colOff>279400</xdr:colOff>
      <xdr:row>364</xdr:row>
      <xdr:rowOff>12700</xdr:rowOff>
    </xdr:to>
    <xdr:sp macro="[1]!dp_core.gridDP_Click" textlink="">
      <xdr:nvSpPr>
        <xdr:cNvPr id="3589" name="Rectangle 3588">
          <a:extLst>
            <a:ext uri="{FF2B5EF4-FFF2-40B4-BE49-F238E27FC236}">
              <a16:creationId xmlns:a16="http://schemas.microsoft.com/office/drawing/2014/main" xmlns="" id="{00000000-0008-0000-0200-0000050E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363</xdr:row>
      <xdr:rowOff>0</xdr:rowOff>
    </xdr:from>
    <xdr:to>
      <xdr:col>5</xdr:col>
      <xdr:colOff>279400</xdr:colOff>
      <xdr:row>364</xdr:row>
      <xdr:rowOff>12700</xdr:rowOff>
    </xdr:to>
    <xdr:sp macro="[1]!dp_core.gridDP_Click" textlink="">
      <xdr:nvSpPr>
        <xdr:cNvPr id="3590" name="Rectangle 3589">
          <a:extLst>
            <a:ext uri="{FF2B5EF4-FFF2-40B4-BE49-F238E27FC236}">
              <a16:creationId xmlns:a16="http://schemas.microsoft.com/office/drawing/2014/main" xmlns="" id="{00000000-0008-0000-0200-0000060E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364</xdr:row>
      <xdr:rowOff>0</xdr:rowOff>
    </xdr:from>
    <xdr:to>
      <xdr:col>5</xdr:col>
      <xdr:colOff>279400</xdr:colOff>
      <xdr:row>365</xdr:row>
      <xdr:rowOff>12700</xdr:rowOff>
    </xdr:to>
    <xdr:sp macro="[1]!dp_core.gridDP_Click" textlink="">
      <xdr:nvSpPr>
        <xdr:cNvPr id="3591" name="Rectangle 3590">
          <a:extLst>
            <a:ext uri="{FF2B5EF4-FFF2-40B4-BE49-F238E27FC236}">
              <a16:creationId xmlns:a16="http://schemas.microsoft.com/office/drawing/2014/main" xmlns="" id="{00000000-0008-0000-0200-0000070E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364</xdr:row>
      <xdr:rowOff>0</xdr:rowOff>
    </xdr:from>
    <xdr:to>
      <xdr:col>5</xdr:col>
      <xdr:colOff>279400</xdr:colOff>
      <xdr:row>365</xdr:row>
      <xdr:rowOff>12700</xdr:rowOff>
    </xdr:to>
    <xdr:sp macro="[1]!dp_core.gridDP_Click" textlink="">
      <xdr:nvSpPr>
        <xdr:cNvPr id="3592" name="Rectangle 3591">
          <a:extLst>
            <a:ext uri="{FF2B5EF4-FFF2-40B4-BE49-F238E27FC236}">
              <a16:creationId xmlns:a16="http://schemas.microsoft.com/office/drawing/2014/main" xmlns="" id="{00000000-0008-0000-0200-0000080E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364</xdr:row>
      <xdr:rowOff>0</xdr:rowOff>
    </xdr:from>
    <xdr:to>
      <xdr:col>5</xdr:col>
      <xdr:colOff>279400</xdr:colOff>
      <xdr:row>365</xdr:row>
      <xdr:rowOff>12700</xdr:rowOff>
    </xdr:to>
    <xdr:sp macro="[1]!dp_core.gridDP_Click" textlink="">
      <xdr:nvSpPr>
        <xdr:cNvPr id="3593" name="Rectangle 3592">
          <a:extLst>
            <a:ext uri="{FF2B5EF4-FFF2-40B4-BE49-F238E27FC236}">
              <a16:creationId xmlns:a16="http://schemas.microsoft.com/office/drawing/2014/main" xmlns="" id="{00000000-0008-0000-0200-0000090E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365</xdr:row>
      <xdr:rowOff>0</xdr:rowOff>
    </xdr:from>
    <xdr:to>
      <xdr:col>5</xdr:col>
      <xdr:colOff>279400</xdr:colOff>
      <xdr:row>366</xdr:row>
      <xdr:rowOff>12700</xdr:rowOff>
    </xdr:to>
    <xdr:sp macro="[1]!dp_core.gridDP_Click" textlink="">
      <xdr:nvSpPr>
        <xdr:cNvPr id="3594" name="Rectangle 3593">
          <a:extLst>
            <a:ext uri="{FF2B5EF4-FFF2-40B4-BE49-F238E27FC236}">
              <a16:creationId xmlns:a16="http://schemas.microsoft.com/office/drawing/2014/main" xmlns="" id="{00000000-0008-0000-0200-00000A0E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365</xdr:row>
      <xdr:rowOff>0</xdr:rowOff>
    </xdr:from>
    <xdr:to>
      <xdr:col>5</xdr:col>
      <xdr:colOff>279400</xdr:colOff>
      <xdr:row>366</xdr:row>
      <xdr:rowOff>12700</xdr:rowOff>
    </xdr:to>
    <xdr:sp macro="[1]!dp_core.gridDP_Click" textlink="">
      <xdr:nvSpPr>
        <xdr:cNvPr id="3595" name="Rectangle 3594">
          <a:extLst>
            <a:ext uri="{FF2B5EF4-FFF2-40B4-BE49-F238E27FC236}">
              <a16:creationId xmlns:a16="http://schemas.microsoft.com/office/drawing/2014/main" xmlns="" id="{00000000-0008-0000-0200-00000B0E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365</xdr:row>
      <xdr:rowOff>0</xdr:rowOff>
    </xdr:from>
    <xdr:to>
      <xdr:col>5</xdr:col>
      <xdr:colOff>279400</xdr:colOff>
      <xdr:row>366</xdr:row>
      <xdr:rowOff>12700</xdr:rowOff>
    </xdr:to>
    <xdr:sp macro="[1]!dp_core.gridDP_Click" textlink="">
      <xdr:nvSpPr>
        <xdr:cNvPr id="3596" name="Rectangle 3595">
          <a:extLst>
            <a:ext uri="{FF2B5EF4-FFF2-40B4-BE49-F238E27FC236}">
              <a16:creationId xmlns:a16="http://schemas.microsoft.com/office/drawing/2014/main" xmlns="" id="{00000000-0008-0000-0200-00000C0E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366</xdr:row>
      <xdr:rowOff>0</xdr:rowOff>
    </xdr:from>
    <xdr:to>
      <xdr:col>5</xdr:col>
      <xdr:colOff>279400</xdr:colOff>
      <xdr:row>367</xdr:row>
      <xdr:rowOff>12700</xdr:rowOff>
    </xdr:to>
    <xdr:sp macro="[1]!dp_core.gridDP_Click" textlink="">
      <xdr:nvSpPr>
        <xdr:cNvPr id="3597" name="Rectangle 3596">
          <a:extLst>
            <a:ext uri="{FF2B5EF4-FFF2-40B4-BE49-F238E27FC236}">
              <a16:creationId xmlns:a16="http://schemas.microsoft.com/office/drawing/2014/main" xmlns="" id="{00000000-0008-0000-0200-00000D0E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366</xdr:row>
      <xdr:rowOff>0</xdr:rowOff>
    </xdr:from>
    <xdr:to>
      <xdr:col>5</xdr:col>
      <xdr:colOff>279400</xdr:colOff>
      <xdr:row>367</xdr:row>
      <xdr:rowOff>12700</xdr:rowOff>
    </xdr:to>
    <xdr:sp macro="[1]!dp_core.gridDP_Click" textlink="">
      <xdr:nvSpPr>
        <xdr:cNvPr id="3598" name="Rectangle 3597">
          <a:extLst>
            <a:ext uri="{FF2B5EF4-FFF2-40B4-BE49-F238E27FC236}">
              <a16:creationId xmlns:a16="http://schemas.microsoft.com/office/drawing/2014/main" xmlns="" id="{00000000-0008-0000-0200-00000E0E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366</xdr:row>
      <xdr:rowOff>0</xdr:rowOff>
    </xdr:from>
    <xdr:to>
      <xdr:col>5</xdr:col>
      <xdr:colOff>279400</xdr:colOff>
      <xdr:row>367</xdr:row>
      <xdr:rowOff>12700</xdr:rowOff>
    </xdr:to>
    <xdr:sp macro="[1]!dp_core.gridDP_Click" textlink="">
      <xdr:nvSpPr>
        <xdr:cNvPr id="3599" name="Rectangle 3598">
          <a:extLst>
            <a:ext uri="{FF2B5EF4-FFF2-40B4-BE49-F238E27FC236}">
              <a16:creationId xmlns:a16="http://schemas.microsoft.com/office/drawing/2014/main" xmlns="" id="{00000000-0008-0000-0200-00000F0E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367</xdr:row>
      <xdr:rowOff>0</xdr:rowOff>
    </xdr:from>
    <xdr:to>
      <xdr:col>5</xdr:col>
      <xdr:colOff>279400</xdr:colOff>
      <xdr:row>368</xdr:row>
      <xdr:rowOff>12700</xdr:rowOff>
    </xdr:to>
    <xdr:sp macro="[1]!dp_core.gridDP_Click" textlink="">
      <xdr:nvSpPr>
        <xdr:cNvPr id="3600" name="Rectangle 3599">
          <a:extLst>
            <a:ext uri="{FF2B5EF4-FFF2-40B4-BE49-F238E27FC236}">
              <a16:creationId xmlns:a16="http://schemas.microsoft.com/office/drawing/2014/main" xmlns="" id="{00000000-0008-0000-0200-0000100E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367</xdr:row>
      <xdr:rowOff>0</xdr:rowOff>
    </xdr:from>
    <xdr:to>
      <xdr:col>5</xdr:col>
      <xdr:colOff>279400</xdr:colOff>
      <xdr:row>368</xdr:row>
      <xdr:rowOff>12700</xdr:rowOff>
    </xdr:to>
    <xdr:sp macro="[1]!dp_core.gridDP_Click" textlink="">
      <xdr:nvSpPr>
        <xdr:cNvPr id="3601" name="Rectangle 3600">
          <a:extLst>
            <a:ext uri="{FF2B5EF4-FFF2-40B4-BE49-F238E27FC236}">
              <a16:creationId xmlns:a16="http://schemas.microsoft.com/office/drawing/2014/main" xmlns="" id="{00000000-0008-0000-0200-0000110E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367</xdr:row>
      <xdr:rowOff>0</xdr:rowOff>
    </xdr:from>
    <xdr:to>
      <xdr:col>5</xdr:col>
      <xdr:colOff>279400</xdr:colOff>
      <xdr:row>368</xdr:row>
      <xdr:rowOff>12700</xdr:rowOff>
    </xdr:to>
    <xdr:sp macro="[1]!dp_core.gridDP_Click" textlink="">
      <xdr:nvSpPr>
        <xdr:cNvPr id="3602" name="Rectangle 3601">
          <a:extLst>
            <a:ext uri="{FF2B5EF4-FFF2-40B4-BE49-F238E27FC236}">
              <a16:creationId xmlns:a16="http://schemas.microsoft.com/office/drawing/2014/main" xmlns="" id="{00000000-0008-0000-0200-0000120E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368</xdr:row>
      <xdr:rowOff>0</xdr:rowOff>
    </xdr:from>
    <xdr:to>
      <xdr:col>5</xdr:col>
      <xdr:colOff>279400</xdr:colOff>
      <xdr:row>369</xdr:row>
      <xdr:rowOff>12700</xdr:rowOff>
    </xdr:to>
    <xdr:sp macro="[1]!dp_core.gridDP_Click" textlink="">
      <xdr:nvSpPr>
        <xdr:cNvPr id="3603" name="Rectangle 3602">
          <a:extLst>
            <a:ext uri="{FF2B5EF4-FFF2-40B4-BE49-F238E27FC236}">
              <a16:creationId xmlns:a16="http://schemas.microsoft.com/office/drawing/2014/main" xmlns="" id="{00000000-0008-0000-0200-0000130E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368</xdr:row>
      <xdr:rowOff>0</xdr:rowOff>
    </xdr:from>
    <xdr:to>
      <xdr:col>5</xdr:col>
      <xdr:colOff>279400</xdr:colOff>
      <xdr:row>369</xdr:row>
      <xdr:rowOff>12700</xdr:rowOff>
    </xdr:to>
    <xdr:sp macro="[1]!dp_core.gridDP_Click" textlink="">
      <xdr:nvSpPr>
        <xdr:cNvPr id="3604" name="Rectangle 3603">
          <a:extLst>
            <a:ext uri="{FF2B5EF4-FFF2-40B4-BE49-F238E27FC236}">
              <a16:creationId xmlns:a16="http://schemas.microsoft.com/office/drawing/2014/main" xmlns="" id="{00000000-0008-0000-0200-0000140E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368</xdr:row>
      <xdr:rowOff>0</xdr:rowOff>
    </xdr:from>
    <xdr:to>
      <xdr:col>5</xdr:col>
      <xdr:colOff>279400</xdr:colOff>
      <xdr:row>369</xdr:row>
      <xdr:rowOff>12700</xdr:rowOff>
    </xdr:to>
    <xdr:sp macro="[1]!dp_core.gridDP_Click" textlink="">
      <xdr:nvSpPr>
        <xdr:cNvPr id="3605" name="Rectangle 3604">
          <a:extLst>
            <a:ext uri="{FF2B5EF4-FFF2-40B4-BE49-F238E27FC236}">
              <a16:creationId xmlns:a16="http://schemas.microsoft.com/office/drawing/2014/main" xmlns="" id="{00000000-0008-0000-0200-0000150E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369</xdr:row>
      <xdr:rowOff>0</xdr:rowOff>
    </xdr:from>
    <xdr:to>
      <xdr:col>5</xdr:col>
      <xdr:colOff>279400</xdr:colOff>
      <xdr:row>370</xdr:row>
      <xdr:rowOff>12700</xdr:rowOff>
    </xdr:to>
    <xdr:sp macro="[1]!dp_core.gridDP_Click" textlink="">
      <xdr:nvSpPr>
        <xdr:cNvPr id="3606" name="Rectangle 3605">
          <a:extLst>
            <a:ext uri="{FF2B5EF4-FFF2-40B4-BE49-F238E27FC236}">
              <a16:creationId xmlns:a16="http://schemas.microsoft.com/office/drawing/2014/main" xmlns="" id="{00000000-0008-0000-0200-0000160E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369</xdr:row>
      <xdr:rowOff>0</xdr:rowOff>
    </xdr:from>
    <xdr:to>
      <xdr:col>5</xdr:col>
      <xdr:colOff>279400</xdr:colOff>
      <xdr:row>370</xdr:row>
      <xdr:rowOff>12700</xdr:rowOff>
    </xdr:to>
    <xdr:sp macro="[1]!dp_core.gridDP_Click" textlink="">
      <xdr:nvSpPr>
        <xdr:cNvPr id="3607" name="Rectangle 3606">
          <a:extLst>
            <a:ext uri="{FF2B5EF4-FFF2-40B4-BE49-F238E27FC236}">
              <a16:creationId xmlns:a16="http://schemas.microsoft.com/office/drawing/2014/main" xmlns="" id="{00000000-0008-0000-0200-0000170E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369</xdr:row>
      <xdr:rowOff>0</xdr:rowOff>
    </xdr:from>
    <xdr:to>
      <xdr:col>5</xdr:col>
      <xdr:colOff>279400</xdr:colOff>
      <xdr:row>370</xdr:row>
      <xdr:rowOff>12700</xdr:rowOff>
    </xdr:to>
    <xdr:sp macro="[1]!dp_core.gridDP_Click" textlink="">
      <xdr:nvSpPr>
        <xdr:cNvPr id="3608" name="Rectangle 3607">
          <a:extLst>
            <a:ext uri="{FF2B5EF4-FFF2-40B4-BE49-F238E27FC236}">
              <a16:creationId xmlns:a16="http://schemas.microsoft.com/office/drawing/2014/main" xmlns="" id="{00000000-0008-0000-0200-0000180E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370</xdr:row>
      <xdr:rowOff>0</xdr:rowOff>
    </xdr:from>
    <xdr:to>
      <xdr:col>5</xdr:col>
      <xdr:colOff>279400</xdr:colOff>
      <xdr:row>371</xdr:row>
      <xdr:rowOff>12700</xdr:rowOff>
    </xdr:to>
    <xdr:sp macro="[1]!dp_core.gridDP_Click" textlink="">
      <xdr:nvSpPr>
        <xdr:cNvPr id="3609" name="Rectangle 3608">
          <a:extLst>
            <a:ext uri="{FF2B5EF4-FFF2-40B4-BE49-F238E27FC236}">
              <a16:creationId xmlns:a16="http://schemas.microsoft.com/office/drawing/2014/main" xmlns="" id="{00000000-0008-0000-0200-0000190E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370</xdr:row>
      <xdr:rowOff>0</xdr:rowOff>
    </xdr:from>
    <xdr:to>
      <xdr:col>5</xdr:col>
      <xdr:colOff>279400</xdr:colOff>
      <xdr:row>371</xdr:row>
      <xdr:rowOff>12700</xdr:rowOff>
    </xdr:to>
    <xdr:sp macro="[1]!dp_core.gridDP_Click" textlink="">
      <xdr:nvSpPr>
        <xdr:cNvPr id="3610" name="Rectangle 3609">
          <a:extLst>
            <a:ext uri="{FF2B5EF4-FFF2-40B4-BE49-F238E27FC236}">
              <a16:creationId xmlns:a16="http://schemas.microsoft.com/office/drawing/2014/main" xmlns="" id="{00000000-0008-0000-0200-00001A0E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370</xdr:row>
      <xdr:rowOff>0</xdr:rowOff>
    </xdr:from>
    <xdr:to>
      <xdr:col>5</xdr:col>
      <xdr:colOff>279400</xdr:colOff>
      <xdr:row>371</xdr:row>
      <xdr:rowOff>12700</xdr:rowOff>
    </xdr:to>
    <xdr:sp macro="[1]!dp_core.gridDP_Click" textlink="">
      <xdr:nvSpPr>
        <xdr:cNvPr id="3611" name="Rectangle 3610">
          <a:extLst>
            <a:ext uri="{FF2B5EF4-FFF2-40B4-BE49-F238E27FC236}">
              <a16:creationId xmlns:a16="http://schemas.microsoft.com/office/drawing/2014/main" xmlns="" id="{00000000-0008-0000-0200-00001B0E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371</xdr:row>
      <xdr:rowOff>0</xdr:rowOff>
    </xdr:from>
    <xdr:to>
      <xdr:col>5</xdr:col>
      <xdr:colOff>279400</xdr:colOff>
      <xdr:row>372</xdr:row>
      <xdr:rowOff>12700</xdr:rowOff>
    </xdr:to>
    <xdr:sp macro="[1]!dp_core.gridDP_Click" textlink="">
      <xdr:nvSpPr>
        <xdr:cNvPr id="3612" name="Rectangle 3611">
          <a:extLst>
            <a:ext uri="{FF2B5EF4-FFF2-40B4-BE49-F238E27FC236}">
              <a16:creationId xmlns:a16="http://schemas.microsoft.com/office/drawing/2014/main" xmlns="" id="{00000000-0008-0000-0200-00001C0E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371</xdr:row>
      <xdr:rowOff>0</xdr:rowOff>
    </xdr:from>
    <xdr:to>
      <xdr:col>5</xdr:col>
      <xdr:colOff>279400</xdr:colOff>
      <xdr:row>372</xdr:row>
      <xdr:rowOff>12700</xdr:rowOff>
    </xdr:to>
    <xdr:sp macro="[1]!dp_core.gridDP_Click" textlink="">
      <xdr:nvSpPr>
        <xdr:cNvPr id="3613" name="Rectangle 3612">
          <a:extLst>
            <a:ext uri="{FF2B5EF4-FFF2-40B4-BE49-F238E27FC236}">
              <a16:creationId xmlns:a16="http://schemas.microsoft.com/office/drawing/2014/main" xmlns="" id="{00000000-0008-0000-0200-00001D0E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371</xdr:row>
      <xdr:rowOff>0</xdr:rowOff>
    </xdr:from>
    <xdr:to>
      <xdr:col>5</xdr:col>
      <xdr:colOff>279400</xdr:colOff>
      <xdr:row>372</xdr:row>
      <xdr:rowOff>12700</xdr:rowOff>
    </xdr:to>
    <xdr:sp macro="[1]!dp_core.gridDP_Click" textlink="">
      <xdr:nvSpPr>
        <xdr:cNvPr id="3614" name="Rectangle 3613">
          <a:extLst>
            <a:ext uri="{FF2B5EF4-FFF2-40B4-BE49-F238E27FC236}">
              <a16:creationId xmlns:a16="http://schemas.microsoft.com/office/drawing/2014/main" xmlns="" id="{00000000-0008-0000-0200-00001E0E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372</xdr:row>
      <xdr:rowOff>0</xdr:rowOff>
    </xdr:from>
    <xdr:to>
      <xdr:col>5</xdr:col>
      <xdr:colOff>279400</xdr:colOff>
      <xdr:row>373</xdr:row>
      <xdr:rowOff>12700</xdr:rowOff>
    </xdr:to>
    <xdr:sp macro="[1]!dp_core.gridDP_Click" textlink="">
      <xdr:nvSpPr>
        <xdr:cNvPr id="3615" name="Rectangle 3614">
          <a:extLst>
            <a:ext uri="{FF2B5EF4-FFF2-40B4-BE49-F238E27FC236}">
              <a16:creationId xmlns:a16="http://schemas.microsoft.com/office/drawing/2014/main" xmlns="" id="{00000000-0008-0000-0200-00001F0E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372</xdr:row>
      <xdr:rowOff>0</xdr:rowOff>
    </xdr:from>
    <xdr:to>
      <xdr:col>5</xdr:col>
      <xdr:colOff>279400</xdr:colOff>
      <xdr:row>373</xdr:row>
      <xdr:rowOff>12700</xdr:rowOff>
    </xdr:to>
    <xdr:sp macro="[1]!dp_core.gridDP_Click" textlink="">
      <xdr:nvSpPr>
        <xdr:cNvPr id="3616" name="Rectangle 3615">
          <a:extLst>
            <a:ext uri="{FF2B5EF4-FFF2-40B4-BE49-F238E27FC236}">
              <a16:creationId xmlns:a16="http://schemas.microsoft.com/office/drawing/2014/main" xmlns="" id="{00000000-0008-0000-0200-0000200E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372</xdr:row>
      <xdr:rowOff>0</xdr:rowOff>
    </xdr:from>
    <xdr:to>
      <xdr:col>5</xdr:col>
      <xdr:colOff>279400</xdr:colOff>
      <xdr:row>373</xdr:row>
      <xdr:rowOff>12700</xdr:rowOff>
    </xdr:to>
    <xdr:sp macro="[1]!dp_core.gridDP_Click" textlink="">
      <xdr:nvSpPr>
        <xdr:cNvPr id="3617" name="Rectangle 3616">
          <a:extLst>
            <a:ext uri="{FF2B5EF4-FFF2-40B4-BE49-F238E27FC236}">
              <a16:creationId xmlns:a16="http://schemas.microsoft.com/office/drawing/2014/main" xmlns="" id="{00000000-0008-0000-0200-0000210E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373</xdr:row>
      <xdr:rowOff>0</xdr:rowOff>
    </xdr:from>
    <xdr:to>
      <xdr:col>5</xdr:col>
      <xdr:colOff>279400</xdr:colOff>
      <xdr:row>374</xdr:row>
      <xdr:rowOff>12700</xdr:rowOff>
    </xdr:to>
    <xdr:sp macro="[1]!dp_core.gridDP_Click" textlink="">
      <xdr:nvSpPr>
        <xdr:cNvPr id="3618" name="Rectangle 3617">
          <a:extLst>
            <a:ext uri="{FF2B5EF4-FFF2-40B4-BE49-F238E27FC236}">
              <a16:creationId xmlns:a16="http://schemas.microsoft.com/office/drawing/2014/main" xmlns="" id="{00000000-0008-0000-0200-0000220E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373</xdr:row>
      <xdr:rowOff>0</xdr:rowOff>
    </xdr:from>
    <xdr:to>
      <xdr:col>5</xdr:col>
      <xdr:colOff>279400</xdr:colOff>
      <xdr:row>374</xdr:row>
      <xdr:rowOff>12700</xdr:rowOff>
    </xdr:to>
    <xdr:sp macro="[1]!dp_core.gridDP_Click" textlink="">
      <xdr:nvSpPr>
        <xdr:cNvPr id="3619" name="Rectangle 3618">
          <a:extLst>
            <a:ext uri="{FF2B5EF4-FFF2-40B4-BE49-F238E27FC236}">
              <a16:creationId xmlns:a16="http://schemas.microsoft.com/office/drawing/2014/main" xmlns="" id="{00000000-0008-0000-0200-0000230E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373</xdr:row>
      <xdr:rowOff>0</xdr:rowOff>
    </xdr:from>
    <xdr:to>
      <xdr:col>5</xdr:col>
      <xdr:colOff>279400</xdr:colOff>
      <xdr:row>374</xdr:row>
      <xdr:rowOff>12700</xdr:rowOff>
    </xdr:to>
    <xdr:sp macro="[1]!dp_core.gridDP_Click" textlink="">
      <xdr:nvSpPr>
        <xdr:cNvPr id="3620" name="Rectangle 3619">
          <a:extLst>
            <a:ext uri="{FF2B5EF4-FFF2-40B4-BE49-F238E27FC236}">
              <a16:creationId xmlns:a16="http://schemas.microsoft.com/office/drawing/2014/main" xmlns="" id="{00000000-0008-0000-0200-0000240E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374</xdr:row>
      <xdr:rowOff>0</xdr:rowOff>
    </xdr:from>
    <xdr:to>
      <xdr:col>5</xdr:col>
      <xdr:colOff>279400</xdr:colOff>
      <xdr:row>375</xdr:row>
      <xdr:rowOff>12700</xdr:rowOff>
    </xdr:to>
    <xdr:sp macro="[1]!dp_core.gridDP_Click" textlink="">
      <xdr:nvSpPr>
        <xdr:cNvPr id="3621" name="Rectangle 3620">
          <a:extLst>
            <a:ext uri="{FF2B5EF4-FFF2-40B4-BE49-F238E27FC236}">
              <a16:creationId xmlns:a16="http://schemas.microsoft.com/office/drawing/2014/main" xmlns="" id="{00000000-0008-0000-0200-0000250E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374</xdr:row>
      <xdr:rowOff>0</xdr:rowOff>
    </xdr:from>
    <xdr:to>
      <xdr:col>5</xdr:col>
      <xdr:colOff>279400</xdr:colOff>
      <xdr:row>375</xdr:row>
      <xdr:rowOff>12700</xdr:rowOff>
    </xdr:to>
    <xdr:sp macro="[1]!dp_core.gridDP_Click" textlink="">
      <xdr:nvSpPr>
        <xdr:cNvPr id="3622" name="Rectangle 3621">
          <a:extLst>
            <a:ext uri="{FF2B5EF4-FFF2-40B4-BE49-F238E27FC236}">
              <a16:creationId xmlns:a16="http://schemas.microsoft.com/office/drawing/2014/main" xmlns="" id="{00000000-0008-0000-0200-0000260E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374</xdr:row>
      <xdr:rowOff>0</xdr:rowOff>
    </xdr:from>
    <xdr:to>
      <xdr:col>5</xdr:col>
      <xdr:colOff>279400</xdr:colOff>
      <xdr:row>375</xdr:row>
      <xdr:rowOff>12700</xdr:rowOff>
    </xdr:to>
    <xdr:sp macro="[1]!dp_core.gridDP_Click" textlink="">
      <xdr:nvSpPr>
        <xdr:cNvPr id="3623" name="Rectangle 3622">
          <a:extLst>
            <a:ext uri="{FF2B5EF4-FFF2-40B4-BE49-F238E27FC236}">
              <a16:creationId xmlns:a16="http://schemas.microsoft.com/office/drawing/2014/main" xmlns="" id="{00000000-0008-0000-0200-0000270E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375</xdr:row>
      <xdr:rowOff>0</xdr:rowOff>
    </xdr:from>
    <xdr:to>
      <xdr:col>5</xdr:col>
      <xdr:colOff>279400</xdr:colOff>
      <xdr:row>376</xdr:row>
      <xdr:rowOff>12700</xdr:rowOff>
    </xdr:to>
    <xdr:sp macro="[1]!dp_core.gridDP_Click" textlink="">
      <xdr:nvSpPr>
        <xdr:cNvPr id="3624" name="Rectangle 3623">
          <a:extLst>
            <a:ext uri="{FF2B5EF4-FFF2-40B4-BE49-F238E27FC236}">
              <a16:creationId xmlns:a16="http://schemas.microsoft.com/office/drawing/2014/main" xmlns="" id="{00000000-0008-0000-0200-0000280E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375</xdr:row>
      <xdr:rowOff>0</xdr:rowOff>
    </xdr:from>
    <xdr:to>
      <xdr:col>5</xdr:col>
      <xdr:colOff>279400</xdr:colOff>
      <xdr:row>376</xdr:row>
      <xdr:rowOff>12700</xdr:rowOff>
    </xdr:to>
    <xdr:sp macro="[1]!dp_core.gridDP_Click" textlink="">
      <xdr:nvSpPr>
        <xdr:cNvPr id="3625" name="Rectangle 3624">
          <a:extLst>
            <a:ext uri="{FF2B5EF4-FFF2-40B4-BE49-F238E27FC236}">
              <a16:creationId xmlns:a16="http://schemas.microsoft.com/office/drawing/2014/main" xmlns="" id="{00000000-0008-0000-0200-0000290E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375</xdr:row>
      <xdr:rowOff>0</xdr:rowOff>
    </xdr:from>
    <xdr:to>
      <xdr:col>5</xdr:col>
      <xdr:colOff>279400</xdr:colOff>
      <xdr:row>376</xdr:row>
      <xdr:rowOff>12700</xdr:rowOff>
    </xdr:to>
    <xdr:sp macro="[1]!dp_core.gridDP_Click" textlink="">
      <xdr:nvSpPr>
        <xdr:cNvPr id="3626" name="Rectangle 3625">
          <a:extLst>
            <a:ext uri="{FF2B5EF4-FFF2-40B4-BE49-F238E27FC236}">
              <a16:creationId xmlns:a16="http://schemas.microsoft.com/office/drawing/2014/main" xmlns="" id="{00000000-0008-0000-0200-00002A0E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376</xdr:row>
      <xdr:rowOff>0</xdr:rowOff>
    </xdr:from>
    <xdr:to>
      <xdr:col>5</xdr:col>
      <xdr:colOff>279400</xdr:colOff>
      <xdr:row>377</xdr:row>
      <xdr:rowOff>12700</xdr:rowOff>
    </xdr:to>
    <xdr:sp macro="[1]!dp_core.gridDP_Click" textlink="">
      <xdr:nvSpPr>
        <xdr:cNvPr id="3627" name="Rectangle 3626">
          <a:extLst>
            <a:ext uri="{FF2B5EF4-FFF2-40B4-BE49-F238E27FC236}">
              <a16:creationId xmlns:a16="http://schemas.microsoft.com/office/drawing/2014/main" xmlns="" id="{00000000-0008-0000-0200-00002B0E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376</xdr:row>
      <xdr:rowOff>0</xdr:rowOff>
    </xdr:from>
    <xdr:to>
      <xdr:col>5</xdr:col>
      <xdr:colOff>279400</xdr:colOff>
      <xdr:row>377</xdr:row>
      <xdr:rowOff>12700</xdr:rowOff>
    </xdr:to>
    <xdr:sp macro="[1]!dp_core.gridDP_Click" textlink="">
      <xdr:nvSpPr>
        <xdr:cNvPr id="3628" name="Rectangle 3627">
          <a:extLst>
            <a:ext uri="{FF2B5EF4-FFF2-40B4-BE49-F238E27FC236}">
              <a16:creationId xmlns:a16="http://schemas.microsoft.com/office/drawing/2014/main" xmlns="" id="{00000000-0008-0000-0200-00002C0E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376</xdr:row>
      <xdr:rowOff>0</xdr:rowOff>
    </xdr:from>
    <xdr:to>
      <xdr:col>5</xdr:col>
      <xdr:colOff>279400</xdr:colOff>
      <xdr:row>377</xdr:row>
      <xdr:rowOff>12700</xdr:rowOff>
    </xdr:to>
    <xdr:sp macro="[1]!dp_core.gridDP_Click" textlink="">
      <xdr:nvSpPr>
        <xdr:cNvPr id="3629" name="Rectangle 3628">
          <a:extLst>
            <a:ext uri="{FF2B5EF4-FFF2-40B4-BE49-F238E27FC236}">
              <a16:creationId xmlns:a16="http://schemas.microsoft.com/office/drawing/2014/main" xmlns="" id="{00000000-0008-0000-0200-00002D0E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377</xdr:row>
      <xdr:rowOff>0</xdr:rowOff>
    </xdr:from>
    <xdr:to>
      <xdr:col>5</xdr:col>
      <xdr:colOff>279400</xdr:colOff>
      <xdr:row>378</xdr:row>
      <xdr:rowOff>12700</xdr:rowOff>
    </xdr:to>
    <xdr:sp macro="[1]!dp_core.gridDP_Click" textlink="">
      <xdr:nvSpPr>
        <xdr:cNvPr id="3630" name="Rectangle 3629">
          <a:extLst>
            <a:ext uri="{FF2B5EF4-FFF2-40B4-BE49-F238E27FC236}">
              <a16:creationId xmlns:a16="http://schemas.microsoft.com/office/drawing/2014/main" xmlns="" id="{00000000-0008-0000-0200-00002E0E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377</xdr:row>
      <xdr:rowOff>0</xdr:rowOff>
    </xdr:from>
    <xdr:to>
      <xdr:col>5</xdr:col>
      <xdr:colOff>279400</xdr:colOff>
      <xdr:row>378</xdr:row>
      <xdr:rowOff>12700</xdr:rowOff>
    </xdr:to>
    <xdr:sp macro="[1]!dp_core.gridDP_Click" textlink="">
      <xdr:nvSpPr>
        <xdr:cNvPr id="3631" name="Rectangle 3630">
          <a:extLst>
            <a:ext uri="{FF2B5EF4-FFF2-40B4-BE49-F238E27FC236}">
              <a16:creationId xmlns:a16="http://schemas.microsoft.com/office/drawing/2014/main" xmlns="" id="{00000000-0008-0000-0200-00002F0E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377</xdr:row>
      <xdr:rowOff>0</xdr:rowOff>
    </xdr:from>
    <xdr:to>
      <xdr:col>5</xdr:col>
      <xdr:colOff>279400</xdr:colOff>
      <xdr:row>378</xdr:row>
      <xdr:rowOff>12700</xdr:rowOff>
    </xdr:to>
    <xdr:sp macro="[1]!dp_core.gridDP_Click" textlink="">
      <xdr:nvSpPr>
        <xdr:cNvPr id="3632" name="Rectangle 3631">
          <a:extLst>
            <a:ext uri="{FF2B5EF4-FFF2-40B4-BE49-F238E27FC236}">
              <a16:creationId xmlns:a16="http://schemas.microsoft.com/office/drawing/2014/main" xmlns="" id="{00000000-0008-0000-0200-0000300E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378</xdr:row>
      <xdr:rowOff>0</xdr:rowOff>
    </xdr:from>
    <xdr:to>
      <xdr:col>5</xdr:col>
      <xdr:colOff>279400</xdr:colOff>
      <xdr:row>379</xdr:row>
      <xdr:rowOff>12700</xdr:rowOff>
    </xdr:to>
    <xdr:sp macro="[1]!dp_core.gridDP_Click" textlink="">
      <xdr:nvSpPr>
        <xdr:cNvPr id="3633" name="Rectangle 3632">
          <a:extLst>
            <a:ext uri="{FF2B5EF4-FFF2-40B4-BE49-F238E27FC236}">
              <a16:creationId xmlns:a16="http://schemas.microsoft.com/office/drawing/2014/main" xmlns="" id="{00000000-0008-0000-0200-0000310E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378</xdr:row>
      <xdr:rowOff>0</xdr:rowOff>
    </xdr:from>
    <xdr:to>
      <xdr:col>5</xdr:col>
      <xdr:colOff>279400</xdr:colOff>
      <xdr:row>379</xdr:row>
      <xdr:rowOff>12700</xdr:rowOff>
    </xdr:to>
    <xdr:sp macro="[1]!dp_core.gridDP_Click" textlink="">
      <xdr:nvSpPr>
        <xdr:cNvPr id="3634" name="Rectangle 3633">
          <a:extLst>
            <a:ext uri="{FF2B5EF4-FFF2-40B4-BE49-F238E27FC236}">
              <a16:creationId xmlns:a16="http://schemas.microsoft.com/office/drawing/2014/main" xmlns="" id="{00000000-0008-0000-0200-0000320E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378</xdr:row>
      <xdr:rowOff>0</xdr:rowOff>
    </xdr:from>
    <xdr:to>
      <xdr:col>5</xdr:col>
      <xdr:colOff>279400</xdr:colOff>
      <xdr:row>379</xdr:row>
      <xdr:rowOff>12700</xdr:rowOff>
    </xdr:to>
    <xdr:sp macro="[1]!dp_core.gridDP_Click" textlink="">
      <xdr:nvSpPr>
        <xdr:cNvPr id="3635" name="Rectangle 3634">
          <a:extLst>
            <a:ext uri="{FF2B5EF4-FFF2-40B4-BE49-F238E27FC236}">
              <a16:creationId xmlns:a16="http://schemas.microsoft.com/office/drawing/2014/main" xmlns="" id="{00000000-0008-0000-0200-0000330E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379</xdr:row>
      <xdr:rowOff>0</xdr:rowOff>
    </xdr:from>
    <xdr:to>
      <xdr:col>5</xdr:col>
      <xdr:colOff>279400</xdr:colOff>
      <xdr:row>380</xdr:row>
      <xdr:rowOff>12700</xdr:rowOff>
    </xdr:to>
    <xdr:sp macro="[1]!dp_core.gridDP_Click" textlink="">
      <xdr:nvSpPr>
        <xdr:cNvPr id="3636" name="Rectangle 3635">
          <a:extLst>
            <a:ext uri="{FF2B5EF4-FFF2-40B4-BE49-F238E27FC236}">
              <a16:creationId xmlns:a16="http://schemas.microsoft.com/office/drawing/2014/main" xmlns="" id="{00000000-0008-0000-0200-0000340E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379</xdr:row>
      <xdr:rowOff>0</xdr:rowOff>
    </xdr:from>
    <xdr:to>
      <xdr:col>5</xdr:col>
      <xdr:colOff>279400</xdr:colOff>
      <xdr:row>380</xdr:row>
      <xdr:rowOff>12700</xdr:rowOff>
    </xdr:to>
    <xdr:sp macro="[1]!dp_core.gridDP_Click" textlink="">
      <xdr:nvSpPr>
        <xdr:cNvPr id="3637" name="Rectangle 3636">
          <a:extLst>
            <a:ext uri="{FF2B5EF4-FFF2-40B4-BE49-F238E27FC236}">
              <a16:creationId xmlns:a16="http://schemas.microsoft.com/office/drawing/2014/main" xmlns="" id="{00000000-0008-0000-0200-0000350E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379</xdr:row>
      <xdr:rowOff>0</xdr:rowOff>
    </xdr:from>
    <xdr:to>
      <xdr:col>5</xdr:col>
      <xdr:colOff>279400</xdr:colOff>
      <xdr:row>380</xdr:row>
      <xdr:rowOff>12700</xdr:rowOff>
    </xdr:to>
    <xdr:sp macro="[1]!dp_core.gridDP_Click" textlink="">
      <xdr:nvSpPr>
        <xdr:cNvPr id="3638" name="Rectangle 3637">
          <a:extLst>
            <a:ext uri="{FF2B5EF4-FFF2-40B4-BE49-F238E27FC236}">
              <a16:creationId xmlns:a16="http://schemas.microsoft.com/office/drawing/2014/main" xmlns="" id="{00000000-0008-0000-0200-0000360E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380</xdr:row>
      <xdr:rowOff>0</xdr:rowOff>
    </xdr:from>
    <xdr:to>
      <xdr:col>5</xdr:col>
      <xdr:colOff>279400</xdr:colOff>
      <xdr:row>381</xdr:row>
      <xdr:rowOff>12700</xdr:rowOff>
    </xdr:to>
    <xdr:sp macro="[1]!dp_core.gridDP_Click" textlink="">
      <xdr:nvSpPr>
        <xdr:cNvPr id="3639" name="Rectangle 3638">
          <a:extLst>
            <a:ext uri="{FF2B5EF4-FFF2-40B4-BE49-F238E27FC236}">
              <a16:creationId xmlns:a16="http://schemas.microsoft.com/office/drawing/2014/main" xmlns="" id="{00000000-0008-0000-0200-0000370E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380</xdr:row>
      <xdr:rowOff>0</xdr:rowOff>
    </xdr:from>
    <xdr:to>
      <xdr:col>5</xdr:col>
      <xdr:colOff>279400</xdr:colOff>
      <xdr:row>381</xdr:row>
      <xdr:rowOff>12700</xdr:rowOff>
    </xdr:to>
    <xdr:sp macro="[1]!dp_core.gridDP_Click" textlink="">
      <xdr:nvSpPr>
        <xdr:cNvPr id="3640" name="Rectangle 3639">
          <a:extLst>
            <a:ext uri="{FF2B5EF4-FFF2-40B4-BE49-F238E27FC236}">
              <a16:creationId xmlns:a16="http://schemas.microsoft.com/office/drawing/2014/main" xmlns="" id="{00000000-0008-0000-0200-0000380E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380</xdr:row>
      <xdr:rowOff>0</xdr:rowOff>
    </xdr:from>
    <xdr:to>
      <xdr:col>5</xdr:col>
      <xdr:colOff>279400</xdr:colOff>
      <xdr:row>381</xdr:row>
      <xdr:rowOff>12700</xdr:rowOff>
    </xdr:to>
    <xdr:sp macro="[1]!dp_core.gridDP_Click" textlink="">
      <xdr:nvSpPr>
        <xdr:cNvPr id="3641" name="Rectangle 3640">
          <a:extLst>
            <a:ext uri="{FF2B5EF4-FFF2-40B4-BE49-F238E27FC236}">
              <a16:creationId xmlns:a16="http://schemas.microsoft.com/office/drawing/2014/main" xmlns="" id="{00000000-0008-0000-0200-0000390E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381</xdr:row>
      <xdr:rowOff>0</xdr:rowOff>
    </xdr:from>
    <xdr:to>
      <xdr:col>5</xdr:col>
      <xdr:colOff>279400</xdr:colOff>
      <xdr:row>382</xdr:row>
      <xdr:rowOff>12700</xdr:rowOff>
    </xdr:to>
    <xdr:sp macro="[1]!dp_core.gridDP_Click" textlink="">
      <xdr:nvSpPr>
        <xdr:cNvPr id="3642" name="Rectangle 3641">
          <a:extLst>
            <a:ext uri="{FF2B5EF4-FFF2-40B4-BE49-F238E27FC236}">
              <a16:creationId xmlns:a16="http://schemas.microsoft.com/office/drawing/2014/main" xmlns="" id="{00000000-0008-0000-0200-00003A0E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381</xdr:row>
      <xdr:rowOff>0</xdr:rowOff>
    </xdr:from>
    <xdr:to>
      <xdr:col>5</xdr:col>
      <xdr:colOff>279400</xdr:colOff>
      <xdr:row>382</xdr:row>
      <xdr:rowOff>12700</xdr:rowOff>
    </xdr:to>
    <xdr:sp macro="[1]!dp_core.gridDP_Click" textlink="">
      <xdr:nvSpPr>
        <xdr:cNvPr id="3643" name="Rectangle 3642">
          <a:extLst>
            <a:ext uri="{FF2B5EF4-FFF2-40B4-BE49-F238E27FC236}">
              <a16:creationId xmlns:a16="http://schemas.microsoft.com/office/drawing/2014/main" xmlns="" id="{00000000-0008-0000-0200-00003B0E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381</xdr:row>
      <xdr:rowOff>0</xdr:rowOff>
    </xdr:from>
    <xdr:to>
      <xdr:col>5</xdr:col>
      <xdr:colOff>279400</xdr:colOff>
      <xdr:row>382</xdr:row>
      <xdr:rowOff>12700</xdr:rowOff>
    </xdr:to>
    <xdr:sp macro="[1]!dp_core.gridDP_Click" textlink="">
      <xdr:nvSpPr>
        <xdr:cNvPr id="3644" name="Rectangle 3643">
          <a:extLst>
            <a:ext uri="{FF2B5EF4-FFF2-40B4-BE49-F238E27FC236}">
              <a16:creationId xmlns:a16="http://schemas.microsoft.com/office/drawing/2014/main" xmlns="" id="{00000000-0008-0000-0200-00003C0E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382</xdr:row>
      <xdr:rowOff>0</xdr:rowOff>
    </xdr:from>
    <xdr:to>
      <xdr:col>5</xdr:col>
      <xdr:colOff>279400</xdr:colOff>
      <xdr:row>383</xdr:row>
      <xdr:rowOff>12700</xdr:rowOff>
    </xdr:to>
    <xdr:sp macro="[1]!dp_core.gridDP_Click" textlink="">
      <xdr:nvSpPr>
        <xdr:cNvPr id="3645" name="Rectangle 3644">
          <a:extLst>
            <a:ext uri="{FF2B5EF4-FFF2-40B4-BE49-F238E27FC236}">
              <a16:creationId xmlns:a16="http://schemas.microsoft.com/office/drawing/2014/main" xmlns="" id="{00000000-0008-0000-0200-00003D0E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382</xdr:row>
      <xdr:rowOff>0</xdr:rowOff>
    </xdr:from>
    <xdr:to>
      <xdr:col>5</xdr:col>
      <xdr:colOff>279400</xdr:colOff>
      <xdr:row>383</xdr:row>
      <xdr:rowOff>12700</xdr:rowOff>
    </xdr:to>
    <xdr:sp macro="[1]!dp_core.gridDP_Click" textlink="">
      <xdr:nvSpPr>
        <xdr:cNvPr id="3646" name="Rectangle 3645">
          <a:extLst>
            <a:ext uri="{FF2B5EF4-FFF2-40B4-BE49-F238E27FC236}">
              <a16:creationId xmlns:a16="http://schemas.microsoft.com/office/drawing/2014/main" xmlns="" id="{00000000-0008-0000-0200-00003E0E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382</xdr:row>
      <xdr:rowOff>0</xdr:rowOff>
    </xdr:from>
    <xdr:to>
      <xdr:col>5</xdr:col>
      <xdr:colOff>279400</xdr:colOff>
      <xdr:row>383</xdr:row>
      <xdr:rowOff>12700</xdr:rowOff>
    </xdr:to>
    <xdr:sp macro="[1]!dp_core.gridDP_Click" textlink="">
      <xdr:nvSpPr>
        <xdr:cNvPr id="3647" name="Rectangle 3646">
          <a:extLst>
            <a:ext uri="{FF2B5EF4-FFF2-40B4-BE49-F238E27FC236}">
              <a16:creationId xmlns:a16="http://schemas.microsoft.com/office/drawing/2014/main" xmlns="" id="{00000000-0008-0000-0200-00003F0E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383</xdr:row>
      <xdr:rowOff>0</xdr:rowOff>
    </xdr:from>
    <xdr:to>
      <xdr:col>5</xdr:col>
      <xdr:colOff>279400</xdr:colOff>
      <xdr:row>384</xdr:row>
      <xdr:rowOff>12700</xdr:rowOff>
    </xdr:to>
    <xdr:sp macro="[1]!dp_core.gridDP_Click" textlink="">
      <xdr:nvSpPr>
        <xdr:cNvPr id="3648" name="Rectangle 3647">
          <a:extLst>
            <a:ext uri="{FF2B5EF4-FFF2-40B4-BE49-F238E27FC236}">
              <a16:creationId xmlns:a16="http://schemas.microsoft.com/office/drawing/2014/main" xmlns="" id="{00000000-0008-0000-0200-0000400E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383</xdr:row>
      <xdr:rowOff>0</xdr:rowOff>
    </xdr:from>
    <xdr:to>
      <xdr:col>5</xdr:col>
      <xdr:colOff>279400</xdr:colOff>
      <xdr:row>384</xdr:row>
      <xdr:rowOff>12700</xdr:rowOff>
    </xdr:to>
    <xdr:sp macro="[1]!dp_core.gridDP_Click" textlink="">
      <xdr:nvSpPr>
        <xdr:cNvPr id="3649" name="Rectangle 3648">
          <a:extLst>
            <a:ext uri="{FF2B5EF4-FFF2-40B4-BE49-F238E27FC236}">
              <a16:creationId xmlns:a16="http://schemas.microsoft.com/office/drawing/2014/main" xmlns="" id="{00000000-0008-0000-0200-0000410E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383</xdr:row>
      <xdr:rowOff>0</xdr:rowOff>
    </xdr:from>
    <xdr:to>
      <xdr:col>5</xdr:col>
      <xdr:colOff>279400</xdr:colOff>
      <xdr:row>384</xdr:row>
      <xdr:rowOff>12700</xdr:rowOff>
    </xdr:to>
    <xdr:sp macro="[1]!dp_core.gridDP_Click" textlink="">
      <xdr:nvSpPr>
        <xdr:cNvPr id="3650" name="Rectangle 3649">
          <a:extLst>
            <a:ext uri="{FF2B5EF4-FFF2-40B4-BE49-F238E27FC236}">
              <a16:creationId xmlns:a16="http://schemas.microsoft.com/office/drawing/2014/main" xmlns="" id="{00000000-0008-0000-0200-0000420E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384</xdr:row>
      <xdr:rowOff>0</xdr:rowOff>
    </xdr:from>
    <xdr:to>
      <xdr:col>5</xdr:col>
      <xdr:colOff>279400</xdr:colOff>
      <xdr:row>385</xdr:row>
      <xdr:rowOff>12700</xdr:rowOff>
    </xdr:to>
    <xdr:sp macro="[1]!dp_core.gridDP_Click" textlink="">
      <xdr:nvSpPr>
        <xdr:cNvPr id="3651" name="Rectangle 3650">
          <a:extLst>
            <a:ext uri="{FF2B5EF4-FFF2-40B4-BE49-F238E27FC236}">
              <a16:creationId xmlns:a16="http://schemas.microsoft.com/office/drawing/2014/main" xmlns="" id="{00000000-0008-0000-0200-0000430E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384</xdr:row>
      <xdr:rowOff>0</xdr:rowOff>
    </xdr:from>
    <xdr:to>
      <xdr:col>5</xdr:col>
      <xdr:colOff>279400</xdr:colOff>
      <xdr:row>385</xdr:row>
      <xdr:rowOff>12700</xdr:rowOff>
    </xdr:to>
    <xdr:sp macro="[1]!dp_core.gridDP_Click" textlink="">
      <xdr:nvSpPr>
        <xdr:cNvPr id="3652" name="Rectangle 3651">
          <a:extLst>
            <a:ext uri="{FF2B5EF4-FFF2-40B4-BE49-F238E27FC236}">
              <a16:creationId xmlns:a16="http://schemas.microsoft.com/office/drawing/2014/main" xmlns="" id="{00000000-0008-0000-0200-0000440E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384</xdr:row>
      <xdr:rowOff>0</xdr:rowOff>
    </xdr:from>
    <xdr:to>
      <xdr:col>5</xdr:col>
      <xdr:colOff>279400</xdr:colOff>
      <xdr:row>385</xdr:row>
      <xdr:rowOff>12700</xdr:rowOff>
    </xdr:to>
    <xdr:sp macro="[1]!dp_core.gridDP_Click" textlink="">
      <xdr:nvSpPr>
        <xdr:cNvPr id="3653" name="Rectangle 3652">
          <a:extLst>
            <a:ext uri="{FF2B5EF4-FFF2-40B4-BE49-F238E27FC236}">
              <a16:creationId xmlns:a16="http://schemas.microsoft.com/office/drawing/2014/main" xmlns="" id="{00000000-0008-0000-0200-0000450E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385</xdr:row>
      <xdr:rowOff>0</xdr:rowOff>
    </xdr:from>
    <xdr:to>
      <xdr:col>5</xdr:col>
      <xdr:colOff>279400</xdr:colOff>
      <xdr:row>386</xdr:row>
      <xdr:rowOff>12700</xdr:rowOff>
    </xdr:to>
    <xdr:sp macro="[1]!dp_core.gridDP_Click" textlink="">
      <xdr:nvSpPr>
        <xdr:cNvPr id="3654" name="Rectangle 3653">
          <a:extLst>
            <a:ext uri="{FF2B5EF4-FFF2-40B4-BE49-F238E27FC236}">
              <a16:creationId xmlns:a16="http://schemas.microsoft.com/office/drawing/2014/main" xmlns="" id="{00000000-0008-0000-0200-0000460E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385</xdr:row>
      <xdr:rowOff>0</xdr:rowOff>
    </xdr:from>
    <xdr:to>
      <xdr:col>5</xdr:col>
      <xdr:colOff>279400</xdr:colOff>
      <xdr:row>386</xdr:row>
      <xdr:rowOff>12700</xdr:rowOff>
    </xdr:to>
    <xdr:sp macro="[1]!dp_core.gridDP_Click" textlink="">
      <xdr:nvSpPr>
        <xdr:cNvPr id="3655" name="Rectangle 3654">
          <a:extLst>
            <a:ext uri="{FF2B5EF4-FFF2-40B4-BE49-F238E27FC236}">
              <a16:creationId xmlns:a16="http://schemas.microsoft.com/office/drawing/2014/main" xmlns="" id="{00000000-0008-0000-0200-0000470E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385</xdr:row>
      <xdr:rowOff>0</xdr:rowOff>
    </xdr:from>
    <xdr:to>
      <xdr:col>5</xdr:col>
      <xdr:colOff>279400</xdr:colOff>
      <xdr:row>386</xdr:row>
      <xdr:rowOff>12700</xdr:rowOff>
    </xdr:to>
    <xdr:sp macro="[1]!dp_core.gridDP_Click" textlink="">
      <xdr:nvSpPr>
        <xdr:cNvPr id="3656" name="Rectangle 3655">
          <a:extLst>
            <a:ext uri="{FF2B5EF4-FFF2-40B4-BE49-F238E27FC236}">
              <a16:creationId xmlns:a16="http://schemas.microsoft.com/office/drawing/2014/main" xmlns="" id="{00000000-0008-0000-0200-0000480E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386</xdr:row>
      <xdr:rowOff>0</xdr:rowOff>
    </xdr:from>
    <xdr:to>
      <xdr:col>5</xdr:col>
      <xdr:colOff>279400</xdr:colOff>
      <xdr:row>387</xdr:row>
      <xdr:rowOff>12700</xdr:rowOff>
    </xdr:to>
    <xdr:sp macro="[1]!dp_core.gridDP_Click" textlink="">
      <xdr:nvSpPr>
        <xdr:cNvPr id="3657" name="Rectangle 3656">
          <a:extLst>
            <a:ext uri="{FF2B5EF4-FFF2-40B4-BE49-F238E27FC236}">
              <a16:creationId xmlns:a16="http://schemas.microsoft.com/office/drawing/2014/main" xmlns="" id="{00000000-0008-0000-0200-0000490E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386</xdr:row>
      <xdr:rowOff>0</xdr:rowOff>
    </xdr:from>
    <xdr:to>
      <xdr:col>5</xdr:col>
      <xdr:colOff>279400</xdr:colOff>
      <xdr:row>387</xdr:row>
      <xdr:rowOff>12700</xdr:rowOff>
    </xdr:to>
    <xdr:sp macro="[1]!dp_core.gridDP_Click" textlink="">
      <xdr:nvSpPr>
        <xdr:cNvPr id="3658" name="Rectangle 3657">
          <a:extLst>
            <a:ext uri="{FF2B5EF4-FFF2-40B4-BE49-F238E27FC236}">
              <a16:creationId xmlns:a16="http://schemas.microsoft.com/office/drawing/2014/main" xmlns="" id="{00000000-0008-0000-0200-00004A0E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386</xdr:row>
      <xdr:rowOff>0</xdr:rowOff>
    </xdr:from>
    <xdr:to>
      <xdr:col>5</xdr:col>
      <xdr:colOff>279400</xdr:colOff>
      <xdr:row>387</xdr:row>
      <xdr:rowOff>12700</xdr:rowOff>
    </xdr:to>
    <xdr:sp macro="[1]!dp_core.gridDP_Click" textlink="">
      <xdr:nvSpPr>
        <xdr:cNvPr id="3659" name="Rectangle 3658">
          <a:extLst>
            <a:ext uri="{FF2B5EF4-FFF2-40B4-BE49-F238E27FC236}">
              <a16:creationId xmlns:a16="http://schemas.microsoft.com/office/drawing/2014/main" xmlns="" id="{00000000-0008-0000-0200-00004B0E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387</xdr:row>
      <xdr:rowOff>0</xdr:rowOff>
    </xdr:from>
    <xdr:to>
      <xdr:col>5</xdr:col>
      <xdr:colOff>279400</xdr:colOff>
      <xdr:row>388</xdr:row>
      <xdr:rowOff>12700</xdr:rowOff>
    </xdr:to>
    <xdr:sp macro="[1]!dp_core.gridDP_Click" textlink="">
      <xdr:nvSpPr>
        <xdr:cNvPr id="3660" name="Rectangle 3659">
          <a:extLst>
            <a:ext uri="{FF2B5EF4-FFF2-40B4-BE49-F238E27FC236}">
              <a16:creationId xmlns:a16="http://schemas.microsoft.com/office/drawing/2014/main" xmlns="" id="{00000000-0008-0000-0200-00004C0E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387</xdr:row>
      <xdr:rowOff>0</xdr:rowOff>
    </xdr:from>
    <xdr:to>
      <xdr:col>5</xdr:col>
      <xdr:colOff>279400</xdr:colOff>
      <xdr:row>388</xdr:row>
      <xdr:rowOff>12700</xdr:rowOff>
    </xdr:to>
    <xdr:sp macro="[1]!dp_core.gridDP_Click" textlink="">
      <xdr:nvSpPr>
        <xdr:cNvPr id="3661" name="Rectangle 3660">
          <a:extLst>
            <a:ext uri="{FF2B5EF4-FFF2-40B4-BE49-F238E27FC236}">
              <a16:creationId xmlns:a16="http://schemas.microsoft.com/office/drawing/2014/main" xmlns="" id="{00000000-0008-0000-0200-00004D0E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387</xdr:row>
      <xdr:rowOff>0</xdr:rowOff>
    </xdr:from>
    <xdr:to>
      <xdr:col>5</xdr:col>
      <xdr:colOff>279400</xdr:colOff>
      <xdr:row>388</xdr:row>
      <xdr:rowOff>12700</xdr:rowOff>
    </xdr:to>
    <xdr:sp macro="[1]!dp_core.gridDP_Click" textlink="">
      <xdr:nvSpPr>
        <xdr:cNvPr id="3662" name="Rectangle 3661">
          <a:extLst>
            <a:ext uri="{FF2B5EF4-FFF2-40B4-BE49-F238E27FC236}">
              <a16:creationId xmlns:a16="http://schemas.microsoft.com/office/drawing/2014/main" xmlns="" id="{00000000-0008-0000-0200-00004E0E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388</xdr:row>
      <xdr:rowOff>0</xdr:rowOff>
    </xdr:from>
    <xdr:to>
      <xdr:col>5</xdr:col>
      <xdr:colOff>279400</xdr:colOff>
      <xdr:row>389</xdr:row>
      <xdr:rowOff>12700</xdr:rowOff>
    </xdr:to>
    <xdr:sp macro="[1]!dp_core.gridDP_Click" textlink="">
      <xdr:nvSpPr>
        <xdr:cNvPr id="3663" name="Rectangle 3662">
          <a:extLst>
            <a:ext uri="{FF2B5EF4-FFF2-40B4-BE49-F238E27FC236}">
              <a16:creationId xmlns:a16="http://schemas.microsoft.com/office/drawing/2014/main" xmlns="" id="{00000000-0008-0000-0200-00004F0E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388</xdr:row>
      <xdr:rowOff>0</xdr:rowOff>
    </xdr:from>
    <xdr:to>
      <xdr:col>5</xdr:col>
      <xdr:colOff>279400</xdr:colOff>
      <xdr:row>389</xdr:row>
      <xdr:rowOff>12700</xdr:rowOff>
    </xdr:to>
    <xdr:sp macro="[1]!dp_core.gridDP_Click" textlink="">
      <xdr:nvSpPr>
        <xdr:cNvPr id="3664" name="Rectangle 3663">
          <a:extLst>
            <a:ext uri="{FF2B5EF4-FFF2-40B4-BE49-F238E27FC236}">
              <a16:creationId xmlns:a16="http://schemas.microsoft.com/office/drawing/2014/main" xmlns="" id="{00000000-0008-0000-0200-0000500E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388</xdr:row>
      <xdr:rowOff>0</xdr:rowOff>
    </xdr:from>
    <xdr:to>
      <xdr:col>5</xdr:col>
      <xdr:colOff>279400</xdr:colOff>
      <xdr:row>389</xdr:row>
      <xdr:rowOff>12700</xdr:rowOff>
    </xdr:to>
    <xdr:sp macro="[1]!dp_core.gridDP_Click" textlink="">
      <xdr:nvSpPr>
        <xdr:cNvPr id="3665" name="Rectangle 3664">
          <a:extLst>
            <a:ext uri="{FF2B5EF4-FFF2-40B4-BE49-F238E27FC236}">
              <a16:creationId xmlns:a16="http://schemas.microsoft.com/office/drawing/2014/main" xmlns="" id="{00000000-0008-0000-0200-0000510E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389</xdr:row>
      <xdr:rowOff>0</xdr:rowOff>
    </xdr:from>
    <xdr:to>
      <xdr:col>5</xdr:col>
      <xdr:colOff>279400</xdr:colOff>
      <xdr:row>390</xdr:row>
      <xdr:rowOff>12700</xdr:rowOff>
    </xdr:to>
    <xdr:sp macro="[1]!dp_core.gridDP_Click" textlink="">
      <xdr:nvSpPr>
        <xdr:cNvPr id="3666" name="Rectangle 3665">
          <a:extLst>
            <a:ext uri="{FF2B5EF4-FFF2-40B4-BE49-F238E27FC236}">
              <a16:creationId xmlns:a16="http://schemas.microsoft.com/office/drawing/2014/main" xmlns="" id="{00000000-0008-0000-0200-0000520E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389</xdr:row>
      <xdr:rowOff>0</xdr:rowOff>
    </xdr:from>
    <xdr:to>
      <xdr:col>5</xdr:col>
      <xdr:colOff>279400</xdr:colOff>
      <xdr:row>390</xdr:row>
      <xdr:rowOff>12700</xdr:rowOff>
    </xdr:to>
    <xdr:sp macro="[1]!dp_core.gridDP_Click" textlink="">
      <xdr:nvSpPr>
        <xdr:cNvPr id="3667" name="Rectangle 3666">
          <a:extLst>
            <a:ext uri="{FF2B5EF4-FFF2-40B4-BE49-F238E27FC236}">
              <a16:creationId xmlns:a16="http://schemas.microsoft.com/office/drawing/2014/main" xmlns="" id="{00000000-0008-0000-0200-0000530E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389</xdr:row>
      <xdr:rowOff>0</xdr:rowOff>
    </xdr:from>
    <xdr:to>
      <xdr:col>5</xdr:col>
      <xdr:colOff>279400</xdr:colOff>
      <xdr:row>390</xdr:row>
      <xdr:rowOff>12700</xdr:rowOff>
    </xdr:to>
    <xdr:sp macro="[1]!dp_core.gridDP_Click" textlink="">
      <xdr:nvSpPr>
        <xdr:cNvPr id="3668" name="Rectangle 3667">
          <a:extLst>
            <a:ext uri="{FF2B5EF4-FFF2-40B4-BE49-F238E27FC236}">
              <a16:creationId xmlns:a16="http://schemas.microsoft.com/office/drawing/2014/main" xmlns="" id="{00000000-0008-0000-0200-0000540E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390</xdr:row>
      <xdr:rowOff>0</xdr:rowOff>
    </xdr:from>
    <xdr:to>
      <xdr:col>5</xdr:col>
      <xdr:colOff>279400</xdr:colOff>
      <xdr:row>391</xdr:row>
      <xdr:rowOff>12700</xdr:rowOff>
    </xdr:to>
    <xdr:sp macro="[1]!dp_core.gridDP_Click" textlink="">
      <xdr:nvSpPr>
        <xdr:cNvPr id="3669" name="Rectangle 3668">
          <a:extLst>
            <a:ext uri="{FF2B5EF4-FFF2-40B4-BE49-F238E27FC236}">
              <a16:creationId xmlns:a16="http://schemas.microsoft.com/office/drawing/2014/main" xmlns="" id="{00000000-0008-0000-0200-0000550E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390</xdr:row>
      <xdr:rowOff>0</xdr:rowOff>
    </xdr:from>
    <xdr:to>
      <xdr:col>5</xdr:col>
      <xdr:colOff>279400</xdr:colOff>
      <xdr:row>391</xdr:row>
      <xdr:rowOff>12700</xdr:rowOff>
    </xdr:to>
    <xdr:sp macro="[1]!dp_core.gridDP_Click" textlink="">
      <xdr:nvSpPr>
        <xdr:cNvPr id="3670" name="Rectangle 3669">
          <a:extLst>
            <a:ext uri="{FF2B5EF4-FFF2-40B4-BE49-F238E27FC236}">
              <a16:creationId xmlns:a16="http://schemas.microsoft.com/office/drawing/2014/main" xmlns="" id="{00000000-0008-0000-0200-0000560E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390</xdr:row>
      <xdr:rowOff>0</xdr:rowOff>
    </xdr:from>
    <xdr:to>
      <xdr:col>5</xdr:col>
      <xdr:colOff>279400</xdr:colOff>
      <xdr:row>391</xdr:row>
      <xdr:rowOff>12700</xdr:rowOff>
    </xdr:to>
    <xdr:sp macro="[1]!dp_core.gridDP_Click" textlink="">
      <xdr:nvSpPr>
        <xdr:cNvPr id="3671" name="Rectangle 3670">
          <a:extLst>
            <a:ext uri="{FF2B5EF4-FFF2-40B4-BE49-F238E27FC236}">
              <a16:creationId xmlns:a16="http://schemas.microsoft.com/office/drawing/2014/main" xmlns="" id="{00000000-0008-0000-0200-0000570E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391</xdr:row>
      <xdr:rowOff>0</xdr:rowOff>
    </xdr:from>
    <xdr:to>
      <xdr:col>5</xdr:col>
      <xdr:colOff>279400</xdr:colOff>
      <xdr:row>392</xdr:row>
      <xdr:rowOff>12700</xdr:rowOff>
    </xdr:to>
    <xdr:sp macro="[1]!dp_core.gridDP_Click" textlink="">
      <xdr:nvSpPr>
        <xdr:cNvPr id="3672" name="Rectangle 3671">
          <a:extLst>
            <a:ext uri="{FF2B5EF4-FFF2-40B4-BE49-F238E27FC236}">
              <a16:creationId xmlns:a16="http://schemas.microsoft.com/office/drawing/2014/main" xmlns="" id="{00000000-0008-0000-0200-0000580E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391</xdr:row>
      <xdr:rowOff>0</xdr:rowOff>
    </xdr:from>
    <xdr:to>
      <xdr:col>5</xdr:col>
      <xdr:colOff>279400</xdr:colOff>
      <xdr:row>392</xdr:row>
      <xdr:rowOff>12700</xdr:rowOff>
    </xdr:to>
    <xdr:sp macro="[1]!dp_core.gridDP_Click" textlink="">
      <xdr:nvSpPr>
        <xdr:cNvPr id="3673" name="Rectangle 3672">
          <a:extLst>
            <a:ext uri="{FF2B5EF4-FFF2-40B4-BE49-F238E27FC236}">
              <a16:creationId xmlns:a16="http://schemas.microsoft.com/office/drawing/2014/main" xmlns="" id="{00000000-0008-0000-0200-0000590E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391</xdr:row>
      <xdr:rowOff>0</xdr:rowOff>
    </xdr:from>
    <xdr:to>
      <xdr:col>5</xdr:col>
      <xdr:colOff>279400</xdr:colOff>
      <xdr:row>392</xdr:row>
      <xdr:rowOff>12700</xdr:rowOff>
    </xdr:to>
    <xdr:sp macro="[1]!dp_core.gridDP_Click" textlink="">
      <xdr:nvSpPr>
        <xdr:cNvPr id="3674" name="Rectangle 3673">
          <a:extLst>
            <a:ext uri="{FF2B5EF4-FFF2-40B4-BE49-F238E27FC236}">
              <a16:creationId xmlns:a16="http://schemas.microsoft.com/office/drawing/2014/main" xmlns="" id="{00000000-0008-0000-0200-00005A0E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392</xdr:row>
      <xdr:rowOff>0</xdr:rowOff>
    </xdr:from>
    <xdr:to>
      <xdr:col>5</xdr:col>
      <xdr:colOff>279400</xdr:colOff>
      <xdr:row>393</xdr:row>
      <xdr:rowOff>12700</xdr:rowOff>
    </xdr:to>
    <xdr:sp macro="[1]!dp_core.gridDP_Click" textlink="">
      <xdr:nvSpPr>
        <xdr:cNvPr id="3675" name="Rectangle 3674">
          <a:extLst>
            <a:ext uri="{FF2B5EF4-FFF2-40B4-BE49-F238E27FC236}">
              <a16:creationId xmlns:a16="http://schemas.microsoft.com/office/drawing/2014/main" xmlns="" id="{00000000-0008-0000-0200-00005B0E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392</xdr:row>
      <xdr:rowOff>0</xdr:rowOff>
    </xdr:from>
    <xdr:to>
      <xdr:col>5</xdr:col>
      <xdr:colOff>279400</xdr:colOff>
      <xdr:row>393</xdr:row>
      <xdr:rowOff>12700</xdr:rowOff>
    </xdr:to>
    <xdr:sp macro="[1]!dp_core.gridDP_Click" textlink="">
      <xdr:nvSpPr>
        <xdr:cNvPr id="3676" name="Rectangle 3675">
          <a:extLst>
            <a:ext uri="{FF2B5EF4-FFF2-40B4-BE49-F238E27FC236}">
              <a16:creationId xmlns:a16="http://schemas.microsoft.com/office/drawing/2014/main" xmlns="" id="{00000000-0008-0000-0200-00005C0E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392</xdr:row>
      <xdr:rowOff>0</xdr:rowOff>
    </xdr:from>
    <xdr:to>
      <xdr:col>5</xdr:col>
      <xdr:colOff>279400</xdr:colOff>
      <xdr:row>393</xdr:row>
      <xdr:rowOff>12700</xdr:rowOff>
    </xdr:to>
    <xdr:sp macro="[1]!dp_core.gridDP_Click" textlink="">
      <xdr:nvSpPr>
        <xdr:cNvPr id="3677" name="Rectangle 3676">
          <a:extLst>
            <a:ext uri="{FF2B5EF4-FFF2-40B4-BE49-F238E27FC236}">
              <a16:creationId xmlns:a16="http://schemas.microsoft.com/office/drawing/2014/main" xmlns="" id="{00000000-0008-0000-0200-00005D0E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393</xdr:row>
      <xdr:rowOff>0</xdr:rowOff>
    </xdr:from>
    <xdr:to>
      <xdr:col>5</xdr:col>
      <xdr:colOff>279400</xdr:colOff>
      <xdr:row>394</xdr:row>
      <xdr:rowOff>12700</xdr:rowOff>
    </xdr:to>
    <xdr:sp macro="[1]!dp_core.gridDP_Click" textlink="">
      <xdr:nvSpPr>
        <xdr:cNvPr id="3678" name="Rectangle 3677">
          <a:extLst>
            <a:ext uri="{FF2B5EF4-FFF2-40B4-BE49-F238E27FC236}">
              <a16:creationId xmlns:a16="http://schemas.microsoft.com/office/drawing/2014/main" xmlns="" id="{00000000-0008-0000-0200-00005E0E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393</xdr:row>
      <xdr:rowOff>0</xdr:rowOff>
    </xdr:from>
    <xdr:to>
      <xdr:col>5</xdr:col>
      <xdr:colOff>279400</xdr:colOff>
      <xdr:row>394</xdr:row>
      <xdr:rowOff>12700</xdr:rowOff>
    </xdr:to>
    <xdr:sp macro="[1]!dp_core.gridDP_Click" textlink="">
      <xdr:nvSpPr>
        <xdr:cNvPr id="3679" name="Rectangle 3678">
          <a:extLst>
            <a:ext uri="{FF2B5EF4-FFF2-40B4-BE49-F238E27FC236}">
              <a16:creationId xmlns:a16="http://schemas.microsoft.com/office/drawing/2014/main" xmlns="" id="{00000000-0008-0000-0200-00005F0E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393</xdr:row>
      <xdr:rowOff>0</xdr:rowOff>
    </xdr:from>
    <xdr:to>
      <xdr:col>5</xdr:col>
      <xdr:colOff>279400</xdr:colOff>
      <xdr:row>394</xdr:row>
      <xdr:rowOff>12700</xdr:rowOff>
    </xdr:to>
    <xdr:sp macro="[1]!dp_core.gridDP_Click" textlink="">
      <xdr:nvSpPr>
        <xdr:cNvPr id="3680" name="Rectangle 3679">
          <a:extLst>
            <a:ext uri="{FF2B5EF4-FFF2-40B4-BE49-F238E27FC236}">
              <a16:creationId xmlns:a16="http://schemas.microsoft.com/office/drawing/2014/main" xmlns="" id="{00000000-0008-0000-0200-0000600E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394</xdr:row>
      <xdr:rowOff>0</xdr:rowOff>
    </xdr:from>
    <xdr:to>
      <xdr:col>5</xdr:col>
      <xdr:colOff>279400</xdr:colOff>
      <xdr:row>395</xdr:row>
      <xdr:rowOff>12700</xdr:rowOff>
    </xdr:to>
    <xdr:sp macro="[1]!dp_core.gridDP_Click" textlink="">
      <xdr:nvSpPr>
        <xdr:cNvPr id="3681" name="Rectangle 3680">
          <a:extLst>
            <a:ext uri="{FF2B5EF4-FFF2-40B4-BE49-F238E27FC236}">
              <a16:creationId xmlns:a16="http://schemas.microsoft.com/office/drawing/2014/main" xmlns="" id="{00000000-0008-0000-0200-0000610E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394</xdr:row>
      <xdr:rowOff>0</xdr:rowOff>
    </xdr:from>
    <xdr:to>
      <xdr:col>5</xdr:col>
      <xdr:colOff>279400</xdr:colOff>
      <xdr:row>395</xdr:row>
      <xdr:rowOff>12700</xdr:rowOff>
    </xdr:to>
    <xdr:sp macro="[1]!dp_core.gridDP_Click" textlink="">
      <xdr:nvSpPr>
        <xdr:cNvPr id="3682" name="Rectangle 3681">
          <a:extLst>
            <a:ext uri="{FF2B5EF4-FFF2-40B4-BE49-F238E27FC236}">
              <a16:creationId xmlns:a16="http://schemas.microsoft.com/office/drawing/2014/main" xmlns="" id="{00000000-0008-0000-0200-0000620E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394</xdr:row>
      <xdr:rowOff>0</xdr:rowOff>
    </xdr:from>
    <xdr:to>
      <xdr:col>5</xdr:col>
      <xdr:colOff>279400</xdr:colOff>
      <xdr:row>395</xdr:row>
      <xdr:rowOff>12700</xdr:rowOff>
    </xdr:to>
    <xdr:sp macro="[1]!dp_core.gridDP_Click" textlink="">
      <xdr:nvSpPr>
        <xdr:cNvPr id="3683" name="Rectangle 3682">
          <a:extLst>
            <a:ext uri="{FF2B5EF4-FFF2-40B4-BE49-F238E27FC236}">
              <a16:creationId xmlns:a16="http://schemas.microsoft.com/office/drawing/2014/main" xmlns="" id="{00000000-0008-0000-0200-0000630E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395</xdr:row>
      <xdr:rowOff>0</xdr:rowOff>
    </xdr:from>
    <xdr:to>
      <xdr:col>5</xdr:col>
      <xdr:colOff>279400</xdr:colOff>
      <xdr:row>396</xdr:row>
      <xdr:rowOff>12700</xdr:rowOff>
    </xdr:to>
    <xdr:sp macro="[1]!dp_core.gridDP_Click" textlink="">
      <xdr:nvSpPr>
        <xdr:cNvPr id="3684" name="Rectangle 3683">
          <a:extLst>
            <a:ext uri="{FF2B5EF4-FFF2-40B4-BE49-F238E27FC236}">
              <a16:creationId xmlns:a16="http://schemas.microsoft.com/office/drawing/2014/main" xmlns="" id="{00000000-0008-0000-0200-0000640E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395</xdr:row>
      <xdr:rowOff>0</xdr:rowOff>
    </xdr:from>
    <xdr:to>
      <xdr:col>5</xdr:col>
      <xdr:colOff>279400</xdr:colOff>
      <xdr:row>396</xdr:row>
      <xdr:rowOff>12700</xdr:rowOff>
    </xdr:to>
    <xdr:sp macro="[1]!dp_core.gridDP_Click" textlink="">
      <xdr:nvSpPr>
        <xdr:cNvPr id="3685" name="Rectangle 3684">
          <a:extLst>
            <a:ext uri="{FF2B5EF4-FFF2-40B4-BE49-F238E27FC236}">
              <a16:creationId xmlns:a16="http://schemas.microsoft.com/office/drawing/2014/main" xmlns="" id="{00000000-0008-0000-0200-0000650E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395</xdr:row>
      <xdr:rowOff>0</xdr:rowOff>
    </xdr:from>
    <xdr:to>
      <xdr:col>5</xdr:col>
      <xdr:colOff>279400</xdr:colOff>
      <xdr:row>396</xdr:row>
      <xdr:rowOff>12700</xdr:rowOff>
    </xdr:to>
    <xdr:sp macro="[1]!dp_core.gridDP_Click" textlink="">
      <xdr:nvSpPr>
        <xdr:cNvPr id="3686" name="Rectangle 3685">
          <a:extLst>
            <a:ext uri="{FF2B5EF4-FFF2-40B4-BE49-F238E27FC236}">
              <a16:creationId xmlns:a16="http://schemas.microsoft.com/office/drawing/2014/main" xmlns="" id="{00000000-0008-0000-0200-0000660E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396</xdr:row>
      <xdr:rowOff>0</xdr:rowOff>
    </xdr:from>
    <xdr:to>
      <xdr:col>5</xdr:col>
      <xdr:colOff>279400</xdr:colOff>
      <xdr:row>397</xdr:row>
      <xdr:rowOff>12700</xdr:rowOff>
    </xdr:to>
    <xdr:sp macro="[1]!dp_core.gridDP_Click" textlink="">
      <xdr:nvSpPr>
        <xdr:cNvPr id="3687" name="Rectangle 3686">
          <a:extLst>
            <a:ext uri="{FF2B5EF4-FFF2-40B4-BE49-F238E27FC236}">
              <a16:creationId xmlns:a16="http://schemas.microsoft.com/office/drawing/2014/main" xmlns="" id="{00000000-0008-0000-0200-0000670E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396</xdr:row>
      <xdr:rowOff>0</xdr:rowOff>
    </xdr:from>
    <xdr:to>
      <xdr:col>5</xdr:col>
      <xdr:colOff>279400</xdr:colOff>
      <xdr:row>397</xdr:row>
      <xdr:rowOff>12700</xdr:rowOff>
    </xdr:to>
    <xdr:sp macro="[1]!dp_core.gridDP_Click" textlink="">
      <xdr:nvSpPr>
        <xdr:cNvPr id="3688" name="Rectangle 3687">
          <a:extLst>
            <a:ext uri="{FF2B5EF4-FFF2-40B4-BE49-F238E27FC236}">
              <a16:creationId xmlns:a16="http://schemas.microsoft.com/office/drawing/2014/main" xmlns="" id="{00000000-0008-0000-0200-0000680E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396</xdr:row>
      <xdr:rowOff>0</xdr:rowOff>
    </xdr:from>
    <xdr:to>
      <xdr:col>5</xdr:col>
      <xdr:colOff>279400</xdr:colOff>
      <xdr:row>397</xdr:row>
      <xdr:rowOff>12700</xdr:rowOff>
    </xdr:to>
    <xdr:sp macro="[1]!dp_core.gridDP_Click" textlink="">
      <xdr:nvSpPr>
        <xdr:cNvPr id="3689" name="Rectangle 3688">
          <a:extLst>
            <a:ext uri="{FF2B5EF4-FFF2-40B4-BE49-F238E27FC236}">
              <a16:creationId xmlns:a16="http://schemas.microsoft.com/office/drawing/2014/main" xmlns="" id="{00000000-0008-0000-0200-0000690E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397</xdr:row>
      <xdr:rowOff>0</xdr:rowOff>
    </xdr:from>
    <xdr:to>
      <xdr:col>5</xdr:col>
      <xdr:colOff>279400</xdr:colOff>
      <xdr:row>398</xdr:row>
      <xdr:rowOff>12700</xdr:rowOff>
    </xdr:to>
    <xdr:sp macro="[1]!dp_core.gridDP_Click" textlink="">
      <xdr:nvSpPr>
        <xdr:cNvPr id="3690" name="Rectangle 3689">
          <a:extLst>
            <a:ext uri="{FF2B5EF4-FFF2-40B4-BE49-F238E27FC236}">
              <a16:creationId xmlns:a16="http://schemas.microsoft.com/office/drawing/2014/main" xmlns="" id="{00000000-0008-0000-0200-00006A0E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397</xdr:row>
      <xdr:rowOff>0</xdr:rowOff>
    </xdr:from>
    <xdr:to>
      <xdr:col>5</xdr:col>
      <xdr:colOff>279400</xdr:colOff>
      <xdr:row>398</xdr:row>
      <xdr:rowOff>12700</xdr:rowOff>
    </xdr:to>
    <xdr:sp macro="[1]!dp_core.gridDP_Click" textlink="">
      <xdr:nvSpPr>
        <xdr:cNvPr id="3691" name="Rectangle 3690">
          <a:extLst>
            <a:ext uri="{FF2B5EF4-FFF2-40B4-BE49-F238E27FC236}">
              <a16:creationId xmlns:a16="http://schemas.microsoft.com/office/drawing/2014/main" xmlns="" id="{00000000-0008-0000-0200-00006B0E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397</xdr:row>
      <xdr:rowOff>0</xdr:rowOff>
    </xdr:from>
    <xdr:to>
      <xdr:col>5</xdr:col>
      <xdr:colOff>279400</xdr:colOff>
      <xdr:row>398</xdr:row>
      <xdr:rowOff>12700</xdr:rowOff>
    </xdr:to>
    <xdr:sp macro="[1]!dp_core.gridDP_Click" textlink="">
      <xdr:nvSpPr>
        <xdr:cNvPr id="3692" name="Rectangle 3691">
          <a:extLst>
            <a:ext uri="{FF2B5EF4-FFF2-40B4-BE49-F238E27FC236}">
              <a16:creationId xmlns:a16="http://schemas.microsoft.com/office/drawing/2014/main" xmlns="" id="{00000000-0008-0000-0200-00006C0E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398</xdr:row>
      <xdr:rowOff>0</xdr:rowOff>
    </xdr:from>
    <xdr:to>
      <xdr:col>5</xdr:col>
      <xdr:colOff>279400</xdr:colOff>
      <xdr:row>399</xdr:row>
      <xdr:rowOff>12700</xdr:rowOff>
    </xdr:to>
    <xdr:sp macro="[1]!dp_core.gridDP_Click" textlink="">
      <xdr:nvSpPr>
        <xdr:cNvPr id="3693" name="Rectangle 3692">
          <a:extLst>
            <a:ext uri="{FF2B5EF4-FFF2-40B4-BE49-F238E27FC236}">
              <a16:creationId xmlns:a16="http://schemas.microsoft.com/office/drawing/2014/main" xmlns="" id="{00000000-0008-0000-0200-00006D0E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398</xdr:row>
      <xdr:rowOff>0</xdr:rowOff>
    </xdr:from>
    <xdr:to>
      <xdr:col>5</xdr:col>
      <xdr:colOff>279400</xdr:colOff>
      <xdr:row>399</xdr:row>
      <xdr:rowOff>12700</xdr:rowOff>
    </xdr:to>
    <xdr:sp macro="[1]!dp_core.gridDP_Click" textlink="">
      <xdr:nvSpPr>
        <xdr:cNvPr id="3694" name="Rectangle 3693">
          <a:extLst>
            <a:ext uri="{FF2B5EF4-FFF2-40B4-BE49-F238E27FC236}">
              <a16:creationId xmlns:a16="http://schemas.microsoft.com/office/drawing/2014/main" xmlns="" id="{00000000-0008-0000-0200-00006E0E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398</xdr:row>
      <xdr:rowOff>0</xdr:rowOff>
    </xdr:from>
    <xdr:to>
      <xdr:col>5</xdr:col>
      <xdr:colOff>279400</xdr:colOff>
      <xdr:row>399</xdr:row>
      <xdr:rowOff>12700</xdr:rowOff>
    </xdr:to>
    <xdr:sp macro="[1]!dp_core.gridDP_Click" textlink="">
      <xdr:nvSpPr>
        <xdr:cNvPr id="3695" name="Rectangle 3694">
          <a:extLst>
            <a:ext uri="{FF2B5EF4-FFF2-40B4-BE49-F238E27FC236}">
              <a16:creationId xmlns:a16="http://schemas.microsoft.com/office/drawing/2014/main" xmlns="" id="{00000000-0008-0000-0200-00006F0E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399</xdr:row>
      <xdr:rowOff>0</xdr:rowOff>
    </xdr:from>
    <xdr:to>
      <xdr:col>5</xdr:col>
      <xdr:colOff>279400</xdr:colOff>
      <xdr:row>400</xdr:row>
      <xdr:rowOff>12700</xdr:rowOff>
    </xdr:to>
    <xdr:sp macro="[1]!dp_core.gridDP_Click" textlink="">
      <xdr:nvSpPr>
        <xdr:cNvPr id="3696" name="Rectangle 3695">
          <a:extLst>
            <a:ext uri="{FF2B5EF4-FFF2-40B4-BE49-F238E27FC236}">
              <a16:creationId xmlns:a16="http://schemas.microsoft.com/office/drawing/2014/main" xmlns="" id="{00000000-0008-0000-0200-0000700E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399</xdr:row>
      <xdr:rowOff>0</xdr:rowOff>
    </xdr:from>
    <xdr:to>
      <xdr:col>5</xdr:col>
      <xdr:colOff>279400</xdr:colOff>
      <xdr:row>400</xdr:row>
      <xdr:rowOff>12700</xdr:rowOff>
    </xdr:to>
    <xdr:sp macro="[1]!dp_core.gridDP_Click" textlink="">
      <xdr:nvSpPr>
        <xdr:cNvPr id="3697" name="Rectangle 3696">
          <a:extLst>
            <a:ext uri="{FF2B5EF4-FFF2-40B4-BE49-F238E27FC236}">
              <a16:creationId xmlns:a16="http://schemas.microsoft.com/office/drawing/2014/main" xmlns="" id="{00000000-0008-0000-0200-0000710E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399</xdr:row>
      <xdr:rowOff>0</xdr:rowOff>
    </xdr:from>
    <xdr:to>
      <xdr:col>5</xdr:col>
      <xdr:colOff>279400</xdr:colOff>
      <xdr:row>400</xdr:row>
      <xdr:rowOff>12700</xdr:rowOff>
    </xdr:to>
    <xdr:sp macro="[1]!dp_core.gridDP_Click" textlink="">
      <xdr:nvSpPr>
        <xdr:cNvPr id="3698" name="Rectangle 3697">
          <a:extLst>
            <a:ext uri="{FF2B5EF4-FFF2-40B4-BE49-F238E27FC236}">
              <a16:creationId xmlns:a16="http://schemas.microsoft.com/office/drawing/2014/main" xmlns="" id="{00000000-0008-0000-0200-0000720E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400</xdr:row>
      <xdr:rowOff>0</xdr:rowOff>
    </xdr:from>
    <xdr:to>
      <xdr:col>5</xdr:col>
      <xdr:colOff>279400</xdr:colOff>
      <xdr:row>401</xdr:row>
      <xdr:rowOff>12700</xdr:rowOff>
    </xdr:to>
    <xdr:sp macro="[1]!dp_core.gridDP_Click" textlink="">
      <xdr:nvSpPr>
        <xdr:cNvPr id="3699" name="Rectangle 3698">
          <a:extLst>
            <a:ext uri="{FF2B5EF4-FFF2-40B4-BE49-F238E27FC236}">
              <a16:creationId xmlns:a16="http://schemas.microsoft.com/office/drawing/2014/main" xmlns="" id="{00000000-0008-0000-0200-0000730E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400</xdr:row>
      <xdr:rowOff>0</xdr:rowOff>
    </xdr:from>
    <xdr:to>
      <xdr:col>5</xdr:col>
      <xdr:colOff>279400</xdr:colOff>
      <xdr:row>401</xdr:row>
      <xdr:rowOff>12700</xdr:rowOff>
    </xdr:to>
    <xdr:sp macro="[1]!dp_core.gridDP_Click" textlink="">
      <xdr:nvSpPr>
        <xdr:cNvPr id="3700" name="Rectangle 3699">
          <a:extLst>
            <a:ext uri="{FF2B5EF4-FFF2-40B4-BE49-F238E27FC236}">
              <a16:creationId xmlns:a16="http://schemas.microsoft.com/office/drawing/2014/main" xmlns="" id="{00000000-0008-0000-0200-0000740E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400</xdr:row>
      <xdr:rowOff>0</xdr:rowOff>
    </xdr:from>
    <xdr:to>
      <xdr:col>5</xdr:col>
      <xdr:colOff>279400</xdr:colOff>
      <xdr:row>401</xdr:row>
      <xdr:rowOff>12700</xdr:rowOff>
    </xdr:to>
    <xdr:sp macro="[1]!dp_core.gridDP_Click" textlink="">
      <xdr:nvSpPr>
        <xdr:cNvPr id="3701" name="Rectangle 3700">
          <a:extLst>
            <a:ext uri="{FF2B5EF4-FFF2-40B4-BE49-F238E27FC236}">
              <a16:creationId xmlns:a16="http://schemas.microsoft.com/office/drawing/2014/main" xmlns="" id="{00000000-0008-0000-0200-0000750E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401</xdr:row>
      <xdr:rowOff>0</xdr:rowOff>
    </xdr:from>
    <xdr:to>
      <xdr:col>5</xdr:col>
      <xdr:colOff>279400</xdr:colOff>
      <xdr:row>402</xdr:row>
      <xdr:rowOff>12700</xdr:rowOff>
    </xdr:to>
    <xdr:sp macro="[1]!dp_core.gridDP_Click" textlink="">
      <xdr:nvSpPr>
        <xdr:cNvPr id="3702" name="Rectangle 3701">
          <a:extLst>
            <a:ext uri="{FF2B5EF4-FFF2-40B4-BE49-F238E27FC236}">
              <a16:creationId xmlns:a16="http://schemas.microsoft.com/office/drawing/2014/main" xmlns="" id="{00000000-0008-0000-0200-0000760E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401</xdr:row>
      <xdr:rowOff>0</xdr:rowOff>
    </xdr:from>
    <xdr:to>
      <xdr:col>5</xdr:col>
      <xdr:colOff>279400</xdr:colOff>
      <xdr:row>402</xdr:row>
      <xdr:rowOff>12700</xdr:rowOff>
    </xdr:to>
    <xdr:sp macro="[1]!dp_core.gridDP_Click" textlink="">
      <xdr:nvSpPr>
        <xdr:cNvPr id="3703" name="Rectangle 3702">
          <a:extLst>
            <a:ext uri="{FF2B5EF4-FFF2-40B4-BE49-F238E27FC236}">
              <a16:creationId xmlns:a16="http://schemas.microsoft.com/office/drawing/2014/main" xmlns="" id="{00000000-0008-0000-0200-0000770E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401</xdr:row>
      <xdr:rowOff>0</xdr:rowOff>
    </xdr:from>
    <xdr:to>
      <xdr:col>5</xdr:col>
      <xdr:colOff>279400</xdr:colOff>
      <xdr:row>402</xdr:row>
      <xdr:rowOff>12700</xdr:rowOff>
    </xdr:to>
    <xdr:sp macro="[1]!dp_core.gridDP_Click" textlink="">
      <xdr:nvSpPr>
        <xdr:cNvPr id="3704" name="Rectangle 3703">
          <a:extLst>
            <a:ext uri="{FF2B5EF4-FFF2-40B4-BE49-F238E27FC236}">
              <a16:creationId xmlns:a16="http://schemas.microsoft.com/office/drawing/2014/main" xmlns="" id="{00000000-0008-0000-0200-0000780E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402</xdr:row>
      <xdr:rowOff>0</xdr:rowOff>
    </xdr:from>
    <xdr:to>
      <xdr:col>5</xdr:col>
      <xdr:colOff>279400</xdr:colOff>
      <xdr:row>403</xdr:row>
      <xdr:rowOff>12700</xdr:rowOff>
    </xdr:to>
    <xdr:sp macro="[1]!dp_core.gridDP_Click" textlink="">
      <xdr:nvSpPr>
        <xdr:cNvPr id="3705" name="Rectangle 3704">
          <a:extLst>
            <a:ext uri="{FF2B5EF4-FFF2-40B4-BE49-F238E27FC236}">
              <a16:creationId xmlns:a16="http://schemas.microsoft.com/office/drawing/2014/main" xmlns="" id="{00000000-0008-0000-0200-0000790E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402</xdr:row>
      <xdr:rowOff>0</xdr:rowOff>
    </xdr:from>
    <xdr:to>
      <xdr:col>5</xdr:col>
      <xdr:colOff>279400</xdr:colOff>
      <xdr:row>403</xdr:row>
      <xdr:rowOff>12700</xdr:rowOff>
    </xdr:to>
    <xdr:sp macro="[1]!dp_core.gridDP_Click" textlink="">
      <xdr:nvSpPr>
        <xdr:cNvPr id="3706" name="Rectangle 3705">
          <a:extLst>
            <a:ext uri="{FF2B5EF4-FFF2-40B4-BE49-F238E27FC236}">
              <a16:creationId xmlns:a16="http://schemas.microsoft.com/office/drawing/2014/main" xmlns="" id="{00000000-0008-0000-0200-00007A0E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402</xdr:row>
      <xdr:rowOff>0</xdr:rowOff>
    </xdr:from>
    <xdr:to>
      <xdr:col>5</xdr:col>
      <xdr:colOff>279400</xdr:colOff>
      <xdr:row>403</xdr:row>
      <xdr:rowOff>12700</xdr:rowOff>
    </xdr:to>
    <xdr:sp macro="[1]!dp_core.gridDP_Click" textlink="">
      <xdr:nvSpPr>
        <xdr:cNvPr id="3707" name="Rectangle 3706">
          <a:extLst>
            <a:ext uri="{FF2B5EF4-FFF2-40B4-BE49-F238E27FC236}">
              <a16:creationId xmlns:a16="http://schemas.microsoft.com/office/drawing/2014/main" xmlns="" id="{00000000-0008-0000-0200-00007B0E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403</xdr:row>
      <xdr:rowOff>0</xdr:rowOff>
    </xdr:from>
    <xdr:to>
      <xdr:col>5</xdr:col>
      <xdr:colOff>279400</xdr:colOff>
      <xdr:row>404</xdr:row>
      <xdr:rowOff>12700</xdr:rowOff>
    </xdr:to>
    <xdr:sp macro="[1]!dp_core.gridDP_Click" textlink="">
      <xdr:nvSpPr>
        <xdr:cNvPr id="3708" name="Rectangle 3707">
          <a:extLst>
            <a:ext uri="{FF2B5EF4-FFF2-40B4-BE49-F238E27FC236}">
              <a16:creationId xmlns:a16="http://schemas.microsoft.com/office/drawing/2014/main" xmlns="" id="{00000000-0008-0000-0200-00007C0E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403</xdr:row>
      <xdr:rowOff>0</xdr:rowOff>
    </xdr:from>
    <xdr:to>
      <xdr:col>5</xdr:col>
      <xdr:colOff>279400</xdr:colOff>
      <xdr:row>404</xdr:row>
      <xdr:rowOff>12700</xdr:rowOff>
    </xdr:to>
    <xdr:sp macro="[1]!dp_core.gridDP_Click" textlink="">
      <xdr:nvSpPr>
        <xdr:cNvPr id="3709" name="Rectangle 3708">
          <a:extLst>
            <a:ext uri="{FF2B5EF4-FFF2-40B4-BE49-F238E27FC236}">
              <a16:creationId xmlns:a16="http://schemas.microsoft.com/office/drawing/2014/main" xmlns="" id="{00000000-0008-0000-0200-00007D0E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403</xdr:row>
      <xdr:rowOff>0</xdr:rowOff>
    </xdr:from>
    <xdr:to>
      <xdr:col>5</xdr:col>
      <xdr:colOff>279400</xdr:colOff>
      <xdr:row>404</xdr:row>
      <xdr:rowOff>12700</xdr:rowOff>
    </xdr:to>
    <xdr:sp macro="[1]!dp_core.gridDP_Click" textlink="">
      <xdr:nvSpPr>
        <xdr:cNvPr id="3710" name="Rectangle 3709">
          <a:extLst>
            <a:ext uri="{FF2B5EF4-FFF2-40B4-BE49-F238E27FC236}">
              <a16:creationId xmlns:a16="http://schemas.microsoft.com/office/drawing/2014/main" xmlns="" id="{00000000-0008-0000-0200-00007E0E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404</xdr:row>
      <xdr:rowOff>0</xdr:rowOff>
    </xdr:from>
    <xdr:to>
      <xdr:col>5</xdr:col>
      <xdr:colOff>279400</xdr:colOff>
      <xdr:row>405</xdr:row>
      <xdr:rowOff>12700</xdr:rowOff>
    </xdr:to>
    <xdr:sp macro="[1]!dp_core.gridDP_Click" textlink="">
      <xdr:nvSpPr>
        <xdr:cNvPr id="3711" name="Rectangle 3710">
          <a:extLst>
            <a:ext uri="{FF2B5EF4-FFF2-40B4-BE49-F238E27FC236}">
              <a16:creationId xmlns:a16="http://schemas.microsoft.com/office/drawing/2014/main" xmlns="" id="{00000000-0008-0000-0200-00007F0E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404</xdr:row>
      <xdr:rowOff>0</xdr:rowOff>
    </xdr:from>
    <xdr:to>
      <xdr:col>5</xdr:col>
      <xdr:colOff>279400</xdr:colOff>
      <xdr:row>405</xdr:row>
      <xdr:rowOff>12700</xdr:rowOff>
    </xdr:to>
    <xdr:sp macro="[1]!dp_core.gridDP_Click" textlink="">
      <xdr:nvSpPr>
        <xdr:cNvPr id="3712" name="Rectangle 3711">
          <a:extLst>
            <a:ext uri="{FF2B5EF4-FFF2-40B4-BE49-F238E27FC236}">
              <a16:creationId xmlns:a16="http://schemas.microsoft.com/office/drawing/2014/main" xmlns="" id="{00000000-0008-0000-0200-0000800E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404</xdr:row>
      <xdr:rowOff>0</xdr:rowOff>
    </xdr:from>
    <xdr:to>
      <xdr:col>5</xdr:col>
      <xdr:colOff>279400</xdr:colOff>
      <xdr:row>405</xdr:row>
      <xdr:rowOff>12700</xdr:rowOff>
    </xdr:to>
    <xdr:sp macro="[1]!dp_core.gridDP_Click" textlink="">
      <xdr:nvSpPr>
        <xdr:cNvPr id="3713" name="Rectangle 3712">
          <a:extLst>
            <a:ext uri="{FF2B5EF4-FFF2-40B4-BE49-F238E27FC236}">
              <a16:creationId xmlns:a16="http://schemas.microsoft.com/office/drawing/2014/main" xmlns="" id="{00000000-0008-0000-0200-0000810E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405</xdr:row>
      <xdr:rowOff>0</xdr:rowOff>
    </xdr:from>
    <xdr:to>
      <xdr:col>5</xdr:col>
      <xdr:colOff>279400</xdr:colOff>
      <xdr:row>406</xdr:row>
      <xdr:rowOff>12700</xdr:rowOff>
    </xdr:to>
    <xdr:sp macro="[1]!dp_core.gridDP_Click" textlink="">
      <xdr:nvSpPr>
        <xdr:cNvPr id="3714" name="Rectangle 3713">
          <a:extLst>
            <a:ext uri="{FF2B5EF4-FFF2-40B4-BE49-F238E27FC236}">
              <a16:creationId xmlns:a16="http://schemas.microsoft.com/office/drawing/2014/main" xmlns="" id="{00000000-0008-0000-0200-0000820E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405</xdr:row>
      <xdr:rowOff>0</xdr:rowOff>
    </xdr:from>
    <xdr:to>
      <xdr:col>5</xdr:col>
      <xdr:colOff>279400</xdr:colOff>
      <xdr:row>406</xdr:row>
      <xdr:rowOff>12700</xdr:rowOff>
    </xdr:to>
    <xdr:sp macro="[1]!dp_core.gridDP_Click" textlink="">
      <xdr:nvSpPr>
        <xdr:cNvPr id="3715" name="Rectangle 3714">
          <a:extLst>
            <a:ext uri="{FF2B5EF4-FFF2-40B4-BE49-F238E27FC236}">
              <a16:creationId xmlns:a16="http://schemas.microsoft.com/office/drawing/2014/main" xmlns="" id="{00000000-0008-0000-0200-0000830E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405</xdr:row>
      <xdr:rowOff>0</xdr:rowOff>
    </xdr:from>
    <xdr:to>
      <xdr:col>5</xdr:col>
      <xdr:colOff>279400</xdr:colOff>
      <xdr:row>406</xdr:row>
      <xdr:rowOff>12700</xdr:rowOff>
    </xdr:to>
    <xdr:sp macro="[1]!dp_core.gridDP_Click" textlink="">
      <xdr:nvSpPr>
        <xdr:cNvPr id="3716" name="Rectangle 3715">
          <a:extLst>
            <a:ext uri="{FF2B5EF4-FFF2-40B4-BE49-F238E27FC236}">
              <a16:creationId xmlns:a16="http://schemas.microsoft.com/office/drawing/2014/main" xmlns="" id="{00000000-0008-0000-0200-0000840E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406</xdr:row>
      <xdr:rowOff>0</xdr:rowOff>
    </xdr:from>
    <xdr:to>
      <xdr:col>5</xdr:col>
      <xdr:colOff>279400</xdr:colOff>
      <xdr:row>407</xdr:row>
      <xdr:rowOff>12700</xdr:rowOff>
    </xdr:to>
    <xdr:sp macro="[1]!dp_core.gridDP_Click" textlink="">
      <xdr:nvSpPr>
        <xdr:cNvPr id="3717" name="Rectangle 3716">
          <a:extLst>
            <a:ext uri="{FF2B5EF4-FFF2-40B4-BE49-F238E27FC236}">
              <a16:creationId xmlns:a16="http://schemas.microsoft.com/office/drawing/2014/main" xmlns="" id="{00000000-0008-0000-0200-0000850E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406</xdr:row>
      <xdr:rowOff>0</xdr:rowOff>
    </xdr:from>
    <xdr:to>
      <xdr:col>5</xdr:col>
      <xdr:colOff>279400</xdr:colOff>
      <xdr:row>407</xdr:row>
      <xdr:rowOff>12700</xdr:rowOff>
    </xdr:to>
    <xdr:sp macro="[1]!dp_core.gridDP_Click" textlink="">
      <xdr:nvSpPr>
        <xdr:cNvPr id="3718" name="Rectangle 3717">
          <a:extLst>
            <a:ext uri="{FF2B5EF4-FFF2-40B4-BE49-F238E27FC236}">
              <a16:creationId xmlns:a16="http://schemas.microsoft.com/office/drawing/2014/main" xmlns="" id="{00000000-0008-0000-0200-0000860E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406</xdr:row>
      <xdr:rowOff>0</xdr:rowOff>
    </xdr:from>
    <xdr:to>
      <xdr:col>5</xdr:col>
      <xdr:colOff>279400</xdr:colOff>
      <xdr:row>407</xdr:row>
      <xdr:rowOff>12700</xdr:rowOff>
    </xdr:to>
    <xdr:sp macro="[1]!dp_core.gridDP_Click" textlink="">
      <xdr:nvSpPr>
        <xdr:cNvPr id="3719" name="Rectangle 3718">
          <a:extLst>
            <a:ext uri="{FF2B5EF4-FFF2-40B4-BE49-F238E27FC236}">
              <a16:creationId xmlns:a16="http://schemas.microsoft.com/office/drawing/2014/main" xmlns="" id="{00000000-0008-0000-0200-0000870E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407</xdr:row>
      <xdr:rowOff>0</xdr:rowOff>
    </xdr:from>
    <xdr:to>
      <xdr:col>5</xdr:col>
      <xdr:colOff>279400</xdr:colOff>
      <xdr:row>408</xdr:row>
      <xdr:rowOff>12700</xdr:rowOff>
    </xdr:to>
    <xdr:sp macro="[1]!dp_core.gridDP_Click" textlink="">
      <xdr:nvSpPr>
        <xdr:cNvPr id="3720" name="Rectangle 3719">
          <a:extLst>
            <a:ext uri="{FF2B5EF4-FFF2-40B4-BE49-F238E27FC236}">
              <a16:creationId xmlns:a16="http://schemas.microsoft.com/office/drawing/2014/main" xmlns="" id="{00000000-0008-0000-0200-0000880E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407</xdr:row>
      <xdr:rowOff>0</xdr:rowOff>
    </xdr:from>
    <xdr:to>
      <xdr:col>5</xdr:col>
      <xdr:colOff>279400</xdr:colOff>
      <xdr:row>408</xdr:row>
      <xdr:rowOff>12700</xdr:rowOff>
    </xdr:to>
    <xdr:sp macro="[1]!dp_core.gridDP_Click" textlink="">
      <xdr:nvSpPr>
        <xdr:cNvPr id="3721" name="Rectangle 3720">
          <a:extLst>
            <a:ext uri="{FF2B5EF4-FFF2-40B4-BE49-F238E27FC236}">
              <a16:creationId xmlns:a16="http://schemas.microsoft.com/office/drawing/2014/main" xmlns="" id="{00000000-0008-0000-0200-0000890E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407</xdr:row>
      <xdr:rowOff>0</xdr:rowOff>
    </xdr:from>
    <xdr:to>
      <xdr:col>5</xdr:col>
      <xdr:colOff>279400</xdr:colOff>
      <xdr:row>408</xdr:row>
      <xdr:rowOff>12700</xdr:rowOff>
    </xdr:to>
    <xdr:sp macro="[1]!dp_core.gridDP_Click" textlink="">
      <xdr:nvSpPr>
        <xdr:cNvPr id="3722" name="Rectangle 3721">
          <a:extLst>
            <a:ext uri="{FF2B5EF4-FFF2-40B4-BE49-F238E27FC236}">
              <a16:creationId xmlns:a16="http://schemas.microsoft.com/office/drawing/2014/main" xmlns="" id="{00000000-0008-0000-0200-00008A0E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408</xdr:row>
      <xdr:rowOff>0</xdr:rowOff>
    </xdr:from>
    <xdr:to>
      <xdr:col>5</xdr:col>
      <xdr:colOff>279400</xdr:colOff>
      <xdr:row>409</xdr:row>
      <xdr:rowOff>12700</xdr:rowOff>
    </xdr:to>
    <xdr:sp macro="[1]!dp_core.gridDP_Click" textlink="">
      <xdr:nvSpPr>
        <xdr:cNvPr id="3723" name="Rectangle 3722">
          <a:extLst>
            <a:ext uri="{FF2B5EF4-FFF2-40B4-BE49-F238E27FC236}">
              <a16:creationId xmlns:a16="http://schemas.microsoft.com/office/drawing/2014/main" xmlns="" id="{00000000-0008-0000-0200-00008B0E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408</xdr:row>
      <xdr:rowOff>0</xdr:rowOff>
    </xdr:from>
    <xdr:to>
      <xdr:col>5</xdr:col>
      <xdr:colOff>279400</xdr:colOff>
      <xdr:row>409</xdr:row>
      <xdr:rowOff>12700</xdr:rowOff>
    </xdr:to>
    <xdr:sp macro="[1]!dp_core.gridDP_Click" textlink="">
      <xdr:nvSpPr>
        <xdr:cNvPr id="3724" name="Rectangle 3723">
          <a:extLst>
            <a:ext uri="{FF2B5EF4-FFF2-40B4-BE49-F238E27FC236}">
              <a16:creationId xmlns:a16="http://schemas.microsoft.com/office/drawing/2014/main" xmlns="" id="{00000000-0008-0000-0200-00008C0E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408</xdr:row>
      <xdr:rowOff>0</xdr:rowOff>
    </xdr:from>
    <xdr:to>
      <xdr:col>5</xdr:col>
      <xdr:colOff>279400</xdr:colOff>
      <xdr:row>409</xdr:row>
      <xdr:rowOff>12700</xdr:rowOff>
    </xdr:to>
    <xdr:sp macro="[1]!dp_core.gridDP_Click" textlink="">
      <xdr:nvSpPr>
        <xdr:cNvPr id="3725" name="Rectangle 3724">
          <a:extLst>
            <a:ext uri="{FF2B5EF4-FFF2-40B4-BE49-F238E27FC236}">
              <a16:creationId xmlns:a16="http://schemas.microsoft.com/office/drawing/2014/main" xmlns="" id="{00000000-0008-0000-0200-00008D0E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409</xdr:row>
      <xdr:rowOff>0</xdr:rowOff>
    </xdr:from>
    <xdr:to>
      <xdr:col>5</xdr:col>
      <xdr:colOff>279400</xdr:colOff>
      <xdr:row>410</xdr:row>
      <xdr:rowOff>12700</xdr:rowOff>
    </xdr:to>
    <xdr:sp macro="[1]!dp_core.gridDP_Click" textlink="">
      <xdr:nvSpPr>
        <xdr:cNvPr id="3726" name="Rectangle 3725">
          <a:extLst>
            <a:ext uri="{FF2B5EF4-FFF2-40B4-BE49-F238E27FC236}">
              <a16:creationId xmlns:a16="http://schemas.microsoft.com/office/drawing/2014/main" xmlns="" id="{00000000-0008-0000-0200-00008E0E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409</xdr:row>
      <xdr:rowOff>0</xdr:rowOff>
    </xdr:from>
    <xdr:to>
      <xdr:col>5</xdr:col>
      <xdr:colOff>279400</xdr:colOff>
      <xdr:row>410</xdr:row>
      <xdr:rowOff>12700</xdr:rowOff>
    </xdr:to>
    <xdr:sp macro="[1]!dp_core.gridDP_Click" textlink="">
      <xdr:nvSpPr>
        <xdr:cNvPr id="3727" name="Rectangle 3726">
          <a:extLst>
            <a:ext uri="{FF2B5EF4-FFF2-40B4-BE49-F238E27FC236}">
              <a16:creationId xmlns:a16="http://schemas.microsoft.com/office/drawing/2014/main" xmlns="" id="{00000000-0008-0000-0200-00008F0E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409</xdr:row>
      <xdr:rowOff>0</xdr:rowOff>
    </xdr:from>
    <xdr:to>
      <xdr:col>5</xdr:col>
      <xdr:colOff>279400</xdr:colOff>
      <xdr:row>410</xdr:row>
      <xdr:rowOff>12700</xdr:rowOff>
    </xdr:to>
    <xdr:sp macro="[1]!dp_core.gridDP_Click" textlink="">
      <xdr:nvSpPr>
        <xdr:cNvPr id="3728" name="Rectangle 3727">
          <a:extLst>
            <a:ext uri="{FF2B5EF4-FFF2-40B4-BE49-F238E27FC236}">
              <a16:creationId xmlns:a16="http://schemas.microsoft.com/office/drawing/2014/main" xmlns="" id="{00000000-0008-0000-0200-0000900E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410</xdr:row>
      <xdr:rowOff>0</xdr:rowOff>
    </xdr:from>
    <xdr:to>
      <xdr:col>5</xdr:col>
      <xdr:colOff>279400</xdr:colOff>
      <xdr:row>411</xdr:row>
      <xdr:rowOff>12700</xdr:rowOff>
    </xdr:to>
    <xdr:sp macro="[1]!dp_core.gridDP_Click" textlink="">
      <xdr:nvSpPr>
        <xdr:cNvPr id="3729" name="Rectangle 3728">
          <a:extLst>
            <a:ext uri="{FF2B5EF4-FFF2-40B4-BE49-F238E27FC236}">
              <a16:creationId xmlns:a16="http://schemas.microsoft.com/office/drawing/2014/main" xmlns="" id="{00000000-0008-0000-0200-0000910E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410</xdr:row>
      <xdr:rowOff>0</xdr:rowOff>
    </xdr:from>
    <xdr:to>
      <xdr:col>5</xdr:col>
      <xdr:colOff>279400</xdr:colOff>
      <xdr:row>411</xdr:row>
      <xdr:rowOff>12700</xdr:rowOff>
    </xdr:to>
    <xdr:sp macro="[1]!dp_core.gridDP_Click" textlink="">
      <xdr:nvSpPr>
        <xdr:cNvPr id="3730" name="Rectangle 3729">
          <a:extLst>
            <a:ext uri="{FF2B5EF4-FFF2-40B4-BE49-F238E27FC236}">
              <a16:creationId xmlns:a16="http://schemas.microsoft.com/office/drawing/2014/main" xmlns="" id="{00000000-0008-0000-0200-0000920E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410</xdr:row>
      <xdr:rowOff>0</xdr:rowOff>
    </xdr:from>
    <xdr:to>
      <xdr:col>5</xdr:col>
      <xdr:colOff>279400</xdr:colOff>
      <xdr:row>411</xdr:row>
      <xdr:rowOff>12700</xdr:rowOff>
    </xdr:to>
    <xdr:sp macro="[1]!dp_core.gridDP_Click" textlink="">
      <xdr:nvSpPr>
        <xdr:cNvPr id="3731" name="Rectangle 3730">
          <a:extLst>
            <a:ext uri="{FF2B5EF4-FFF2-40B4-BE49-F238E27FC236}">
              <a16:creationId xmlns:a16="http://schemas.microsoft.com/office/drawing/2014/main" xmlns="" id="{00000000-0008-0000-0200-0000930E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411</xdr:row>
      <xdr:rowOff>0</xdr:rowOff>
    </xdr:from>
    <xdr:to>
      <xdr:col>5</xdr:col>
      <xdr:colOff>279400</xdr:colOff>
      <xdr:row>412</xdr:row>
      <xdr:rowOff>12700</xdr:rowOff>
    </xdr:to>
    <xdr:sp macro="[1]!dp_core.gridDP_Click" textlink="">
      <xdr:nvSpPr>
        <xdr:cNvPr id="3732" name="Rectangle 3731">
          <a:extLst>
            <a:ext uri="{FF2B5EF4-FFF2-40B4-BE49-F238E27FC236}">
              <a16:creationId xmlns:a16="http://schemas.microsoft.com/office/drawing/2014/main" xmlns="" id="{00000000-0008-0000-0200-0000940E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411</xdr:row>
      <xdr:rowOff>0</xdr:rowOff>
    </xdr:from>
    <xdr:to>
      <xdr:col>5</xdr:col>
      <xdr:colOff>279400</xdr:colOff>
      <xdr:row>412</xdr:row>
      <xdr:rowOff>12700</xdr:rowOff>
    </xdr:to>
    <xdr:sp macro="[1]!dp_core.gridDP_Click" textlink="">
      <xdr:nvSpPr>
        <xdr:cNvPr id="3733" name="Rectangle 3732">
          <a:extLst>
            <a:ext uri="{FF2B5EF4-FFF2-40B4-BE49-F238E27FC236}">
              <a16:creationId xmlns:a16="http://schemas.microsoft.com/office/drawing/2014/main" xmlns="" id="{00000000-0008-0000-0200-0000950E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411</xdr:row>
      <xdr:rowOff>0</xdr:rowOff>
    </xdr:from>
    <xdr:to>
      <xdr:col>5</xdr:col>
      <xdr:colOff>279400</xdr:colOff>
      <xdr:row>412</xdr:row>
      <xdr:rowOff>12700</xdr:rowOff>
    </xdr:to>
    <xdr:sp macro="[1]!dp_core.gridDP_Click" textlink="">
      <xdr:nvSpPr>
        <xdr:cNvPr id="3734" name="Rectangle 3733">
          <a:extLst>
            <a:ext uri="{FF2B5EF4-FFF2-40B4-BE49-F238E27FC236}">
              <a16:creationId xmlns:a16="http://schemas.microsoft.com/office/drawing/2014/main" xmlns="" id="{00000000-0008-0000-0200-0000960E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412</xdr:row>
      <xdr:rowOff>0</xdr:rowOff>
    </xdr:from>
    <xdr:to>
      <xdr:col>5</xdr:col>
      <xdr:colOff>279400</xdr:colOff>
      <xdr:row>413</xdr:row>
      <xdr:rowOff>12700</xdr:rowOff>
    </xdr:to>
    <xdr:sp macro="[1]!dp_core.gridDP_Click" textlink="">
      <xdr:nvSpPr>
        <xdr:cNvPr id="3735" name="Rectangle 3734">
          <a:extLst>
            <a:ext uri="{FF2B5EF4-FFF2-40B4-BE49-F238E27FC236}">
              <a16:creationId xmlns:a16="http://schemas.microsoft.com/office/drawing/2014/main" xmlns="" id="{00000000-0008-0000-0200-0000970E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412</xdr:row>
      <xdr:rowOff>0</xdr:rowOff>
    </xdr:from>
    <xdr:to>
      <xdr:col>5</xdr:col>
      <xdr:colOff>279400</xdr:colOff>
      <xdr:row>413</xdr:row>
      <xdr:rowOff>12700</xdr:rowOff>
    </xdr:to>
    <xdr:sp macro="[1]!dp_core.gridDP_Click" textlink="">
      <xdr:nvSpPr>
        <xdr:cNvPr id="3736" name="Rectangle 3735">
          <a:extLst>
            <a:ext uri="{FF2B5EF4-FFF2-40B4-BE49-F238E27FC236}">
              <a16:creationId xmlns:a16="http://schemas.microsoft.com/office/drawing/2014/main" xmlns="" id="{00000000-0008-0000-0200-0000980E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412</xdr:row>
      <xdr:rowOff>0</xdr:rowOff>
    </xdr:from>
    <xdr:to>
      <xdr:col>5</xdr:col>
      <xdr:colOff>279400</xdr:colOff>
      <xdr:row>413</xdr:row>
      <xdr:rowOff>12700</xdr:rowOff>
    </xdr:to>
    <xdr:sp macro="[1]!dp_core.gridDP_Click" textlink="">
      <xdr:nvSpPr>
        <xdr:cNvPr id="3737" name="Rectangle 3736">
          <a:extLst>
            <a:ext uri="{FF2B5EF4-FFF2-40B4-BE49-F238E27FC236}">
              <a16:creationId xmlns:a16="http://schemas.microsoft.com/office/drawing/2014/main" xmlns="" id="{00000000-0008-0000-0200-0000990E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413</xdr:row>
      <xdr:rowOff>0</xdr:rowOff>
    </xdr:from>
    <xdr:to>
      <xdr:col>5</xdr:col>
      <xdr:colOff>279400</xdr:colOff>
      <xdr:row>414</xdr:row>
      <xdr:rowOff>12700</xdr:rowOff>
    </xdr:to>
    <xdr:sp macro="[1]!dp_core.gridDP_Click" textlink="">
      <xdr:nvSpPr>
        <xdr:cNvPr id="3738" name="Rectangle 3737">
          <a:extLst>
            <a:ext uri="{FF2B5EF4-FFF2-40B4-BE49-F238E27FC236}">
              <a16:creationId xmlns:a16="http://schemas.microsoft.com/office/drawing/2014/main" xmlns="" id="{00000000-0008-0000-0200-00009A0E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413</xdr:row>
      <xdr:rowOff>0</xdr:rowOff>
    </xdr:from>
    <xdr:to>
      <xdr:col>5</xdr:col>
      <xdr:colOff>279400</xdr:colOff>
      <xdr:row>414</xdr:row>
      <xdr:rowOff>12700</xdr:rowOff>
    </xdr:to>
    <xdr:sp macro="[1]!dp_core.gridDP_Click" textlink="">
      <xdr:nvSpPr>
        <xdr:cNvPr id="3739" name="Rectangle 3738">
          <a:extLst>
            <a:ext uri="{FF2B5EF4-FFF2-40B4-BE49-F238E27FC236}">
              <a16:creationId xmlns:a16="http://schemas.microsoft.com/office/drawing/2014/main" xmlns="" id="{00000000-0008-0000-0200-00009B0E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413</xdr:row>
      <xdr:rowOff>0</xdr:rowOff>
    </xdr:from>
    <xdr:to>
      <xdr:col>5</xdr:col>
      <xdr:colOff>279400</xdr:colOff>
      <xdr:row>414</xdr:row>
      <xdr:rowOff>12700</xdr:rowOff>
    </xdr:to>
    <xdr:sp macro="[1]!dp_core.gridDP_Click" textlink="">
      <xdr:nvSpPr>
        <xdr:cNvPr id="3740" name="Rectangle 3739">
          <a:extLst>
            <a:ext uri="{FF2B5EF4-FFF2-40B4-BE49-F238E27FC236}">
              <a16:creationId xmlns:a16="http://schemas.microsoft.com/office/drawing/2014/main" xmlns="" id="{00000000-0008-0000-0200-00009C0E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414</xdr:row>
      <xdr:rowOff>0</xdr:rowOff>
    </xdr:from>
    <xdr:to>
      <xdr:col>5</xdr:col>
      <xdr:colOff>279400</xdr:colOff>
      <xdr:row>415</xdr:row>
      <xdr:rowOff>12700</xdr:rowOff>
    </xdr:to>
    <xdr:sp macro="[1]!dp_core.gridDP_Click" textlink="">
      <xdr:nvSpPr>
        <xdr:cNvPr id="3741" name="Rectangle 3740">
          <a:extLst>
            <a:ext uri="{FF2B5EF4-FFF2-40B4-BE49-F238E27FC236}">
              <a16:creationId xmlns:a16="http://schemas.microsoft.com/office/drawing/2014/main" xmlns="" id="{00000000-0008-0000-0200-00009D0E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414</xdr:row>
      <xdr:rowOff>0</xdr:rowOff>
    </xdr:from>
    <xdr:to>
      <xdr:col>5</xdr:col>
      <xdr:colOff>279400</xdr:colOff>
      <xdr:row>415</xdr:row>
      <xdr:rowOff>12700</xdr:rowOff>
    </xdr:to>
    <xdr:sp macro="[1]!dp_core.gridDP_Click" textlink="">
      <xdr:nvSpPr>
        <xdr:cNvPr id="3742" name="Rectangle 3741">
          <a:extLst>
            <a:ext uri="{FF2B5EF4-FFF2-40B4-BE49-F238E27FC236}">
              <a16:creationId xmlns:a16="http://schemas.microsoft.com/office/drawing/2014/main" xmlns="" id="{00000000-0008-0000-0200-00009E0E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414</xdr:row>
      <xdr:rowOff>0</xdr:rowOff>
    </xdr:from>
    <xdr:to>
      <xdr:col>5</xdr:col>
      <xdr:colOff>279400</xdr:colOff>
      <xdr:row>415</xdr:row>
      <xdr:rowOff>12700</xdr:rowOff>
    </xdr:to>
    <xdr:sp macro="[1]!dp_core.gridDP_Click" textlink="">
      <xdr:nvSpPr>
        <xdr:cNvPr id="3743" name="Rectangle 3742">
          <a:extLst>
            <a:ext uri="{FF2B5EF4-FFF2-40B4-BE49-F238E27FC236}">
              <a16:creationId xmlns:a16="http://schemas.microsoft.com/office/drawing/2014/main" xmlns="" id="{00000000-0008-0000-0200-00009F0E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415</xdr:row>
      <xdr:rowOff>0</xdr:rowOff>
    </xdr:from>
    <xdr:to>
      <xdr:col>5</xdr:col>
      <xdr:colOff>279400</xdr:colOff>
      <xdr:row>416</xdr:row>
      <xdr:rowOff>12700</xdr:rowOff>
    </xdr:to>
    <xdr:sp macro="[1]!dp_core.gridDP_Click" textlink="">
      <xdr:nvSpPr>
        <xdr:cNvPr id="3744" name="Rectangle 3743">
          <a:extLst>
            <a:ext uri="{FF2B5EF4-FFF2-40B4-BE49-F238E27FC236}">
              <a16:creationId xmlns:a16="http://schemas.microsoft.com/office/drawing/2014/main" xmlns="" id="{00000000-0008-0000-0200-0000A00E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415</xdr:row>
      <xdr:rowOff>0</xdr:rowOff>
    </xdr:from>
    <xdr:to>
      <xdr:col>5</xdr:col>
      <xdr:colOff>279400</xdr:colOff>
      <xdr:row>416</xdr:row>
      <xdr:rowOff>12700</xdr:rowOff>
    </xdr:to>
    <xdr:sp macro="[1]!dp_core.gridDP_Click" textlink="">
      <xdr:nvSpPr>
        <xdr:cNvPr id="3745" name="Rectangle 3744">
          <a:extLst>
            <a:ext uri="{FF2B5EF4-FFF2-40B4-BE49-F238E27FC236}">
              <a16:creationId xmlns:a16="http://schemas.microsoft.com/office/drawing/2014/main" xmlns="" id="{00000000-0008-0000-0200-0000A10E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415</xdr:row>
      <xdr:rowOff>0</xdr:rowOff>
    </xdr:from>
    <xdr:to>
      <xdr:col>5</xdr:col>
      <xdr:colOff>279400</xdr:colOff>
      <xdr:row>416</xdr:row>
      <xdr:rowOff>12700</xdr:rowOff>
    </xdr:to>
    <xdr:sp macro="[1]!dp_core.gridDP_Click" textlink="">
      <xdr:nvSpPr>
        <xdr:cNvPr id="3746" name="Rectangle 3745">
          <a:extLst>
            <a:ext uri="{FF2B5EF4-FFF2-40B4-BE49-F238E27FC236}">
              <a16:creationId xmlns:a16="http://schemas.microsoft.com/office/drawing/2014/main" xmlns="" id="{00000000-0008-0000-0200-0000A20E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416</xdr:row>
      <xdr:rowOff>0</xdr:rowOff>
    </xdr:from>
    <xdr:to>
      <xdr:col>5</xdr:col>
      <xdr:colOff>279400</xdr:colOff>
      <xdr:row>417</xdr:row>
      <xdr:rowOff>12700</xdr:rowOff>
    </xdr:to>
    <xdr:sp macro="[1]!dp_core.gridDP_Click" textlink="">
      <xdr:nvSpPr>
        <xdr:cNvPr id="3747" name="Rectangle 3746">
          <a:extLst>
            <a:ext uri="{FF2B5EF4-FFF2-40B4-BE49-F238E27FC236}">
              <a16:creationId xmlns:a16="http://schemas.microsoft.com/office/drawing/2014/main" xmlns="" id="{00000000-0008-0000-0200-0000A30E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416</xdr:row>
      <xdr:rowOff>0</xdr:rowOff>
    </xdr:from>
    <xdr:to>
      <xdr:col>5</xdr:col>
      <xdr:colOff>279400</xdr:colOff>
      <xdr:row>417</xdr:row>
      <xdr:rowOff>12700</xdr:rowOff>
    </xdr:to>
    <xdr:sp macro="[1]!dp_core.gridDP_Click" textlink="">
      <xdr:nvSpPr>
        <xdr:cNvPr id="3748" name="Rectangle 3747">
          <a:extLst>
            <a:ext uri="{FF2B5EF4-FFF2-40B4-BE49-F238E27FC236}">
              <a16:creationId xmlns:a16="http://schemas.microsoft.com/office/drawing/2014/main" xmlns="" id="{00000000-0008-0000-0200-0000A40E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416</xdr:row>
      <xdr:rowOff>0</xdr:rowOff>
    </xdr:from>
    <xdr:to>
      <xdr:col>5</xdr:col>
      <xdr:colOff>279400</xdr:colOff>
      <xdr:row>417</xdr:row>
      <xdr:rowOff>12700</xdr:rowOff>
    </xdr:to>
    <xdr:sp macro="[1]!dp_core.gridDP_Click" textlink="">
      <xdr:nvSpPr>
        <xdr:cNvPr id="3749" name="Rectangle 3748">
          <a:extLst>
            <a:ext uri="{FF2B5EF4-FFF2-40B4-BE49-F238E27FC236}">
              <a16:creationId xmlns:a16="http://schemas.microsoft.com/office/drawing/2014/main" xmlns="" id="{00000000-0008-0000-0200-0000A50E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417</xdr:row>
      <xdr:rowOff>0</xdr:rowOff>
    </xdr:from>
    <xdr:to>
      <xdr:col>5</xdr:col>
      <xdr:colOff>279400</xdr:colOff>
      <xdr:row>418</xdr:row>
      <xdr:rowOff>12700</xdr:rowOff>
    </xdr:to>
    <xdr:sp macro="[1]!dp_core.gridDP_Click" textlink="">
      <xdr:nvSpPr>
        <xdr:cNvPr id="3750" name="Rectangle 3749">
          <a:extLst>
            <a:ext uri="{FF2B5EF4-FFF2-40B4-BE49-F238E27FC236}">
              <a16:creationId xmlns:a16="http://schemas.microsoft.com/office/drawing/2014/main" xmlns="" id="{00000000-0008-0000-0200-0000A60E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417</xdr:row>
      <xdr:rowOff>0</xdr:rowOff>
    </xdr:from>
    <xdr:to>
      <xdr:col>5</xdr:col>
      <xdr:colOff>279400</xdr:colOff>
      <xdr:row>418</xdr:row>
      <xdr:rowOff>12700</xdr:rowOff>
    </xdr:to>
    <xdr:sp macro="[1]!dp_core.gridDP_Click" textlink="">
      <xdr:nvSpPr>
        <xdr:cNvPr id="3751" name="Rectangle 3750">
          <a:extLst>
            <a:ext uri="{FF2B5EF4-FFF2-40B4-BE49-F238E27FC236}">
              <a16:creationId xmlns:a16="http://schemas.microsoft.com/office/drawing/2014/main" xmlns="" id="{00000000-0008-0000-0200-0000A70E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417</xdr:row>
      <xdr:rowOff>0</xdr:rowOff>
    </xdr:from>
    <xdr:to>
      <xdr:col>5</xdr:col>
      <xdr:colOff>279400</xdr:colOff>
      <xdr:row>418</xdr:row>
      <xdr:rowOff>12700</xdr:rowOff>
    </xdr:to>
    <xdr:sp macro="[1]!dp_core.gridDP_Click" textlink="">
      <xdr:nvSpPr>
        <xdr:cNvPr id="3752" name="Rectangle 3751">
          <a:extLst>
            <a:ext uri="{FF2B5EF4-FFF2-40B4-BE49-F238E27FC236}">
              <a16:creationId xmlns:a16="http://schemas.microsoft.com/office/drawing/2014/main" xmlns="" id="{00000000-0008-0000-0200-0000A80E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418</xdr:row>
      <xdr:rowOff>0</xdr:rowOff>
    </xdr:from>
    <xdr:to>
      <xdr:col>5</xdr:col>
      <xdr:colOff>279400</xdr:colOff>
      <xdr:row>419</xdr:row>
      <xdr:rowOff>12700</xdr:rowOff>
    </xdr:to>
    <xdr:sp macro="[1]!dp_core.gridDP_Click" textlink="">
      <xdr:nvSpPr>
        <xdr:cNvPr id="3753" name="Rectangle 3752">
          <a:extLst>
            <a:ext uri="{FF2B5EF4-FFF2-40B4-BE49-F238E27FC236}">
              <a16:creationId xmlns:a16="http://schemas.microsoft.com/office/drawing/2014/main" xmlns="" id="{00000000-0008-0000-0200-0000A90E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418</xdr:row>
      <xdr:rowOff>0</xdr:rowOff>
    </xdr:from>
    <xdr:to>
      <xdr:col>5</xdr:col>
      <xdr:colOff>279400</xdr:colOff>
      <xdr:row>419</xdr:row>
      <xdr:rowOff>12700</xdr:rowOff>
    </xdr:to>
    <xdr:sp macro="[1]!dp_core.gridDP_Click" textlink="">
      <xdr:nvSpPr>
        <xdr:cNvPr id="3754" name="Rectangle 3753">
          <a:extLst>
            <a:ext uri="{FF2B5EF4-FFF2-40B4-BE49-F238E27FC236}">
              <a16:creationId xmlns:a16="http://schemas.microsoft.com/office/drawing/2014/main" xmlns="" id="{00000000-0008-0000-0200-0000AA0E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418</xdr:row>
      <xdr:rowOff>0</xdr:rowOff>
    </xdr:from>
    <xdr:to>
      <xdr:col>5</xdr:col>
      <xdr:colOff>279400</xdr:colOff>
      <xdr:row>419</xdr:row>
      <xdr:rowOff>12700</xdr:rowOff>
    </xdr:to>
    <xdr:sp macro="[1]!dp_core.gridDP_Click" textlink="">
      <xdr:nvSpPr>
        <xdr:cNvPr id="3755" name="Rectangle 3754">
          <a:extLst>
            <a:ext uri="{FF2B5EF4-FFF2-40B4-BE49-F238E27FC236}">
              <a16:creationId xmlns:a16="http://schemas.microsoft.com/office/drawing/2014/main" xmlns="" id="{00000000-0008-0000-0200-0000AB0E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419</xdr:row>
      <xdr:rowOff>0</xdr:rowOff>
    </xdr:from>
    <xdr:to>
      <xdr:col>5</xdr:col>
      <xdr:colOff>279400</xdr:colOff>
      <xdr:row>420</xdr:row>
      <xdr:rowOff>12700</xdr:rowOff>
    </xdr:to>
    <xdr:sp macro="[1]!dp_core.gridDP_Click" textlink="">
      <xdr:nvSpPr>
        <xdr:cNvPr id="3756" name="Rectangle 3755">
          <a:extLst>
            <a:ext uri="{FF2B5EF4-FFF2-40B4-BE49-F238E27FC236}">
              <a16:creationId xmlns:a16="http://schemas.microsoft.com/office/drawing/2014/main" xmlns="" id="{00000000-0008-0000-0200-0000AC0E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419</xdr:row>
      <xdr:rowOff>0</xdr:rowOff>
    </xdr:from>
    <xdr:to>
      <xdr:col>5</xdr:col>
      <xdr:colOff>279400</xdr:colOff>
      <xdr:row>420</xdr:row>
      <xdr:rowOff>12700</xdr:rowOff>
    </xdr:to>
    <xdr:sp macro="[1]!dp_core.gridDP_Click" textlink="">
      <xdr:nvSpPr>
        <xdr:cNvPr id="3757" name="Rectangle 3756">
          <a:extLst>
            <a:ext uri="{FF2B5EF4-FFF2-40B4-BE49-F238E27FC236}">
              <a16:creationId xmlns:a16="http://schemas.microsoft.com/office/drawing/2014/main" xmlns="" id="{00000000-0008-0000-0200-0000AD0E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419</xdr:row>
      <xdr:rowOff>0</xdr:rowOff>
    </xdr:from>
    <xdr:to>
      <xdr:col>5</xdr:col>
      <xdr:colOff>279400</xdr:colOff>
      <xdr:row>420</xdr:row>
      <xdr:rowOff>12700</xdr:rowOff>
    </xdr:to>
    <xdr:sp macro="[1]!dp_core.gridDP_Click" textlink="">
      <xdr:nvSpPr>
        <xdr:cNvPr id="3758" name="Rectangle 3757">
          <a:extLst>
            <a:ext uri="{FF2B5EF4-FFF2-40B4-BE49-F238E27FC236}">
              <a16:creationId xmlns:a16="http://schemas.microsoft.com/office/drawing/2014/main" xmlns="" id="{00000000-0008-0000-0200-0000AE0E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420</xdr:row>
      <xdr:rowOff>0</xdr:rowOff>
    </xdr:from>
    <xdr:to>
      <xdr:col>5</xdr:col>
      <xdr:colOff>279400</xdr:colOff>
      <xdr:row>421</xdr:row>
      <xdr:rowOff>12700</xdr:rowOff>
    </xdr:to>
    <xdr:sp macro="[1]!dp_core.gridDP_Click" textlink="">
      <xdr:nvSpPr>
        <xdr:cNvPr id="3759" name="Rectangle 3758">
          <a:extLst>
            <a:ext uri="{FF2B5EF4-FFF2-40B4-BE49-F238E27FC236}">
              <a16:creationId xmlns:a16="http://schemas.microsoft.com/office/drawing/2014/main" xmlns="" id="{00000000-0008-0000-0200-0000AF0E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420</xdr:row>
      <xdr:rowOff>0</xdr:rowOff>
    </xdr:from>
    <xdr:to>
      <xdr:col>5</xdr:col>
      <xdr:colOff>279400</xdr:colOff>
      <xdr:row>421</xdr:row>
      <xdr:rowOff>12700</xdr:rowOff>
    </xdr:to>
    <xdr:sp macro="[1]!dp_core.gridDP_Click" textlink="">
      <xdr:nvSpPr>
        <xdr:cNvPr id="3760" name="Rectangle 3759">
          <a:extLst>
            <a:ext uri="{FF2B5EF4-FFF2-40B4-BE49-F238E27FC236}">
              <a16:creationId xmlns:a16="http://schemas.microsoft.com/office/drawing/2014/main" xmlns="" id="{00000000-0008-0000-0200-0000B00E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420</xdr:row>
      <xdr:rowOff>0</xdr:rowOff>
    </xdr:from>
    <xdr:to>
      <xdr:col>5</xdr:col>
      <xdr:colOff>279400</xdr:colOff>
      <xdr:row>421</xdr:row>
      <xdr:rowOff>12700</xdr:rowOff>
    </xdr:to>
    <xdr:sp macro="[1]!dp_core.gridDP_Click" textlink="">
      <xdr:nvSpPr>
        <xdr:cNvPr id="3761" name="Rectangle 3760">
          <a:extLst>
            <a:ext uri="{FF2B5EF4-FFF2-40B4-BE49-F238E27FC236}">
              <a16:creationId xmlns:a16="http://schemas.microsoft.com/office/drawing/2014/main" xmlns="" id="{00000000-0008-0000-0200-0000B10E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421</xdr:row>
      <xdr:rowOff>0</xdr:rowOff>
    </xdr:from>
    <xdr:to>
      <xdr:col>5</xdr:col>
      <xdr:colOff>279400</xdr:colOff>
      <xdr:row>422</xdr:row>
      <xdr:rowOff>12700</xdr:rowOff>
    </xdr:to>
    <xdr:sp macro="[1]!dp_core.gridDP_Click" textlink="">
      <xdr:nvSpPr>
        <xdr:cNvPr id="3762" name="Rectangle 3761">
          <a:extLst>
            <a:ext uri="{FF2B5EF4-FFF2-40B4-BE49-F238E27FC236}">
              <a16:creationId xmlns:a16="http://schemas.microsoft.com/office/drawing/2014/main" xmlns="" id="{00000000-0008-0000-0200-0000B20E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421</xdr:row>
      <xdr:rowOff>0</xdr:rowOff>
    </xdr:from>
    <xdr:to>
      <xdr:col>5</xdr:col>
      <xdr:colOff>279400</xdr:colOff>
      <xdr:row>422</xdr:row>
      <xdr:rowOff>12700</xdr:rowOff>
    </xdr:to>
    <xdr:sp macro="[1]!dp_core.gridDP_Click" textlink="">
      <xdr:nvSpPr>
        <xdr:cNvPr id="3763" name="Rectangle 3762">
          <a:extLst>
            <a:ext uri="{FF2B5EF4-FFF2-40B4-BE49-F238E27FC236}">
              <a16:creationId xmlns:a16="http://schemas.microsoft.com/office/drawing/2014/main" xmlns="" id="{00000000-0008-0000-0200-0000B30E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421</xdr:row>
      <xdr:rowOff>0</xdr:rowOff>
    </xdr:from>
    <xdr:to>
      <xdr:col>5</xdr:col>
      <xdr:colOff>279400</xdr:colOff>
      <xdr:row>422</xdr:row>
      <xdr:rowOff>12700</xdr:rowOff>
    </xdr:to>
    <xdr:sp macro="[1]!dp_core.gridDP_Click" textlink="">
      <xdr:nvSpPr>
        <xdr:cNvPr id="3764" name="Rectangle 3763">
          <a:extLst>
            <a:ext uri="{FF2B5EF4-FFF2-40B4-BE49-F238E27FC236}">
              <a16:creationId xmlns:a16="http://schemas.microsoft.com/office/drawing/2014/main" xmlns="" id="{00000000-0008-0000-0200-0000B40E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422</xdr:row>
      <xdr:rowOff>0</xdr:rowOff>
    </xdr:from>
    <xdr:to>
      <xdr:col>5</xdr:col>
      <xdr:colOff>279400</xdr:colOff>
      <xdr:row>423</xdr:row>
      <xdr:rowOff>12700</xdr:rowOff>
    </xdr:to>
    <xdr:sp macro="[1]!dp_core.gridDP_Click" textlink="">
      <xdr:nvSpPr>
        <xdr:cNvPr id="3765" name="Rectangle 3764">
          <a:extLst>
            <a:ext uri="{FF2B5EF4-FFF2-40B4-BE49-F238E27FC236}">
              <a16:creationId xmlns:a16="http://schemas.microsoft.com/office/drawing/2014/main" xmlns="" id="{00000000-0008-0000-0200-0000B50E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422</xdr:row>
      <xdr:rowOff>0</xdr:rowOff>
    </xdr:from>
    <xdr:to>
      <xdr:col>5</xdr:col>
      <xdr:colOff>279400</xdr:colOff>
      <xdr:row>423</xdr:row>
      <xdr:rowOff>12700</xdr:rowOff>
    </xdr:to>
    <xdr:sp macro="[1]!dp_core.gridDP_Click" textlink="">
      <xdr:nvSpPr>
        <xdr:cNvPr id="3766" name="Rectangle 3765">
          <a:extLst>
            <a:ext uri="{FF2B5EF4-FFF2-40B4-BE49-F238E27FC236}">
              <a16:creationId xmlns:a16="http://schemas.microsoft.com/office/drawing/2014/main" xmlns="" id="{00000000-0008-0000-0200-0000B60E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422</xdr:row>
      <xdr:rowOff>0</xdr:rowOff>
    </xdr:from>
    <xdr:to>
      <xdr:col>5</xdr:col>
      <xdr:colOff>279400</xdr:colOff>
      <xdr:row>423</xdr:row>
      <xdr:rowOff>12700</xdr:rowOff>
    </xdr:to>
    <xdr:sp macro="[1]!dp_core.gridDP_Click" textlink="">
      <xdr:nvSpPr>
        <xdr:cNvPr id="3767" name="Rectangle 3766">
          <a:extLst>
            <a:ext uri="{FF2B5EF4-FFF2-40B4-BE49-F238E27FC236}">
              <a16:creationId xmlns:a16="http://schemas.microsoft.com/office/drawing/2014/main" xmlns="" id="{00000000-0008-0000-0200-0000B70E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423</xdr:row>
      <xdr:rowOff>0</xdr:rowOff>
    </xdr:from>
    <xdr:to>
      <xdr:col>5</xdr:col>
      <xdr:colOff>279400</xdr:colOff>
      <xdr:row>424</xdr:row>
      <xdr:rowOff>12700</xdr:rowOff>
    </xdr:to>
    <xdr:sp macro="[1]!dp_core.gridDP_Click" textlink="">
      <xdr:nvSpPr>
        <xdr:cNvPr id="3768" name="Rectangle 3767">
          <a:extLst>
            <a:ext uri="{FF2B5EF4-FFF2-40B4-BE49-F238E27FC236}">
              <a16:creationId xmlns:a16="http://schemas.microsoft.com/office/drawing/2014/main" xmlns="" id="{00000000-0008-0000-0200-0000B80E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423</xdr:row>
      <xdr:rowOff>0</xdr:rowOff>
    </xdr:from>
    <xdr:to>
      <xdr:col>5</xdr:col>
      <xdr:colOff>279400</xdr:colOff>
      <xdr:row>424</xdr:row>
      <xdr:rowOff>12700</xdr:rowOff>
    </xdr:to>
    <xdr:sp macro="[1]!dp_core.gridDP_Click" textlink="">
      <xdr:nvSpPr>
        <xdr:cNvPr id="3769" name="Rectangle 3768">
          <a:extLst>
            <a:ext uri="{FF2B5EF4-FFF2-40B4-BE49-F238E27FC236}">
              <a16:creationId xmlns:a16="http://schemas.microsoft.com/office/drawing/2014/main" xmlns="" id="{00000000-0008-0000-0200-0000B90E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423</xdr:row>
      <xdr:rowOff>0</xdr:rowOff>
    </xdr:from>
    <xdr:to>
      <xdr:col>5</xdr:col>
      <xdr:colOff>279400</xdr:colOff>
      <xdr:row>424</xdr:row>
      <xdr:rowOff>12700</xdr:rowOff>
    </xdr:to>
    <xdr:sp macro="[1]!dp_core.gridDP_Click" textlink="">
      <xdr:nvSpPr>
        <xdr:cNvPr id="3770" name="Rectangle 3769">
          <a:extLst>
            <a:ext uri="{FF2B5EF4-FFF2-40B4-BE49-F238E27FC236}">
              <a16:creationId xmlns:a16="http://schemas.microsoft.com/office/drawing/2014/main" xmlns="" id="{00000000-0008-0000-0200-0000BA0E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424</xdr:row>
      <xdr:rowOff>0</xdr:rowOff>
    </xdr:from>
    <xdr:to>
      <xdr:col>5</xdr:col>
      <xdr:colOff>279400</xdr:colOff>
      <xdr:row>425</xdr:row>
      <xdr:rowOff>12700</xdr:rowOff>
    </xdr:to>
    <xdr:sp macro="[1]!dp_core.gridDP_Click" textlink="">
      <xdr:nvSpPr>
        <xdr:cNvPr id="3771" name="Rectangle 3770">
          <a:extLst>
            <a:ext uri="{FF2B5EF4-FFF2-40B4-BE49-F238E27FC236}">
              <a16:creationId xmlns:a16="http://schemas.microsoft.com/office/drawing/2014/main" xmlns="" id="{00000000-0008-0000-0200-0000BB0E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424</xdr:row>
      <xdr:rowOff>0</xdr:rowOff>
    </xdr:from>
    <xdr:to>
      <xdr:col>5</xdr:col>
      <xdr:colOff>279400</xdr:colOff>
      <xdr:row>425</xdr:row>
      <xdr:rowOff>12700</xdr:rowOff>
    </xdr:to>
    <xdr:sp macro="[1]!dp_core.gridDP_Click" textlink="">
      <xdr:nvSpPr>
        <xdr:cNvPr id="3772" name="Rectangle 3771">
          <a:extLst>
            <a:ext uri="{FF2B5EF4-FFF2-40B4-BE49-F238E27FC236}">
              <a16:creationId xmlns:a16="http://schemas.microsoft.com/office/drawing/2014/main" xmlns="" id="{00000000-0008-0000-0200-0000BC0E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424</xdr:row>
      <xdr:rowOff>0</xdr:rowOff>
    </xdr:from>
    <xdr:to>
      <xdr:col>5</xdr:col>
      <xdr:colOff>279400</xdr:colOff>
      <xdr:row>425</xdr:row>
      <xdr:rowOff>12700</xdr:rowOff>
    </xdr:to>
    <xdr:sp macro="[1]!dp_core.gridDP_Click" textlink="">
      <xdr:nvSpPr>
        <xdr:cNvPr id="3773" name="Rectangle 3772">
          <a:extLst>
            <a:ext uri="{FF2B5EF4-FFF2-40B4-BE49-F238E27FC236}">
              <a16:creationId xmlns:a16="http://schemas.microsoft.com/office/drawing/2014/main" xmlns="" id="{00000000-0008-0000-0200-0000BD0E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425</xdr:row>
      <xdr:rowOff>0</xdr:rowOff>
    </xdr:from>
    <xdr:to>
      <xdr:col>5</xdr:col>
      <xdr:colOff>279400</xdr:colOff>
      <xdr:row>426</xdr:row>
      <xdr:rowOff>12700</xdr:rowOff>
    </xdr:to>
    <xdr:sp macro="[1]!dp_core.gridDP_Click" textlink="">
      <xdr:nvSpPr>
        <xdr:cNvPr id="3774" name="Rectangle 3773">
          <a:extLst>
            <a:ext uri="{FF2B5EF4-FFF2-40B4-BE49-F238E27FC236}">
              <a16:creationId xmlns:a16="http://schemas.microsoft.com/office/drawing/2014/main" xmlns="" id="{00000000-0008-0000-0200-0000BE0E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425</xdr:row>
      <xdr:rowOff>0</xdr:rowOff>
    </xdr:from>
    <xdr:to>
      <xdr:col>5</xdr:col>
      <xdr:colOff>279400</xdr:colOff>
      <xdr:row>426</xdr:row>
      <xdr:rowOff>12700</xdr:rowOff>
    </xdr:to>
    <xdr:sp macro="[1]!dp_core.gridDP_Click" textlink="">
      <xdr:nvSpPr>
        <xdr:cNvPr id="3775" name="Rectangle 3774">
          <a:extLst>
            <a:ext uri="{FF2B5EF4-FFF2-40B4-BE49-F238E27FC236}">
              <a16:creationId xmlns:a16="http://schemas.microsoft.com/office/drawing/2014/main" xmlns="" id="{00000000-0008-0000-0200-0000BF0E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425</xdr:row>
      <xdr:rowOff>0</xdr:rowOff>
    </xdr:from>
    <xdr:to>
      <xdr:col>5</xdr:col>
      <xdr:colOff>279400</xdr:colOff>
      <xdr:row>426</xdr:row>
      <xdr:rowOff>12700</xdr:rowOff>
    </xdr:to>
    <xdr:sp macro="[1]!dp_core.gridDP_Click" textlink="">
      <xdr:nvSpPr>
        <xdr:cNvPr id="3776" name="Rectangle 3775">
          <a:extLst>
            <a:ext uri="{FF2B5EF4-FFF2-40B4-BE49-F238E27FC236}">
              <a16:creationId xmlns:a16="http://schemas.microsoft.com/office/drawing/2014/main" xmlns="" id="{00000000-0008-0000-0200-0000C00E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426</xdr:row>
      <xdr:rowOff>0</xdr:rowOff>
    </xdr:from>
    <xdr:to>
      <xdr:col>5</xdr:col>
      <xdr:colOff>279400</xdr:colOff>
      <xdr:row>427</xdr:row>
      <xdr:rowOff>12700</xdr:rowOff>
    </xdr:to>
    <xdr:sp macro="[1]!dp_core.gridDP_Click" textlink="">
      <xdr:nvSpPr>
        <xdr:cNvPr id="3777" name="Rectangle 3776">
          <a:extLst>
            <a:ext uri="{FF2B5EF4-FFF2-40B4-BE49-F238E27FC236}">
              <a16:creationId xmlns:a16="http://schemas.microsoft.com/office/drawing/2014/main" xmlns="" id="{00000000-0008-0000-0200-0000C10E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426</xdr:row>
      <xdr:rowOff>0</xdr:rowOff>
    </xdr:from>
    <xdr:to>
      <xdr:col>5</xdr:col>
      <xdr:colOff>279400</xdr:colOff>
      <xdr:row>427</xdr:row>
      <xdr:rowOff>12700</xdr:rowOff>
    </xdr:to>
    <xdr:sp macro="[1]!dp_core.gridDP_Click" textlink="">
      <xdr:nvSpPr>
        <xdr:cNvPr id="3778" name="Rectangle 3777">
          <a:extLst>
            <a:ext uri="{FF2B5EF4-FFF2-40B4-BE49-F238E27FC236}">
              <a16:creationId xmlns:a16="http://schemas.microsoft.com/office/drawing/2014/main" xmlns="" id="{00000000-0008-0000-0200-0000C20E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426</xdr:row>
      <xdr:rowOff>0</xdr:rowOff>
    </xdr:from>
    <xdr:to>
      <xdr:col>5</xdr:col>
      <xdr:colOff>279400</xdr:colOff>
      <xdr:row>427</xdr:row>
      <xdr:rowOff>12700</xdr:rowOff>
    </xdr:to>
    <xdr:sp macro="[1]!dp_core.gridDP_Click" textlink="">
      <xdr:nvSpPr>
        <xdr:cNvPr id="3779" name="Rectangle 3778">
          <a:extLst>
            <a:ext uri="{FF2B5EF4-FFF2-40B4-BE49-F238E27FC236}">
              <a16:creationId xmlns:a16="http://schemas.microsoft.com/office/drawing/2014/main" xmlns="" id="{00000000-0008-0000-0200-0000C30E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427</xdr:row>
      <xdr:rowOff>0</xdr:rowOff>
    </xdr:from>
    <xdr:to>
      <xdr:col>5</xdr:col>
      <xdr:colOff>279400</xdr:colOff>
      <xdr:row>428</xdr:row>
      <xdr:rowOff>12700</xdr:rowOff>
    </xdr:to>
    <xdr:sp macro="[1]!dp_core.gridDP_Click" textlink="">
      <xdr:nvSpPr>
        <xdr:cNvPr id="3780" name="Rectangle 3779">
          <a:extLst>
            <a:ext uri="{FF2B5EF4-FFF2-40B4-BE49-F238E27FC236}">
              <a16:creationId xmlns:a16="http://schemas.microsoft.com/office/drawing/2014/main" xmlns="" id="{00000000-0008-0000-0200-0000C40E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427</xdr:row>
      <xdr:rowOff>0</xdr:rowOff>
    </xdr:from>
    <xdr:to>
      <xdr:col>5</xdr:col>
      <xdr:colOff>279400</xdr:colOff>
      <xdr:row>428</xdr:row>
      <xdr:rowOff>12700</xdr:rowOff>
    </xdr:to>
    <xdr:sp macro="[1]!dp_core.gridDP_Click" textlink="">
      <xdr:nvSpPr>
        <xdr:cNvPr id="3781" name="Rectangle 3780">
          <a:extLst>
            <a:ext uri="{FF2B5EF4-FFF2-40B4-BE49-F238E27FC236}">
              <a16:creationId xmlns:a16="http://schemas.microsoft.com/office/drawing/2014/main" xmlns="" id="{00000000-0008-0000-0200-0000C50E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427</xdr:row>
      <xdr:rowOff>0</xdr:rowOff>
    </xdr:from>
    <xdr:to>
      <xdr:col>5</xdr:col>
      <xdr:colOff>279400</xdr:colOff>
      <xdr:row>428</xdr:row>
      <xdr:rowOff>12700</xdr:rowOff>
    </xdr:to>
    <xdr:sp macro="[1]!dp_core.gridDP_Click" textlink="">
      <xdr:nvSpPr>
        <xdr:cNvPr id="3782" name="Rectangle 3781">
          <a:extLst>
            <a:ext uri="{FF2B5EF4-FFF2-40B4-BE49-F238E27FC236}">
              <a16:creationId xmlns:a16="http://schemas.microsoft.com/office/drawing/2014/main" xmlns="" id="{00000000-0008-0000-0200-0000C60E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428</xdr:row>
      <xdr:rowOff>0</xdr:rowOff>
    </xdr:from>
    <xdr:to>
      <xdr:col>5</xdr:col>
      <xdr:colOff>279400</xdr:colOff>
      <xdr:row>429</xdr:row>
      <xdr:rowOff>12700</xdr:rowOff>
    </xdr:to>
    <xdr:sp macro="[1]!dp_core.gridDP_Click" textlink="">
      <xdr:nvSpPr>
        <xdr:cNvPr id="3783" name="Rectangle 3782">
          <a:extLst>
            <a:ext uri="{FF2B5EF4-FFF2-40B4-BE49-F238E27FC236}">
              <a16:creationId xmlns:a16="http://schemas.microsoft.com/office/drawing/2014/main" xmlns="" id="{00000000-0008-0000-0200-0000C70E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428</xdr:row>
      <xdr:rowOff>0</xdr:rowOff>
    </xdr:from>
    <xdr:to>
      <xdr:col>5</xdr:col>
      <xdr:colOff>279400</xdr:colOff>
      <xdr:row>429</xdr:row>
      <xdr:rowOff>12700</xdr:rowOff>
    </xdr:to>
    <xdr:sp macro="[1]!dp_core.gridDP_Click" textlink="">
      <xdr:nvSpPr>
        <xdr:cNvPr id="3784" name="Rectangle 3783">
          <a:extLst>
            <a:ext uri="{FF2B5EF4-FFF2-40B4-BE49-F238E27FC236}">
              <a16:creationId xmlns:a16="http://schemas.microsoft.com/office/drawing/2014/main" xmlns="" id="{00000000-0008-0000-0200-0000C80E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428</xdr:row>
      <xdr:rowOff>0</xdr:rowOff>
    </xdr:from>
    <xdr:to>
      <xdr:col>5</xdr:col>
      <xdr:colOff>279400</xdr:colOff>
      <xdr:row>429</xdr:row>
      <xdr:rowOff>12700</xdr:rowOff>
    </xdr:to>
    <xdr:sp macro="[1]!dp_core.gridDP_Click" textlink="">
      <xdr:nvSpPr>
        <xdr:cNvPr id="3785" name="Rectangle 3784">
          <a:extLst>
            <a:ext uri="{FF2B5EF4-FFF2-40B4-BE49-F238E27FC236}">
              <a16:creationId xmlns:a16="http://schemas.microsoft.com/office/drawing/2014/main" xmlns="" id="{00000000-0008-0000-0200-0000C90E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429</xdr:row>
      <xdr:rowOff>0</xdr:rowOff>
    </xdr:from>
    <xdr:to>
      <xdr:col>5</xdr:col>
      <xdr:colOff>279400</xdr:colOff>
      <xdr:row>430</xdr:row>
      <xdr:rowOff>12700</xdr:rowOff>
    </xdr:to>
    <xdr:sp macro="[1]!dp_core.gridDP_Click" textlink="">
      <xdr:nvSpPr>
        <xdr:cNvPr id="3786" name="Rectangle 3785">
          <a:extLst>
            <a:ext uri="{FF2B5EF4-FFF2-40B4-BE49-F238E27FC236}">
              <a16:creationId xmlns:a16="http://schemas.microsoft.com/office/drawing/2014/main" xmlns="" id="{00000000-0008-0000-0200-0000CA0E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429</xdr:row>
      <xdr:rowOff>0</xdr:rowOff>
    </xdr:from>
    <xdr:to>
      <xdr:col>5</xdr:col>
      <xdr:colOff>279400</xdr:colOff>
      <xdr:row>430</xdr:row>
      <xdr:rowOff>12700</xdr:rowOff>
    </xdr:to>
    <xdr:sp macro="[1]!dp_core.gridDP_Click" textlink="">
      <xdr:nvSpPr>
        <xdr:cNvPr id="3787" name="Rectangle 3786">
          <a:extLst>
            <a:ext uri="{FF2B5EF4-FFF2-40B4-BE49-F238E27FC236}">
              <a16:creationId xmlns:a16="http://schemas.microsoft.com/office/drawing/2014/main" xmlns="" id="{00000000-0008-0000-0200-0000CB0E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429</xdr:row>
      <xdr:rowOff>0</xdr:rowOff>
    </xdr:from>
    <xdr:to>
      <xdr:col>5</xdr:col>
      <xdr:colOff>279400</xdr:colOff>
      <xdr:row>430</xdr:row>
      <xdr:rowOff>12700</xdr:rowOff>
    </xdr:to>
    <xdr:sp macro="[1]!dp_core.gridDP_Click" textlink="">
      <xdr:nvSpPr>
        <xdr:cNvPr id="3788" name="Rectangle 3787">
          <a:extLst>
            <a:ext uri="{FF2B5EF4-FFF2-40B4-BE49-F238E27FC236}">
              <a16:creationId xmlns:a16="http://schemas.microsoft.com/office/drawing/2014/main" xmlns="" id="{00000000-0008-0000-0200-0000CC0E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430</xdr:row>
      <xdr:rowOff>0</xdr:rowOff>
    </xdr:from>
    <xdr:to>
      <xdr:col>5</xdr:col>
      <xdr:colOff>279400</xdr:colOff>
      <xdr:row>431</xdr:row>
      <xdr:rowOff>12700</xdr:rowOff>
    </xdr:to>
    <xdr:sp macro="[1]!dp_core.gridDP_Click" textlink="">
      <xdr:nvSpPr>
        <xdr:cNvPr id="3789" name="Rectangle 3788">
          <a:extLst>
            <a:ext uri="{FF2B5EF4-FFF2-40B4-BE49-F238E27FC236}">
              <a16:creationId xmlns:a16="http://schemas.microsoft.com/office/drawing/2014/main" xmlns="" id="{00000000-0008-0000-0200-0000CD0E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430</xdr:row>
      <xdr:rowOff>0</xdr:rowOff>
    </xdr:from>
    <xdr:to>
      <xdr:col>5</xdr:col>
      <xdr:colOff>279400</xdr:colOff>
      <xdr:row>431</xdr:row>
      <xdr:rowOff>12700</xdr:rowOff>
    </xdr:to>
    <xdr:sp macro="[1]!dp_core.gridDP_Click" textlink="">
      <xdr:nvSpPr>
        <xdr:cNvPr id="3790" name="Rectangle 3789">
          <a:extLst>
            <a:ext uri="{FF2B5EF4-FFF2-40B4-BE49-F238E27FC236}">
              <a16:creationId xmlns:a16="http://schemas.microsoft.com/office/drawing/2014/main" xmlns="" id="{00000000-0008-0000-0200-0000CE0E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430</xdr:row>
      <xdr:rowOff>0</xdr:rowOff>
    </xdr:from>
    <xdr:to>
      <xdr:col>5</xdr:col>
      <xdr:colOff>279400</xdr:colOff>
      <xdr:row>431</xdr:row>
      <xdr:rowOff>12700</xdr:rowOff>
    </xdr:to>
    <xdr:sp macro="[1]!dp_core.gridDP_Click" textlink="">
      <xdr:nvSpPr>
        <xdr:cNvPr id="3791" name="Rectangle 3790">
          <a:extLst>
            <a:ext uri="{FF2B5EF4-FFF2-40B4-BE49-F238E27FC236}">
              <a16:creationId xmlns:a16="http://schemas.microsoft.com/office/drawing/2014/main" xmlns="" id="{00000000-0008-0000-0200-0000CF0E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431</xdr:row>
      <xdr:rowOff>0</xdr:rowOff>
    </xdr:from>
    <xdr:to>
      <xdr:col>5</xdr:col>
      <xdr:colOff>279400</xdr:colOff>
      <xdr:row>432</xdr:row>
      <xdr:rowOff>12700</xdr:rowOff>
    </xdr:to>
    <xdr:sp macro="[1]!dp_core.gridDP_Click" textlink="">
      <xdr:nvSpPr>
        <xdr:cNvPr id="3792" name="Rectangle 3791">
          <a:extLst>
            <a:ext uri="{FF2B5EF4-FFF2-40B4-BE49-F238E27FC236}">
              <a16:creationId xmlns:a16="http://schemas.microsoft.com/office/drawing/2014/main" xmlns="" id="{00000000-0008-0000-0200-0000D00E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431</xdr:row>
      <xdr:rowOff>0</xdr:rowOff>
    </xdr:from>
    <xdr:to>
      <xdr:col>5</xdr:col>
      <xdr:colOff>279400</xdr:colOff>
      <xdr:row>432</xdr:row>
      <xdr:rowOff>12700</xdr:rowOff>
    </xdr:to>
    <xdr:sp macro="[1]!dp_core.gridDP_Click" textlink="">
      <xdr:nvSpPr>
        <xdr:cNvPr id="3793" name="Rectangle 3792">
          <a:extLst>
            <a:ext uri="{FF2B5EF4-FFF2-40B4-BE49-F238E27FC236}">
              <a16:creationId xmlns:a16="http://schemas.microsoft.com/office/drawing/2014/main" xmlns="" id="{00000000-0008-0000-0200-0000D10E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431</xdr:row>
      <xdr:rowOff>0</xdr:rowOff>
    </xdr:from>
    <xdr:to>
      <xdr:col>5</xdr:col>
      <xdr:colOff>279400</xdr:colOff>
      <xdr:row>432</xdr:row>
      <xdr:rowOff>12700</xdr:rowOff>
    </xdr:to>
    <xdr:sp macro="[1]!dp_core.gridDP_Click" textlink="">
      <xdr:nvSpPr>
        <xdr:cNvPr id="3794" name="Rectangle 3793">
          <a:extLst>
            <a:ext uri="{FF2B5EF4-FFF2-40B4-BE49-F238E27FC236}">
              <a16:creationId xmlns:a16="http://schemas.microsoft.com/office/drawing/2014/main" xmlns="" id="{00000000-0008-0000-0200-0000D20E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432</xdr:row>
      <xdr:rowOff>0</xdr:rowOff>
    </xdr:from>
    <xdr:to>
      <xdr:col>5</xdr:col>
      <xdr:colOff>279400</xdr:colOff>
      <xdr:row>433</xdr:row>
      <xdr:rowOff>12700</xdr:rowOff>
    </xdr:to>
    <xdr:sp macro="[1]!dp_core.gridDP_Click" textlink="">
      <xdr:nvSpPr>
        <xdr:cNvPr id="3795" name="Rectangle 3794">
          <a:extLst>
            <a:ext uri="{FF2B5EF4-FFF2-40B4-BE49-F238E27FC236}">
              <a16:creationId xmlns:a16="http://schemas.microsoft.com/office/drawing/2014/main" xmlns="" id="{00000000-0008-0000-0200-0000D30E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432</xdr:row>
      <xdr:rowOff>0</xdr:rowOff>
    </xdr:from>
    <xdr:to>
      <xdr:col>5</xdr:col>
      <xdr:colOff>279400</xdr:colOff>
      <xdr:row>433</xdr:row>
      <xdr:rowOff>12700</xdr:rowOff>
    </xdr:to>
    <xdr:sp macro="[1]!dp_core.gridDP_Click" textlink="">
      <xdr:nvSpPr>
        <xdr:cNvPr id="3796" name="Rectangle 3795">
          <a:extLst>
            <a:ext uri="{FF2B5EF4-FFF2-40B4-BE49-F238E27FC236}">
              <a16:creationId xmlns:a16="http://schemas.microsoft.com/office/drawing/2014/main" xmlns="" id="{00000000-0008-0000-0200-0000D40E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432</xdr:row>
      <xdr:rowOff>0</xdr:rowOff>
    </xdr:from>
    <xdr:to>
      <xdr:col>5</xdr:col>
      <xdr:colOff>279400</xdr:colOff>
      <xdr:row>433</xdr:row>
      <xdr:rowOff>12700</xdr:rowOff>
    </xdr:to>
    <xdr:sp macro="[1]!dp_core.gridDP_Click" textlink="">
      <xdr:nvSpPr>
        <xdr:cNvPr id="3797" name="Rectangle 3796">
          <a:extLst>
            <a:ext uri="{FF2B5EF4-FFF2-40B4-BE49-F238E27FC236}">
              <a16:creationId xmlns:a16="http://schemas.microsoft.com/office/drawing/2014/main" xmlns="" id="{00000000-0008-0000-0200-0000D50E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433</xdr:row>
      <xdr:rowOff>0</xdr:rowOff>
    </xdr:from>
    <xdr:to>
      <xdr:col>5</xdr:col>
      <xdr:colOff>279400</xdr:colOff>
      <xdr:row>434</xdr:row>
      <xdr:rowOff>12700</xdr:rowOff>
    </xdr:to>
    <xdr:sp macro="[1]!dp_core.gridDP_Click" textlink="">
      <xdr:nvSpPr>
        <xdr:cNvPr id="3798" name="Rectangle 3797">
          <a:extLst>
            <a:ext uri="{FF2B5EF4-FFF2-40B4-BE49-F238E27FC236}">
              <a16:creationId xmlns:a16="http://schemas.microsoft.com/office/drawing/2014/main" xmlns="" id="{00000000-0008-0000-0200-0000D60E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433</xdr:row>
      <xdr:rowOff>0</xdr:rowOff>
    </xdr:from>
    <xdr:to>
      <xdr:col>5</xdr:col>
      <xdr:colOff>279400</xdr:colOff>
      <xdr:row>434</xdr:row>
      <xdr:rowOff>12700</xdr:rowOff>
    </xdr:to>
    <xdr:sp macro="[1]!dp_core.gridDP_Click" textlink="">
      <xdr:nvSpPr>
        <xdr:cNvPr id="3799" name="Rectangle 3798">
          <a:extLst>
            <a:ext uri="{FF2B5EF4-FFF2-40B4-BE49-F238E27FC236}">
              <a16:creationId xmlns:a16="http://schemas.microsoft.com/office/drawing/2014/main" xmlns="" id="{00000000-0008-0000-0200-0000D70E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433</xdr:row>
      <xdr:rowOff>0</xdr:rowOff>
    </xdr:from>
    <xdr:to>
      <xdr:col>5</xdr:col>
      <xdr:colOff>279400</xdr:colOff>
      <xdr:row>434</xdr:row>
      <xdr:rowOff>12700</xdr:rowOff>
    </xdr:to>
    <xdr:sp macro="[1]!dp_core.gridDP_Click" textlink="">
      <xdr:nvSpPr>
        <xdr:cNvPr id="3800" name="Rectangle 3799">
          <a:extLst>
            <a:ext uri="{FF2B5EF4-FFF2-40B4-BE49-F238E27FC236}">
              <a16:creationId xmlns:a16="http://schemas.microsoft.com/office/drawing/2014/main" xmlns="" id="{00000000-0008-0000-0200-0000D80E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434</xdr:row>
      <xdr:rowOff>0</xdr:rowOff>
    </xdr:from>
    <xdr:to>
      <xdr:col>5</xdr:col>
      <xdr:colOff>279400</xdr:colOff>
      <xdr:row>435</xdr:row>
      <xdr:rowOff>12700</xdr:rowOff>
    </xdr:to>
    <xdr:sp macro="[1]!dp_core.gridDP_Click" textlink="">
      <xdr:nvSpPr>
        <xdr:cNvPr id="3801" name="Rectangle 3800">
          <a:extLst>
            <a:ext uri="{FF2B5EF4-FFF2-40B4-BE49-F238E27FC236}">
              <a16:creationId xmlns:a16="http://schemas.microsoft.com/office/drawing/2014/main" xmlns="" id="{00000000-0008-0000-0200-0000D90E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434</xdr:row>
      <xdr:rowOff>0</xdr:rowOff>
    </xdr:from>
    <xdr:to>
      <xdr:col>5</xdr:col>
      <xdr:colOff>279400</xdr:colOff>
      <xdr:row>435</xdr:row>
      <xdr:rowOff>12700</xdr:rowOff>
    </xdr:to>
    <xdr:sp macro="[1]!dp_core.gridDP_Click" textlink="">
      <xdr:nvSpPr>
        <xdr:cNvPr id="3802" name="Rectangle 3801">
          <a:extLst>
            <a:ext uri="{FF2B5EF4-FFF2-40B4-BE49-F238E27FC236}">
              <a16:creationId xmlns:a16="http://schemas.microsoft.com/office/drawing/2014/main" xmlns="" id="{00000000-0008-0000-0200-0000DA0E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434</xdr:row>
      <xdr:rowOff>0</xdr:rowOff>
    </xdr:from>
    <xdr:to>
      <xdr:col>5</xdr:col>
      <xdr:colOff>279400</xdr:colOff>
      <xdr:row>435</xdr:row>
      <xdr:rowOff>12700</xdr:rowOff>
    </xdr:to>
    <xdr:sp macro="[1]!dp_core.gridDP_Click" textlink="">
      <xdr:nvSpPr>
        <xdr:cNvPr id="3803" name="Rectangle 3802">
          <a:extLst>
            <a:ext uri="{FF2B5EF4-FFF2-40B4-BE49-F238E27FC236}">
              <a16:creationId xmlns:a16="http://schemas.microsoft.com/office/drawing/2014/main" xmlns="" id="{00000000-0008-0000-0200-0000DB0E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435</xdr:row>
      <xdr:rowOff>0</xdr:rowOff>
    </xdr:from>
    <xdr:to>
      <xdr:col>5</xdr:col>
      <xdr:colOff>279400</xdr:colOff>
      <xdr:row>436</xdr:row>
      <xdr:rowOff>12700</xdr:rowOff>
    </xdr:to>
    <xdr:sp macro="[1]!dp_core.gridDP_Click" textlink="">
      <xdr:nvSpPr>
        <xdr:cNvPr id="3804" name="Rectangle 3803">
          <a:extLst>
            <a:ext uri="{FF2B5EF4-FFF2-40B4-BE49-F238E27FC236}">
              <a16:creationId xmlns:a16="http://schemas.microsoft.com/office/drawing/2014/main" xmlns="" id="{00000000-0008-0000-0200-0000DC0E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435</xdr:row>
      <xdr:rowOff>0</xdr:rowOff>
    </xdr:from>
    <xdr:to>
      <xdr:col>5</xdr:col>
      <xdr:colOff>279400</xdr:colOff>
      <xdr:row>436</xdr:row>
      <xdr:rowOff>12700</xdr:rowOff>
    </xdr:to>
    <xdr:sp macro="[1]!dp_core.gridDP_Click" textlink="">
      <xdr:nvSpPr>
        <xdr:cNvPr id="3805" name="Rectangle 3804">
          <a:extLst>
            <a:ext uri="{FF2B5EF4-FFF2-40B4-BE49-F238E27FC236}">
              <a16:creationId xmlns:a16="http://schemas.microsoft.com/office/drawing/2014/main" xmlns="" id="{00000000-0008-0000-0200-0000DD0E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435</xdr:row>
      <xdr:rowOff>0</xdr:rowOff>
    </xdr:from>
    <xdr:to>
      <xdr:col>5</xdr:col>
      <xdr:colOff>279400</xdr:colOff>
      <xdr:row>436</xdr:row>
      <xdr:rowOff>12700</xdr:rowOff>
    </xdr:to>
    <xdr:sp macro="[1]!dp_core.gridDP_Click" textlink="">
      <xdr:nvSpPr>
        <xdr:cNvPr id="3806" name="Rectangle 3805">
          <a:extLst>
            <a:ext uri="{FF2B5EF4-FFF2-40B4-BE49-F238E27FC236}">
              <a16:creationId xmlns:a16="http://schemas.microsoft.com/office/drawing/2014/main" xmlns="" id="{00000000-0008-0000-0200-0000DE0E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436</xdr:row>
      <xdr:rowOff>0</xdr:rowOff>
    </xdr:from>
    <xdr:to>
      <xdr:col>5</xdr:col>
      <xdr:colOff>279400</xdr:colOff>
      <xdr:row>437</xdr:row>
      <xdr:rowOff>12700</xdr:rowOff>
    </xdr:to>
    <xdr:sp macro="[1]!dp_core.gridDP_Click" textlink="">
      <xdr:nvSpPr>
        <xdr:cNvPr id="3807" name="Rectangle 3806">
          <a:extLst>
            <a:ext uri="{FF2B5EF4-FFF2-40B4-BE49-F238E27FC236}">
              <a16:creationId xmlns:a16="http://schemas.microsoft.com/office/drawing/2014/main" xmlns="" id="{00000000-0008-0000-0200-0000DF0E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436</xdr:row>
      <xdr:rowOff>0</xdr:rowOff>
    </xdr:from>
    <xdr:to>
      <xdr:col>5</xdr:col>
      <xdr:colOff>279400</xdr:colOff>
      <xdr:row>437</xdr:row>
      <xdr:rowOff>12700</xdr:rowOff>
    </xdr:to>
    <xdr:sp macro="[1]!dp_core.gridDP_Click" textlink="">
      <xdr:nvSpPr>
        <xdr:cNvPr id="3808" name="Rectangle 3807">
          <a:extLst>
            <a:ext uri="{FF2B5EF4-FFF2-40B4-BE49-F238E27FC236}">
              <a16:creationId xmlns:a16="http://schemas.microsoft.com/office/drawing/2014/main" xmlns="" id="{00000000-0008-0000-0200-0000E00E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436</xdr:row>
      <xdr:rowOff>0</xdr:rowOff>
    </xdr:from>
    <xdr:to>
      <xdr:col>5</xdr:col>
      <xdr:colOff>279400</xdr:colOff>
      <xdr:row>437</xdr:row>
      <xdr:rowOff>12700</xdr:rowOff>
    </xdr:to>
    <xdr:sp macro="[1]!dp_core.gridDP_Click" textlink="">
      <xdr:nvSpPr>
        <xdr:cNvPr id="3809" name="Rectangle 3808">
          <a:extLst>
            <a:ext uri="{FF2B5EF4-FFF2-40B4-BE49-F238E27FC236}">
              <a16:creationId xmlns:a16="http://schemas.microsoft.com/office/drawing/2014/main" xmlns="" id="{00000000-0008-0000-0200-0000E10E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437</xdr:row>
      <xdr:rowOff>0</xdr:rowOff>
    </xdr:from>
    <xdr:to>
      <xdr:col>5</xdr:col>
      <xdr:colOff>279400</xdr:colOff>
      <xdr:row>438</xdr:row>
      <xdr:rowOff>12700</xdr:rowOff>
    </xdr:to>
    <xdr:sp macro="[1]!dp_core.gridDP_Click" textlink="">
      <xdr:nvSpPr>
        <xdr:cNvPr id="3810" name="Rectangle 3809">
          <a:extLst>
            <a:ext uri="{FF2B5EF4-FFF2-40B4-BE49-F238E27FC236}">
              <a16:creationId xmlns:a16="http://schemas.microsoft.com/office/drawing/2014/main" xmlns="" id="{00000000-0008-0000-0200-0000E20E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437</xdr:row>
      <xdr:rowOff>0</xdr:rowOff>
    </xdr:from>
    <xdr:to>
      <xdr:col>5</xdr:col>
      <xdr:colOff>279400</xdr:colOff>
      <xdr:row>438</xdr:row>
      <xdr:rowOff>12700</xdr:rowOff>
    </xdr:to>
    <xdr:sp macro="[1]!dp_core.gridDP_Click" textlink="">
      <xdr:nvSpPr>
        <xdr:cNvPr id="3811" name="Rectangle 3810">
          <a:extLst>
            <a:ext uri="{FF2B5EF4-FFF2-40B4-BE49-F238E27FC236}">
              <a16:creationId xmlns:a16="http://schemas.microsoft.com/office/drawing/2014/main" xmlns="" id="{00000000-0008-0000-0200-0000E30E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437</xdr:row>
      <xdr:rowOff>0</xdr:rowOff>
    </xdr:from>
    <xdr:to>
      <xdr:col>5</xdr:col>
      <xdr:colOff>279400</xdr:colOff>
      <xdr:row>438</xdr:row>
      <xdr:rowOff>12700</xdr:rowOff>
    </xdr:to>
    <xdr:sp macro="[1]!dp_core.gridDP_Click" textlink="">
      <xdr:nvSpPr>
        <xdr:cNvPr id="3812" name="Rectangle 3811">
          <a:extLst>
            <a:ext uri="{FF2B5EF4-FFF2-40B4-BE49-F238E27FC236}">
              <a16:creationId xmlns:a16="http://schemas.microsoft.com/office/drawing/2014/main" xmlns="" id="{00000000-0008-0000-0200-0000E40E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438</xdr:row>
      <xdr:rowOff>0</xdr:rowOff>
    </xdr:from>
    <xdr:to>
      <xdr:col>5</xdr:col>
      <xdr:colOff>279400</xdr:colOff>
      <xdr:row>439</xdr:row>
      <xdr:rowOff>12700</xdr:rowOff>
    </xdr:to>
    <xdr:sp macro="[1]!dp_core.gridDP_Click" textlink="">
      <xdr:nvSpPr>
        <xdr:cNvPr id="3813" name="Rectangle 3812">
          <a:extLst>
            <a:ext uri="{FF2B5EF4-FFF2-40B4-BE49-F238E27FC236}">
              <a16:creationId xmlns:a16="http://schemas.microsoft.com/office/drawing/2014/main" xmlns="" id="{00000000-0008-0000-0200-0000E50E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438</xdr:row>
      <xdr:rowOff>0</xdr:rowOff>
    </xdr:from>
    <xdr:to>
      <xdr:col>5</xdr:col>
      <xdr:colOff>279400</xdr:colOff>
      <xdr:row>439</xdr:row>
      <xdr:rowOff>12700</xdr:rowOff>
    </xdr:to>
    <xdr:sp macro="[1]!dp_core.gridDP_Click" textlink="">
      <xdr:nvSpPr>
        <xdr:cNvPr id="3814" name="Rectangle 3813">
          <a:extLst>
            <a:ext uri="{FF2B5EF4-FFF2-40B4-BE49-F238E27FC236}">
              <a16:creationId xmlns:a16="http://schemas.microsoft.com/office/drawing/2014/main" xmlns="" id="{00000000-0008-0000-0200-0000E60E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438</xdr:row>
      <xdr:rowOff>0</xdr:rowOff>
    </xdr:from>
    <xdr:to>
      <xdr:col>5</xdr:col>
      <xdr:colOff>279400</xdr:colOff>
      <xdr:row>439</xdr:row>
      <xdr:rowOff>12700</xdr:rowOff>
    </xdr:to>
    <xdr:sp macro="[1]!dp_core.gridDP_Click" textlink="">
      <xdr:nvSpPr>
        <xdr:cNvPr id="3815" name="Rectangle 3814">
          <a:extLst>
            <a:ext uri="{FF2B5EF4-FFF2-40B4-BE49-F238E27FC236}">
              <a16:creationId xmlns:a16="http://schemas.microsoft.com/office/drawing/2014/main" xmlns="" id="{00000000-0008-0000-0200-0000E70E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439</xdr:row>
      <xdr:rowOff>0</xdr:rowOff>
    </xdr:from>
    <xdr:to>
      <xdr:col>5</xdr:col>
      <xdr:colOff>279400</xdr:colOff>
      <xdr:row>440</xdr:row>
      <xdr:rowOff>12700</xdr:rowOff>
    </xdr:to>
    <xdr:sp macro="[1]!dp_core.gridDP_Click" textlink="">
      <xdr:nvSpPr>
        <xdr:cNvPr id="3816" name="Rectangle 3815">
          <a:extLst>
            <a:ext uri="{FF2B5EF4-FFF2-40B4-BE49-F238E27FC236}">
              <a16:creationId xmlns:a16="http://schemas.microsoft.com/office/drawing/2014/main" xmlns="" id="{00000000-0008-0000-0200-0000E80E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439</xdr:row>
      <xdr:rowOff>0</xdr:rowOff>
    </xdr:from>
    <xdr:to>
      <xdr:col>5</xdr:col>
      <xdr:colOff>279400</xdr:colOff>
      <xdr:row>440</xdr:row>
      <xdr:rowOff>12700</xdr:rowOff>
    </xdr:to>
    <xdr:sp macro="[1]!dp_core.gridDP_Click" textlink="">
      <xdr:nvSpPr>
        <xdr:cNvPr id="3817" name="Rectangle 3816">
          <a:extLst>
            <a:ext uri="{FF2B5EF4-FFF2-40B4-BE49-F238E27FC236}">
              <a16:creationId xmlns:a16="http://schemas.microsoft.com/office/drawing/2014/main" xmlns="" id="{00000000-0008-0000-0200-0000E90E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439</xdr:row>
      <xdr:rowOff>0</xdr:rowOff>
    </xdr:from>
    <xdr:to>
      <xdr:col>5</xdr:col>
      <xdr:colOff>279400</xdr:colOff>
      <xdr:row>440</xdr:row>
      <xdr:rowOff>12700</xdr:rowOff>
    </xdr:to>
    <xdr:sp macro="[1]!dp_core.gridDP_Click" textlink="">
      <xdr:nvSpPr>
        <xdr:cNvPr id="3818" name="Rectangle 3817">
          <a:extLst>
            <a:ext uri="{FF2B5EF4-FFF2-40B4-BE49-F238E27FC236}">
              <a16:creationId xmlns:a16="http://schemas.microsoft.com/office/drawing/2014/main" xmlns="" id="{00000000-0008-0000-0200-0000EA0E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440</xdr:row>
      <xdr:rowOff>0</xdr:rowOff>
    </xdr:from>
    <xdr:to>
      <xdr:col>5</xdr:col>
      <xdr:colOff>279400</xdr:colOff>
      <xdr:row>441</xdr:row>
      <xdr:rowOff>12700</xdr:rowOff>
    </xdr:to>
    <xdr:sp macro="[1]!dp_core.gridDP_Click" textlink="">
      <xdr:nvSpPr>
        <xdr:cNvPr id="3819" name="Rectangle 3818">
          <a:extLst>
            <a:ext uri="{FF2B5EF4-FFF2-40B4-BE49-F238E27FC236}">
              <a16:creationId xmlns:a16="http://schemas.microsoft.com/office/drawing/2014/main" xmlns="" id="{00000000-0008-0000-0200-0000EB0E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440</xdr:row>
      <xdr:rowOff>0</xdr:rowOff>
    </xdr:from>
    <xdr:to>
      <xdr:col>5</xdr:col>
      <xdr:colOff>279400</xdr:colOff>
      <xdr:row>441</xdr:row>
      <xdr:rowOff>12700</xdr:rowOff>
    </xdr:to>
    <xdr:sp macro="[1]!dp_core.gridDP_Click" textlink="">
      <xdr:nvSpPr>
        <xdr:cNvPr id="3820" name="Rectangle 3819">
          <a:extLst>
            <a:ext uri="{FF2B5EF4-FFF2-40B4-BE49-F238E27FC236}">
              <a16:creationId xmlns:a16="http://schemas.microsoft.com/office/drawing/2014/main" xmlns="" id="{00000000-0008-0000-0200-0000EC0E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440</xdr:row>
      <xdr:rowOff>0</xdr:rowOff>
    </xdr:from>
    <xdr:to>
      <xdr:col>5</xdr:col>
      <xdr:colOff>279400</xdr:colOff>
      <xdr:row>441</xdr:row>
      <xdr:rowOff>12700</xdr:rowOff>
    </xdr:to>
    <xdr:sp macro="[1]!dp_core.gridDP_Click" textlink="">
      <xdr:nvSpPr>
        <xdr:cNvPr id="3821" name="Rectangle 3820">
          <a:extLst>
            <a:ext uri="{FF2B5EF4-FFF2-40B4-BE49-F238E27FC236}">
              <a16:creationId xmlns:a16="http://schemas.microsoft.com/office/drawing/2014/main" xmlns="" id="{00000000-0008-0000-0200-0000ED0E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441</xdr:row>
      <xdr:rowOff>0</xdr:rowOff>
    </xdr:from>
    <xdr:to>
      <xdr:col>5</xdr:col>
      <xdr:colOff>279400</xdr:colOff>
      <xdr:row>442</xdr:row>
      <xdr:rowOff>12700</xdr:rowOff>
    </xdr:to>
    <xdr:sp macro="[1]!dp_core.gridDP_Click" textlink="">
      <xdr:nvSpPr>
        <xdr:cNvPr id="3822" name="Rectangle 3821">
          <a:extLst>
            <a:ext uri="{FF2B5EF4-FFF2-40B4-BE49-F238E27FC236}">
              <a16:creationId xmlns:a16="http://schemas.microsoft.com/office/drawing/2014/main" xmlns="" id="{00000000-0008-0000-0200-0000EE0E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441</xdr:row>
      <xdr:rowOff>0</xdr:rowOff>
    </xdr:from>
    <xdr:to>
      <xdr:col>5</xdr:col>
      <xdr:colOff>279400</xdr:colOff>
      <xdr:row>442</xdr:row>
      <xdr:rowOff>12700</xdr:rowOff>
    </xdr:to>
    <xdr:sp macro="[1]!dp_core.gridDP_Click" textlink="">
      <xdr:nvSpPr>
        <xdr:cNvPr id="3823" name="Rectangle 3822">
          <a:extLst>
            <a:ext uri="{FF2B5EF4-FFF2-40B4-BE49-F238E27FC236}">
              <a16:creationId xmlns:a16="http://schemas.microsoft.com/office/drawing/2014/main" xmlns="" id="{00000000-0008-0000-0200-0000EF0E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441</xdr:row>
      <xdr:rowOff>0</xdr:rowOff>
    </xdr:from>
    <xdr:to>
      <xdr:col>5</xdr:col>
      <xdr:colOff>279400</xdr:colOff>
      <xdr:row>442</xdr:row>
      <xdr:rowOff>12700</xdr:rowOff>
    </xdr:to>
    <xdr:sp macro="[1]!dp_core.gridDP_Click" textlink="">
      <xdr:nvSpPr>
        <xdr:cNvPr id="3824" name="Rectangle 3823">
          <a:extLst>
            <a:ext uri="{FF2B5EF4-FFF2-40B4-BE49-F238E27FC236}">
              <a16:creationId xmlns:a16="http://schemas.microsoft.com/office/drawing/2014/main" xmlns="" id="{00000000-0008-0000-0200-0000F00E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442</xdr:row>
      <xdr:rowOff>0</xdr:rowOff>
    </xdr:from>
    <xdr:to>
      <xdr:col>5</xdr:col>
      <xdr:colOff>279400</xdr:colOff>
      <xdr:row>443</xdr:row>
      <xdr:rowOff>12700</xdr:rowOff>
    </xdr:to>
    <xdr:sp macro="[1]!dp_core.gridDP_Click" textlink="">
      <xdr:nvSpPr>
        <xdr:cNvPr id="3825" name="Rectangle 3824">
          <a:extLst>
            <a:ext uri="{FF2B5EF4-FFF2-40B4-BE49-F238E27FC236}">
              <a16:creationId xmlns:a16="http://schemas.microsoft.com/office/drawing/2014/main" xmlns="" id="{00000000-0008-0000-0200-0000F10E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442</xdr:row>
      <xdr:rowOff>0</xdr:rowOff>
    </xdr:from>
    <xdr:to>
      <xdr:col>5</xdr:col>
      <xdr:colOff>279400</xdr:colOff>
      <xdr:row>443</xdr:row>
      <xdr:rowOff>12700</xdr:rowOff>
    </xdr:to>
    <xdr:sp macro="[1]!dp_core.gridDP_Click" textlink="">
      <xdr:nvSpPr>
        <xdr:cNvPr id="3826" name="Rectangle 3825">
          <a:extLst>
            <a:ext uri="{FF2B5EF4-FFF2-40B4-BE49-F238E27FC236}">
              <a16:creationId xmlns:a16="http://schemas.microsoft.com/office/drawing/2014/main" xmlns="" id="{00000000-0008-0000-0200-0000F20E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442</xdr:row>
      <xdr:rowOff>0</xdr:rowOff>
    </xdr:from>
    <xdr:to>
      <xdr:col>5</xdr:col>
      <xdr:colOff>279400</xdr:colOff>
      <xdr:row>443</xdr:row>
      <xdr:rowOff>12700</xdr:rowOff>
    </xdr:to>
    <xdr:sp macro="[1]!dp_core.gridDP_Click" textlink="">
      <xdr:nvSpPr>
        <xdr:cNvPr id="3827" name="Rectangle 3826">
          <a:extLst>
            <a:ext uri="{FF2B5EF4-FFF2-40B4-BE49-F238E27FC236}">
              <a16:creationId xmlns:a16="http://schemas.microsoft.com/office/drawing/2014/main" xmlns="" id="{00000000-0008-0000-0200-0000F30E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443</xdr:row>
      <xdr:rowOff>0</xdr:rowOff>
    </xdr:from>
    <xdr:to>
      <xdr:col>5</xdr:col>
      <xdr:colOff>279400</xdr:colOff>
      <xdr:row>444</xdr:row>
      <xdr:rowOff>12700</xdr:rowOff>
    </xdr:to>
    <xdr:sp macro="[1]!dp_core.gridDP_Click" textlink="">
      <xdr:nvSpPr>
        <xdr:cNvPr id="3828" name="Rectangle 3827">
          <a:extLst>
            <a:ext uri="{FF2B5EF4-FFF2-40B4-BE49-F238E27FC236}">
              <a16:creationId xmlns:a16="http://schemas.microsoft.com/office/drawing/2014/main" xmlns="" id="{00000000-0008-0000-0200-0000F40E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443</xdr:row>
      <xdr:rowOff>0</xdr:rowOff>
    </xdr:from>
    <xdr:to>
      <xdr:col>5</xdr:col>
      <xdr:colOff>279400</xdr:colOff>
      <xdr:row>444</xdr:row>
      <xdr:rowOff>12700</xdr:rowOff>
    </xdr:to>
    <xdr:sp macro="[1]!dp_core.gridDP_Click" textlink="">
      <xdr:nvSpPr>
        <xdr:cNvPr id="3829" name="Rectangle 3828">
          <a:extLst>
            <a:ext uri="{FF2B5EF4-FFF2-40B4-BE49-F238E27FC236}">
              <a16:creationId xmlns:a16="http://schemas.microsoft.com/office/drawing/2014/main" xmlns="" id="{00000000-0008-0000-0200-0000F50E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443</xdr:row>
      <xdr:rowOff>0</xdr:rowOff>
    </xdr:from>
    <xdr:to>
      <xdr:col>5</xdr:col>
      <xdr:colOff>279400</xdr:colOff>
      <xdr:row>444</xdr:row>
      <xdr:rowOff>12700</xdr:rowOff>
    </xdr:to>
    <xdr:sp macro="[1]!dp_core.gridDP_Click" textlink="">
      <xdr:nvSpPr>
        <xdr:cNvPr id="3830" name="Rectangle 3829">
          <a:extLst>
            <a:ext uri="{FF2B5EF4-FFF2-40B4-BE49-F238E27FC236}">
              <a16:creationId xmlns:a16="http://schemas.microsoft.com/office/drawing/2014/main" xmlns="" id="{00000000-0008-0000-0200-0000F60E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444</xdr:row>
      <xdr:rowOff>0</xdr:rowOff>
    </xdr:from>
    <xdr:to>
      <xdr:col>5</xdr:col>
      <xdr:colOff>279400</xdr:colOff>
      <xdr:row>445</xdr:row>
      <xdr:rowOff>12700</xdr:rowOff>
    </xdr:to>
    <xdr:sp macro="[1]!dp_core.gridDP_Click" textlink="">
      <xdr:nvSpPr>
        <xdr:cNvPr id="3831" name="Rectangle 3830">
          <a:extLst>
            <a:ext uri="{FF2B5EF4-FFF2-40B4-BE49-F238E27FC236}">
              <a16:creationId xmlns:a16="http://schemas.microsoft.com/office/drawing/2014/main" xmlns="" id="{00000000-0008-0000-0200-0000F70E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444</xdr:row>
      <xdr:rowOff>0</xdr:rowOff>
    </xdr:from>
    <xdr:to>
      <xdr:col>5</xdr:col>
      <xdr:colOff>279400</xdr:colOff>
      <xdr:row>445</xdr:row>
      <xdr:rowOff>12700</xdr:rowOff>
    </xdr:to>
    <xdr:sp macro="[1]!dp_core.gridDP_Click" textlink="">
      <xdr:nvSpPr>
        <xdr:cNvPr id="3832" name="Rectangle 3831">
          <a:extLst>
            <a:ext uri="{FF2B5EF4-FFF2-40B4-BE49-F238E27FC236}">
              <a16:creationId xmlns:a16="http://schemas.microsoft.com/office/drawing/2014/main" xmlns="" id="{00000000-0008-0000-0200-0000F80E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444</xdr:row>
      <xdr:rowOff>0</xdr:rowOff>
    </xdr:from>
    <xdr:to>
      <xdr:col>5</xdr:col>
      <xdr:colOff>279400</xdr:colOff>
      <xdr:row>445</xdr:row>
      <xdr:rowOff>12700</xdr:rowOff>
    </xdr:to>
    <xdr:sp macro="[1]!dp_core.gridDP_Click" textlink="">
      <xdr:nvSpPr>
        <xdr:cNvPr id="3833" name="Rectangle 3832">
          <a:extLst>
            <a:ext uri="{FF2B5EF4-FFF2-40B4-BE49-F238E27FC236}">
              <a16:creationId xmlns:a16="http://schemas.microsoft.com/office/drawing/2014/main" xmlns="" id="{00000000-0008-0000-0200-0000F90E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445</xdr:row>
      <xdr:rowOff>0</xdr:rowOff>
    </xdr:from>
    <xdr:to>
      <xdr:col>5</xdr:col>
      <xdr:colOff>279400</xdr:colOff>
      <xdr:row>446</xdr:row>
      <xdr:rowOff>12700</xdr:rowOff>
    </xdr:to>
    <xdr:sp macro="[1]!dp_core.gridDP_Click" textlink="">
      <xdr:nvSpPr>
        <xdr:cNvPr id="3834" name="Rectangle 3833">
          <a:extLst>
            <a:ext uri="{FF2B5EF4-FFF2-40B4-BE49-F238E27FC236}">
              <a16:creationId xmlns:a16="http://schemas.microsoft.com/office/drawing/2014/main" xmlns="" id="{00000000-0008-0000-0200-0000FA0E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445</xdr:row>
      <xdr:rowOff>0</xdr:rowOff>
    </xdr:from>
    <xdr:to>
      <xdr:col>5</xdr:col>
      <xdr:colOff>279400</xdr:colOff>
      <xdr:row>446</xdr:row>
      <xdr:rowOff>12700</xdr:rowOff>
    </xdr:to>
    <xdr:sp macro="[1]!dp_core.gridDP_Click" textlink="">
      <xdr:nvSpPr>
        <xdr:cNvPr id="3835" name="Rectangle 3834">
          <a:extLst>
            <a:ext uri="{FF2B5EF4-FFF2-40B4-BE49-F238E27FC236}">
              <a16:creationId xmlns:a16="http://schemas.microsoft.com/office/drawing/2014/main" xmlns="" id="{00000000-0008-0000-0200-0000FB0E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445</xdr:row>
      <xdr:rowOff>0</xdr:rowOff>
    </xdr:from>
    <xdr:to>
      <xdr:col>5</xdr:col>
      <xdr:colOff>279400</xdr:colOff>
      <xdr:row>446</xdr:row>
      <xdr:rowOff>12700</xdr:rowOff>
    </xdr:to>
    <xdr:sp macro="[1]!dp_core.gridDP_Click" textlink="">
      <xdr:nvSpPr>
        <xdr:cNvPr id="3836" name="Rectangle 3835">
          <a:extLst>
            <a:ext uri="{FF2B5EF4-FFF2-40B4-BE49-F238E27FC236}">
              <a16:creationId xmlns:a16="http://schemas.microsoft.com/office/drawing/2014/main" xmlns="" id="{00000000-0008-0000-0200-0000FC0E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446</xdr:row>
      <xdr:rowOff>0</xdr:rowOff>
    </xdr:from>
    <xdr:to>
      <xdr:col>5</xdr:col>
      <xdr:colOff>279400</xdr:colOff>
      <xdr:row>447</xdr:row>
      <xdr:rowOff>12700</xdr:rowOff>
    </xdr:to>
    <xdr:sp macro="[1]!dp_core.gridDP_Click" textlink="">
      <xdr:nvSpPr>
        <xdr:cNvPr id="3837" name="Rectangle 3836">
          <a:extLst>
            <a:ext uri="{FF2B5EF4-FFF2-40B4-BE49-F238E27FC236}">
              <a16:creationId xmlns:a16="http://schemas.microsoft.com/office/drawing/2014/main" xmlns="" id="{00000000-0008-0000-0200-0000FD0E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446</xdr:row>
      <xdr:rowOff>0</xdr:rowOff>
    </xdr:from>
    <xdr:to>
      <xdr:col>5</xdr:col>
      <xdr:colOff>279400</xdr:colOff>
      <xdr:row>447</xdr:row>
      <xdr:rowOff>12700</xdr:rowOff>
    </xdr:to>
    <xdr:sp macro="[1]!dp_core.gridDP_Click" textlink="">
      <xdr:nvSpPr>
        <xdr:cNvPr id="3838" name="Rectangle 3837">
          <a:extLst>
            <a:ext uri="{FF2B5EF4-FFF2-40B4-BE49-F238E27FC236}">
              <a16:creationId xmlns:a16="http://schemas.microsoft.com/office/drawing/2014/main" xmlns="" id="{00000000-0008-0000-0200-0000FE0E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446</xdr:row>
      <xdr:rowOff>0</xdr:rowOff>
    </xdr:from>
    <xdr:to>
      <xdr:col>5</xdr:col>
      <xdr:colOff>279400</xdr:colOff>
      <xdr:row>447</xdr:row>
      <xdr:rowOff>12700</xdr:rowOff>
    </xdr:to>
    <xdr:sp macro="[1]!dp_core.gridDP_Click" textlink="">
      <xdr:nvSpPr>
        <xdr:cNvPr id="3839" name="Rectangle 3838">
          <a:extLst>
            <a:ext uri="{FF2B5EF4-FFF2-40B4-BE49-F238E27FC236}">
              <a16:creationId xmlns:a16="http://schemas.microsoft.com/office/drawing/2014/main" xmlns="" id="{00000000-0008-0000-0200-0000FF0E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447</xdr:row>
      <xdr:rowOff>0</xdr:rowOff>
    </xdr:from>
    <xdr:to>
      <xdr:col>5</xdr:col>
      <xdr:colOff>279400</xdr:colOff>
      <xdr:row>448</xdr:row>
      <xdr:rowOff>12700</xdr:rowOff>
    </xdr:to>
    <xdr:sp macro="[1]!dp_core.gridDP_Click" textlink="">
      <xdr:nvSpPr>
        <xdr:cNvPr id="3840" name="Rectangle 3839">
          <a:extLst>
            <a:ext uri="{FF2B5EF4-FFF2-40B4-BE49-F238E27FC236}">
              <a16:creationId xmlns:a16="http://schemas.microsoft.com/office/drawing/2014/main" xmlns="" id="{00000000-0008-0000-0200-0000000F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447</xdr:row>
      <xdr:rowOff>0</xdr:rowOff>
    </xdr:from>
    <xdr:to>
      <xdr:col>5</xdr:col>
      <xdr:colOff>279400</xdr:colOff>
      <xdr:row>448</xdr:row>
      <xdr:rowOff>12700</xdr:rowOff>
    </xdr:to>
    <xdr:sp macro="[1]!dp_core.gridDP_Click" textlink="">
      <xdr:nvSpPr>
        <xdr:cNvPr id="3841" name="Rectangle 3840">
          <a:extLst>
            <a:ext uri="{FF2B5EF4-FFF2-40B4-BE49-F238E27FC236}">
              <a16:creationId xmlns:a16="http://schemas.microsoft.com/office/drawing/2014/main" xmlns="" id="{00000000-0008-0000-0200-0000010F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447</xdr:row>
      <xdr:rowOff>0</xdr:rowOff>
    </xdr:from>
    <xdr:to>
      <xdr:col>5</xdr:col>
      <xdr:colOff>279400</xdr:colOff>
      <xdr:row>448</xdr:row>
      <xdr:rowOff>12700</xdr:rowOff>
    </xdr:to>
    <xdr:sp macro="[1]!dp_core.gridDP_Click" textlink="">
      <xdr:nvSpPr>
        <xdr:cNvPr id="3842" name="Rectangle 3841">
          <a:extLst>
            <a:ext uri="{FF2B5EF4-FFF2-40B4-BE49-F238E27FC236}">
              <a16:creationId xmlns:a16="http://schemas.microsoft.com/office/drawing/2014/main" xmlns="" id="{00000000-0008-0000-0200-0000020F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448</xdr:row>
      <xdr:rowOff>0</xdr:rowOff>
    </xdr:from>
    <xdr:to>
      <xdr:col>5</xdr:col>
      <xdr:colOff>279400</xdr:colOff>
      <xdr:row>449</xdr:row>
      <xdr:rowOff>12700</xdr:rowOff>
    </xdr:to>
    <xdr:sp macro="[1]!dp_core.gridDP_Click" textlink="">
      <xdr:nvSpPr>
        <xdr:cNvPr id="3843" name="Rectangle 3842">
          <a:extLst>
            <a:ext uri="{FF2B5EF4-FFF2-40B4-BE49-F238E27FC236}">
              <a16:creationId xmlns:a16="http://schemas.microsoft.com/office/drawing/2014/main" xmlns="" id="{00000000-0008-0000-0200-0000030F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448</xdr:row>
      <xdr:rowOff>0</xdr:rowOff>
    </xdr:from>
    <xdr:to>
      <xdr:col>5</xdr:col>
      <xdr:colOff>279400</xdr:colOff>
      <xdr:row>449</xdr:row>
      <xdr:rowOff>12700</xdr:rowOff>
    </xdr:to>
    <xdr:sp macro="[1]!dp_core.gridDP_Click" textlink="">
      <xdr:nvSpPr>
        <xdr:cNvPr id="3844" name="Rectangle 3843">
          <a:extLst>
            <a:ext uri="{FF2B5EF4-FFF2-40B4-BE49-F238E27FC236}">
              <a16:creationId xmlns:a16="http://schemas.microsoft.com/office/drawing/2014/main" xmlns="" id="{00000000-0008-0000-0200-0000040F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448</xdr:row>
      <xdr:rowOff>0</xdr:rowOff>
    </xdr:from>
    <xdr:to>
      <xdr:col>5</xdr:col>
      <xdr:colOff>279400</xdr:colOff>
      <xdr:row>449</xdr:row>
      <xdr:rowOff>12700</xdr:rowOff>
    </xdr:to>
    <xdr:sp macro="[1]!dp_core.gridDP_Click" textlink="">
      <xdr:nvSpPr>
        <xdr:cNvPr id="3845" name="Rectangle 3844">
          <a:extLst>
            <a:ext uri="{FF2B5EF4-FFF2-40B4-BE49-F238E27FC236}">
              <a16:creationId xmlns:a16="http://schemas.microsoft.com/office/drawing/2014/main" xmlns="" id="{00000000-0008-0000-0200-0000050F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449</xdr:row>
      <xdr:rowOff>0</xdr:rowOff>
    </xdr:from>
    <xdr:to>
      <xdr:col>5</xdr:col>
      <xdr:colOff>279400</xdr:colOff>
      <xdr:row>450</xdr:row>
      <xdr:rowOff>12700</xdr:rowOff>
    </xdr:to>
    <xdr:sp macro="[1]!dp_core.gridDP_Click" textlink="">
      <xdr:nvSpPr>
        <xdr:cNvPr id="3846" name="Rectangle 3845">
          <a:extLst>
            <a:ext uri="{FF2B5EF4-FFF2-40B4-BE49-F238E27FC236}">
              <a16:creationId xmlns:a16="http://schemas.microsoft.com/office/drawing/2014/main" xmlns="" id="{00000000-0008-0000-0200-0000060F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449</xdr:row>
      <xdr:rowOff>0</xdr:rowOff>
    </xdr:from>
    <xdr:to>
      <xdr:col>5</xdr:col>
      <xdr:colOff>279400</xdr:colOff>
      <xdr:row>450</xdr:row>
      <xdr:rowOff>12700</xdr:rowOff>
    </xdr:to>
    <xdr:sp macro="[1]!dp_core.gridDP_Click" textlink="">
      <xdr:nvSpPr>
        <xdr:cNvPr id="3847" name="Rectangle 3846">
          <a:extLst>
            <a:ext uri="{FF2B5EF4-FFF2-40B4-BE49-F238E27FC236}">
              <a16:creationId xmlns:a16="http://schemas.microsoft.com/office/drawing/2014/main" xmlns="" id="{00000000-0008-0000-0200-0000070F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449</xdr:row>
      <xdr:rowOff>0</xdr:rowOff>
    </xdr:from>
    <xdr:to>
      <xdr:col>5</xdr:col>
      <xdr:colOff>279400</xdr:colOff>
      <xdr:row>450</xdr:row>
      <xdr:rowOff>12700</xdr:rowOff>
    </xdr:to>
    <xdr:sp macro="[1]!dp_core.gridDP_Click" textlink="">
      <xdr:nvSpPr>
        <xdr:cNvPr id="3848" name="Rectangle 3847">
          <a:extLst>
            <a:ext uri="{FF2B5EF4-FFF2-40B4-BE49-F238E27FC236}">
              <a16:creationId xmlns:a16="http://schemas.microsoft.com/office/drawing/2014/main" xmlns="" id="{00000000-0008-0000-0200-0000080F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450</xdr:row>
      <xdr:rowOff>0</xdr:rowOff>
    </xdr:from>
    <xdr:to>
      <xdr:col>5</xdr:col>
      <xdr:colOff>279400</xdr:colOff>
      <xdr:row>451</xdr:row>
      <xdr:rowOff>12700</xdr:rowOff>
    </xdr:to>
    <xdr:sp macro="[1]!dp_core.gridDP_Click" textlink="">
      <xdr:nvSpPr>
        <xdr:cNvPr id="3849" name="Rectangle 3848">
          <a:extLst>
            <a:ext uri="{FF2B5EF4-FFF2-40B4-BE49-F238E27FC236}">
              <a16:creationId xmlns:a16="http://schemas.microsoft.com/office/drawing/2014/main" xmlns="" id="{00000000-0008-0000-0200-0000090F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450</xdr:row>
      <xdr:rowOff>0</xdr:rowOff>
    </xdr:from>
    <xdr:to>
      <xdr:col>5</xdr:col>
      <xdr:colOff>279400</xdr:colOff>
      <xdr:row>451</xdr:row>
      <xdr:rowOff>12700</xdr:rowOff>
    </xdr:to>
    <xdr:sp macro="[1]!dp_core.gridDP_Click" textlink="">
      <xdr:nvSpPr>
        <xdr:cNvPr id="3850" name="Rectangle 3849">
          <a:extLst>
            <a:ext uri="{FF2B5EF4-FFF2-40B4-BE49-F238E27FC236}">
              <a16:creationId xmlns:a16="http://schemas.microsoft.com/office/drawing/2014/main" xmlns="" id="{00000000-0008-0000-0200-00000A0F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450</xdr:row>
      <xdr:rowOff>0</xdr:rowOff>
    </xdr:from>
    <xdr:to>
      <xdr:col>5</xdr:col>
      <xdr:colOff>279400</xdr:colOff>
      <xdr:row>451</xdr:row>
      <xdr:rowOff>12700</xdr:rowOff>
    </xdr:to>
    <xdr:sp macro="[1]!dp_core.gridDP_Click" textlink="">
      <xdr:nvSpPr>
        <xdr:cNvPr id="3851" name="Rectangle 3850">
          <a:extLst>
            <a:ext uri="{FF2B5EF4-FFF2-40B4-BE49-F238E27FC236}">
              <a16:creationId xmlns:a16="http://schemas.microsoft.com/office/drawing/2014/main" xmlns="" id="{00000000-0008-0000-0200-00000B0F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451</xdr:row>
      <xdr:rowOff>0</xdr:rowOff>
    </xdr:from>
    <xdr:to>
      <xdr:col>5</xdr:col>
      <xdr:colOff>279400</xdr:colOff>
      <xdr:row>452</xdr:row>
      <xdr:rowOff>12700</xdr:rowOff>
    </xdr:to>
    <xdr:sp macro="[1]!dp_core.gridDP_Click" textlink="">
      <xdr:nvSpPr>
        <xdr:cNvPr id="3852" name="Rectangle 3851">
          <a:extLst>
            <a:ext uri="{FF2B5EF4-FFF2-40B4-BE49-F238E27FC236}">
              <a16:creationId xmlns:a16="http://schemas.microsoft.com/office/drawing/2014/main" xmlns="" id="{00000000-0008-0000-0200-00000C0F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451</xdr:row>
      <xdr:rowOff>0</xdr:rowOff>
    </xdr:from>
    <xdr:to>
      <xdr:col>5</xdr:col>
      <xdr:colOff>279400</xdr:colOff>
      <xdr:row>452</xdr:row>
      <xdr:rowOff>12700</xdr:rowOff>
    </xdr:to>
    <xdr:sp macro="[1]!dp_core.gridDP_Click" textlink="">
      <xdr:nvSpPr>
        <xdr:cNvPr id="3853" name="Rectangle 3852">
          <a:extLst>
            <a:ext uri="{FF2B5EF4-FFF2-40B4-BE49-F238E27FC236}">
              <a16:creationId xmlns:a16="http://schemas.microsoft.com/office/drawing/2014/main" xmlns="" id="{00000000-0008-0000-0200-00000D0F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451</xdr:row>
      <xdr:rowOff>0</xdr:rowOff>
    </xdr:from>
    <xdr:to>
      <xdr:col>5</xdr:col>
      <xdr:colOff>279400</xdr:colOff>
      <xdr:row>452</xdr:row>
      <xdr:rowOff>12700</xdr:rowOff>
    </xdr:to>
    <xdr:sp macro="[1]!dp_core.gridDP_Click" textlink="">
      <xdr:nvSpPr>
        <xdr:cNvPr id="3854" name="Rectangle 3853">
          <a:extLst>
            <a:ext uri="{FF2B5EF4-FFF2-40B4-BE49-F238E27FC236}">
              <a16:creationId xmlns:a16="http://schemas.microsoft.com/office/drawing/2014/main" xmlns="" id="{00000000-0008-0000-0200-00000E0F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452</xdr:row>
      <xdr:rowOff>0</xdr:rowOff>
    </xdr:from>
    <xdr:to>
      <xdr:col>5</xdr:col>
      <xdr:colOff>279400</xdr:colOff>
      <xdr:row>453</xdr:row>
      <xdr:rowOff>12700</xdr:rowOff>
    </xdr:to>
    <xdr:sp macro="[1]!dp_core.gridDP_Click" textlink="">
      <xdr:nvSpPr>
        <xdr:cNvPr id="3855" name="Rectangle 3854">
          <a:extLst>
            <a:ext uri="{FF2B5EF4-FFF2-40B4-BE49-F238E27FC236}">
              <a16:creationId xmlns:a16="http://schemas.microsoft.com/office/drawing/2014/main" xmlns="" id="{00000000-0008-0000-0200-00000F0F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452</xdr:row>
      <xdr:rowOff>0</xdr:rowOff>
    </xdr:from>
    <xdr:to>
      <xdr:col>5</xdr:col>
      <xdr:colOff>279400</xdr:colOff>
      <xdr:row>453</xdr:row>
      <xdr:rowOff>12700</xdr:rowOff>
    </xdr:to>
    <xdr:sp macro="[1]!dp_core.gridDP_Click" textlink="">
      <xdr:nvSpPr>
        <xdr:cNvPr id="3856" name="Rectangle 3855">
          <a:extLst>
            <a:ext uri="{FF2B5EF4-FFF2-40B4-BE49-F238E27FC236}">
              <a16:creationId xmlns:a16="http://schemas.microsoft.com/office/drawing/2014/main" xmlns="" id="{00000000-0008-0000-0200-0000100F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452</xdr:row>
      <xdr:rowOff>0</xdr:rowOff>
    </xdr:from>
    <xdr:to>
      <xdr:col>5</xdr:col>
      <xdr:colOff>279400</xdr:colOff>
      <xdr:row>453</xdr:row>
      <xdr:rowOff>12700</xdr:rowOff>
    </xdr:to>
    <xdr:sp macro="[1]!dp_core.gridDP_Click" textlink="">
      <xdr:nvSpPr>
        <xdr:cNvPr id="3857" name="Rectangle 3856">
          <a:extLst>
            <a:ext uri="{FF2B5EF4-FFF2-40B4-BE49-F238E27FC236}">
              <a16:creationId xmlns:a16="http://schemas.microsoft.com/office/drawing/2014/main" xmlns="" id="{00000000-0008-0000-0200-0000110F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453</xdr:row>
      <xdr:rowOff>0</xdr:rowOff>
    </xdr:from>
    <xdr:to>
      <xdr:col>5</xdr:col>
      <xdr:colOff>279400</xdr:colOff>
      <xdr:row>454</xdr:row>
      <xdr:rowOff>12700</xdr:rowOff>
    </xdr:to>
    <xdr:sp macro="[1]!dp_core.gridDP_Click" textlink="">
      <xdr:nvSpPr>
        <xdr:cNvPr id="3858" name="Rectangle 3857">
          <a:extLst>
            <a:ext uri="{FF2B5EF4-FFF2-40B4-BE49-F238E27FC236}">
              <a16:creationId xmlns:a16="http://schemas.microsoft.com/office/drawing/2014/main" xmlns="" id="{00000000-0008-0000-0200-0000120F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453</xdr:row>
      <xdr:rowOff>0</xdr:rowOff>
    </xdr:from>
    <xdr:to>
      <xdr:col>5</xdr:col>
      <xdr:colOff>279400</xdr:colOff>
      <xdr:row>454</xdr:row>
      <xdr:rowOff>12700</xdr:rowOff>
    </xdr:to>
    <xdr:sp macro="[1]!dp_core.gridDP_Click" textlink="">
      <xdr:nvSpPr>
        <xdr:cNvPr id="3859" name="Rectangle 3858">
          <a:extLst>
            <a:ext uri="{FF2B5EF4-FFF2-40B4-BE49-F238E27FC236}">
              <a16:creationId xmlns:a16="http://schemas.microsoft.com/office/drawing/2014/main" xmlns="" id="{00000000-0008-0000-0200-0000130F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453</xdr:row>
      <xdr:rowOff>0</xdr:rowOff>
    </xdr:from>
    <xdr:to>
      <xdr:col>5</xdr:col>
      <xdr:colOff>279400</xdr:colOff>
      <xdr:row>454</xdr:row>
      <xdr:rowOff>12700</xdr:rowOff>
    </xdr:to>
    <xdr:sp macro="[1]!dp_core.gridDP_Click" textlink="">
      <xdr:nvSpPr>
        <xdr:cNvPr id="3860" name="Rectangle 3859">
          <a:extLst>
            <a:ext uri="{FF2B5EF4-FFF2-40B4-BE49-F238E27FC236}">
              <a16:creationId xmlns:a16="http://schemas.microsoft.com/office/drawing/2014/main" xmlns="" id="{00000000-0008-0000-0200-0000140F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454</xdr:row>
      <xdr:rowOff>0</xdr:rowOff>
    </xdr:from>
    <xdr:to>
      <xdr:col>5</xdr:col>
      <xdr:colOff>279400</xdr:colOff>
      <xdr:row>455</xdr:row>
      <xdr:rowOff>12700</xdr:rowOff>
    </xdr:to>
    <xdr:sp macro="[1]!dp_core.gridDP_Click" textlink="">
      <xdr:nvSpPr>
        <xdr:cNvPr id="3861" name="Rectangle 3860">
          <a:extLst>
            <a:ext uri="{FF2B5EF4-FFF2-40B4-BE49-F238E27FC236}">
              <a16:creationId xmlns:a16="http://schemas.microsoft.com/office/drawing/2014/main" xmlns="" id="{00000000-0008-0000-0200-0000150F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454</xdr:row>
      <xdr:rowOff>0</xdr:rowOff>
    </xdr:from>
    <xdr:to>
      <xdr:col>5</xdr:col>
      <xdr:colOff>279400</xdr:colOff>
      <xdr:row>455</xdr:row>
      <xdr:rowOff>12700</xdr:rowOff>
    </xdr:to>
    <xdr:sp macro="[1]!dp_core.gridDP_Click" textlink="">
      <xdr:nvSpPr>
        <xdr:cNvPr id="3862" name="Rectangle 3861">
          <a:extLst>
            <a:ext uri="{FF2B5EF4-FFF2-40B4-BE49-F238E27FC236}">
              <a16:creationId xmlns:a16="http://schemas.microsoft.com/office/drawing/2014/main" xmlns="" id="{00000000-0008-0000-0200-0000160F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454</xdr:row>
      <xdr:rowOff>0</xdr:rowOff>
    </xdr:from>
    <xdr:to>
      <xdr:col>5</xdr:col>
      <xdr:colOff>279400</xdr:colOff>
      <xdr:row>455</xdr:row>
      <xdr:rowOff>12700</xdr:rowOff>
    </xdr:to>
    <xdr:sp macro="[1]!dp_core.gridDP_Click" textlink="">
      <xdr:nvSpPr>
        <xdr:cNvPr id="3863" name="Rectangle 3862">
          <a:extLst>
            <a:ext uri="{FF2B5EF4-FFF2-40B4-BE49-F238E27FC236}">
              <a16:creationId xmlns:a16="http://schemas.microsoft.com/office/drawing/2014/main" xmlns="" id="{00000000-0008-0000-0200-0000170F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455</xdr:row>
      <xdr:rowOff>0</xdr:rowOff>
    </xdr:from>
    <xdr:to>
      <xdr:col>5</xdr:col>
      <xdr:colOff>279400</xdr:colOff>
      <xdr:row>456</xdr:row>
      <xdr:rowOff>12700</xdr:rowOff>
    </xdr:to>
    <xdr:sp macro="[1]!dp_core.gridDP_Click" textlink="">
      <xdr:nvSpPr>
        <xdr:cNvPr id="3864" name="Rectangle 3863">
          <a:extLst>
            <a:ext uri="{FF2B5EF4-FFF2-40B4-BE49-F238E27FC236}">
              <a16:creationId xmlns:a16="http://schemas.microsoft.com/office/drawing/2014/main" xmlns="" id="{00000000-0008-0000-0200-0000180F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455</xdr:row>
      <xdr:rowOff>0</xdr:rowOff>
    </xdr:from>
    <xdr:to>
      <xdr:col>5</xdr:col>
      <xdr:colOff>279400</xdr:colOff>
      <xdr:row>456</xdr:row>
      <xdr:rowOff>12700</xdr:rowOff>
    </xdr:to>
    <xdr:sp macro="[1]!dp_core.gridDP_Click" textlink="">
      <xdr:nvSpPr>
        <xdr:cNvPr id="3865" name="Rectangle 3864">
          <a:extLst>
            <a:ext uri="{FF2B5EF4-FFF2-40B4-BE49-F238E27FC236}">
              <a16:creationId xmlns:a16="http://schemas.microsoft.com/office/drawing/2014/main" xmlns="" id="{00000000-0008-0000-0200-0000190F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455</xdr:row>
      <xdr:rowOff>0</xdr:rowOff>
    </xdr:from>
    <xdr:to>
      <xdr:col>5</xdr:col>
      <xdr:colOff>279400</xdr:colOff>
      <xdr:row>456</xdr:row>
      <xdr:rowOff>12700</xdr:rowOff>
    </xdr:to>
    <xdr:sp macro="[1]!dp_core.gridDP_Click" textlink="">
      <xdr:nvSpPr>
        <xdr:cNvPr id="3866" name="Rectangle 3865">
          <a:extLst>
            <a:ext uri="{FF2B5EF4-FFF2-40B4-BE49-F238E27FC236}">
              <a16:creationId xmlns:a16="http://schemas.microsoft.com/office/drawing/2014/main" xmlns="" id="{00000000-0008-0000-0200-00001A0F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456</xdr:row>
      <xdr:rowOff>0</xdr:rowOff>
    </xdr:from>
    <xdr:to>
      <xdr:col>5</xdr:col>
      <xdr:colOff>279400</xdr:colOff>
      <xdr:row>457</xdr:row>
      <xdr:rowOff>12700</xdr:rowOff>
    </xdr:to>
    <xdr:sp macro="[1]!dp_core.gridDP_Click" textlink="">
      <xdr:nvSpPr>
        <xdr:cNvPr id="3867" name="Rectangle 3866">
          <a:extLst>
            <a:ext uri="{FF2B5EF4-FFF2-40B4-BE49-F238E27FC236}">
              <a16:creationId xmlns:a16="http://schemas.microsoft.com/office/drawing/2014/main" xmlns="" id="{00000000-0008-0000-0200-00001B0F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456</xdr:row>
      <xdr:rowOff>0</xdr:rowOff>
    </xdr:from>
    <xdr:to>
      <xdr:col>5</xdr:col>
      <xdr:colOff>279400</xdr:colOff>
      <xdr:row>457</xdr:row>
      <xdr:rowOff>12700</xdr:rowOff>
    </xdr:to>
    <xdr:sp macro="[1]!dp_core.gridDP_Click" textlink="">
      <xdr:nvSpPr>
        <xdr:cNvPr id="3868" name="Rectangle 3867">
          <a:extLst>
            <a:ext uri="{FF2B5EF4-FFF2-40B4-BE49-F238E27FC236}">
              <a16:creationId xmlns:a16="http://schemas.microsoft.com/office/drawing/2014/main" xmlns="" id="{00000000-0008-0000-0200-00001C0F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456</xdr:row>
      <xdr:rowOff>0</xdr:rowOff>
    </xdr:from>
    <xdr:to>
      <xdr:col>5</xdr:col>
      <xdr:colOff>279400</xdr:colOff>
      <xdr:row>457</xdr:row>
      <xdr:rowOff>12700</xdr:rowOff>
    </xdr:to>
    <xdr:sp macro="[1]!dp_core.gridDP_Click" textlink="">
      <xdr:nvSpPr>
        <xdr:cNvPr id="3869" name="Rectangle 3868">
          <a:extLst>
            <a:ext uri="{FF2B5EF4-FFF2-40B4-BE49-F238E27FC236}">
              <a16:creationId xmlns:a16="http://schemas.microsoft.com/office/drawing/2014/main" xmlns="" id="{00000000-0008-0000-0200-00001D0F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457</xdr:row>
      <xdr:rowOff>0</xdr:rowOff>
    </xdr:from>
    <xdr:to>
      <xdr:col>5</xdr:col>
      <xdr:colOff>279400</xdr:colOff>
      <xdr:row>458</xdr:row>
      <xdr:rowOff>12700</xdr:rowOff>
    </xdr:to>
    <xdr:sp macro="[1]!dp_core.gridDP_Click" textlink="">
      <xdr:nvSpPr>
        <xdr:cNvPr id="3870" name="Rectangle 3869">
          <a:extLst>
            <a:ext uri="{FF2B5EF4-FFF2-40B4-BE49-F238E27FC236}">
              <a16:creationId xmlns:a16="http://schemas.microsoft.com/office/drawing/2014/main" xmlns="" id="{00000000-0008-0000-0200-00001E0F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457</xdr:row>
      <xdr:rowOff>0</xdr:rowOff>
    </xdr:from>
    <xdr:to>
      <xdr:col>5</xdr:col>
      <xdr:colOff>279400</xdr:colOff>
      <xdr:row>458</xdr:row>
      <xdr:rowOff>12700</xdr:rowOff>
    </xdr:to>
    <xdr:sp macro="[1]!dp_core.gridDP_Click" textlink="">
      <xdr:nvSpPr>
        <xdr:cNvPr id="3871" name="Rectangle 3870">
          <a:extLst>
            <a:ext uri="{FF2B5EF4-FFF2-40B4-BE49-F238E27FC236}">
              <a16:creationId xmlns:a16="http://schemas.microsoft.com/office/drawing/2014/main" xmlns="" id="{00000000-0008-0000-0200-00001F0F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457</xdr:row>
      <xdr:rowOff>0</xdr:rowOff>
    </xdr:from>
    <xdr:to>
      <xdr:col>5</xdr:col>
      <xdr:colOff>279400</xdr:colOff>
      <xdr:row>458</xdr:row>
      <xdr:rowOff>12700</xdr:rowOff>
    </xdr:to>
    <xdr:sp macro="[1]!dp_core.gridDP_Click" textlink="">
      <xdr:nvSpPr>
        <xdr:cNvPr id="3872" name="Rectangle 3871">
          <a:extLst>
            <a:ext uri="{FF2B5EF4-FFF2-40B4-BE49-F238E27FC236}">
              <a16:creationId xmlns:a16="http://schemas.microsoft.com/office/drawing/2014/main" xmlns="" id="{00000000-0008-0000-0200-0000200F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458</xdr:row>
      <xdr:rowOff>0</xdr:rowOff>
    </xdr:from>
    <xdr:to>
      <xdr:col>5</xdr:col>
      <xdr:colOff>279400</xdr:colOff>
      <xdr:row>459</xdr:row>
      <xdr:rowOff>12700</xdr:rowOff>
    </xdr:to>
    <xdr:sp macro="[1]!dp_core.gridDP_Click" textlink="">
      <xdr:nvSpPr>
        <xdr:cNvPr id="3873" name="Rectangle 3872">
          <a:extLst>
            <a:ext uri="{FF2B5EF4-FFF2-40B4-BE49-F238E27FC236}">
              <a16:creationId xmlns:a16="http://schemas.microsoft.com/office/drawing/2014/main" xmlns="" id="{00000000-0008-0000-0200-0000210F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458</xdr:row>
      <xdr:rowOff>0</xdr:rowOff>
    </xdr:from>
    <xdr:to>
      <xdr:col>5</xdr:col>
      <xdr:colOff>279400</xdr:colOff>
      <xdr:row>459</xdr:row>
      <xdr:rowOff>12700</xdr:rowOff>
    </xdr:to>
    <xdr:sp macro="[1]!dp_core.gridDP_Click" textlink="">
      <xdr:nvSpPr>
        <xdr:cNvPr id="3874" name="Rectangle 3873">
          <a:extLst>
            <a:ext uri="{FF2B5EF4-FFF2-40B4-BE49-F238E27FC236}">
              <a16:creationId xmlns:a16="http://schemas.microsoft.com/office/drawing/2014/main" xmlns="" id="{00000000-0008-0000-0200-0000220F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458</xdr:row>
      <xdr:rowOff>0</xdr:rowOff>
    </xdr:from>
    <xdr:to>
      <xdr:col>5</xdr:col>
      <xdr:colOff>279400</xdr:colOff>
      <xdr:row>459</xdr:row>
      <xdr:rowOff>12700</xdr:rowOff>
    </xdr:to>
    <xdr:sp macro="[1]!dp_core.gridDP_Click" textlink="">
      <xdr:nvSpPr>
        <xdr:cNvPr id="3875" name="Rectangle 3874">
          <a:extLst>
            <a:ext uri="{FF2B5EF4-FFF2-40B4-BE49-F238E27FC236}">
              <a16:creationId xmlns:a16="http://schemas.microsoft.com/office/drawing/2014/main" xmlns="" id="{00000000-0008-0000-0200-0000230F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459</xdr:row>
      <xdr:rowOff>0</xdr:rowOff>
    </xdr:from>
    <xdr:to>
      <xdr:col>5</xdr:col>
      <xdr:colOff>279400</xdr:colOff>
      <xdr:row>460</xdr:row>
      <xdr:rowOff>12700</xdr:rowOff>
    </xdr:to>
    <xdr:sp macro="[1]!dp_core.gridDP_Click" textlink="">
      <xdr:nvSpPr>
        <xdr:cNvPr id="3876" name="Rectangle 3875">
          <a:extLst>
            <a:ext uri="{FF2B5EF4-FFF2-40B4-BE49-F238E27FC236}">
              <a16:creationId xmlns:a16="http://schemas.microsoft.com/office/drawing/2014/main" xmlns="" id="{00000000-0008-0000-0200-0000240F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459</xdr:row>
      <xdr:rowOff>0</xdr:rowOff>
    </xdr:from>
    <xdr:to>
      <xdr:col>5</xdr:col>
      <xdr:colOff>279400</xdr:colOff>
      <xdr:row>460</xdr:row>
      <xdr:rowOff>12700</xdr:rowOff>
    </xdr:to>
    <xdr:sp macro="[1]!dp_core.gridDP_Click" textlink="">
      <xdr:nvSpPr>
        <xdr:cNvPr id="3877" name="Rectangle 3876">
          <a:extLst>
            <a:ext uri="{FF2B5EF4-FFF2-40B4-BE49-F238E27FC236}">
              <a16:creationId xmlns:a16="http://schemas.microsoft.com/office/drawing/2014/main" xmlns="" id="{00000000-0008-0000-0200-0000250F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459</xdr:row>
      <xdr:rowOff>0</xdr:rowOff>
    </xdr:from>
    <xdr:to>
      <xdr:col>5</xdr:col>
      <xdr:colOff>279400</xdr:colOff>
      <xdr:row>460</xdr:row>
      <xdr:rowOff>12700</xdr:rowOff>
    </xdr:to>
    <xdr:sp macro="[1]!dp_core.gridDP_Click" textlink="">
      <xdr:nvSpPr>
        <xdr:cNvPr id="3878" name="Rectangle 3877">
          <a:extLst>
            <a:ext uri="{FF2B5EF4-FFF2-40B4-BE49-F238E27FC236}">
              <a16:creationId xmlns:a16="http://schemas.microsoft.com/office/drawing/2014/main" xmlns="" id="{00000000-0008-0000-0200-0000260F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460</xdr:row>
      <xdr:rowOff>0</xdr:rowOff>
    </xdr:from>
    <xdr:to>
      <xdr:col>5</xdr:col>
      <xdr:colOff>279400</xdr:colOff>
      <xdr:row>461</xdr:row>
      <xdr:rowOff>12700</xdr:rowOff>
    </xdr:to>
    <xdr:sp macro="[1]!dp_core.gridDP_Click" textlink="">
      <xdr:nvSpPr>
        <xdr:cNvPr id="3879" name="Rectangle 3878">
          <a:extLst>
            <a:ext uri="{FF2B5EF4-FFF2-40B4-BE49-F238E27FC236}">
              <a16:creationId xmlns:a16="http://schemas.microsoft.com/office/drawing/2014/main" xmlns="" id="{00000000-0008-0000-0200-0000270F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460</xdr:row>
      <xdr:rowOff>0</xdr:rowOff>
    </xdr:from>
    <xdr:to>
      <xdr:col>5</xdr:col>
      <xdr:colOff>279400</xdr:colOff>
      <xdr:row>461</xdr:row>
      <xdr:rowOff>12700</xdr:rowOff>
    </xdr:to>
    <xdr:sp macro="[1]!dp_core.gridDP_Click" textlink="">
      <xdr:nvSpPr>
        <xdr:cNvPr id="3880" name="Rectangle 3879">
          <a:extLst>
            <a:ext uri="{FF2B5EF4-FFF2-40B4-BE49-F238E27FC236}">
              <a16:creationId xmlns:a16="http://schemas.microsoft.com/office/drawing/2014/main" xmlns="" id="{00000000-0008-0000-0200-0000280F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460</xdr:row>
      <xdr:rowOff>0</xdr:rowOff>
    </xdr:from>
    <xdr:to>
      <xdr:col>5</xdr:col>
      <xdr:colOff>279400</xdr:colOff>
      <xdr:row>461</xdr:row>
      <xdr:rowOff>12700</xdr:rowOff>
    </xdr:to>
    <xdr:sp macro="[1]!dp_core.gridDP_Click" textlink="">
      <xdr:nvSpPr>
        <xdr:cNvPr id="3881" name="Rectangle 3880">
          <a:extLst>
            <a:ext uri="{FF2B5EF4-FFF2-40B4-BE49-F238E27FC236}">
              <a16:creationId xmlns:a16="http://schemas.microsoft.com/office/drawing/2014/main" xmlns="" id="{00000000-0008-0000-0200-0000290F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461</xdr:row>
      <xdr:rowOff>0</xdr:rowOff>
    </xdr:from>
    <xdr:to>
      <xdr:col>5</xdr:col>
      <xdr:colOff>279400</xdr:colOff>
      <xdr:row>462</xdr:row>
      <xdr:rowOff>12700</xdr:rowOff>
    </xdr:to>
    <xdr:sp macro="[1]!dp_core.gridDP_Click" textlink="">
      <xdr:nvSpPr>
        <xdr:cNvPr id="3882" name="Rectangle 3881">
          <a:extLst>
            <a:ext uri="{FF2B5EF4-FFF2-40B4-BE49-F238E27FC236}">
              <a16:creationId xmlns:a16="http://schemas.microsoft.com/office/drawing/2014/main" xmlns="" id="{00000000-0008-0000-0200-00002A0F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461</xdr:row>
      <xdr:rowOff>0</xdr:rowOff>
    </xdr:from>
    <xdr:to>
      <xdr:col>5</xdr:col>
      <xdr:colOff>279400</xdr:colOff>
      <xdr:row>462</xdr:row>
      <xdr:rowOff>12700</xdr:rowOff>
    </xdr:to>
    <xdr:sp macro="[1]!dp_core.gridDP_Click" textlink="">
      <xdr:nvSpPr>
        <xdr:cNvPr id="3883" name="Rectangle 3882">
          <a:extLst>
            <a:ext uri="{FF2B5EF4-FFF2-40B4-BE49-F238E27FC236}">
              <a16:creationId xmlns:a16="http://schemas.microsoft.com/office/drawing/2014/main" xmlns="" id="{00000000-0008-0000-0200-00002B0F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461</xdr:row>
      <xdr:rowOff>0</xdr:rowOff>
    </xdr:from>
    <xdr:to>
      <xdr:col>5</xdr:col>
      <xdr:colOff>279400</xdr:colOff>
      <xdr:row>462</xdr:row>
      <xdr:rowOff>12700</xdr:rowOff>
    </xdr:to>
    <xdr:sp macro="[1]!dp_core.gridDP_Click" textlink="">
      <xdr:nvSpPr>
        <xdr:cNvPr id="3884" name="Rectangle 3883">
          <a:extLst>
            <a:ext uri="{FF2B5EF4-FFF2-40B4-BE49-F238E27FC236}">
              <a16:creationId xmlns:a16="http://schemas.microsoft.com/office/drawing/2014/main" xmlns="" id="{00000000-0008-0000-0200-00002C0F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462</xdr:row>
      <xdr:rowOff>0</xdr:rowOff>
    </xdr:from>
    <xdr:to>
      <xdr:col>5</xdr:col>
      <xdr:colOff>279400</xdr:colOff>
      <xdr:row>463</xdr:row>
      <xdr:rowOff>12700</xdr:rowOff>
    </xdr:to>
    <xdr:sp macro="[1]!dp_core.gridDP_Click" textlink="">
      <xdr:nvSpPr>
        <xdr:cNvPr id="3885" name="Rectangle 3884">
          <a:extLst>
            <a:ext uri="{FF2B5EF4-FFF2-40B4-BE49-F238E27FC236}">
              <a16:creationId xmlns:a16="http://schemas.microsoft.com/office/drawing/2014/main" xmlns="" id="{00000000-0008-0000-0200-00002D0F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462</xdr:row>
      <xdr:rowOff>0</xdr:rowOff>
    </xdr:from>
    <xdr:to>
      <xdr:col>5</xdr:col>
      <xdr:colOff>279400</xdr:colOff>
      <xdr:row>463</xdr:row>
      <xdr:rowOff>12700</xdr:rowOff>
    </xdr:to>
    <xdr:sp macro="[1]!dp_core.gridDP_Click" textlink="">
      <xdr:nvSpPr>
        <xdr:cNvPr id="3886" name="Rectangle 3885">
          <a:extLst>
            <a:ext uri="{FF2B5EF4-FFF2-40B4-BE49-F238E27FC236}">
              <a16:creationId xmlns:a16="http://schemas.microsoft.com/office/drawing/2014/main" xmlns="" id="{00000000-0008-0000-0200-00002E0F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462</xdr:row>
      <xdr:rowOff>0</xdr:rowOff>
    </xdr:from>
    <xdr:to>
      <xdr:col>5</xdr:col>
      <xdr:colOff>279400</xdr:colOff>
      <xdr:row>463</xdr:row>
      <xdr:rowOff>12700</xdr:rowOff>
    </xdr:to>
    <xdr:sp macro="[1]!dp_core.gridDP_Click" textlink="">
      <xdr:nvSpPr>
        <xdr:cNvPr id="3887" name="Rectangle 3886">
          <a:extLst>
            <a:ext uri="{FF2B5EF4-FFF2-40B4-BE49-F238E27FC236}">
              <a16:creationId xmlns:a16="http://schemas.microsoft.com/office/drawing/2014/main" xmlns="" id="{00000000-0008-0000-0200-00002F0F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463</xdr:row>
      <xdr:rowOff>0</xdr:rowOff>
    </xdr:from>
    <xdr:to>
      <xdr:col>5</xdr:col>
      <xdr:colOff>279400</xdr:colOff>
      <xdr:row>464</xdr:row>
      <xdr:rowOff>12700</xdr:rowOff>
    </xdr:to>
    <xdr:sp macro="[1]!dp_core.gridDP_Click" textlink="">
      <xdr:nvSpPr>
        <xdr:cNvPr id="3888" name="Rectangle 3887">
          <a:extLst>
            <a:ext uri="{FF2B5EF4-FFF2-40B4-BE49-F238E27FC236}">
              <a16:creationId xmlns:a16="http://schemas.microsoft.com/office/drawing/2014/main" xmlns="" id="{00000000-0008-0000-0200-0000300F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463</xdr:row>
      <xdr:rowOff>0</xdr:rowOff>
    </xdr:from>
    <xdr:to>
      <xdr:col>5</xdr:col>
      <xdr:colOff>279400</xdr:colOff>
      <xdr:row>464</xdr:row>
      <xdr:rowOff>12700</xdr:rowOff>
    </xdr:to>
    <xdr:sp macro="[1]!dp_core.gridDP_Click" textlink="">
      <xdr:nvSpPr>
        <xdr:cNvPr id="3889" name="Rectangle 3888">
          <a:extLst>
            <a:ext uri="{FF2B5EF4-FFF2-40B4-BE49-F238E27FC236}">
              <a16:creationId xmlns:a16="http://schemas.microsoft.com/office/drawing/2014/main" xmlns="" id="{00000000-0008-0000-0200-0000310F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463</xdr:row>
      <xdr:rowOff>0</xdr:rowOff>
    </xdr:from>
    <xdr:to>
      <xdr:col>5</xdr:col>
      <xdr:colOff>279400</xdr:colOff>
      <xdr:row>464</xdr:row>
      <xdr:rowOff>12700</xdr:rowOff>
    </xdr:to>
    <xdr:sp macro="[1]!dp_core.gridDP_Click" textlink="">
      <xdr:nvSpPr>
        <xdr:cNvPr id="3890" name="Rectangle 3889">
          <a:extLst>
            <a:ext uri="{FF2B5EF4-FFF2-40B4-BE49-F238E27FC236}">
              <a16:creationId xmlns:a16="http://schemas.microsoft.com/office/drawing/2014/main" xmlns="" id="{00000000-0008-0000-0200-0000320F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464</xdr:row>
      <xdr:rowOff>0</xdr:rowOff>
    </xdr:from>
    <xdr:to>
      <xdr:col>5</xdr:col>
      <xdr:colOff>279400</xdr:colOff>
      <xdr:row>465</xdr:row>
      <xdr:rowOff>12700</xdr:rowOff>
    </xdr:to>
    <xdr:sp macro="[1]!dp_core.gridDP_Click" textlink="">
      <xdr:nvSpPr>
        <xdr:cNvPr id="3891" name="Rectangle 3890">
          <a:extLst>
            <a:ext uri="{FF2B5EF4-FFF2-40B4-BE49-F238E27FC236}">
              <a16:creationId xmlns:a16="http://schemas.microsoft.com/office/drawing/2014/main" xmlns="" id="{00000000-0008-0000-0200-0000330F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464</xdr:row>
      <xdr:rowOff>0</xdr:rowOff>
    </xdr:from>
    <xdr:to>
      <xdr:col>5</xdr:col>
      <xdr:colOff>279400</xdr:colOff>
      <xdr:row>465</xdr:row>
      <xdr:rowOff>12700</xdr:rowOff>
    </xdr:to>
    <xdr:sp macro="[1]!dp_core.gridDP_Click" textlink="">
      <xdr:nvSpPr>
        <xdr:cNvPr id="3892" name="Rectangle 3891">
          <a:extLst>
            <a:ext uri="{FF2B5EF4-FFF2-40B4-BE49-F238E27FC236}">
              <a16:creationId xmlns:a16="http://schemas.microsoft.com/office/drawing/2014/main" xmlns="" id="{00000000-0008-0000-0200-0000340F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464</xdr:row>
      <xdr:rowOff>0</xdr:rowOff>
    </xdr:from>
    <xdr:to>
      <xdr:col>5</xdr:col>
      <xdr:colOff>279400</xdr:colOff>
      <xdr:row>465</xdr:row>
      <xdr:rowOff>12700</xdr:rowOff>
    </xdr:to>
    <xdr:sp macro="[1]!dp_core.gridDP_Click" textlink="">
      <xdr:nvSpPr>
        <xdr:cNvPr id="3893" name="Rectangle 3892">
          <a:extLst>
            <a:ext uri="{FF2B5EF4-FFF2-40B4-BE49-F238E27FC236}">
              <a16:creationId xmlns:a16="http://schemas.microsoft.com/office/drawing/2014/main" xmlns="" id="{00000000-0008-0000-0200-0000350F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465</xdr:row>
      <xdr:rowOff>0</xdr:rowOff>
    </xdr:from>
    <xdr:to>
      <xdr:col>5</xdr:col>
      <xdr:colOff>279400</xdr:colOff>
      <xdr:row>466</xdr:row>
      <xdr:rowOff>12700</xdr:rowOff>
    </xdr:to>
    <xdr:sp macro="[1]!dp_core.gridDP_Click" textlink="">
      <xdr:nvSpPr>
        <xdr:cNvPr id="3894" name="Rectangle 3893">
          <a:extLst>
            <a:ext uri="{FF2B5EF4-FFF2-40B4-BE49-F238E27FC236}">
              <a16:creationId xmlns:a16="http://schemas.microsoft.com/office/drawing/2014/main" xmlns="" id="{00000000-0008-0000-0200-0000360F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465</xdr:row>
      <xdr:rowOff>0</xdr:rowOff>
    </xdr:from>
    <xdr:to>
      <xdr:col>5</xdr:col>
      <xdr:colOff>279400</xdr:colOff>
      <xdr:row>466</xdr:row>
      <xdr:rowOff>12700</xdr:rowOff>
    </xdr:to>
    <xdr:sp macro="[1]!dp_core.gridDP_Click" textlink="">
      <xdr:nvSpPr>
        <xdr:cNvPr id="3895" name="Rectangle 3894">
          <a:extLst>
            <a:ext uri="{FF2B5EF4-FFF2-40B4-BE49-F238E27FC236}">
              <a16:creationId xmlns:a16="http://schemas.microsoft.com/office/drawing/2014/main" xmlns="" id="{00000000-0008-0000-0200-0000370F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465</xdr:row>
      <xdr:rowOff>0</xdr:rowOff>
    </xdr:from>
    <xdr:to>
      <xdr:col>5</xdr:col>
      <xdr:colOff>279400</xdr:colOff>
      <xdr:row>466</xdr:row>
      <xdr:rowOff>12700</xdr:rowOff>
    </xdr:to>
    <xdr:sp macro="[1]!dp_core.gridDP_Click" textlink="">
      <xdr:nvSpPr>
        <xdr:cNvPr id="3896" name="Rectangle 3895">
          <a:extLst>
            <a:ext uri="{FF2B5EF4-FFF2-40B4-BE49-F238E27FC236}">
              <a16:creationId xmlns:a16="http://schemas.microsoft.com/office/drawing/2014/main" xmlns="" id="{00000000-0008-0000-0200-0000380F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466</xdr:row>
      <xdr:rowOff>0</xdr:rowOff>
    </xdr:from>
    <xdr:to>
      <xdr:col>5</xdr:col>
      <xdr:colOff>279400</xdr:colOff>
      <xdr:row>467</xdr:row>
      <xdr:rowOff>12700</xdr:rowOff>
    </xdr:to>
    <xdr:sp macro="[1]!dp_core.gridDP_Click" textlink="">
      <xdr:nvSpPr>
        <xdr:cNvPr id="3897" name="Rectangle 3896">
          <a:extLst>
            <a:ext uri="{FF2B5EF4-FFF2-40B4-BE49-F238E27FC236}">
              <a16:creationId xmlns:a16="http://schemas.microsoft.com/office/drawing/2014/main" xmlns="" id="{00000000-0008-0000-0200-0000390F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466</xdr:row>
      <xdr:rowOff>0</xdr:rowOff>
    </xdr:from>
    <xdr:to>
      <xdr:col>5</xdr:col>
      <xdr:colOff>279400</xdr:colOff>
      <xdr:row>467</xdr:row>
      <xdr:rowOff>12700</xdr:rowOff>
    </xdr:to>
    <xdr:sp macro="[1]!dp_core.gridDP_Click" textlink="">
      <xdr:nvSpPr>
        <xdr:cNvPr id="3898" name="Rectangle 3897">
          <a:extLst>
            <a:ext uri="{FF2B5EF4-FFF2-40B4-BE49-F238E27FC236}">
              <a16:creationId xmlns:a16="http://schemas.microsoft.com/office/drawing/2014/main" xmlns="" id="{00000000-0008-0000-0200-00003A0F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466</xdr:row>
      <xdr:rowOff>0</xdr:rowOff>
    </xdr:from>
    <xdr:to>
      <xdr:col>5</xdr:col>
      <xdr:colOff>279400</xdr:colOff>
      <xdr:row>467</xdr:row>
      <xdr:rowOff>12700</xdr:rowOff>
    </xdr:to>
    <xdr:sp macro="[1]!dp_core.gridDP_Click" textlink="">
      <xdr:nvSpPr>
        <xdr:cNvPr id="3899" name="Rectangle 3898">
          <a:extLst>
            <a:ext uri="{FF2B5EF4-FFF2-40B4-BE49-F238E27FC236}">
              <a16:creationId xmlns:a16="http://schemas.microsoft.com/office/drawing/2014/main" xmlns="" id="{00000000-0008-0000-0200-00003B0F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467</xdr:row>
      <xdr:rowOff>0</xdr:rowOff>
    </xdr:from>
    <xdr:to>
      <xdr:col>5</xdr:col>
      <xdr:colOff>279400</xdr:colOff>
      <xdr:row>468</xdr:row>
      <xdr:rowOff>12700</xdr:rowOff>
    </xdr:to>
    <xdr:sp macro="[1]!dp_core.gridDP_Click" textlink="">
      <xdr:nvSpPr>
        <xdr:cNvPr id="3900" name="Rectangle 3899">
          <a:extLst>
            <a:ext uri="{FF2B5EF4-FFF2-40B4-BE49-F238E27FC236}">
              <a16:creationId xmlns:a16="http://schemas.microsoft.com/office/drawing/2014/main" xmlns="" id="{00000000-0008-0000-0200-00003C0F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467</xdr:row>
      <xdr:rowOff>0</xdr:rowOff>
    </xdr:from>
    <xdr:to>
      <xdr:col>5</xdr:col>
      <xdr:colOff>279400</xdr:colOff>
      <xdr:row>468</xdr:row>
      <xdr:rowOff>12700</xdr:rowOff>
    </xdr:to>
    <xdr:sp macro="[1]!dp_core.gridDP_Click" textlink="">
      <xdr:nvSpPr>
        <xdr:cNvPr id="3901" name="Rectangle 3900">
          <a:extLst>
            <a:ext uri="{FF2B5EF4-FFF2-40B4-BE49-F238E27FC236}">
              <a16:creationId xmlns:a16="http://schemas.microsoft.com/office/drawing/2014/main" xmlns="" id="{00000000-0008-0000-0200-00003D0F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467</xdr:row>
      <xdr:rowOff>0</xdr:rowOff>
    </xdr:from>
    <xdr:to>
      <xdr:col>5</xdr:col>
      <xdr:colOff>279400</xdr:colOff>
      <xdr:row>468</xdr:row>
      <xdr:rowOff>12700</xdr:rowOff>
    </xdr:to>
    <xdr:sp macro="[1]!dp_core.gridDP_Click" textlink="">
      <xdr:nvSpPr>
        <xdr:cNvPr id="3902" name="Rectangle 3901">
          <a:extLst>
            <a:ext uri="{FF2B5EF4-FFF2-40B4-BE49-F238E27FC236}">
              <a16:creationId xmlns:a16="http://schemas.microsoft.com/office/drawing/2014/main" xmlns="" id="{00000000-0008-0000-0200-00003E0F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468</xdr:row>
      <xdr:rowOff>0</xdr:rowOff>
    </xdr:from>
    <xdr:to>
      <xdr:col>5</xdr:col>
      <xdr:colOff>279400</xdr:colOff>
      <xdr:row>469</xdr:row>
      <xdr:rowOff>12700</xdr:rowOff>
    </xdr:to>
    <xdr:sp macro="[1]!dp_core.gridDP_Click" textlink="">
      <xdr:nvSpPr>
        <xdr:cNvPr id="3903" name="Rectangle 3902">
          <a:extLst>
            <a:ext uri="{FF2B5EF4-FFF2-40B4-BE49-F238E27FC236}">
              <a16:creationId xmlns:a16="http://schemas.microsoft.com/office/drawing/2014/main" xmlns="" id="{00000000-0008-0000-0200-00003F0F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468</xdr:row>
      <xdr:rowOff>0</xdr:rowOff>
    </xdr:from>
    <xdr:to>
      <xdr:col>5</xdr:col>
      <xdr:colOff>279400</xdr:colOff>
      <xdr:row>469</xdr:row>
      <xdr:rowOff>12700</xdr:rowOff>
    </xdr:to>
    <xdr:sp macro="[1]!dp_core.gridDP_Click" textlink="">
      <xdr:nvSpPr>
        <xdr:cNvPr id="3904" name="Rectangle 3903">
          <a:extLst>
            <a:ext uri="{FF2B5EF4-FFF2-40B4-BE49-F238E27FC236}">
              <a16:creationId xmlns:a16="http://schemas.microsoft.com/office/drawing/2014/main" xmlns="" id="{00000000-0008-0000-0200-0000400F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468</xdr:row>
      <xdr:rowOff>0</xdr:rowOff>
    </xdr:from>
    <xdr:to>
      <xdr:col>5</xdr:col>
      <xdr:colOff>279400</xdr:colOff>
      <xdr:row>469</xdr:row>
      <xdr:rowOff>12700</xdr:rowOff>
    </xdr:to>
    <xdr:sp macro="[1]!dp_core.gridDP_Click" textlink="">
      <xdr:nvSpPr>
        <xdr:cNvPr id="3905" name="Rectangle 3904">
          <a:extLst>
            <a:ext uri="{FF2B5EF4-FFF2-40B4-BE49-F238E27FC236}">
              <a16:creationId xmlns:a16="http://schemas.microsoft.com/office/drawing/2014/main" xmlns="" id="{00000000-0008-0000-0200-0000410F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469</xdr:row>
      <xdr:rowOff>0</xdr:rowOff>
    </xdr:from>
    <xdr:to>
      <xdr:col>5</xdr:col>
      <xdr:colOff>279400</xdr:colOff>
      <xdr:row>470</xdr:row>
      <xdr:rowOff>12700</xdr:rowOff>
    </xdr:to>
    <xdr:sp macro="[1]!dp_core.gridDP_Click" textlink="">
      <xdr:nvSpPr>
        <xdr:cNvPr id="3906" name="Rectangle 3905">
          <a:extLst>
            <a:ext uri="{FF2B5EF4-FFF2-40B4-BE49-F238E27FC236}">
              <a16:creationId xmlns:a16="http://schemas.microsoft.com/office/drawing/2014/main" xmlns="" id="{00000000-0008-0000-0200-0000420F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469</xdr:row>
      <xdr:rowOff>0</xdr:rowOff>
    </xdr:from>
    <xdr:to>
      <xdr:col>5</xdr:col>
      <xdr:colOff>279400</xdr:colOff>
      <xdr:row>470</xdr:row>
      <xdr:rowOff>12700</xdr:rowOff>
    </xdr:to>
    <xdr:sp macro="[1]!dp_core.gridDP_Click" textlink="">
      <xdr:nvSpPr>
        <xdr:cNvPr id="3907" name="Rectangle 3906">
          <a:extLst>
            <a:ext uri="{FF2B5EF4-FFF2-40B4-BE49-F238E27FC236}">
              <a16:creationId xmlns:a16="http://schemas.microsoft.com/office/drawing/2014/main" xmlns="" id="{00000000-0008-0000-0200-0000430F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469</xdr:row>
      <xdr:rowOff>0</xdr:rowOff>
    </xdr:from>
    <xdr:to>
      <xdr:col>5</xdr:col>
      <xdr:colOff>279400</xdr:colOff>
      <xdr:row>470</xdr:row>
      <xdr:rowOff>12700</xdr:rowOff>
    </xdr:to>
    <xdr:sp macro="[1]!dp_core.gridDP_Click" textlink="">
      <xdr:nvSpPr>
        <xdr:cNvPr id="3908" name="Rectangle 3907">
          <a:extLst>
            <a:ext uri="{FF2B5EF4-FFF2-40B4-BE49-F238E27FC236}">
              <a16:creationId xmlns:a16="http://schemas.microsoft.com/office/drawing/2014/main" xmlns="" id="{00000000-0008-0000-0200-0000440F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470</xdr:row>
      <xdr:rowOff>0</xdr:rowOff>
    </xdr:from>
    <xdr:to>
      <xdr:col>5</xdr:col>
      <xdr:colOff>279400</xdr:colOff>
      <xdr:row>471</xdr:row>
      <xdr:rowOff>12700</xdr:rowOff>
    </xdr:to>
    <xdr:sp macro="[1]!dp_core.gridDP_Click" textlink="">
      <xdr:nvSpPr>
        <xdr:cNvPr id="3909" name="Rectangle 3908">
          <a:extLst>
            <a:ext uri="{FF2B5EF4-FFF2-40B4-BE49-F238E27FC236}">
              <a16:creationId xmlns:a16="http://schemas.microsoft.com/office/drawing/2014/main" xmlns="" id="{00000000-0008-0000-0200-0000450F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470</xdr:row>
      <xdr:rowOff>0</xdr:rowOff>
    </xdr:from>
    <xdr:to>
      <xdr:col>5</xdr:col>
      <xdr:colOff>279400</xdr:colOff>
      <xdr:row>471</xdr:row>
      <xdr:rowOff>12700</xdr:rowOff>
    </xdr:to>
    <xdr:sp macro="[1]!dp_core.gridDP_Click" textlink="">
      <xdr:nvSpPr>
        <xdr:cNvPr id="3910" name="Rectangle 3909">
          <a:extLst>
            <a:ext uri="{FF2B5EF4-FFF2-40B4-BE49-F238E27FC236}">
              <a16:creationId xmlns:a16="http://schemas.microsoft.com/office/drawing/2014/main" xmlns="" id="{00000000-0008-0000-0200-0000460F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470</xdr:row>
      <xdr:rowOff>0</xdr:rowOff>
    </xdr:from>
    <xdr:to>
      <xdr:col>5</xdr:col>
      <xdr:colOff>279400</xdr:colOff>
      <xdr:row>471</xdr:row>
      <xdr:rowOff>12700</xdr:rowOff>
    </xdr:to>
    <xdr:sp macro="[1]!dp_core.gridDP_Click" textlink="">
      <xdr:nvSpPr>
        <xdr:cNvPr id="3911" name="Rectangle 3910">
          <a:extLst>
            <a:ext uri="{FF2B5EF4-FFF2-40B4-BE49-F238E27FC236}">
              <a16:creationId xmlns:a16="http://schemas.microsoft.com/office/drawing/2014/main" xmlns="" id="{00000000-0008-0000-0200-0000470F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471</xdr:row>
      <xdr:rowOff>0</xdr:rowOff>
    </xdr:from>
    <xdr:to>
      <xdr:col>5</xdr:col>
      <xdr:colOff>279400</xdr:colOff>
      <xdr:row>472</xdr:row>
      <xdr:rowOff>12700</xdr:rowOff>
    </xdr:to>
    <xdr:sp macro="[1]!dp_core.gridDP_Click" textlink="">
      <xdr:nvSpPr>
        <xdr:cNvPr id="3912" name="Rectangle 3911">
          <a:extLst>
            <a:ext uri="{FF2B5EF4-FFF2-40B4-BE49-F238E27FC236}">
              <a16:creationId xmlns:a16="http://schemas.microsoft.com/office/drawing/2014/main" xmlns="" id="{00000000-0008-0000-0200-0000480F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471</xdr:row>
      <xdr:rowOff>0</xdr:rowOff>
    </xdr:from>
    <xdr:to>
      <xdr:col>5</xdr:col>
      <xdr:colOff>279400</xdr:colOff>
      <xdr:row>472</xdr:row>
      <xdr:rowOff>12700</xdr:rowOff>
    </xdr:to>
    <xdr:sp macro="[1]!dp_core.gridDP_Click" textlink="">
      <xdr:nvSpPr>
        <xdr:cNvPr id="3913" name="Rectangle 3912">
          <a:extLst>
            <a:ext uri="{FF2B5EF4-FFF2-40B4-BE49-F238E27FC236}">
              <a16:creationId xmlns:a16="http://schemas.microsoft.com/office/drawing/2014/main" xmlns="" id="{00000000-0008-0000-0200-0000490F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471</xdr:row>
      <xdr:rowOff>0</xdr:rowOff>
    </xdr:from>
    <xdr:to>
      <xdr:col>5</xdr:col>
      <xdr:colOff>279400</xdr:colOff>
      <xdr:row>472</xdr:row>
      <xdr:rowOff>12700</xdr:rowOff>
    </xdr:to>
    <xdr:sp macro="[1]!dp_core.gridDP_Click" textlink="">
      <xdr:nvSpPr>
        <xdr:cNvPr id="3914" name="Rectangle 3913">
          <a:extLst>
            <a:ext uri="{FF2B5EF4-FFF2-40B4-BE49-F238E27FC236}">
              <a16:creationId xmlns:a16="http://schemas.microsoft.com/office/drawing/2014/main" xmlns="" id="{00000000-0008-0000-0200-00004A0F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472</xdr:row>
      <xdr:rowOff>0</xdr:rowOff>
    </xdr:from>
    <xdr:to>
      <xdr:col>5</xdr:col>
      <xdr:colOff>279400</xdr:colOff>
      <xdr:row>473</xdr:row>
      <xdr:rowOff>12700</xdr:rowOff>
    </xdr:to>
    <xdr:sp macro="[1]!dp_core.gridDP_Click" textlink="">
      <xdr:nvSpPr>
        <xdr:cNvPr id="3915" name="Rectangle 3914">
          <a:extLst>
            <a:ext uri="{FF2B5EF4-FFF2-40B4-BE49-F238E27FC236}">
              <a16:creationId xmlns:a16="http://schemas.microsoft.com/office/drawing/2014/main" xmlns="" id="{00000000-0008-0000-0200-00004B0F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472</xdr:row>
      <xdr:rowOff>0</xdr:rowOff>
    </xdr:from>
    <xdr:to>
      <xdr:col>5</xdr:col>
      <xdr:colOff>279400</xdr:colOff>
      <xdr:row>473</xdr:row>
      <xdr:rowOff>12700</xdr:rowOff>
    </xdr:to>
    <xdr:sp macro="[1]!dp_core.gridDP_Click" textlink="">
      <xdr:nvSpPr>
        <xdr:cNvPr id="3916" name="Rectangle 3915">
          <a:extLst>
            <a:ext uri="{FF2B5EF4-FFF2-40B4-BE49-F238E27FC236}">
              <a16:creationId xmlns:a16="http://schemas.microsoft.com/office/drawing/2014/main" xmlns="" id="{00000000-0008-0000-0200-00004C0F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472</xdr:row>
      <xdr:rowOff>0</xdr:rowOff>
    </xdr:from>
    <xdr:to>
      <xdr:col>5</xdr:col>
      <xdr:colOff>279400</xdr:colOff>
      <xdr:row>473</xdr:row>
      <xdr:rowOff>12700</xdr:rowOff>
    </xdr:to>
    <xdr:sp macro="[1]!dp_core.gridDP_Click" textlink="">
      <xdr:nvSpPr>
        <xdr:cNvPr id="3917" name="Rectangle 3916">
          <a:extLst>
            <a:ext uri="{FF2B5EF4-FFF2-40B4-BE49-F238E27FC236}">
              <a16:creationId xmlns:a16="http://schemas.microsoft.com/office/drawing/2014/main" xmlns="" id="{00000000-0008-0000-0200-00004D0F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473</xdr:row>
      <xdr:rowOff>0</xdr:rowOff>
    </xdr:from>
    <xdr:to>
      <xdr:col>5</xdr:col>
      <xdr:colOff>279400</xdr:colOff>
      <xdr:row>474</xdr:row>
      <xdr:rowOff>12700</xdr:rowOff>
    </xdr:to>
    <xdr:sp macro="[1]!dp_core.gridDP_Click" textlink="">
      <xdr:nvSpPr>
        <xdr:cNvPr id="3918" name="Rectangle 3917">
          <a:extLst>
            <a:ext uri="{FF2B5EF4-FFF2-40B4-BE49-F238E27FC236}">
              <a16:creationId xmlns:a16="http://schemas.microsoft.com/office/drawing/2014/main" xmlns="" id="{00000000-0008-0000-0200-00004E0F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473</xdr:row>
      <xdr:rowOff>0</xdr:rowOff>
    </xdr:from>
    <xdr:to>
      <xdr:col>5</xdr:col>
      <xdr:colOff>279400</xdr:colOff>
      <xdr:row>474</xdr:row>
      <xdr:rowOff>12700</xdr:rowOff>
    </xdr:to>
    <xdr:sp macro="[1]!dp_core.gridDP_Click" textlink="">
      <xdr:nvSpPr>
        <xdr:cNvPr id="3919" name="Rectangle 3918">
          <a:extLst>
            <a:ext uri="{FF2B5EF4-FFF2-40B4-BE49-F238E27FC236}">
              <a16:creationId xmlns:a16="http://schemas.microsoft.com/office/drawing/2014/main" xmlns="" id="{00000000-0008-0000-0200-00004F0F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473</xdr:row>
      <xdr:rowOff>0</xdr:rowOff>
    </xdr:from>
    <xdr:to>
      <xdr:col>5</xdr:col>
      <xdr:colOff>279400</xdr:colOff>
      <xdr:row>474</xdr:row>
      <xdr:rowOff>12700</xdr:rowOff>
    </xdr:to>
    <xdr:sp macro="[1]!dp_core.gridDP_Click" textlink="">
      <xdr:nvSpPr>
        <xdr:cNvPr id="3920" name="Rectangle 3919">
          <a:extLst>
            <a:ext uri="{FF2B5EF4-FFF2-40B4-BE49-F238E27FC236}">
              <a16:creationId xmlns:a16="http://schemas.microsoft.com/office/drawing/2014/main" xmlns="" id="{00000000-0008-0000-0200-0000500F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474</xdr:row>
      <xdr:rowOff>0</xdr:rowOff>
    </xdr:from>
    <xdr:to>
      <xdr:col>5</xdr:col>
      <xdr:colOff>279400</xdr:colOff>
      <xdr:row>475</xdr:row>
      <xdr:rowOff>12700</xdr:rowOff>
    </xdr:to>
    <xdr:sp macro="[1]!dp_core.gridDP_Click" textlink="">
      <xdr:nvSpPr>
        <xdr:cNvPr id="3921" name="Rectangle 3920">
          <a:extLst>
            <a:ext uri="{FF2B5EF4-FFF2-40B4-BE49-F238E27FC236}">
              <a16:creationId xmlns:a16="http://schemas.microsoft.com/office/drawing/2014/main" xmlns="" id="{00000000-0008-0000-0200-0000510F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474</xdr:row>
      <xdr:rowOff>0</xdr:rowOff>
    </xdr:from>
    <xdr:to>
      <xdr:col>5</xdr:col>
      <xdr:colOff>279400</xdr:colOff>
      <xdr:row>475</xdr:row>
      <xdr:rowOff>12700</xdr:rowOff>
    </xdr:to>
    <xdr:sp macro="[1]!dp_core.gridDP_Click" textlink="">
      <xdr:nvSpPr>
        <xdr:cNvPr id="3922" name="Rectangle 3921">
          <a:extLst>
            <a:ext uri="{FF2B5EF4-FFF2-40B4-BE49-F238E27FC236}">
              <a16:creationId xmlns:a16="http://schemas.microsoft.com/office/drawing/2014/main" xmlns="" id="{00000000-0008-0000-0200-0000520F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474</xdr:row>
      <xdr:rowOff>0</xdr:rowOff>
    </xdr:from>
    <xdr:to>
      <xdr:col>5</xdr:col>
      <xdr:colOff>279400</xdr:colOff>
      <xdr:row>475</xdr:row>
      <xdr:rowOff>12700</xdr:rowOff>
    </xdr:to>
    <xdr:sp macro="[1]!dp_core.gridDP_Click" textlink="">
      <xdr:nvSpPr>
        <xdr:cNvPr id="3923" name="Rectangle 3922">
          <a:extLst>
            <a:ext uri="{FF2B5EF4-FFF2-40B4-BE49-F238E27FC236}">
              <a16:creationId xmlns:a16="http://schemas.microsoft.com/office/drawing/2014/main" xmlns="" id="{00000000-0008-0000-0200-0000530F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475</xdr:row>
      <xdr:rowOff>0</xdr:rowOff>
    </xdr:from>
    <xdr:to>
      <xdr:col>5</xdr:col>
      <xdr:colOff>279400</xdr:colOff>
      <xdr:row>476</xdr:row>
      <xdr:rowOff>12700</xdr:rowOff>
    </xdr:to>
    <xdr:sp macro="[1]!dp_core.gridDP_Click" textlink="">
      <xdr:nvSpPr>
        <xdr:cNvPr id="3924" name="Rectangle 3923">
          <a:extLst>
            <a:ext uri="{FF2B5EF4-FFF2-40B4-BE49-F238E27FC236}">
              <a16:creationId xmlns:a16="http://schemas.microsoft.com/office/drawing/2014/main" xmlns="" id="{00000000-0008-0000-0200-0000540F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475</xdr:row>
      <xdr:rowOff>0</xdr:rowOff>
    </xdr:from>
    <xdr:to>
      <xdr:col>5</xdr:col>
      <xdr:colOff>279400</xdr:colOff>
      <xdr:row>476</xdr:row>
      <xdr:rowOff>12700</xdr:rowOff>
    </xdr:to>
    <xdr:sp macro="[1]!dp_core.gridDP_Click" textlink="">
      <xdr:nvSpPr>
        <xdr:cNvPr id="3925" name="Rectangle 3924">
          <a:extLst>
            <a:ext uri="{FF2B5EF4-FFF2-40B4-BE49-F238E27FC236}">
              <a16:creationId xmlns:a16="http://schemas.microsoft.com/office/drawing/2014/main" xmlns="" id="{00000000-0008-0000-0200-0000550F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475</xdr:row>
      <xdr:rowOff>0</xdr:rowOff>
    </xdr:from>
    <xdr:to>
      <xdr:col>5</xdr:col>
      <xdr:colOff>279400</xdr:colOff>
      <xdr:row>476</xdr:row>
      <xdr:rowOff>12700</xdr:rowOff>
    </xdr:to>
    <xdr:sp macro="[1]!dp_core.gridDP_Click" textlink="">
      <xdr:nvSpPr>
        <xdr:cNvPr id="3926" name="Rectangle 3925">
          <a:extLst>
            <a:ext uri="{FF2B5EF4-FFF2-40B4-BE49-F238E27FC236}">
              <a16:creationId xmlns:a16="http://schemas.microsoft.com/office/drawing/2014/main" xmlns="" id="{00000000-0008-0000-0200-0000560F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476</xdr:row>
      <xdr:rowOff>0</xdr:rowOff>
    </xdr:from>
    <xdr:to>
      <xdr:col>5</xdr:col>
      <xdr:colOff>279400</xdr:colOff>
      <xdr:row>477</xdr:row>
      <xdr:rowOff>12700</xdr:rowOff>
    </xdr:to>
    <xdr:sp macro="[1]!dp_core.gridDP_Click" textlink="">
      <xdr:nvSpPr>
        <xdr:cNvPr id="3927" name="Rectangle 3926">
          <a:extLst>
            <a:ext uri="{FF2B5EF4-FFF2-40B4-BE49-F238E27FC236}">
              <a16:creationId xmlns:a16="http://schemas.microsoft.com/office/drawing/2014/main" xmlns="" id="{00000000-0008-0000-0200-0000570F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476</xdr:row>
      <xdr:rowOff>0</xdr:rowOff>
    </xdr:from>
    <xdr:to>
      <xdr:col>5</xdr:col>
      <xdr:colOff>279400</xdr:colOff>
      <xdr:row>477</xdr:row>
      <xdr:rowOff>12700</xdr:rowOff>
    </xdr:to>
    <xdr:sp macro="[1]!dp_core.gridDP_Click" textlink="">
      <xdr:nvSpPr>
        <xdr:cNvPr id="3928" name="Rectangle 3927">
          <a:extLst>
            <a:ext uri="{FF2B5EF4-FFF2-40B4-BE49-F238E27FC236}">
              <a16:creationId xmlns:a16="http://schemas.microsoft.com/office/drawing/2014/main" xmlns="" id="{00000000-0008-0000-0200-0000580F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476</xdr:row>
      <xdr:rowOff>0</xdr:rowOff>
    </xdr:from>
    <xdr:to>
      <xdr:col>5</xdr:col>
      <xdr:colOff>279400</xdr:colOff>
      <xdr:row>477</xdr:row>
      <xdr:rowOff>12700</xdr:rowOff>
    </xdr:to>
    <xdr:sp macro="[1]!dp_core.gridDP_Click" textlink="">
      <xdr:nvSpPr>
        <xdr:cNvPr id="3929" name="Rectangle 3928">
          <a:extLst>
            <a:ext uri="{FF2B5EF4-FFF2-40B4-BE49-F238E27FC236}">
              <a16:creationId xmlns:a16="http://schemas.microsoft.com/office/drawing/2014/main" xmlns="" id="{00000000-0008-0000-0200-0000590F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477</xdr:row>
      <xdr:rowOff>0</xdr:rowOff>
    </xdr:from>
    <xdr:to>
      <xdr:col>5</xdr:col>
      <xdr:colOff>279400</xdr:colOff>
      <xdr:row>478</xdr:row>
      <xdr:rowOff>12700</xdr:rowOff>
    </xdr:to>
    <xdr:sp macro="[1]!dp_core.gridDP_Click" textlink="">
      <xdr:nvSpPr>
        <xdr:cNvPr id="3930" name="Rectangle 3929">
          <a:extLst>
            <a:ext uri="{FF2B5EF4-FFF2-40B4-BE49-F238E27FC236}">
              <a16:creationId xmlns:a16="http://schemas.microsoft.com/office/drawing/2014/main" xmlns="" id="{00000000-0008-0000-0200-00005A0F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477</xdr:row>
      <xdr:rowOff>0</xdr:rowOff>
    </xdr:from>
    <xdr:to>
      <xdr:col>5</xdr:col>
      <xdr:colOff>279400</xdr:colOff>
      <xdr:row>478</xdr:row>
      <xdr:rowOff>12700</xdr:rowOff>
    </xdr:to>
    <xdr:sp macro="[1]!dp_core.gridDP_Click" textlink="">
      <xdr:nvSpPr>
        <xdr:cNvPr id="3931" name="Rectangle 3930">
          <a:extLst>
            <a:ext uri="{FF2B5EF4-FFF2-40B4-BE49-F238E27FC236}">
              <a16:creationId xmlns:a16="http://schemas.microsoft.com/office/drawing/2014/main" xmlns="" id="{00000000-0008-0000-0200-00005B0F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477</xdr:row>
      <xdr:rowOff>0</xdr:rowOff>
    </xdr:from>
    <xdr:to>
      <xdr:col>5</xdr:col>
      <xdr:colOff>279400</xdr:colOff>
      <xdr:row>478</xdr:row>
      <xdr:rowOff>12700</xdr:rowOff>
    </xdr:to>
    <xdr:sp macro="[1]!dp_core.gridDP_Click" textlink="">
      <xdr:nvSpPr>
        <xdr:cNvPr id="3932" name="Rectangle 3931">
          <a:extLst>
            <a:ext uri="{FF2B5EF4-FFF2-40B4-BE49-F238E27FC236}">
              <a16:creationId xmlns:a16="http://schemas.microsoft.com/office/drawing/2014/main" xmlns="" id="{00000000-0008-0000-0200-00005C0F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478</xdr:row>
      <xdr:rowOff>0</xdr:rowOff>
    </xdr:from>
    <xdr:to>
      <xdr:col>5</xdr:col>
      <xdr:colOff>279400</xdr:colOff>
      <xdr:row>479</xdr:row>
      <xdr:rowOff>12700</xdr:rowOff>
    </xdr:to>
    <xdr:sp macro="[1]!dp_core.gridDP_Click" textlink="">
      <xdr:nvSpPr>
        <xdr:cNvPr id="3933" name="Rectangle 3932">
          <a:extLst>
            <a:ext uri="{FF2B5EF4-FFF2-40B4-BE49-F238E27FC236}">
              <a16:creationId xmlns:a16="http://schemas.microsoft.com/office/drawing/2014/main" xmlns="" id="{00000000-0008-0000-0200-00005D0F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478</xdr:row>
      <xdr:rowOff>0</xdr:rowOff>
    </xdr:from>
    <xdr:to>
      <xdr:col>5</xdr:col>
      <xdr:colOff>279400</xdr:colOff>
      <xdr:row>479</xdr:row>
      <xdr:rowOff>12700</xdr:rowOff>
    </xdr:to>
    <xdr:sp macro="[1]!dp_core.gridDP_Click" textlink="">
      <xdr:nvSpPr>
        <xdr:cNvPr id="3934" name="Rectangle 3933">
          <a:extLst>
            <a:ext uri="{FF2B5EF4-FFF2-40B4-BE49-F238E27FC236}">
              <a16:creationId xmlns:a16="http://schemas.microsoft.com/office/drawing/2014/main" xmlns="" id="{00000000-0008-0000-0200-00005E0F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478</xdr:row>
      <xdr:rowOff>0</xdr:rowOff>
    </xdr:from>
    <xdr:to>
      <xdr:col>5</xdr:col>
      <xdr:colOff>279400</xdr:colOff>
      <xdr:row>479</xdr:row>
      <xdr:rowOff>12700</xdr:rowOff>
    </xdr:to>
    <xdr:sp macro="[1]!dp_core.gridDP_Click" textlink="">
      <xdr:nvSpPr>
        <xdr:cNvPr id="3935" name="Rectangle 3934">
          <a:extLst>
            <a:ext uri="{FF2B5EF4-FFF2-40B4-BE49-F238E27FC236}">
              <a16:creationId xmlns:a16="http://schemas.microsoft.com/office/drawing/2014/main" xmlns="" id="{00000000-0008-0000-0200-00005F0F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479</xdr:row>
      <xdr:rowOff>0</xdr:rowOff>
    </xdr:from>
    <xdr:to>
      <xdr:col>5</xdr:col>
      <xdr:colOff>279400</xdr:colOff>
      <xdr:row>480</xdr:row>
      <xdr:rowOff>12700</xdr:rowOff>
    </xdr:to>
    <xdr:sp macro="[1]!dp_core.gridDP_Click" textlink="">
      <xdr:nvSpPr>
        <xdr:cNvPr id="3936" name="Rectangle 3935">
          <a:extLst>
            <a:ext uri="{FF2B5EF4-FFF2-40B4-BE49-F238E27FC236}">
              <a16:creationId xmlns:a16="http://schemas.microsoft.com/office/drawing/2014/main" xmlns="" id="{00000000-0008-0000-0200-0000600F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479</xdr:row>
      <xdr:rowOff>0</xdr:rowOff>
    </xdr:from>
    <xdr:to>
      <xdr:col>5</xdr:col>
      <xdr:colOff>279400</xdr:colOff>
      <xdr:row>480</xdr:row>
      <xdr:rowOff>12700</xdr:rowOff>
    </xdr:to>
    <xdr:sp macro="[1]!dp_core.gridDP_Click" textlink="">
      <xdr:nvSpPr>
        <xdr:cNvPr id="3937" name="Rectangle 3936">
          <a:extLst>
            <a:ext uri="{FF2B5EF4-FFF2-40B4-BE49-F238E27FC236}">
              <a16:creationId xmlns:a16="http://schemas.microsoft.com/office/drawing/2014/main" xmlns="" id="{00000000-0008-0000-0200-0000610F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479</xdr:row>
      <xdr:rowOff>0</xdr:rowOff>
    </xdr:from>
    <xdr:to>
      <xdr:col>5</xdr:col>
      <xdr:colOff>279400</xdr:colOff>
      <xdr:row>480</xdr:row>
      <xdr:rowOff>12700</xdr:rowOff>
    </xdr:to>
    <xdr:sp macro="[1]!dp_core.gridDP_Click" textlink="">
      <xdr:nvSpPr>
        <xdr:cNvPr id="3938" name="Rectangle 3937">
          <a:extLst>
            <a:ext uri="{FF2B5EF4-FFF2-40B4-BE49-F238E27FC236}">
              <a16:creationId xmlns:a16="http://schemas.microsoft.com/office/drawing/2014/main" xmlns="" id="{00000000-0008-0000-0200-0000620F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480</xdr:row>
      <xdr:rowOff>0</xdr:rowOff>
    </xdr:from>
    <xdr:to>
      <xdr:col>5</xdr:col>
      <xdr:colOff>279400</xdr:colOff>
      <xdr:row>481</xdr:row>
      <xdr:rowOff>12700</xdr:rowOff>
    </xdr:to>
    <xdr:sp macro="[1]!dp_core.gridDP_Click" textlink="">
      <xdr:nvSpPr>
        <xdr:cNvPr id="3939" name="Rectangle 3938">
          <a:extLst>
            <a:ext uri="{FF2B5EF4-FFF2-40B4-BE49-F238E27FC236}">
              <a16:creationId xmlns:a16="http://schemas.microsoft.com/office/drawing/2014/main" xmlns="" id="{00000000-0008-0000-0200-0000630F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480</xdr:row>
      <xdr:rowOff>0</xdr:rowOff>
    </xdr:from>
    <xdr:to>
      <xdr:col>5</xdr:col>
      <xdr:colOff>279400</xdr:colOff>
      <xdr:row>481</xdr:row>
      <xdr:rowOff>12700</xdr:rowOff>
    </xdr:to>
    <xdr:sp macro="[1]!dp_core.gridDP_Click" textlink="">
      <xdr:nvSpPr>
        <xdr:cNvPr id="3940" name="Rectangle 3939">
          <a:extLst>
            <a:ext uri="{FF2B5EF4-FFF2-40B4-BE49-F238E27FC236}">
              <a16:creationId xmlns:a16="http://schemas.microsoft.com/office/drawing/2014/main" xmlns="" id="{00000000-0008-0000-0200-0000640F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480</xdr:row>
      <xdr:rowOff>0</xdr:rowOff>
    </xdr:from>
    <xdr:to>
      <xdr:col>5</xdr:col>
      <xdr:colOff>279400</xdr:colOff>
      <xdr:row>481</xdr:row>
      <xdr:rowOff>12700</xdr:rowOff>
    </xdr:to>
    <xdr:sp macro="[1]!dp_core.gridDP_Click" textlink="">
      <xdr:nvSpPr>
        <xdr:cNvPr id="3941" name="Rectangle 3940">
          <a:extLst>
            <a:ext uri="{FF2B5EF4-FFF2-40B4-BE49-F238E27FC236}">
              <a16:creationId xmlns:a16="http://schemas.microsoft.com/office/drawing/2014/main" xmlns="" id="{00000000-0008-0000-0200-0000650F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481</xdr:row>
      <xdr:rowOff>0</xdr:rowOff>
    </xdr:from>
    <xdr:to>
      <xdr:col>5</xdr:col>
      <xdr:colOff>279400</xdr:colOff>
      <xdr:row>482</xdr:row>
      <xdr:rowOff>12700</xdr:rowOff>
    </xdr:to>
    <xdr:sp macro="[1]!dp_core.gridDP_Click" textlink="">
      <xdr:nvSpPr>
        <xdr:cNvPr id="3942" name="Rectangle 3941">
          <a:extLst>
            <a:ext uri="{FF2B5EF4-FFF2-40B4-BE49-F238E27FC236}">
              <a16:creationId xmlns:a16="http://schemas.microsoft.com/office/drawing/2014/main" xmlns="" id="{00000000-0008-0000-0200-0000660F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481</xdr:row>
      <xdr:rowOff>0</xdr:rowOff>
    </xdr:from>
    <xdr:to>
      <xdr:col>5</xdr:col>
      <xdr:colOff>279400</xdr:colOff>
      <xdr:row>482</xdr:row>
      <xdr:rowOff>12700</xdr:rowOff>
    </xdr:to>
    <xdr:sp macro="[1]!dp_core.gridDP_Click" textlink="">
      <xdr:nvSpPr>
        <xdr:cNvPr id="3943" name="Rectangle 3942">
          <a:extLst>
            <a:ext uri="{FF2B5EF4-FFF2-40B4-BE49-F238E27FC236}">
              <a16:creationId xmlns:a16="http://schemas.microsoft.com/office/drawing/2014/main" xmlns="" id="{00000000-0008-0000-0200-0000670F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481</xdr:row>
      <xdr:rowOff>0</xdr:rowOff>
    </xdr:from>
    <xdr:to>
      <xdr:col>5</xdr:col>
      <xdr:colOff>279400</xdr:colOff>
      <xdr:row>482</xdr:row>
      <xdr:rowOff>12700</xdr:rowOff>
    </xdr:to>
    <xdr:sp macro="[1]!dp_core.gridDP_Click" textlink="">
      <xdr:nvSpPr>
        <xdr:cNvPr id="3944" name="Rectangle 3943">
          <a:extLst>
            <a:ext uri="{FF2B5EF4-FFF2-40B4-BE49-F238E27FC236}">
              <a16:creationId xmlns:a16="http://schemas.microsoft.com/office/drawing/2014/main" xmlns="" id="{00000000-0008-0000-0200-0000680F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482</xdr:row>
      <xdr:rowOff>0</xdr:rowOff>
    </xdr:from>
    <xdr:to>
      <xdr:col>5</xdr:col>
      <xdr:colOff>279400</xdr:colOff>
      <xdr:row>483</xdr:row>
      <xdr:rowOff>12700</xdr:rowOff>
    </xdr:to>
    <xdr:sp macro="[1]!dp_core.gridDP_Click" textlink="">
      <xdr:nvSpPr>
        <xdr:cNvPr id="3945" name="Rectangle 3944">
          <a:extLst>
            <a:ext uri="{FF2B5EF4-FFF2-40B4-BE49-F238E27FC236}">
              <a16:creationId xmlns:a16="http://schemas.microsoft.com/office/drawing/2014/main" xmlns="" id="{00000000-0008-0000-0200-0000690F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482</xdr:row>
      <xdr:rowOff>0</xdr:rowOff>
    </xdr:from>
    <xdr:to>
      <xdr:col>5</xdr:col>
      <xdr:colOff>279400</xdr:colOff>
      <xdr:row>483</xdr:row>
      <xdr:rowOff>12700</xdr:rowOff>
    </xdr:to>
    <xdr:sp macro="[1]!dp_core.gridDP_Click" textlink="">
      <xdr:nvSpPr>
        <xdr:cNvPr id="3946" name="Rectangle 3945">
          <a:extLst>
            <a:ext uri="{FF2B5EF4-FFF2-40B4-BE49-F238E27FC236}">
              <a16:creationId xmlns:a16="http://schemas.microsoft.com/office/drawing/2014/main" xmlns="" id="{00000000-0008-0000-0200-00006A0F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482</xdr:row>
      <xdr:rowOff>0</xdr:rowOff>
    </xdr:from>
    <xdr:to>
      <xdr:col>5</xdr:col>
      <xdr:colOff>279400</xdr:colOff>
      <xdr:row>483</xdr:row>
      <xdr:rowOff>12700</xdr:rowOff>
    </xdr:to>
    <xdr:sp macro="[1]!dp_core.gridDP_Click" textlink="">
      <xdr:nvSpPr>
        <xdr:cNvPr id="3947" name="Rectangle 3946">
          <a:extLst>
            <a:ext uri="{FF2B5EF4-FFF2-40B4-BE49-F238E27FC236}">
              <a16:creationId xmlns:a16="http://schemas.microsoft.com/office/drawing/2014/main" xmlns="" id="{00000000-0008-0000-0200-00006B0F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483</xdr:row>
      <xdr:rowOff>0</xdr:rowOff>
    </xdr:from>
    <xdr:to>
      <xdr:col>5</xdr:col>
      <xdr:colOff>279400</xdr:colOff>
      <xdr:row>484</xdr:row>
      <xdr:rowOff>12700</xdr:rowOff>
    </xdr:to>
    <xdr:sp macro="[1]!dp_core.gridDP_Click" textlink="">
      <xdr:nvSpPr>
        <xdr:cNvPr id="3948" name="Rectangle 3947">
          <a:extLst>
            <a:ext uri="{FF2B5EF4-FFF2-40B4-BE49-F238E27FC236}">
              <a16:creationId xmlns:a16="http://schemas.microsoft.com/office/drawing/2014/main" xmlns="" id="{00000000-0008-0000-0200-00006C0F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483</xdr:row>
      <xdr:rowOff>0</xdr:rowOff>
    </xdr:from>
    <xdr:to>
      <xdr:col>5</xdr:col>
      <xdr:colOff>279400</xdr:colOff>
      <xdr:row>484</xdr:row>
      <xdr:rowOff>12700</xdr:rowOff>
    </xdr:to>
    <xdr:sp macro="[1]!dp_core.gridDP_Click" textlink="">
      <xdr:nvSpPr>
        <xdr:cNvPr id="3949" name="Rectangle 3948">
          <a:extLst>
            <a:ext uri="{FF2B5EF4-FFF2-40B4-BE49-F238E27FC236}">
              <a16:creationId xmlns:a16="http://schemas.microsoft.com/office/drawing/2014/main" xmlns="" id="{00000000-0008-0000-0200-00006D0F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483</xdr:row>
      <xdr:rowOff>0</xdr:rowOff>
    </xdr:from>
    <xdr:to>
      <xdr:col>5</xdr:col>
      <xdr:colOff>279400</xdr:colOff>
      <xdr:row>484</xdr:row>
      <xdr:rowOff>12700</xdr:rowOff>
    </xdr:to>
    <xdr:sp macro="[1]!dp_core.gridDP_Click" textlink="">
      <xdr:nvSpPr>
        <xdr:cNvPr id="3950" name="Rectangle 3949">
          <a:extLst>
            <a:ext uri="{FF2B5EF4-FFF2-40B4-BE49-F238E27FC236}">
              <a16:creationId xmlns:a16="http://schemas.microsoft.com/office/drawing/2014/main" xmlns="" id="{00000000-0008-0000-0200-00006E0F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484</xdr:row>
      <xdr:rowOff>0</xdr:rowOff>
    </xdr:from>
    <xdr:to>
      <xdr:col>5</xdr:col>
      <xdr:colOff>279400</xdr:colOff>
      <xdr:row>485</xdr:row>
      <xdr:rowOff>12700</xdr:rowOff>
    </xdr:to>
    <xdr:sp macro="[1]!dp_core.gridDP_Click" textlink="">
      <xdr:nvSpPr>
        <xdr:cNvPr id="3951" name="Rectangle 3950">
          <a:extLst>
            <a:ext uri="{FF2B5EF4-FFF2-40B4-BE49-F238E27FC236}">
              <a16:creationId xmlns:a16="http://schemas.microsoft.com/office/drawing/2014/main" xmlns="" id="{00000000-0008-0000-0200-00006F0F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484</xdr:row>
      <xdr:rowOff>0</xdr:rowOff>
    </xdr:from>
    <xdr:to>
      <xdr:col>5</xdr:col>
      <xdr:colOff>279400</xdr:colOff>
      <xdr:row>485</xdr:row>
      <xdr:rowOff>12700</xdr:rowOff>
    </xdr:to>
    <xdr:sp macro="[1]!dp_core.gridDP_Click" textlink="">
      <xdr:nvSpPr>
        <xdr:cNvPr id="3952" name="Rectangle 3951">
          <a:extLst>
            <a:ext uri="{FF2B5EF4-FFF2-40B4-BE49-F238E27FC236}">
              <a16:creationId xmlns:a16="http://schemas.microsoft.com/office/drawing/2014/main" xmlns="" id="{00000000-0008-0000-0200-0000700F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484</xdr:row>
      <xdr:rowOff>0</xdr:rowOff>
    </xdr:from>
    <xdr:to>
      <xdr:col>5</xdr:col>
      <xdr:colOff>279400</xdr:colOff>
      <xdr:row>485</xdr:row>
      <xdr:rowOff>12700</xdr:rowOff>
    </xdr:to>
    <xdr:sp macro="[1]!dp_core.gridDP_Click" textlink="">
      <xdr:nvSpPr>
        <xdr:cNvPr id="3953" name="Rectangle 3952">
          <a:extLst>
            <a:ext uri="{FF2B5EF4-FFF2-40B4-BE49-F238E27FC236}">
              <a16:creationId xmlns:a16="http://schemas.microsoft.com/office/drawing/2014/main" xmlns="" id="{00000000-0008-0000-0200-0000710F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485</xdr:row>
      <xdr:rowOff>0</xdr:rowOff>
    </xdr:from>
    <xdr:to>
      <xdr:col>5</xdr:col>
      <xdr:colOff>279400</xdr:colOff>
      <xdr:row>486</xdr:row>
      <xdr:rowOff>12700</xdr:rowOff>
    </xdr:to>
    <xdr:sp macro="[1]!dp_core.gridDP_Click" textlink="">
      <xdr:nvSpPr>
        <xdr:cNvPr id="3954" name="Rectangle 3953">
          <a:extLst>
            <a:ext uri="{FF2B5EF4-FFF2-40B4-BE49-F238E27FC236}">
              <a16:creationId xmlns:a16="http://schemas.microsoft.com/office/drawing/2014/main" xmlns="" id="{00000000-0008-0000-0200-0000720F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485</xdr:row>
      <xdr:rowOff>0</xdr:rowOff>
    </xdr:from>
    <xdr:to>
      <xdr:col>5</xdr:col>
      <xdr:colOff>279400</xdr:colOff>
      <xdr:row>486</xdr:row>
      <xdr:rowOff>12700</xdr:rowOff>
    </xdr:to>
    <xdr:sp macro="[1]!dp_core.gridDP_Click" textlink="">
      <xdr:nvSpPr>
        <xdr:cNvPr id="3955" name="Rectangle 3954">
          <a:extLst>
            <a:ext uri="{FF2B5EF4-FFF2-40B4-BE49-F238E27FC236}">
              <a16:creationId xmlns:a16="http://schemas.microsoft.com/office/drawing/2014/main" xmlns="" id="{00000000-0008-0000-0200-0000730F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485</xdr:row>
      <xdr:rowOff>0</xdr:rowOff>
    </xdr:from>
    <xdr:to>
      <xdr:col>5</xdr:col>
      <xdr:colOff>279400</xdr:colOff>
      <xdr:row>486</xdr:row>
      <xdr:rowOff>12700</xdr:rowOff>
    </xdr:to>
    <xdr:sp macro="[1]!dp_core.gridDP_Click" textlink="">
      <xdr:nvSpPr>
        <xdr:cNvPr id="3956" name="Rectangle 3955">
          <a:extLst>
            <a:ext uri="{FF2B5EF4-FFF2-40B4-BE49-F238E27FC236}">
              <a16:creationId xmlns:a16="http://schemas.microsoft.com/office/drawing/2014/main" xmlns="" id="{00000000-0008-0000-0200-0000740F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486</xdr:row>
      <xdr:rowOff>0</xdr:rowOff>
    </xdr:from>
    <xdr:to>
      <xdr:col>5</xdr:col>
      <xdr:colOff>279400</xdr:colOff>
      <xdr:row>487</xdr:row>
      <xdr:rowOff>12700</xdr:rowOff>
    </xdr:to>
    <xdr:sp macro="[1]!dp_core.gridDP_Click" textlink="">
      <xdr:nvSpPr>
        <xdr:cNvPr id="3957" name="Rectangle 3956">
          <a:extLst>
            <a:ext uri="{FF2B5EF4-FFF2-40B4-BE49-F238E27FC236}">
              <a16:creationId xmlns:a16="http://schemas.microsoft.com/office/drawing/2014/main" xmlns="" id="{00000000-0008-0000-0200-0000750F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486</xdr:row>
      <xdr:rowOff>0</xdr:rowOff>
    </xdr:from>
    <xdr:to>
      <xdr:col>5</xdr:col>
      <xdr:colOff>279400</xdr:colOff>
      <xdr:row>487</xdr:row>
      <xdr:rowOff>12700</xdr:rowOff>
    </xdr:to>
    <xdr:sp macro="[1]!dp_core.gridDP_Click" textlink="">
      <xdr:nvSpPr>
        <xdr:cNvPr id="3958" name="Rectangle 3957">
          <a:extLst>
            <a:ext uri="{FF2B5EF4-FFF2-40B4-BE49-F238E27FC236}">
              <a16:creationId xmlns:a16="http://schemas.microsoft.com/office/drawing/2014/main" xmlns="" id="{00000000-0008-0000-0200-0000760F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486</xdr:row>
      <xdr:rowOff>0</xdr:rowOff>
    </xdr:from>
    <xdr:to>
      <xdr:col>5</xdr:col>
      <xdr:colOff>279400</xdr:colOff>
      <xdr:row>487</xdr:row>
      <xdr:rowOff>12700</xdr:rowOff>
    </xdr:to>
    <xdr:sp macro="[1]!dp_core.gridDP_Click" textlink="">
      <xdr:nvSpPr>
        <xdr:cNvPr id="3959" name="Rectangle 3958">
          <a:extLst>
            <a:ext uri="{FF2B5EF4-FFF2-40B4-BE49-F238E27FC236}">
              <a16:creationId xmlns:a16="http://schemas.microsoft.com/office/drawing/2014/main" xmlns="" id="{00000000-0008-0000-0200-0000770F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487</xdr:row>
      <xdr:rowOff>0</xdr:rowOff>
    </xdr:from>
    <xdr:to>
      <xdr:col>5</xdr:col>
      <xdr:colOff>279400</xdr:colOff>
      <xdr:row>488</xdr:row>
      <xdr:rowOff>12700</xdr:rowOff>
    </xdr:to>
    <xdr:sp macro="[1]!dp_core.gridDP_Click" textlink="">
      <xdr:nvSpPr>
        <xdr:cNvPr id="3960" name="Rectangle 3959">
          <a:extLst>
            <a:ext uri="{FF2B5EF4-FFF2-40B4-BE49-F238E27FC236}">
              <a16:creationId xmlns:a16="http://schemas.microsoft.com/office/drawing/2014/main" xmlns="" id="{00000000-0008-0000-0200-0000780F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487</xdr:row>
      <xdr:rowOff>0</xdr:rowOff>
    </xdr:from>
    <xdr:to>
      <xdr:col>5</xdr:col>
      <xdr:colOff>279400</xdr:colOff>
      <xdr:row>488</xdr:row>
      <xdr:rowOff>12700</xdr:rowOff>
    </xdr:to>
    <xdr:sp macro="[1]!dp_core.gridDP_Click" textlink="">
      <xdr:nvSpPr>
        <xdr:cNvPr id="3961" name="Rectangle 3960">
          <a:extLst>
            <a:ext uri="{FF2B5EF4-FFF2-40B4-BE49-F238E27FC236}">
              <a16:creationId xmlns:a16="http://schemas.microsoft.com/office/drawing/2014/main" xmlns="" id="{00000000-0008-0000-0200-0000790F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487</xdr:row>
      <xdr:rowOff>0</xdr:rowOff>
    </xdr:from>
    <xdr:to>
      <xdr:col>5</xdr:col>
      <xdr:colOff>279400</xdr:colOff>
      <xdr:row>488</xdr:row>
      <xdr:rowOff>12700</xdr:rowOff>
    </xdr:to>
    <xdr:sp macro="[1]!dp_core.gridDP_Click" textlink="">
      <xdr:nvSpPr>
        <xdr:cNvPr id="3962" name="Rectangle 3961">
          <a:extLst>
            <a:ext uri="{FF2B5EF4-FFF2-40B4-BE49-F238E27FC236}">
              <a16:creationId xmlns:a16="http://schemas.microsoft.com/office/drawing/2014/main" xmlns="" id="{00000000-0008-0000-0200-00007A0F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488</xdr:row>
      <xdr:rowOff>0</xdr:rowOff>
    </xdr:from>
    <xdr:to>
      <xdr:col>5</xdr:col>
      <xdr:colOff>279400</xdr:colOff>
      <xdr:row>489</xdr:row>
      <xdr:rowOff>12700</xdr:rowOff>
    </xdr:to>
    <xdr:sp macro="[1]!dp_core.gridDP_Click" textlink="">
      <xdr:nvSpPr>
        <xdr:cNvPr id="3963" name="Rectangle 3962">
          <a:extLst>
            <a:ext uri="{FF2B5EF4-FFF2-40B4-BE49-F238E27FC236}">
              <a16:creationId xmlns:a16="http://schemas.microsoft.com/office/drawing/2014/main" xmlns="" id="{00000000-0008-0000-0200-00007B0F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488</xdr:row>
      <xdr:rowOff>0</xdr:rowOff>
    </xdr:from>
    <xdr:to>
      <xdr:col>5</xdr:col>
      <xdr:colOff>279400</xdr:colOff>
      <xdr:row>489</xdr:row>
      <xdr:rowOff>12700</xdr:rowOff>
    </xdr:to>
    <xdr:sp macro="[1]!dp_core.gridDP_Click" textlink="">
      <xdr:nvSpPr>
        <xdr:cNvPr id="3964" name="Rectangle 3963">
          <a:extLst>
            <a:ext uri="{FF2B5EF4-FFF2-40B4-BE49-F238E27FC236}">
              <a16:creationId xmlns:a16="http://schemas.microsoft.com/office/drawing/2014/main" xmlns="" id="{00000000-0008-0000-0200-00007C0F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488</xdr:row>
      <xdr:rowOff>0</xdr:rowOff>
    </xdr:from>
    <xdr:to>
      <xdr:col>5</xdr:col>
      <xdr:colOff>279400</xdr:colOff>
      <xdr:row>489</xdr:row>
      <xdr:rowOff>12700</xdr:rowOff>
    </xdr:to>
    <xdr:sp macro="[1]!dp_core.gridDP_Click" textlink="">
      <xdr:nvSpPr>
        <xdr:cNvPr id="3965" name="Rectangle 3964">
          <a:extLst>
            <a:ext uri="{FF2B5EF4-FFF2-40B4-BE49-F238E27FC236}">
              <a16:creationId xmlns:a16="http://schemas.microsoft.com/office/drawing/2014/main" xmlns="" id="{00000000-0008-0000-0200-00007D0F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489</xdr:row>
      <xdr:rowOff>0</xdr:rowOff>
    </xdr:from>
    <xdr:to>
      <xdr:col>5</xdr:col>
      <xdr:colOff>279400</xdr:colOff>
      <xdr:row>490</xdr:row>
      <xdr:rowOff>12700</xdr:rowOff>
    </xdr:to>
    <xdr:sp macro="[1]!dp_core.gridDP_Click" textlink="">
      <xdr:nvSpPr>
        <xdr:cNvPr id="3966" name="Rectangle 3965">
          <a:extLst>
            <a:ext uri="{FF2B5EF4-FFF2-40B4-BE49-F238E27FC236}">
              <a16:creationId xmlns:a16="http://schemas.microsoft.com/office/drawing/2014/main" xmlns="" id="{00000000-0008-0000-0200-00007E0F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489</xdr:row>
      <xdr:rowOff>0</xdr:rowOff>
    </xdr:from>
    <xdr:to>
      <xdr:col>5</xdr:col>
      <xdr:colOff>279400</xdr:colOff>
      <xdr:row>490</xdr:row>
      <xdr:rowOff>12700</xdr:rowOff>
    </xdr:to>
    <xdr:sp macro="[1]!dp_core.gridDP_Click" textlink="">
      <xdr:nvSpPr>
        <xdr:cNvPr id="3967" name="Rectangle 3966">
          <a:extLst>
            <a:ext uri="{FF2B5EF4-FFF2-40B4-BE49-F238E27FC236}">
              <a16:creationId xmlns:a16="http://schemas.microsoft.com/office/drawing/2014/main" xmlns="" id="{00000000-0008-0000-0200-00007F0F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489</xdr:row>
      <xdr:rowOff>0</xdr:rowOff>
    </xdr:from>
    <xdr:to>
      <xdr:col>5</xdr:col>
      <xdr:colOff>279400</xdr:colOff>
      <xdr:row>490</xdr:row>
      <xdr:rowOff>12700</xdr:rowOff>
    </xdr:to>
    <xdr:sp macro="[1]!dp_core.gridDP_Click" textlink="">
      <xdr:nvSpPr>
        <xdr:cNvPr id="3968" name="Rectangle 3967">
          <a:extLst>
            <a:ext uri="{FF2B5EF4-FFF2-40B4-BE49-F238E27FC236}">
              <a16:creationId xmlns:a16="http://schemas.microsoft.com/office/drawing/2014/main" xmlns="" id="{00000000-0008-0000-0200-0000800F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490</xdr:row>
      <xdr:rowOff>0</xdr:rowOff>
    </xdr:from>
    <xdr:to>
      <xdr:col>5</xdr:col>
      <xdr:colOff>279400</xdr:colOff>
      <xdr:row>491</xdr:row>
      <xdr:rowOff>12700</xdr:rowOff>
    </xdr:to>
    <xdr:sp macro="[1]!dp_core.gridDP_Click" textlink="">
      <xdr:nvSpPr>
        <xdr:cNvPr id="3969" name="Rectangle 3968">
          <a:extLst>
            <a:ext uri="{FF2B5EF4-FFF2-40B4-BE49-F238E27FC236}">
              <a16:creationId xmlns:a16="http://schemas.microsoft.com/office/drawing/2014/main" xmlns="" id="{00000000-0008-0000-0200-0000810F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490</xdr:row>
      <xdr:rowOff>0</xdr:rowOff>
    </xdr:from>
    <xdr:to>
      <xdr:col>5</xdr:col>
      <xdr:colOff>279400</xdr:colOff>
      <xdr:row>491</xdr:row>
      <xdr:rowOff>12700</xdr:rowOff>
    </xdr:to>
    <xdr:sp macro="[1]!dp_core.gridDP_Click" textlink="">
      <xdr:nvSpPr>
        <xdr:cNvPr id="3970" name="Rectangle 3969">
          <a:extLst>
            <a:ext uri="{FF2B5EF4-FFF2-40B4-BE49-F238E27FC236}">
              <a16:creationId xmlns:a16="http://schemas.microsoft.com/office/drawing/2014/main" xmlns="" id="{00000000-0008-0000-0200-0000820F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490</xdr:row>
      <xdr:rowOff>0</xdr:rowOff>
    </xdr:from>
    <xdr:to>
      <xdr:col>5</xdr:col>
      <xdr:colOff>279400</xdr:colOff>
      <xdr:row>491</xdr:row>
      <xdr:rowOff>12700</xdr:rowOff>
    </xdr:to>
    <xdr:sp macro="[1]!dp_core.gridDP_Click" textlink="">
      <xdr:nvSpPr>
        <xdr:cNvPr id="3971" name="Rectangle 3970">
          <a:extLst>
            <a:ext uri="{FF2B5EF4-FFF2-40B4-BE49-F238E27FC236}">
              <a16:creationId xmlns:a16="http://schemas.microsoft.com/office/drawing/2014/main" xmlns="" id="{00000000-0008-0000-0200-0000830F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491</xdr:row>
      <xdr:rowOff>0</xdr:rowOff>
    </xdr:from>
    <xdr:to>
      <xdr:col>5</xdr:col>
      <xdr:colOff>279400</xdr:colOff>
      <xdr:row>492</xdr:row>
      <xdr:rowOff>12700</xdr:rowOff>
    </xdr:to>
    <xdr:sp macro="[1]!dp_core.gridDP_Click" textlink="">
      <xdr:nvSpPr>
        <xdr:cNvPr id="3972" name="Rectangle 3971">
          <a:extLst>
            <a:ext uri="{FF2B5EF4-FFF2-40B4-BE49-F238E27FC236}">
              <a16:creationId xmlns:a16="http://schemas.microsoft.com/office/drawing/2014/main" xmlns="" id="{00000000-0008-0000-0200-0000840F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491</xdr:row>
      <xdr:rowOff>0</xdr:rowOff>
    </xdr:from>
    <xdr:to>
      <xdr:col>5</xdr:col>
      <xdr:colOff>279400</xdr:colOff>
      <xdr:row>492</xdr:row>
      <xdr:rowOff>12700</xdr:rowOff>
    </xdr:to>
    <xdr:sp macro="[1]!dp_core.gridDP_Click" textlink="">
      <xdr:nvSpPr>
        <xdr:cNvPr id="3973" name="Rectangle 3972">
          <a:extLst>
            <a:ext uri="{FF2B5EF4-FFF2-40B4-BE49-F238E27FC236}">
              <a16:creationId xmlns:a16="http://schemas.microsoft.com/office/drawing/2014/main" xmlns="" id="{00000000-0008-0000-0200-0000850F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491</xdr:row>
      <xdr:rowOff>0</xdr:rowOff>
    </xdr:from>
    <xdr:to>
      <xdr:col>5</xdr:col>
      <xdr:colOff>279400</xdr:colOff>
      <xdr:row>492</xdr:row>
      <xdr:rowOff>12700</xdr:rowOff>
    </xdr:to>
    <xdr:sp macro="[1]!dp_core.gridDP_Click" textlink="">
      <xdr:nvSpPr>
        <xdr:cNvPr id="3974" name="Rectangle 3973">
          <a:extLst>
            <a:ext uri="{FF2B5EF4-FFF2-40B4-BE49-F238E27FC236}">
              <a16:creationId xmlns:a16="http://schemas.microsoft.com/office/drawing/2014/main" xmlns="" id="{00000000-0008-0000-0200-0000860F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492</xdr:row>
      <xdr:rowOff>0</xdr:rowOff>
    </xdr:from>
    <xdr:to>
      <xdr:col>5</xdr:col>
      <xdr:colOff>279400</xdr:colOff>
      <xdr:row>493</xdr:row>
      <xdr:rowOff>12700</xdr:rowOff>
    </xdr:to>
    <xdr:sp macro="[1]!dp_core.gridDP_Click" textlink="">
      <xdr:nvSpPr>
        <xdr:cNvPr id="3975" name="Rectangle 3974">
          <a:extLst>
            <a:ext uri="{FF2B5EF4-FFF2-40B4-BE49-F238E27FC236}">
              <a16:creationId xmlns:a16="http://schemas.microsoft.com/office/drawing/2014/main" xmlns="" id="{00000000-0008-0000-0200-0000870F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492</xdr:row>
      <xdr:rowOff>0</xdr:rowOff>
    </xdr:from>
    <xdr:to>
      <xdr:col>5</xdr:col>
      <xdr:colOff>279400</xdr:colOff>
      <xdr:row>493</xdr:row>
      <xdr:rowOff>12700</xdr:rowOff>
    </xdr:to>
    <xdr:sp macro="[1]!dp_core.gridDP_Click" textlink="">
      <xdr:nvSpPr>
        <xdr:cNvPr id="3976" name="Rectangle 3975">
          <a:extLst>
            <a:ext uri="{FF2B5EF4-FFF2-40B4-BE49-F238E27FC236}">
              <a16:creationId xmlns:a16="http://schemas.microsoft.com/office/drawing/2014/main" xmlns="" id="{00000000-0008-0000-0200-0000880F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492</xdr:row>
      <xdr:rowOff>0</xdr:rowOff>
    </xdr:from>
    <xdr:to>
      <xdr:col>5</xdr:col>
      <xdr:colOff>279400</xdr:colOff>
      <xdr:row>493</xdr:row>
      <xdr:rowOff>12700</xdr:rowOff>
    </xdr:to>
    <xdr:sp macro="[1]!dp_core.gridDP_Click" textlink="">
      <xdr:nvSpPr>
        <xdr:cNvPr id="3977" name="Rectangle 3976">
          <a:extLst>
            <a:ext uri="{FF2B5EF4-FFF2-40B4-BE49-F238E27FC236}">
              <a16:creationId xmlns:a16="http://schemas.microsoft.com/office/drawing/2014/main" xmlns="" id="{00000000-0008-0000-0200-0000890F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493</xdr:row>
      <xdr:rowOff>0</xdr:rowOff>
    </xdr:from>
    <xdr:to>
      <xdr:col>5</xdr:col>
      <xdr:colOff>279400</xdr:colOff>
      <xdr:row>494</xdr:row>
      <xdr:rowOff>12700</xdr:rowOff>
    </xdr:to>
    <xdr:sp macro="[1]!dp_core.gridDP_Click" textlink="">
      <xdr:nvSpPr>
        <xdr:cNvPr id="3978" name="Rectangle 3977">
          <a:extLst>
            <a:ext uri="{FF2B5EF4-FFF2-40B4-BE49-F238E27FC236}">
              <a16:creationId xmlns:a16="http://schemas.microsoft.com/office/drawing/2014/main" xmlns="" id="{00000000-0008-0000-0200-00008A0F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493</xdr:row>
      <xdr:rowOff>0</xdr:rowOff>
    </xdr:from>
    <xdr:to>
      <xdr:col>5</xdr:col>
      <xdr:colOff>279400</xdr:colOff>
      <xdr:row>494</xdr:row>
      <xdr:rowOff>12700</xdr:rowOff>
    </xdr:to>
    <xdr:sp macro="[1]!dp_core.gridDP_Click" textlink="">
      <xdr:nvSpPr>
        <xdr:cNvPr id="3979" name="Rectangle 3978">
          <a:extLst>
            <a:ext uri="{FF2B5EF4-FFF2-40B4-BE49-F238E27FC236}">
              <a16:creationId xmlns:a16="http://schemas.microsoft.com/office/drawing/2014/main" xmlns="" id="{00000000-0008-0000-0200-00008B0F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493</xdr:row>
      <xdr:rowOff>0</xdr:rowOff>
    </xdr:from>
    <xdr:to>
      <xdr:col>5</xdr:col>
      <xdr:colOff>279400</xdr:colOff>
      <xdr:row>494</xdr:row>
      <xdr:rowOff>12700</xdr:rowOff>
    </xdr:to>
    <xdr:sp macro="[1]!dp_core.gridDP_Click" textlink="">
      <xdr:nvSpPr>
        <xdr:cNvPr id="3980" name="Rectangle 3979">
          <a:extLst>
            <a:ext uri="{FF2B5EF4-FFF2-40B4-BE49-F238E27FC236}">
              <a16:creationId xmlns:a16="http://schemas.microsoft.com/office/drawing/2014/main" xmlns="" id="{00000000-0008-0000-0200-00008C0F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494</xdr:row>
      <xdr:rowOff>0</xdr:rowOff>
    </xdr:from>
    <xdr:to>
      <xdr:col>5</xdr:col>
      <xdr:colOff>279400</xdr:colOff>
      <xdr:row>495</xdr:row>
      <xdr:rowOff>12700</xdr:rowOff>
    </xdr:to>
    <xdr:sp macro="[1]!dp_core.gridDP_Click" textlink="">
      <xdr:nvSpPr>
        <xdr:cNvPr id="3981" name="Rectangle 3980">
          <a:extLst>
            <a:ext uri="{FF2B5EF4-FFF2-40B4-BE49-F238E27FC236}">
              <a16:creationId xmlns:a16="http://schemas.microsoft.com/office/drawing/2014/main" xmlns="" id="{00000000-0008-0000-0200-00008D0F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494</xdr:row>
      <xdr:rowOff>0</xdr:rowOff>
    </xdr:from>
    <xdr:to>
      <xdr:col>5</xdr:col>
      <xdr:colOff>279400</xdr:colOff>
      <xdr:row>495</xdr:row>
      <xdr:rowOff>12700</xdr:rowOff>
    </xdr:to>
    <xdr:sp macro="[1]!dp_core.gridDP_Click" textlink="">
      <xdr:nvSpPr>
        <xdr:cNvPr id="3982" name="Rectangle 3981">
          <a:extLst>
            <a:ext uri="{FF2B5EF4-FFF2-40B4-BE49-F238E27FC236}">
              <a16:creationId xmlns:a16="http://schemas.microsoft.com/office/drawing/2014/main" xmlns="" id="{00000000-0008-0000-0200-00008E0F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494</xdr:row>
      <xdr:rowOff>0</xdr:rowOff>
    </xdr:from>
    <xdr:to>
      <xdr:col>5</xdr:col>
      <xdr:colOff>279400</xdr:colOff>
      <xdr:row>495</xdr:row>
      <xdr:rowOff>12700</xdr:rowOff>
    </xdr:to>
    <xdr:sp macro="[1]!dp_core.gridDP_Click" textlink="">
      <xdr:nvSpPr>
        <xdr:cNvPr id="3983" name="Rectangle 3982">
          <a:extLst>
            <a:ext uri="{FF2B5EF4-FFF2-40B4-BE49-F238E27FC236}">
              <a16:creationId xmlns:a16="http://schemas.microsoft.com/office/drawing/2014/main" xmlns="" id="{00000000-0008-0000-0200-00008F0F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495</xdr:row>
      <xdr:rowOff>0</xdr:rowOff>
    </xdr:from>
    <xdr:to>
      <xdr:col>5</xdr:col>
      <xdr:colOff>279400</xdr:colOff>
      <xdr:row>496</xdr:row>
      <xdr:rowOff>12700</xdr:rowOff>
    </xdr:to>
    <xdr:sp macro="[1]!dp_core.gridDP_Click" textlink="">
      <xdr:nvSpPr>
        <xdr:cNvPr id="3984" name="Rectangle 3983">
          <a:extLst>
            <a:ext uri="{FF2B5EF4-FFF2-40B4-BE49-F238E27FC236}">
              <a16:creationId xmlns:a16="http://schemas.microsoft.com/office/drawing/2014/main" xmlns="" id="{00000000-0008-0000-0200-0000900F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495</xdr:row>
      <xdr:rowOff>0</xdr:rowOff>
    </xdr:from>
    <xdr:to>
      <xdr:col>5</xdr:col>
      <xdr:colOff>279400</xdr:colOff>
      <xdr:row>496</xdr:row>
      <xdr:rowOff>12700</xdr:rowOff>
    </xdr:to>
    <xdr:sp macro="[1]!dp_core.gridDP_Click" textlink="">
      <xdr:nvSpPr>
        <xdr:cNvPr id="3985" name="Rectangle 3984">
          <a:extLst>
            <a:ext uri="{FF2B5EF4-FFF2-40B4-BE49-F238E27FC236}">
              <a16:creationId xmlns:a16="http://schemas.microsoft.com/office/drawing/2014/main" xmlns="" id="{00000000-0008-0000-0200-0000910F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495</xdr:row>
      <xdr:rowOff>0</xdr:rowOff>
    </xdr:from>
    <xdr:to>
      <xdr:col>5</xdr:col>
      <xdr:colOff>279400</xdr:colOff>
      <xdr:row>496</xdr:row>
      <xdr:rowOff>12700</xdr:rowOff>
    </xdr:to>
    <xdr:sp macro="[1]!dp_core.gridDP_Click" textlink="">
      <xdr:nvSpPr>
        <xdr:cNvPr id="3986" name="Rectangle 3985">
          <a:extLst>
            <a:ext uri="{FF2B5EF4-FFF2-40B4-BE49-F238E27FC236}">
              <a16:creationId xmlns:a16="http://schemas.microsoft.com/office/drawing/2014/main" xmlns="" id="{00000000-0008-0000-0200-0000920F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496</xdr:row>
      <xdr:rowOff>0</xdr:rowOff>
    </xdr:from>
    <xdr:to>
      <xdr:col>5</xdr:col>
      <xdr:colOff>279400</xdr:colOff>
      <xdr:row>497</xdr:row>
      <xdr:rowOff>12700</xdr:rowOff>
    </xdr:to>
    <xdr:sp macro="[1]!dp_core.gridDP_Click" textlink="">
      <xdr:nvSpPr>
        <xdr:cNvPr id="3987" name="Rectangle 3986">
          <a:extLst>
            <a:ext uri="{FF2B5EF4-FFF2-40B4-BE49-F238E27FC236}">
              <a16:creationId xmlns:a16="http://schemas.microsoft.com/office/drawing/2014/main" xmlns="" id="{00000000-0008-0000-0200-0000930F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496</xdr:row>
      <xdr:rowOff>0</xdr:rowOff>
    </xdr:from>
    <xdr:to>
      <xdr:col>5</xdr:col>
      <xdr:colOff>279400</xdr:colOff>
      <xdr:row>497</xdr:row>
      <xdr:rowOff>12700</xdr:rowOff>
    </xdr:to>
    <xdr:sp macro="[1]!dp_core.gridDP_Click" textlink="">
      <xdr:nvSpPr>
        <xdr:cNvPr id="3988" name="Rectangle 3987">
          <a:extLst>
            <a:ext uri="{FF2B5EF4-FFF2-40B4-BE49-F238E27FC236}">
              <a16:creationId xmlns:a16="http://schemas.microsoft.com/office/drawing/2014/main" xmlns="" id="{00000000-0008-0000-0200-0000940F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496</xdr:row>
      <xdr:rowOff>0</xdr:rowOff>
    </xdr:from>
    <xdr:to>
      <xdr:col>5</xdr:col>
      <xdr:colOff>279400</xdr:colOff>
      <xdr:row>497</xdr:row>
      <xdr:rowOff>12700</xdr:rowOff>
    </xdr:to>
    <xdr:sp macro="[1]!dp_core.gridDP_Click" textlink="">
      <xdr:nvSpPr>
        <xdr:cNvPr id="3989" name="Rectangle 3988">
          <a:extLst>
            <a:ext uri="{FF2B5EF4-FFF2-40B4-BE49-F238E27FC236}">
              <a16:creationId xmlns:a16="http://schemas.microsoft.com/office/drawing/2014/main" xmlns="" id="{00000000-0008-0000-0200-0000950F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497</xdr:row>
      <xdr:rowOff>0</xdr:rowOff>
    </xdr:from>
    <xdr:to>
      <xdr:col>5</xdr:col>
      <xdr:colOff>279400</xdr:colOff>
      <xdr:row>498</xdr:row>
      <xdr:rowOff>12700</xdr:rowOff>
    </xdr:to>
    <xdr:sp macro="[1]!dp_core.gridDP_Click" textlink="">
      <xdr:nvSpPr>
        <xdr:cNvPr id="3990" name="Rectangle 3989">
          <a:extLst>
            <a:ext uri="{FF2B5EF4-FFF2-40B4-BE49-F238E27FC236}">
              <a16:creationId xmlns:a16="http://schemas.microsoft.com/office/drawing/2014/main" xmlns="" id="{00000000-0008-0000-0200-0000960F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497</xdr:row>
      <xdr:rowOff>0</xdr:rowOff>
    </xdr:from>
    <xdr:to>
      <xdr:col>5</xdr:col>
      <xdr:colOff>279400</xdr:colOff>
      <xdr:row>498</xdr:row>
      <xdr:rowOff>12700</xdr:rowOff>
    </xdr:to>
    <xdr:sp macro="[1]!dp_core.gridDP_Click" textlink="">
      <xdr:nvSpPr>
        <xdr:cNvPr id="3991" name="Rectangle 3990">
          <a:extLst>
            <a:ext uri="{FF2B5EF4-FFF2-40B4-BE49-F238E27FC236}">
              <a16:creationId xmlns:a16="http://schemas.microsoft.com/office/drawing/2014/main" xmlns="" id="{00000000-0008-0000-0200-0000970F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497</xdr:row>
      <xdr:rowOff>0</xdr:rowOff>
    </xdr:from>
    <xdr:to>
      <xdr:col>5</xdr:col>
      <xdr:colOff>279400</xdr:colOff>
      <xdr:row>498</xdr:row>
      <xdr:rowOff>12700</xdr:rowOff>
    </xdr:to>
    <xdr:sp macro="[1]!dp_core.gridDP_Click" textlink="">
      <xdr:nvSpPr>
        <xdr:cNvPr id="3992" name="Rectangle 3991">
          <a:extLst>
            <a:ext uri="{FF2B5EF4-FFF2-40B4-BE49-F238E27FC236}">
              <a16:creationId xmlns:a16="http://schemas.microsoft.com/office/drawing/2014/main" xmlns="" id="{00000000-0008-0000-0200-0000980F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498</xdr:row>
      <xdr:rowOff>0</xdr:rowOff>
    </xdr:from>
    <xdr:to>
      <xdr:col>5</xdr:col>
      <xdr:colOff>279400</xdr:colOff>
      <xdr:row>499</xdr:row>
      <xdr:rowOff>12700</xdr:rowOff>
    </xdr:to>
    <xdr:sp macro="[1]!dp_core.gridDP_Click" textlink="">
      <xdr:nvSpPr>
        <xdr:cNvPr id="3993" name="Rectangle 3992">
          <a:extLst>
            <a:ext uri="{FF2B5EF4-FFF2-40B4-BE49-F238E27FC236}">
              <a16:creationId xmlns:a16="http://schemas.microsoft.com/office/drawing/2014/main" xmlns="" id="{00000000-0008-0000-0200-0000990F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498</xdr:row>
      <xdr:rowOff>0</xdr:rowOff>
    </xdr:from>
    <xdr:to>
      <xdr:col>5</xdr:col>
      <xdr:colOff>279400</xdr:colOff>
      <xdr:row>499</xdr:row>
      <xdr:rowOff>12700</xdr:rowOff>
    </xdr:to>
    <xdr:sp macro="[1]!dp_core.gridDP_Click" textlink="">
      <xdr:nvSpPr>
        <xdr:cNvPr id="3994" name="Rectangle 3993">
          <a:extLst>
            <a:ext uri="{FF2B5EF4-FFF2-40B4-BE49-F238E27FC236}">
              <a16:creationId xmlns:a16="http://schemas.microsoft.com/office/drawing/2014/main" xmlns="" id="{00000000-0008-0000-0200-00009A0F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498</xdr:row>
      <xdr:rowOff>0</xdr:rowOff>
    </xdr:from>
    <xdr:to>
      <xdr:col>5</xdr:col>
      <xdr:colOff>279400</xdr:colOff>
      <xdr:row>499</xdr:row>
      <xdr:rowOff>12700</xdr:rowOff>
    </xdr:to>
    <xdr:sp macro="[1]!dp_core.gridDP_Click" textlink="">
      <xdr:nvSpPr>
        <xdr:cNvPr id="3995" name="Rectangle 3994">
          <a:extLst>
            <a:ext uri="{FF2B5EF4-FFF2-40B4-BE49-F238E27FC236}">
              <a16:creationId xmlns:a16="http://schemas.microsoft.com/office/drawing/2014/main" xmlns="" id="{00000000-0008-0000-0200-00009B0F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499</xdr:row>
      <xdr:rowOff>0</xdr:rowOff>
    </xdr:from>
    <xdr:to>
      <xdr:col>5</xdr:col>
      <xdr:colOff>279400</xdr:colOff>
      <xdr:row>500</xdr:row>
      <xdr:rowOff>12700</xdr:rowOff>
    </xdr:to>
    <xdr:sp macro="[1]!dp_core.gridDP_Click" textlink="">
      <xdr:nvSpPr>
        <xdr:cNvPr id="3996" name="Rectangle 3995">
          <a:extLst>
            <a:ext uri="{FF2B5EF4-FFF2-40B4-BE49-F238E27FC236}">
              <a16:creationId xmlns:a16="http://schemas.microsoft.com/office/drawing/2014/main" xmlns="" id="{00000000-0008-0000-0200-00009C0F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499</xdr:row>
      <xdr:rowOff>0</xdr:rowOff>
    </xdr:from>
    <xdr:to>
      <xdr:col>5</xdr:col>
      <xdr:colOff>279400</xdr:colOff>
      <xdr:row>500</xdr:row>
      <xdr:rowOff>12700</xdr:rowOff>
    </xdr:to>
    <xdr:sp macro="[1]!dp_core.gridDP_Click" textlink="">
      <xdr:nvSpPr>
        <xdr:cNvPr id="3997" name="Rectangle 3996">
          <a:extLst>
            <a:ext uri="{FF2B5EF4-FFF2-40B4-BE49-F238E27FC236}">
              <a16:creationId xmlns:a16="http://schemas.microsoft.com/office/drawing/2014/main" xmlns="" id="{00000000-0008-0000-0200-00009D0F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499</xdr:row>
      <xdr:rowOff>0</xdr:rowOff>
    </xdr:from>
    <xdr:to>
      <xdr:col>5</xdr:col>
      <xdr:colOff>279400</xdr:colOff>
      <xdr:row>500</xdr:row>
      <xdr:rowOff>12700</xdr:rowOff>
    </xdr:to>
    <xdr:sp macro="[1]!dp_core.gridDP_Click" textlink="">
      <xdr:nvSpPr>
        <xdr:cNvPr id="3998" name="Rectangle 3997">
          <a:extLst>
            <a:ext uri="{FF2B5EF4-FFF2-40B4-BE49-F238E27FC236}">
              <a16:creationId xmlns:a16="http://schemas.microsoft.com/office/drawing/2014/main" xmlns="" id="{00000000-0008-0000-0200-00009E0F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500</xdr:row>
      <xdr:rowOff>0</xdr:rowOff>
    </xdr:from>
    <xdr:to>
      <xdr:col>5</xdr:col>
      <xdr:colOff>279400</xdr:colOff>
      <xdr:row>501</xdr:row>
      <xdr:rowOff>12700</xdr:rowOff>
    </xdr:to>
    <xdr:sp macro="[1]!dp_core.gridDP_Click" textlink="">
      <xdr:nvSpPr>
        <xdr:cNvPr id="3999" name="Rectangle 3998">
          <a:extLst>
            <a:ext uri="{FF2B5EF4-FFF2-40B4-BE49-F238E27FC236}">
              <a16:creationId xmlns:a16="http://schemas.microsoft.com/office/drawing/2014/main" xmlns="" id="{00000000-0008-0000-0200-00009F0F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500</xdr:row>
      <xdr:rowOff>0</xdr:rowOff>
    </xdr:from>
    <xdr:to>
      <xdr:col>5</xdr:col>
      <xdr:colOff>279400</xdr:colOff>
      <xdr:row>501</xdr:row>
      <xdr:rowOff>12700</xdr:rowOff>
    </xdr:to>
    <xdr:sp macro="[1]!dp_core.gridDP_Click" textlink="">
      <xdr:nvSpPr>
        <xdr:cNvPr id="4000" name="Rectangle 3999">
          <a:extLst>
            <a:ext uri="{FF2B5EF4-FFF2-40B4-BE49-F238E27FC236}">
              <a16:creationId xmlns:a16="http://schemas.microsoft.com/office/drawing/2014/main" xmlns="" id="{00000000-0008-0000-0200-0000A00F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500</xdr:row>
      <xdr:rowOff>0</xdr:rowOff>
    </xdr:from>
    <xdr:to>
      <xdr:col>5</xdr:col>
      <xdr:colOff>279400</xdr:colOff>
      <xdr:row>501</xdr:row>
      <xdr:rowOff>12700</xdr:rowOff>
    </xdr:to>
    <xdr:sp macro="[1]!dp_core.gridDP_Click" textlink="">
      <xdr:nvSpPr>
        <xdr:cNvPr id="4001" name="Rectangle 4000">
          <a:extLst>
            <a:ext uri="{FF2B5EF4-FFF2-40B4-BE49-F238E27FC236}">
              <a16:creationId xmlns:a16="http://schemas.microsoft.com/office/drawing/2014/main" xmlns="" id="{00000000-0008-0000-0200-0000A10F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501</xdr:row>
      <xdr:rowOff>0</xdr:rowOff>
    </xdr:from>
    <xdr:to>
      <xdr:col>5</xdr:col>
      <xdr:colOff>279400</xdr:colOff>
      <xdr:row>502</xdr:row>
      <xdr:rowOff>12700</xdr:rowOff>
    </xdr:to>
    <xdr:sp macro="[1]!dp_core.gridDP_Click" textlink="">
      <xdr:nvSpPr>
        <xdr:cNvPr id="4002" name="Rectangle 4001">
          <a:extLst>
            <a:ext uri="{FF2B5EF4-FFF2-40B4-BE49-F238E27FC236}">
              <a16:creationId xmlns:a16="http://schemas.microsoft.com/office/drawing/2014/main" xmlns="" id="{00000000-0008-0000-0200-0000A20F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501</xdr:row>
      <xdr:rowOff>0</xdr:rowOff>
    </xdr:from>
    <xdr:to>
      <xdr:col>5</xdr:col>
      <xdr:colOff>279400</xdr:colOff>
      <xdr:row>502</xdr:row>
      <xdr:rowOff>12700</xdr:rowOff>
    </xdr:to>
    <xdr:sp macro="[1]!dp_core.gridDP_Click" textlink="">
      <xdr:nvSpPr>
        <xdr:cNvPr id="4003" name="Rectangle 4002">
          <a:extLst>
            <a:ext uri="{FF2B5EF4-FFF2-40B4-BE49-F238E27FC236}">
              <a16:creationId xmlns:a16="http://schemas.microsoft.com/office/drawing/2014/main" xmlns="" id="{00000000-0008-0000-0200-0000A30F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501</xdr:row>
      <xdr:rowOff>0</xdr:rowOff>
    </xdr:from>
    <xdr:to>
      <xdr:col>5</xdr:col>
      <xdr:colOff>279400</xdr:colOff>
      <xdr:row>502</xdr:row>
      <xdr:rowOff>12700</xdr:rowOff>
    </xdr:to>
    <xdr:sp macro="[1]!dp_core.gridDP_Click" textlink="">
      <xdr:nvSpPr>
        <xdr:cNvPr id="4004" name="Rectangle 4003">
          <a:extLst>
            <a:ext uri="{FF2B5EF4-FFF2-40B4-BE49-F238E27FC236}">
              <a16:creationId xmlns:a16="http://schemas.microsoft.com/office/drawing/2014/main" xmlns="" id="{00000000-0008-0000-0200-0000A40F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502</xdr:row>
      <xdr:rowOff>0</xdr:rowOff>
    </xdr:from>
    <xdr:to>
      <xdr:col>5</xdr:col>
      <xdr:colOff>279400</xdr:colOff>
      <xdr:row>503</xdr:row>
      <xdr:rowOff>12700</xdr:rowOff>
    </xdr:to>
    <xdr:sp macro="[1]!dp_core.gridDP_Click" textlink="">
      <xdr:nvSpPr>
        <xdr:cNvPr id="4005" name="Rectangle 4004">
          <a:extLst>
            <a:ext uri="{FF2B5EF4-FFF2-40B4-BE49-F238E27FC236}">
              <a16:creationId xmlns:a16="http://schemas.microsoft.com/office/drawing/2014/main" xmlns="" id="{00000000-0008-0000-0200-0000A50F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502</xdr:row>
      <xdr:rowOff>0</xdr:rowOff>
    </xdr:from>
    <xdr:to>
      <xdr:col>5</xdr:col>
      <xdr:colOff>279400</xdr:colOff>
      <xdr:row>503</xdr:row>
      <xdr:rowOff>12700</xdr:rowOff>
    </xdr:to>
    <xdr:sp macro="[1]!dp_core.gridDP_Click" textlink="">
      <xdr:nvSpPr>
        <xdr:cNvPr id="4006" name="Rectangle 4005">
          <a:extLst>
            <a:ext uri="{FF2B5EF4-FFF2-40B4-BE49-F238E27FC236}">
              <a16:creationId xmlns:a16="http://schemas.microsoft.com/office/drawing/2014/main" xmlns="" id="{00000000-0008-0000-0200-0000A60F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502</xdr:row>
      <xdr:rowOff>0</xdr:rowOff>
    </xdr:from>
    <xdr:to>
      <xdr:col>5</xdr:col>
      <xdr:colOff>279400</xdr:colOff>
      <xdr:row>503</xdr:row>
      <xdr:rowOff>12700</xdr:rowOff>
    </xdr:to>
    <xdr:sp macro="[1]!dp_core.gridDP_Click" textlink="">
      <xdr:nvSpPr>
        <xdr:cNvPr id="4007" name="Rectangle 4006">
          <a:extLst>
            <a:ext uri="{FF2B5EF4-FFF2-40B4-BE49-F238E27FC236}">
              <a16:creationId xmlns:a16="http://schemas.microsoft.com/office/drawing/2014/main" xmlns="" id="{00000000-0008-0000-0200-0000A70F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503</xdr:row>
      <xdr:rowOff>0</xdr:rowOff>
    </xdr:from>
    <xdr:to>
      <xdr:col>5</xdr:col>
      <xdr:colOff>279400</xdr:colOff>
      <xdr:row>504</xdr:row>
      <xdr:rowOff>12700</xdr:rowOff>
    </xdr:to>
    <xdr:sp macro="[1]!dp_core.gridDP_Click" textlink="">
      <xdr:nvSpPr>
        <xdr:cNvPr id="4008" name="Rectangle 4007">
          <a:extLst>
            <a:ext uri="{FF2B5EF4-FFF2-40B4-BE49-F238E27FC236}">
              <a16:creationId xmlns:a16="http://schemas.microsoft.com/office/drawing/2014/main" xmlns="" id="{00000000-0008-0000-0200-0000A80F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503</xdr:row>
      <xdr:rowOff>0</xdr:rowOff>
    </xdr:from>
    <xdr:to>
      <xdr:col>5</xdr:col>
      <xdr:colOff>279400</xdr:colOff>
      <xdr:row>504</xdr:row>
      <xdr:rowOff>12700</xdr:rowOff>
    </xdr:to>
    <xdr:sp macro="[1]!dp_core.gridDP_Click" textlink="">
      <xdr:nvSpPr>
        <xdr:cNvPr id="4009" name="Rectangle 4008">
          <a:extLst>
            <a:ext uri="{FF2B5EF4-FFF2-40B4-BE49-F238E27FC236}">
              <a16:creationId xmlns:a16="http://schemas.microsoft.com/office/drawing/2014/main" xmlns="" id="{00000000-0008-0000-0200-0000A90F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503</xdr:row>
      <xdr:rowOff>0</xdr:rowOff>
    </xdr:from>
    <xdr:to>
      <xdr:col>5</xdr:col>
      <xdr:colOff>279400</xdr:colOff>
      <xdr:row>504</xdr:row>
      <xdr:rowOff>12700</xdr:rowOff>
    </xdr:to>
    <xdr:sp macro="[1]!dp_core.gridDP_Click" textlink="">
      <xdr:nvSpPr>
        <xdr:cNvPr id="4010" name="Rectangle 4009">
          <a:extLst>
            <a:ext uri="{FF2B5EF4-FFF2-40B4-BE49-F238E27FC236}">
              <a16:creationId xmlns:a16="http://schemas.microsoft.com/office/drawing/2014/main" xmlns="" id="{00000000-0008-0000-0200-0000AA0F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504</xdr:row>
      <xdr:rowOff>0</xdr:rowOff>
    </xdr:from>
    <xdr:to>
      <xdr:col>5</xdr:col>
      <xdr:colOff>279400</xdr:colOff>
      <xdr:row>505</xdr:row>
      <xdr:rowOff>12700</xdr:rowOff>
    </xdr:to>
    <xdr:sp macro="[1]!dp_core.gridDP_Click" textlink="">
      <xdr:nvSpPr>
        <xdr:cNvPr id="4011" name="Rectangle 4010">
          <a:extLst>
            <a:ext uri="{FF2B5EF4-FFF2-40B4-BE49-F238E27FC236}">
              <a16:creationId xmlns:a16="http://schemas.microsoft.com/office/drawing/2014/main" xmlns="" id="{00000000-0008-0000-0200-0000AB0F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504</xdr:row>
      <xdr:rowOff>0</xdr:rowOff>
    </xdr:from>
    <xdr:to>
      <xdr:col>5</xdr:col>
      <xdr:colOff>279400</xdr:colOff>
      <xdr:row>505</xdr:row>
      <xdr:rowOff>12700</xdr:rowOff>
    </xdr:to>
    <xdr:sp macro="[1]!dp_core.gridDP_Click" textlink="">
      <xdr:nvSpPr>
        <xdr:cNvPr id="4012" name="Rectangle 4011">
          <a:extLst>
            <a:ext uri="{FF2B5EF4-FFF2-40B4-BE49-F238E27FC236}">
              <a16:creationId xmlns:a16="http://schemas.microsoft.com/office/drawing/2014/main" xmlns="" id="{00000000-0008-0000-0200-0000AC0F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504</xdr:row>
      <xdr:rowOff>0</xdr:rowOff>
    </xdr:from>
    <xdr:to>
      <xdr:col>5</xdr:col>
      <xdr:colOff>279400</xdr:colOff>
      <xdr:row>505</xdr:row>
      <xdr:rowOff>12700</xdr:rowOff>
    </xdr:to>
    <xdr:sp macro="[1]!dp_core.gridDP_Click" textlink="">
      <xdr:nvSpPr>
        <xdr:cNvPr id="4013" name="Rectangle 4012">
          <a:extLst>
            <a:ext uri="{FF2B5EF4-FFF2-40B4-BE49-F238E27FC236}">
              <a16:creationId xmlns:a16="http://schemas.microsoft.com/office/drawing/2014/main" xmlns="" id="{00000000-0008-0000-0200-0000AD0F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505</xdr:row>
      <xdr:rowOff>0</xdr:rowOff>
    </xdr:from>
    <xdr:to>
      <xdr:col>5</xdr:col>
      <xdr:colOff>279400</xdr:colOff>
      <xdr:row>506</xdr:row>
      <xdr:rowOff>12700</xdr:rowOff>
    </xdr:to>
    <xdr:sp macro="[1]!dp_core.gridDP_Click" textlink="">
      <xdr:nvSpPr>
        <xdr:cNvPr id="4014" name="Rectangle 4013">
          <a:extLst>
            <a:ext uri="{FF2B5EF4-FFF2-40B4-BE49-F238E27FC236}">
              <a16:creationId xmlns:a16="http://schemas.microsoft.com/office/drawing/2014/main" xmlns="" id="{00000000-0008-0000-0200-0000AE0F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505</xdr:row>
      <xdr:rowOff>0</xdr:rowOff>
    </xdr:from>
    <xdr:to>
      <xdr:col>5</xdr:col>
      <xdr:colOff>279400</xdr:colOff>
      <xdr:row>506</xdr:row>
      <xdr:rowOff>12700</xdr:rowOff>
    </xdr:to>
    <xdr:sp macro="[1]!dp_core.gridDP_Click" textlink="">
      <xdr:nvSpPr>
        <xdr:cNvPr id="4015" name="Rectangle 4014">
          <a:extLst>
            <a:ext uri="{FF2B5EF4-FFF2-40B4-BE49-F238E27FC236}">
              <a16:creationId xmlns:a16="http://schemas.microsoft.com/office/drawing/2014/main" xmlns="" id="{00000000-0008-0000-0200-0000AF0F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505</xdr:row>
      <xdr:rowOff>0</xdr:rowOff>
    </xdr:from>
    <xdr:to>
      <xdr:col>5</xdr:col>
      <xdr:colOff>279400</xdr:colOff>
      <xdr:row>506</xdr:row>
      <xdr:rowOff>12700</xdr:rowOff>
    </xdr:to>
    <xdr:sp macro="[1]!dp_core.gridDP_Click" textlink="">
      <xdr:nvSpPr>
        <xdr:cNvPr id="4016" name="Rectangle 4015">
          <a:extLst>
            <a:ext uri="{FF2B5EF4-FFF2-40B4-BE49-F238E27FC236}">
              <a16:creationId xmlns:a16="http://schemas.microsoft.com/office/drawing/2014/main" xmlns="" id="{00000000-0008-0000-0200-0000B00F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506</xdr:row>
      <xdr:rowOff>0</xdr:rowOff>
    </xdr:from>
    <xdr:to>
      <xdr:col>5</xdr:col>
      <xdr:colOff>279400</xdr:colOff>
      <xdr:row>507</xdr:row>
      <xdr:rowOff>12700</xdr:rowOff>
    </xdr:to>
    <xdr:sp macro="[1]!dp_core.gridDP_Click" textlink="">
      <xdr:nvSpPr>
        <xdr:cNvPr id="4017" name="Rectangle 4016">
          <a:extLst>
            <a:ext uri="{FF2B5EF4-FFF2-40B4-BE49-F238E27FC236}">
              <a16:creationId xmlns:a16="http://schemas.microsoft.com/office/drawing/2014/main" xmlns="" id="{00000000-0008-0000-0200-0000B10F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506</xdr:row>
      <xdr:rowOff>0</xdr:rowOff>
    </xdr:from>
    <xdr:to>
      <xdr:col>5</xdr:col>
      <xdr:colOff>279400</xdr:colOff>
      <xdr:row>507</xdr:row>
      <xdr:rowOff>12700</xdr:rowOff>
    </xdr:to>
    <xdr:sp macro="[1]!dp_core.gridDP_Click" textlink="">
      <xdr:nvSpPr>
        <xdr:cNvPr id="4018" name="Rectangle 4017">
          <a:extLst>
            <a:ext uri="{FF2B5EF4-FFF2-40B4-BE49-F238E27FC236}">
              <a16:creationId xmlns:a16="http://schemas.microsoft.com/office/drawing/2014/main" xmlns="" id="{00000000-0008-0000-0200-0000B20F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506</xdr:row>
      <xdr:rowOff>0</xdr:rowOff>
    </xdr:from>
    <xdr:to>
      <xdr:col>5</xdr:col>
      <xdr:colOff>279400</xdr:colOff>
      <xdr:row>507</xdr:row>
      <xdr:rowOff>12700</xdr:rowOff>
    </xdr:to>
    <xdr:sp macro="[1]!dp_core.gridDP_Click" textlink="">
      <xdr:nvSpPr>
        <xdr:cNvPr id="4019" name="Rectangle 4018">
          <a:extLst>
            <a:ext uri="{FF2B5EF4-FFF2-40B4-BE49-F238E27FC236}">
              <a16:creationId xmlns:a16="http://schemas.microsoft.com/office/drawing/2014/main" xmlns="" id="{00000000-0008-0000-0200-0000B30F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507</xdr:row>
      <xdr:rowOff>0</xdr:rowOff>
    </xdr:from>
    <xdr:to>
      <xdr:col>5</xdr:col>
      <xdr:colOff>279400</xdr:colOff>
      <xdr:row>508</xdr:row>
      <xdr:rowOff>12700</xdr:rowOff>
    </xdr:to>
    <xdr:sp macro="[1]!dp_core.gridDP_Click" textlink="">
      <xdr:nvSpPr>
        <xdr:cNvPr id="4020" name="Rectangle 4019">
          <a:extLst>
            <a:ext uri="{FF2B5EF4-FFF2-40B4-BE49-F238E27FC236}">
              <a16:creationId xmlns:a16="http://schemas.microsoft.com/office/drawing/2014/main" xmlns="" id="{00000000-0008-0000-0200-0000B40F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507</xdr:row>
      <xdr:rowOff>0</xdr:rowOff>
    </xdr:from>
    <xdr:to>
      <xdr:col>5</xdr:col>
      <xdr:colOff>279400</xdr:colOff>
      <xdr:row>508</xdr:row>
      <xdr:rowOff>12700</xdr:rowOff>
    </xdr:to>
    <xdr:sp macro="[1]!dp_core.gridDP_Click" textlink="">
      <xdr:nvSpPr>
        <xdr:cNvPr id="4021" name="Rectangle 4020">
          <a:extLst>
            <a:ext uri="{FF2B5EF4-FFF2-40B4-BE49-F238E27FC236}">
              <a16:creationId xmlns:a16="http://schemas.microsoft.com/office/drawing/2014/main" xmlns="" id="{00000000-0008-0000-0200-0000B50F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507</xdr:row>
      <xdr:rowOff>0</xdr:rowOff>
    </xdr:from>
    <xdr:to>
      <xdr:col>5</xdr:col>
      <xdr:colOff>279400</xdr:colOff>
      <xdr:row>508</xdr:row>
      <xdr:rowOff>12700</xdr:rowOff>
    </xdr:to>
    <xdr:sp macro="[1]!dp_core.gridDP_Click" textlink="">
      <xdr:nvSpPr>
        <xdr:cNvPr id="4022" name="Rectangle 4021">
          <a:extLst>
            <a:ext uri="{FF2B5EF4-FFF2-40B4-BE49-F238E27FC236}">
              <a16:creationId xmlns:a16="http://schemas.microsoft.com/office/drawing/2014/main" xmlns="" id="{00000000-0008-0000-0200-0000B60F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508</xdr:row>
      <xdr:rowOff>0</xdr:rowOff>
    </xdr:from>
    <xdr:to>
      <xdr:col>5</xdr:col>
      <xdr:colOff>279400</xdr:colOff>
      <xdr:row>509</xdr:row>
      <xdr:rowOff>12700</xdr:rowOff>
    </xdr:to>
    <xdr:sp macro="[1]!dp_core.gridDP_Click" textlink="">
      <xdr:nvSpPr>
        <xdr:cNvPr id="4023" name="Rectangle 4022">
          <a:extLst>
            <a:ext uri="{FF2B5EF4-FFF2-40B4-BE49-F238E27FC236}">
              <a16:creationId xmlns:a16="http://schemas.microsoft.com/office/drawing/2014/main" xmlns="" id="{00000000-0008-0000-0200-0000B70F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508</xdr:row>
      <xdr:rowOff>0</xdr:rowOff>
    </xdr:from>
    <xdr:to>
      <xdr:col>5</xdr:col>
      <xdr:colOff>279400</xdr:colOff>
      <xdr:row>509</xdr:row>
      <xdr:rowOff>12700</xdr:rowOff>
    </xdr:to>
    <xdr:sp macro="[1]!dp_core.gridDP_Click" textlink="">
      <xdr:nvSpPr>
        <xdr:cNvPr id="4024" name="Rectangle 4023">
          <a:extLst>
            <a:ext uri="{FF2B5EF4-FFF2-40B4-BE49-F238E27FC236}">
              <a16:creationId xmlns:a16="http://schemas.microsoft.com/office/drawing/2014/main" xmlns="" id="{00000000-0008-0000-0200-0000B80F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508</xdr:row>
      <xdr:rowOff>0</xdr:rowOff>
    </xdr:from>
    <xdr:to>
      <xdr:col>5</xdr:col>
      <xdr:colOff>279400</xdr:colOff>
      <xdr:row>509</xdr:row>
      <xdr:rowOff>12700</xdr:rowOff>
    </xdr:to>
    <xdr:sp macro="[1]!dp_core.gridDP_Click" textlink="">
      <xdr:nvSpPr>
        <xdr:cNvPr id="4025" name="Rectangle 4024">
          <a:extLst>
            <a:ext uri="{FF2B5EF4-FFF2-40B4-BE49-F238E27FC236}">
              <a16:creationId xmlns:a16="http://schemas.microsoft.com/office/drawing/2014/main" xmlns="" id="{00000000-0008-0000-0200-0000B90F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509</xdr:row>
      <xdr:rowOff>0</xdr:rowOff>
    </xdr:from>
    <xdr:to>
      <xdr:col>5</xdr:col>
      <xdr:colOff>279400</xdr:colOff>
      <xdr:row>510</xdr:row>
      <xdr:rowOff>12700</xdr:rowOff>
    </xdr:to>
    <xdr:sp macro="[1]!dp_core.gridDP_Click" textlink="">
      <xdr:nvSpPr>
        <xdr:cNvPr id="4026" name="Rectangle 4025">
          <a:extLst>
            <a:ext uri="{FF2B5EF4-FFF2-40B4-BE49-F238E27FC236}">
              <a16:creationId xmlns:a16="http://schemas.microsoft.com/office/drawing/2014/main" xmlns="" id="{00000000-0008-0000-0200-0000BA0F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509</xdr:row>
      <xdr:rowOff>0</xdr:rowOff>
    </xdr:from>
    <xdr:to>
      <xdr:col>5</xdr:col>
      <xdr:colOff>279400</xdr:colOff>
      <xdr:row>510</xdr:row>
      <xdr:rowOff>12700</xdr:rowOff>
    </xdr:to>
    <xdr:sp macro="[1]!dp_core.gridDP_Click" textlink="">
      <xdr:nvSpPr>
        <xdr:cNvPr id="4027" name="Rectangle 4026">
          <a:extLst>
            <a:ext uri="{FF2B5EF4-FFF2-40B4-BE49-F238E27FC236}">
              <a16:creationId xmlns:a16="http://schemas.microsoft.com/office/drawing/2014/main" xmlns="" id="{00000000-0008-0000-0200-0000BB0F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509</xdr:row>
      <xdr:rowOff>0</xdr:rowOff>
    </xdr:from>
    <xdr:to>
      <xdr:col>5</xdr:col>
      <xdr:colOff>279400</xdr:colOff>
      <xdr:row>510</xdr:row>
      <xdr:rowOff>12700</xdr:rowOff>
    </xdr:to>
    <xdr:sp macro="[1]!dp_core.gridDP_Click" textlink="">
      <xdr:nvSpPr>
        <xdr:cNvPr id="4028" name="Rectangle 4027">
          <a:extLst>
            <a:ext uri="{FF2B5EF4-FFF2-40B4-BE49-F238E27FC236}">
              <a16:creationId xmlns:a16="http://schemas.microsoft.com/office/drawing/2014/main" xmlns="" id="{00000000-0008-0000-0200-0000BC0F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510</xdr:row>
      <xdr:rowOff>0</xdr:rowOff>
    </xdr:from>
    <xdr:to>
      <xdr:col>5</xdr:col>
      <xdr:colOff>279400</xdr:colOff>
      <xdr:row>511</xdr:row>
      <xdr:rowOff>12700</xdr:rowOff>
    </xdr:to>
    <xdr:sp macro="[1]!dp_core.gridDP_Click" textlink="">
      <xdr:nvSpPr>
        <xdr:cNvPr id="4029" name="Rectangle 4028">
          <a:extLst>
            <a:ext uri="{FF2B5EF4-FFF2-40B4-BE49-F238E27FC236}">
              <a16:creationId xmlns:a16="http://schemas.microsoft.com/office/drawing/2014/main" xmlns="" id="{00000000-0008-0000-0200-0000BD0F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510</xdr:row>
      <xdr:rowOff>0</xdr:rowOff>
    </xdr:from>
    <xdr:to>
      <xdr:col>5</xdr:col>
      <xdr:colOff>279400</xdr:colOff>
      <xdr:row>511</xdr:row>
      <xdr:rowOff>12700</xdr:rowOff>
    </xdr:to>
    <xdr:sp macro="[1]!dp_core.gridDP_Click" textlink="">
      <xdr:nvSpPr>
        <xdr:cNvPr id="4030" name="Rectangle 4029">
          <a:extLst>
            <a:ext uri="{FF2B5EF4-FFF2-40B4-BE49-F238E27FC236}">
              <a16:creationId xmlns:a16="http://schemas.microsoft.com/office/drawing/2014/main" xmlns="" id="{00000000-0008-0000-0200-0000BE0F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510</xdr:row>
      <xdr:rowOff>0</xdr:rowOff>
    </xdr:from>
    <xdr:to>
      <xdr:col>5</xdr:col>
      <xdr:colOff>279400</xdr:colOff>
      <xdr:row>511</xdr:row>
      <xdr:rowOff>12700</xdr:rowOff>
    </xdr:to>
    <xdr:sp macro="[1]!dp_core.gridDP_Click" textlink="">
      <xdr:nvSpPr>
        <xdr:cNvPr id="4031" name="Rectangle 4030">
          <a:extLst>
            <a:ext uri="{FF2B5EF4-FFF2-40B4-BE49-F238E27FC236}">
              <a16:creationId xmlns:a16="http://schemas.microsoft.com/office/drawing/2014/main" xmlns="" id="{00000000-0008-0000-0200-0000BF0F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511</xdr:row>
      <xdr:rowOff>0</xdr:rowOff>
    </xdr:from>
    <xdr:to>
      <xdr:col>5</xdr:col>
      <xdr:colOff>279400</xdr:colOff>
      <xdr:row>512</xdr:row>
      <xdr:rowOff>12700</xdr:rowOff>
    </xdr:to>
    <xdr:sp macro="[1]!dp_core.gridDP_Click" textlink="">
      <xdr:nvSpPr>
        <xdr:cNvPr id="4032" name="Rectangle 4031">
          <a:extLst>
            <a:ext uri="{FF2B5EF4-FFF2-40B4-BE49-F238E27FC236}">
              <a16:creationId xmlns:a16="http://schemas.microsoft.com/office/drawing/2014/main" xmlns="" id="{00000000-0008-0000-0200-0000C00F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511</xdr:row>
      <xdr:rowOff>0</xdr:rowOff>
    </xdr:from>
    <xdr:to>
      <xdr:col>5</xdr:col>
      <xdr:colOff>279400</xdr:colOff>
      <xdr:row>512</xdr:row>
      <xdr:rowOff>12700</xdr:rowOff>
    </xdr:to>
    <xdr:sp macro="[1]!dp_core.gridDP_Click" textlink="">
      <xdr:nvSpPr>
        <xdr:cNvPr id="4033" name="Rectangle 4032">
          <a:extLst>
            <a:ext uri="{FF2B5EF4-FFF2-40B4-BE49-F238E27FC236}">
              <a16:creationId xmlns:a16="http://schemas.microsoft.com/office/drawing/2014/main" xmlns="" id="{00000000-0008-0000-0200-0000C10F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511</xdr:row>
      <xdr:rowOff>0</xdr:rowOff>
    </xdr:from>
    <xdr:to>
      <xdr:col>5</xdr:col>
      <xdr:colOff>279400</xdr:colOff>
      <xdr:row>512</xdr:row>
      <xdr:rowOff>12700</xdr:rowOff>
    </xdr:to>
    <xdr:sp macro="[1]!dp_core.gridDP_Click" textlink="">
      <xdr:nvSpPr>
        <xdr:cNvPr id="4034" name="Rectangle 4033">
          <a:extLst>
            <a:ext uri="{FF2B5EF4-FFF2-40B4-BE49-F238E27FC236}">
              <a16:creationId xmlns:a16="http://schemas.microsoft.com/office/drawing/2014/main" xmlns="" id="{00000000-0008-0000-0200-0000C20F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512</xdr:row>
      <xdr:rowOff>0</xdr:rowOff>
    </xdr:from>
    <xdr:to>
      <xdr:col>5</xdr:col>
      <xdr:colOff>279400</xdr:colOff>
      <xdr:row>513</xdr:row>
      <xdr:rowOff>12700</xdr:rowOff>
    </xdr:to>
    <xdr:sp macro="[1]!dp_core.gridDP_Click" textlink="">
      <xdr:nvSpPr>
        <xdr:cNvPr id="4035" name="Rectangle 4034">
          <a:extLst>
            <a:ext uri="{FF2B5EF4-FFF2-40B4-BE49-F238E27FC236}">
              <a16:creationId xmlns:a16="http://schemas.microsoft.com/office/drawing/2014/main" xmlns="" id="{00000000-0008-0000-0200-0000C30F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512</xdr:row>
      <xdr:rowOff>0</xdr:rowOff>
    </xdr:from>
    <xdr:to>
      <xdr:col>5</xdr:col>
      <xdr:colOff>279400</xdr:colOff>
      <xdr:row>513</xdr:row>
      <xdr:rowOff>12700</xdr:rowOff>
    </xdr:to>
    <xdr:sp macro="[1]!dp_core.gridDP_Click" textlink="">
      <xdr:nvSpPr>
        <xdr:cNvPr id="4036" name="Rectangle 4035">
          <a:extLst>
            <a:ext uri="{FF2B5EF4-FFF2-40B4-BE49-F238E27FC236}">
              <a16:creationId xmlns:a16="http://schemas.microsoft.com/office/drawing/2014/main" xmlns="" id="{00000000-0008-0000-0200-0000C40F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512</xdr:row>
      <xdr:rowOff>0</xdr:rowOff>
    </xdr:from>
    <xdr:to>
      <xdr:col>5</xdr:col>
      <xdr:colOff>279400</xdr:colOff>
      <xdr:row>513</xdr:row>
      <xdr:rowOff>12700</xdr:rowOff>
    </xdr:to>
    <xdr:sp macro="[1]!dp_core.gridDP_Click" textlink="">
      <xdr:nvSpPr>
        <xdr:cNvPr id="4037" name="Rectangle 4036">
          <a:extLst>
            <a:ext uri="{FF2B5EF4-FFF2-40B4-BE49-F238E27FC236}">
              <a16:creationId xmlns:a16="http://schemas.microsoft.com/office/drawing/2014/main" xmlns="" id="{00000000-0008-0000-0200-0000C50F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513</xdr:row>
      <xdr:rowOff>0</xdr:rowOff>
    </xdr:from>
    <xdr:to>
      <xdr:col>5</xdr:col>
      <xdr:colOff>279400</xdr:colOff>
      <xdr:row>514</xdr:row>
      <xdr:rowOff>12700</xdr:rowOff>
    </xdr:to>
    <xdr:sp macro="[1]!dp_core.gridDP_Click" textlink="">
      <xdr:nvSpPr>
        <xdr:cNvPr id="4038" name="Rectangle 4037">
          <a:extLst>
            <a:ext uri="{FF2B5EF4-FFF2-40B4-BE49-F238E27FC236}">
              <a16:creationId xmlns:a16="http://schemas.microsoft.com/office/drawing/2014/main" xmlns="" id="{00000000-0008-0000-0200-0000C60F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513</xdr:row>
      <xdr:rowOff>0</xdr:rowOff>
    </xdr:from>
    <xdr:to>
      <xdr:col>5</xdr:col>
      <xdr:colOff>279400</xdr:colOff>
      <xdr:row>514</xdr:row>
      <xdr:rowOff>12700</xdr:rowOff>
    </xdr:to>
    <xdr:sp macro="[1]!dp_core.gridDP_Click" textlink="">
      <xdr:nvSpPr>
        <xdr:cNvPr id="4039" name="Rectangle 4038">
          <a:extLst>
            <a:ext uri="{FF2B5EF4-FFF2-40B4-BE49-F238E27FC236}">
              <a16:creationId xmlns:a16="http://schemas.microsoft.com/office/drawing/2014/main" xmlns="" id="{00000000-0008-0000-0200-0000C70F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513</xdr:row>
      <xdr:rowOff>0</xdr:rowOff>
    </xdr:from>
    <xdr:to>
      <xdr:col>5</xdr:col>
      <xdr:colOff>279400</xdr:colOff>
      <xdr:row>514</xdr:row>
      <xdr:rowOff>12700</xdr:rowOff>
    </xdr:to>
    <xdr:sp macro="[1]!dp_core.gridDP_Click" textlink="">
      <xdr:nvSpPr>
        <xdr:cNvPr id="4040" name="Rectangle 4039">
          <a:extLst>
            <a:ext uri="{FF2B5EF4-FFF2-40B4-BE49-F238E27FC236}">
              <a16:creationId xmlns:a16="http://schemas.microsoft.com/office/drawing/2014/main" xmlns="" id="{00000000-0008-0000-0200-0000C80F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514</xdr:row>
      <xdr:rowOff>0</xdr:rowOff>
    </xdr:from>
    <xdr:to>
      <xdr:col>5</xdr:col>
      <xdr:colOff>279400</xdr:colOff>
      <xdr:row>515</xdr:row>
      <xdr:rowOff>12700</xdr:rowOff>
    </xdr:to>
    <xdr:sp macro="[1]!dp_core.gridDP_Click" textlink="">
      <xdr:nvSpPr>
        <xdr:cNvPr id="4041" name="Rectangle 4040">
          <a:extLst>
            <a:ext uri="{FF2B5EF4-FFF2-40B4-BE49-F238E27FC236}">
              <a16:creationId xmlns:a16="http://schemas.microsoft.com/office/drawing/2014/main" xmlns="" id="{00000000-0008-0000-0200-0000C90F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514</xdr:row>
      <xdr:rowOff>0</xdr:rowOff>
    </xdr:from>
    <xdr:to>
      <xdr:col>5</xdr:col>
      <xdr:colOff>279400</xdr:colOff>
      <xdr:row>515</xdr:row>
      <xdr:rowOff>12700</xdr:rowOff>
    </xdr:to>
    <xdr:sp macro="[1]!dp_core.gridDP_Click" textlink="">
      <xdr:nvSpPr>
        <xdr:cNvPr id="4042" name="Rectangle 4041">
          <a:extLst>
            <a:ext uri="{FF2B5EF4-FFF2-40B4-BE49-F238E27FC236}">
              <a16:creationId xmlns:a16="http://schemas.microsoft.com/office/drawing/2014/main" xmlns="" id="{00000000-0008-0000-0200-0000CA0F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514</xdr:row>
      <xdr:rowOff>0</xdr:rowOff>
    </xdr:from>
    <xdr:to>
      <xdr:col>5</xdr:col>
      <xdr:colOff>279400</xdr:colOff>
      <xdr:row>515</xdr:row>
      <xdr:rowOff>12700</xdr:rowOff>
    </xdr:to>
    <xdr:sp macro="[1]!dp_core.gridDP_Click" textlink="">
      <xdr:nvSpPr>
        <xdr:cNvPr id="4043" name="Rectangle 4042">
          <a:extLst>
            <a:ext uri="{FF2B5EF4-FFF2-40B4-BE49-F238E27FC236}">
              <a16:creationId xmlns:a16="http://schemas.microsoft.com/office/drawing/2014/main" xmlns="" id="{00000000-0008-0000-0200-0000CB0F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515</xdr:row>
      <xdr:rowOff>0</xdr:rowOff>
    </xdr:from>
    <xdr:to>
      <xdr:col>5</xdr:col>
      <xdr:colOff>279400</xdr:colOff>
      <xdr:row>516</xdr:row>
      <xdr:rowOff>12700</xdr:rowOff>
    </xdr:to>
    <xdr:sp macro="[1]!dp_core.gridDP_Click" textlink="">
      <xdr:nvSpPr>
        <xdr:cNvPr id="4044" name="Rectangle 4043">
          <a:extLst>
            <a:ext uri="{FF2B5EF4-FFF2-40B4-BE49-F238E27FC236}">
              <a16:creationId xmlns:a16="http://schemas.microsoft.com/office/drawing/2014/main" xmlns="" id="{00000000-0008-0000-0200-0000CC0F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515</xdr:row>
      <xdr:rowOff>0</xdr:rowOff>
    </xdr:from>
    <xdr:to>
      <xdr:col>5</xdr:col>
      <xdr:colOff>279400</xdr:colOff>
      <xdr:row>516</xdr:row>
      <xdr:rowOff>12700</xdr:rowOff>
    </xdr:to>
    <xdr:sp macro="[1]!dp_core.gridDP_Click" textlink="">
      <xdr:nvSpPr>
        <xdr:cNvPr id="4045" name="Rectangle 4044">
          <a:extLst>
            <a:ext uri="{FF2B5EF4-FFF2-40B4-BE49-F238E27FC236}">
              <a16:creationId xmlns:a16="http://schemas.microsoft.com/office/drawing/2014/main" xmlns="" id="{00000000-0008-0000-0200-0000CD0F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515</xdr:row>
      <xdr:rowOff>0</xdr:rowOff>
    </xdr:from>
    <xdr:to>
      <xdr:col>5</xdr:col>
      <xdr:colOff>279400</xdr:colOff>
      <xdr:row>516</xdr:row>
      <xdr:rowOff>12700</xdr:rowOff>
    </xdr:to>
    <xdr:sp macro="[1]!dp_core.gridDP_Click" textlink="">
      <xdr:nvSpPr>
        <xdr:cNvPr id="4046" name="Rectangle 4045">
          <a:extLst>
            <a:ext uri="{FF2B5EF4-FFF2-40B4-BE49-F238E27FC236}">
              <a16:creationId xmlns:a16="http://schemas.microsoft.com/office/drawing/2014/main" xmlns="" id="{00000000-0008-0000-0200-0000CE0F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516</xdr:row>
      <xdr:rowOff>0</xdr:rowOff>
    </xdr:from>
    <xdr:to>
      <xdr:col>5</xdr:col>
      <xdr:colOff>279400</xdr:colOff>
      <xdr:row>517</xdr:row>
      <xdr:rowOff>12700</xdr:rowOff>
    </xdr:to>
    <xdr:sp macro="[1]!dp_core.gridDP_Click" textlink="">
      <xdr:nvSpPr>
        <xdr:cNvPr id="4047" name="Rectangle 4046">
          <a:extLst>
            <a:ext uri="{FF2B5EF4-FFF2-40B4-BE49-F238E27FC236}">
              <a16:creationId xmlns:a16="http://schemas.microsoft.com/office/drawing/2014/main" xmlns="" id="{00000000-0008-0000-0200-0000CF0F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516</xdr:row>
      <xdr:rowOff>0</xdr:rowOff>
    </xdr:from>
    <xdr:to>
      <xdr:col>5</xdr:col>
      <xdr:colOff>279400</xdr:colOff>
      <xdr:row>517</xdr:row>
      <xdr:rowOff>12700</xdr:rowOff>
    </xdr:to>
    <xdr:sp macro="[1]!dp_core.gridDP_Click" textlink="">
      <xdr:nvSpPr>
        <xdr:cNvPr id="4048" name="Rectangle 4047">
          <a:extLst>
            <a:ext uri="{FF2B5EF4-FFF2-40B4-BE49-F238E27FC236}">
              <a16:creationId xmlns:a16="http://schemas.microsoft.com/office/drawing/2014/main" xmlns="" id="{00000000-0008-0000-0200-0000D00F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516</xdr:row>
      <xdr:rowOff>0</xdr:rowOff>
    </xdr:from>
    <xdr:to>
      <xdr:col>5</xdr:col>
      <xdr:colOff>279400</xdr:colOff>
      <xdr:row>517</xdr:row>
      <xdr:rowOff>12700</xdr:rowOff>
    </xdr:to>
    <xdr:sp macro="[1]!dp_core.gridDP_Click" textlink="">
      <xdr:nvSpPr>
        <xdr:cNvPr id="4049" name="Rectangle 4048">
          <a:extLst>
            <a:ext uri="{FF2B5EF4-FFF2-40B4-BE49-F238E27FC236}">
              <a16:creationId xmlns:a16="http://schemas.microsoft.com/office/drawing/2014/main" xmlns="" id="{00000000-0008-0000-0200-0000D10F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517</xdr:row>
      <xdr:rowOff>0</xdr:rowOff>
    </xdr:from>
    <xdr:to>
      <xdr:col>5</xdr:col>
      <xdr:colOff>279400</xdr:colOff>
      <xdr:row>518</xdr:row>
      <xdr:rowOff>12700</xdr:rowOff>
    </xdr:to>
    <xdr:sp macro="[1]!dp_core.gridDP_Click" textlink="">
      <xdr:nvSpPr>
        <xdr:cNvPr id="4050" name="Rectangle 4049">
          <a:extLst>
            <a:ext uri="{FF2B5EF4-FFF2-40B4-BE49-F238E27FC236}">
              <a16:creationId xmlns:a16="http://schemas.microsoft.com/office/drawing/2014/main" xmlns="" id="{00000000-0008-0000-0200-0000D20F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517</xdr:row>
      <xdr:rowOff>0</xdr:rowOff>
    </xdr:from>
    <xdr:to>
      <xdr:col>5</xdr:col>
      <xdr:colOff>279400</xdr:colOff>
      <xdr:row>518</xdr:row>
      <xdr:rowOff>12700</xdr:rowOff>
    </xdr:to>
    <xdr:sp macro="[1]!dp_core.gridDP_Click" textlink="">
      <xdr:nvSpPr>
        <xdr:cNvPr id="4051" name="Rectangle 4050">
          <a:extLst>
            <a:ext uri="{FF2B5EF4-FFF2-40B4-BE49-F238E27FC236}">
              <a16:creationId xmlns:a16="http://schemas.microsoft.com/office/drawing/2014/main" xmlns="" id="{00000000-0008-0000-0200-0000D30F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517</xdr:row>
      <xdr:rowOff>0</xdr:rowOff>
    </xdr:from>
    <xdr:to>
      <xdr:col>5</xdr:col>
      <xdr:colOff>279400</xdr:colOff>
      <xdr:row>518</xdr:row>
      <xdr:rowOff>12700</xdr:rowOff>
    </xdr:to>
    <xdr:sp macro="[1]!dp_core.gridDP_Click" textlink="">
      <xdr:nvSpPr>
        <xdr:cNvPr id="4052" name="Rectangle 4051">
          <a:extLst>
            <a:ext uri="{FF2B5EF4-FFF2-40B4-BE49-F238E27FC236}">
              <a16:creationId xmlns:a16="http://schemas.microsoft.com/office/drawing/2014/main" xmlns="" id="{00000000-0008-0000-0200-0000D40F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518</xdr:row>
      <xdr:rowOff>0</xdr:rowOff>
    </xdr:from>
    <xdr:to>
      <xdr:col>5</xdr:col>
      <xdr:colOff>279400</xdr:colOff>
      <xdr:row>519</xdr:row>
      <xdr:rowOff>12700</xdr:rowOff>
    </xdr:to>
    <xdr:sp macro="[1]!dp_core.gridDP_Click" textlink="">
      <xdr:nvSpPr>
        <xdr:cNvPr id="4053" name="Rectangle 4052">
          <a:extLst>
            <a:ext uri="{FF2B5EF4-FFF2-40B4-BE49-F238E27FC236}">
              <a16:creationId xmlns:a16="http://schemas.microsoft.com/office/drawing/2014/main" xmlns="" id="{00000000-0008-0000-0200-0000D50F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518</xdr:row>
      <xdr:rowOff>0</xdr:rowOff>
    </xdr:from>
    <xdr:to>
      <xdr:col>5</xdr:col>
      <xdr:colOff>279400</xdr:colOff>
      <xdr:row>519</xdr:row>
      <xdr:rowOff>12700</xdr:rowOff>
    </xdr:to>
    <xdr:sp macro="[1]!dp_core.gridDP_Click" textlink="">
      <xdr:nvSpPr>
        <xdr:cNvPr id="4054" name="Rectangle 4053">
          <a:extLst>
            <a:ext uri="{FF2B5EF4-FFF2-40B4-BE49-F238E27FC236}">
              <a16:creationId xmlns:a16="http://schemas.microsoft.com/office/drawing/2014/main" xmlns="" id="{00000000-0008-0000-0200-0000D60F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518</xdr:row>
      <xdr:rowOff>0</xdr:rowOff>
    </xdr:from>
    <xdr:to>
      <xdr:col>5</xdr:col>
      <xdr:colOff>279400</xdr:colOff>
      <xdr:row>519</xdr:row>
      <xdr:rowOff>12700</xdr:rowOff>
    </xdr:to>
    <xdr:sp macro="[1]!dp_core.gridDP_Click" textlink="">
      <xdr:nvSpPr>
        <xdr:cNvPr id="4055" name="Rectangle 4054">
          <a:extLst>
            <a:ext uri="{FF2B5EF4-FFF2-40B4-BE49-F238E27FC236}">
              <a16:creationId xmlns:a16="http://schemas.microsoft.com/office/drawing/2014/main" xmlns="" id="{00000000-0008-0000-0200-0000D70F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519</xdr:row>
      <xdr:rowOff>0</xdr:rowOff>
    </xdr:from>
    <xdr:to>
      <xdr:col>5</xdr:col>
      <xdr:colOff>279400</xdr:colOff>
      <xdr:row>520</xdr:row>
      <xdr:rowOff>12700</xdr:rowOff>
    </xdr:to>
    <xdr:sp macro="[1]!dp_core.gridDP_Click" textlink="">
      <xdr:nvSpPr>
        <xdr:cNvPr id="4056" name="Rectangle 4055">
          <a:extLst>
            <a:ext uri="{FF2B5EF4-FFF2-40B4-BE49-F238E27FC236}">
              <a16:creationId xmlns:a16="http://schemas.microsoft.com/office/drawing/2014/main" xmlns="" id="{00000000-0008-0000-0200-0000D80F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519</xdr:row>
      <xdr:rowOff>0</xdr:rowOff>
    </xdr:from>
    <xdr:to>
      <xdr:col>5</xdr:col>
      <xdr:colOff>279400</xdr:colOff>
      <xdr:row>520</xdr:row>
      <xdr:rowOff>12700</xdr:rowOff>
    </xdr:to>
    <xdr:sp macro="[1]!dp_core.gridDP_Click" textlink="">
      <xdr:nvSpPr>
        <xdr:cNvPr id="4057" name="Rectangle 4056">
          <a:extLst>
            <a:ext uri="{FF2B5EF4-FFF2-40B4-BE49-F238E27FC236}">
              <a16:creationId xmlns:a16="http://schemas.microsoft.com/office/drawing/2014/main" xmlns="" id="{00000000-0008-0000-0200-0000D90F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519</xdr:row>
      <xdr:rowOff>0</xdr:rowOff>
    </xdr:from>
    <xdr:to>
      <xdr:col>5</xdr:col>
      <xdr:colOff>279400</xdr:colOff>
      <xdr:row>520</xdr:row>
      <xdr:rowOff>12700</xdr:rowOff>
    </xdr:to>
    <xdr:sp macro="[1]!dp_core.gridDP_Click" textlink="">
      <xdr:nvSpPr>
        <xdr:cNvPr id="4058" name="Rectangle 4057">
          <a:extLst>
            <a:ext uri="{FF2B5EF4-FFF2-40B4-BE49-F238E27FC236}">
              <a16:creationId xmlns:a16="http://schemas.microsoft.com/office/drawing/2014/main" xmlns="" id="{00000000-0008-0000-0200-0000DA0F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520</xdr:row>
      <xdr:rowOff>0</xdr:rowOff>
    </xdr:from>
    <xdr:to>
      <xdr:col>5</xdr:col>
      <xdr:colOff>279400</xdr:colOff>
      <xdr:row>521</xdr:row>
      <xdr:rowOff>12700</xdr:rowOff>
    </xdr:to>
    <xdr:sp macro="[1]!dp_core.gridDP_Click" textlink="">
      <xdr:nvSpPr>
        <xdr:cNvPr id="4059" name="Rectangle 4058">
          <a:extLst>
            <a:ext uri="{FF2B5EF4-FFF2-40B4-BE49-F238E27FC236}">
              <a16:creationId xmlns:a16="http://schemas.microsoft.com/office/drawing/2014/main" xmlns="" id="{00000000-0008-0000-0200-0000DB0F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520</xdr:row>
      <xdr:rowOff>0</xdr:rowOff>
    </xdr:from>
    <xdr:to>
      <xdr:col>5</xdr:col>
      <xdr:colOff>279400</xdr:colOff>
      <xdr:row>521</xdr:row>
      <xdr:rowOff>12700</xdr:rowOff>
    </xdr:to>
    <xdr:sp macro="[1]!dp_core.gridDP_Click" textlink="">
      <xdr:nvSpPr>
        <xdr:cNvPr id="4060" name="Rectangle 4059">
          <a:extLst>
            <a:ext uri="{FF2B5EF4-FFF2-40B4-BE49-F238E27FC236}">
              <a16:creationId xmlns:a16="http://schemas.microsoft.com/office/drawing/2014/main" xmlns="" id="{00000000-0008-0000-0200-0000DC0F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520</xdr:row>
      <xdr:rowOff>0</xdr:rowOff>
    </xdr:from>
    <xdr:to>
      <xdr:col>5</xdr:col>
      <xdr:colOff>279400</xdr:colOff>
      <xdr:row>521</xdr:row>
      <xdr:rowOff>12700</xdr:rowOff>
    </xdr:to>
    <xdr:sp macro="[1]!dp_core.gridDP_Click" textlink="">
      <xdr:nvSpPr>
        <xdr:cNvPr id="4061" name="Rectangle 4060">
          <a:extLst>
            <a:ext uri="{FF2B5EF4-FFF2-40B4-BE49-F238E27FC236}">
              <a16:creationId xmlns:a16="http://schemas.microsoft.com/office/drawing/2014/main" xmlns="" id="{00000000-0008-0000-0200-0000DD0F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521</xdr:row>
      <xdr:rowOff>0</xdr:rowOff>
    </xdr:from>
    <xdr:to>
      <xdr:col>5</xdr:col>
      <xdr:colOff>279400</xdr:colOff>
      <xdr:row>522</xdr:row>
      <xdr:rowOff>12700</xdr:rowOff>
    </xdr:to>
    <xdr:sp macro="[1]!dp_core.gridDP_Click" textlink="">
      <xdr:nvSpPr>
        <xdr:cNvPr id="4062" name="Rectangle 4061">
          <a:extLst>
            <a:ext uri="{FF2B5EF4-FFF2-40B4-BE49-F238E27FC236}">
              <a16:creationId xmlns:a16="http://schemas.microsoft.com/office/drawing/2014/main" xmlns="" id="{00000000-0008-0000-0200-0000DE0F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521</xdr:row>
      <xdr:rowOff>0</xdr:rowOff>
    </xdr:from>
    <xdr:to>
      <xdr:col>5</xdr:col>
      <xdr:colOff>279400</xdr:colOff>
      <xdr:row>522</xdr:row>
      <xdr:rowOff>12700</xdr:rowOff>
    </xdr:to>
    <xdr:sp macro="[1]!dp_core.gridDP_Click" textlink="">
      <xdr:nvSpPr>
        <xdr:cNvPr id="4063" name="Rectangle 4062">
          <a:extLst>
            <a:ext uri="{FF2B5EF4-FFF2-40B4-BE49-F238E27FC236}">
              <a16:creationId xmlns:a16="http://schemas.microsoft.com/office/drawing/2014/main" xmlns="" id="{00000000-0008-0000-0200-0000DF0F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521</xdr:row>
      <xdr:rowOff>0</xdr:rowOff>
    </xdr:from>
    <xdr:to>
      <xdr:col>5</xdr:col>
      <xdr:colOff>279400</xdr:colOff>
      <xdr:row>522</xdr:row>
      <xdr:rowOff>12700</xdr:rowOff>
    </xdr:to>
    <xdr:sp macro="[1]!dp_core.gridDP_Click" textlink="">
      <xdr:nvSpPr>
        <xdr:cNvPr id="4064" name="Rectangle 4063">
          <a:extLst>
            <a:ext uri="{FF2B5EF4-FFF2-40B4-BE49-F238E27FC236}">
              <a16:creationId xmlns:a16="http://schemas.microsoft.com/office/drawing/2014/main" xmlns="" id="{00000000-0008-0000-0200-0000E00F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522</xdr:row>
      <xdr:rowOff>0</xdr:rowOff>
    </xdr:from>
    <xdr:to>
      <xdr:col>5</xdr:col>
      <xdr:colOff>279400</xdr:colOff>
      <xdr:row>523</xdr:row>
      <xdr:rowOff>12700</xdr:rowOff>
    </xdr:to>
    <xdr:sp macro="[1]!dp_core.gridDP_Click" textlink="">
      <xdr:nvSpPr>
        <xdr:cNvPr id="4065" name="Rectangle 4064">
          <a:extLst>
            <a:ext uri="{FF2B5EF4-FFF2-40B4-BE49-F238E27FC236}">
              <a16:creationId xmlns:a16="http://schemas.microsoft.com/office/drawing/2014/main" xmlns="" id="{00000000-0008-0000-0200-0000E10F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522</xdr:row>
      <xdr:rowOff>0</xdr:rowOff>
    </xdr:from>
    <xdr:to>
      <xdr:col>5</xdr:col>
      <xdr:colOff>279400</xdr:colOff>
      <xdr:row>523</xdr:row>
      <xdr:rowOff>12700</xdr:rowOff>
    </xdr:to>
    <xdr:sp macro="[1]!dp_core.gridDP_Click" textlink="">
      <xdr:nvSpPr>
        <xdr:cNvPr id="4066" name="Rectangle 4065">
          <a:extLst>
            <a:ext uri="{FF2B5EF4-FFF2-40B4-BE49-F238E27FC236}">
              <a16:creationId xmlns:a16="http://schemas.microsoft.com/office/drawing/2014/main" xmlns="" id="{00000000-0008-0000-0200-0000E20F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522</xdr:row>
      <xdr:rowOff>0</xdr:rowOff>
    </xdr:from>
    <xdr:to>
      <xdr:col>5</xdr:col>
      <xdr:colOff>279400</xdr:colOff>
      <xdr:row>523</xdr:row>
      <xdr:rowOff>12700</xdr:rowOff>
    </xdr:to>
    <xdr:sp macro="[1]!dp_core.gridDP_Click" textlink="">
      <xdr:nvSpPr>
        <xdr:cNvPr id="4067" name="Rectangle 4066">
          <a:extLst>
            <a:ext uri="{FF2B5EF4-FFF2-40B4-BE49-F238E27FC236}">
              <a16:creationId xmlns:a16="http://schemas.microsoft.com/office/drawing/2014/main" xmlns="" id="{00000000-0008-0000-0200-0000E30F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523</xdr:row>
      <xdr:rowOff>0</xdr:rowOff>
    </xdr:from>
    <xdr:to>
      <xdr:col>5</xdr:col>
      <xdr:colOff>279400</xdr:colOff>
      <xdr:row>524</xdr:row>
      <xdr:rowOff>12700</xdr:rowOff>
    </xdr:to>
    <xdr:sp macro="[1]!dp_core.gridDP_Click" textlink="">
      <xdr:nvSpPr>
        <xdr:cNvPr id="4068" name="Rectangle 4067">
          <a:extLst>
            <a:ext uri="{FF2B5EF4-FFF2-40B4-BE49-F238E27FC236}">
              <a16:creationId xmlns:a16="http://schemas.microsoft.com/office/drawing/2014/main" xmlns="" id="{00000000-0008-0000-0200-0000E40F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523</xdr:row>
      <xdr:rowOff>0</xdr:rowOff>
    </xdr:from>
    <xdr:to>
      <xdr:col>5</xdr:col>
      <xdr:colOff>279400</xdr:colOff>
      <xdr:row>524</xdr:row>
      <xdr:rowOff>12700</xdr:rowOff>
    </xdr:to>
    <xdr:sp macro="[1]!dp_core.gridDP_Click" textlink="">
      <xdr:nvSpPr>
        <xdr:cNvPr id="4069" name="Rectangle 4068">
          <a:extLst>
            <a:ext uri="{FF2B5EF4-FFF2-40B4-BE49-F238E27FC236}">
              <a16:creationId xmlns:a16="http://schemas.microsoft.com/office/drawing/2014/main" xmlns="" id="{00000000-0008-0000-0200-0000E50F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523</xdr:row>
      <xdr:rowOff>0</xdr:rowOff>
    </xdr:from>
    <xdr:to>
      <xdr:col>5</xdr:col>
      <xdr:colOff>279400</xdr:colOff>
      <xdr:row>524</xdr:row>
      <xdr:rowOff>12700</xdr:rowOff>
    </xdr:to>
    <xdr:sp macro="[1]!dp_core.gridDP_Click" textlink="">
      <xdr:nvSpPr>
        <xdr:cNvPr id="4070" name="Rectangle 4069">
          <a:extLst>
            <a:ext uri="{FF2B5EF4-FFF2-40B4-BE49-F238E27FC236}">
              <a16:creationId xmlns:a16="http://schemas.microsoft.com/office/drawing/2014/main" xmlns="" id="{00000000-0008-0000-0200-0000E60F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524</xdr:row>
      <xdr:rowOff>0</xdr:rowOff>
    </xdr:from>
    <xdr:to>
      <xdr:col>5</xdr:col>
      <xdr:colOff>279400</xdr:colOff>
      <xdr:row>525</xdr:row>
      <xdr:rowOff>12700</xdr:rowOff>
    </xdr:to>
    <xdr:sp macro="[1]!dp_core.gridDP_Click" textlink="">
      <xdr:nvSpPr>
        <xdr:cNvPr id="4071" name="Rectangle 4070">
          <a:extLst>
            <a:ext uri="{FF2B5EF4-FFF2-40B4-BE49-F238E27FC236}">
              <a16:creationId xmlns:a16="http://schemas.microsoft.com/office/drawing/2014/main" xmlns="" id="{00000000-0008-0000-0200-0000E70F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524</xdr:row>
      <xdr:rowOff>0</xdr:rowOff>
    </xdr:from>
    <xdr:to>
      <xdr:col>5</xdr:col>
      <xdr:colOff>279400</xdr:colOff>
      <xdr:row>525</xdr:row>
      <xdr:rowOff>12700</xdr:rowOff>
    </xdr:to>
    <xdr:sp macro="[1]!dp_core.gridDP_Click" textlink="">
      <xdr:nvSpPr>
        <xdr:cNvPr id="4072" name="Rectangle 4071">
          <a:extLst>
            <a:ext uri="{FF2B5EF4-FFF2-40B4-BE49-F238E27FC236}">
              <a16:creationId xmlns:a16="http://schemas.microsoft.com/office/drawing/2014/main" xmlns="" id="{00000000-0008-0000-0200-0000E80F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524</xdr:row>
      <xdr:rowOff>0</xdr:rowOff>
    </xdr:from>
    <xdr:to>
      <xdr:col>5</xdr:col>
      <xdr:colOff>279400</xdr:colOff>
      <xdr:row>525</xdr:row>
      <xdr:rowOff>12700</xdr:rowOff>
    </xdr:to>
    <xdr:sp macro="[1]!dp_core.gridDP_Click" textlink="">
      <xdr:nvSpPr>
        <xdr:cNvPr id="4073" name="Rectangle 4072">
          <a:extLst>
            <a:ext uri="{FF2B5EF4-FFF2-40B4-BE49-F238E27FC236}">
              <a16:creationId xmlns:a16="http://schemas.microsoft.com/office/drawing/2014/main" xmlns="" id="{00000000-0008-0000-0200-0000E90F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525</xdr:row>
      <xdr:rowOff>0</xdr:rowOff>
    </xdr:from>
    <xdr:to>
      <xdr:col>5</xdr:col>
      <xdr:colOff>279400</xdr:colOff>
      <xdr:row>526</xdr:row>
      <xdr:rowOff>12700</xdr:rowOff>
    </xdr:to>
    <xdr:sp macro="[1]!dp_core.gridDP_Click" textlink="">
      <xdr:nvSpPr>
        <xdr:cNvPr id="4074" name="Rectangle 4073">
          <a:extLst>
            <a:ext uri="{FF2B5EF4-FFF2-40B4-BE49-F238E27FC236}">
              <a16:creationId xmlns:a16="http://schemas.microsoft.com/office/drawing/2014/main" xmlns="" id="{00000000-0008-0000-0200-0000EA0F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525</xdr:row>
      <xdr:rowOff>0</xdr:rowOff>
    </xdr:from>
    <xdr:to>
      <xdr:col>5</xdr:col>
      <xdr:colOff>279400</xdr:colOff>
      <xdr:row>526</xdr:row>
      <xdr:rowOff>12700</xdr:rowOff>
    </xdr:to>
    <xdr:sp macro="[1]!dp_core.gridDP_Click" textlink="">
      <xdr:nvSpPr>
        <xdr:cNvPr id="4075" name="Rectangle 4074">
          <a:extLst>
            <a:ext uri="{FF2B5EF4-FFF2-40B4-BE49-F238E27FC236}">
              <a16:creationId xmlns:a16="http://schemas.microsoft.com/office/drawing/2014/main" xmlns="" id="{00000000-0008-0000-0200-0000EB0F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525</xdr:row>
      <xdr:rowOff>0</xdr:rowOff>
    </xdr:from>
    <xdr:to>
      <xdr:col>5</xdr:col>
      <xdr:colOff>279400</xdr:colOff>
      <xdr:row>526</xdr:row>
      <xdr:rowOff>12700</xdr:rowOff>
    </xdr:to>
    <xdr:sp macro="[1]!dp_core.gridDP_Click" textlink="">
      <xdr:nvSpPr>
        <xdr:cNvPr id="4076" name="Rectangle 4075">
          <a:extLst>
            <a:ext uri="{FF2B5EF4-FFF2-40B4-BE49-F238E27FC236}">
              <a16:creationId xmlns:a16="http://schemas.microsoft.com/office/drawing/2014/main" xmlns="" id="{00000000-0008-0000-0200-0000EC0F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526</xdr:row>
      <xdr:rowOff>0</xdr:rowOff>
    </xdr:from>
    <xdr:to>
      <xdr:col>5</xdr:col>
      <xdr:colOff>279400</xdr:colOff>
      <xdr:row>527</xdr:row>
      <xdr:rowOff>12700</xdr:rowOff>
    </xdr:to>
    <xdr:sp macro="[1]!dp_core.gridDP_Click" textlink="">
      <xdr:nvSpPr>
        <xdr:cNvPr id="4077" name="Rectangle 4076">
          <a:extLst>
            <a:ext uri="{FF2B5EF4-FFF2-40B4-BE49-F238E27FC236}">
              <a16:creationId xmlns:a16="http://schemas.microsoft.com/office/drawing/2014/main" xmlns="" id="{00000000-0008-0000-0200-0000ED0F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526</xdr:row>
      <xdr:rowOff>0</xdr:rowOff>
    </xdr:from>
    <xdr:to>
      <xdr:col>5</xdr:col>
      <xdr:colOff>279400</xdr:colOff>
      <xdr:row>527</xdr:row>
      <xdr:rowOff>12700</xdr:rowOff>
    </xdr:to>
    <xdr:sp macro="[1]!dp_core.gridDP_Click" textlink="">
      <xdr:nvSpPr>
        <xdr:cNvPr id="4078" name="Rectangle 4077">
          <a:extLst>
            <a:ext uri="{FF2B5EF4-FFF2-40B4-BE49-F238E27FC236}">
              <a16:creationId xmlns:a16="http://schemas.microsoft.com/office/drawing/2014/main" xmlns="" id="{00000000-0008-0000-0200-0000EE0F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526</xdr:row>
      <xdr:rowOff>0</xdr:rowOff>
    </xdr:from>
    <xdr:to>
      <xdr:col>5</xdr:col>
      <xdr:colOff>279400</xdr:colOff>
      <xdr:row>527</xdr:row>
      <xdr:rowOff>12700</xdr:rowOff>
    </xdr:to>
    <xdr:sp macro="[1]!dp_core.gridDP_Click" textlink="">
      <xdr:nvSpPr>
        <xdr:cNvPr id="4079" name="Rectangle 4078">
          <a:extLst>
            <a:ext uri="{FF2B5EF4-FFF2-40B4-BE49-F238E27FC236}">
              <a16:creationId xmlns:a16="http://schemas.microsoft.com/office/drawing/2014/main" xmlns="" id="{00000000-0008-0000-0200-0000EF0F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527</xdr:row>
      <xdr:rowOff>0</xdr:rowOff>
    </xdr:from>
    <xdr:to>
      <xdr:col>5</xdr:col>
      <xdr:colOff>279400</xdr:colOff>
      <xdr:row>528</xdr:row>
      <xdr:rowOff>12700</xdr:rowOff>
    </xdr:to>
    <xdr:sp macro="[1]!dp_core.gridDP_Click" textlink="">
      <xdr:nvSpPr>
        <xdr:cNvPr id="4080" name="Rectangle 4079">
          <a:extLst>
            <a:ext uri="{FF2B5EF4-FFF2-40B4-BE49-F238E27FC236}">
              <a16:creationId xmlns:a16="http://schemas.microsoft.com/office/drawing/2014/main" xmlns="" id="{00000000-0008-0000-0200-0000F00F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527</xdr:row>
      <xdr:rowOff>0</xdr:rowOff>
    </xdr:from>
    <xdr:to>
      <xdr:col>5</xdr:col>
      <xdr:colOff>279400</xdr:colOff>
      <xdr:row>528</xdr:row>
      <xdr:rowOff>12700</xdr:rowOff>
    </xdr:to>
    <xdr:sp macro="[1]!dp_core.gridDP_Click" textlink="">
      <xdr:nvSpPr>
        <xdr:cNvPr id="4081" name="Rectangle 4080">
          <a:extLst>
            <a:ext uri="{FF2B5EF4-FFF2-40B4-BE49-F238E27FC236}">
              <a16:creationId xmlns:a16="http://schemas.microsoft.com/office/drawing/2014/main" xmlns="" id="{00000000-0008-0000-0200-0000F10F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527</xdr:row>
      <xdr:rowOff>0</xdr:rowOff>
    </xdr:from>
    <xdr:to>
      <xdr:col>5</xdr:col>
      <xdr:colOff>279400</xdr:colOff>
      <xdr:row>528</xdr:row>
      <xdr:rowOff>12700</xdr:rowOff>
    </xdr:to>
    <xdr:sp macro="[1]!dp_core.gridDP_Click" textlink="">
      <xdr:nvSpPr>
        <xdr:cNvPr id="4082" name="Rectangle 4081">
          <a:extLst>
            <a:ext uri="{FF2B5EF4-FFF2-40B4-BE49-F238E27FC236}">
              <a16:creationId xmlns:a16="http://schemas.microsoft.com/office/drawing/2014/main" xmlns="" id="{00000000-0008-0000-0200-0000F20F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528</xdr:row>
      <xdr:rowOff>0</xdr:rowOff>
    </xdr:from>
    <xdr:to>
      <xdr:col>5</xdr:col>
      <xdr:colOff>279400</xdr:colOff>
      <xdr:row>529</xdr:row>
      <xdr:rowOff>12700</xdr:rowOff>
    </xdr:to>
    <xdr:sp macro="[1]!dp_core.gridDP_Click" textlink="">
      <xdr:nvSpPr>
        <xdr:cNvPr id="4083" name="Rectangle 4082">
          <a:extLst>
            <a:ext uri="{FF2B5EF4-FFF2-40B4-BE49-F238E27FC236}">
              <a16:creationId xmlns:a16="http://schemas.microsoft.com/office/drawing/2014/main" xmlns="" id="{00000000-0008-0000-0200-0000F30F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528</xdr:row>
      <xdr:rowOff>0</xdr:rowOff>
    </xdr:from>
    <xdr:to>
      <xdr:col>5</xdr:col>
      <xdr:colOff>279400</xdr:colOff>
      <xdr:row>529</xdr:row>
      <xdr:rowOff>12700</xdr:rowOff>
    </xdr:to>
    <xdr:sp macro="[1]!dp_core.gridDP_Click" textlink="">
      <xdr:nvSpPr>
        <xdr:cNvPr id="4084" name="Rectangle 4083">
          <a:extLst>
            <a:ext uri="{FF2B5EF4-FFF2-40B4-BE49-F238E27FC236}">
              <a16:creationId xmlns:a16="http://schemas.microsoft.com/office/drawing/2014/main" xmlns="" id="{00000000-0008-0000-0200-0000F40F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528</xdr:row>
      <xdr:rowOff>0</xdr:rowOff>
    </xdr:from>
    <xdr:to>
      <xdr:col>5</xdr:col>
      <xdr:colOff>279400</xdr:colOff>
      <xdr:row>529</xdr:row>
      <xdr:rowOff>12700</xdr:rowOff>
    </xdr:to>
    <xdr:sp macro="[1]!dp_core.gridDP_Click" textlink="">
      <xdr:nvSpPr>
        <xdr:cNvPr id="4085" name="Rectangle 4084">
          <a:extLst>
            <a:ext uri="{FF2B5EF4-FFF2-40B4-BE49-F238E27FC236}">
              <a16:creationId xmlns:a16="http://schemas.microsoft.com/office/drawing/2014/main" xmlns="" id="{00000000-0008-0000-0200-0000F50F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529</xdr:row>
      <xdr:rowOff>0</xdr:rowOff>
    </xdr:from>
    <xdr:to>
      <xdr:col>5</xdr:col>
      <xdr:colOff>279400</xdr:colOff>
      <xdr:row>530</xdr:row>
      <xdr:rowOff>12700</xdr:rowOff>
    </xdr:to>
    <xdr:sp macro="[1]!dp_core.gridDP_Click" textlink="">
      <xdr:nvSpPr>
        <xdr:cNvPr id="4086" name="Rectangle 4085">
          <a:extLst>
            <a:ext uri="{FF2B5EF4-FFF2-40B4-BE49-F238E27FC236}">
              <a16:creationId xmlns:a16="http://schemas.microsoft.com/office/drawing/2014/main" xmlns="" id="{00000000-0008-0000-0200-0000F60F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529</xdr:row>
      <xdr:rowOff>0</xdr:rowOff>
    </xdr:from>
    <xdr:to>
      <xdr:col>5</xdr:col>
      <xdr:colOff>279400</xdr:colOff>
      <xdr:row>530</xdr:row>
      <xdr:rowOff>12700</xdr:rowOff>
    </xdr:to>
    <xdr:sp macro="[1]!dp_core.gridDP_Click" textlink="">
      <xdr:nvSpPr>
        <xdr:cNvPr id="4087" name="Rectangle 4086">
          <a:extLst>
            <a:ext uri="{FF2B5EF4-FFF2-40B4-BE49-F238E27FC236}">
              <a16:creationId xmlns:a16="http://schemas.microsoft.com/office/drawing/2014/main" xmlns="" id="{00000000-0008-0000-0200-0000F70F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529</xdr:row>
      <xdr:rowOff>0</xdr:rowOff>
    </xdr:from>
    <xdr:to>
      <xdr:col>5</xdr:col>
      <xdr:colOff>279400</xdr:colOff>
      <xdr:row>530</xdr:row>
      <xdr:rowOff>12700</xdr:rowOff>
    </xdr:to>
    <xdr:sp macro="[1]!dp_core.gridDP_Click" textlink="">
      <xdr:nvSpPr>
        <xdr:cNvPr id="4088" name="Rectangle 4087">
          <a:extLst>
            <a:ext uri="{FF2B5EF4-FFF2-40B4-BE49-F238E27FC236}">
              <a16:creationId xmlns:a16="http://schemas.microsoft.com/office/drawing/2014/main" xmlns="" id="{00000000-0008-0000-0200-0000F80F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530</xdr:row>
      <xdr:rowOff>0</xdr:rowOff>
    </xdr:from>
    <xdr:to>
      <xdr:col>5</xdr:col>
      <xdr:colOff>279400</xdr:colOff>
      <xdr:row>531</xdr:row>
      <xdr:rowOff>12700</xdr:rowOff>
    </xdr:to>
    <xdr:sp macro="[1]!dp_core.gridDP_Click" textlink="">
      <xdr:nvSpPr>
        <xdr:cNvPr id="4089" name="Rectangle 4088">
          <a:extLst>
            <a:ext uri="{FF2B5EF4-FFF2-40B4-BE49-F238E27FC236}">
              <a16:creationId xmlns:a16="http://schemas.microsoft.com/office/drawing/2014/main" xmlns="" id="{00000000-0008-0000-0200-0000F90F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530</xdr:row>
      <xdr:rowOff>0</xdr:rowOff>
    </xdr:from>
    <xdr:to>
      <xdr:col>5</xdr:col>
      <xdr:colOff>279400</xdr:colOff>
      <xdr:row>531</xdr:row>
      <xdr:rowOff>12700</xdr:rowOff>
    </xdr:to>
    <xdr:sp macro="[1]!dp_core.gridDP_Click" textlink="">
      <xdr:nvSpPr>
        <xdr:cNvPr id="4090" name="Rectangle 4089">
          <a:extLst>
            <a:ext uri="{FF2B5EF4-FFF2-40B4-BE49-F238E27FC236}">
              <a16:creationId xmlns:a16="http://schemas.microsoft.com/office/drawing/2014/main" xmlns="" id="{00000000-0008-0000-0200-0000FA0F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530</xdr:row>
      <xdr:rowOff>0</xdr:rowOff>
    </xdr:from>
    <xdr:to>
      <xdr:col>5</xdr:col>
      <xdr:colOff>279400</xdr:colOff>
      <xdr:row>531</xdr:row>
      <xdr:rowOff>12700</xdr:rowOff>
    </xdr:to>
    <xdr:sp macro="[1]!dp_core.gridDP_Click" textlink="">
      <xdr:nvSpPr>
        <xdr:cNvPr id="4091" name="Rectangle 4090">
          <a:extLst>
            <a:ext uri="{FF2B5EF4-FFF2-40B4-BE49-F238E27FC236}">
              <a16:creationId xmlns:a16="http://schemas.microsoft.com/office/drawing/2014/main" xmlns="" id="{00000000-0008-0000-0200-0000FB0F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531</xdr:row>
      <xdr:rowOff>0</xdr:rowOff>
    </xdr:from>
    <xdr:to>
      <xdr:col>5</xdr:col>
      <xdr:colOff>279400</xdr:colOff>
      <xdr:row>532</xdr:row>
      <xdr:rowOff>12700</xdr:rowOff>
    </xdr:to>
    <xdr:sp macro="[1]!dp_core.gridDP_Click" textlink="">
      <xdr:nvSpPr>
        <xdr:cNvPr id="4092" name="Rectangle 4091">
          <a:extLst>
            <a:ext uri="{FF2B5EF4-FFF2-40B4-BE49-F238E27FC236}">
              <a16:creationId xmlns:a16="http://schemas.microsoft.com/office/drawing/2014/main" xmlns="" id="{00000000-0008-0000-0200-0000FC0F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531</xdr:row>
      <xdr:rowOff>0</xdr:rowOff>
    </xdr:from>
    <xdr:to>
      <xdr:col>5</xdr:col>
      <xdr:colOff>279400</xdr:colOff>
      <xdr:row>532</xdr:row>
      <xdr:rowOff>12700</xdr:rowOff>
    </xdr:to>
    <xdr:sp macro="[1]!dp_core.gridDP_Click" textlink="">
      <xdr:nvSpPr>
        <xdr:cNvPr id="4093" name="Rectangle 4092">
          <a:extLst>
            <a:ext uri="{FF2B5EF4-FFF2-40B4-BE49-F238E27FC236}">
              <a16:creationId xmlns:a16="http://schemas.microsoft.com/office/drawing/2014/main" xmlns="" id="{00000000-0008-0000-0200-0000FD0F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531</xdr:row>
      <xdr:rowOff>0</xdr:rowOff>
    </xdr:from>
    <xdr:to>
      <xdr:col>5</xdr:col>
      <xdr:colOff>279400</xdr:colOff>
      <xdr:row>532</xdr:row>
      <xdr:rowOff>12700</xdr:rowOff>
    </xdr:to>
    <xdr:sp macro="[1]!dp_core.gridDP_Click" textlink="">
      <xdr:nvSpPr>
        <xdr:cNvPr id="4094" name="Rectangle 4093">
          <a:extLst>
            <a:ext uri="{FF2B5EF4-FFF2-40B4-BE49-F238E27FC236}">
              <a16:creationId xmlns:a16="http://schemas.microsoft.com/office/drawing/2014/main" xmlns="" id="{00000000-0008-0000-0200-0000FE0F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532</xdr:row>
      <xdr:rowOff>0</xdr:rowOff>
    </xdr:from>
    <xdr:to>
      <xdr:col>5</xdr:col>
      <xdr:colOff>279400</xdr:colOff>
      <xdr:row>533</xdr:row>
      <xdr:rowOff>12700</xdr:rowOff>
    </xdr:to>
    <xdr:sp macro="[1]!dp_core.gridDP_Click" textlink="">
      <xdr:nvSpPr>
        <xdr:cNvPr id="4095" name="Rectangle 4094">
          <a:extLst>
            <a:ext uri="{FF2B5EF4-FFF2-40B4-BE49-F238E27FC236}">
              <a16:creationId xmlns:a16="http://schemas.microsoft.com/office/drawing/2014/main" xmlns="" id="{00000000-0008-0000-0200-0000FF0F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532</xdr:row>
      <xdr:rowOff>0</xdr:rowOff>
    </xdr:from>
    <xdr:to>
      <xdr:col>5</xdr:col>
      <xdr:colOff>279400</xdr:colOff>
      <xdr:row>533</xdr:row>
      <xdr:rowOff>12700</xdr:rowOff>
    </xdr:to>
    <xdr:sp macro="[1]!dp_core.gridDP_Click" textlink="">
      <xdr:nvSpPr>
        <xdr:cNvPr id="4096" name="Rectangle 4095">
          <a:extLst>
            <a:ext uri="{FF2B5EF4-FFF2-40B4-BE49-F238E27FC236}">
              <a16:creationId xmlns:a16="http://schemas.microsoft.com/office/drawing/2014/main" xmlns="" id="{00000000-0008-0000-0200-00000010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532</xdr:row>
      <xdr:rowOff>0</xdr:rowOff>
    </xdr:from>
    <xdr:to>
      <xdr:col>5</xdr:col>
      <xdr:colOff>279400</xdr:colOff>
      <xdr:row>533</xdr:row>
      <xdr:rowOff>12700</xdr:rowOff>
    </xdr:to>
    <xdr:sp macro="[1]!dp_core.gridDP_Click" textlink="">
      <xdr:nvSpPr>
        <xdr:cNvPr id="4097" name="Rectangle 4096">
          <a:extLst>
            <a:ext uri="{FF2B5EF4-FFF2-40B4-BE49-F238E27FC236}">
              <a16:creationId xmlns:a16="http://schemas.microsoft.com/office/drawing/2014/main" xmlns="" id="{00000000-0008-0000-0200-00000110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533</xdr:row>
      <xdr:rowOff>0</xdr:rowOff>
    </xdr:from>
    <xdr:to>
      <xdr:col>5</xdr:col>
      <xdr:colOff>279400</xdr:colOff>
      <xdr:row>534</xdr:row>
      <xdr:rowOff>12700</xdr:rowOff>
    </xdr:to>
    <xdr:sp macro="[1]!dp_core.gridDP_Click" textlink="">
      <xdr:nvSpPr>
        <xdr:cNvPr id="4098" name="Rectangle 4097">
          <a:extLst>
            <a:ext uri="{FF2B5EF4-FFF2-40B4-BE49-F238E27FC236}">
              <a16:creationId xmlns:a16="http://schemas.microsoft.com/office/drawing/2014/main" xmlns="" id="{00000000-0008-0000-0200-00000210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533</xdr:row>
      <xdr:rowOff>0</xdr:rowOff>
    </xdr:from>
    <xdr:to>
      <xdr:col>5</xdr:col>
      <xdr:colOff>279400</xdr:colOff>
      <xdr:row>534</xdr:row>
      <xdr:rowOff>12700</xdr:rowOff>
    </xdr:to>
    <xdr:sp macro="[1]!dp_core.gridDP_Click" textlink="">
      <xdr:nvSpPr>
        <xdr:cNvPr id="4099" name="Rectangle 4098">
          <a:extLst>
            <a:ext uri="{FF2B5EF4-FFF2-40B4-BE49-F238E27FC236}">
              <a16:creationId xmlns:a16="http://schemas.microsoft.com/office/drawing/2014/main" xmlns="" id="{00000000-0008-0000-0200-00000310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533</xdr:row>
      <xdr:rowOff>0</xdr:rowOff>
    </xdr:from>
    <xdr:to>
      <xdr:col>5</xdr:col>
      <xdr:colOff>279400</xdr:colOff>
      <xdr:row>534</xdr:row>
      <xdr:rowOff>12700</xdr:rowOff>
    </xdr:to>
    <xdr:sp macro="[1]!dp_core.gridDP_Click" textlink="">
      <xdr:nvSpPr>
        <xdr:cNvPr id="4100" name="Rectangle 4099">
          <a:extLst>
            <a:ext uri="{FF2B5EF4-FFF2-40B4-BE49-F238E27FC236}">
              <a16:creationId xmlns:a16="http://schemas.microsoft.com/office/drawing/2014/main" xmlns="" id="{00000000-0008-0000-0200-00000410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534</xdr:row>
      <xdr:rowOff>0</xdr:rowOff>
    </xdr:from>
    <xdr:to>
      <xdr:col>5</xdr:col>
      <xdr:colOff>279400</xdr:colOff>
      <xdr:row>535</xdr:row>
      <xdr:rowOff>12700</xdr:rowOff>
    </xdr:to>
    <xdr:sp macro="[1]!dp_core.gridDP_Click" textlink="">
      <xdr:nvSpPr>
        <xdr:cNvPr id="4101" name="Rectangle 4100">
          <a:extLst>
            <a:ext uri="{FF2B5EF4-FFF2-40B4-BE49-F238E27FC236}">
              <a16:creationId xmlns:a16="http://schemas.microsoft.com/office/drawing/2014/main" xmlns="" id="{00000000-0008-0000-0200-00000510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534</xdr:row>
      <xdr:rowOff>0</xdr:rowOff>
    </xdr:from>
    <xdr:to>
      <xdr:col>5</xdr:col>
      <xdr:colOff>279400</xdr:colOff>
      <xdr:row>535</xdr:row>
      <xdr:rowOff>12700</xdr:rowOff>
    </xdr:to>
    <xdr:sp macro="[1]!dp_core.gridDP_Click" textlink="">
      <xdr:nvSpPr>
        <xdr:cNvPr id="4102" name="Rectangle 4101">
          <a:extLst>
            <a:ext uri="{FF2B5EF4-FFF2-40B4-BE49-F238E27FC236}">
              <a16:creationId xmlns:a16="http://schemas.microsoft.com/office/drawing/2014/main" xmlns="" id="{00000000-0008-0000-0200-00000610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534</xdr:row>
      <xdr:rowOff>0</xdr:rowOff>
    </xdr:from>
    <xdr:to>
      <xdr:col>5</xdr:col>
      <xdr:colOff>279400</xdr:colOff>
      <xdr:row>535</xdr:row>
      <xdr:rowOff>12700</xdr:rowOff>
    </xdr:to>
    <xdr:sp macro="[1]!dp_core.gridDP_Click" textlink="">
      <xdr:nvSpPr>
        <xdr:cNvPr id="4103" name="Rectangle 4102">
          <a:extLst>
            <a:ext uri="{FF2B5EF4-FFF2-40B4-BE49-F238E27FC236}">
              <a16:creationId xmlns:a16="http://schemas.microsoft.com/office/drawing/2014/main" xmlns="" id="{00000000-0008-0000-0200-00000710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535</xdr:row>
      <xdr:rowOff>0</xdr:rowOff>
    </xdr:from>
    <xdr:to>
      <xdr:col>5</xdr:col>
      <xdr:colOff>279400</xdr:colOff>
      <xdr:row>536</xdr:row>
      <xdr:rowOff>12700</xdr:rowOff>
    </xdr:to>
    <xdr:sp macro="[1]!dp_core.gridDP_Click" textlink="">
      <xdr:nvSpPr>
        <xdr:cNvPr id="4104" name="Rectangle 4103">
          <a:extLst>
            <a:ext uri="{FF2B5EF4-FFF2-40B4-BE49-F238E27FC236}">
              <a16:creationId xmlns:a16="http://schemas.microsoft.com/office/drawing/2014/main" xmlns="" id="{00000000-0008-0000-0200-00000810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535</xdr:row>
      <xdr:rowOff>0</xdr:rowOff>
    </xdr:from>
    <xdr:to>
      <xdr:col>5</xdr:col>
      <xdr:colOff>279400</xdr:colOff>
      <xdr:row>536</xdr:row>
      <xdr:rowOff>12700</xdr:rowOff>
    </xdr:to>
    <xdr:sp macro="[1]!dp_core.gridDP_Click" textlink="">
      <xdr:nvSpPr>
        <xdr:cNvPr id="4105" name="Rectangle 4104">
          <a:extLst>
            <a:ext uri="{FF2B5EF4-FFF2-40B4-BE49-F238E27FC236}">
              <a16:creationId xmlns:a16="http://schemas.microsoft.com/office/drawing/2014/main" xmlns="" id="{00000000-0008-0000-0200-00000910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535</xdr:row>
      <xdr:rowOff>0</xdr:rowOff>
    </xdr:from>
    <xdr:to>
      <xdr:col>5</xdr:col>
      <xdr:colOff>279400</xdr:colOff>
      <xdr:row>536</xdr:row>
      <xdr:rowOff>12700</xdr:rowOff>
    </xdr:to>
    <xdr:sp macro="[1]!dp_core.gridDP_Click" textlink="">
      <xdr:nvSpPr>
        <xdr:cNvPr id="4106" name="Rectangle 4105">
          <a:extLst>
            <a:ext uri="{FF2B5EF4-FFF2-40B4-BE49-F238E27FC236}">
              <a16:creationId xmlns:a16="http://schemas.microsoft.com/office/drawing/2014/main" xmlns="" id="{00000000-0008-0000-0200-00000A10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536</xdr:row>
      <xdr:rowOff>0</xdr:rowOff>
    </xdr:from>
    <xdr:to>
      <xdr:col>5</xdr:col>
      <xdr:colOff>279400</xdr:colOff>
      <xdr:row>537</xdr:row>
      <xdr:rowOff>12700</xdr:rowOff>
    </xdr:to>
    <xdr:sp macro="[1]!dp_core.gridDP_Click" textlink="">
      <xdr:nvSpPr>
        <xdr:cNvPr id="4107" name="Rectangle 4106">
          <a:extLst>
            <a:ext uri="{FF2B5EF4-FFF2-40B4-BE49-F238E27FC236}">
              <a16:creationId xmlns:a16="http://schemas.microsoft.com/office/drawing/2014/main" xmlns="" id="{00000000-0008-0000-0200-00000B10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536</xdr:row>
      <xdr:rowOff>0</xdr:rowOff>
    </xdr:from>
    <xdr:to>
      <xdr:col>5</xdr:col>
      <xdr:colOff>279400</xdr:colOff>
      <xdr:row>537</xdr:row>
      <xdr:rowOff>12700</xdr:rowOff>
    </xdr:to>
    <xdr:sp macro="[1]!dp_core.gridDP_Click" textlink="">
      <xdr:nvSpPr>
        <xdr:cNvPr id="4108" name="Rectangle 4107">
          <a:extLst>
            <a:ext uri="{FF2B5EF4-FFF2-40B4-BE49-F238E27FC236}">
              <a16:creationId xmlns:a16="http://schemas.microsoft.com/office/drawing/2014/main" xmlns="" id="{00000000-0008-0000-0200-00000C10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536</xdr:row>
      <xdr:rowOff>0</xdr:rowOff>
    </xdr:from>
    <xdr:to>
      <xdr:col>5</xdr:col>
      <xdr:colOff>279400</xdr:colOff>
      <xdr:row>537</xdr:row>
      <xdr:rowOff>12700</xdr:rowOff>
    </xdr:to>
    <xdr:sp macro="[1]!dp_core.gridDP_Click" textlink="">
      <xdr:nvSpPr>
        <xdr:cNvPr id="4109" name="Rectangle 4108">
          <a:extLst>
            <a:ext uri="{FF2B5EF4-FFF2-40B4-BE49-F238E27FC236}">
              <a16:creationId xmlns:a16="http://schemas.microsoft.com/office/drawing/2014/main" xmlns="" id="{00000000-0008-0000-0200-00000D10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537</xdr:row>
      <xdr:rowOff>0</xdr:rowOff>
    </xdr:from>
    <xdr:to>
      <xdr:col>5</xdr:col>
      <xdr:colOff>279400</xdr:colOff>
      <xdr:row>538</xdr:row>
      <xdr:rowOff>12700</xdr:rowOff>
    </xdr:to>
    <xdr:sp macro="[1]!dp_core.gridDP_Click" textlink="">
      <xdr:nvSpPr>
        <xdr:cNvPr id="4110" name="Rectangle 4109">
          <a:extLst>
            <a:ext uri="{FF2B5EF4-FFF2-40B4-BE49-F238E27FC236}">
              <a16:creationId xmlns:a16="http://schemas.microsoft.com/office/drawing/2014/main" xmlns="" id="{00000000-0008-0000-0200-00000E10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537</xdr:row>
      <xdr:rowOff>0</xdr:rowOff>
    </xdr:from>
    <xdr:to>
      <xdr:col>5</xdr:col>
      <xdr:colOff>279400</xdr:colOff>
      <xdr:row>538</xdr:row>
      <xdr:rowOff>12700</xdr:rowOff>
    </xdr:to>
    <xdr:sp macro="[1]!dp_core.gridDP_Click" textlink="">
      <xdr:nvSpPr>
        <xdr:cNvPr id="4111" name="Rectangle 4110">
          <a:extLst>
            <a:ext uri="{FF2B5EF4-FFF2-40B4-BE49-F238E27FC236}">
              <a16:creationId xmlns:a16="http://schemas.microsoft.com/office/drawing/2014/main" xmlns="" id="{00000000-0008-0000-0200-00000F10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537</xdr:row>
      <xdr:rowOff>0</xdr:rowOff>
    </xdr:from>
    <xdr:to>
      <xdr:col>5</xdr:col>
      <xdr:colOff>279400</xdr:colOff>
      <xdr:row>538</xdr:row>
      <xdr:rowOff>12700</xdr:rowOff>
    </xdr:to>
    <xdr:sp macro="[1]!dp_core.gridDP_Click" textlink="">
      <xdr:nvSpPr>
        <xdr:cNvPr id="4112" name="Rectangle 4111">
          <a:extLst>
            <a:ext uri="{FF2B5EF4-FFF2-40B4-BE49-F238E27FC236}">
              <a16:creationId xmlns:a16="http://schemas.microsoft.com/office/drawing/2014/main" xmlns="" id="{00000000-0008-0000-0200-00001010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538</xdr:row>
      <xdr:rowOff>0</xdr:rowOff>
    </xdr:from>
    <xdr:to>
      <xdr:col>5</xdr:col>
      <xdr:colOff>279400</xdr:colOff>
      <xdr:row>539</xdr:row>
      <xdr:rowOff>12700</xdr:rowOff>
    </xdr:to>
    <xdr:sp macro="[1]!dp_core.gridDP_Click" textlink="">
      <xdr:nvSpPr>
        <xdr:cNvPr id="4113" name="Rectangle 4112">
          <a:extLst>
            <a:ext uri="{FF2B5EF4-FFF2-40B4-BE49-F238E27FC236}">
              <a16:creationId xmlns:a16="http://schemas.microsoft.com/office/drawing/2014/main" xmlns="" id="{00000000-0008-0000-0200-00001110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538</xdr:row>
      <xdr:rowOff>0</xdr:rowOff>
    </xdr:from>
    <xdr:to>
      <xdr:col>5</xdr:col>
      <xdr:colOff>279400</xdr:colOff>
      <xdr:row>539</xdr:row>
      <xdr:rowOff>12700</xdr:rowOff>
    </xdr:to>
    <xdr:sp macro="[1]!dp_core.gridDP_Click" textlink="">
      <xdr:nvSpPr>
        <xdr:cNvPr id="4114" name="Rectangle 4113">
          <a:extLst>
            <a:ext uri="{FF2B5EF4-FFF2-40B4-BE49-F238E27FC236}">
              <a16:creationId xmlns:a16="http://schemas.microsoft.com/office/drawing/2014/main" xmlns="" id="{00000000-0008-0000-0200-00001210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538</xdr:row>
      <xdr:rowOff>0</xdr:rowOff>
    </xdr:from>
    <xdr:to>
      <xdr:col>5</xdr:col>
      <xdr:colOff>279400</xdr:colOff>
      <xdr:row>539</xdr:row>
      <xdr:rowOff>12700</xdr:rowOff>
    </xdr:to>
    <xdr:sp macro="[1]!dp_core.gridDP_Click" textlink="">
      <xdr:nvSpPr>
        <xdr:cNvPr id="4115" name="Rectangle 4114">
          <a:extLst>
            <a:ext uri="{FF2B5EF4-FFF2-40B4-BE49-F238E27FC236}">
              <a16:creationId xmlns:a16="http://schemas.microsoft.com/office/drawing/2014/main" xmlns="" id="{00000000-0008-0000-0200-00001310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539</xdr:row>
      <xdr:rowOff>0</xdr:rowOff>
    </xdr:from>
    <xdr:to>
      <xdr:col>5</xdr:col>
      <xdr:colOff>279400</xdr:colOff>
      <xdr:row>540</xdr:row>
      <xdr:rowOff>12700</xdr:rowOff>
    </xdr:to>
    <xdr:sp macro="[1]!dp_core.gridDP_Click" textlink="">
      <xdr:nvSpPr>
        <xdr:cNvPr id="4116" name="Rectangle 4115">
          <a:extLst>
            <a:ext uri="{FF2B5EF4-FFF2-40B4-BE49-F238E27FC236}">
              <a16:creationId xmlns:a16="http://schemas.microsoft.com/office/drawing/2014/main" xmlns="" id="{00000000-0008-0000-0200-00001410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539</xdr:row>
      <xdr:rowOff>0</xdr:rowOff>
    </xdr:from>
    <xdr:to>
      <xdr:col>5</xdr:col>
      <xdr:colOff>279400</xdr:colOff>
      <xdr:row>540</xdr:row>
      <xdr:rowOff>12700</xdr:rowOff>
    </xdr:to>
    <xdr:sp macro="[1]!dp_core.gridDP_Click" textlink="">
      <xdr:nvSpPr>
        <xdr:cNvPr id="4117" name="Rectangle 4116">
          <a:extLst>
            <a:ext uri="{FF2B5EF4-FFF2-40B4-BE49-F238E27FC236}">
              <a16:creationId xmlns:a16="http://schemas.microsoft.com/office/drawing/2014/main" xmlns="" id="{00000000-0008-0000-0200-00001510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539</xdr:row>
      <xdr:rowOff>0</xdr:rowOff>
    </xdr:from>
    <xdr:to>
      <xdr:col>5</xdr:col>
      <xdr:colOff>279400</xdr:colOff>
      <xdr:row>540</xdr:row>
      <xdr:rowOff>12700</xdr:rowOff>
    </xdr:to>
    <xdr:sp macro="[1]!dp_core.gridDP_Click" textlink="">
      <xdr:nvSpPr>
        <xdr:cNvPr id="4118" name="Rectangle 4117">
          <a:extLst>
            <a:ext uri="{FF2B5EF4-FFF2-40B4-BE49-F238E27FC236}">
              <a16:creationId xmlns:a16="http://schemas.microsoft.com/office/drawing/2014/main" xmlns="" id="{00000000-0008-0000-0200-00001610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540</xdr:row>
      <xdr:rowOff>0</xdr:rowOff>
    </xdr:from>
    <xdr:to>
      <xdr:col>5</xdr:col>
      <xdr:colOff>279400</xdr:colOff>
      <xdr:row>541</xdr:row>
      <xdr:rowOff>12700</xdr:rowOff>
    </xdr:to>
    <xdr:sp macro="[1]!dp_core.gridDP_Click" textlink="">
      <xdr:nvSpPr>
        <xdr:cNvPr id="4119" name="Rectangle 4118">
          <a:extLst>
            <a:ext uri="{FF2B5EF4-FFF2-40B4-BE49-F238E27FC236}">
              <a16:creationId xmlns:a16="http://schemas.microsoft.com/office/drawing/2014/main" xmlns="" id="{00000000-0008-0000-0200-00001710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540</xdr:row>
      <xdr:rowOff>0</xdr:rowOff>
    </xdr:from>
    <xdr:to>
      <xdr:col>5</xdr:col>
      <xdr:colOff>279400</xdr:colOff>
      <xdr:row>541</xdr:row>
      <xdr:rowOff>12700</xdr:rowOff>
    </xdr:to>
    <xdr:sp macro="[1]!dp_core.gridDP_Click" textlink="">
      <xdr:nvSpPr>
        <xdr:cNvPr id="4120" name="Rectangle 4119">
          <a:extLst>
            <a:ext uri="{FF2B5EF4-FFF2-40B4-BE49-F238E27FC236}">
              <a16:creationId xmlns:a16="http://schemas.microsoft.com/office/drawing/2014/main" xmlns="" id="{00000000-0008-0000-0200-00001810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540</xdr:row>
      <xdr:rowOff>0</xdr:rowOff>
    </xdr:from>
    <xdr:to>
      <xdr:col>5</xdr:col>
      <xdr:colOff>279400</xdr:colOff>
      <xdr:row>541</xdr:row>
      <xdr:rowOff>12700</xdr:rowOff>
    </xdr:to>
    <xdr:sp macro="[1]!dp_core.gridDP_Click" textlink="">
      <xdr:nvSpPr>
        <xdr:cNvPr id="4121" name="Rectangle 4120">
          <a:extLst>
            <a:ext uri="{FF2B5EF4-FFF2-40B4-BE49-F238E27FC236}">
              <a16:creationId xmlns:a16="http://schemas.microsoft.com/office/drawing/2014/main" xmlns="" id="{00000000-0008-0000-0200-00001910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541</xdr:row>
      <xdr:rowOff>0</xdr:rowOff>
    </xdr:from>
    <xdr:to>
      <xdr:col>5</xdr:col>
      <xdr:colOff>279400</xdr:colOff>
      <xdr:row>542</xdr:row>
      <xdr:rowOff>12700</xdr:rowOff>
    </xdr:to>
    <xdr:sp macro="[1]!dp_core.gridDP_Click" textlink="">
      <xdr:nvSpPr>
        <xdr:cNvPr id="4122" name="Rectangle 4121">
          <a:extLst>
            <a:ext uri="{FF2B5EF4-FFF2-40B4-BE49-F238E27FC236}">
              <a16:creationId xmlns:a16="http://schemas.microsoft.com/office/drawing/2014/main" xmlns="" id="{00000000-0008-0000-0200-00001A10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541</xdr:row>
      <xdr:rowOff>0</xdr:rowOff>
    </xdr:from>
    <xdr:to>
      <xdr:col>5</xdr:col>
      <xdr:colOff>279400</xdr:colOff>
      <xdr:row>542</xdr:row>
      <xdr:rowOff>12700</xdr:rowOff>
    </xdr:to>
    <xdr:sp macro="[1]!dp_core.gridDP_Click" textlink="">
      <xdr:nvSpPr>
        <xdr:cNvPr id="4123" name="Rectangle 4122">
          <a:extLst>
            <a:ext uri="{FF2B5EF4-FFF2-40B4-BE49-F238E27FC236}">
              <a16:creationId xmlns:a16="http://schemas.microsoft.com/office/drawing/2014/main" xmlns="" id="{00000000-0008-0000-0200-00001B10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541</xdr:row>
      <xdr:rowOff>0</xdr:rowOff>
    </xdr:from>
    <xdr:to>
      <xdr:col>5</xdr:col>
      <xdr:colOff>279400</xdr:colOff>
      <xdr:row>542</xdr:row>
      <xdr:rowOff>12700</xdr:rowOff>
    </xdr:to>
    <xdr:sp macro="[1]!dp_core.gridDP_Click" textlink="">
      <xdr:nvSpPr>
        <xdr:cNvPr id="4124" name="Rectangle 4123">
          <a:extLst>
            <a:ext uri="{FF2B5EF4-FFF2-40B4-BE49-F238E27FC236}">
              <a16:creationId xmlns:a16="http://schemas.microsoft.com/office/drawing/2014/main" xmlns="" id="{00000000-0008-0000-0200-00001C10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542</xdr:row>
      <xdr:rowOff>0</xdr:rowOff>
    </xdr:from>
    <xdr:to>
      <xdr:col>5</xdr:col>
      <xdr:colOff>279400</xdr:colOff>
      <xdr:row>543</xdr:row>
      <xdr:rowOff>12700</xdr:rowOff>
    </xdr:to>
    <xdr:sp macro="[1]!dp_core.gridDP_Click" textlink="">
      <xdr:nvSpPr>
        <xdr:cNvPr id="4125" name="Rectangle 4124">
          <a:extLst>
            <a:ext uri="{FF2B5EF4-FFF2-40B4-BE49-F238E27FC236}">
              <a16:creationId xmlns:a16="http://schemas.microsoft.com/office/drawing/2014/main" xmlns="" id="{00000000-0008-0000-0200-00001D10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542</xdr:row>
      <xdr:rowOff>0</xdr:rowOff>
    </xdr:from>
    <xdr:to>
      <xdr:col>5</xdr:col>
      <xdr:colOff>279400</xdr:colOff>
      <xdr:row>543</xdr:row>
      <xdr:rowOff>12700</xdr:rowOff>
    </xdr:to>
    <xdr:sp macro="[1]!dp_core.gridDP_Click" textlink="">
      <xdr:nvSpPr>
        <xdr:cNvPr id="4126" name="Rectangle 4125">
          <a:extLst>
            <a:ext uri="{FF2B5EF4-FFF2-40B4-BE49-F238E27FC236}">
              <a16:creationId xmlns:a16="http://schemas.microsoft.com/office/drawing/2014/main" xmlns="" id="{00000000-0008-0000-0200-00001E10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542</xdr:row>
      <xdr:rowOff>0</xdr:rowOff>
    </xdr:from>
    <xdr:to>
      <xdr:col>5</xdr:col>
      <xdr:colOff>279400</xdr:colOff>
      <xdr:row>543</xdr:row>
      <xdr:rowOff>12700</xdr:rowOff>
    </xdr:to>
    <xdr:sp macro="[1]!dp_core.gridDP_Click" textlink="">
      <xdr:nvSpPr>
        <xdr:cNvPr id="4127" name="Rectangle 4126">
          <a:extLst>
            <a:ext uri="{FF2B5EF4-FFF2-40B4-BE49-F238E27FC236}">
              <a16:creationId xmlns:a16="http://schemas.microsoft.com/office/drawing/2014/main" xmlns="" id="{00000000-0008-0000-0200-00001F10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543</xdr:row>
      <xdr:rowOff>0</xdr:rowOff>
    </xdr:from>
    <xdr:to>
      <xdr:col>5</xdr:col>
      <xdr:colOff>279400</xdr:colOff>
      <xdr:row>544</xdr:row>
      <xdr:rowOff>12700</xdr:rowOff>
    </xdr:to>
    <xdr:sp macro="[1]!dp_core.gridDP_Click" textlink="">
      <xdr:nvSpPr>
        <xdr:cNvPr id="4128" name="Rectangle 4127">
          <a:extLst>
            <a:ext uri="{FF2B5EF4-FFF2-40B4-BE49-F238E27FC236}">
              <a16:creationId xmlns:a16="http://schemas.microsoft.com/office/drawing/2014/main" xmlns="" id="{00000000-0008-0000-0200-00002010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543</xdr:row>
      <xdr:rowOff>0</xdr:rowOff>
    </xdr:from>
    <xdr:to>
      <xdr:col>5</xdr:col>
      <xdr:colOff>279400</xdr:colOff>
      <xdr:row>544</xdr:row>
      <xdr:rowOff>12700</xdr:rowOff>
    </xdr:to>
    <xdr:sp macro="[1]!dp_core.gridDP_Click" textlink="">
      <xdr:nvSpPr>
        <xdr:cNvPr id="4129" name="Rectangle 4128">
          <a:extLst>
            <a:ext uri="{FF2B5EF4-FFF2-40B4-BE49-F238E27FC236}">
              <a16:creationId xmlns:a16="http://schemas.microsoft.com/office/drawing/2014/main" xmlns="" id="{00000000-0008-0000-0200-00002110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543</xdr:row>
      <xdr:rowOff>0</xdr:rowOff>
    </xdr:from>
    <xdr:to>
      <xdr:col>5</xdr:col>
      <xdr:colOff>279400</xdr:colOff>
      <xdr:row>544</xdr:row>
      <xdr:rowOff>12700</xdr:rowOff>
    </xdr:to>
    <xdr:sp macro="[1]!dp_core.gridDP_Click" textlink="">
      <xdr:nvSpPr>
        <xdr:cNvPr id="4130" name="Rectangle 4129">
          <a:extLst>
            <a:ext uri="{FF2B5EF4-FFF2-40B4-BE49-F238E27FC236}">
              <a16:creationId xmlns:a16="http://schemas.microsoft.com/office/drawing/2014/main" xmlns="" id="{00000000-0008-0000-0200-00002210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544</xdr:row>
      <xdr:rowOff>0</xdr:rowOff>
    </xdr:from>
    <xdr:to>
      <xdr:col>5</xdr:col>
      <xdr:colOff>279400</xdr:colOff>
      <xdr:row>545</xdr:row>
      <xdr:rowOff>12700</xdr:rowOff>
    </xdr:to>
    <xdr:sp macro="[1]!dp_core.gridDP_Click" textlink="">
      <xdr:nvSpPr>
        <xdr:cNvPr id="4131" name="Rectangle 4130">
          <a:extLst>
            <a:ext uri="{FF2B5EF4-FFF2-40B4-BE49-F238E27FC236}">
              <a16:creationId xmlns:a16="http://schemas.microsoft.com/office/drawing/2014/main" xmlns="" id="{00000000-0008-0000-0200-00002310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544</xdr:row>
      <xdr:rowOff>0</xdr:rowOff>
    </xdr:from>
    <xdr:to>
      <xdr:col>5</xdr:col>
      <xdr:colOff>279400</xdr:colOff>
      <xdr:row>545</xdr:row>
      <xdr:rowOff>12700</xdr:rowOff>
    </xdr:to>
    <xdr:sp macro="[1]!dp_core.gridDP_Click" textlink="">
      <xdr:nvSpPr>
        <xdr:cNvPr id="4132" name="Rectangle 4131">
          <a:extLst>
            <a:ext uri="{FF2B5EF4-FFF2-40B4-BE49-F238E27FC236}">
              <a16:creationId xmlns:a16="http://schemas.microsoft.com/office/drawing/2014/main" xmlns="" id="{00000000-0008-0000-0200-00002410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544</xdr:row>
      <xdr:rowOff>0</xdr:rowOff>
    </xdr:from>
    <xdr:to>
      <xdr:col>5</xdr:col>
      <xdr:colOff>279400</xdr:colOff>
      <xdr:row>545</xdr:row>
      <xdr:rowOff>12700</xdr:rowOff>
    </xdr:to>
    <xdr:sp macro="[1]!dp_core.gridDP_Click" textlink="">
      <xdr:nvSpPr>
        <xdr:cNvPr id="4133" name="Rectangle 4132">
          <a:extLst>
            <a:ext uri="{FF2B5EF4-FFF2-40B4-BE49-F238E27FC236}">
              <a16:creationId xmlns:a16="http://schemas.microsoft.com/office/drawing/2014/main" xmlns="" id="{00000000-0008-0000-0200-00002510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545</xdr:row>
      <xdr:rowOff>0</xdr:rowOff>
    </xdr:from>
    <xdr:to>
      <xdr:col>5</xdr:col>
      <xdr:colOff>279400</xdr:colOff>
      <xdr:row>546</xdr:row>
      <xdr:rowOff>12700</xdr:rowOff>
    </xdr:to>
    <xdr:sp macro="[1]!dp_core.gridDP_Click" textlink="">
      <xdr:nvSpPr>
        <xdr:cNvPr id="4134" name="Rectangle 4133">
          <a:extLst>
            <a:ext uri="{FF2B5EF4-FFF2-40B4-BE49-F238E27FC236}">
              <a16:creationId xmlns:a16="http://schemas.microsoft.com/office/drawing/2014/main" xmlns="" id="{00000000-0008-0000-0200-00002610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545</xdr:row>
      <xdr:rowOff>0</xdr:rowOff>
    </xdr:from>
    <xdr:to>
      <xdr:col>5</xdr:col>
      <xdr:colOff>279400</xdr:colOff>
      <xdr:row>546</xdr:row>
      <xdr:rowOff>12700</xdr:rowOff>
    </xdr:to>
    <xdr:sp macro="[1]!dp_core.gridDP_Click" textlink="">
      <xdr:nvSpPr>
        <xdr:cNvPr id="4135" name="Rectangle 4134">
          <a:extLst>
            <a:ext uri="{FF2B5EF4-FFF2-40B4-BE49-F238E27FC236}">
              <a16:creationId xmlns:a16="http://schemas.microsoft.com/office/drawing/2014/main" xmlns="" id="{00000000-0008-0000-0200-00002710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545</xdr:row>
      <xdr:rowOff>0</xdr:rowOff>
    </xdr:from>
    <xdr:to>
      <xdr:col>5</xdr:col>
      <xdr:colOff>279400</xdr:colOff>
      <xdr:row>546</xdr:row>
      <xdr:rowOff>12700</xdr:rowOff>
    </xdr:to>
    <xdr:sp macro="[1]!dp_core.gridDP_Click" textlink="">
      <xdr:nvSpPr>
        <xdr:cNvPr id="4136" name="Rectangle 4135">
          <a:extLst>
            <a:ext uri="{FF2B5EF4-FFF2-40B4-BE49-F238E27FC236}">
              <a16:creationId xmlns:a16="http://schemas.microsoft.com/office/drawing/2014/main" xmlns="" id="{00000000-0008-0000-0200-00002810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546</xdr:row>
      <xdr:rowOff>0</xdr:rowOff>
    </xdr:from>
    <xdr:to>
      <xdr:col>5</xdr:col>
      <xdr:colOff>279400</xdr:colOff>
      <xdr:row>547</xdr:row>
      <xdr:rowOff>12700</xdr:rowOff>
    </xdr:to>
    <xdr:sp macro="[1]!dp_core.gridDP_Click" textlink="">
      <xdr:nvSpPr>
        <xdr:cNvPr id="4137" name="Rectangle 4136">
          <a:extLst>
            <a:ext uri="{FF2B5EF4-FFF2-40B4-BE49-F238E27FC236}">
              <a16:creationId xmlns:a16="http://schemas.microsoft.com/office/drawing/2014/main" xmlns="" id="{00000000-0008-0000-0200-00002910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546</xdr:row>
      <xdr:rowOff>0</xdr:rowOff>
    </xdr:from>
    <xdr:to>
      <xdr:col>5</xdr:col>
      <xdr:colOff>279400</xdr:colOff>
      <xdr:row>547</xdr:row>
      <xdr:rowOff>12700</xdr:rowOff>
    </xdr:to>
    <xdr:sp macro="[1]!dp_core.gridDP_Click" textlink="">
      <xdr:nvSpPr>
        <xdr:cNvPr id="4138" name="Rectangle 4137">
          <a:extLst>
            <a:ext uri="{FF2B5EF4-FFF2-40B4-BE49-F238E27FC236}">
              <a16:creationId xmlns:a16="http://schemas.microsoft.com/office/drawing/2014/main" xmlns="" id="{00000000-0008-0000-0200-00002A10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546</xdr:row>
      <xdr:rowOff>0</xdr:rowOff>
    </xdr:from>
    <xdr:to>
      <xdr:col>5</xdr:col>
      <xdr:colOff>279400</xdr:colOff>
      <xdr:row>547</xdr:row>
      <xdr:rowOff>12700</xdr:rowOff>
    </xdr:to>
    <xdr:sp macro="[1]!dp_core.gridDP_Click" textlink="">
      <xdr:nvSpPr>
        <xdr:cNvPr id="4139" name="Rectangle 4138">
          <a:extLst>
            <a:ext uri="{FF2B5EF4-FFF2-40B4-BE49-F238E27FC236}">
              <a16:creationId xmlns:a16="http://schemas.microsoft.com/office/drawing/2014/main" xmlns="" id="{00000000-0008-0000-0200-00002B10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547</xdr:row>
      <xdr:rowOff>0</xdr:rowOff>
    </xdr:from>
    <xdr:to>
      <xdr:col>5</xdr:col>
      <xdr:colOff>279400</xdr:colOff>
      <xdr:row>548</xdr:row>
      <xdr:rowOff>12700</xdr:rowOff>
    </xdr:to>
    <xdr:sp macro="[1]!dp_core.gridDP_Click" textlink="">
      <xdr:nvSpPr>
        <xdr:cNvPr id="4140" name="Rectangle 4139">
          <a:extLst>
            <a:ext uri="{FF2B5EF4-FFF2-40B4-BE49-F238E27FC236}">
              <a16:creationId xmlns:a16="http://schemas.microsoft.com/office/drawing/2014/main" xmlns="" id="{00000000-0008-0000-0200-00002C10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547</xdr:row>
      <xdr:rowOff>0</xdr:rowOff>
    </xdr:from>
    <xdr:to>
      <xdr:col>5</xdr:col>
      <xdr:colOff>279400</xdr:colOff>
      <xdr:row>548</xdr:row>
      <xdr:rowOff>12700</xdr:rowOff>
    </xdr:to>
    <xdr:sp macro="[1]!dp_core.gridDP_Click" textlink="">
      <xdr:nvSpPr>
        <xdr:cNvPr id="4141" name="Rectangle 4140">
          <a:extLst>
            <a:ext uri="{FF2B5EF4-FFF2-40B4-BE49-F238E27FC236}">
              <a16:creationId xmlns:a16="http://schemas.microsoft.com/office/drawing/2014/main" xmlns="" id="{00000000-0008-0000-0200-00002D10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547</xdr:row>
      <xdr:rowOff>0</xdr:rowOff>
    </xdr:from>
    <xdr:to>
      <xdr:col>5</xdr:col>
      <xdr:colOff>279400</xdr:colOff>
      <xdr:row>548</xdr:row>
      <xdr:rowOff>12700</xdr:rowOff>
    </xdr:to>
    <xdr:sp macro="[1]!dp_core.gridDP_Click" textlink="">
      <xdr:nvSpPr>
        <xdr:cNvPr id="4142" name="Rectangle 4141">
          <a:extLst>
            <a:ext uri="{FF2B5EF4-FFF2-40B4-BE49-F238E27FC236}">
              <a16:creationId xmlns:a16="http://schemas.microsoft.com/office/drawing/2014/main" xmlns="" id="{00000000-0008-0000-0200-00002E10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548</xdr:row>
      <xdr:rowOff>0</xdr:rowOff>
    </xdr:from>
    <xdr:to>
      <xdr:col>5</xdr:col>
      <xdr:colOff>279400</xdr:colOff>
      <xdr:row>549</xdr:row>
      <xdr:rowOff>12700</xdr:rowOff>
    </xdr:to>
    <xdr:sp macro="[1]!dp_core.gridDP_Click" textlink="">
      <xdr:nvSpPr>
        <xdr:cNvPr id="4143" name="Rectangle 4142">
          <a:extLst>
            <a:ext uri="{FF2B5EF4-FFF2-40B4-BE49-F238E27FC236}">
              <a16:creationId xmlns:a16="http://schemas.microsoft.com/office/drawing/2014/main" xmlns="" id="{00000000-0008-0000-0200-00002F10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548</xdr:row>
      <xdr:rowOff>0</xdr:rowOff>
    </xdr:from>
    <xdr:to>
      <xdr:col>5</xdr:col>
      <xdr:colOff>279400</xdr:colOff>
      <xdr:row>549</xdr:row>
      <xdr:rowOff>12700</xdr:rowOff>
    </xdr:to>
    <xdr:sp macro="[1]!dp_core.gridDP_Click" textlink="">
      <xdr:nvSpPr>
        <xdr:cNvPr id="4144" name="Rectangle 4143">
          <a:extLst>
            <a:ext uri="{FF2B5EF4-FFF2-40B4-BE49-F238E27FC236}">
              <a16:creationId xmlns:a16="http://schemas.microsoft.com/office/drawing/2014/main" xmlns="" id="{00000000-0008-0000-0200-00003010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548</xdr:row>
      <xdr:rowOff>0</xdr:rowOff>
    </xdr:from>
    <xdr:to>
      <xdr:col>5</xdr:col>
      <xdr:colOff>279400</xdr:colOff>
      <xdr:row>549</xdr:row>
      <xdr:rowOff>12700</xdr:rowOff>
    </xdr:to>
    <xdr:sp macro="[1]!dp_core.gridDP_Click" textlink="">
      <xdr:nvSpPr>
        <xdr:cNvPr id="4145" name="Rectangle 4144">
          <a:extLst>
            <a:ext uri="{FF2B5EF4-FFF2-40B4-BE49-F238E27FC236}">
              <a16:creationId xmlns:a16="http://schemas.microsoft.com/office/drawing/2014/main" xmlns="" id="{00000000-0008-0000-0200-00003110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549</xdr:row>
      <xdr:rowOff>0</xdr:rowOff>
    </xdr:from>
    <xdr:to>
      <xdr:col>5</xdr:col>
      <xdr:colOff>279400</xdr:colOff>
      <xdr:row>550</xdr:row>
      <xdr:rowOff>12700</xdr:rowOff>
    </xdr:to>
    <xdr:sp macro="[1]!dp_core.gridDP_Click" textlink="">
      <xdr:nvSpPr>
        <xdr:cNvPr id="4146" name="Rectangle 4145">
          <a:extLst>
            <a:ext uri="{FF2B5EF4-FFF2-40B4-BE49-F238E27FC236}">
              <a16:creationId xmlns:a16="http://schemas.microsoft.com/office/drawing/2014/main" xmlns="" id="{00000000-0008-0000-0200-00003210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549</xdr:row>
      <xdr:rowOff>0</xdr:rowOff>
    </xdr:from>
    <xdr:to>
      <xdr:col>5</xdr:col>
      <xdr:colOff>279400</xdr:colOff>
      <xdr:row>550</xdr:row>
      <xdr:rowOff>12700</xdr:rowOff>
    </xdr:to>
    <xdr:sp macro="[1]!dp_core.gridDP_Click" textlink="">
      <xdr:nvSpPr>
        <xdr:cNvPr id="4147" name="Rectangle 4146">
          <a:extLst>
            <a:ext uri="{FF2B5EF4-FFF2-40B4-BE49-F238E27FC236}">
              <a16:creationId xmlns:a16="http://schemas.microsoft.com/office/drawing/2014/main" xmlns="" id="{00000000-0008-0000-0200-00003310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549</xdr:row>
      <xdr:rowOff>0</xdr:rowOff>
    </xdr:from>
    <xdr:to>
      <xdr:col>5</xdr:col>
      <xdr:colOff>279400</xdr:colOff>
      <xdr:row>550</xdr:row>
      <xdr:rowOff>12700</xdr:rowOff>
    </xdr:to>
    <xdr:sp macro="[1]!dp_core.gridDP_Click" textlink="">
      <xdr:nvSpPr>
        <xdr:cNvPr id="4148" name="Rectangle 4147">
          <a:extLst>
            <a:ext uri="{FF2B5EF4-FFF2-40B4-BE49-F238E27FC236}">
              <a16:creationId xmlns:a16="http://schemas.microsoft.com/office/drawing/2014/main" xmlns="" id="{00000000-0008-0000-0200-00003410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550</xdr:row>
      <xdr:rowOff>0</xdr:rowOff>
    </xdr:from>
    <xdr:to>
      <xdr:col>5</xdr:col>
      <xdr:colOff>279400</xdr:colOff>
      <xdr:row>551</xdr:row>
      <xdr:rowOff>12700</xdr:rowOff>
    </xdr:to>
    <xdr:sp macro="[1]!dp_core.gridDP_Click" textlink="">
      <xdr:nvSpPr>
        <xdr:cNvPr id="4149" name="Rectangle 4148">
          <a:extLst>
            <a:ext uri="{FF2B5EF4-FFF2-40B4-BE49-F238E27FC236}">
              <a16:creationId xmlns:a16="http://schemas.microsoft.com/office/drawing/2014/main" xmlns="" id="{00000000-0008-0000-0200-00003510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550</xdr:row>
      <xdr:rowOff>0</xdr:rowOff>
    </xdr:from>
    <xdr:to>
      <xdr:col>5</xdr:col>
      <xdr:colOff>279400</xdr:colOff>
      <xdr:row>551</xdr:row>
      <xdr:rowOff>12700</xdr:rowOff>
    </xdr:to>
    <xdr:sp macro="[1]!dp_core.gridDP_Click" textlink="">
      <xdr:nvSpPr>
        <xdr:cNvPr id="4150" name="Rectangle 4149">
          <a:extLst>
            <a:ext uri="{FF2B5EF4-FFF2-40B4-BE49-F238E27FC236}">
              <a16:creationId xmlns:a16="http://schemas.microsoft.com/office/drawing/2014/main" xmlns="" id="{00000000-0008-0000-0200-00003610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550</xdr:row>
      <xdr:rowOff>0</xdr:rowOff>
    </xdr:from>
    <xdr:to>
      <xdr:col>5</xdr:col>
      <xdr:colOff>279400</xdr:colOff>
      <xdr:row>551</xdr:row>
      <xdr:rowOff>12700</xdr:rowOff>
    </xdr:to>
    <xdr:sp macro="[1]!dp_core.gridDP_Click" textlink="">
      <xdr:nvSpPr>
        <xdr:cNvPr id="4151" name="Rectangle 4150">
          <a:extLst>
            <a:ext uri="{FF2B5EF4-FFF2-40B4-BE49-F238E27FC236}">
              <a16:creationId xmlns:a16="http://schemas.microsoft.com/office/drawing/2014/main" xmlns="" id="{00000000-0008-0000-0200-00003710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551</xdr:row>
      <xdr:rowOff>0</xdr:rowOff>
    </xdr:from>
    <xdr:to>
      <xdr:col>5</xdr:col>
      <xdr:colOff>279400</xdr:colOff>
      <xdr:row>552</xdr:row>
      <xdr:rowOff>12700</xdr:rowOff>
    </xdr:to>
    <xdr:sp macro="[1]!dp_core.gridDP_Click" textlink="">
      <xdr:nvSpPr>
        <xdr:cNvPr id="4152" name="Rectangle 4151">
          <a:extLst>
            <a:ext uri="{FF2B5EF4-FFF2-40B4-BE49-F238E27FC236}">
              <a16:creationId xmlns:a16="http://schemas.microsoft.com/office/drawing/2014/main" xmlns="" id="{00000000-0008-0000-0200-00003810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551</xdr:row>
      <xdr:rowOff>0</xdr:rowOff>
    </xdr:from>
    <xdr:to>
      <xdr:col>5</xdr:col>
      <xdr:colOff>279400</xdr:colOff>
      <xdr:row>552</xdr:row>
      <xdr:rowOff>12700</xdr:rowOff>
    </xdr:to>
    <xdr:sp macro="[1]!dp_core.gridDP_Click" textlink="">
      <xdr:nvSpPr>
        <xdr:cNvPr id="4153" name="Rectangle 4152">
          <a:extLst>
            <a:ext uri="{FF2B5EF4-FFF2-40B4-BE49-F238E27FC236}">
              <a16:creationId xmlns:a16="http://schemas.microsoft.com/office/drawing/2014/main" xmlns="" id="{00000000-0008-0000-0200-00003910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551</xdr:row>
      <xdr:rowOff>0</xdr:rowOff>
    </xdr:from>
    <xdr:to>
      <xdr:col>5</xdr:col>
      <xdr:colOff>279400</xdr:colOff>
      <xdr:row>552</xdr:row>
      <xdr:rowOff>12700</xdr:rowOff>
    </xdr:to>
    <xdr:sp macro="[1]!dp_core.gridDP_Click" textlink="">
      <xdr:nvSpPr>
        <xdr:cNvPr id="4154" name="Rectangle 4153">
          <a:extLst>
            <a:ext uri="{FF2B5EF4-FFF2-40B4-BE49-F238E27FC236}">
              <a16:creationId xmlns:a16="http://schemas.microsoft.com/office/drawing/2014/main" xmlns="" id="{00000000-0008-0000-0200-00003A10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552</xdr:row>
      <xdr:rowOff>0</xdr:rowOff>
    </xdr:from>
    <xdr:to>
      <xdr:col>5</xdr:col>
      <xdr:colOff>279400</xdr:colOff>
      <xdr:row>553</xdr:row>
      <xdr:rowOff>12700</xdr:rowOff>
    </xdr:to>
    <xdr:sp macro="[1]!dp_core.gridDP_Click" textlink="">
      <xdr:nvSpPr>
        <xdr:cNvPr id="4155" name="Rectangle 4154">
          <a:extLst>
            <a:ext uri="{FF2B5EF4-FFF2-40B4-BE49-F238E27FC236}">
              <a16:creationId xmlns:a16="http://schemas.microsoft.com/office/drawing/2014/main" xmlns="" id="{00000000-0008-0000-0200-00003B10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552</xdr:row>
      <xdr:rowOff>0</xdr:rowOff>
    </xdr:from>
    <xdr:to>
      <xdr:col>5</xdr:col>
      <xdr:colOff>279400</xdr:colOff>
      <xdr:row>553</xdr:row>
      <xdr:rowOff>12700</xdr:rowOff>
    </xdr:to>
    <xdr:sp macro="[1]!dp_core.gridDP_Click" textlink="">
      <xdr:nvSpPr>
        <xdr:cNvPr id="4156" name="Rectangle 4155">
          <a:extLst>
            <a:ext uri="{FF2B5EF4-FFF2-40B4-BE49-F238E27FC236}">
              <a16:creationId xmlns:a16="http://schemas.microsoft.com/office/drawing/2014/main" xmlns="" id="{00000000-0008-0000-0200-00003C10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552</xdr:row>
      <xdr:rowOff>0</xdr:rowOff>
    </xdr:from>
    <xdr:to>
      <xdr:col>5</xdr:col>
      <xdr:colOff>279400</xdr:colOff>
      <xdr:row>553</xdr:row>
      <xdr:rowOff>12700</xdr:rowOff>
    </xdr:to>
    <xdr:sp macro="[1]!dp_core.gridDP_Click" textlink="">
      <xdr:nvSpPr>
        <xdr:cNvPr id="4157" name="Rectangle 4156">
          <a:extLst>
            <a:ext uri="{FF2B5EF4-FFF2-40B4-BE49-F238E27FC236}">
              <a16:creationId xmlns:a16="http://schemas.microsoft.com/office/drawing/2014/main" xmlns="" id="{00000000-0008-0000-0200-00003D10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553</xdr:row>
      <xdr:rowOff>0</xdr:rowOff>
    </xdr:from>
    <xdr:to>
      <xdr:col>5</xdr:col>
      <xdr:colOff>279400</xdr:colOff>
      <xdr:row>554</xdr:row>
      <xdr:rowOff>12700</xdr:rowOff>
    </xdr:to>
    <xdr:sp macro="[1]!dp_core.gridDP_Click" textlink="">
      <xdr:nvSpPr>
        <xdr:cNvPr id="4158" name="Rectangle 4157">
          <a:extLst>
            <a:ext uri="{FF2B5EF4-FFF2-40B4-BE49-F238E27FC236}">
              <a16:creationId xmlns:a16="http://schemas.microsoft.com/office/drawing/2014/main" xmlns="" id="{00000000-0008-0000-0200-00003E10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553</xdr:row>
      <xdr:rowOff>0</xdr:rowOff>
    </xdr:from>
    <xdr:to>
      <xdr:col>5</xdr:col>
      <xdr:colOff>279400</xdr:colOff>
      <xdr:row>554</xdr:row>
      <xdr:rowOff>12700</xdr:rowOff>
    </xdr:to>
    <xdr:sp macro="[1]!dp_core.gridDP_Click" textlink="">
      <xdr:nvSpPr>
        <xdr:cNvPr id="4159" name="Rectangle 4158">
          <a:extLst>
            <a:ext uri="{FF2B5EF4-FFF2-40B4-BE49-F238E27FC236}">
              <a16:creationId xmlns:a16="http://schemas.microsoft.com/office/drawing/2014/main" xmlns="" id="{00000000-0008-0000-0200-00003F10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553</xdr:row>
      <xdr:rowOff>0</xdr:rowOff>
    </xdr:from>
    <xdr:to>
      <xdr:col>5</xdr:col>
      <xdr:colOff>279400</xdr:colOff>
      <xdr:row>554</xdr:row>
      <xdr:rowOff>12700</xdr:rowOff>
    </xdr:to>
    <xdr:sp macro="[1]!dp_core.gridDP_Click" textlink="">
      <xdr:nvSpPr>
        <xdr:cNvPr id="4160" name="Rectangle 4159">
          <a:extLst>
            <a:ext uri="{FF2B5EF4-FFF2-40B4-BE49-F238E27FC236}">
              <a16:creationId xmlns:a16="http://schemas.microsoft.com/office/drawing/2014/main" xmlns="" id="{00000000-0008-0000-0200-00004010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554</xdr:row>
      <xdr:rowOff>0</xdr:rowOff>
    </xdr:from>
    <xdr:to>
      <xdr:col>5</xdr:col>
      <xdr:colOff>279400</xdr:colOff>
      <xdr:row>555</xdr:row>
      <xdr:rowOff>12700</xdr:rowOff>
    </xdr:to>
    <xdr:sp macro="[1]!dp_core.gridDP_Click" textlink="">
      <xdr:nvSpPr>
        <xdr:cNvPr id="4161" name="Rectangle 4160">
          <a:extLst>
            <a:ext uri="{FF2B5EF4-FFF2-40B4-BE49-F238E27FC236}">
              <a16:creationId xmlns:a16="http://schemas.microsoft.com/office/drawing/2014/main" xmlns="" id="{00000000-0008-0000-0200-00004110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554</xdr:row>
      <xdr:rowOff>0</xdr:rowOff>
    </xdr:from>
    <xdr:to>
      <xdr:col>5</xdr:col>
      <xdr:colOff>279400</xdr:colOff>
      <xdr:row>555</xdr:row>
      <xdr:rowOff>12700</xdr:rowOff>
    </xdr:to>
    <xdr:sp macro="[1]!dp_core.gridDP_Click" textlink="">
      <xdr:nvSpPr>
        <xdr:cNvPr id="4162" name="Rectangle 4161">
          <a:extLst>
            <a:ext uri="{FF2B5EF4-FFF2-40B4-BE49-F238E27FC236}">
              <a16:creationId xmlns:a16="http://schemas.microsoft.com/office/drawing/2014/main" xmlns="" id="{00000000-0008-0000-0200-00004210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554</xdr:row>
      <xdr:rowOff>0</xdr:rowOff>
    </xdr:from>
    <xdr:to>
      <xdr:col>5</xdr:col>
      <xdr:colOff>279400</xdr:colOff>
      <xdr:row>555</xdr:row>
      <xdr:rowOff>12700</xdr:rowOff>
    </xdr:to>
    <xdr:sp macro="[1]!dp_core.gridDP_Click" textlink="">
      <xdr:nvSpPr>
        <xdr:cNvPr id="4163" name="Rectangle 4162">
          <a:extLst>
            <a:ext uri="{FF2B5EF4-FFF2-40B4-BE49-F238E27FC236}">
              <a16:creationId xmlns:a16="http://schemas.microsoft.com/office/drawing/2014/main" xmlns="" id="{00000000-0008-0000-0200-00004310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555</xdr:row>
      <xdr:rowOff>0</xdr:rowOff>
    </xdr:from>
    <xdr:to>
      <xdr:col>5</xdr:col>
      <xdr:colOff>279400</xdr:colOff>
      <xdr:row>556</xdr:row>
      <xdr:rowOff>12700</xdr:rowOff>
    </xdr:to>
    <xdr:sp macro="[1]!dp_core.gridDP_Click" textlink="">
      <xdr:nvSpPr>
        <xdr:cNvPr id="4164" name="Rectangle 4163">
          <a:extLst>
            <a:ext uri="{FF2B5EF4-FFF2-40B4-BE49-F238E27FC236}">
              <a16:creationId xmlns:a16="http://schemas.microsoft.com/office/drawing/2014/main" xmlns="" id="{00000000-0008-0000-0200-00004410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555</xdr:row>
      <xdr:rowOff>0</xdr:rowOff>
    </xdr:from>
    <xdr:to>
      <xdr:col>5</xdr:col>
      <xdr:colOff>279400</xdr:colOff>
      <xdr:row>556</xdr:row>
      <xdr:rowOff>12700</xdr:rowOff>
    </xdr:to>
    <xdr:sp macro="[1]!dp_core.gridDP_Click" textlink="">
      <xdr:nvSpPr>
        <xdr:cNvPr id="4165" name="Rectangle 4164">
          <a:extLst>
            <a:ext uri="{FF2B5EF4-FFF2-40B4-BE49-F238E27FC236}">
              <a16:creationId xmlns:a16="http://schemas.microsoft.com/office/drawing/2014/main" xmlns="" id="{00000000-0008-0000-0200-00004510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555</xdr:row>
      <xdr:rowOff>0</xdr:rowOff>
    </xdr:from>
    <xdr:to>
      <xdr:col>5</xdr:col>
      <xdr:colOff>279400</xdr:colOff>
      <xdr:row>556</xdr:row>
      <xdr:rowOff>12700</xdr:rowOff>
    </xdr:to>
    <xdr:sp macro="[1]!dp_core.gridDP_Click" textlink="">
      <xdr:nvSpPr>
        <xdr:cNvPr id="4166" name="Rectangle 4165">
          <a:extLst>
            <a:ext uri="{FF2B5EF4-FFF2-40B4-BE49-F238E27FC236}">
              <a16:creationId xmlns:a16="http://schemas.microsoft.com/office/drawing/2014/main" xmlns="" id="{00000000-0008-0000-0200-00004610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556</xdr:row>
      <xdr:rowOff>0</xdr:rowOff>
    </xdr:from>
    <xdr:to>
      <xdr:col>5</xdr:col>
      <xdr:colOff>279400</xdr:colOff>
      <xdr:row>557</xdr:row>
      <xdr:rowOff>12700</xdr:rowOff>
    </xdr:to>
    <xdr:sp macro="[1]!dp_core.gridDP_Click" textlink="">
      <xdr:nvSpPr>
        <xdr:cNvPr id="4167" name="Rectangle 4166">
          <a:extLst>
            <a:ext uri="{FF2B5EF4-FFF2-40B4-BE49-F238E27FC236}">
              <a16:creationId xmlns:a16="http://schemas.microsoft.com/office/drawing/2014/main" xmlns="" id="{00000000-0008-0000-0200-00004710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556</xdr:row>
      <xdr:rowOff>0</xdr:rowOff>
    </xdr:from>
    <xdr:to>
      <xdr:col>5</xdr:col>
      <xdr:colOff>279400</xdr:colOff>
      <xdr:row>557</xdr:row>
      <xdr:rowOff>12700</xdr:rowOff>
    </xdr:to>
    <xdr:sp macro="[1]!dp_core.gridDP_Click" textlink="">
      <xdr:nvSpPr>
        <xdr:cNvPr id="4168" name="Rectangle 4167">
          <a:extLst>
            <a:ext uri="{FF2B5EF4-FFF2-40B4-BE49-F238E27FC236}">
              <a16:creationId xmlns:a16="http://schemas.microsoft.com/office/drawing/2014/main" xmlns="" id="{00000000-0008-0000-0200-00004810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556</xdr:row>
      <xdr:rowOff>0</xdr:rowOff>
    </xdr:from>
    <xdr:to>
      <xdr:col>5</xdr:col>
      <xdr:colOff>279400</xdr:colOff>
      <xdr:row>557</xdr:row>
      <xdr:rowOff>12700</xdr:rowOff>
    </xdr:to>
    <xdr:sp macro="[1]!dp_core.gridDP_Click" textlink="">
      <xdr:nvSpPr>
        <xdr:cNvPr id="4169" name="Rectangle 4168">
          <a:extLst>
            <a:ext uri="{FF2B5EF4-FFF2-40B4-BE49-F238E27FC236}">
              <a16:creationId xmlns:a16="http://schemas.microsoft.com/office/drawing/2014/main" xmlns="" id="{00000000-0008-0000-0200-00004910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557</xdr:row>
      <xdr:rowOff>0</xdr:rowOff>
    </xdr:from>
    <xdr:to>
      <xdr:col>5</xdr:col>
      <xdr:colOff>279400</xdr:colOff>
      <xdr:row>558</xdr:row>
      <xdr:rowOff>12700</xdr:rowOff>
    </xdr:to>
    <xdr:sp macro="[1]!dp_core.gridDP_Click" textlink="">
      <xdr:nvSpPr>
        <xdr:cNvPr id="4170" name="Rectangle 4169">
          <a:extLst>
            <a:ext uri="{FF2B5EF4-FFF2-40B4-BE49-F238E27FC236}">
              <a16:creationId xmlns:a16="http://schemas.microsoft.com/office/drawing/2014/main" xmlns="" id="{00000000-0008-0000-0200-00004A10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557</xdr:row>
      <xdr:rowOff>0</xdr:rowOff>
    </xdr:from>
    <xdr:to>
      <xdr:col>5</xdr:col>
      <xdr:colOff>279400</xdr:colOff>
      <xdr:row>558</xdr:row>
      <xdr:rowOff>12700</xdr:rowOff>
    </xdr:to>
    <xdr:sp macro="[1]!dp_core.gridDP_Click" textlink="">
      <xdr:nvSpPr>
        <xdr:cNvPr id="4171" name="Rectangle 4170">
          <a:extLst>
            <a:ext uri="{FF2B5EF4-FFF2-40B4-BE49-F238E27FC236}">
              <a16:creationId xmlns:a16="http://schemas.microsoft.com/office/drawing/2014/main" xmlns="" id="{00000000-0008-0000-0200-00004B10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557</xdr:row>
      <xdr:rowOff>0</xdr:rowOff>
    </xdr:from>
    <xdr:to>
      <xdr:col>5</xdr:col>
      <xdr:colOff>279400</xdr:colOff>
      <xdr:row>558</xdr:row>
      <xdr:rowOff>12700</xdr:rowOff>
    </xdr:to>
    <xdr:sp macro="[1]!dp_core.gridDP_Click" textlink="">
      <xdr:nvSpPr>
        <xdr:cNvPr id="4172" name="Rectangle 4171">
          <a:extLst>
            <a:ext uri="{FF2B5EF4-FFF2-40B4-BE49-F238E27FC236}">
              <a16:creationId xmlns:a16="http://schemas.microsoft.com/office/drawing/2014/main" xmlns="" id="{00000000-0008-0000-0200-00004C10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558</xdr:row>
      <xdr:rowOff>0</xdr:rowOff>
    </xdr:from>
    <xdr:to>
      <xdr:col>5</xdr:col>
      <xdr:colOff>279400</xdr:colOff>
      <xdr:row>559</xdr:row>
      <xdr:rowOff>12700</xdr:rowOff>
    </xdr:to>
    <xdr:sp macro="[1]!dp_core.gridDP_Click" textlink="">
      <xdr:nvSpPr>
        <xdr:cNvPr id="4173" name="Rectangle 4172">
          <a:extLst>
            <a:ext uri="{FF2B5EF4-FFF2-40B4-BE49-F238E27FC236}">
              <a16:creationId xmlns:a16="http://schemas.microsoft.com/office/drawing/2014/main" xmlns="" id="{00000000-0008-0000-0200-00004D10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558</xdr:row>
      <xdr:rowOff>0</xdr:rowOff>
    </xdr:from>
    <xdr:to>
      <xdr:col>5</xdr:col>
      <xdr:colOff>279400</xdr:colOff>
      <xdr:row>559</xdr:row>
      <xdr:rowOff>12700</xdr:rowOff>
    </xdr:to>
    <xdr:sp macro="[1]!dp_core.gridDP_Click" textlink="">
      <xdr:nvSpPr>
        <xdr:cNvPr id="4174" name="Rectangle 4173">
          <a:extLst>
            <a:ext uri="{FF2B5EF4-FFF2-40B4-BE49-F238E27FC236}">
              <a16:creationId xmlns:a16="http://schemas.microsoft.com/office/drawing/2014/main" xmlns="" id="{00000000-0008-0000-0200-00004E10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558</xdr:row>
      <xdr:rowOff>0</xdr:rowOff>
    </xdr:from>
    <xdr:to>
      <xdr:col>5</xdr:col>
      <xdr:colOff>279400</xdr:colOff>
      <xdr:row>559</xdr:row>
      <xdr:rowOff>12700</xdr:rowOff>
    </xdr:to>
    <xdr:sp macro="[1]!dp_core.gridDP_Click" textlink="">
      <xdr:nvSpPr>
        <xdr:cNvPr id="4175" name="Rectangle 4174">
          <a:extLst>
            <a:ext uri="{FF2B5EF4-FFF2-40B4-BE49-F238E27FC236}">
              <a16:creationId xmlns:a16="http://schemas.microsoft.com/office/drawing/2014/main" xmlns="" id="{00000000-0008-0000-0200-00004F10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559</xdr:row>
      <xdr:rowOff>0</xdr:rowOff>
    </xdr:from>
    <xdr:to>
      <xdr:col>5</xdr:col>
      <xdr:colOff>279400</xdr:colOff>
      <xdr:row>560</xdr:row>
      <xdr:rowOff>12700</xdr:rowOff>
    </xdr:to>
    <xdr:sp macro="[1]!dp_core.gridDP_Click" textlink="">
      <xdr:nvSpPr>
        <xdr:cNvPr id="4176" name="Rectangle 4175">
          <a:extLst>
            <a:ext uri="{FF2B5EF4-FFF2-40B4-BE49-F238E27FC236}">
              <a16:creationId xmlns:a16="http://schemas.microsoft.com/office/drawing/2014/main" xmlns="" id="{00000000-0008-0000-0200-00005010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559</xdr:row>
      <xdr:rowOff>0</xdr:rowOff>
    </xdr:from>
    <xdr:to>
      <xdr:col>5</xdr:col>
      <xdr:colOff>279400</xdr:colOff>
      <xdr:row>560</xdr:row>
      <xdr:rowOff>12700</xdr:rowOff>
    </xdr:to>
    <xdr:sp macro="[1]!dp_core.gridDP_Click" textlink="">
      <xdr:nvSpPr>
        <xdr:cNvPr id="4177" name="Rectangle 4176">
          <a:extLst>
            <a:ext uri="{FF2B5EF4-FFF2-40B4-BE49-F238E27FC236}">
              <a16:creationId xmlns:a16="http://schemas.microsoft.com/office/drawing/2014/main" xmlns="" id="{00000000-0008-0000-0200-00005110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559</xdr:row>
      <xdr:rowOff>0</xdr:rowOff>
    </xdr:from>
    <xdr:to>
      <xdr:col>5</xdr:col>
      <xdr:colOff>279400</xdr:colOff>
      <xdr:row>560</xdr:row>
      <xdr:rowOff>12700</xdr:rowOff>
    </xdr:to>
    <xdr:sp macro="[1]!dp_core.gridDP_Click" textlink="">
      <xdr:nvSpPr>
        <xdr:cNvPr id="4178" name="Rectangle 4177">
          <a:extLst>
            <a:ext uri="{FF2B5EF4-FFF2-40B4-BE49-F238E27FC236}">
              <a16:creationId xmlns:a16="http://schemas.microsoft.com/office/drawing/2014/main" xmlns="" id="{00000000-0008-0000-0200-00005210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560</xdr:row>
      <xdr:rowOff>0</xdr:rowOff>
    </xdr:from>
    <xdr:to>
      <xdr:col>5</xdr:col>
      <xdr:colOff>279400</xdr:colOff>
      <xdr:row>561</xdr:row>
      <xdr:rowOff>12700</xdr:rowOff>
    </xdr:to>
    <xdr:sp macro="[1]!dp_core.gridDP_Click" textlink="">
      <xdr:nvSpPr>
        <xdr:cNvPr id="4179" name="Rectangle 4178">
          <a:extLst>
            <a:ext uri="{FF2B5EF4-FFF2-40B4-BE49-F238E27FC236}">
              <a16:creationId xmlns:a16="http://schemas.microsoft.com/office/drawing/2014/main" xmlns="" id="{00000000-0008-0000-0200-00005310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560</xdr:row>
      <xdr:rowOff>0</xdr:rowOff>
    </xdr:from>
    <xdr:to>
      <xdr:col>5</xdr:col>
      <xdr:colOff>279400</xdr:colOff>
      <xdr:row>561</xdr:row>
      <xdr:rowOff>12700</xdr:rowOff>
    </xdr:to>
    <xdr:sp macro="[1]!dp_core.gridDP_Click" textlink="">
      <xdr:nvSpPr>
        <xdr:cNvPr id="4180" name="Rectangle 4179">
          <a:extLst>
            <a:ext uri="{FF2B5EF4-FFF2-40B4-BE49-F238E27FC236}">
              <a16:creationId xmlns:a16="http://schemas.microsoft.com/office/drawing/2014/main" xmlns="" id="{00000000-0008-0000-0200-00005410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560</xdr:row>
      <xdr:rowOff>0</xdr:rowOff>
    </xdr:from>
    <xdr:to>
      <xdr:col>5</xdr:col>
      <xdr:colOff>279400</xdr:colOff>
      <xdr:row>561</xdr:row>
      <xdr:rowOff>12700</xdr:rowOff>
    </xdr:to>
    <xdr:sp macro="[1]!dp_core.gridDP_Click" textlink="">
      <xdr:nvSpPr>
        <xdr:cNvPr id="4181" name="Rectangle 4180">
          <a:extLst>
            <a:ext uri="{FF2B5EF4-FFF2-40B4-BE49-F238E27FC236}">
              <a16:creationId xmlns:a16="http://schemas.microsoft.com/office/drawing/2014/main" xmlns="" id="{00000000-0008-0000-0200-00005510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561</xdr:row>
      <xdr:rowOff>0</xdr:rowOff>
    </xdr:from>
    <xdr:to>
      <xdr:col>5</xdr:col>
      <xdr:colOff>279400</xdr:colOff>
      <xdr:row>562</xdr:row>
      <xdr:rowOff>12700</xdr:rowOff>
    </xdr:to>
    <xdr:sp macro="[1]!dp_core.gridDP_Click" textlink="">
      <xdr:nvSpPr>
        <xdr:cNvPr id="4182" name="Rectangle 4181">
          <a:extLst>
            <a:ext uri="{FF2B5EF4-FFF2-40B4-BE49-F238E27FC236}">
              <a16:creationId xmlns:a16="http://schemas.microsoft.com/office/drawing/2014/main" xmlns="" id="{00000000-0008-0000-0200-00005610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561</xdr:row>
      <xdr:rowOff>0</xdr:rowOff>
    </xdr:from>
    <xdr:to>
      <xdr:col>5</xdr:col>
      <xdr:colOff>279400</xdr:colOff>
      <xdr:row>562</xdr:row>
      <xdr:rowOff>12700</xdr:rowOff>
    </xdr:to>
    <xdr:sp macro="[1]!dp_core.gridDP_Click" textlink="">
      <xdr:nvSpPr>
        <xdr:cNvPr id="4183" name="Rectangle 4182">
          <a:extLst>
            <a:ext uri="{FF2B5EF4-FFF2-40B4-BE49-F238E27FC236}">
              <a16:creationId xmlns:a16="http://schemas.microsoft.com/office/drawing/2014/main" xmlns="" id="{00000000-0008-0000-0200-00005710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561</xdr:row>
      <xdr:rowOff>0</xdr:rowOff>
    </xdr:from>
    <xdr:to>
      <xdr:col>5</xdr:col>
      <xdr:colOff>279400</xdr:colOff>
      <xdr:row>562</xdr:row>
      <xdr:rowOff>12700</xdr:rowOff>
    </xdr:to>
    <xdr:sp macro="[1]!dp_core.gridDP_Click" textlink="">
      <xdr:nvSpPr>
        <xdr:cNvPr id="4184" name="Rectangle 4183">
          <a:extLst>
            <a:ext uri="{FF2B5EF4-FFF2-40B4-BE49-F238E27FC236}">
              <a16:creationId xmlns:a16="http://schemas.microsoft.com/office/drawing/2014/main" xmlns="" id="{00000000-0008-0000-0200-00005810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562</xdr:row>
      <xdr:rowOff>0</xdr:rowOff>
    </xdr:from>
    <xdr:to>
      <xdr:col>5</xdr:col>
      <xdr:colOff>279400</xdr:colOff>
      <xdr:row>563</xdr:row>
      <xdr:rowOff>12700</xdr:rowOff>
    </xdr:to>
    <xdr:sp macro="[1]!dp_core.gridDP_Click" textlink="">
      <xdr:nvSpPr>
        <xdr:cNvPr id="4185" name="Rectangle 4184">
          <a:extLst>
            <a:ext uri="{FF2B5EF4-FFF2-40B4-BE49-F238E27FC236}">
              <a16:creationId xmlns:a16="http://schemas.microsoft.com/office/drawing/2014/main" xmlns="" id="{00000000-0008-0000-0200-00005910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562</xdr:row>
      <xdr:rowOff>0</xdr:rowOff>
    </xdr:from>
    <xdr:to>
      <xdr:col>5</xdr:col>
      <xdr:colOff>279400</xdr:colOff>
      <xdr:row>563</xdr:row>
      <xdr:rowOff>12700</xdr:rowOff>
    </xdr:to>
    <xdr:sp macro="[1]!dp_core.gridDP_Click" textlink="">
      <xdr:nvSpPr>
        <xdr:cNvPr id="4186" name="Rectangle 4185">
          <a:extLst>
            <a:ext uri="{FF2B5EF4-FFF2-40B4-BE49-F238E27FC236}">
              <a16:creationId xmlns:a16="http://schemas.microsoft.com/office/drawing/2014/main" xmlns="" id="{00000000-0008-0000-0200-00005A10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562</xdr:row>
      <xdr:rowOff>0</xdr:rowOff>
    </xdr:from>
    <xdr:to>
      <xdr:col>5</xdr:col>
      <xdr:colOff>279400</xdr:colOff>
      <xdr:row>563</xdr:row>
      <xdr:rowOff>12700</xdr:rowOff>
    </xdr:to>
    <xdr:sp macro="[1]!dp_core.gridDP_Click" textlink="">
      <xdr:nvSpPr>
        <xdr:cNvPr id="4187" name="Rectangle 4186">
          <a:extLst>
            <a:ext uri="{FF2B5EF4-FFF2-40B4-BE49-F238E27FC236}">
              <a16:creationId xmlns:a16="http://schemas.microsoft.com/office/drawing/2014/main" xmlns="" id="{00000000-0008-0000-0200-00005B10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563</xdr:row>
      <xdr:rowOff>0</xdr:rowOff>
    </xdr:from>
    <xdr:to>
      <xdr:col>5</xdr:col>
      <xdr:colOff>279400</xdr:colOff>
      <xdr:row>564</xdr:row>
      <xdr:rowOff>12700</xdr:rowOff>
    </xdr:to>
    <xdr:sp macro="[1]!dp_core.gridDP_Click" textlink="">
      <xdr:nvSpPr>
        <xdr:cNvPr id="4188" name="Rectangle 4187">
          <a:extLst>
            <a:ext uri="{FF2B5EF4-FFF2-40B4-BE49-F238E27FC236}">
              <a16:creationId xmlns:a16="http://schemas.microsoft.com/office/drawing/2014/main" xmlns="" id="{00000000-0008-0000-0200-00005C10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563</xdr:row>
      <xdr:rowOff>0</xdr:rowOff>
    </xdr:from>
    <xdr:to>
      <xdr:col>5</xdr:col>
      <xdr:colOff>279400</xdr:colOff>
      <xdr:row>564</xdr:row>
      <xdr:rowOff>12700</xdr:rowOff>
    </xdr:to>
    <xdr:sp macro="[1]!dp_core.gridDP_Click" textlink="">
      <xdr:nvSpPr>
        <xdr:cNvPr id="4189" name="Rectangle 4188">
          <a:extLst>
            <a:ext uri="{FF2B5EF4-FFF2-40B4-BE49-F238E27FC236}">
              <a16:creationId xmlns:a16="http://schemas.microsoft.com/office/drawing/2014/main" xmlns="" id="{00000000-0008-0000-0200-00005D10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563</xdr:row>
      <xdr:rowOff>0</xdr:rowOff>
    </xdr:from>
    <xdr:to>
      <xdr:col>5</xdr:col>
      <xdr:colOff>279400</xdr:colOff>
      <xdr:row>564</xdr:row>
      <xdr:rowOff>12700</xdr:rowOff>
    </xdr:to>
    <xdr:sp macro="[1]!dp_core.gridDP_Click" textlink="">
      <xdr:nvSpPr>
        <xdr:cNvPr id="4190" name="Rectangle 4189">
          <a:extLst>
            <a:ext uri="{FF2B5EF4-FFF2-40B4-BE49-F238E27FC236}">
              <a16:creationId xmlns:a16="http://schemas.microsoft.com/office/drawing/2014/main" xmlns="" id="{00000000-0008-0000-0200-00005E10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564</xdr:row>
      <xdr:rowOff>0</xdr:rowOff>
    </xdr:from>
    <xdr:to>
      <xdr:col>5</xdr:col>
      <xdr:colOff>279400</xdr:colOff>
      <xdr:row>565</xdr:row>
      <xdr:rowOff>12700</xdr:rowOff>
    </xdr:to>
    <xdr:sp macro="[1]!dp_core.gridDP_Click" textlink="">
      <xdr:nvSpPr>
        <xdr:cNvPr id="4191" name="Rectangle 4190">
          <a:extLst>
            <a:ext uri="{FF2B5EF4-FFF2-40B4-BE49-F238E27FC236}">
              <a16:creationId xmlns:a16="http://schemas.microsoft.com/office/drawing/2014/main" xmlns="" id="{00000000-0008-0000-0200-00005F10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564</xdr:row>
      <xdr:rowOff>0</xdr:rowOff>
    </xdr:from>
    <xdr:to>
      <xdr:col>5</xdr:col>
      <xdr:colOff>279400</xdr:colOff>
      <xdr:row>565</xdr:row>
      <xdr:rowOff>12700</xdr:rowOff>
    </xdr:to>
    <xdr:sp macro="[1]!dp_core.gridDP_Click" textlink="">
      <xdr:nvSpPr>
        <xdr:cNvPr id="4192" name="Rectangle 4191">
          <a:extLst>
            <a:ext uri="{FF2B5EF4-FFF2-40B4-BE49-F238E27FC236}">
              <a16:creationId xmlns:a16="http://schemas.microsoft.com/office/drawing/2014/main" xmlns="" id="{00000000-0008-0000-0200-00006010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564</xdr:row>
      <xdr:rowOff>0</xdr:rowOff>
    </xdr:from>
    <xdr:to>
      <xdr:col>5</xdr:col>
      <xdr:colOff>279400</xdr:colOff>
      <xdr:row>565</xdr:row>
      <xdr:rowOff>12700</xdr:rowOff>
    </xdr:to>
    <xdr:sp macro="[1]!dp_core.gridDP_Click" textlink="">
      <xdr:nvSpPr>
        <xdr:cNvPr id="4193" name="Rectangle 4192">
          <a:extLst>
            <a:ext uri="{FF2B5EF4-FFF2-40B4-BE49-F238E27FC236}">
              <a16:creationId xmlns:a16="http://schemas.microsoft.com/office/drawing/2014/main" xmlns="" id="{00000000-0008-0000-0200-00006110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565</xdr:row>
      <xdr:rowOff>0</xdr:rowOff>
    </xdr:from>
    <xdr:to>
      <xdr:col>5</xdr:col>
      <xdr:colOff>279400</xdr:colOff>
      <xdr:row>566</xdr:row>
      <xdr:rowOff>12700</xdr:rowOff>
    </xdr:to>
    <xdr:sp macro="[1]!dp_core.gridDP_Click" textlink="">
      <xdr:nvSpPr>
        <xdr:cNvPr id="4194" name="Rectangle 4193">
          <a:extLst>
            <a:ext uri="{FF2B5EF4-FFF2-40B4-BE49-F238E27FC236}">
              <a16:creationId xmlns:a16="http://schemas.microsoft.com/office/drawing/2014/main" xmlns="" id="{00000000-0008-0000-0200-00006210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565</xdr:row>
      <xdr:rowOff>0</xdr:rowOff>
    </xdr:from>
    <xdr:to>
      <xdr:col>5</xdr:col>
      <xdr:colOff>279400</xdr:colOff>
      <xdr:row>566</xdr:row>
      <xdr:rowOff>12700</xdr:rowOff>
    </xdr:to>
    <xdr:sp macro="[1]!dp_core.gridDP_Click" textlink="">
      <xdr:nvSpPr>
        <xdr:cNvPr id="4195" name="Rectangle 4194">
          <a:extLst>
            <a:ext uri="{FF2B5EF4-FFF2-40B4-BE49-F238E27FC236}">
              <a16:creationId xmlns:a16="http://schemas.microsoft.com/office/drawing/2014/main" xmlns="" id="{00000000-0008-0000-0200-00006310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565</xdr:row>
      <xdr:rowOff>0</xdr:rowOff>
    </xdr:from>
    <xdr:to>
      <xdr:col>5</xdr:col>
      <xdr:colOff>279400</xdr:colOff>
      <xdr:row>566</xdr:row>
      <xdr:rowOff>12700</xdr:rowOff>
    </xdr:to>
    <xdr:sp macro="[1]!dp_core.gridDP_Click" textlink="">
      <xdr:nvSpPr>
        <xdr:cNvPr id="4196" name="Rectangle 4195">
          <a:extLst>
            <a:ext uri="{FF2B5EF4-FFF2-40B4-BE49-F238E27FC236}">
              <a16:creationId xmlns:a16="http://schemas.microsoft.com/office/drawing/2014/main" xmlns="" id="{00000000-0008-0000-0200-00006410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566</xdr:row>
      <xdr:rowOff>0</xdr:rowOff>
    </xdr:from>
    <xdr:to>
      <xdr:col>5</xdr:col>
      <xdr:colOff>279400</xdr:colOff>
      <xdr:row>567</xdr:row>
      <xdr:rowOff>12700</xdr:rowOff>
    </xdr:to>
    <xdr:sp macro="[1]!dp_core.gridDP_Click" textlink="">
      <xdr:nvSpPr>
        <xdr:cNvPr id="4197" name="Rectangle 4196">
          <a:extLst>
            <a:ext uri="{FF2B5EF4-FFF2-40B4-BE49-F238E27FC236}">
              <a16:creationId xmlns:a16="http://schemas.microsoft.com/office/drawing/2014/main" xmlns="" id="{00000000-0008-0000-0200-00006510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566</xdr:row>
      <xdr:rowOff>0</xdr:rowOff>
    </xdr:from>
    <xdr:to>
      <xdr:col>5</xdr:col>
      <xdr:colOff>279400</xdr:colOff>
      <xdr:row>567</xdr:row>
      <xdr:rowOff>12700</xdr:rowOff>
    </xdr:to>
    <xdr:sp macro="[1]!dp_core.gridDP_Click" textlink="">
      <xdr:nvSpPr>
        <xdr:cNvPr id="4198" name="Rectangle 4197">
          <a:extLst>
            <a:ext uri="{FF2B5EF4-FFF2-40B4-BE49-F238E27FC236}">
              <a16:creationId xmlns:a16="http://schemas.microsoft.com/office/drawing/2014/main" xmlns="" id="{00000000-0008-0000-0200-00006610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566</xdr:row>
      <xdr:rowOff>0</xdr:rowOff>
    </xdr:from>
    <xdr:to>
      <xdr:col>5</xdr:col>
      <xdr:colOff>279400</xdr:colOff>
      <xdr:row>567</xdr:row>
      <xdr:rowOff>12700</xdr:rowOff>
    </xdr:to>
    <xdr:sp macro="[1]!dp_core.gridDP_Click" textlink="">
      <xdr:nvSpPr>
        <xdr:cNvPr id="4199" name="Rectangle 4198">
          <a:extLst>
            <a:ext uri="{FF2B5EF4-FFF2-40B4-BE49-F238E27FC236}">
              <a16:creationId xmlns:a16="http://schemas.microsoft.com/office/drawing/2014/main" xmlns="" id="{00000000-0008-0000-0200-00006710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567</xdr:row>
      <xdr:rowOff>0</xdr:rowOff>
    </xdr:from>
    <xdr:to>
      <xdr:col>5</xdr:col>
      <xdr:colOff>279400</xdr:colOff>
      <xdr:row>568</xdr:row>
      <xdr:rowOff>12700</xdr:rowOff>
    </xdr:to>
    <xdr:sp macro="[1]!dp_core.gridDP_Click" textlink="">
      <xdr:nvSpPr>
        <xdr:cNvPr id="4200" name="Rectangle 4199">
          <a:extLst>
            <a:ext uri="{FF2B5EF4-FFF2-40B4-BE49-F238E27FC236}">
              <a16:creationId xmlns:a16="http://schemas.microsoft.com/office/drawing/2014/main" xmlns="" id="{00000000-0008-0000-0200-00006810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567</xdr:row>
      <xdr:rowOff>0</xdr:rowOff>
    </xdr:from>
    <xdr:to>
      <xdr:col>5</xdr:col>
      <xdr:colOff>279400</xdr:colOff>
      <xdr:row>568</xdr:row>
      <xdr:rowOff>12700</xdr:rowOff>
    </xdr:to>
    <xdr:sp macro="[1]!dp_core.gridDP_Click" textlink="">
      <xdr:nvSpPr>
        <xdr:cNvPr id="4201" name="Rectangle 4200">
          <a:extLst>
            <a:ext uri="{FF2B5EF4-FFF2-40B4-BE49-F238E27FC236}">
              <a16:creationId xmlns:a16="http://schemas.microsoft.com/office/drawing/2014/main" xmlns="" id="{00000000-0008-0000-0200-00006910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567</xdr:row>
      <xdr:rowOff>0</xdr:rowOff>
    </xdr:from>
    <xdr:to>
      <xdr:col>5</xdr:col>
      <xdr:colOff>279400</xdr:colOff>
      <xdr:row>568</xdr:row>
      <xdr:rowOff>12700</xdr:rowOff>
    </xdr:to>
    <xdr:sp macro="[1]!dp_core.gridDP_Click" textlink="">
      <xdr:nvSpPr>
        <xdr:cNvPr id="4202" name="Rectangle 4201">
          <a:extLst>
            <a:ext uri="{FF2B5EF4-FFF2-40B4-BE49-F238E27FC236}">
              <a16:creationId xmlns:a16="http://schemas.microsoft.com/office/drawing/2014/main" xmlns="" id="{00000000-0008-0000-0200-00006A10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568</xdr:row>
      <xdr:rowOff>0</xdr:rowOff>
    </xdr:from>
    <xdr:to>
      <xdr:col>5</xdr:col>
      <xdr:colOff>279400</xdr:colOff>
      <xdr:row>569</xdr:row>
      <xdr:rowOff>12700</xdr:rowOff>
    </xdr:to>
    <xdr:sp macro="[1]!dp_core.gridDP_Click" textlink="">
      <xdr:nvSpPr>
        <xdr:cNvPr id="4203" name="Rectangle 4202">
          <a:extLst>
            <a:ext uri="{FF2B5EF4-FFF2-40B4-BE49-F238E27FC236}">
              <a16:creationId xmlns:a16="http://schemas.microsoft.com/office/drawing/2014/main" xmlns="" id="{00000000-0008-0000-0200-00006B10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568</xdr:row>
      <xdr:rowOff>0</xdr:rowOff>
    </xdr:from>
    <xdr:to>
      <xdr:col>5</xdr:col>
      <xdr:colOff>279400</xdr:colOff>
      <xdr:row>569</xdr:row>
      <xdr:rowOff>12700</xdr:rowOff>
    </xdr:to>
    <xdr:sp macro="[1]!dp_core.gridDP_Click" textlink="">
      <xdr:nvSpPr>
        <xdr:cNvPr id="4204" name="Rectangle 4203">
          <a:extLst>
            <a:ext uri="{FF2B5EF4-FFF2-40B4-BE49-F238E27FC236}">
              <a16:creationId xmlns:a16="http://schemas.microsoft.com/office/drawing/2014/main" xmlns="" id="{00000000-0008-0000-0200-00006C10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568</xdr:row>
      <xdr:rowOff>0</xdr:rowOff>
    </xdr:from>
    <xdr:to>
      <xdr:col>5</xdr:col>
      <xdr:colOff>279400</xdr:colOff>
      <xdr:row>569</xdr:row>
      <xdr:rowOff>12700</xdr:rowOff>
    </xdr:to>
    <xdr:sp macro="[1]!dp_core.gridDP_Click" textlink="">
      <xdr:nvSpPr>
        <xdr:cNvPr id="4205" name="Rectangle 4204">
          <a:extLst>
            <a:ext uri="{FF2B5EF4-FFF2-40B4-BE49-F238E27FC236}">
              <a16:creationId xmlns:a16="http://schemas.microsoft.com/office/drawing/2014/main" xmlns="" id="{00000000-0008-0000-0200-00006D10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569</xdr:row>
      <xdr:rowOff>0</xdr:rowOff>
    </xdr:from>
    <xdr:to>
      <xdr:col>5</xdr:col>
      <xdr:colOff>279400</xdr:colOff>
      <xdr:row>570</xdr:row>
      <xdr:rowOff>12700</xdr:rowOff>
    </xdr:to>
    <xdr:sp macro="[1]!dp_core.gridDP_Click" textlink="">
      <xdr:nvSpPr>
        <xdr:cNvPr id="4206" name="Rectangle 4205">
          <a:extLst>
            <a:ext uri="{FF2B5EF4-FFF2-40B4-BE49-F238E27FC236}">
              <a16:creationId xmlns:a16="http://schemas.microsoft.com/office/drawing/2014/main" xmlns="" id="{00000000-0008-0000-0200-00006E10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569</xdr:row>
      <xdr:rowOff>0</xdr:rowOff>
    </xdr:from>
    <xdr:to>
      <xdr:col>5</xdr:col>
      <xdr:colOff>279400</xdr:colOff>
      <xdr:row>570</xdr:row>
      <xdr:rowOff>12700</xdr:rowOff>
    </xdr:to>
    <xdr:sp macro="[1]!dp_core.gridDP_Click" textlink="">
      <xdr:nvSpPr>
        <xdr:cNvPr id="4207" name="Rectangle 4206">
          <a:extLst>
            <a:ext uri="{FF2B5EF4-FFF2-40B4-BE49-F238E27FC236}">
              <a16:creationId xmlns:a16="http://schemas.microsoft.com/office/drawing/2014/main" xmlns="" id="{00000000-0008-0000-0200-00006F10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569</xdr:row>
      <xdr:rowOff>0</xdr:rowOff>
    </xdr:from>
    <xdr:to>
      <xdr:col>5</xdr:col>
      <xdr:colOff>279400</xdr:colOff>
      <xdr:row>570</xdr:row>
      <xdr:rowOff>12700</xdr:rowOff>
    </xdr:to>
    <xdr:sp macro="[1]!dp_core.gridDP_Click" textlink="">
      <xdr:nvSpPr>
        <xdr:cNvPr id="4208" name="Rectangle 4207">
          <a:extLst>
            <a:ext uri="{FF2B5EF4-FFF2-40B4-BE49-F238E27FC236}">
              <a16:creationId xmlns:a16="http://schemas.microsoft.com/office/drawing/2014/main" xmlns="" id="{00000000-0008-0000-0200-00007010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570</xdr:row>
      <xdr:rowOff>0</xdr:rowOff>
    </xdr:from>
    <xdr:to>
      <xdr:col>5</xdr:col>
      <xdr:colOff>279400</xdr:colOff>
      <xdr:row>571</xdr:row>
      <xdr:rowOff>12700</xdr:rowOff>
    </xdr:to>
    <xdr:sp macro="[1]!dp_core.gridDP_Click" textlink="">
      <xdr:nvSpPr>
        <xdr:cNvPr id="4209" name="Rectangle 4208">
          <a:extLst>
            <a:ext uri="{FF2B5EF4-FFF2-40B4-BE49-F238E27FC236}">
              <a16:creationId xmlns:a16="http://schemas.microsoft.com/office/drawing/2014/main" xmlns="" id="{00000000-0008-0000-0200-00007110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570</xdr:row>
      <xdr:rowOff>0</xdr:rowOff>
    </xdr:from>
    <xdr:to>
      <xdr:col>5</xdr:col>
      <xdr:colOff>279400</xdr:colOff>
      <xdr:row>571</xdr:row>
      <xdr:rowOff>12700</xdr:rowOff>
    </xdr:to>
    <xdr:sp macro="[1]!dp_core.gridDP_Click" textlink="">
      <xdr:nvSpPr>
        <xdr:cNvPr id="4210" name="Rectangle 4209">
          <a:extLst>
            <a:ext uri="{FF2B5EF4-FFF2-40B4-BE49-F238E27FC236}">
              <a16:creationId xmlns:a16="http://schemas.microsoft.com/office/drawing/2014/main" xmlns="" id="{00000000-0008-0000-0200-00007210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570</xdr:row>
      <xdr:rowOff>0</xdr:rowOff>
    </xdr:from>
    <xdr:to>
      <xdr:col>5</xdr:col>
      <xdr:colOff>279400</xdr:colOff>
      <xdr:row>571</xdr:row>
      <xdr:rowOff>12700</xdr:rowOff>
    </xdr:to>
    <xdr:sp macro="[1]!dp_core.gridDP_Click" textlink="">
      <xdr:nvSpPr>
        <xdr:cNvPr id="4211" name="Rectangle 4210">
          <a:extLst>
            <a:ext uri="{FF2B5EF4-FFF2-40B4-BE49-F238E27FC236}">
              <a16:creationId xmlns:a16="http://schemas.microsoft.com/office/drawing/2014/main" xmlns="" id="{00000000-0008-0000-0200-00007310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571</xdr:row>
      <xdr:rowOff>0</xdr:rowOff>
    </xdr:from>
    <xdr:to>
      <xdr:col>5</xdr:col>
      <xdr:colOff>279400</xdr:colOff>
      <xdr:row>572</xdr:row>
      <xdr:rowOff>12700</xdr:rowOff>
    </xdr:to>
    <xdr:sp macro="[1]!dp_core.gridDP_Click" textlink="">
      <xdr:nvSpPr>
        <xdr:cNvPr id="4212" name="Rectangle 4211">
          <a:extLst>
            <a:ext uri="{FF2B5EF4-FFF2-40B4-BE49-F238E27FC236}">
              <a16:creationId xmlns:a16="http://schemas.microsoft.com/office/drawing/2014/main" xmlns="" id="{00000000-0008-0000-0200-00007410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571</xdr:row>
      <xdr:rowOff>0</xdr:rowOff>
    </xdr:from>
    <xdr:to>
      <xdr:col>5</xdr:col>
      <xdr:colOff>279400</xdr:colOff>
      <xdr:row>572</xdr:row>
      <xdr:rowOff>12700</xdr:rowOff>
    </xdr:to>
    <xdr:sp macro="[1]!dp_core.gridDP_Click" textlink="">
      <xdr:nvSpPr>
        <xdr:cNvPr id="4213" name="Rectangle 4212">
          <a:extLst>
            <a:ext uri="{FF2B5EF4-FFF2-40B4-BE49-F238E27FC236}">
              <a16:creationId xmlns:a16="http://schemas.microsoft.com/office/drawing/2014/main" xmlns="" id="{00000000-0008-0000-0200-00007510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571</xdr:row>
      <xdr:rowOff>0</xdr:rowOff>
    </xdr:from>
    <xdr:to>
      <xdr:col>5</xdr:col>
      <xdr:colOff>279400</xdr:colOff>
      <xdr:row>572</xdr:row>
      <xdr:rowOff>12700</xdr:rowOff>
    </xdr:to>
    <xdr:sp macro="[1]!dp_core.gridDP_Click" textlink="">
      <xdr:nvSpPr>
        <xdr:cNvPr id="4214" name="Rectangle 4213">
          <a:extLst>
            <a:ext uri="{FF2B5EF4-FFF2-40B4-BE49-F238E27FC236}">
              <a16:creationId xmlns:a16="http://schemas.microsoft.com/office/drawing/2014/main" xmlns="" id="{00000000-0008-0000-0200-00007610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572</xdr:row>
      <xdr:rowOff>0</xdr:rowOff>
    </xdr:from>
    <xdr:to>
      <xdr:col>5</xdr:col>
      <xdr:colOff>279400</xdr:colOff>
      <xdr:row>573</xdr:row>
      <xdr:rowOff>12700</xdr:rowOff>
    </xdr:to>
    <xdr:sp macro="[1]!dp_core.gridDP_Click" textlink="">
      <xdr:nvSpPr>
        <xdr:cNvPr id="4215" name="Rectangle 4214">
          <a:extLst>
            <a:ext uri="{FF2B5EF4-FFF2-40B4-BE49-F238E27FC236}">
              <a16:creationId xmlns:a16="http://schemas.microsoft.com/office/drawing/2014/main" xmlns="" id="{00000000-0008-0000-0200-00007710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572</xdr:row>
      <xdr:rowOff>0</xdr:rowOff>
    </xdr:from>
    <xdr:to>
      <xdr:col>5</xdr:col>
      <xdr:colOff>279400</xdr:colOff>
      <xdr:row>573</xdr:row>
      <xdr:rowOff>12700</xdr:rowOff>
    </xdr:to>
    <xdr:sp macro="[1]!dp_core.gridDP_Click" textlink="">
      <xdr:nvSpPr>
        <xdr:cNvPr id="4216" name="Rectangle 4215">
          <a:extLst>
            <a:ext uri="{FF2B5EF4-FFF2-40B4-BE49-F238E27FC236}">
              <a16:creationId xmlns:a16="http://schemas.microsoft.com/office/drawing/2014/main" xmlns="" id="{00000000-0008-0000-0200-00007810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572</xdr:row>
      <xdr:rowOff>0</xdr:rowOff>
    </xdr:from>
    <xdr:to>
      <xdr:col>5</xdr:col>
      <xdr:colOff>279400</xdr:colOff>
      <xdr:row>573</xdr:row>
      <xdr:rowOff>12700</xdr:rowOff>
    </xdr:to>
    <xdr:sp macro="[1]!dp_core.gridDP_Click" textlink="">
      <xdr:nvSpPr>
        <xdr:cNvPr id="4217" name="Rectangle 4216">
          <a:extLst>
            <a:ext uri="{FF2B5EF4-FFF2-40B4-BE49-F238E27FC236}">
              <a16:creationId xmlns:a16="http://schemas.microsoft.com/office/drawing/2014/main" xmlns="" id="{00000000-0008-0000-0200-00007910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573</xdr:row>
      <xdr:rowOff>0</xdr:rowOff>
    </xdr:from>
    <xdr:to>
      <xdr:col>5</xdr:col>
      <xdr:colOff>279400</xdr:colOff>
      <xdr:row>574</xdr:row>
      <xdr:rowOff>12700</xdr:rowOff>
    </xdr:to>
    <xdr:sp macro="[1]!dp_core.gridDP_Click" textlink="">
      <xdr:nvSpPr>
        <xdr:cNvPr id="4218" name="Rectangle 4217">
          <a:extLst>
            <a:ext uri="{FF2B5EF4-FFF2-40B4-BE49-F238E27FC236}">
              <a16:creationId xmlns:a16="http://schemas.microsoft.com/office/drawing/2014/main" xmlns="" id="{00000000-0008-0000-0200-00007A10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573</xdr:row>
      <xdr:rowOff>0</xdr:rowOff>
    </xdr:from>
    <xdr:to>
      <xdr:col>5</xdr:col>
      <xdr:colOff>279400</xdr:colOff>
      <xdr:row>574</xdr:row>
      <xdr:rowOff>12700</xdr:rowOff>
    </xdr:to>
    <xdr:sp macro="[1]!dp_core.gridDP_Click" textlink="">
      <xdr:nvSpPr>
        <xdr:cNvPr id="4219" name="Rectangle 4218">
          <a:extLst>
            <a:ext uri="{FF2B5EF4-FFF2-40B4-BE49-F238E27FC236}">
              <a16:creationId xmlns:a16="http://schemas.microsoft.com/office/drawing/2014/main" xmlns="" id="{00000000-0008-0000-0200-00007B10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573</xdr:row>
      <xdr:rowOff>0</xdr:rowOff>
    </xdr:from>
    <xdr:to>
      <xdr:col>5</xdr:col>
      <xdr:colOff>279400</xdr:colOff>
      <xdr:row>574</xdr:row>
      <xdr:rowOff>12700</xdr:rowOff>
    </xdr:to>
    <xdr:sp macro="[1]!dp_core.gridDP_Click" textlink="">
      <xdr:nvSpPr>
        <xdr:cNvPr id="4220" name="Rectangle 4219">
          <a:extLst>
            <a:ext uri="{FF2B5EF4-FFF2-40B4-BE49-F238E27FC236}">
              <a16:creationId xmlns:a16="http://schemas.microsoft.com/office/drawing/2014/main" xmlns="" id="{00000000-0008-0000-0200-00007C10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574</xdr:row>
      <xdr:rowOff>0</xdr:rowOff>
    </xdr:from>
    <xdr:to>
      <xdr:col>5</xdr:col>
      <xdr:colOff>279400</xdr:colOff>
      <xdr:row>575</xdr:row>
      <xdr:rowOff>12700</xdr:rowOff>
    </xdr:to>
    <xdr:sp macro="[1]!dp_core.gridDP_Click" textlink="">
      <xdr:nvSpPr>
        <xdr:cNvPr id="4221" name="Rectangle 4220">
          <a:extLst>
            <a:ext uri="{FF2B5EF4-FFF2-40B4-BE49-F238E27FC236}">
              <a16:creationId xmlns:a16="http://schemas.microsoft.com/office/drawing/2014/main" xmlns="" id="{00000000-0008-0000-0200-00007D10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574</xdr:row>
      <xdr:rowOff>0</xdr:rowOff>
    </xdr:from>
    <xdr:to>
      <xdr:col>5</xdr:col>
      <xdr:colOff>279400</xdr:colOff>
      <xdr:row>575</xdr:row>
      <xdr:rowOff>12700</xdr:rowOff>
    </xdr:to>
    <xdr:sp macro="[1]!dp_core.gridDP_Click" textlink="">
      <xdr:nvSpPr>
        <xdr:cNvPr id="4222" name="Rectangle 4221">
          <a:extLst>
            <a:ext uri="{FF2B5EF4-FFF2-40B4-BE49-F238E27FC236}">
              <a16:creationId xmlns:a16="http://schemas.microsoft.com/office/drawing/2014/main" xmlns="" id="{00000000-0008-0000-0200-00007E10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574</xdr:row>
      <xdr:rowOff>0</xdr:rowOff>
    </xdr:from>
    <xdr:to>
      <xdr:col>5</xdr:col>
      <xdr:colOff>279400</xdr:colOff>
      <xdr:row>575</xdr:row>
      <xdr:rowOff>12700</xdr:rowOff>
    </xdr:to>
    <xdr:sp macro="[1]!dp_core.gridDP_Click" textlink="">
      <xdr:nvSpPr>
        <xdr:cNvPr id="4223" name="Rectangle 4222">
          <a:extLst>
            <a:ext uri="{FF2B5EF4-FFF2-40B4-BE49-F238E27FC236}">
              <a16:creationId xmlns:a16="http://schemas.microsoft.com/office/drawing/2014/main" xmlns="" id="{00000000-0008-0000-0200-00007F10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575</xdr:row>
      <xdr:rowOff>0</xdr:rowOff>
    </xdr:from>
    <xdr:to>
      <xdr:col>5</xdr:col>
      <xdr:colOff>279400</xdr:colOff>
      <xdr:row>576</xdr:row>
      <xdr:rowOff>12700</xdr:rowOff>
    </xdr:to>
    <xdr:sp macro="[1]!dp_core.gridDP_Click" textlink="">
      <xdr:nvSpPr>
        <xdr:cNvPr id="4224" name="Rectangle 4223">
          <a:extLst>
            <a:ext uri="{FF2B5EF4-FFF2-40B4-BE49-F238E27FC236}">
              <a16:creationId xmlns:a16="http://schemas.microsoft.com/office/drawing/2014/main" xmlns="" id="{00000000-0008-0000-0200-00008010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575</xdr:row>
      <xdr:rowOff>0</xdr:rowOff>
    </xdr:from>
    <xdr:to>
      <xdr:col>5</xdr:col>
      <xdr:colOff>279400</xdr:colOff>
      <xdr:row>576</xdr:row>
      <xdr:rowOff>12700</xdr:rowOff>
    </xdr:to>
    <xdr:sp macro="[1]!dp_core.gridDP_Click" textlink="">
      <xdr:nvSpPr>
        <xdr:cNvPr id="4225" name="Rectangle 4224">
          <a:extLst>
            <a:ext uri="{FF2B5EF4-FFF2-40B4-BE49-F238E27FC236}">
              <a16:creationId xmlns:a16="http://schemas.microsoft.com/office/drawing/2014/main" xmlns="" id="{00000000-0008-0000-0200-00008110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575</xdr:row>
      <xdr:rowOff>0</xdr:rowOff>
    </xdr:from>
    <xdr:to>
      <xdr:col>5</xdr:col>
      <xdr:colOff>279400</xdr:colOff>
      <xdr:row>576</xdr:row>
      <xdr:rowOff>12700</xdr:rowOff>
    </xdr:to>
    <xdr:sp macro="[1]!dp_core.gridDP_Click" textlink="">
      <xdr:nvSpPr>
        <xdr:cNvPr id="4226" name="Rectangle 4225">
          <a:extLst>
            <a:ext uri="{FF2B5EF4-FFF2-40B4-BE49-F238E27FC236}">
              <a16:creationId xmlns:a16="http://schemas.microsoft.com/office/drawing/2014/main" xmlns="" id="{00000000-0008-0000-0200-00008210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576</xdr:row>
      <xdr:rowOff>0</xdr:rowOff>
    </xdr:from>
    <xdr:to>
      <xdr:col>5</xdr:col>
      <xdr:colOff>279400</xdr:colOff>
      <xdr:row>577</xdr:row>
      <xdr:rowOff>12700</xdr:rowOff>
    </xdr:to>
    <xdr:sp macro="[1]!dp_core.gridDP_Click" textlink="">
      <xdr:nvSpPr>
        <xdr:cNvPr id="4227" name="Rectangle 4226">
          <a:extLst>
            <a:ext uri="{FF2B5EF4-FFF2-40B4-BE49-F238E27FC236}">
              <a16:creationId xmlns:a16="http://schemas.microsoft.com/office/drawing/2014/main" xmlns="" id="{00000000-0008-0000-0200-00008310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576</xdr:row>
      <xdr:rowOff>0</xdr:rowOff>
    </xdr:from>
    <xdr:to>
      <xdr:col>5</xdr:col>
      <xdr:colOff>279400</xdr:colOff>
      <xdr:row>577</xdr:row>
      <xdr:rowOff>12700</xdr:rowOff>
    </xdr:to>
    <xdr:sp macro="[1]!dp_core.gridDP_Click" textlink="">
      <xdr:nvSpPr>
        <xdr:cNvPr id="4228" name="Rectangle 4227">
          <a:extLst>
            <a:ext uri="{FF2B5EF4-FFF2-40B4-BE49-F238E27FC236}">
              <a16:creationId xmlns:a16="http://schemas.microsoft.com/office/drawing/2014/main" xmlns="" id="{00000000-0008-0000-0200-00008410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576</xdr:row>
      <xdr:rowOff>0</xdr:rowOff>
    </xdr:from>
    <xdr:to>
      <xdr:col>5</xdr:col>
      <xdr:colOff>279400</xdr:colOff>
      <xdr:row>577</xdr:row>
      <xdr:rowOff>12700</xdr:rowOff>
    </xdr:to>
    <xdr:sp macro="[1]!dp_core.gridDP_Click" textlink="">
      <xdr:nvSpPr>
        <xdr:cNvPr id="4229" name="Rectangle 4228">
          <a:extLst>
            <a:ext uri="{FF2B5EF4-FFF2-40B4-BE49-F238E27FC236}">
              <a16:creationId xmlns:a16="http://schemas.microsoft.com/office/drawing/2014/main" xmlns="" id="{00000000-0008-0000-0200-00008510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577</xdr:row>
      <xdr:rowOff>0</xdr:rowOff>
    </xdr:from>
    <xdr:to>
      <xdr:col>5</xdr:col>
      <xdr:colOff>279400</xdr:colOff>
      <xdr:row>578</xdr:row>
      <xdr:rowOff>12700</xdr:rowOff>
    </xdr:to>
    <xdr:sp macro="[1]!dp_core.gridDP_Click" textlink="">
      <xdr:nvSpPr>
        <xdr:cNvPr id="4230" name="Rectangle 4229">
          <a:extLst>
            <a:ext uri="{FF2B5EF4-FFF2-40B4-BE49-F238E27FC236}">
              <a16:creationId xmlns:a16="http://schemas.microsoft.com/office/drawing/2014/main" xmlns="" id="{00000000-0008-0000-0200-00008610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577</xdr:row>
      <xdr:rowOff>0</xdr:rowOff>
    </xdr:from>
    <xdr:to>
      <xdr:col>5</xdr:col>
      <xdr:colOff>279400</xdr:colOff>
      <xdr:row>578</xdr:row>
      <xdr:rowOff>12700</xdr:rowOff>
    </xdr:to>
    <xdr:sp macro="[1]!dp_core.gridDP_Click" textlink="">
      <xdr:nvSpPr>
        <xdr:cNvPr id="4231" name="Rectangle 4230">
          <a:extLst>
            <a:ext uri="{FF2B5EF4-FFF2-40B4-BE49-F238E27FC236}">
              <a16:creationId xmlns:a16="http://schemas.microsoft.com/office/drawing/2014/main" xmlns="" id="{00000000-0008-0000-0200-00008710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577</xdr:row>
      <xdr:rowOff>0</xdr:rowOff>
    </xdr:from>
    <xdr:to>
      <xdr:col>5</xdr:col>
      <xdr:colOff>279400</xdr:colOff>
      <xdr:row>578</xdr:row>
      <xdr:rowOff>12700</xdr:rowOff>
    </xdr:to>
    <xdr:sp macro="[1]!dp_core.gridDP_Click" textlink="">
      <xdr:nvSpPr>
        <xdr:cNvPr id="4232" name="Rectangle 4231">
          <a:extLst>
            <a:ext uri="{FF2B5EF4-FFF2-40B4-BE49-F238E27FC236}">
              <a16:creationId xmlns:a16="http://schemas.microsoft.com/office/drawing/2014/main" xmlns="" id="{00000000-0008-0000-0200-00008810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578</xdr:row>
      <xdr:rowOff>0</xdr:rowOff>
    </xdr:from>
    <xdr:to>
      <xdr:col>5</xdr:col>
      <xdr:colOff>279400</xdr:colOff>
      <xdr:row>579</xdr:row>
      <xdr:rowOff>12700</xdr:rowOff>
    </xdr:to>
    <xdr:sp macro="[1]!dp_core.gridDP_Click" textlink="">
      <xdr:nvSpPr>
        <xdr:cNvPr id="4233" name="Rectangle 4232">
          <a:extLst>
            <a:ext uri="{FF2B5EF4-FFF2-40B4-BE49-F238E27FC236}">
              <a16:creationId xmlns:a16="http://schemas.microsoft.com/office/drawing/2014/main" xmlns="" id="{00000000-0008-0000-0200-00008910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578</xdr:row>
      <xdr:rowOff>0</xdr:rowOff>
    </xdr:from>
    <xdr:to>
      <xdr:col>5</xdr:col>
      <xdr:colOff>279400</xdr:colOff>
      <xdr:row>579</xdr:row>
      <xdr:rowOff>12700</xdr:rowOff>
    </xdr:to>
    <xdr:sp macro="[1]!dp_core.gridDP_Click" textlink="">
      <xdr:nvSpPr>
        <xdr:cNvPr id="4234" name="Rectangle 4233">
          <a:extLst>
            <a:ext uri="{FF2B5EF4-FFF2-40B4-BE49-F238E27FC236}">
              <a16:creationId xmlns:a16="http://schemas.microsoft.com/office/drawing/2014/main" xmlns="" id="{00000000-0008-0000-0200-00008A10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578</xdr:row>
      <xdr:rowOff>0</xdr:rowOff>
    </xdr:from>
    <xdr:to>
      <xdr:col>5</xdr:col>
      <xdr:colOff>279400</xdr:colOff>
      <xdr:row>579</xdr:row>
      <xdr:rowOff>12700</xdr:rowOff>
    </xdr:to>
    <xdr:sp macro="[1]!dp_core.gridDP_Click" textlink="">
      <xdr:nvSpPr>
        <xdr:cNvPr id="4235" name="Rectangle 4234">
          <a:extLst>
            <a:ext uri="{FF2B5EF4-FFF2-40B4-BE49-F238E27FC236}">
              <a16:creationId xmlns:a16="http://schemas.microsoft.com/office/drawing/2014/main" xmlns="" id="{00000000-0008-0000-0200-00008B10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579</xdr:row>
      <xdr:rowOff>0</xdr:rowOff>
    </xdr:from>
    <xdr:to>
      <xdr:col>5</xdr:col>
      <xdr:colOff>279400</xdr:colOff>
      <xdr:row>580</xdr:row>
      <xdr:rowOff>12700</xdr:rowOff>
    </xdr:to>
    <xdr:sp macro="[1]!dp_core.gridDP_Click" textlink="">
      <xdr:nvSpPr>
        <xdr:cNvPr id="4236" name="Rectangle 4235">
          <a:extLst>
            <a:ext uri="{FF2B5EF4-FFF2-40B4-BE49-F238E27FC236}">
              <a16:creationId xmlns:a16="http://schemas.microsoft.com/office/drawing/2014/main" xmlns="" id="{00000000-0008-0000-0200-00008C10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579</xdr:row>
      <xdr:rowOff>0</xdr:rowOff>
    </xdr:from>
    <xdr:to>
      <xdr:col>5</xdr:col>
      <xdr:colOff>279400</xdr:colOff>
      <xdr:row>580</xdr:row>
      <xdr:rowOff>12700</xdr:rowOff>
    </xdr:to>
    <xdr:sp macro="[1]!dp_core.gridDP_Click" textlink="">
      <xdr:nvSpPr>
        <xdr:cNvPr id="4237" name="Rectangle 4236">
          <a:extLst>
            <a:ext uri="{FF2B5EF4-FFF2-40B4-BE49-F238E27FC236}">
              <a16:creationId xmlns:a16="http://schemas.microsoft.com/office/drawing/2014/main" xmlns="" id="{00000000-0008-0000-0200-00008D10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579</xdr:row>
      <xdr:rowOff>0</xdr:rowOff>
    </xdr:from>
    <xdr:to>
      <xdr:col>5</xdr:col>
      <xdr:colOff>279400</xdr:colOff>
      <xdr:row>580</xdr:row>
      <xdr:rowOff>12700</xdr:rowOff>
    </xdr:to>
    <xdr:sp macro="[1]!dp_core.gridDP_Click" textlink="">
      <xdr:nvSpPr>
        <xdr:cNvPr id="4238" name="Rectangle 4237">
          <a:extLst>
            <a:ext uri="{FF2B5EF4-FFF2-40B4-BE49-F238E27FC236}">
              <a16:creationId xmlns:a16="http://schemas.microsoft.com/office/drawing/2014/main" xmlns="" id="{00000000-0008-0000-0200-00008E10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580</xdr:row>
      <xdr:rowOff>0</xdr:rowOff>
    </xdr:from>
    <xdr:to>
      <xdr:col>5</xdr:col>
      <xdr:colOff>279400</xdr:colOff>
      <xdr:row>581</xdr:row>
      <xdr:rowOff>12700</xdr:rowOff>
    </xdr:to>
    <xdr:sp macro="[1]!dp_core.gridDP_Click" textlink="">
      <xdr:nvSpPr>
        <xdr:cNvPr id="4239" name="Rectangle 4238">
          <a:extLst>
            <a:ext uri="{FF2B5EF4-FFF2-40B4-BE49-F238E27FC236}">
              <a16:creationId xmlns:a16="http://schemas.microsoft.com/office/drawing/2014/main" xmlns="" id="{00000000-0008-0000-0200-00008F10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580</xdr:row>
      <xdr:rowOff>0</xdr:rowOff>
    </xdr:from>
    <xdr:to>
      <xdr:col>5</xdr:col>
      <xdr:colOff>279400</xdr:colOff>
      <xdr:row>581</xdr:row>
      <xdr:rowOff>12700</xdr:rowOff>
    </xdr:to>
    <xdr:sp macro="[1]!dp_core.gridDP_Click" textlink="">
      <xdr:nvSpPr>
        <xdr:cNvPr id="4240" name="Rectangle 4239">
          <a:extLst>
            <a:ext uri="{FF2B5EF4-FFF2-40B4-BE49-F238E27FC236}">
              <a16:creationId xmlns:a16="http://schemas.microsoft.com/office/drawing/2014/main" xmlns="" id="{00000000-0008-0000-0200-00009010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580</xdr:row>
      <xdr:rowOff>0</xdr:rowOff>
    </xdr:from>
    <xdr:to>
      <xdr:col>5</xdr:col>
      <xdr:colOff>279400</xdr:colOff>
      <xdr:row>581</xdr:row>
      <xdr:rowOff>12700</xdr:rowOff>
    </xdr:to>
    <xdr:sp macro="[1]!dp_core.gridDP_Click" textlink="">
      <xdr:nvSpPr>
        <xdr:cNvPr id="4241" name="Rectangle 4240">
          <a:extLst>
            <a:ext uri="{FF2B5EF4-FFF2-40B4-BE49-F238E27FC236}">
              <a16:creationId xmlns:a16="http://schemas.microsoft.com/office/drawing/2014/main" xmlns="" id="{00000000-0008-0000-0200-00009110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581</xdr:row>
      <xdr:rowOff>0</xdr:rowOff>
    </xdr:from>
    <xdr:to>
      <xdr:col>5</xdr:col>
      <xdr:colOff>279400</xdr:colOff>
      <xdr:row>582</xdr:row>
      <xdr:rowOff>12700</xdr:rowOff>
    </xdr:to>
    <xdr:sp macro="[1]!dp_core.gridDP_Click" textlink="">
      <xdr:nvSpPr>
        <xdr:cNvPr id="4242" name="Rectangle 4241">
          <a:extLst>
            <a:ext uri="{FF2B5EF4-FFF2-40B4-BE49-F238E27FC236}">
              <a16:creationId xmlns:a16="http://schemas.microsoft.com/office/drawing/2014/main" xmlns="" id="{00000000-0008-0000-0200-00009210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581</xdr:row>
      <xdr:rowOff>0</xdr:rowOff>
    </xdr:from>
    <xdr:to>
      <xdr:col>5</xdr:col>
      <xdr:colOff>279400</xdr:colOff>
      <xdr:row>582</xdr:row>
      <xdr:rowOff>12700</xdr:rowOff>
    </xdr:to>
    <xdr:sp macro="[1]!dp_core.gridDP_Click" textlink="">
      <xdr:nvSpPr>
        <xdr:cNvPr id="4243" name="Rectangle 4242">
          <a:extLst>
            <a:ext uri="{FF2B5EF4-FFF2-40B4-BE49-F238E27FC236}">
              <a16:creationId xmlns:a16="http://schemas.microsoft.com/office/drawing/2014/main" xmlns="" id="{00000000-0008-0000-0200-00009310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581</xdr:row>
      <xdr:rowOff>0</xdr:rowOff>
    </xdr:from>
    <xdr:to>
      <xdr:col>5</xdr:col>
      <xdr:colOff>279400</xdr:colOff>
      <xdr:row>582</xdr:row>
      <xdr:rowOff>12700</xdr:rowOff>
    </xdr:to>
    <xdr:sp macro="[1]!dp_core.gridDP_Click" textlink="">
      <xdr:nvSpPr>
        <xdr:cNvPr id="4244" name="Rectangle 4243">
          <a:extLst>
            <a:ext uri="{FF2B5EF4-FFF2-40B4-BE49-F238E27FC236}">
              <a16:creationId xmlns:a16="http://schemas.microsoft.com/office/drawing/2014/main" xmlns="" id="{00000000-0008-0000-0200-00009410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582</xdr:row>
      <xdr:rowOff>0</xdr:rowOff>
    </xdr:from>
    <xdr:to>
      <xdr:col>5</xdr:col>
      <xdr:colOff>279400</xdr:colOff>
      <xdr:row>583</xdr:row>
      <xdr:rowOff>12700</xdr:rowOff>
    </xdr:to>
    <xdr:sp macro="[1]!dp_core.gridDP_Click" textlink="">
      <xdr:nvSpPr>
        <xdr:cNvPr id="4245" name="Rectangle 4244">
          <a:extLst>
            <a:ext uri="{FF2B5EF4-FFF2-40B4-BE49-F238E27FC236}">
              <a16:creationId xmlns:a16="http://schemas.microsoft.com/office/drawing/2014/main" xmlns="" id="{00000000-0008-0000-0200-00009510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582</xdr:row>
      <xdr:rowOff>0</xdr:rowOff>
    </xdr:from>
    <xdr:to>
      <xdr:col>5</xdr:col>
      <xdr:colOff>279400</xdr:colOff>
      <xdr:row>583</xdr:row>
      <xdr:rowOff>12700</xdr:rowOff>
    </xdr:to>
    <xdr:sp macro="[1]!dp_core.gridDP_Click" textlink="">
      <xdr:nvSpPr>
        <xdr:cNvPr id="4246" name="Rectangle 4245">
          <a:extLst>
            <a:ext uri="{FF2B5EF4-FFF2-40B4-BE49-F238E27FC236}">
              <a16:creationId xmlns:a16="http://schemas.microsoft.com/office/drawing/2014/main" xmlns="" id="{00000000-0008-0000-0200-00009610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582</xdr:row>
      <xdr:rowOff>0</xdr:rowOff>
    </xdr:from>
    <xdr:to>
      <xdr:col>5</xdr:col>
      <xdr:colOff>279400</xdr:colOff>
      <xdr:row>583</xdr:row>
      <xdr:rowOff>12700</xdr:rowOff>
    </xdr:to>
    <xdr:sp macro="[1]!dp_core.gridDP_Click" textlink="">
      <xdr:nvSpPr>
        <xdr:cNvPr id="4247" name="Rectangle 4246">
          <a:extLst>
            <a:ext uri="{FF2B5EF4-FFF2-40B4-BE49-F238E27FC236}">
              <a16:creationId xmlns:a16="http://schemas.microsoft.com/office/drawing/2014/main" xmlns="" id="{00000000-0008-0000-0200-00009710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583</xdr:row>
      <xdr:rowOff>0</xdr:rowOff>
    </xdr:from>
    <xdr:to>
      <xdr:col>5</xdr:col>
      <xdr:colOff>279400</xdr:colOff>
      <xdr:row>584</xdr:row>
      <xdr:rowOff>12700</xdr:rowOff>
    </xdr:to>
    <xdr:sp macro="[1]!dp_core.gridDP_Click" textlink="">
      <xdr:nvSpPr>
        <xdr:cNvPr id="4248" name="Rectangle 4247">
          <a:extLst>
            <a:ext uri="{FF2B5EF4-FFF2-40B4-BE49-F238E27FC236}">
              <a16:creationId xmlns:a16="http://schemas.microsoft.com/office/drawing/2014/main" xmlns="" id="{00000000-0008-0000-0200-00009810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583</xdr:row>
      <xdr:rowOff>0</xdr:rowOff>
    </xdr:from>
    <xdr:to>
      <xdr:col>5</xdr:col>
      <xdr:colOff>279400</xdr:colOff>
      <xdr:row>584</xdr:row>
      <xdr:rowOff>12700</xdr:rowOff>
    </xdr:to>
    <xdr:sp macro="[1]!dp_core.gridDP_Click" textlink="">
      <xdr:nvSpPr>
        <xdr:cNvPr id="4249" name="Rectangle 4248">
          <a:extLst>
            <a:ext uri="{FF2B5EF4-FFF2-40B4-BE49-F238E27FC236}">
              <a16:creationId xmlns:a16="http://schemas.microsoft.com/office/drawing/2014/main" xmlns="" id="{00000000-0008-0000-0200-00009910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583</xdr:row>
      <xdr:rowOff>0</xdr:rowOff>
    </xdr:from>
    <xdr:to>
      <xdr:col>5</xdr:col>
      <xdr:colOff>279400</xdr:colOff>
      <xdr:row>584</xdr:row>
      <xdr:rowOff>12700</xdr:rowOff>
    </xdr:to>
    <xdr:sp macro="[1]!dp_core.gridDP_Click" textlink="">
      <xdr:nvSpPr>
        <xdr:cNvPr id="4250" name="Rectangle 4249">
          <a:extLst>
            <a:ext uri="{FF2B5EF4-FFF2-40B4-BE49-F238E27FC236}">
              <a16:creationId xmlns:a16="http://schemas.microsoft.com/office/drawing/2014/main" xmlns="" id="{00000000-0008-0000-0200-00009A10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584</xdr:row>
      <xdr:rowOff>0</xdr:rowOff>
    </xdr:from>
    <xdr:to>
      <xdr:col>5</xdr:col>
      <xdr:colOff>279400</xdr:colOff>
      <xdr:row>585</xdr:row>
      <xdr:rowOff>12700</xdr:rowOff>
    </xdr:to>
    <xdr:sp macro="[1]!dp_core.gridDP_Click" textlink="">
      <xdr:nvSpPr>
        <xdr:cNvPr id="4251" name="Rectangle 4250">
          <a:extLst>
            <a:ext uri="{FF2B5EF4-FFF2-40B4-BE49-F238E27FC236}">
              <a16:creationId xmlns:a16="http://schemas.microsoft.com/office/drawing/2014/main" xmlns="" id="{00000000-0008-0000-0200-00009B10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584</xdr:row>
      <xdr:rowOff>0</xdr:rowOff>
    </xdr:from>
    <xdr:to>
      <xdr:col>5</xdr:col>
      <xdr:colOff>279400</xdr:colOff>
      <xdr:row>585</xdr:row>
      <xdr:rowOff>12700</xdr:rowOff>
    </xdr:to>
    <xdr:sp macro="[1]!dp_core.gridDP_Click" textlink="">
      <xdr:nvSpPr>
        <xdr:cNvPr id="4252" name="Rectangle 4251">
          <a:extLst>
            <a:ext uri="{FF2B5EF4-FFF2-40B4-BE49-F238E27FC236}">
              <a16:creationId xmlns:a16="http://schemas.microsoft.com/office/drawing/2014/main" xmlns="" id="{00000000-0008-0000-0200-00009C10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584</xdr:row>
      <xdr:rowOff>0</xdr:rowOff>
    </xdr:from>
    <xdr:to>
      <xdr:col>5</xdr:col>
      <xdr:colOff>279400</xdr:colOff>
      <xdr:row>585</xdr:row>
      <xdr:rowOff>12700</xdr:rowOff>
    </xdr:to>
    <xdr:sp macro="[1]!dp_core.gridDP_Click" textlink="">
      <xdr:nvSpPr>
        <xdr:cNvPr id="4253" name="Rectangle 4252">
          <a:extLst>
            <a:ext uri="{FF2B5EF4-FFF2-40B4-BE49-F238E27FC236}">
              <a16:creationId xmlns:a16="http://schemas.microsoft.com/office/drawing/2014/main" xmlns="" id="{00000000-0008-0000-0200-00009D10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585</xdr:row>
      <xdr:rowOff>0</xdr:rowOff>
    </xdr:from>
    <xdr:to>
      <xdr:col>5</xdr:col>
      <xdr:colOff>279400</xdr:colOff>
      <xdr:row>586</xdr:row>
      <xdr:rowOff>12700</xdr:rowOff>
    </xdr:to>
    <xdr:sp macro="[1]!dp_core.gridDP_Click" textlink="">
      <xdr:nvSpPr>
        <xdr:cNvPr id="4254" name="Rectangle 4253">
          <a:extLst>
            <a:ext uri="{FF2B5EF4-FFF2-40B4-BE49-F238E27FC236}">
              <a16:creationId xmlns:a16="http://schemas.microsoft.com/office/drawing/2014/main" xmlns="" id="{00000000-0008-0000-0200-00009E10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585</xdr:row>
      <xdr:rowOff>0</xdr:rowOff>
    </xdr:from>
    <xdr:to>
      <xdr:col>5</xdr:col>
      <xdr:colOff>279400</xdr:colOff>
      <xdr:row>586</xdr:row>
      <xdr:rowOff>12700</xdr:rowOff>
    </xdr:to>
    <xdr:sp macro="[1]!dp_core.gridDP_Click" textlink="">
      <xdr:nvSpPr>
        <xdr:cNvPr id="4255" name="Rectangle 4254">
          <a:extLst>
            <a:ext uri="{FF2B5EF4-FFF2-40B4-BE49-F238E27FC236}">
              <a16:creationId xmlns:a16="http://schemas.microsoft.com/office/drawing/2014/main" xmlns="" id="{00000000-0008-0000-0200-00009F10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585</xdr:row>
      <xdr:rowOff>0</xdr:rowOff>
    </xdr:from>
    <xdr:to>
      <xdr:col>5</xdr:col>
      <xdr:colOff>279400</xdr:colOff>
      <xdr:row>586</xdr:row>
      <xdr:rowOff>12700</xdr:rowOff>
    </xdr:to>
    <xdr:sp macro="[1]!dp_core.gridDP_Click" textlink="">
      <xdr:nvSpPr>
        <xdr:cNvPr id="4256" name="Rectangle 4255">
          <a:extLst>
            <a:ext uri="{FF2B5EF4-FFF2-40B4-BE49-F238E27FC236}">
              <a16:creationId xmlns:a16="http://schemas.microsoft.com/office/drawing/2014/main" xmlns="" id="{00000000-0008-0000-0200-0000A010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586</xdr:row>
      <xdr:rowOff>0</xdr:rowOff>
    </xdr:from>
    <xdr:to>
      <xdr:col>5</xdr:col>
      <xdr:colOff>279400</xdr:colOff>
      <xdr:row>587</xdr:row>
      <xdr:rowOff>12700</xdr:rowOff>
    </xdr:to>
    <xdr:sp macro="[1]!dp_core.gridDP_Click" textlink="">
      <xdr:nvSpPr>
        <xdr:cNvPr id="4257" name="Rectangle 4256">
          <a:extLst>
            <a:ext uri="{FF2B5EF4-FFF2-40B4-BE49-F238E27FC236}">
              <a16:creationId xmlns:a16="http://schemas.microsoft.com/office/drawing/2014/main" xmlns="" id="{00000000-0008-0000-0200-0000A110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586</xdr:row>
      <xdr:rowOff>0</xdr:rowOff>
    </xdr:from>
    <xdr:to>
      <xdr:col>5</xdr:col>
      <xdr:colOff>279400</xdr:colOff>
      <xdr:row>587</xdr:row>
      <xdr:rowOff>12700</xdr:rowOff>
    </xdr:to>
    <xdr:sp macro="[1]!dp_core.gridDP_Click" textlink="">
      <xdr:nvSpPr>
        <xdr:cNvPr id="4258" name="Rectangle 4257">
          <a:extLst>
            <a:ext uri="{FF2B5EF4-FFF2-40B4-BE49-F238E27FC236}">
              <a16:creationId xmlns:a16="http://schemas.microsoft.com/office/drawing/2014/main" xmlns="" id="{00000000-0008-0000-0200-0000A210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586</xdr:row>
      <xdr:rowOff>0</xdr:rowOff>
    </xdr:from>
    <xdr:to>
      <xdr:col>5</xdr:col>
      <xdr:colOff>279400</xdr:colOff>
      <xdr:row>587</xdr:row>
      <xdr:rowOff>12700</xdr:rowOff>
    </xdr:to>
    <xdr:sp macro="[1]!dp_core.gridDP_Click" textlink="">
      <xdr:nvSpPr>
        <xdr:cNvPr id="4259" name="Rectangle 4258">
          <a:extLst>
            <a:ext uri="{FF2B5EF4-FFF2-40B4-BE49-F238E27FC236}">
              <a16:creationId xmlns:a16="http://schemas.microsoft.com/office/drawing/2014/main" xmlns="" id="{00000000-0008-0000-0200-0000A310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587</xdr:row>
      <xdr:rowOff>0</xdr:rowOff>
    </xdr:from>
    <xdr:to>
      <xdr:col>5</xdr:col>
      <xdr:colOff>279400</xdr:colOff>
      <xdr:row>588</xdr:row>
      <xdr:rowOff>12700</xdr:rowOff>
    </xdr:to>
    <xdr:sp macro="[1]!dp_core.gridDP_Click" textlink="">
      <xdr:nvSpPr>
        <xdr:cNvPr id="4260" name="Rectangle 4259">
          <a:extLst>
            <a:ext uri="{FF2B5EF4-FFF2-40B4-BE49-F238E27FC236}">
              <a16:creationId xmlns:a16="http://schemas.microsoft.com/office/drawing/2014/main" xmlns="" id="{00000000-0008-0000-0200-0000A410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587</xdr:row>
      <xdr:rowOff>0</xdr:rowOff>
    </xdr:from>
    <xdr:to>
      <xdr:col>5</xdr:col>
      <xdr:colOff>279400</xdr:colOff>
      <xdr:row>588</xdr:row>
      <xdr:rowOff>12700</xdr:rowOff>
    </xdr:to>
    <xdr:sp macro="[1]!dp_core.gridDP_Click" textlink="">
      <xdr:nvSpPr>
        <xdr:cNvPr id="4261" name="Rectangle 4260">
          <a:extLst>
            <a:ext uri="{FF2B5EF4-FFF2-40B4-BE49-F238E27FC236}">
              <a16:creationId xmlns:a16="http://schemas.microsoft.com/office/drawing/2014/main" xmlns="" id="{00000000-0008-0000-0200-0000A510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587</xdr:row>
      <xdr:rowOff>0</xdr:rowOff>
    </xdr:from>
    <xdr:to>
      <xdr:col>5</xdr:col>
      <xdr:colOff>279400</xdr:colOff>
      <xdr:row>588</xdr:row>
      <xdr:rowOff>12700</xdr:rowOff>
    </xdr:to>
    <xdr:sp macro="[1]!dp_core.gridDP_Click" textlink="">
      <xdr:nvSpPr>
        <xdr:cNvPr id="4262" name="Rectangle 4261">
          <a:extLst>
            <a:ext uri="{FF2B5EF4-FFF2-40B4-BE49-F238E27FC236}">
              <a16:creationId xmlns:a16="http://schemas.microsoft.com/office/drawing/2014/main" xmlns="" id="{00000000-0008-0000-0200-0000A610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588</xdr:row>
      <xdr:rowOff>0</xdr:rowOff>
    </xdr:from>
    <xdr:to>
      <xdr:col>5</xdr:col>
      <xdr:colOff>279400</xdr:colOff>
      <xdr:row>589</xdr:row>
      <xdr:rowOff>12700</xdr:rowOff>
    </xdr:to>
    <xdr:sp macro="[1]!dp_core.gridDP_Click" textlink="">
      <xdr:nvSpPr>
        <xdr:cNvPr id="4263" name="Rectangle 4262">
          <a:extLst>
            <a:ext uri="{FF2B5EF4-FFF2-40B4-BE49-F238E27FC236}">
              <a16:creationId xmlns:a16="http://schemas.microsoft.com/office/drawing/2014/main" xmlns="" id="{00000000-0008-0000-0200-0000A710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588</xdr:row>
      <xdr:rowOff>0</xdr:rowOff>
    </xdr:from>
    <xdr:to>
      <xdr:col>5</xdr:col>
      <xdr:colOff>279400</xdr:colOff>
      <xdr:row>589</xdr:row>
      <xdr:rowOff>12700</xdr:rowOff>
    </xdr:to>
    <xdr:sp macro="[1]!dp_core.gridDP_Click" textlink="">
      <xdr:nvSpPr>
        <xdr:cNvPr id="4264" name="Rectangle 4263">
          <a:extLst>
            <a:ext uri="{FF2B5EF4-FFF2-40B4-BE49-F238E27FC236}">
              <a16:creationId xmlns:a16="http://schemas.microsoft.com/office/drawing/2014/main" xmlns="" id="{00000000-0008-0000-0200-0000A810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588</xdr:row>
      <xdr:rowOff>0</xdr:rowOff>
    </xdr:from>
    <xdr:to>
      <xdr:col>5</xdr:col>
      <xdr:colOff>279400</xdr:colOff>
      <xdr:row>589</xdr:row>
      <xdr:rowOff>12700</xdr:rowOff>
    </xdr:to>
    <xdr:sp macro="[1]!dp_core.gridDP_Click" textlink="">
      <xdr:nvSpPr>
        <xdr:cNvPr id="4265" name="Rectangle 4264">
          <a:extLst>
            <a:ext uri="{FF2B5EF4-FFF2-40B4-BE49-F238E27FC236}">
              <a16:creationId xmlns:a16="http://schemas.microsoft.com/office/drawing/2014/main" xmlns="" id="{00000000-0008-0000-0200-0000A910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589</xdr:row>
      <xdr:rowOff>0</xdr:rowOff>
    </xdr:from>
    <xdr:to>
      <xdr:col>5</xdr:col>
      <xdr:colOff>279400</xdr:colOff>
      <xdr:row>590</xdr:row>
      <xdr:rowOff>12700</xdr:rowOff>
    </xdr:to>
    <xdr:sp macro="[1]!dp_core.gridDP_Click" textlink="">
      <xdr:nvSpPr>
        <xdr:cNvPr id="4266" name="Rectangle 4265">
          <a:extLst>
            <a:ext uri="{FF2B5EF4-FFF2-40B4-BE49-F238E27FC236}">
              <a16:creationId xmlns:a16="http://schemas.microsoft.com/office/drawing/2014/main" xmlns="" id="{00000000-0008-0000-0200-0000AA10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589</xdr:row>
      <xdr:rowOff>0</xdr:rowOff>
    </xdr:from>
    <xdr:to>
      <xdr:col>5</xdr:col>
      <xdr:colOff>279400</xdr:colOff>
      <xdr:row>590</xdr:row>
      <xdr:rowOff>12700</xdr:rowOff>
    </xdr:to>
    <xdr:sp macro="[1]!dp_core.gridDP_Click" textlink="">
      <xdr:nvSpPr>
        <xdr:cNvPr id="4267" name="Rectangle 4266">
          <a:extLst>
            <a:ext uri="{FF2B5EF4-FFF2-40B4-BE49-F238E27FC236}">
              <a16:creationId xmlns:a16="http://schemas.microsoft.com/office/drawing/2014/main" xmlns="" id="{00000000-0008-0000-0200-0000AB10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589</xdr:row>
      <xdr:rowOff>0</xdr:rowOff>
    </xdr:from>
    <xdr:to>
      <xdr:col>5</xdr:col>
      <xdr:colOff>279400</xdr:colOff>
      <xdr:row>590</xdr:row>
      <xdr:rowOff>12700</xdr:rowOff>
    </xdr:to>
    <xdr:sp macro="[1]!dp_core.gridDP_Click" textlink="">
      <xdr:nvSpPr>
        <xdr:cNvPr id="4268" name="Rectangle 4267">
          <a:extLst>
            <a:ext uri="{FF2B5EF4-FFF2-40B4-BE49-F238E27FC236}">
              <a16:creationId xmlns:a16="http://schemas.microsoft.com/office/drawing/2014/main" xmlns="" id="{00000000-0008-0000-0200-0000AC10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590</xdr:row>
      <xdr:rowOff>0</xdr:rowOff>
    </xdr:from>
    <xdr:to>
      <xdr:col>5</xdr:col>
      <xdr:colOff>279400</xdr:colOff>
      <xdr:row>591</xdr:row>
      <xdr:rowOff>12700</xdr:rowOff>
    </xdr:to>
    <xdr:sp macro="[1]!dp_core.gridDP_Click" textlink="">
      <xdr:nvSpPr>
        <xdr:cNvPr id="4269" name="Rectangle 4268">
          <a:extLst>
            <a:ext uri="{FF2B5EF4-FFF2-40B4-BE49-F238E27FC236}">
              <a16:creationId xmlns:a16="http://schemas.microsoft.com/office/drawing/2014/main" xmlns="" id="{00000000-0008-0000-0200-0000AD10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590</xdr:row>
      <xdr:rowOff>0</xdr:rowOff>
    </xdr:from>
    <xdr:to>
      <xdr:col>5</xdr:col>
      <xdr:colOff>279400</xdr:colOff>
      <xdr:row>591</xdr:row>
      <xdr:rowOff>12700</xdr:rowOff>
    </xdr:to>
    <xdr:sp macro="[1]!dp_core.gridDP_Click" textlink="">
      <xdr:nvSpPr>
        <xdr:cNvPr id="4270" name="Rectangle 4269">
          <a:extLst>
            <a:ext uri="{FF2B5EF4-FFF2-40B4-BE49-F238E27FC236}">
              <a16:creationId xmlns:a16="http://schemas.microsoft.com/office/drawing/2014/main" xmlns="" id="{00000000-0008-0000-0200-0000AE10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590</xdr:row>
      <xdr:rowOff>0</xdr:rowOff>
    </xdr:from>
    <xdr:to>
      <xdr:col>5</xdr:col>
      <xdr:colOff>279400</xdr:colOff>
      <xdr:row>591</xdr:row>
      <xdr:rowOff>12700</xdr:rowOff>
    </xdr:to>
    <xdr:sp macro="[1]!dp_core.gridDP_Click" textlink="">
      <xdr:nvSpPr>
        <xdr:cNvPr id="4271" name="Rectangle 4270">
          <a:extLst>
            <a:ext uri="{FF2B5EF4-FFF2-40B4-BE49-F238E27FC236}">
              <a16:creationId xmlns:a16="http://schemas.microsoft.com/office/drawing/2014/main" xmlns="" id="{00000000-0008-0000-0200-0000AF10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591</xdr:row>
      <xdr:rowOff>0</xdr:rowOff>
    </xdr:from>
    <xdr:to>
      <xdr:col>5</xdr:col>
      <xdr:colOff>279400</xdr:colOff>
      <xdr:row>592</xdr:row>
      <xdr:rowOff>12700</xdr:rowOff>
    </xdr:to>
    <xdr:sp macro="[1]!dp_core.gridDP_Click" textlink="">
      <xdr:nvSpPr>
        <xdr:cNvPr id="4272" name="Rectangle 4271">
          <a:extLst>
            <a:ext uri="{FF2B5EF4-FFF2-40B4-BE49-F238E27FC236}">
              <a16:creationId xmlns:a16="http://schemas.microsoft.com/office/drawing/2014/main" xmlns="" id="{00000000-0008-0000-0200-0000B010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591</xdr:row>
      <xdr:rowOff>0</xdr:rowOff>
    </xdr:from>
    <xdr:to>
      <xdr:col>5</xdr:col>
      <xdr:colOff>279400</xdr:colOff>
      <xdr:row>592</xdr:row>
      <xdr:rowOff>12700</xdr:rowOff>
    </xdr:to>
    <xdr:sp macro="[1]!dp_core.gridDP_Click" textlink="">
      <xdr:nvSpPr>
        <xdr:cNvPr id="4273" name="Rectangle 4272">
          <a:extLst>
            <a:ext uri="{FF2B5EF4-FFF2-40B4-BE49-F238E27FC236}">
              <a16:creationId xmlns:a16="http://schemas.microsoft.com/office/drawing/2014/main" xmlns="" id="{00000000-0008-0000-0200-0000B110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591</xdr:row>
      <xdr:rowOff>0</xdr:rowOff>
    </xdr:from>
    <xdr:to>
      <xdr:col>5</xdr:col>
      <xdr:colOff>279400</xdr:colOff>
      <xdr:row>592</xdr:row>
      <xdr:rowOff>12700</xdr:rowOff>
    </xdr:to>
    <xdr:sp macro="[1]!dp_core.gridDP_Click" textlink="">
      <xdr:nvSpPr>
        <xdr:cNvPr id="4274" name="Rectangle 4273">
          <a:extLst>
            <a:ext uri="{FF2B5EF4-FFF2-40B4-BE49-F238E27FC236}">
              <a16:creationId xmlns:a16="http://schemas.microsoft.com/office/drawing/2014/main" xmlns="" id="{00000000-0008-0000-0200-0000B210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592</xdr:row>
      <xdr:rowOff>0</xdr:rowOff>
    </xdr:from>
    <xdr:to>
      <xdr:col>5</xdr:col>
      <xdr:colOff>279400</xdr:colOff>
      <xdr:row>593</xdr:row>
      <xdr:rowOff>12700</xdr:rowOff>
    </xdr:to>
    <xdr:sp macro="[1]!dp_core.gridDP_Click" textlink="">
      <xdr:nvSpPr>
        <xdr:cNvPr id="4275" name="Rectangle 4274">
          <a:extLst>
            <a:ext uri="{FF2B5EF4-FFF2-40B4-BE49-F238E27FC236}">
              <a16:creationId xmlns:a16="http://schemas.microsoft.com/office/drawing/2014/main" xmlns="" id="{00000000-0008-0000-0200-0000B310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592</xdr:row>
      <xdr:rowOff>0</xdr:rowOff>
    </xdr:from>
    <xdr:to>
      <xdr:col>5</xdr:col>
      <xdr:colOff>279400</xdr:colOff>
      <xdr:row>593</xdr:row>
      <xdr:rowOff>12700</xdr:rowOff>
    </xdr:to>
    <xdr:sp macro="[1]!dp_core.gridDP_Click" textlink="">
      <xdr:nvSpPr>
        <xdr:cNvPr id="4276" name="Rectangle 4275">
          <a:extLst>
            <a:ext uri="{FF2B5EF4-FFF2-40B4-BE49-F238E27FC236}">
              <a16:creationId xmlns:a16="http://schemas.microsoft.com/office/drawing/2014/main" xmlns="" id="{00000000-0008-0000-0200-0000B410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592</xdr:row>
      <xdr:rowOff>0</xdr:rowOff>
    </xdr:from>
    <xdr:to>
      <xdr:col>5</xdr:col>
      <xdr:colOff>279400</xdr:colOff>
      <xdr:row>593</xdr:row>
      <xdr:rowOff>12700</xdr:rowOff>
    </xdr:to>
    <xdr:sp macro="[1]!dp_core.gridDP_Click" textlink="">
      <xdr:nvSpPr>
        <xdr:cNvPr id="4277" name="Rectangle 4276">
          <a:extLst>
            <a:ext uri="{FF2B5EF4-FFF2-40B4-BE49-F238E27FC236}">
              <a16:creationId xmlns:a16="http://schemas.microsoft.com/office/drawing/2014/main" xmlns="" id="{00000000-0008-0000-0200-0000B510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593</xdr:row>
      <xdr:rowOff>0</xdr:rowOff>
    </xdr:from>
    <xdr:to>
      <xdr:col>5</xdr:col>
      <xdr:colOff>279400</xdr:colOff>
      <xdr:row>594</xdr:row>
      <xdr:rowOff>12700</xdr:rowOff>
    </xdr:to>
    <xdr:sp macro="[1]!dp_core.gridDP_Click" textlink="">
      <xdr:nvSpPr>
        <xdr:cNvPr id="4278" name="Rectangle 4277">
          <a:extLst>
            <a:ext uri="{FF2B5EF4-FFF2-40B4-BE49-F238E27FC236}">
              <a16:creationId xmlns:a16="http://schemas.microsoft.com/office/drawing/2014/main" xmlns="" id="{00000000-0008-0000-0200-0000B610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593</xdr:row>
      <xdr:rowOff>0</xdr:rowOff>
    </xdr:from>
    <xdr:to>
      <xdr:col>5</xdr:col>
      <xdr:colOff>279400</xdr:colOff>
      <xdr:row>594</xdr:row>
      <xdr:rowOff>12700</xdr:rowOff>
    </xdr:to>
    <xdr:sp macro="[1]!dp_core.gridDP_Click" textlink="">
      <xdr:nvSpPr>
        <xdr:cNvPr id="4279" name="Rectangle 4278">
          <a:extLst>
            <a:ext uri="{FF2B5EF4-FFF2-40B4-BE49-F238E27FC236}">
              <a16:creationId xmlns:a16="http://schemas.microsoft.com/office/drawing/2014/main" xmlns="" id="{00000000-0008-0000-0200-0000B710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593</xdr:row>
      <xdr:rowOff>0</xdr:rowOff>
    </xdr:from>
    <xdr:to>
      <xdr:col>5</xdr:col>
      <xdr:colOff>279400</xdr:colOff>
      <xdr:row>594</xdr:row>
      <xdr:rowOff>12700</xdr:rowOff>
    </xdr:to>
    <xdr:sp macro="[1]!dp_core.gridDP_Click" textlink="">
      <xdr:nvSpPr>
        <xdr:cNvPr id="4280" name="Rectangle 4279">
          <a:extLst>
            <a:ext uri="{FF2B5EF4-FFF2-40B4-BE49-F238E27FC236}">
              <a16:creationId xmlns:a16="http://schemas.microsoft.com/office/drawing/2014/main" xmlns="" id="{00000000-0008-0000-0200-0000B810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594</xdr:row>
      <xdr:rowOff>0</xdr:rowOff>
    </xdr:from>
    <xdr:to>
      <xdr:col>5</xdr:col>
      <xdr:colOff>279400</xdr:colOff>
      <xdr:row>595</xdr:row>
      <xdr:rowOff>12700</xdr:rowOff>
    </xdr:to>
    <xdr:sp macro="[1]!dp_core.gridDP_Click" textlink="">
      <xdr:nvSpPr>
        <xdr:cNvPr id="4281" name="Rectangle 4280">
          <a:extLst>
            <a:ext uri="{FF2B5EF4-FFF2-40B4-BE49-F238E27FC236}">
              <a16:creationId xmlns:a16="http://schemas.microsoft.com/office/drawing/2014/main" xmlns="" id="{00000000-0008-0000-0200-0000B910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594</xdr:row>
      <xdr:rowOff>0</xdr:rowOff>
    </xdr:from>
    <xdr:to>
      <xdr:col>5</xdr:col>
      <xdr:colOff>279400</xdr:colOff>
      <xdr:row>595</xdr:row>
      <xdr:rowOff>12700</xdr:rowOff>
    </xdr:to>
    <xdr:sp macro="[1]!dp_core.gridDP_Click" textlink="">
      <xdr:nvSpPr>
        <xdr:cNvPr id="4282" name="Rectangle 4281">
          <a:extLst>
            <a:ext uri="{FF2B5EF4-FFF2-40B4-BE49-F238E27FC236}">
              <a16:creationId xmlns:a16="http://schemas.microsoft.com/office/drawing/2014/main" xmlns="" id="{00000000-0008-0000-0200-0000BA10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594</xdr:row>
      <xdr:rowOff>0</xdr:rowOff>
    </xdr:from>
    <xdr:to>
      <xdr:col>5</xdr:col>
      <xdr:colOff>279400</xdr:colOff>
      <xdr:row>595</xdr:row>
      <xdr:rowOff>12700</xdr:rowOff>
    </xdr:to>
    <xdr:sp macro="[1]!dp_core.gridDP_Click" textlink="">
      <xdr:nvSpPr>
        <xdr:cNvPr id="4283" name="Rectangle 4282">
          <a:extLst>
            <a:ext uri="{FF2B5EF4-FFF2-40B4-BE49-F238E27FC236}">
              <a16:creationId xmlns:a16="http://schemas.microsoft.com/office/drawing/2014/main" xmlns="" id="{00000000-0008-0000-0200-0000BB10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595</xdr:row>
      <xdr:rowOff>0</xdr:rowOff>
    </xdr:from>
    <xdr:to>
      <xdr:col>5</xdr:col>
      <xdr:colOff>279400</xdr:colOff>
      <xdr:row>596</xdr:row>
      <xdr:rowOff>12700</xdr:rowOff>
    </xdr:to>
    <xdr:sp macro="[1]!dp_core.gridDP_Click" textlink="">
      <xdr:nvSpPr>
        <xdr:cNvPr id="4284" name="Rectangle 4283">
          <a:extLst>
            <a:ext uri="{FF2B5EF4-FFF2-40B4-BE49-F238E27FC236}">
              <a16:creationId xmlns:a16="http://schemas.microsoft.com/office/drawing/2014/main" xmlns="" id="{00000000-0008-0000-0200-0000BC10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595</xdr:row>
      <xdr:rowOff>0</xdr:rowOff>
    </xdr:from>
    <xdr:to>
      <xdr:col>5</xdr:col>
      <xdr:colOff>279400</xdr:colOff>
      <xdr:row>596</xdr:row>
      <xdr:rowOff>12700</xdr:rowOff>
    </xdr:to>
    <xdr:sp macro="[1]!dp_core.gridDP_Click" textlink="">
      <xdr:nvSpPr>
        <xdr:cNvPr id="4285" name="Rectangle 4284">
          <a:extLst>
            <a:ext uri="{FF2B5EF4-FFF2-40B4-BE49-F238E27FC236}">
              <a16:creationId xmlns:a16="http://schemas.microsoft.com/office/drawing/2014/main" xmlns="" id="{00000000-0008-0000-0200-0000BD10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595</xdr:row>
      <xdr:rowOff>0</xdr:rowOff>
    </xdr:from>
    <xdr:to>
      <xdr:col>5</xdr:col>
      <xdr:colOff>279400</xdr:colOff>
      <xdr:row>596</xdr:row>
      <xdr:rowOff>12700</xdr:rowOff>
    </xdr:to>
    <xdr:sp macro="[1]!dp_core.gridDP_Click" textlink="">
      <xdr:nvSpPr>
        <xdr:cNvPr id="4286" name="Rectangle 4285">
          <a:extLst>
            <a:ext uri="{FF2B5EF4-FFF2-40B4-BE49-F238E27FC236}">
              <a16:creationId xmlns:a16="http://schemas.microsoft.com/office/drawing/2014/main" xmlns="" id="{00000000-0008-0000-0200-0000BE10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596</xdr:row>
      <xdr:rowOff>0</xdr:rowOff>
    </xdr:from>
    <xdr:to>
      <xdr:col>5</xdr:col>
      <xdr:colOff>279400</xdr:colOff>
      <xdr:row>597</xdr:row>
      <xdr:rowOff>12700</xdr:rowOff>
    </xdr:to>
    <xdr:sp macro="[1]!dp_core.gridDP_Click" textlink="">
      <xdr:nvSpPr>
        <xdr:cNvPr id="4287" name="Rectangle 4286">
          <a:extLst>
            <a:ext uri="{FF2B5EF4-FFF2-40B4-BE49-F238E27FC236}">
              <a16:creationId xmlns:a16="http://schemas.microsoft.com/office/drawing/2014/main" xmlns="" id="{00000000-0008-0000-0200-0000BF10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596</xdr:row>
      <xdr:rowOff>0</xdr:rowOff>
    </xdr:from>
    <xdr:to>
      <xdr:col>5</xdr:col>
      <xdr:colOff>279400</xdr:colOff>
      <xdr:row>597</xdr:row>
      <xdr:rowOff>12700</xdr:rowOff>
    </xdr:to>
    <xdr:sp macro="[1]!dp_core.gridDP_Click" textlink="">
      <xdr:nvSpPr>
        <xdr:cNvPr id="4288" name="Rectangle 4287">
          <a:extLst>
            <a:ext uri="{FF2B5EF4-FFF2-40B4-BE49-F238E27FC236}">
              <a16:creationId xmlns:a16="http://schemas.microsoft.com/office/drawing/2014/main" xmlns="" id="{00000000-0008-0000-0200-0000C010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596</xdr:row>
      <xdr:rowOff>0</xdr:rowOff>
    </xdr:from>
    <xdr:to>
      <xdr:col>5</xdr:col>
      <xdr:colOff>279400</xdr:colOff>
      <xdr:row>597</xdr:row>
      <xdr:rowOff>12700</xdr:rowOff>
    </xdr:to>
    <xdr:sp macro="[1]!dp_core.gridDP_Click" textlink="">
      <xdr:nvSpPr>
        <xdr:cNvPr id="4289" name="Rectangle 4288">
          <a:extLst>
            <a:ext uri="{FF2B5EF4-FFF2-40B4-BE49-F238E27FC236}">
              <a16:creationId xmlns:a16="http://schemas.microsoft.com/office/drawing/2014/main" xmlns="" id="{00000000-0008-0000-0200-0000C110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597</xdr:row>
      <xdr:rowOff>0</xdr:rowOff>
    </xdr:from>
    <xdr:to>
      <xdr:col>5</xdr:col>
      <xdr:colOff>279400</xdr:colOff>
      <xdr:row>598</xdr:row>
      <xdr:rowOff>12700</xdr:rowOff>
    </xdr:to>
    <xdr:sp macro="[1]!dp_core.gridDP_Click" textlink="">
      <xdr:nvSpPr>
        <xdr:cNvPr id="4290" name="Rectangle 4289">
          <a:extLst>
            <a:ext uri="{FF2B5EF4-FFF2-40B4-BE49-F238E27FC236}">
              <a16:creationId xmlns:a16="http://schemas.microsoft.com/office/drawing/2014/main" xmlns="" id="{00000000-0008-0000-0200-0000C210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597</xdr:row>
      <xdr:rowOff>0</xdr:rowOff>
    </xdr:from>
    <xdr:to>
      <xdr:col>5</xdr:col>
      <xdr:colOff>279400</xdr:colOff>
      <xdr:row>598</xdr:row>
      <xdr:rowOff>12700</xdr:rowOff>
    </xdr:to>
    <xdr:sp macro="[1]!dp_core.gridDP_Click" textlink="">
      <xdr:nvSpPr>
        <xdr:cNvPr id="4291" name="Rectangle 4290">
          <a:extLst>
            <a:ext uri="{FF2B5EF4-FFF2-40B4-BE49-F238E27FC236}">
              <a16:creationId xmlns:a16="http://schemas.microsoft.com/office/drawing/2014/main" xmlns="" id="{00000000-0008-0000-0200-0000C310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597</xdr:row>
      <xdr:rowOff>0</xdr:rowOff>
    </xdr:from>
    <xdr:to>
      <xdr:col>5</xdr:col>
      <xdr:colOff>279400</xdr:colOff>
      <xdr:row>598</xdr:row>
      <xdr:rowOff>12700</xdr:rowOff>
    </xdr:to>
    <xdr:sp macro="[1]!dp_core.gridDP_Click" textlink="">
      <xdr:nvSpPr>
        <xdr:cNvPr id="4292" name="Rectangle 4291">
          <a:extLst>
            <a:ext uri="{FF2B5EF4-FFF2-40B4-BE49-F238E27FC236}">
              <a16:creationId xmlns:a16="http://schemas.microsoft.com/office/drawing/2014/main" xmlns="" id="{00000000-0008-0000-0200-0000C410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598</xdr:row>
      <xdr:rowOff>0</xdr:rowOff>
    </xdr:from>
    <xdr:to>
      <xdr:col>5</xdr:col>
      <xdr:colOff>279400</xdr:colOff>
      <xdr:row>599</xdr:row>
      <xdr:rowOff>12700</xdr:rowOff>
    </xdr:to>
    <xdr:sp macro="[1]!dp_core.gridDP_Click" textlink="">
      <xdr:nvSpPr>
        <xdr:cNvPr id="4293" name="Rectangle 4292">
          <a:extLst>
            <a:ext uri="{FF2B5EF4-FFF2-40B4-BE49-F238E27FC236}">
              <a16:creationId xmlns:a16="http://schemas.microsoft.com/office/drawing/2014/main" xmlns="" id="{00000000-0008-0000-0200-0000C510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598</xdr:row>
      <xdr:rowOff>0</xdr:rowOff>
    </xdr:from>
    <xdr:to>
      <xdr:col>5</xdr:col>
      <xdr:colOff>279400</xdr:colOff>
      <xdr:row>599</xdr:row>
      <xdr:rowOff>12700</xdr:rowOff>
    </xdr:to>
    <xdr:sp macro="[1]!dp_core.gridDP_Click" textlink="">
      <xdr:nvSpPr>
        <xdr:cNvPr id="4294" name="Rectangle 4293">
          <a:extLst>
            <a:ext uri="{FF2B5EF4-FFF2-40B4-BE49-F238E27FC236}">
              <a16:creationId xmlns:a16="http://schemas.microsoft.com/office/drawing/2014/main" xmlns="" id="{00000000-0008-0000-0200-0000C610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598</xdr:row>
      <xdr:rowOff>0</xdr:rowOff>
    </xdr:from>
    <xdr:to>
      <xdr:col>5</xdr:col>
      <xdr:colOff>279400</xdr:colOff>
      <xdr:row>599</xdr:row>
      <xdr:rowOff>12700</xdr:rowOff>
    </xdr:to>
    <xdr:sp macro="[1]!dp_core.gridDP_Click" textlink="">
      <xdr:nvSpPr>
        <xdr:cNvPr id="4295" name="Rectangle 4294">
          <a:extLst>
            <a:ext uri="{FF2B5EF4-FFF2-40B4-BE49-F238E27FC236}">
              <a16:creationId xmlns:a16="http://schemas.microsoft.com/office/drawing/2014/main" xmlns="" id="{00000000-0008-0000-0200-0000C710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599</xdr:row>
      <xdr:rowOff>0</xdr:rowOff>
    </xdr:from>
    <xdr:to>
      <xdr:col>5</xdr:col>
      <xdr:colOff>279400</xdr:colOff>
      <xdr:row>600</xdr:row>
      <xdr:rowOff>12700</xdr:rowOff>
    </xdr:to>
    <xdr:sp macro="[1]!dp_core.gridDP_Click" textlink="">
      <xdr:nvSpPr>
        <xdr:cNvPr id="4296" name="Rectangle 4295">
          <a:extLst>
            <a:ext uri="{FF2B5EF4-FFF2-40B4-BE49-F238E27FC236}">
              <a16:creationId xmlns:a16="http://schemas.microsoft.com/office/drawing/2014/main" xmlns="" id="{00000000-0008-0000-0200-0000C810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599</xdr:row>
      <xdr:rowOff>0</xdr:rowOff>
    </xdr:from>
    <xdr:to>
      <xdr:col>5</xdr:col>
      <xdr:colOff>279400</xdr:colOff>
      <xdr:row>600</xdr:row>
      <xdr:rowOff>12700</xdr:rowOff>
    </xdr:to>
    <xdr:sp macro="[1]!dp_core.gridDP_Click" textlink="">
      <xdr:nvSpPr>
        <xdr:cNvPr id="4297" name="Rectangle 4296">
          <a:extLst>
            <a:ext uri="{FF2B5EF4-FFF2-40B4-BE49-F238E27FC236}">
              <a16:creationId xmlns:a16="http://schemas.microsoft.com/office/drawing/2014/main" xmlns="" id="{00000000-0008-0000-0200-0000C910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599</xdr:row>
      <xdr:rowOff>0</xdr:rowOff>
    </xdr:from>
    <xdr:to>
      <xdr:col>5</xdr:col>
      <xdr:colOff>279400</xdr:colOff>
      <xdr:row>600</xdr:row>
      <xdr:rowOff>12700</xdr:rowOff>
    </xdr:to>
    <xdr:sp macro="[1]!dp_core.gridDP_Click" textlink="">
      <xdr:nvSpPr>
        <xdr:cNvPr id="4298" name="Rectangle 4297">
          <a:extLst>
            <a:ext uri="{FF2B5EF4-FFF2-40B4-BE49-F238E27FC236}">
              <a16:creationId xmlns:a16="http://schemas.microsoft.com/office/drawing/2014/main" xmlns="" id="{00000000-0008-0000-0200-0000CA10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600</xdr:row>
      <xdr:rowOff>0</xdr:rowOff>
    </xdr:from>
    <xdr:to>
      <xdr:col>5</xdr:col>
      <xdr:colOff>279400</xdr:colOff>
      <xdr:row>601</xdr:row>
      <xdr:rowOff>12700</xdr:rowOff>
    </xdr:to>
    <xdr:sp macro="[1]!dp_core.gridDP_Click" textlink="">
      <xdr:nvSpPr>
        <xdr:cNvPr id="4299" name="Rectangle 4298">
          <a:extLst>
            <a:ext uri="{FF2B5EF4-FFF2-40B4-BE49-F238E27FC236}">
              <a16:creationId xmlns:a16="http://schemas.microsoft.com/office/drawing/2014/main" xmlns="" id="{00000000-0008-0000-0200-0000CB10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600</xdr:row>
      <xdr:rowOff>0</xdr:rowOff>
    </xdr:from>
    <xdr:to>
      <xdr:col>5</xdr:col>
      <xdr:colOff>279400</xdr:colOff>
      <xdr:row>601</xdr:row>
      <xdr:rowOff>12700</xdr:rowOff>
    </xdr:to>
    <xdr:sp macro="[1]!dp_core.gridDP_Click" textlink="">
      <xdr:nvSpPr>
        <xdr:cNvPr id="4300" name="Rectangle 4299">
          <a:extLst>
            <a:ext uri="{FF2B5EF4-FFF2-40B4-BE49-F238E27FC236}">
              <a16:creationId xmlns:a16="http://schemas.microsoft.com/office/drawing/2014/main" xmlns="" id="{00000000-0008-0000-0200-0000CC10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600</xdr:row>
      <xdr:rowOff>0</xdr:rowOff>
    </xdr:from>
    <xdr:to>
      <xdr:col>5</xdr:col>
      <xdr:colOff>279400</xdr:colOff>
      <xdr:row>601</xdr:row>
      <xdr:rowOff>12700</xdr:rowOff>
    </xdr:to>
    <xdr:sp macro="[1]!dp_core.gridDP_Click" textlink="">
      <xdr:nvSpPr>
        <xdr:cNvPr id="4301" name="Rectangle 4300">
          <a:extLst>
            <a:ext uri="{FF2B5EF4-FFF2-40B4-BE49-F238E27FC236}">
              <a16:creationId xmlns:a16="http://schemas.microsoft.com/office/drawing/2014/main" xmlns="" id="{00000000-0008-0000-0200-0000CD10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601</xdr:row>
      <xdr:rowOff>0</xdr:rowOff>
    </xdr:from>
    <xdr:to>
      <xdr:col>5</xdr:col>
      <xdr:colOff>279400</xdr:colOff>
      <xdr:row>602</xdr:row>
      <xdr:rowOff>12700</xdr:rowOff>
    </xdr:to>
    <xdr:sp macro="[1]!dp_core.gridDP_Click" textlink="">
      <xdr:nvSpPr>
        <xdr:cNvPr id="4302" name="Rectangle 4301">
          <a:extLst>
            <a:ext uri="{FF2B5EF4-FFF2-40B4-BE49-F238E27FC236}">
              <a16:creationId xmlns:a16="http://schemas.microsoft.com/office/drawing/2014/main" xmlns="" id="{00000000-0008-0000-0200-0000CE10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601</xdr:row>
      <xdr:rowOff>0</xdr:rowOff>
    </xdr:from>
    <xdr:to>
      <xdr:col>5</xdr:col>
      <xdr:colOff>279400</xdr:colOff>
      <xdr:row>602</xdr:row>
      <xdr:rowOff>12700</xdr:rowOff>
    </xdr:to>
    <xdr:sp macro="[1]!dp_core.gridDP_Click" textlink="">
      <xdr:nvSpPr>
        <xdr:cNvPr id="4303" name="Rectangle 4302">
          <a:extLst>
            <a:ext uri="{FF2B5EF4-FFF2-40B4-BE49-F238E27FC236}">
              <a16:creationId xmlns:a16="http://schemas.microsoft.com/office/drawing/2014/main" xmlns="" id="{00000000-0008-0000-0200-0000CF10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601</xdr:row>
      <xdr:rowOff>0</xdr:rowOff>
    </xdr:from>
    <xdr:to>
      <xdr:col>5</xdr:col>
      <xdr:colOff>279400</xdr:colOff>
      <xdr:row>602</xdr:row>
      <xdr:rowOff>12700</xdr:rowOff>
    </xdr:to>
    <xdr:sp macro="[1]!dp_core.gridDP_Click" textlink="">
      <xdr:nvSpPr>
        <xdr:cNvPr id="4304" name="Rectangle 4303">
          <a:extLst>
            <a:ext uri="{FF2B5EF4-FFF2-40B4-BE49-F238E27FC236}">
              <a16:creationId xmlns:a16="http://schemas.microsoft.com/office/drawing/2014/main" xmlns="" id="{00000000-0008-0000-0200-0000D010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602</xdr:row>
      <xdr:rowOff>0</xdr:rowOff>
    </xdr:from>
    <xdr:to>
      <xdr:col>5</xdr:col>
      <xdr:colOff>279400</xdr:colOff>
      <xdr:row>603</xdr:row>
      <xdr:rowOff>12700</xdr:rowOff>
    </xdr:to>
    <xdr:sp macro="[1]!dp_core.gridDP_Click" textlink="">
      <xdr:nvSpPr>
        <xdr:cNvPr id="4305" name="Rectangle 4304">
          <a:extLst>
            <a:ext uri="{FF2B5EF4-FFF2-40B4-BE49-F238E27FC236}">
              <a16:creationId xmlns:a16="http://schemas.microsoft.com/office/drawing/2014/main" xmlns="" id="{00000000-0008-0000-0200-0000D110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602</xdr:row>
      <xdr:rowOff>0</xdr:rowOff>
    </xdr:from>
    <xdr:to>
      <xdr:col>5</xdr:col>
      <xdr:colOff>279400</xdr:colOff>
      <xdr:row>603</xdr:row>
      <xdr:rowOff>12700</xdr:rowOff>
    </xdr:to>
    <xdr:sp macro="[1]!dp_core.gridDP_Click" textlink="">
      <xdr:nvSpPr>
        <xdr:cNvPr id="4306" name="Rectangle 4305">
          <a:extLst>
            <a:ext uri="{FF2B5EF4-FFF2-40B4-BE49-F238E27FC236}">
              <a16:creationId xmlns:a16="http://schemas.microsoft.com/office/drawing/2014/main" xmlns="" id="{00000000-0008-0000-0200-0000D210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602</xdr:row>
      <xdr:rowOff>0</xdr:rowOff>
    </xdr:from>
    <xdr:to>
      <xdr:col>5</xdr:col>
      <xdr:colOff>279400</xdr:colOff>
      <xdr:row>603</xdr:row>
      <xdr:rowOff>12700</xdr:rowOff>
    </xdr:to>
    <xdr:sp macro="[1]!dp_core.gridDP_Click" textlink="">
      <xdr:nvSpPr>
        <xdr:cNvPr id="4307" name="Rectangle 4306">
          <a:extLst>
            <a:ext uri="{FF2B5EF4-FFF2-40B4-BE49-F238E27FC236}">
              <a16:creationId xmlns:a16="http://schemas.microsoft.com/office/drawing/2014/main" xmlns="" id="{00000000-0008-0000-0200-0000D310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603</xdr:row>
      <xdr:rowOff>0</xdr:rowOff>
    </xdr:from>
    <xdr:to>
      <xdr:col>5</xdr:col>
      <xdr:colOff>279400</xdr:colOff>
      <xdr:row>604</xdr:row>
      <xdr:rowOff>12700</xdr:rowOff>
    </xdr:to>
    <xdr:sp macro="[1]!dp_core.gridDP_Click" textlink="">
      <xdr:nvSpPr>
        <xdr:cNvPr id="4308" name="Rectangle 4307">
          <a:extLst>
            <a:ext uri="{FF2B5EF4-FFF2-40B4-BE49-F238E27FC236}">
              <a16:creationId xmlns:a16="http://schemas.microsoft.com/office/drawing/2014/main" xmlns="" id="{00000000-0008-0000-0200-0000D410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603</xdr:row>
      <xdr:rowOff>0</xdr:rowOff>
    </xdr:from>
    <xdr:to>
      <xdr:col>5</xdr:col>
      <xdr:colOff>279400</xdr:colOff>
      <xdr:row>604</xdr:row>
      <xdr:rowOff>12700</xdr:rowOff>
    </xdr:to>
    <xdr:sp macro="[1]!dp_core.gridDP_Click" textlink="">
      <xdr:nvSpPr>
        <xdr:cNvPr id="4309" name="Rectangle 4308">
          <a:extLst>
            <a:ext uri="{FF2B5EF4-FFF2-40B4-BE49-F238E27FC236}">
              <a16:creationId xmlns:a16="http://schemas.microsoft.com/office/drawing/2014/main" xmlns="" id="{00000000-0008-0000-0200-0000D510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603</xdr:row>
      <xdr:rowOff>0</xdr:rowOff>
    </xdr:from>
    <xdr:to>
      <xdr:col>5</xdr:col>
      <xdr:colOff>279400</xdr:colOff>
      <xdr:row>604</xdr:row>
      <xdr:rowOff>12700</xdr:rowOff>
    </xdr:to>
    <xdr:sp macro="[1]!dp_core.gridDP_Click" textlink="">
      <xdr:nvSpPr>
        <xdr:cNvPr id="4310" name="Rectangle 4309">
          <a:extLst>
            <a:ext uri="{FF2B5EF4-FFF2-40B4-BE49-F238E27FC236}">
              <a16:creationId xmlns:a16="http://schemas.microsoft.com/office/drawing/2014/main" xmlns="" id="{00000000-0008-0000-0200-0000D610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604</xdr:row>
      <xdr:rowOff>0</xdr:rowOff>
    </xdr:from>
    <xdr:to>
      <xdr:col>5</xdr:col>
      <xdr:colOff>279400</xdr:colOff>
      <xdr:row>605</xdr:row>
      <xdr:rowOff>12700</xdr:rowOff>
    </xdr:to>
    <xdr:sp macro="[1]!dp_core.gridDP_Click" textlink="">
      <xdr:nvSpPr>
        <xdr:cNvPr id="4311" name="Rectangle 4310">
          <a:extLst>
            <a:ext uri="{FF2B5EF4-FFF2-40B4-BE49-F238E27FC236}">
              <a16:creationId xmlns:a16="http://schemas.microsoft.com/office/drawing/2014/main" xmlns="" id="{00000000-0008-0000-0200-0000D710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604</xdr:row>
      <xdr:rowOff>0</xdr:rowOff>
    </xdr:from>
    <xdr:to>
      <xdr:col>5</xdr:col>
      <xdr:colOff>279400</xdr:colOff>
      <xdr:row>605</xdr:row>
      <xdr:rowOff>12700</xdr:rowOff>
    </xdr:to>
    <xdr:sp macro="[1]!dp_core.gridDP_Click" textlink="">
      <xdr:nvSpPr>
        <xdr:cNvPr id="4312" name="Rectangle 4311">
          <a:extLst>
            <a:ext uri="{FF2B5EF4-FFF2-40B4-BE49-F238E27FC236}">
              <a16:creationId xmlns:a16="http://schemas.microsoft.com/office/drawing/2014/main" xmlns="" id="{00000000-0008-0000-0200-0000D810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604</xdr:row>
      <xdr:rowOff>0</xdr:rowOff>
    </xdr:from>
    <xdr:to>
      <xdr:col>5</xdr:col>
      <xdr:colOff>279400</xdr:colOff>
      <xdr:row>605</xdr:row>
      <xdr:rowOff>12700</xdr:rowOff>
    </xdr:to>
    <xdr:sp macro="[1]!dp_core.gridDP_Click" textlink="">
      <xdr:nvSpPr>
        <xdr:cNvPr id="4313" name="Rectangle 4312">
          <a:extLst>
            <a:ext uri="{FF2B5EF4-FFF2-40B4-BE49-F238E27FC236}">
              <a16:creationId xmlns:a16="http://schemas.microsoft.com/office/drawing/2014/main" xmlns="" id="{00000000-0008-0000-0200-0000D910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605</xdr:row>
      <xdr:rowOff>0</xdr:rowOff>
    </xdr:from>
    <xdr:to>
      <xdr:col>5</xdr:col>
      <xdr:colOff>279400</xdr:colOff>
      <xdr:row>606</xdr:row>
      <xdr:rowOff>12700</xdr:rowOff>
    </xdr:to>
    <xdr:sp macro="[1]!dp_core.gridDP_Click" textlink="">
      <xdr:nvSpPr>
        <xdr:cNvPr id="4314" name="Rectangle 4313">
          <a:extLst>
            <a:ext uri="{FF2B5EF4-FFF2-40B4-BE49-F238E27FC236}">
              <a16:creationId xmlns:a16="http://schemas.microsoft.com/office/drawing/2014/main" xmlns="" id="{00000000-0008-0000-0200-0000DA10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605</xdr:row>
      <xdr:rowOff>0</xdr:rowOff>
    </xdr:from>
    <xdr:to>
      <xdr:col>5</xdr:col>
      <xdr:colOff>279400</xdr:colOff>
      <xdr:row>606</xdr:row>
      <xdr:rowOff>12700</xdr:rowOff>
    </xdr:to>
    <xdr:sp macro="[1]!dp_core.gridDP_Click" textlink="">
      <xdr:nvSpPr>
        <xdr:cNvPr id="4315" name="Rectangle 4314">
          <a:extLst>
            <a:ext uri="{FF2B5EF4-FFF2-40B4-BE49-F238E27FC236}">
              <a16:creationId xmlns:a16="http://schemas.microsoft.com/office/drawing/2014/main" xmlns="" id="{00000000-0008-0000-0200-0000DB10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605</xdr:row>
      <xdr:rowOff>0</xdr:rowOff>
    </xdr:from>
    <xdr:to>
      <xdr:col>5</xdr:col>
      <xdr:colOff>279400</xdr:colOff>
      <xdr:row>606</xdr:row>
      <xdr:rowOff>12700</xdr:rowOff>
    </xdr:to>
    <xdr:sp macro="[1]!dp_core.gridDP_Click" textlink="">
      <xdr:nvSpPr>
        <xdr:cNvPr id="4316" name="Rectangle 4315">
          <a:extLst>
            <a:ext uri="{FF2B5EF4-FFF2-40B4-BE49-F238E27FC236}">
              <a16:creationId xmlns:a16="http://schemas.microsoft.com/office/drawing/2014/main" xmlns="" id="{00000000-0008-0000-0200-0000DC10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606</xdr:row>
      <xdr:rowOff>0</xdr:rowOff>
    </xdr:from>
    <xdr:to>
      <xdr:col>5</xdr:col>
      <xdr:colOff>279400</xdr:colOff>
      <xdr:row>607</xdr:row>
      <xdr:rowOff>12700</xdr:rowOff>
    </xdr:to>
    <xdr:sp macro="[1]!dp_core.gridDP_Click" textlink="">
      <xdr:nvSpPr>
        <xdr:cNvPr id="4317" name="Rectangle 4316">
          <a:extLst>
            <a:ext uri="{FF2B5EF4-FFF2-40B4-BE49-F238E27FC236}">
              <a16:creationId xmlns:a16="http://schemas.microsoft.com/office/drawing/2014/main" xmlns="" id="{00000000-0008-0000-0200-0000DD10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606</xdr:row>
      <xdr:rowOff>0</xdr:rowOff>
    </xdr:from>
    <xdr:to>
      <xdr:col>5</xdr:col>
      <xdr:colOff>279400</xdr:colOff>
      <xdr:row>607</xdr:row>
      <xdr:rowOff>12700</xdr:rowOff>
    </xdr:to>
    <xdr:sp macro="[1]!dp_core.gridDP_Click" textlink="">
      <xdr:nvSpPr>
        <xdr:cNvPr id="4318" name="Rectangle 4317">
          <a:extLst>
            <a:ext uri="{FF2B5EF4-FFF2-40B4-BE49-F238E27FC236}">
              <a16:creationId xmlns:a16="http://schemas.microsoft.com/office/drawing/2014/main" xmlns="" id="{00000000-0008-0000-0200-0000DE10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606</xdr:row>
      <xdr:rowOff>0</xdr:rowOff>
    </xdr:from>
    <xdr:to>
      <xdr:col>5</xdr:col>
      <xdr:colOff>279400</xdr:colOff>
      <xdr:row>607</xdr:row>
      <xdr:rowOff>12700</xdr:rowOff>
    </xdr:to>
    <xdr:sp macro="[1]!dp_core.gridDP_Click" textlink="">
      <xdr:nvSpPr>
        <xdr:cNvPr id="4319" name="Rectangle 4318">
          <a:extLst>
            <a:ext uri="{FF2B5EF4-FFF2-40B4-BE49-F238E27FC236}">
              <a16:creationId xmlns:a16="http://schemas.microsoft.com/office/drawing/2014/main" xmlns="" id="{00000000-0008-0000-0200-0000DF10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607</xdr:row>
      <xdr:rowOff>0</xdr:rowOff>
    </xdr:from>
    <xdr:to>
      <xdr:col>5</xdr:col>
      <xdr:colOff>279400</xdr:colOff>
      <xdr:row>608</xdr:row>
      <xdr:rowOff>12700</xdr:rowOff>
    </xdr:to>
    <xdr:sp macro="[1]!dp_core.gridDP_Click" textlink="">
      <xdr:nvSpPr>
        <xdr:cNvPr id="4320" name="Rectangle 4319">
          <a:extLst>
            <a:ext uri="{FF2B5EF4-FFF2-40B4-BE49-F238E27FC236}">
              <a16:creationId xmlns:a16="http://schemas.microsoft.com/office/drawing/2014/main" xmlns="" id="{00000000-0008-0000-0200-0000E010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607</xdr:row>
      <xdr:rowOff>0</xdr:rowOff>
    </xdr:from>
    <xdr:to>
      <xdr:col>5</xdr:col>
      <xdr:colOff>279400</xdr:colOff>
      <xdr:row>608</xdr:row>
      <xdr:rowOff>12700</xdr:rowOff>
    </xdr:to>
    <xdr:sp macro="[1]!dp_core.gridDP_Click" textlink="">
      <xdr:nvSpPr>
        <xdr:cNvPr id="4321" name="Rectangle 4320">
          <a:extLst>
            <a:ext uri="{FF2B5EF4-FFF2-40B4-BE49-F238E27FC236}">
              <a16:creationId xmlns:a16="http://schemas.microsoft.com/office/drawing/2014/main" xmlns="" id="{00000000-0008-0000-0200-0000E110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607</xdr:row>
      <xdr:rowOff>0</xdr:rowOff>
    </xdr:from>
    <xdr:to>
      <xdr:col>5</xdr:col>
      <xdr:colOff>279400</xdr:colOff>
      <xdr:row>608</xdr:row>
      <xdr:rowOff>12700</xdr:rowOff>
    </xdr:to>
    <xdr:sp macro="[1]!dp_core.gridDP_Click" textlink="">
      <xdr:nvSpPr>
        <xdr:cNvPr id="4322" name="Rectangle 4321">
          <a:extLst>
            <a:ext uri="{FF2B5EF4-FFF2-40B4-BE49-F238E27FC236}">
              <a16:creationId xmlns:a16="http://schemas.microsoft.com/office/drawing/2014/main" xmlns="" id="{00000000-0008-0000-0200-0000E210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608</xdr:row>
      <xdr:rowOff>0</xdr:rowOff>
    </xdr:from>
    <xdr:to>
      <xdr:col>5</xdr:col>
      <xdr:colOff>279400</xdr:colOff>
      <xdr:row>609</xdr:row>
      <xdr:rowOff>12700</xdr:rowOff>
    </xdr:to>
    <xdr:sp macro="[1]!dp_core.gridDP_Click" textlink="">
      <xdr:nvSpPr>
        <xdr:cNvPr id="4323" name="Rectangle 4322">
          <a:extLst>
            <a:ext uri="{FF2B5EF4-FFF2-40B4-BE49-F238E27FC236}">
              <a16:creationId xmlns:a16="http://schemas.microsoft.com/office/drawing/2014/main" xmlns="" id="{00000000-0008-0000-0200-0000E310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608</xdr:row>
      <xdr:rowOff>0</xdr:rowOff>
    </xdr:from>
    <xdr:to>
      <xdr:col>5</xdr:col>
      <xdr:colOff>279400</xdr:colOff>
      <xdr:row>609</xdr:row>
      <xdr:rowOff>12700</xdr:rowOff>
    </xdr:to>
    <xdr:sp macro="[1]!dp_core.gridDP_Click" textlink="">
      <xdr:nvSpPr>
        <xdr:cNvPr id="4324" name="Rectangle 4323">
          <a:extLst>
            <a:ext uri="{FF2B5EF4-FFF2-40B4-BE49-F238E27FC236}">
              <a16:creationId xmlns:a16="http://schemas.microsoft.com/office/drawing/2014/main" xmlns="" id="{00000000-0008-0000-0200-0000E410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608</xdr:row>
      <xdr:rowOff>0</xdr:rowOff>
    </xdr:from>
    <xdr:to>
      <xdr:col>5</xdr:col>
      <xdr:colOff>279400</xdr:colOff>
      <xdr:row>609</xdr:row>
      <xdr:rowOff>12700</xdr:rowOff>
    </xdr:to>
    <xdr:sp macro="[1]!dp_core.gridDP_Click" textlink="">
      <xdr:nvSpPr>
        <xdr:cNvPr id="4325" name="Rectangle 4324">
          <a:extLst>
            <a:ext uri="{FF2B5EF4-FFF2-40B4-BE49-F238E27FC236}">
              <a16:creationId xmlns:a16="http://schemas.microsoft.com/office/drawing/2014/main" xmlns="" id="{00000000-0008-0000-0200-0000E510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609</xdr:row>
      <xdr:rowOff>0</xdr:rowOff>
    </xdr:from>
    <xdr:to>
      <xdr:col>5</xdr:col>
      <xdr:colOff>279400</xdr:colOff>
      <xdr:row>610</xdr:row>
      <xdr:rowOff>12700</xdr:rowOff>
    </xdr:to>
    <xdr:sp macro="[1]!dp_core.gridDP_Click" textlink="">
      <xdr:nvSpPr>
        <xdr:cNvPr id="4326" name="Rectangle 4325">
          <a:extLst>
            <a:ext uri="{FF2B5EF4-FFF2-40B4-BE49-F238E27FC236}">
              <a16:creationId xmlns:a16="http://schemas.microsoft.com/office/drawing/2014/main" xmlns="" id="{00000000-0008-0000-0200-0000E610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609</xdr:row>
      <xdr:rowOff>0</xdr:rowOff>
    </xdr:from>
    <xdr:to>
      <xdr:col>5</xdr:col>
      <xdr:colOff>279400</xdr:colOff>
      <xdr:row>610</xdr:row>
      <xdr:rowOff>12700</xdr:rowOff>
    </xdr:to>
    <xdr:sp macro="[1]!dp_core.gridDP_Click" textlink="">
      <xdr:nvSpPr>
        <xdr:cNvPr id="4327" name="Rectangle 4326">
          <a:extLst>
            <a:ext uri="{FF2B5EF4-FFF2-40B4-BE49-F238E27FC236}">
              <a16:creationId xmlns:a16="http://schemas.microsoft.com/office/drawing/2014/main" xmlns="" id="{00000000-0008-0000-0200-0000E710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609</xdr:row>
      <xdr:rowOff>0</xdr:rowOff>
    </xdr:from>
    <xdr:to>
      <xdr:col>5</xdr:col>
      <xdr:colOff>279400</xdr:colOff>
      <xdr:row>610</xdr:row>
      <xdr:rowOff>12700</xdr:rowOff>
    </xdr:to>
    <xdr:sp macro="[1]!dp_core.gridDP_Click" textlink="">
      <xdr:nvSpPr>
        <xdr:cNvPr id="4328" name="Rectangle 4327">
          <a:extLst>
            <a:ext uri="{FF2B5EF4-FFF2-40B4-BE49-F238E27FC236}">
              <a16:creationId xmlns:a16="http://schemas.microsoft.com/office/drawing/2014/main" xmlns="" id="{00000000-0008-0000-0200-0000E810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610</xdr:row>
      <xdr:rowOff>0</xdr:rowOff>
    </xdr:from>
    <xdr:to>
      <xdr:col>5</xdr:col>
      <xdr:colOff>279400</xdr:colOff>
      <xdr:row>611</xdr:row>
      <xdr:rowOff>12700</xdr:rowOff>
    </xdr:to>
    <xdr:sp macro="[1]!dp_core.gridDP_Click" textlink="">
      <xdr:nvSpPr>
        <xdr:cNvPr id="4329" name="Rectangle 4328">
          <a:extLst>
            <a:ext uri="{FF2B5EF4-FFF2-40B4-BE49-F238E27FC236}">
              <a16:creationId xmlns:a16="http://schemas.microsoft.com/office/drawing/2014/main" xmlns="" id="{00000000-0008-0000-0200-0000E910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610</xdr:row>
      <xdr:rowOff>0</xdr:rowOff>
    </xdr:from>
    <xdr:to>
      <xdr:col>5</xdr:col>
      <xdr:colOff>279400</xdr:colOff>
      <xdr:row>611</xdr:row>
      <xdr:rowOff>12700</xdr:rowOff>
    </xdr:to>
    <xdr:sp macro="[1]!dp_core.gridDP_Click" textlink="">
      <xdr:nvSpPr>
        <xdr:cNvPr id="4330" name="Rectangle 4329">
          <a:extLst>
            <a:ext uri="{FF2B5EF4-FFF2-40B4-BE49-F238E27FC236}">
              <a16:creationId xmlns:a16="http://schemas.microsoft.com/office/drawing/2014/main" xmlns="" id="{00000000-0008-0000-0200-0000EA10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610</xdr:row>
      <xdr:rowOff>0</xdr:rowOff>
    </xdr:from>
    <xdr:to>
      <xdr:col>5</xdr:col>
      <xdr:colOff>279400</xdr:colOff>
      <xdr:row>611</xdr:row>
      <xdr:rowOff>12700</xdr:rowOff>
    </xdr:to>
    <xdr:sp macro="[1]!dp_core.gridDP_Click" textlink="">
      <xdr:nvSpPr>
        <xdr:cNvPr id="4331" name="Rectangle 4330">
          <a:extLst>
            <a:ext uri="{FF2B5EF4-FFF2-40B4-BE49-F238E27FC236}">
              <a16:creationId xmlns:a16="http://schemas.microsoft.com/office/drawing/2014/main" xmlns="" id="{00000000-0008-0000-0200-0000EB10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611</xdr:row>
      <xdr:rowOff>0</xdr:rowOff>
    </xdr:from>
    <xdr:to>
      <xdr:col>5</xdr:col>
      <xdr:colOff>279400</xdr:colOff>
      <xdr:row>612</xdr:row>
      <xdr:rowOff>12700</xdr:rowOff>
    </xdr:to>
    <xdr:sp macro="[1]!dp_core.gridDP_Click" textlink="">
      <xdr:nvSpPr>
        <xdr:cNvPr id="4332" name="Rectangle 4331">
          <a:extLst>
            <a:ext uri="{FF2B5EF4-FFF2-40B4-BE49-F238E27FC236}">
              <a16:creationId xmlns:a16="http://schemas.microsoft.com/office/drawing/2014/main" xmlns="" id="{00000000-0008-0000-0200-0000EC10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611</xdr:row>
      <xdr:rowOff>0</xdr:rowOff>
    </xdr:from>
    <xdr:to>
      <xdr:col>5</xdr:col>
      <xdr:colOff>279400</xdr:colOff>
      <xdr:row>612</xdr:row>
      <xdr:rowOff>12700</xdr:rowOff>
    </xdr:to>
    <xdr:sp macro="[1]!dp_core.gridDP_Click" textlink="">
      <xdr:nvSpPr>
        <xdr:cNvPr id="4333" name="Rectangle 4332">
          <a:extLst>
            <a:ext uri="{FF2B5EF4-FFF2-40B4-BE49-F238E27FC236}">
              <a16:creationId xmlns:a16="http://schemas.microsoft.com/office/drawing/2014/main" xmlns="" id="{00000000-0008-0000-0200-0000ED10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611</xdr:row>
      <xdr:rowOff>0</xdr:rowOff>
    </xdr:from>
    <xdr:to>
      <xdr:col>5</xdr:col>
      <xdr:colOff>279400</xdr:colOff>
      <xdr:row>612</xdr:row>
      <xdr:rowOff>12700</xdr:rowOff>
    </xdr:to>
    <xdr:sp macro="[1]!dp_core.gridDP_Click" textlink="">
      <xdr:nvSpPr>
        <xdr:cNvPr id="4334" name="Rectangle 4333">
          <a:extLst>
            <a:ext uri="{FF2B5EF4-FFF2-40B4-BE49-F238E27FC236}">
              <a16:creationId xmlns:a16="http://schemas.microsoft.com/office/drawing/2014/main" xmlns="" id="{00000000-0008-0000-0200-0000EE10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612</xdr:row>
      <xdr:rowOff>0</xdr:rowOff>
    </xdr:from>
    <xdr:to>
      <xdr:col>5</xdr:col>
      <xdr:colOff>279400</xdr:colOff>
      <xdr:row>613</xdr:row>
      <xdr:rowOff>12700</xdr:rowOff>
    </xdr:to>
    <xdr:sp macro="[1]!dp_core.gridDP_Click" textlink="">
      <xdr:nvSpPr>
        <xdr:cNvPr id="4335" name="Rectangle 4334">
          <a:extLst>
            <a:ext uri="{FF2B5EF4-FFF2-40B4-BE49-F238E27FC236}">
              <a16:creationId xmlns:a16="http://schemas.microsoft.com/office/drawing/2014/main" xmlns="" id="{00000000-0008-0000-0200-0000EF10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612</xdr:row>
      <xdr:rowOff>0</xdr:rowOff>
    </xdr:from>
    <xdr:to>
      <xdr:col>5</xdr:col>
      <xdr:colOff>279400</xdr:colOff>
      <xdr:row>613</xdr:row>
      <xdr:rowOff>12700</xdr:rowOff>
    </xdr:to>
    <xdr:sp macro="[1]!dp_core.gridDP_Click" textlink="">
      <xdr:nvSpPr>
        <xdr:cNvPr id="4336" name="Rectangle 4335">
          <a:extLst>
            <a:ext uri="{FF2B5EF4-FFF2-40B4-BE49-F238E27FC236}">
              <a16:creationId xmlns:a16="http://schemas.microsoft.com/office/drawing/2014/main" xmlns="" id="{00000000-0008-0000-0200-0000F010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612</xdr:row>
      <xdr:rowOff>0</xdr:rowOff>
    </xdr:from>
    <xdr:to>
      <xdr:col>5</xdr:col>
      <xdr:colOff>279400</xdr:colOff>
      <xdr:row>613</xdr:row>
      <xdr:rowOff>12700</xdr:rowOff>
    </xdr:to>
    <xdr:sp macro="[1]!dp_core.gridDP_Click" textlink="">
      <xdr:nvSpPr>
        <xdr:cNvPr id="4337" name="Rectangle 4336">
          <a:extLst>
            <a:ext uri="{FF2B5EF4-FFF2-40B4-BE49-F238E27FC236}">
              <a16:creationId xmlns:a16="http://schemas.microsoft.com/office/drawing/2014/main" xmlns="" id="{00000000-0008-0000-0200-0000F110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613</xdr:row>
      <xdr:rowOff>0</xdr:rowOff>
    </xdr:from>
    <xdr:to>
      <xdr:col>5</xdr:col>
      <xdr:colOff>279400</xdr:colOff>
      <xdr:row>614</xdr:row>
      <xdr:rowOff>12700</xdr:rowOff>
    </xdr:to>
    <xdr:sp macro="[1]!dp_core.gridDP_Click" textlink="">
      <xdr:nvSpPr>
        <xdr:cNvPr id="4338" name="Rectangle 4337">
          <a:extLst>
            <a:ext uri="{FF2B5EF4-FFF2-40B4-BE49-F238E27FC236}">
              <a16:creationId xmlns:a16="http://schemas.microsoft.com/office/drawing/2014/main" xmlns="" id="{00000000-0008-0000-0200-0000F210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613</xdr:row>
      <xdr:rowOff>0</xdr:rowOff>
    </xdr:from>
    <xdr:to>
      <xdr:col>5</xdr:col>
      <xdr:colOff>279400</xdr:colOff>
      <xdr:row>614</xdr:row>
      <xdr:rowOff>12700</xdr:rowOff>
    </xdr:to>
    <xdr:sp macro="[1]!dp_core.gridDP_Click" textlink="">
      <xdr:nvSpPr>
        <xdr:cNvPr id="4339" name="Rectangle 4338">
          <a:extLst>
            <a:ext uri="{FF2B5EF4-FFF2-40B4-BE49-F238E27FC236}">
              <a16:creationId xmlns:a16="http://schemas.microsoft.com/office/drawing/2014/main" xmlns="" id="{00000000-0008-0000-0200-0000F310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613</xdr:row>
      <xdr:rowOff>0</xdr:rowOff>
    </xdr:from>
    <xdr:to>
      <xdr:col>5</xdr:col>
      <xdr:colOff>279400</xdr:colOff>
      <xdr:row>614</xdr:row>
      <xdr:rowOff>12700</xdr:rowOff>
    </xdr:to>
    <xdr:sp macro="[1]!dp_core.gridDP_Click" textlink="">
      <xdr:nvSpPr>
        <xdr:cNvPr id="4340" name="Rectangle 4339">
          <a:extLst>
            <a:ext uri="{FF2B5EF4-FFF2-40B4-BE49-F238E27FC236}">
              <a16:creationId xmlns:a16="http://schemas.microsoft.com/office/drawing/2014/main" xmlns="" id="{00000000-0008-0000-0200-0000F410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614</xdr:row>
      <xdr:rowOff>0</xdr:rowOff>
    </xdr:from>
    <xdr:to>
      <xdr:col>5</xdr:col>
      <xdr:colOff>279400</xdr:colOff>
      <xdr:row>615</xdr:row>
      <xdr:rowOff>12700</xdr:rowOff>
    </xdr:to>
    <xdr:sp macro="[1]!dp_core.gridDP_Click" textlink="">
      <xdr:nvSpPr>
        <xdr:cNvPr id="4341" name="Rectangle 4340">
          <a:extLst>
            <a:ext uri="{FF2B5EF4-FFF2-40B4-BE49-F238E27FC236}">
              <a16:creationId xmlns:a16="http://schemas.microsoft.com/office/drawing/2014/main" xmlns="" id="{00000000-0008-0000-0200-0000F510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614</xdr:row>
      <xdr:rowOff>0</xdr:rowOff>
    </xdr:from>
    <xdr:to>
      <xdr:col>5</xdr:col>
      <xdr:colOff>279400</xdr:colOff>
      <xdr:row>615</xdr:row>
      <xdr:rowOff>12700</xdr:rowOff>
    </xdr:to>
    <xdr:sp macro="[1]!dp_core.gridDP_Click" textlink="">
      <xdr:nvSpPr>
        <xdr:cNvPr id="4342" name="Rectangle 4341">
          <a:extLst>
            <a:ext uri="{FF2B5EF4-FFF2-40B4-BE49-F238E27FC236}">
              <a16:creationId xmlns:a16="http://schemas.microsoft.com/office/drawing/2014/main" xmlns="" id="{00000000-0008-0000-0200-0000F610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614</xdr:row>
      <xdr:rowOff>0</xdr:rowOff>
    </xdr:from>
    <xdr:to>
      <xdr:col>5</xdr:col>
      <xdr:colOff>279400</xdr:colOff>
      <xdr:row>615</xdr:row>
      <xdr:rowOff>12700</xdr:rowOff>
    </xdr:to>
    <xdr:sp macro="[1]!dp_core.gridDP_Click" textlink="">
      <xdr:nvSpPr>
        <xdr:cNvPr id="4343" name="Rectangle 4342">
          <a:extLst>
            <a:ext uri="{FF2B5EF4-FFF2-40B4-BE49-F238E27FC236}">
              <a16:creationId xmlns:a16="http://schemas.microsoft.com/office/drawing/2014/main" xmlns="" id="{00000000-0008-0000-0200-0000F710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615</xdr:row>
      <xdr:rowOff>0</xdr:rowOff>
    </xdr:from>
    <xdr:to>
      <xdr:col>5</xdr:col>
      <xdr:colOff>279400</xdr:colOff>
      <xdr:row>616</xdr:row>
      <xdr:rowOff>12700</xdr:rowOff>
    </xdr:to>
    <xdr:sp macro="[1]!dp_core.gridDP_Click" textlink="">
      <xdr:nvSpPr>
        <xdr:cNvPr id="4344" name="Rectangle 4343">
          <a:extLst>
            <a:ext uri="{FF2B5EF4-FFF2-40B4-BE49-F238E27FC236}">
              <a16:creationId xmlns:a16="http://schemas.microsoft.com/office/drawing/2014/main" xmlns="" id="{00000000-0008-0000-0200-0000F810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615</xdr:row>
      <xdr:rowOff>0</xdr:rowOff>
    </xdr:from>
    <xdr:to>
      <xdr:col>5</xdr:col>
      <xdr:colOff>279400</xdr:colOff>
      <xdr:row>616</xdr:row>
      <xdr:rowOff>12700</xdr:rowOff>
    </xdr:to>
    <xdr:sp macro="[1]!dp_core.gridDP_Click" textlink="">
      <xdr:nvSpPr>
        <xdr:cNvPr id="4345" name="Rectangle 4344">
          <a:extLst>
            <a:ext uri="{FF2B5EF4-FFF2-40B4-BE49-F238E27FC236}">
              <a16:creationId xmlns:a16="http://schemas.microsoft.com/office/drawing/2014/main" xmlns="" id="{00000000-0008-0000-0200-0000F910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615</xdr:row>
      <xdr:rowOff>0</xdr:rowOff>
    </xdr:from>
    <xdr:to>
      <xdr:col>5</xdr:col>
      <xdr:colOff>279400</xdr:colOff>
      <xdr:row>616</xdr:row>
      <xdr:rowOff>12700</xdr:rowOff>
    </xdr:to>
    <xdr:sp macro="[1]!dp_core.gridDP_Click" textlink="">
      <xdr:nvSpPr>
        <xdr:cNvPr id="4346" name="Rectangle 4345">
          <a:extLst>
            <a:ext uri="{FF2B5EF4-FFF2-40B4-BE49-F238E27FC236}">
              <a16:creationId xmlns:a16="http://schemas.microsoft.com/office/drawing/2014/main" xmlns="" id="{00000000-0008-0000-0200-0000FA10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616</xdr:row>
      <xdr:rowOff>0</xdr:rowOff>
    </xdr:from>
    <xdr:to>
      <xdr:col>5</xdr:col>
      <xdr:colOff>279400</xdr:colOff>
      <xdr:row>617</xdr:row>
      <xdr:rowOff>12700</xdr:rowOff>
    </xdr:to>
    <xdr:sp macro="[1]!dp_core.gridDP_Click" textlink="">
      <xdr:nvSpPr>
        <xdr:cNvPr id="4347" name="Rectangle 4346">
          <a:extLst>
            <a:ext uri="{FF2B5EF4-FFF2-40B4-BE49-F238E27FC236}">
              <a16:creationId xmlns:a16="http://schemas.microsoft.com/office/drawing/2014/main" xmlns="" id="{00000000-0008-0000-0200-0000FB10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616</xdr:row>
      <xdr:rowOff>0</xdr:rowOff>
    </xdr:from>
    <xdr:to>
      <xdr:col>5</xdr:col>
      <xdr:colOff>279400</xdr:colOff>
      <xdr:row>617</xdr:row>
      <xdr:rowOff>12700</xdr:rowOff>
    </xdr:to>
    <xdr:sp macro="[1]!dp_core.gridDP_Click" textlink="">
      <xdr:nvSpPr>
        <xdr:cNvPr id="4348" name="Rectangle 4347">
          <a:extLst>
            <a:ext uri="{FF2B5EF4-FFF2-40B4-BE49-F238E27FC236}">
              <a16:creationId xmlns:a16="http://schemas.microsoft.com/office/drawing/2014/main" xmlns="" id="{00000000-0008-0000-0200-0000FC10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616</xdr:row>
      <xdr:rowOff>0</xdr:rowOff>
    </xdr:from>
    <xdr:to>
      <xdr:col>5</xdr:col>
      <xdr:colOff>279400</xdr:colOff>
      <xdr:row>617</xdr:row>
      <xdr:rowOff>12700</xdr:rowOff>
    </xdr:to>
    <xdr:sp macro="[1]!dp_core.gridDP_Click" textlink="">
      <xdr:nvSpPr>
        <xdr:cNvPr id="4349" name="Rectangle 4348">
          <a:extLst>
            <a:ext uri="{FF2B5EF4-FFF2-40B4-BE49-F238E27FC236}">
              <a16:creationId xmlns:a16="http://schemas.microsoft.com/office/drawing/2014/main" xmlns="" id="{00000000-0008-0000-0200-0000FD10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617</xdr:row>
      <xdr:rowOff>0</xdr:rowOff>
    </xdr:from>
    <xdr:to>
      <xdr:col>5</xdr:col>
      <xdr:colOff>279400</xdr:colOff>
      <xdr:row>618</xdr:row>
      <xdr:rowOff>12700</xdr:rowOff>
    </xdr:to>
    <xdr:sp macro="[1]!dp_core.gridDP_Click" textlink="">
      <xdr:nvSpPr>
        <xdr:cNvPr id="4350" name="Rectangle 4349">
          <a:extLst>
            <a:ext uri="{FF2B5EF4-FFF2-40B4-BE49-F238E27FC236}">
              <a16:creationId xmlns:a16="http://schemas.microsoft.com/office/drawing/2014/main" xmlns="" id="{00000000-0008-0000-0200-0000FE10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617</xdr:row>
      <xdr:rowOff>0</xdr:rowOff>
    </xdr:from>
    <xdr:to>
      <xdr:col>5</xdr:col>
      <xdr:colOff>279400</xdr:colOff>
      <xdr:row>618</xdr:row>
      <xdr:rowOff>12700</xdr:rowOff>
    </xdr:to>
    <xdr:sp macro="[1]!dp_core.gridDP_Click" textlink="">
      <xdr:nvSpPr>
        <xdr:cNvPr id="4351" name="Rectangle 4350">
          <a:extLst>
            <a:ext uri="{FF2B5EF4-FFF2-40B4-BE49-F238E27FC236}">
              <a16:creationId xmlns:a16="http://schemas.microsoft.com/office/drawing/2014/main" xmlns="" id="{00000000-0008-0000-0200-0000FF10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617</xdr:row>
      <xdr:rowOff>0</xdr:rowOff>
    </xdr:from>
    <xdr:to>
      <xdr:col>5</xdr:col>
      <xdr:colOff>279400</xdr:colOff>
      <xdr:row>618</xdr:row>
      <xdr:rowOff>12700</xdr:rowOff>
    </xdr:to>
    <xdr:sp macro="[1]!dp_core.gridDP_Click" textlink="">
      <xdr:nvSpPr>
        <xdr:cNvPr id="4352" name="Rectangle 4351">
          <a:extLst>
            <a:ext uri="{FF2B5EF4-FFF2-40B4-BE49-F238E27FC236}">
              <a16:creationId xmlns:a16="http://schemas.microsoft.com/office/drawing/2014/main" xmlns="" id="{00000000-0008-0000-0200-00000011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618</xdr:row>
      <xdr:rowOff>0</xdr:rowOff>
    </xdr:from>
    <xdr:to>
      <xdr:col>5</xdr:col>
      <xdr:colOff>279400</xdr:colOff>
      <xdr:row>619</xdr:row>
      <xdr:rowOff>12700</xdr:rowOff>
    </xdr:to>
    <xdr:sp macro="[1]!dp_core.gridDP_Click" textlink="">
      <xdr:nvSpPr>
        <xdr:cNvPr id="4353" name="Rectangle 4352">
          <a:extLst>
            <a:ext uri="{FF2B5EF4-FFF2-40B4-BE49-F238E27FC236}">
              <a16:creationId xmlns:a16="http://schemas.microsoft.com/office/drawing/2014/main" xmlns="" id="{00000000-0008-0000-0200-00000111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618</xdr:row>
      <xdr:rowOff>0</xdr:rowOff>
    </xdr:from>
    <xdr:to>
      <xdr:col>5</xdr:col>
      <xdr:colOff>279400</xdr:colOff>
      <xdr:row>619</xdr:row>
      <xdr:rowOff>12700</xdr:rowOff>
    </xdr:to>
    <xdr:sp macro="[1]!dp_core.gridDP_Click" textlink="">
      <xdr:nvSpPr>
        <xdr:cNvPr id="4354" name="Rectangle 4353">
          <a:extLst>
            <a:ext uri="{FF2B5EF4-FFF2-40B4-BE49-F238E27FC236}">
              <a16:creationId xmlns:a16="http://schemas.microsoft.com/office/drawing/2014/main" xmlns="" id="{00000000-0008-0000-0200-00000211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618</xdr:row>
      <xdr:rowOff>0</xdr:rowOff>
    </xdr:from>
    <xdr:to>
      <xdr:col>5</xdr:col>
      <xdr:colOff>279400</xdr:colOff>
      <xdr:row>619</xdr:row>
      <xdr:rowOff>12700</xdr:rowOff>
    </xdr:to>
    <xdr:sp macro="[1]!dp_core.gridDP_Click" textlink="">
      <xdr:nvSpPr>
        <xdr:cNvPr id="4355" name="Rectangle 4354">
          <a:extLst>
            <a:ext uri="{FF2B5EF4-FFF2-40B4-BE49-F238E27FC236}">
              <a16:creationId xmlns:a16="http://schemas.microsoft.com/office/drawing/2014/main" xmlns="" id="{00000000-0008-0000-0200-00000311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619</xdr:row>
      <xdr:rowOff>0</xdr:rowOff>
    </xdr:from>
    <xdr:to>
      <xdr:col>5</xdr:col>
      <xdr:colOff>279400</xdr:colOff>
      <xdr:row>620</xdr:row>
      <xdr:rowOff>12700</xdr:rowOff>
    </xdr:to>
    <xdr:sp macro="[1]!dp_core.gridDP_Click" textlink="">
      <xdr:nvSpPr>
        <xdr:cNvPr id="4356" name="Rectangle 4355">
          <a:extLst>
            <a:ext uri="{FF2B5EF4-FFF2-40B4-BE49-F238E27FC236}">
              <a16:creationId xmlns:a16="http://schemas.microsoft.com/office/drawing/2014/main" xmlns="" id="{00000000-0008-0000-0200-00000411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619</xdr:row>
      <xdr:rowOff>0</xdr:rowOff>
    </xdr:from>
    <xdr:to>
      <xdr:col>5</xdr:col>
      <xdr:colOff>279400</xdr:colOff>
      <xdr:row>620</xdr:row>
      <xdr:rowOff>12700</xdr:rowOff>
    </xdr:to>
    <xdr:sp macro="[1]!dp_core.gridDP_Click" textlink="">
      <xdr:nvSpPr>
        <xdr:cNvPr id="4357" name="Rectangle 4356">
          <a:extLst>
            <a:ext uri="{FF2B5EF4-FFF2-40B4-BE49-F238E27FC236}">
              <a16:creationId xmlns:a16="http://schemas.microsoft.com/office/drawing/2014/main" xmlns="" id="{00000000-0008-0000-0200-00000511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619</xdr:row>
      <xdr:rowOff>0</xdr:rowOff>
    </xdr:from>
    <xdr:to>
      <xdr:col>5</xdr:col>
      <xdr:colOff>279400</xdr:colOff>
      <xdr:row>620</xdr:row>
      <xdr:rowOff>12700</xdr:rowOff>
    </xdr:to>
    <xdr:sp macro="[1]!dp_core.gridDP_Click" textlink="">
      <xdr:nvSpPr>
        <xdr:cNvPr id="4358" name="Rectangle 4357">
          <a:extLst>
            <a:ext uri="{FF2B5EF4-FFF2-40B4-BE49-F238E27FC236}">
              <a16:creationId xmlns:a16="http://schemas.microsoft.com/office/drawing/2014/main" xmlns="" id="{00000000-0008-0000-0200-00000611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620</xdr:row>
      <xdr:rowOff>0</xdr:rowOff>
    </xdr:from>
    <xdr:to>
      <xdr:col>5</xdr:col>
      <xdr:colOff>279400</xdr:colOff>
      <xdr:row>621</xdr:row>
      <xdr:rowOff>12700</xdr:rowOff>
    </xdr:to>
    <xdr:sp macro="[1]!dp_core.gridDP_Click" textlink="">
      <xdr:nvSpPr>
        <xdr:cNvPr id="4359" name="Rectangle 4358">
          <a:extLst>
            <a:ext uri="{FF2B5EF4-FFF2-40B4-BE49-F238E27FC236}">
              <a16:creationId xmlns:a16="http://schemas.microsoft.com/office/drawing/2014/main" xmlns="" id="{00000000-0008-0000-0200-00000711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620</xdr:row>
      <xdr:rowOff>0</xdr:rowOff>
    </xdr:from>
    <xdr:to>
      <xdr:col>5</xdr:col>
      <xdr:colOff>279400</xdr:colOff>
      <xdr:row>621</xdr:row>
      <xdr:rowOff>12700</xdr:rowOff>
    </xdr:to>
    <xdr:sp macro="[1]!dp_core.gridDP_Click" textlink="">
      <xdr:nvSpPr>
        <xdr:cNvPr id="4360" name="Rectangle 4359">
          <a:extLst>
            <a:ext uri="{FF2B5EF4-FFF2-40B4-BE49-F238E27FC236}">
              <a16:creationId xmlns:a16="http://schemas.microsoft.com/office/drawing/2014/main" xmlns="" id="{00000000-0008-0000-0200-00000811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620</xdr:row>
      <xdr:rowOff>0</xdr:rowOff>
    </xdr:from>
    <xdr:to>
      <xdr:col>5</xdr:col>
      <xdr:colOff>279400</xdr:colOff>
      <xdr:row>621</xdr:row>
      <xdr:rowOff>12700</xdr:rowOff>
    </xdr:to>
    <xdr:sp macro="[1]!dp_core.gridDP_Click" textlink="">
      <xdr:nvSpPr>
        <xdr:cNvPr id="4361" name="Rectangle 4360">
          <a:extLst>
            <a:ext uri="{FF2B5EF4-FFF2-40B4-BE49-F238E27FC236}">
              <a16:creationId xmlns:a16="http://schemas.microsoft.com/office/drawing/2014/main" xmlns="" id="{00000000-0008-0000-0200-00000911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621</xdr:row>
      <xdr:rowOff>0</xdr:rowOff>
    </xdr:from>
    <xdr:to>
      <xdr:col>5</xdr:col>
      <xdr:colOff>279400</xdr:colOff>
      <xdr:row>622</xdr:row>
      <xdr:rowOff>12700</xdr:rowOff>
    </xdr:to>
    <xdr:sp macro="[1]!dp_core.gridDP_Click" textlink="">
      <xdr:nvSpPr>
        <xdr:cNvPr id="4362" name="Rectangle 4361">
          <a:extLst>
            <a:ext uri="{FF2B5EF4-FFF2-40B4-BE49-F238E27FC236}">
              <a16:creationId xmlns:a16="http://schemas.microsoft.com/office/drawing/2014/main" xmlns="" id="{00000000-0008-0000-0200-00000A11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621</xdr:row>
      <xdr:rowOff>0</xdr:rowOff>
    </xdr:from>
    <xdr:to>
      <xdr:col>5</xdr:col>
      <xdr:colOff>279400</xdr:colOff>
      <xdr:row>622</xdr:row>
      <xdr:rowOff>12700</xdr:rowOff>
    </xdr:to>
    <xdr:sp macro="[1]!dp_core.gridDP_Click" textlink="">
      <xdr:nvSpPr>
        <xdr:cNvPr id="4363" name="Rectangle 4362">
          <a:extLst>
            <a:ext uri="{FF2B5EF4-FFF2-40B4-BE49-F238E27FC236}">
              <a16:creationId xmlns:a16="http://schemas.microsoft.com/office/drawing/2014/main" xmlns="" id="{00000000-0008-0000-0200-00000B11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621</xdr:row>
      <xdr:rowOff>0</xdr:rowOff>
    </xdr:from>
    <xdr:to>
      <xdr:col>5</xdr:col>
      <xdr:colOff>279400</xdr:colOff>
      <xdr:row>622</xdr:row>
      <xdr:rowOff>12700</xdr:rowOff>
    </xdr:to>
    <xdr:sp macro="[1]!dp_core.gridDP_Click" textlink="">
      <xdr:nvSpPr>
        <xdr:cNvPr id="4364" name="Rectangle 4363">
          <a:extLst>
            <a:ext uri="{FF2B5EF4-FFF2-40B4-BE49-F238E27FC236}">
              <a16:creationId xmlns:a16="http://schemas.microsoft.com/office/drawing/2014/main" xmlns="" id="{00000000-0008-0000-0200-00000C11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622</xdr:row>
      <xdr:rowOff>0</xdr:rowOff>
    </xdr:from>
    <xdr:to>
      <xdr:col>5</xdr:col>
      <xdr:colOff>279400</xdr:colOff>
      <xdr:row>623</xdr:row>
      <xdr:rowOff>12700</xdr:rowOff>
    </xdr:to>
    <xdr:sp macro="[1]!dp_core.gridDP_Click" textlink="">
      <xdr:nvSpPr>
        <xdr:cNvPr id="4365" name="Rectangle 4364">
          <a:extLst>
            <a:ext uri="{FF2B5EF4-FFF2-40B4-BE49-F238E27FC236}">
              <a16:creationId xmlns:a16="http://schemas.microsoft.com/office/drawing/2014/main" xmlns="" id="{00000000-0008-0000-0200-00000D11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622</xdr:row>
      <xdr:rowOff>0</xdr:rowOff>
    </xdr:from>
    <xdr:to>
      <xdr:col>5</xdr:col>
      <xdr:colOff>279400</xdr:colOff>
      <xdr:row>623</xdr:row>
      <xdr:rowOff>12700</xdr:rowOff>
    </xdr:to>
    <xdr:sp macro="[1]!dp_core.gridDP_Click" textlink="">
      <xdr:nvSpPr>
        <xdr:cNvPr id="4366" name="Rectangle 4365">
          <a:extLst>
            <a:ext uri="{FF2B5EF4-FFF2-40B4-BE49-F238E27FC236}">
              <a16:creationId xmlns:a16="http://schemas.microsoft.com/office/drawing/2014/main" xmlns="" id="{00000000-0008-0000-0200-00000E11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622</xdr:row>
      <xdr:rowOff>0</xdr:rowOff>
    </xdr:from>
    <xdr:to>
      <xdr:col>5</xdr:col>
      <xdr:colOff>279400</xdr:colOff>
      <xdr:row>623</xdr:row>
      <xdr:rowOff>12700</xdr:rowOff>
    </xdr:to>
    <xdr:sp macro="[1]!dp_core.gridDP_Click" textlink="">
      <xdr:nvSpPr>
        <xdr:cNvPr id="4367" name="Rectangle 4366">
          <a:extLst>
            <a:ext uri="{FF2B5EF4-FFF2-40B4-BE49-F238E27FC236}">
              <a16:creationId xmlns:a16="http://schemas.microsoft.com/office/drawing/2014/main" xmlns="" id="{00000000-0008-0000-0200-00000F11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623</xdr:row>
      <xdr:rowOff>0</xdr:rowOff>
    </xdr:from>
    <xdr:to>
      <xdr:col>5</xdr:col>
      <xdr:colOff>279400</xdr:colOff>
      <xdr:row>624</xdr:row>
      <xdr:rowOff>12700</xdr:rowOff>
    </xdr:to>
    <xdr:sp macro="[1]!dp_core.gridDP_Click" textlink="">
      <xdr:nvSpPr>
        <xdr:cNvPr id="4368" name="Rectangle 4367">
          <a:extLst>
            <a:ext uri="{FF2B5EF4-FFF2-40B4-BE49-F238E27FC236}">
              <a16:creationId xmlns:a16="http://schemas.microsoft.com/office/drawing/2014/main" xmlns="" id="{00000000-0008-0000-0200-00001011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623</xdr:row>
      <xdr:rowOff>0</xdr:rowOff>
    </xdr:from>
    <xdr:to>
      <xdr:col>5</xdr:col>
      <xdr:colOff>279400</xdr:colOff>
      <xdr:row>624</xdr:row>
      <xdr:rowOff>12700</xdr:rowOff>
    </xdr:to>
    <xdr:sp macro="[1]!dp_core.gridDP_Click" textlink="">
      <xdr:nvSpPr>
        <xdr:cNvPr id="4369" name="Rectangle 4368">
          <a:extLst>
            <a:ext uri="{FF2B5EF4-FFF2-40B4-BE49-F238E27FC236}">
              <a16:creationId xmlns:a16="http://schemas.microsoft.com/office/drawing/2014/main" xmlns="" id="{00000000-0008-0000-0200-00001111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623</xdr:row>
      <xdr:rowOff>0</xdr:rowOff>
    </xdr:from>
    <xdr:to>
      <xdr:col>5</xdr:col>
      <xdr:colOff>279400</xdr:colOff>
      <xdr:row>624</xdr:row>
      <xdr:rowOff>12700</xdr:rowOff>
    </xdr:to>
    <xdr:sp macro="[1]!dp_core.gridDP_Click" textlink="">
      <xdr:nvSpPr>
        <xdr:cNvPr id="4370" name="Rectangle 4369">
          <a:extLst>
            <a:ext uri="{FF2B5EF4-FFF2-40B4-BE49-F238E27FC236}">
              <a16:creationId xmlns:a16="http://schemas.microsoft.com/office/drawing/2014/main" xmlns="" id="{00000000-0008-0000-0200-00001211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624</xdr:row>
      <xdr:rowOff>0</xdr:rowOff>
    </xdr:from>
    <xdr:to>
      <xdr:col>5</xdr:col>
      <xdr:colOff>279400</xdr:colOff>
      <xdr:row>625</xdr:row>
      <xdr:rowOff>12700</xdr:rowOff>
    </xdr:to>
    <xdr:sp macro="[1]!dp_core.gridDP_Click" textlink="">
      <xdr:nvSpPr>
        <xdr:cNvPr id="4371" name="Rectangle 4370">
          <a:extLst>
            <a:ext uri="{FF2B5EF4-FFF2-40B4-BE49-F238E27FC236}">
              <a16:creationId xmlns:a16="http://schemas.microsoft.com/office/drawing/2014/main" xmlns="" id="{00000000-0008-0000-0200-00001311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624</xdr:row>
      <xdr:rowOff>0</xdr:rowOff>
    </xdr:from>
    <xdr:to>
      <xdr:col>5</xdr:col>
      <xdr:colOff>279400</xdr:colOff>
      <xdr:row>625</xdr:row>
      <xdr:rowOff>12700</xdr:rowOff>
    </xdr:to>
    <xdr:sp macro="[1]!dp_core.gridDP_Click" textlink="">
      <xdr:nvSpPr>
        <xdr:cNvPr id="4372" name="Rectangle 4371">
          <a:extLst>
            <a:ext uri="{FF2B5EF4-FFF2-40B4-BE49-F238E27FC236}">
              <a16:creationId xmlns:a16="http://schemas.microsoft.com/office/drawing/2014/main" xmlns="" id="{00000000-0008-0000-0200-00001411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624</xdr:row>
      <xdr:rowOff>0</xdr:rowOff>
    </xdr:from>
    <xdr:to>
      <xdr:col>5</xdr:col>
      <xdr:colOff>279400</xdr:colOff>
      <xdr:row>625</xdr:row>
      <xdr:rowOff>12700</xdr:rowOff>
    </xdr:to>
    <xdr:sp macro="[1]!dp_core.gridDP_Click" textlink="">
      <xdr:nvSpPr>
        <xdr:cNvPr id="4373" name="Rectangle 4372">
          <a:extLst>
            <a:ext uri="{FF2B5EF4-FFF2-40B4-BE49-F238E27FC236}">
              <a16:creationId xmlns:a16="http://schemas.microsoft.com/office/drawing/2014/main" xmlns="" id="{00000000-0008-0000-0200-00001511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625</xdr:row>
      <xdr:rowOff>0</xdr:rowOff>
    </xdr:from>
    <xdr:to>
      <xdr:col>5</xdr:col>
      <xdr:colOff>279400</xdr:colOff>
      <xdr:row>626</xdr:row>
      <xdr:rowOff>12700</xdr:rowOff>
    </xdr:to>
    <xdr:sp macro="[1]!dp_core.gridDP_Click" textlink="">
      <xdr:nvSpPr>
        <xdr:cNvPr id="4374" name="Rectangle 4373">
          <a:extLst>
            <a:ext uri="{FF2B5EF4-FFF2-40B4-BE49-F238E27FC236}">
              <a16:creationId xmlns:a16="http://schemas.microsoft.com/office/drawing/2014/main" xmlns="" id="{00000000-0008-0000-0200-00001611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625</xdr:row>
      <xdr:rowOff>0</xdr:rowOff>
    </xdr:from>
    <xdr:to>
      <xdr:col>5</xdr:col>
      <xdr:colOff>279400</xdr:colOff>
      <xdr:row>626</xdr:row>
      <xdr:rowOff>12700</xdr:rowOff>
    </xdr:to>
    <xdr:sp macro="[1]!dp_core.gridDP_Click" textlink="">
      <xdr:nvSpPr>
        <xdr:cNvPr id="4375" name="Rectangle 4374">
          <a:extLst>
            <a:ext uri="{FF2B5EF4-FFF2-40B4-BE49-F238E27FC236}">
              <a16:creationId xmlns:a16="http://schemas.microsoft.com/office/drawing/2014/main" xmlns="" id="{00000000-0008-0000-0200-00001711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625</xdr:row>
      <xdr:rowOff>0</xdr:rowOff>
    </xdr:from>
    <xdr:to>
      <xdr:col>5</xdr:col>
      <xdr:colOff>279400</xdr:colOff>
      <xdr:row>626</xdr:row>
      <xdr:rowOff>12700</xdr:rowOff>
    </xdr:to>
    <xdr:sp macro="[1]!dp_core.gridDP_Click" textlink="">
      <xdr:nvSpPr>
        <xdr:cNvPr id="4376" name="Rectangle 4375">
          <a:extLst>
            <a:ext uri="{FF2B5EF4-FFF2-40B4-BE49-F238E27FC236}">
              <a16:creationId xmlns:a16="http://schemas.microsoft.com/office/drawing/2014/main" xmlns="" id="{00000000-0008-0000-0200-00001811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626</xdr:row>
      <xdr:rowOff>0</xdr:rowOff>
    </xdr:from>
    <xdr:to>
      <xdr:col>5</xdr:col>
      <xdr:colOff>279400</xdr:colOff>
      <xdr:row>627</xdr:row>
      <xdr:rowOff>12700</xdr:rowOff>
    </xdr:to>
    <xdr:sp macro="[1]!dp_core.gridDP_Click" textlink="">
      <xdr:nvSpPr>
        <xdr:cNvPr id="4377" name="Rectangle 4376">
          <a:extLst>
            <a:ext uri="{FF2B5EF4-FFF2-40B4-BE49-F238E27FC236}">
              <a16:creationId xmlns:a16="http://schemas.microsoft.com/office/drawing/2014/main" xmlns="" id="{00000000-0008-0000-0200-00001911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626</xdr:row>
      <xdr:rowOff>0</xdr:rowOff>
    </xdr:from>
    <xdr:to>
      <xdr:col>5</xdr:col>
      <xdr:colOff>279400</xdr:colOff>
      <xdr:row>627</xdr:row>
      <xdr:rowOff>12700</xdr:rowOff>
    </xdr:to>
    <xdr:sp macro="[1]!dp_core.gridDP_Click" textlink="">
      <xdr:nvSpPr>
        <xdr:cNvPr id="4378" name="Rectangle 4377">
          <a:extLst>
            <a:ext uri="{FF2B5EF4-FFF2-40B4-BE49-F238E27FC236}">
              <a16:creationId xmlns:a16="http://schemas.microsoft.com/office/drawing/2014/main" xmlns="" id="{00000000-0008-0000-0200-00001A11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626</xdr:row>
      <xdr:rowOff>0</xdr:rowOff>
    </xdr:from>
    <xdr:to>
      <xdr:col>5</xdr:col>
      <xdr:colOff>279400</xdr:colOff>
      <xdr:row>627</xdr:row>
      <xdr:rowOff>12700</xdr:rowOff>
    </xdr:to>
    <xdr:sp macro="[1]!dp_core.gridDP_Click" textlink="">
      <xdr:nvSpPr>
        <xdr:cNvPr id="4379" name="Rectangle 4378">
          <a:extLst>
            <a:ext uri="{FF2B5EF4-FFF2-40B4-BE49-F238E27FC236}">
              <a16:creationId xmlns:a16="http://schemas.microsoft.com/office/drawing/2014/main" xmlns="" id="{00000000-0008-0000-0200-00001B11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627</xdr:row>
      <xdr:rowOff>0</xdr:rowOff>
    </xdr:from>
    <xdr:to>
      <xdr:col>5</xdr:col>
      <xdr:colOff>279400</xdr:colOff>
      <xdr:row>628</xdr:row>
      <xdr:rowOff>12700</xdr:rowOff>
    </xdr:to>
    <xdr:sp macro="[1]!dp_core.gridDP_Click" textlink="">
      <xdr:nvSpPr>
        <xdr:cNvPr id="4380" name="Rectangle 4379">
          <a:extLst>
            <a:ext uri="{FF2B5EF4-FFF2-40B4-BE49-F238E27FC236}">
              <a16:creationId xmlns:a16="http://schemas.microsoft.com/office/drawing/2014/main" xmlns="" id="{00000000-0008-0000-0200-00001C11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627</xdr:row>
      <xdr:rowOff>0</xdr:rowOff>
    </xdr:from>
    <xdr:to>
      <xdr:col>5</xdr:col>
      <xdr:colOff>279400</xdr:colOff>
      <xdr:row>628</xdr:row>
      <xdr:rowOff>12700</xdr:rowOff>
    </xdr:to>
    <xdr:sp macro="[1]!dp_core.gridDP_Click" textlink="">
      <xdr:nvSpPr>
        <xdr:cNvPr id="4381" name="Rectangle 4380">
          <a:extLst>
            <a:ext uri="{FF2B5EF4-FFF2-40B4-BE49-F238E27FC236}">
              <a16:creationId xmlns:a16="http://schemas.microsoft.com/office/drawing/2014/main" xmlns="" id="{00000000-0008-0000-0200-00001D11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627</xdr:row>
      <xdr:rowOff>0</xdr:rowOff>
    </xdr:from>
    <xdr:to>
      <xdr:col>5</xdr:col>
      <xdr:colOff>279400</xdr:colOff>
      <xdr:row>628</xdr:row>
      <xdr:rowOff>12700</xdr:rowOff>
    </xdr:to>
    <xdr:sp macro="[1]!dp_core.gridDP_Click" textlink="">
      <xdr:nvSpPr>
        <xdr:cNvPr id="4382" name="Rectangle 4381">
          <a:extLst>
            <a:ext uri="{FF2B5EF4-FFF2-40B4-BE49-F238E27FC236}">
              <a16:creationId xmlns:a16="http://schemas.microsoft.com/office/drawing/2014/main" xmlns="" id="{00000000-0008-0000-0200-00001E11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628</xdr:row>
      <xdr:rowOff>0</xdr:rowOff>
    </xdr:from>
    <xdr:to>
      <xdr:col>5</xdr:col>
      <xdr:colOff>279400</xdr:colOff>
      <xdr:row>629</xdr:row>
      <xdr:rowOff>12700</xdr:rowOff>
    </xdr:to>
    <xdr:sp macro="[1]!dp_core.gridDP_Click" textlink="">
      <xdr:nvSpPr>
        <xdr:cNvPr id="4383" name="Rectangle 4382">
          <a:extLst>
            <a:ext uri="{FF2B5EF4-FFF2-40B4-BE49-F238E27FC236}">
              <a16:creationId xmlns:a16="http://schemas.microsoft.com/office/drawing/2014/main" xmlns="" id="{00000000-0008-0000-0200-00001F11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628</xdr:row>
      <xdr:rowOff>0</xdr:rowOff>
    </xdr:from>
    <xdr:to>
      <xdr:col>5</xdr:col>
      <xdr:colOff>279400</xdr:colOff>
      <xdr:row>629</xdr:row>
      <xdr:rowOff>12700</xdr:rowOff>
    </xdr:to>
    <xdr:sp macro="[1]!dp_core.gridDP_Click" textlink="">
      <xdr:nvSpPr>
        <xdr:cNvPr id="4384" name="Rectangle 4383">
          <a:extLst>
            <a:ext uri="{FF2B5EF4-FFF2-40B4-BE49-F238E27FC236}">
              <a16:creationId xmlns:a16="http://schemas.microsoft.com/office/drawing/2014/main" xmlns="" id="{00000000-0008-0000-0200-00002011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628</xdr:row>
      <xdr:rowOff>0</xdr:rowOff>
    </xdr:from>
    <xdr:to>
      <xdr:col>5</xdr:col>
      <xdr:colOff>279400</xdr:colOff>
      <xdr:row>629</xdr:row>
      <xdr:rowOff>12700</xdr:rowOff>
    </xdr:to>
    <xdr:sp macro="[1]!dp_core.gridDP_Click" textlink="">
      <xdr:nvSpPr>
        <xdr:cNvPr id="4385" name="Rectangle 4384">
          <a:extLst>
            <a:ext uri="{FF2B5EF4-FFF2-40B4-BE49-F238E27FC236}">
              <a16:creationId xmlns:a16="http://schemas.microsoft.com/office/drawing/2014/main" xmlns="" id="{00000000-0008-0000-0200-00002111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629</xdr:row>
      <xdr:rowOff>0</xdr:rowOff>
    </xdr:from>
    <xdr:to>
      <xdr:col>5</xdr:col>
      <xdr:colOff>279400</xdr:colOff>
      <xdr:row>630</xdr:row>
      <xdr:rowOff>12700</xdr:rowOff>
    </xdr:to>
    <xdr:sp macro="[1]!dp_core.gridDP_Click" textlink="">
      <xdr:nvSpPr>
        <xdr:cNvPr id="4386" name="Rectangle 4385">
          <a:extLst>
            <a:ext uri="{FF2B5EF4-FFF2-40B4-BE49-F238E27FC236}">
              <a16:creationId xmlns:a16="http://schemas.microsoft.com/office/drawing/2014/main" xmlns="" id="{00000000-0008-0000-0200-00002211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629</xdr:row>
      <xdr:rowOff>0</xdr:rowOff>
    </xdr:from>
    <xdr:to>
      <xdr:col>5</xdr:col>
      <xdr:colOff>279400</xdr:colOff>
      <xdr:row>630</xdr:row>
      <xdr:rowOff>12700</xdr:rowOff>
    </xdr:to>
    <xdr:sp macro="[1]!dp_core.gridDP_Click" textlink="">
      <xdr:nvSpPr>
        <xdr:cNvPr id="4387" name="Rectangle 4386">
          <a:extLst>
            <a:ext uri="{FF2B5EF4-FFF2-40B4-BE49-F238E27FC236}">
              <a16:creationId xmlns:a16="http://schemas.microsoft.com/office/drawing/2014/main" xmlns="" id="{00000000-0008-0000-0200-00002311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629</xdr:row>
      <xdr:rowOff>0</xdr:rowOff>
    </xdr:from>
    <xdr:to>
      <xdr:col>5</xdr:col>
      <xdr:colOff>279400</xdr:colOff>
      <xdr:row>630</xdr:row>
      <xdr:rowOff>12700</xdr:rowOff>
    </xdr:to>
    <xdr:sp macro="[1]!dp_core.gridDP_Click" textlink="">
      <xdr:nvSpPr>
        <xdr:cNvPr id="4388" name="Rectangle 4387">
          <a:extLst>
            <a:ext uri="{FF2B5EF4-FFF2-40B4-BE49-F238E27FC236}">
              <a16:creationId xmlns:a16="http://schemas.microsoft.com/office/drawing/2014/main" xmlns="" id="{00000000-0008-0000-0200-00002411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630</xdr:row>
      <xdr:rowOff>0</xdr:rowOff>
    </xdr:from>
    <xdr:to>
      <xdr:col>5</xdr:col>
      <xdr:colOff>279400</xdr:colOff>
      <xdr:row>631</xdr:row>
      <xdr:rowOff>12700</xdr:rowOff>
    </xdr:to>
    <xdr:sp macro="[1]!dp_core.gridDP_Click" textlink="">
      <xdr:nvSpPr>
        <xdr:cNvPr id="4389" name="Rectangle 4388">
          <a:extLst>
            <a:ext uri="{FF2B5EF4-FFF2-40B4-BE49-F238E27FC236}">
              <a16:creationId xmlns:a16="http://schemas.microsoft.com/office/drawing/2014/main" xmlns="" id="{00000000-0008-0000-0200-00002511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630</xdr:row>
      <xdr:rowOff>0</xdr:rowOff>
    </xdr:from>
    <xdr:to>
      <xdr:col>5</xdr:col>
      <xdr:colOff>279400</xdr:colOff>
      <xdr:row>631</xdr:row>
      <xdr:rowOff>12700</xdr:rowOff>
    </xdr:to>
    <xdr:sp macro="[1]!dp_core.gridDP_Click" textlink="">
      <xdr:nvSpPr>
        <xdr:cNvPr id="4390" name="Rectangle 4389">
          <a:extLst>
            <a:ext uri="{FF2B5EF4-FFF2-40B4-BE49-F238E27FC236}">
              <a16:creationId xmlns:a16="http://schemas.microsoft.com/office/drawing/2014/main" xmlns="" id="{00000000-0008-0000-0200-00002611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630</xdr:row>
      <xdr:rowOff>0</xdr:rowOff>
    </xdr:from>
    <xdr:to>
      <xdr:col>5</xdr:col>
      <xdr:colOff>279400</xdr:colOff>
      <xdr:row>631</xdr:row>
      <xdr:rowOff>12700</xdr:rowOff>
    </xdr:to>
    <xdr:sp macro="[1]!dp_core.gridDP_Click" textlink="">
      <xdr:nvSpPr>
        <xdr:cNvPr id="4391" name="Rectangle 4390">
          <a:extLst>
            <a:ext uri="{FF2B5EF4-FFF2-40B4-BE49-F238E27FC236}">
              <a16:creationId xmlns:a16="http://schemas.microsoft.com/office/drawing/2014/main" xmlns="" id="{00000000-0008-0000-0200-00002711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631</xdr:row>
      <xdr:rowOff>0</xdr:rowOff>
    </xdr:from>
    <xdr:to>
      <xdr:col>5</xdr:col>
      <xdr:colOff>279400</xdr:colOff>
      <xdr:row>632</xdr:row>
      <xdr:rowOff>12700</xdr:rowOff>
    </xdr:to>
    <xdr:sp macro="[1]!dp_core.gridDP_Click" textlink="">
      <xdr:nvSpPr>
        <xdr:cNvPr id="4392" name="Rectangle 4391">
          <a:extLst>
            <a:ext uri="{FF2B5EF4-FFF2-40B4-BE49-F238E27FC236}">
              <a16:creationId xmlns:a16="http://schemas.microsoft.com/office/drawing/2014/main" xmlns="" id="{00000000-0008-0000-0200-00002811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631</xdr:row>
      <xdr:rowOff>0</xdr:rowOff>
    </xdr:from>
    <xdr:to>
      <xdr:col>5</xdr:col>
      <xdr:colOff>279400</xdr:colOff>
      <xdr:row>632</xdr:row>
      <xdr:rowOff>12700</xdr:rowOff>
    </xdr:to>
    <xdr:sp macro="[1]!dp_core.gridDP_Click" textlink="">
      <xdr:nvSpPr>
        <xdr:cNvPr id="4393" name="Rectangle 4392">
          <a:extLst>
            <a:ext uri="{FF2B5EF4-FFF2-40B4-BE49-F238E27FC236}">
              <a16:creationId xmlns:a16="http://schemas.microsoft.com/office/drawing/2014/main" xmlns="" id="{00000000-0008-0000-0200-00002911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631</xdr:row>
      <xdr:rowOff>0</xdr:rowOff>
    </xdr:from>
    <xdr:to>
      <xdr:col>5</xdr:col>
      <xdr:colOff>279400</xdr:colOff>
      <xdr:row>632</xdr:row>
      <xdr:rowOff>12700</xdr:rowOff>
    </xdr:to>
    <xdr:sp macro="[1]!dp_core.gridDP_Click" textlink="">
      <xdr:nvSpPr>
        <xdr:cNvPr id="4394" name="Rectangle 4393">
          <a:extLst>
            <a:ext uri="{FF2B5EF4-FFF2-40B4-BE49-F238E27FC236}">
              <a16:creationId xmlns:a16="http://schemas.microsoft.com/office/drawing/2014/main" xmlns="" id="{00000000-0008-0000-0200-00002A11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632</xdr:row>
      <xdr:rowOff>0</xdr:rowOff>
    </xdr:from>
    <xdr:to>
      <xdr:col>5</xdr:col>
      <xdr:colOff>279400</xdr:colOff>
      <xdr:row>633</xdr:row>
      <xdr:rowOff>12700</xdr:rowOff>
    </xdr:to>
    <xdr:sp macro="[1]!dp_core.gridDP_Click" textlink="">
      <xdr:nvSpPr>
        <xdr:cNvPr id="4395" name="Rectangle 4394">
          <a:extLst>
            <a:ext uri="{FF2B5EF4-FFF2-40B4-BE49-F238E27FC236}">
              <a16:creationId xmlns:a16="http://schemas.microsoft.com/office/drawing/2014/main" xmlns="" id="{00000000-0008-0000-0200-00002B11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632</xdr:row>
      <xdr:rowOff>0</xdr:rowOff>
    </xdr:from>
    <xdr:to>
      <xdr:col>5</xdr:col>
      <xdr:colOff>279400</xdr:colOff>
      <xdr:row>633</xdr:row>
      <xdr:rowOff>12700</xdr:rowOff>
    </xdr:to>
    <xdr:sp macro="[1]!dp_core.gridDP_Click" textlink="">
      <xdr:nvSpPr>
        <xdr:cNvPr id="4396" name="Rectangle 4395">
          <a:extLst>
            <a:ext uri="{FF2B5EF4-FFF2-40B4-BE49-F238E27FC236}">
              <a16:creationId xmlns:a16="http://schemas.microsoft.com/office/drawing/2014/main" xmlns="" id="{00000000-0008-0000-0200-00002C11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632</xdr:row>
      <xdr:rowOff>0</xdr:rowOff>
    </xdr:from>
    <xdr:to>
      <xdr:col>5</xdr:col>
      <xdr:colOff>279400</xdr:colOff>
      <xdr:row>633</xdr:row>
      <xdr:rowOff>12700</xdr:rowOff>
    </xdr:to>
    <xdr:sp macro="[1]!dp_core.gridDP_Click" textlink="">
      <xdr:nvSpPr>
        <xdr:cNvPr id="4397" name="Rectangle 4396">
          <a:extLst>
            <a:ext uri="{FF2B5EF4-FFF2-40B4-BE49-F238E27FC236}">
              <a16:creationId xmlns:a16="http://schemas.microsoft.com/office/drawing/2014/main" xmlns="" id="{00000000-0008-0000-0200-00002D11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633</xdr:row>
      <xdr:rowOff>0</xdr:rowOff>
    </xdr:from>
    <xdr:to>
      <xdr:col>5</xdr:col>
      <xdr:colOff>279400</xdr:colOff>
      <xdr:row>634</xdr:row>
      <xdr:rowOff>12700</xdr:rowOff>
    </xdr:to>
    <xdr:sp macro="[1]!dp_core.gridDP_Click" textlink="">
      <xdr:nvSpPr>
        <xdr:cNvPr id="4398" name="Rectangle 4397">
          <a:extLst>
            <a:ext uri="{FF2B5EF4-FFF2-40B4-BE49-F238E27FC236}">
              <a16:creationId xmlns:a16="http://schemas.microsoft.com/office/drawing/2014/main" xmlns="" id="{00000000-0008-0000-0200-00002E11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633</xdr:row>
      <xdr:rowOff>0</xdr:rowOff>
    </xdr:from>
    <xdr:to>
      <xdr:col>5</xdr:col>
      <xdr:colOff>279400</xdr:colOff>
      <xdr:row>634</xdr:row>
      <xdr:rowOff>12700</xdr:rowOff>
    </xdr:to>
    <xdr:sp macro="[1]!dp_core.gridDP_Click" textlink="">
      <xdr:nvSpPr>
        <xdr:cNvPr id="4399" name="Rectangle 4398">
          <a:extLst>
            <a:ext uri="{FF2B5EF4-FFF2-40B4-BE49-F238E27FC236}">
              <a16:creationId xmlns:a16="http://schemas.microsoft.com/office/drawing/2014/main" xmlns="" id="{00000000-0008-0000-0200-00002F11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633</xdr:row>
      <xdr:rowOff>0</xdr:rowOff>
    </xdr:from>
    <xdr:to>
      <xdr:col>5</xdr:col>
      <xdr:colOff>279400</xdr:colOff>
      <xdr:row>634</xdr:row>
      <xdr:rowOff>12700</xdr:rowOff>
    </xdr:to>
    <xdr:sp macro="[1]!dp_core.gridDP_Click" textlink="">
      <xdr:nvSpPr>
        <xdr:cNvPr id="4400" name="Rectangle 4399">
          <a:extLst>
            <a:ext uri="{FF2B5EF4-FFF2-40B4-BE49-F238E27FC236}">
              <a16:creationId xmlns:a16="http://schemas.microsoft.com/office/drawing/2014/main" xmlns="" id="{00000000-0008-0000-0200-00003011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634</xdr:row>
      <xdr:rowOff>0</xdr:rowOff>
    </xdr:from>
    <xdr:to>
      <xdr:col>5</xdr:col>
      <xdr:colOff>279400</xdr:colOff>
      <xdr:row>635</xdr:row>
      <xdr:rowOff>12700</xdr:rowOff>
    </xdr:to>
    <xdr:sp macro="[1]!dp_core.gridDP_Click" textlink="">
      <xdr:nvSpPr>
        <xdr:cNvPr id="4401" name="Rectangle 4400">
          <a:extLst>
            <a:ext uri="{FF2B5EF4-FFF2-40B4-BE49-F238E27FC236}">
              <a16:creationId xmlns:a16="http://schemas.microsoft.com/office/drawing/2014/main" xmlns="" id="{00000000-0008-0000-0200-00003111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634</xdr:row>
      <xdr:rowOff>0</xdr:rowOff>
    </xdr:from>
    <xdr:to>
      <xdr:col>5</xdr:col>
      <xdr:colOff>279400</xdr:colOff>
      <xdr:row>635</xdr:row>
      <xdr:rowOff>12700</xdr:rowOff>
    </xdr:to>
    <xdr:sp macro="[1]!dp_core.gridDP_Click" textlink="">
      <xdr:nvSpPr>
        <xdr:cNvPr id="4402" name="Rectangle 4401">
          <a:extLst>
            <a:ext uri="{FF2B5EF4-FFF2-40B4-BE49-F238E27FC236}">
              <a16:creationId xmlns:a16="http://schemas.microsoft.com/office/drawing/2014/main" xmlns="" id="{00000000-0008-0000-0200-00003211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634</xdr:row>
      <xdr:rowOff>0</xdr:rowOff>
    </xdr:from>
    <xdr:to>
      <xdr:col>5</xdr:col>
      <xdr:colOff>279400</xdr:colOff>
      <xdr:row>635</xdr:row>
      <xdr:rowOff>12700</xdr:rowOff>
    </xdr:to>
    <xdr:sp macro="[1]!dp_core.gridDP_Click" textlink="">
      <xdr:nvSpPr>
        <xdr:cNvPr id="4403" name="Rectangle 4402">
          <a:extLst>
            <a:ext uri="{FF2B5EF4-FFF2-40B4-BE49-F238E27FC236}">
              <a16:creationId xmlns:a16="http://schemas.microsoft.com/office/drawing/2014/main" xmlns="" id="{00000000-0008-0000-0200-00003311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635</xdr:row>
      <xdr:rowOff>0</xdr:rowOff>
    </xdr:from>
    <xdr:to>
      <xdr:col>5</xdr:col>
      <xdr:colOff>279400</xdr:colOff>
      <xdr:row>636</xdr:row>
      <xdr:rowOff>12700</xdr:rowOff>
    </xdr:to>
    <xdr:sp macro="[1]!dp_core.gridDP_Click" textlink="">
      <xdr:nvSpPr>
        <xdr:cNvPr id="4404" name="Rectangle 4403">
          <a:extLst>
            <a:ext uri="{FF2B5EF4-FFF2-40B4-BE49-F238E27FC236}">
              <a16:creationId xmlns:a16="http://schemas.microsoft.com/office/drawing/2014/main" xmlns="" id="{00000000-0008-0000-0200-00003411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635</xdr:row>
      <xdr:rowOff>0</xdr:rowOff>
    </xdr:from>
    <xdr:to>
      <xdr:col>5</xdr:col>
      <xdr:colOff>279400</xdr:colOff>
      <xdr:row>636</xdr:row>
      <xdr:rowOff>12700</xdr:rowOff>
    </xdr:to>
    <xdr:sp macro="[1]!dp_core.gridDP_Click" textlink="">
      <xdr:nvSpPr>
        <xdr:cNvPr id="4405" name="Rectangle 4404">
          <a:extLst>
            <a:ext uri="{FF2B5EF4-FFF2-40B4-BE49-F238E27FC236}">
              <a16:creationId xmlns:a16="http://schemas.microsoft.com/office/drawing/2014/main" xmlns="" id="{00000000-0008-0000-0200-00003511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635</xdr:row>
      <xdr:rowOff>0</xdr:rowOff>
    </xdr:from>
    <xdr:to>
      <xdr:col>5</xdr:col>
      <xdr:colOff>279400</xdr:colOff>
      <xdr:row>636</xdr:row>
      <xdr:rowOff>12700</xdr:rowOff>
    </xdr:to>
    <xdr:sp macro="[1]!dp_core.gridDP_Click" textlink="">
      <xdr:nvSpPr>
        <xdr:cNvPr id="4406" name="Rectangle 4405">
          <a:extLst>
            <a:ext uri="{FF2B5EF4-FFF2-40B4-BE49-F238E27FC236}">
              <a16:creationId xmlns:a16="http://schemas.microsoft.com/office/drawing/2014/main" xmlns="" id="{00000000-0008-0000-0200-00003611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636</xdr:row>
      <xdr:rowOff>0</xdr:rowOff>
    </xdr:from>
    <xdr:to>
      <xdr:col>5</xdr:col>
      <xdr:colOff>279400</xdr:colOff>
      <xdr:row>637</xdr:row>
      <xdr:rowOff>12700</xdr:rowOff>
    </xdr:to>
    <xdr:sp macro="[1]!dp_core.gridDP_Click" textlink="">
      <xdr:nvSpPr>
        <xdr:cNvPr id="4407" name="Rectangle 4406">
          <a:extLst>
            <a:ext uri="{FF2B5EF4-FFF2-40B4-BE49-F238E27FC236}">
              <a16:creationId xmlns:a16="http://schemas.microsoft.com/office/drawing/2014/main" xmlns="" id="{00000000-0008-0000-0200-00003711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636</xdr:row>
      <xdr:rowOff>0</xdr:rowOff>
    </xdr:from>
    <xdr:to>
      <xdr:col>5</xdr:col>
      <xdr:colOff>279400</xdr:colOff>
      <xdr:row>637</xdr:row>
      <xdr:rowOff>12700</xdr:rowOff>
    </xdr:to>
    <xdr:sp macro="[1]!dp_core.gridDP_Click" textlink="">
      <xdr:nvSpPr>
        <xdr:cNvPr id="4408" name="Rectangle 4407">
          <a:extLst>
            <a:ext uri="{FF2B5EF4-FFF2-40B4-BE49-F238E27FC236}">
              <a16:creationId xmlns:a16="http://schemas.microsoft.com/office/drawing/2014/main" xmlns="" id="{00000000-0008-0000-0200-00003811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636</xdr:row>
      <xdr:rowOff>0</xdr:rowOff>
    </xdr:from>
    <xdr:to>
      <xdr:col>5</xdr:col>
      <xdr:colOff>279400</xdr:colOff>
      <xdr:row>637</xdr:row>
      <xdr:rowOff>12700</xdr:rowOff>
    </xdr:to>
    <xdr:sp macro="[1]!dp_core.gridDP_Click" textlink="">
      <xdr:nvSpPr>
        <xdr:cNvPr id="4409" name="Rectangle 4408">
          <a:extLst>
            <a:ext uri="{FF2B5EF4-FFF2-40B4-BE49-F238E27FC236}">
              <a16:creationId xmlns:a16="http://schemas.microsoft.com/office/drawing/2014/main" xmlns="" id="{00000000-0008-0000-0200-00003911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637</xdr:row>
      <xdr:rowOff>0</xdr:rowOff>
    </xdr:from>
    <xdr:to>
      <xdr:col>5</xdr:col>
      <xdr:colOff>279400</xdr:colOff>
      <xdr:row>638</xdr:row>
      <xdr:rowOff>12700</xdr:rowOff>
    </xdr:to>
    <xdr:sp macro="[1]!dp_core.gridDP_Click" textlink="">
      <xdr:nvSpPr>
        <xdr:cNvPr id="4410" name="Rectangle 4409">
          <a:extLst>
            <a:ext uri="{FF2B5EF4-FFF2-40B4-BE49-F238E27FC236}">
              <a16:creationId xmlns:a16="http://schemas.microsoft.com/office/drawing/2014/main" xmlns="" id="{00000000-0008-0000-0200-00003A11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637</xdr:row>
      <xdr:rowOff>0</xdr:rowOff>
    </xdr:from>
    <xdr:to>
      <xdr:col>5</xdr:col>
      <xdr:colOff>279400</xdr:colOff>
      <xdr:row>638</xdr:row>
      <xdr:rowOff>12700</xdr:rowOff>
    </xdr:to>
    <xdr:sp macro="[1]!dp_core.gridDP_Click" textlink="">
      <xdr:nvSpPr>
        <xdr:cNvPr id="4411" name="Rectangle 4410">
          <a:extLst>
            <a:ext uri="{FF2B5EF4-FFF2-40B4-BE49-F238E27FC236}">
              <a16:creationId xmlns:a16="http://schemas.microsoft.com/office/drawing/2014/main" xmlns="" id="{00000000-0008-0000-0200-00003B11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637</xdr:row>
      <xdr:rowOff>0</xdr:rowOff>
    </xdr:from>
    <xdr:to>
      <xdr:col>5</xdr:col>
      <xdr:colOff>279400</xdr:colOff>
      <xdr:row>638</xdr:row>
      <xdr:rowOff>12700</xdr:rowOff>
    </xdr:to>
    <xdr:sp macro="[1]!dp_core.gridDP_Click" textlink="">
      <xdr:nvSpPr>
        <xdr:cNvPr id="4412" name="Rectangle 4411">
          <a:extLst>
            <a:ext uri="{FF2B5EF4-FFF2-40B4-BE49-F238E27FC236}">
              <a16:creationId xmlns:a16="http://schemas.microsoft.com/office/drawing/2014/main" xmlns="" id="{00000000-0008-0000-0200-00003C11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638</xdr:row>
      <xdr:rowOff>0</xdr:rowOff>
    </xdr:from>
    <xdr:to>
      <xdr:col>5</xdr:col>
      <xdr:colOff>279400</xdr:colOff>
      <xdr:row>639</xdr:row>
      <xdr:rowOff>12700</xdr:rowOff>
    </xdr:to>
    <xdr:sp macro="[1]!dp_core.gridDP_Click" textlink="">
      <xdr:nvSpPr>
        <xdr:cNvPr id="4413" name="Rectangle 4412">
          <a:extLst>
            <a:ext uri="{FF2B5EF4-FFF2-40B4-BE49-F238E27FC236}">
              <a16:creationId xmlns:a16="http://schemas.microsoft.com/office/drawing/2014/main" xmlns="" id="{00000000-0008-0000-0200-00003D11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638</xdr:row>
      <xdr:rowOff>0</xdr:rowOff>
    </xdr:from>
    <xdr:to>
      <xdr:col>5</xdr:col>
      <xdr:colOff>279400</xdr:colOff>
      <xdr:row>639</xdr:row>
      <xdr:rowOff>12700</xdr:rowOff>
    </xdr:to>
    <xdr:sp macro="[1]!dp_core.gridDP_Click" textlink="">
      <xdr:nvSpPr>
        <xdr:cNvPr id="4414" name="Rectangle 4413">
          <a:extLst>
            <a:ext uri="{FF2B5EF4-FFF2-40B4-BE49-F238E27FC236}">
              <a16:creationId xmlns:a16="http://schemas.microsoft.com/office/drawing/2014/main" xmlns="" id="{00000000-0008-0000-0200-00003E11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638</xdr:row>
      <xdr:rowOff>0</xdr:rowOff>
    </xdr:from>
    <xdr:to>
      <xdr:col>5</xdr:col>
      <xdr:colOff>279400</xdr:colOff>
      <xdr:row>639</xdr:row>
      <xdr:rowOff>12700</xdr:rowOff>
    </xdr:to>
    <xdr:sp macro="[1]!dp_core.gridDP_Click" textlink="">
      <xdr:nvSpPr>
        <xdr:cNvPr id="4415" name="Rectangle 4414">
          <a:extLst>
            <a:ext uri="{FF2B5EF4-FFF2-40B4-BE49-F238E27FC236}">
              <a16:creationId xmlns:a16="http://schemas.microsoft.com/office/drawing/2014/main" xmlns="" id="{00000000-0008-0000-0200-00003F11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639</xdr:row>
      <xdr:rowOff>0</xdr:rowOff>
    </xdr:from>
    <xdr:to>
      <xdr:col>5</xdr:col>
      <xdr:colOff>279400</xdr:colOff>
      <xdr:row>640</xdr:row>
      <xdr:rowOff>12700</xdr:rowOff>
    </xdr:to>
    <xdr:sp macro="[1]!dp_core.gridDP_Click" textlink="">
      <xdr:nvSpPr>
        <xdr:cNvPr id="4416" name="Rectangle 4415">
          <a:extLst>
            <a:ext uri="{FF2B5EF4-FFF2-40B4-BE49-F238E27FC236}">
              <a16:creationId xmlns:a16="http://schemas.microsoft.com/office/drawing/2014/main" xmlns="" id="{00000000-0008-0000-0200-00004011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639</xdr:row>
      <xdr:rowOff>0</xdr:rowOff>
    </xdr:from>
    <xdr:to>
      <xdr:col>5</xdr:col>
      <xdr:colOff>279400</xdr:colOff>
      <xdr:row>640</xdr:row>
      <xdr:rowOff>12700</xdr:rowOff>
    </xdr:to>
    <xdr:sp macro="[1]!dp_core.gridDP_Click" textlink="">
      <xdr:nvSpPr>
        <xdr:cNvPr id="4417" name="Rectangle 4416">
          <a:extLst>
            <a:ext uri="{FF2B5EF4-FFF2-40B4-BE49-F238E27FC236}">
              <a16:creationId xmlns:a16="http://schemas.microsoft.com/office/drawing/2014/main" xmlns="" id="{00000000-0008-0000-0200-00004111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639</xdr:row>
      <xdr:rowOff>0</xdr:rowOff>
    </xdr:from>
    <xdr:to>
      <xdr:col>5</xdr:col>
      <xdr:colOff>279400</xdr:colOff>
      <xdr:row>640</xdr:row>
      <xdr:rowOff>12700</xdr:rowOff>
    </xdr:to>
    <xdr:sp macro="[1]!dp_core.gridDP_Click" textlink="">
      <xdr:nvSpPr>
        <xdr:cNvPr id="4418" name="Rectangle 4417">
          <a:extLst>
            <a:ext uri="{FF2B5EF4-FFF2-40B4-BE49-F238E27FC236}">
              <a16:creationId xmlns:a16="http://schemas.microsoft.com/office/drawing/2014/main" xmlns="" id="{00000000-0008-0000-0200-00004211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640</xdr:row>
      <xdr:rowOff>0</xdr:rowOff>
    </xdr:from>
    <xdr:to>
      <xdr:col>5</xdr:col>
      <xdr:colOff>279400</xdr:colOff>
      <xdr:row>641</xdr:row>
      <xdr:rowOff>12700</xdr:rowOff>
    </xdr:to>
    <xdr:sp macro="[1]!dp_core.gridDP_Click" textlink="">
      <xdr:nvSpPr>
        <xdr:cNvPr id="4419" name="Rectangle 4418">
          <a:extLst>
            <a:ext uri="{FF2B5EF4-FFF2-40B4-BE49-F238E27FC236}">
              <a16:creationId xmlns:a16="http://schemas.microsoft.com/office/drawing/2014/main" xmlns="" id="{00000000-0008-0000-0200-00004311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640</xdr:row>
      <xdr:rowOff>0</xdr:rowOff>
    </xdr:from>
    <xdr:to>
      <xdr:col>5</xdr:col>
      <xdr:colOff>279400</xdr:colOff>
      <xdr:row>641</xdr:row>
      <xdr:rowOff>12700</xdr:rowOff>
    </xdr:to>
    <xdr:sp macro="[1]!dp_core.gridDP_Click" textlink="">
      <xdr:nvSpPr>
        <xdr:cNvPr id="4420" name="Rectangle 4419">
          <a:extLst>
            <a:ext uri="{FF2B5EF4-FFF2-40B4-BE49-F238E27FC236}">
              <a16:creationId xmlns:a16="http://schemas.microsoft.com/office/drawing/2014/main" xmlns="" id="{00000000-0008-0000-0200-00004411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640</xdr:row>
      <xdr:rowOff>0</xdr:rowOff>
    </xdr:from>
    <xdr:to>
      <xdr:col>5</xdr:col>
      <xdr:colOff>279400</xdr:colOff>
      <xdr:row>641</xdr:row>
      <xdr:rowOff>12700</xdr:rowOff>
    </xdr:to>
    <xdr:sp macro="[1]!dp_core.gridDP_Click" textlink="">
      <xdr:nvSpPr>
        <xdr:cNvPr id="4421" name="Rectangle 4420">
          <a:extLst>
            <a:ext uri="{FF2B5EF4-FFF2-40B4-BE49-F238E27FC236}">
              <a16:creationId xmlns:a16="http://schemas.microsoft.com/office/drawing/2014/main" xmlns="" id="{00000000-0008-0000-0200-00004511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641</xdr:row>
      <xdr:rowOff>0</xdr:rowOff>
    </xdr:from>
    <xdr:to>
      <xdr:col>5</xdr:col>
      <xdr:colOff>279400</xdr:colOff>
      <xdr:row>642</xdr:row>
      <xdr:rowOff>12700</xdr:rowOff>
    </xdr:to>
    <xdr:sp macro="[1]!dp_core.gridDP_Click" textlink="">
      <xdr:nvSpPr>
        <xdr:cNvPr id="4422" name="Rectangle 4421">
          <a:extLst>
            <a:ext uri="{FF2B5EF4-FFF2-40B4-BE49-F238E27FC236}">
              <a16:creationId xmlns:a16="http://schemas.microsoft.com/office/drawing/2014/main" xmlns="" id="{00000000-0008-0000-0200-00004611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641</xdr:row>
      <xdr:rowOff>0</xdr:rowOff>
    </xdr:from>
    <xdr:to>
      <xdr:col>5</xdr:col>
      <xdr:colOff>279400</xdr:colOff>
      <xdr:row>642</xdr:row>
      <xdr:rowOff>12700</xdr:rowOff>
    </xdr:to>
    <xdr:sp macro="[1]!dp_core.gridDP_Click" textlink="">
      <xdr:nvSpPr>
        <xdr:cNvPr id="4423" name="Rectangle 4422">
          <a:extLst>
            <a:ext uri="{FF2B5EF4-FFF2-40B4-BE49-F238E27FC236}">
              <a16:creationId xmlns:a16="http://schemas.microsoft.com/office/drawing/2014/main" xmlns="" id="{00000000-0008-0000-0200-00004711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641</xdr:row>
      <xdr:rowOff>0</xdr:rowOff>
    </xdr:from>
    <xdr:to>
      <xdr:col>5</xdr:col>
      <xdr:colOff>279400</xdr:colOff>
      <xdr:row>642</xdr:row>
      <xdr:rowOff>12700</xdr:rowOff>
    </xdr:to>
    <xdr:sp macro="[1]!dp_core.gridDP_Click" textlink="">
      <xdr:nvSpPr>
        <xdr:cNvPr id="4424" name="Rectangle 4423">
          <a:extLst>
            <a:ext uri="{FF2B5EF4-FFF2-40B4-BE49-F238E27FC236}">
              <a16:creationId xmlns:a16="http://schemas.microsoft.com/office/drawing/2014/main" xmlns="" id="{00000000-0008-0000-0200-00004811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642</xdr:row>
      <xdr:rowOff>0</xdr:rowOff>
    </xdr:from>
    <xdr:to>
      <xdr:col>5</xdr:col>
      <xdr:colOff>279400</xdr:colOff>
      <xdr:row>643</xdr:row>
      <xdr:rowOff>12700</xdr:rowOff>
    </xdr:to>
    <xdr:sp macro="[1]!dp_core.gridDP_Click" textlink="">
      <xdr:nvSpPr>
        <xdr:cNvPr id="4425" name="Rectangle 4424">
          <a:extLst>
            <a:ext uri="{FF2B5EF4-FFF2-40B4-BE49-F238E27FC236}">
              <a16:creationId xmlns:a16="http://schemas.microsoft.com/office/drawing/2014/main" xmlns="" id="{00000000-0008-0000-0200-00004911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642</xdr:row>
      <xdr:rowOff>0</xdr:rowOff>
    </xdr:from>
    <xdr:to>
      <xdr:col>5</xdr:col>
      <xdr:colOff>279400</xdr:colOff>
      <xdr:row>643</xdr:row>
      <xdr:rowOff>12700</xdr:rowOff>
    </xdr:to>
    <xdr:sp macro="[1]!dp_core.gridDP_Click" textlink="">
      <xdr:nvSpPr>
        <xdr:cNvPr id="4426" name="Rectangle 4425">
          <a:extLst>
            <a:ext uri="{FF2B5EF4-FFF2-40B4-BE49-F238E27FC236}">
              <a16:creationId xmlns:a16="http://schemas.microsoft.com/office/drawing/2014/main" xmlns="" id="{00000000-0008-0000-0200-00004A11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642</xdr:row>
      <xdr:rowOff>0</xdr:rowOff>
    </xdr:from>
    <xdr:to>
      <xdr:col>5</xdr:col>
      <xdr:colOff>279400</xdr:colOff>
      <xdr:row>643</xdr:row>
      <xdr:rowOff>12700</xdr:rowOff>
    </xdr:to>
    <xdr:sp macro="[1]!dp_core.gridDP_Click" textlink="">
      <xdr:nvSpPr>
        <xdr:cNvPr id="4427" name="Rectangle 4426">
          <a:extLst>
            <a:ext uri="{FF2B5EF4-FFF2-40B4-BE49-F238E27FC236}">
              <a16:creationId xmlns:a16="http://schemas.microsoft.com/office/drawing/2014/main" xmlns="" id="{00000000-0008-0000-0200-00004B11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643</xdr:row>
      <xdr:rowOff>0</xdr:rowOff>
    </xdr:from>
    <xdr:to>
      <xdr:col>5</xdr:col>
      <xdr:colOff>279400</xdr:colOff>
      <xdr:row>644</xdr:row>
      <xdr:rowOff>12700</xdr:rowOff>
    </xdr:to>
    <xdr:sp macro="[1]!dp_core.gridDP_Click" textlink="">
      <xdr:nvSpPr>
        <xdr:cNvPr id="4428" name="Rectangle 4427">
          <a:extLst>
            <a:ext uri="{FF2B5EF4-FFF2-40B4-BE49-F238E27FC236}">
              <a16:creationId xmlns:a16="http://schemas.microsoft.com/office/drawing/2014/main" xmlns="" id="{00000000-0008-0000-0200-00004C11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643</xdr:row>
      <xdr:rowOff>0</xdr:rowOff>
    </xdr:from>
    <xdr:to>
      <xdr:col>5</xdr:col>
      <xdr:colOff>279400</xdr:colOff>
      <xdr:row>644</xdr:row>
      <xdr:rowOff>12700</xdr:rowOff>
    </xdr:to>
    <xdr:sp macro="[1]!dp_core.gridDP_Click" textlink="">
      <xdr:nvSpPr>
        <xdr:cNvPr id="4429" name="Rectangle 4428">
          <a:extLst>
            <a:ext uri="{FF2B5EF4-FFF2-40B4-BE49-F238E27FC236}">
              <a16:creationId xmlns:a16="http://schemas.microsoft.com/office/drawing/2014/main" xmlns="" id="{00000000-0008-0000-0200-00004D11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643</xdr:row>
      <xdr:rowOff>0</xdr:rowOff>
    </xdr:from>
    <xdr:to>
      <xdr:col>5</xdr:col>
      <xdr:colOff>279400</xdr:colOff>
      <xdr:row>644</xdr:row>
      <xdr:rowOff>12700</xdr:rowOff>
    </xdr:to>
    <xdr:sp macro="[1]!dp_core.gridDP_Click" textlink="">
      <xdr:nvSpPr>
        <xdr:cNvPr id="4430" name="Rectangle 4429">
          <a:extLst>
            <a:ext uri="{FF2B5EF4-FFF2-40B4-BE49-F238E27FC236}">
              <a16:creationId xmlns:a16="http://schemas.microsoft.com/office/drawing/2014/main" xmlns="" id="{00000000-0008-0000-0200-00004E11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644</xdr:row>
      <xdr:rowOff>0</xdr:rowOff>
    </xdr:from>
    <xdr:to>
      <xdr:col>5</xdr:col>
      <xdr:colOff>279400</xdr:colOff>
      <xdr:row>645</xdr:row>
      <xdr:rowOff>12700</xdr:rowOff>
    </xdr:to>
    <xdr:sp macro="[1]!dp_core.gridDP_Click" textlink="">
      <xdr:nvSpPr>
        <xdr:cNvPr id="4431" name="Rectangle 4430">
          <a:extLst>
            <a:ext uri="{FF2B5EF4-FFF2-40B4-BE49-F238E27FC236}">
              <a16:creationId xmlns:a16="http://schemas.microsoft.com/office/drawing/2014/main" xmlns="" id="{00000000-0008-0000-0200-00004F11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644</xdr:row>
      <xdr:rowOff>0</xdr:rowOff>
    </xdr:from>
    <xdr:to>
      <xdr:col>5</xdr:col>
      <xdr:colOff>279400</xdr:colOff>
      <xdr:row>645</xdr:row>
      <xdr:rowOff>12700</xdr:rowOff>
    </xdr:to>
    <xdr:sp macro="[1]!dp_core.gridDP_Click" textlink="">
      <xdr:nvSpPr>
        <xdr:cNvPr id="4432" name="Rectangle 4431">
          <a:extLst>
            <a:ext uri="{FF2B5EF4-FFF2-40B4-BE49-F238E27FC236}">
              <a16:creationId xmlns:a16="http://schemas.microsoft.com/office/drawing/2014/main" xmlns="" id="{00000000-0008-0000-0200-00005011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644</xdr:row>
      <xdr:rowOff>0</xdr:rowOff>
    </xdr:from>
    <xdr:to>
      <xdr:col>5</xdr:col>
      <xdr:colOff>279400</xdr:colOff>
      <xdr:row>645</xdr:row>
      <xdr:rowOff>12700</xdr:rowOff>
    </xdr:to>
    <xdr:sp macro="[1]!dp_core.gridDP_Click" textlink="">
      <xdr:nvSpPr>
        <xdr:cNvPr id="4433" name="Rectangle 4432">
          <a:extLst>
            <a:ext uri="{FF2B5EF4-FFF2-40B4-BE49-F238E27FC236}">
              <a16:creationId xmlns:a16="http://schemas.microsoft.com/office/drawing/2014/main" xmlns="" id="{00000000-0008-0000-0200-00005111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645</xdr:row>
      <xdr:rowOff>0</xdr:rowOff>
    </xdr:from>
    <xdr:to>
      <xdr:col>5</xdr:col>
      <xdr:colOff>279400</xdr:colOff>
      <xdr:row>646</xdr:row>
      <xdr:rowOff>12700</xdr:rowOff>
    </xdr:to>
    <xdr:sp macro="[1]!dp_core.gridDP_Click" textlink="">
      <xdr:nvSpPr>
        <xdr:cNvPr id="4434" name="Rectangle 4433">
          <a:extLst>
            <a:ext uri="{FF2B5EF4-FFF2-40B4-BE49-F238E27FC236}">
              <a16:creationId xmlns:a16="http://schemas.microsoft.com/office/drawing/2014/main" xmlns="" id="{00000000-0008-0000-0200-00005211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645</xdr:row>
      <xdr:rowOff>0</xdr:rowOff>
    </xdr:from>
    <xdr:to>
      <xdr:col>5</xdr:col>
      <xdr:colOff>279400</xdr:colOff>
      <xdr:row>646</xdr:row>
      <xdr:rowOff>12700</xdr:rowOff>
    </xdr:to>
    <xdr:sp macro="[1]!dp_core.gridDP_Click" textlink="">
      <xdr:nvSpPr>
        <xdr:cNvPr id="4435" name="Rectangle 4434">
          <a:extLst>
            <a:ext uri="{FF2B5EF4-FFF2-40B4-BE49-F238E27FC236}">
              <a16:creationId xmlns:a16="http://schemas.microsoft.com/office/drawing/2014/main" xmlns="" id="{00000000-0008-0000-0200-00005311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645</xdr:row>
      <xdr:rowOff>0</xdr:rowOff>
    </xdr:from>
    <xdr:to>
      <xdr:col>5</xdr:col>
      <xdr:colOff>279400</xdr:colOff>
      <xdr:row>646</xdr:row>
      <xdr:rowOff>12700</xdr:rowOff>
    </xdr:to>
    <xdr:sp macro="[1]!dp_core.gridDP_Click" textlink="">
      <xdr:nvSpPr>
        <xdr:cNvPr id="4436" name="Rectangle 4435">
          <a:extLst>
            <a:ext uri="{FF2B5EF4-FFF2-40B4-BE49-F238E27FC236}">
              <a16:creationId xmlns:a16="http://schemas.microsoft.com/office/drawing/2014/main" xmlns="" id="{00000000-0008-0000-0200-00005411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646</xdr:row>
      <xdr:rowOff>0</xdr:rowOff>
    </xdr:from>
    <xdr:to>
      <xdr:col>5</xdr:col>
      <xdr:colOff>279400</xdr:colOff>
      <xdr:row>647</xdr:row>
      <xdr:rowOff>12700</xdr:rowOff>
    </xdr:to>
    <xdr:sp macro="[1]!dp_core.gridDP_Click" textlink="">
      <xdr:nvSpPr>
        <xdr:cNvPr id="4437" name="Rectangle 4436">
          <a:extLst>
            <a:ext uri="{FF2B5EF4-FFF2-40B4-BE49-F238E27FC236}">
              <a16:creationId xmlns:a16="http://schemas.microsoft.com/office/drawing/2014/main" xmlns="" id="{00000000-0008-0000-0200-00005511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646</xdr:row>
      <xdr:rowOff>0</xdr:rowOff>
    </xdr:from>
    <xdr:to>
      <xdr:col>5</xdr:col>
      <xdr:colOff>279400</xdr:colOff>
      <xdr:row>647</xdr:row>
      <xdr:rowOff>12700</xdr:rowOff>
    </xdr:to>
    <xdr:sp macro="[1]!dp_core.gridDP_Click" textlink="">
      <xdr:nvSpPr>
        <xdr:cNvPr id="4438" name="Rectangle 4437">
          <a:extLst>
            <a:ext uri="{FF2B5EF4-FFF2-40B4-BE49-F238E27FC236}">
              <a16:creationId xmlns:a16="http://schemas.microsoft.com/office/drawing/2014/main" xmlns="" id="{00000000-0008-0000-0200-00005611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646</xdr:row>
      <xdr:rowOff>0</xdr:rowOff>
    </xdr:from>
    <xdr:to>
      <xdr:col>5</xdr:col>
      <xdr:colOff>279400</xdr:colOff>
      <xdr:row>647</xdr:row>
      <xdr:rowOff>12700</xdr:rowOff>
    </xdr:to>
    <xdr:sp macro="[1]!dp_core.gridDP_Click" textlink="">
      <xdr:nvSpPr>
        <xdr:cNvPr id="4439" name="Rectangle 4438">
          <a:extLst>
            <a:ext uri="{FF2B5EF4-FFF2-40B4-BE49-F238E27FC236}">
              <a16:creationId xmlns:a16="http://schemas.microsoft.com/office/drawing/2014/main" xmlns="" id="{00000000-0008-0000-0200-00005711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647</xdr:row>
      <xdr:rowOff>0</xdr:rowOff>
    </xdr:from>
    <xdr:to>
      <xdr:col>5</xdr:col>
      <xdr:colOff>279400</xdr:colOff>
      <xdr:row>648</xdr:row>
      <xdr:rowOff>12700</xdr:rowOff>
    </xdr:to>
    <xdr:sp macro="[1]!dp_core.gridDP_Click" textlink="">
      <xdr:nvSpPr>
        <xdr:cNvPr id="4440" name="Rectangle 4439">
          <a:extLst>
            <a:ext uri="{FF2B5EF4-FFF2-40B4-BE49-F238E27FC236}">
              <a16:creationId xmlns:a16="http://schemas.microsoft.com/office/drawing/2014/main" xmlns="" id="{00000000-0008-0000-0200-00005811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647</xdr:row>
      <xdr:rowOff>0</xdr:rowOff>
    </xdr:from>
    <xdr:to>
      <xdr:col>5</xdr:col>
      <xdr:colOff>279400</xdr:colOff>
      <xdr:row>648</xdr:row>
      <xdr:rowOff>12700</xdr:rowOff>
    </xdr:to>
    <xdr:sp macro="[1]!dp_core.gridDP_Click" textlink="">
      <xdr:nvSpPr>
        <xdr:cNvPr id="4441" name="Rectangle 4440">
          <a:extLst>
            <a:ext uri="{FF2B5EF4-FFF2-40B4-BE49-F238E27FC236}">
              <a16:creationId xmlns:a16="http://schemas.microsoft.com/office/drawing/2014/main" xmlns="" id="{00000000-0008-0000-0200-00005911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647</xdr:row>
      <xdr:rowOff>0</xdr:rowOff>
    </xdr:from>
    <xdr:to>
      <xdr:col>5</xdr:col>
      <xdr:colOff>279400</xdr:colOff>
      <xdr:row>648</xdr:row>
      <xdr:rowOff>12700</xdr:rowOff>
    </xdr:to>
    <xdr:sp macro="[1]!dp_core.gridDP_Click" textlink="">
      <xdr:nvSpPr>
        <xdr:cNvPr id="4442" name="Rectangle 4441">
          <a:extLst>
            <a:ext uri="{FF2B5EF4-FFF2-40B4-BE49-F238E27FC236}">
              <a16:creationId xmlns:a16="http://schemas.microsoft.com/office/drawing/2014/main" xmlns="" id="{00000000-0008-0000-0200-00005A11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648</xdr:row>
      <xdr:rowOff>0</xdr:rowOff>
    </xdr:from>
    <xdr:to>
      <xdr:col>5</xdr:col>
      <xdr:colOff>279400</xdr:colOff>
      <xdr:row>649</xdr:row>
      <xdr:rowOff>12700</xdr:rowOff>
    </xdr:to>
    <xdr:sp macro="[1]!dp_core.gridDP_Click" textlink="">
      <xdr:nvSpPr>
        <xdr:cNvPr id="4443" name="Rectangle 4442">
          <a:extLst>
            <a:ext uri="{FF2B5EF4-FFF2-40B4-BE49-F238E27FC236}">
              <a16:creationId xmlns:a16="http://schemas.microsoft.com/office/drawing/2014/main" xmlns="" id="{00000000-0008-0000-0200-00005B11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648</xdr:row>
      <xdr:rowOff>0</xdr:rowOff>
    </xdr:from>
    <xdr:to>
      <xdr:col>5</xdr:col>
      <xdr:colOff>279400</xdr:colOff>
      <xdr:row>649</xdr:row>
      <xdr:rowOff>12700</xdr:rowOff>
    </xdr:to>
    <xdr:sp macro="[1]!dp_core.gridDP_Click" textlink="">
      <xdr:nvSpPr>
        <xdr:cNvPr id="4444" name="Rectangle 4443">
          <a:extLst>
            <a:ext uri="{FF2B5EF4-FFF2-40B4-BE49-F238E27FC236}">
              <a16:creationId xmlns:a16="http://schemas.microsoft.com/office/drawing/2014/main" xmlns="" id="{00000000-0008-0000-0200-00005C11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648</xdr:row>
      <xdr:rowOff>0</xdr:rowOff>
    </xdr:from>
    <xdr:to>
      <xdr:col>5</xdr:col>
      <xdr:colOff>279400</xdr:colOff>
      <xdr:row>649</xdr:row>
      <xdr:rowOff>12700</xdr:rowOff>
    </xdr:to>
    <xdr:sp macro="[1]!dp_core.gridDP_Click" textlink="">
      <xdr:nvSpPr>
        <xdr:cNvPr id="4445" name="Rectangle 4444">
          <a:extLst>
            <a:ext uri="{FF2B5EF4-FFF2-40B4-BE49-F238E27FC236}">
              <a16:creationId xmlns:a16="http://schemas.microsoft.com/office/drawing/2014/main" xmlns="" id="{00000000-0008-0000-0200-00005D11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649</xdr:row>
      <xdr:rowOff>0</xdr:rowOff>
    </xdr:from>
    <xdr:to>
      <xdr:col>5</xdr:col>
      <xdr:colOff>279400</xdr:colOff>
      <xdr:row>650</xdr:row>
      <xdr:rowOff>12700</xdr:rowOff>
    </xdr:to>
    <xdr:sp macro="[1]!dp_core.gridDP_Click" textlink="">
      <xdr:nvSpPr>
        <xdr:cNvPr id="4446" name="Rectangle 4445">
          <a:extLst>
            <a:ext uri="{FF2B5EF4-FFF2-40B4-BE49-F238E27FC236}">
              <a16:creationId xmlns:a16="http://schemas.microsoft.com/office/drawing/2014/main" xmlns="" id="{00000000-0008-0000-0200-00005E11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649</xdr:row>
      <xdr:rowOff>0</xdr:rowOff>
    </xdr:from>
    <xdr:to>
      <xdr:col>5</xdr:col>
      <xdr:colOff>279400</xdr:colOff>
      <xdr:row>650</xdr:row>
      <xdr:rowOff>12700</xdr:rowOff>
    </xdr:to>
    <xdr:sp macro="[1]!dp_core.gridDP_Click" textlink="">
      <xdr:nvSpPr>
        <xdr:cNvPr id="4447" name="Rectangle 4446">
          <a:extLst>
            <a:ext uri="{FF2B5EF4-FFF2-40B4-BE49-F238E27FC236}">
              <a16:creationId xmlns:a16="http://schemas.microsoft.com/office/drawing/2014/main" xmlns="" id="{00000000-0008-0000-0200-00005F11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649</xdr:row>
      <xdr:rowOff>0</xdr:rowOff>
    </xdr:from>
    <xdr:to>
      <xdr:col>5</xdr:col>
      <xdr:colOff>279400</xdr:colOff>
      <xdr:row>650</xdr:row>
      <xdr:rowOff>12700</xdr:rowOff>
    </xdr:to>
    <xdr:sp macro="[1]!dp_core.gridDP_Click" textlink="">
      <xdr:nvSpPr>
        <xdr:cNvPr id="4448" name="Rectangle 4447">
          <a:extLst>
            <a:ext uri="{FF2B5EF4-FFF2-40B4-BE49-F238E27FC236}">
              <a16:creationId xmlns:a16="http://schemas.microsoft.com/office/drawing/2014/main" xmlns="" id="{00000000-0008-0000-0200-00006011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650</xdr:row>
      <xdr:rowOff>0</xdr:rowOff>
    </xdr:from>
    <xdr:to>
      <xdr:col>5</xdr:col>
      <xdr:colOff>279400</xdr:colOff>
      <xdr:row>651</xdr:row>
      <xdr:rowOff>12700</xdr:rowOff>
    </xdr:to>
    <xdr:sp macro="[1]!dp_core.gridDP_Click" textlink="">
      <xdr:nvSpPr>
        <xdr:cNvPr id="4449" name="Rectangle 4448">
          <a:extLst>
            <a:ext uri="{FF2B5EF4-FFF2-40B4-BE49-F238E27FC236}">
              <a16:creationId xmlns:a16="http://schemas.microsoft.com/office/drawing/2014/main" xmlns="" id="{00000000-0008-0000-0200-00006111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650</xdr:row>
      <xdr:rowOff>0</xdr:rowOff>
    </xdr:from>
    <xdr:to>
      <xdr:col>5</xdr:col>
      <xdr:colOff>279400</xdr:colOff>
      <xdr:row>651</xdr:row>
      <xdr:rowOff>12700</xdr:rowOff>
    </xdr:to>
    <xdr:sp macro="[1]!dp_core.gridDP_Click" textlink="">
      <xdr:nvSpPr>
        <xdr:cNvPr id="4450" name="Rectangle 4449">
          <a:extLst>
            <a:ext uri="{FF2B5EF4-FFF2-40B4-BE49-F238E27FC236}">
              <a16:creationId xmlns:a16="http://schemas.microsoft.com/office/drawing/2014/main" xmlns="" id="{00000000-0008-0000-0200-00006211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650</xdr:row>
      <xdr:rowOff>0</xdr:rowOff>
    </xdr:from>
    <xdr:to>
      <xdr:col>5</xdr:col>
      <xdr:colOff>279400</xdr:colOff>
      <xdr:row>651</xdr:row>
      <xdr:rowOff>12700</xdr:rowOff>
    </xdr:to>
    <xdr:sp macro="[1]!dp_core.gridDP_Click" textlink="">
      <xdr:nvSpPr>
        <xdr:cNvPr id="4451" name="Rectangle 4450">
          <a:extLst>
            <a:ext uri="{FF2B5EF4-FFF2-40B4-BE49-F238E27FC236}">
              <a16:creationId xmlns:a16="http://schemas.microsoft.com/office/drawing/2014/main" xmlns="" id="{00000000-0008-0000-0200-00006311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651</xdr:row>
      <xdr:rowOff>0</xdr:rowOff>
    </xdr:from>
    <xdr:to>
      <xdr:col>5</xdr:col>
      <xdr:colOff>279400</xdr:colOff>
      <xdr:row>652</xdr:row>
      <xdr:rowOff>12700</xdr:rowOff>
    </xdr:to>
    <xdr:sp macro="[1]!dp_core.gridDP_Click" textlink="">
      <xdr:nvSpPr>
        <xdr:cNvPr id="4452" name="Rectangle 4451">
          <a:extLst>
            <a:ext uri="{FF2B5EF4-FFF2-40B4-BE49-F238E27FC236}">
              <a16:creationId xmlns:a16="http://schemas.microsoft.com/office/drawing/2014/main" xmlns="" id="{00000000-0008-0000-0200-00006411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651</xdr:row>
      <xdr:rowOff>0</xdr:rowOff>
    </xdr:from>
    <xdr:to>
      <xdr:col>5</xdr:col>
      <xdr:colOff>279400</xdr:colOff>
      <xdr:row>652</xdr:row>
      <xdr:rowOff>12700</xdr:rowOff>
    </xdr:to>
    <xdr:sp macro="[1]!dp_core.gridDP_Click" textlink="">
      <xdr:nvSpPr>
        <xdr:cNvPr id="4453" name="Rectangle 4452">
          <a:extLst>
            <a:ext uri="{FF2B5EF4-FFF2-40B4-BE49-F238E27FC236}">
              <a16:creationId xmlns:a16="http://schemas.microsoft.com/office/drawing/2014/main" xmlns="" id="{00000000-0008-0000-0200-00006511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651</xdr:row>
      <xdr:rowOff>0</xdr:rowOff>
    </xdr:from>
    <xdr:to>
      <xdr:col>5</xdr:col>
      <xdr:colOff>279400</xdr:colOff>
      <xdr:row>652</xdr:row>
      <xdr:rowOff>12700</xdr:rowOff>
    </xdr:to>
    <xdr:sp macro="[1]!dp_core.gridDP_Click" textlink="">
      <xdr:nvSpPr>
        <xdr:cNvPr id="4454" name="Rectangle 4453">
          <a:extLst>
            <a:ext uri="{FF2B5EF4-FFF2-40B4-BE49-F238E27FC236}">
              <a16:creationId xmlns:a16="http://schemas.microsoft.com/office/drawing/2014/main" xmlns="" id="{00000000-0008-0000-0200-00006611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652</xdr:row>
      <xdr:rowOff>0</xdr:rowOff>
    </xdr:from>
    <xdr:to>
      <xdr:col>5</xdr:col>
      <xdr:colOff>279400</xdr:colOff>
      <xdr:row>653</xdr:row>
      <xdr:rowOff>12700</xdr:rowOff>
    </xdr:to>
    <xdr:sp macro="[1]!dp_core.gridDP_Click" textlink="">
      <xdr:nvSpPr>
        <xdr:cNvPr id="4455" name="Rectangle 4454">
          <a:extLst>
            <a:ext uri="{FF2B5EF4-FFF2-40B4-BE49-F238E27FC236}">
              <a16:creationId xmlns:a16="http://schemas.microsoft.com/office/drawing/2014/main" xmlns="" id="{00000000-0008-0000-0200-00006711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652</xdr:row>
      <xdr:rowOff>0</xdr:rowOff>
    </xdr:from>
    <xdr:to>
      <xdr:col>5</xdr:col>
      <xdr:colOff>279400</xdr:colOff>
      <xdr:row>653</xdr:row>
      <xdr:rowOff>12700</xdr:rowOff>
    </xdr:to>
    <xdr:sp macro="[1]!dp_core.gridDP_Click" textlink="">
      <xdr:nvSpPr>
        <xdr:cNvPr id="4456" name="Rectangle 4455">
          <a:extLst>
            <a:ext uri="{FF2B5EF4-FFF2-40B4-BE49-F238E27FC236}">
              <a16:creationId xmlns:a16="http://schemas.microsoft.com/office/drawing/2014/main" xmlns="" id="{00000000-0008-0000-0200-00006811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652</xdr:row>
      <xdr:rowOff>0</xdr:rowOff>
    </xdr:from>
    <xdr:to>
      <xdr:col>5</xdr:col>
      <xdr:colOff>279400</xdr:colOff>
      <xdr:row>653</xdr:row>
      <xdr:rowOff>12700</xdr:rowOff>
    </xdr:to>
    <xdr:sp macro="[1]!dp_core.gridDP_Click" textlink="">
      <xdr:nvSpPr>
        <xdr:cNvPr id="4457" name="Rectangle 4456">
          <a:extLst>
            <a:ext uri="{FF2B5EF4-FFF2-40B4-BE49-F238E27FC236}">
              <a16:creationId xmlns:a16="http://schemas.microsoft.com/office/drawing/2014/main" xmlns="" id="{00000000-0008-0000-0200-00006911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653</xdr:row>
      <xdr:rowOff>0</xdr:rowOff>
    </xdr:from>
    <xdr:to>
      <xdr:col>5</xdr:col>
      <xdr:colOff>279400</xdr:colOff>
      <xdr:row>654</xdr:row>
      <xdr:rowOff>12700</xdr:rowOff>
    </xdr:to>
    <xdr:sp macro="[1]!dp_core.gridDP_Click" textlink="">
      <xdr:nvSpPr>
        <xdr:cNvPr id="4458" name="Rectangle 4457">
          <a:extLst>
            <a:ext uri="{FF2B5EF4-FFF2-40B4-BE49-F238E27FC236}">
              <a16:creationId xmlns:a16="http://schemas.microsoft.com/office/drawing/2014/main" xmlns="" id="{00000000-0008-0000-0200-00006A11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653</xdr:row>
      <xdr:rowOff>0</xdr:rowOff>
    </xdr:from>
    <xdr:to>
      <xdr:col>5</xdr:col>
      <xdr:colOff>279400</xdr:colOff>
      <xdr:row>654</xdr:row>
      <xdr:rowOff>12700</xdr:rowOff>
    </xdr:to>
    <xdr:sp macro="[1]!dp_core.gridDP_Click" textlink="">
      <xdr:nvSpPr>
        <xdr:cNvPr id="4459" name="Rectangle 4458">
          <a:extLst>
            <a:ext uri="{FF2B5EF4-FFF2-40B4-BE49-F238E27FC236}">
              <a16:creationId xmlns:a16="http://schemas.microsoft.com/office/drawing/2014/main" xmlns="" id="{00000000-0008-0000-0200-00006B11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653</xdr:row>
      <xdr:rowOff>0</xdr:rowOff>
    </xdr:from>
    <xdr:to>
      <xdr:col>5</xdr:col>
      <xdr:colOff>279400</xdr:colOff>
      <xdr:row>654</xdr:row>
      <xdr:rowOff>12700</xdr:rowOff>
    </xdr:to>
    <xdr:sp macro="[1]!dp_core.gridDP_Click" textlink="">
      <xdr:nvSpPr>
        <xdr:cNvPr id="4460" name="Rectangle 4459">
          <a:extLst>
            <a:ext uri="{FF2B5EF4-FFF2-40B4-BE49-F238E27FC236}">
              <a16:creationId xmlns:a16="http://schemas.microsoft.com/office/drawing/2014/main" xmlns="" id="{00000000-0008-0000-0200-00006C11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654</xdr:row>
      <xdr:rowOff>0</xdr:rowOff>
    </xdr:from>
    <xdr:to>
      <xdr:col>5</xdr:col>
      <xdr:colOff>279400</xdr:colOff>
      <xdr:row>655</xdr:row>
      <xdr:rowOff>12700</xdr:rowOff>
    </xdr:to>
    <xdr:sp macro="[1]!dp_core.gridDP_Click" textlink="">
      <xdr:nvSpPr>
        <xdr:cNvPr id="4461" name="Rectangle 4460">
          <a:extLst>
            <a:ext uri="{FF2B5EF4-FFF2-40B4-BE49-F238E27FC236}">
              <a16:creationId xmlns:a16="http://schemas.microsoft.com/office/drawing/2014/main" xmlns="" id="{00000000-0008-0000-0200-00006D11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654</xdr:row>
      <xdr:rowOff>0</xdr:rowOff>
    </xdr:from>
    <xdr:to>
      <xdr:col>5</xdr:col>
      <xdr:colOff>279400</xdr:colOff>
      <xdr:row>655</xdr:row>
      <xdr:rowOff>12700</xdr:rowOff>
    </xdr:to>
    <xdr:sp macro="[1]!dp_core.gridDP_Click" textlink="">
      <xdr:nvSpPr>
        <xdr:cNvPr id="4462" name="Rectangle 4461">
          <a:extLst>
            <a:ext uri="{FF2B5EF4-FFF2-40B4-BE49-F238E27FC236}">
              <a16:creationId xmlns:a16="http://schemas.microsoft.com/office/drawing/2014/main" xmlns="" id="{00000000-0008-0000-0200-00006E11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654</xdr:row>
      <xdr:rowOff>0</xdr:rowOff>
    </xdr:from>
    <xdr:to>
      <xdr:col>5</xdr:col>
      <xdr:colOff>279400</xdr:colOff>
      <xdr:row>655</xdr:row>
      <xdr:rowOff>12700</xdr:rowOff>
    </xdr:to>
    <xdr:sp macro="[1]!dp_core.gridDP_Click" textlink="">
      <xdr:nvSpPr>
        <xdr:cNvPr id="4463" name="Rectangle 4462">
          <a:extLst>
            <a:ext uri="{FF2B5EF4-FFF2-40B4-BE49-F238E27FC236}">
              <a16:creationId xmlns:a16="http://schemas.microsoft.com/office/drawing/2014/main" xmlns="" id="{00000000-0008-0000-0200-00006F11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655</xdr:row>
      <xdr:rowOff>0</xdr:rowOff>
    </xdr:from>
    <xdr:to>
      <xdr:col>5</xdr:col>
      <xdr:colOff>279400</xdr:colOff>
      <xdr:row>656</xdr:row>
      <xdr:rowOff>12700</xdr:rowOff>
    </xdr:to>
    <xdr:sp macro="[1]!dp_core.gridDP_Click" textlink="">
      <xdr:nvSpPr>
        <xdr:cNvPr id="4464" name="Rectangle 4463">
          <a:extLst>
            <a:ext uri="{FF2B5EF4-FFF2-40B4-BE49-F238E27FC236}">
              <a16:creationId xmlns:a16="http://schemas.microsoft.com/office/drawing/2014/main" xmlns="" id="{00000000-0008-0000-0200-00007011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655</xdr:row>
      <xdr:rowOff>0</xdr:rowOff>
    </xdr:from>
    <xdr:to>
      <xdr:col>5</xdr:col>
      <xdr:colOff>279400</xdr:colOff>
      <xdr:row>656</xdr:row>
      <xdr:rowOff>12700</xdr:rowOff>
    </xdr:to>
    <xdr:sp macro="[1]!dp_core.gridDP_Click" textlink="">
      <xdr:nvSpPr>
        <xdr:cNvPr id="4465" name="Rectangle 4464">
          <a:extLst>
            <a:ext uri="{FF2B5EF4-FFF2-40B4-BE49-F238E27FC236}">
              <a16:creationId xmlns:a16="http://schemas.microsoft.com/office/drawing/2014/main" xmlns="" id="{00000000-0008-0000-0200-00007111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655</xdr:row>
      <xdr:rowOff>0</xdr:rowOff>
    </xdr:from>
    <xdr:to>
      <xdr:col>5</xdr:col>
      <xdr:colOff>279400</xdr:colOff>
      <xdr:row>656</xdr:row>
      <xdr:rowOff>12700</xdr:rowOff>
    </xdr:to>
    <xdr:sp macro="[1]!dp_core.gridDP_Click" textlink="">
      <xdr:nvSpPr>
        <xdr:cNvPr id="4466" name="Rectangle 4465">
          <a:extLst>
            <a:ext uri="{FF2B5EF4-FFF2-40B4-BE49-F238E27FC236}">
              <a16:creationId xmlns:a16="http://schemas.microsoft.com/office/drawing/2014/main" xmlns="" id="{00000000-0008-0000-0200-00007211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656</xdr:row>
      <xdr:rowOff>0</xdr:rowOff>
    </xdr:from>
    <xdr:to>
      <xdr:col>5</xdr:col>
      <xdr:colOff>279400</xdr:colOff>
      <xdr:row>657</xdr:row>
      <xdr:rowOff>12700</xdr:rowOff>
    </xdr:to>
    <xdr:sp macro="[1]!dp_core.gridDP_Click" textlink="">
      <xdr:nvSpPr>
        <xdr:cNvPr id="4467" name="Rectangle 4466">
          <a:extLst>
            <a:ext uri="{FF2B5EF4-FFF2-40B4-BE49-F238E27FC236}">
              <a16:creationId xmlns:a16="http://schemas.microsoft.com/office/drawing/2014/main" xmlns="" id="{00000000-0008-0000-0200-00007311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656</xdr:row>
      <xdr:rowOff>0</xdr:rowOff>
    </xdr:from>
    <xdr:to>
      <xdr:col>5</xdr:col>
      <xdr:colOff>279400</xdr:colOff>
      <xdr:row>657</xdr:row>
      <xdr:rowOff>12700</xdr:rowOff>
    </xdr:to>
    <xdr:sp macro="[1]!dp_core.gridDP_Click" textlink="">
      <xdr:nvSpPr>
        <xdr:cNvPr id="4468" name="Rectangle 4467">
          <a:extLst>
            <a:ext uri="{FF2B5EF4-FFF2-40B4-BE49-F238E27FC236}">
              <a16:creationId xmlns:a16="http://schemas.microsoft.com/office/drawing/2014/main" xmlns="" id="{00000000-0008-0000-0200-00007411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656</xdr:row>
      <xdr:rowOff>0</xdr:rowOff>
    </xdr:from>
    <xdr:to>
      <xdr:col>5</xdr:col>
      <xdr:colOff>279400</xdr:colOff>
      <xdr:row>657</xdr:row>
      <xdr:rowOff>12700</xdr:rowOff>
    </xdr:to>
    <xdr:sp macro="[1]!dp_core.gridDP_Click" textlink="">
      <xdr:nvSpPr>
        <xdr:cNvPr id="4469" name="Rectangle 4468">
          <a:extLst>
            <a:ext uri="{FF2B5EF4-FFF2-40B4-BE49-F238E27FC236}">
              <a16:creationId xmlns:a16="http://schemas.microsoft.com/office/drawing/2014/main" xmlns="" id="{00000000-0008-0000-0200-00007511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657</xdr:row>
      <xdr:rowOff>0</xdr:rowOff>
    </xdr:from>
    <xdr:to>
      <xdr:col>5</xdr:col>
      <xdr:colOff>279400</xdr:colOff>
      <xdr:row>658</xdr:row>
      <xdr:rowOff>12700</xdr:rowOff>
    </xdr:to>
    <xdr:sp macro="[1]!dp_core.gridDP_Click" textlink="">
      <xdr:nvSpPr>
        <xdr:cNvPr id="4470" name="Rectangle 4469">
          <a:extLst>
            <a:ext uri="{FF2B5EF4-FFF2-40B4-BE49-F238E27FC236}">
              <a16:creationId xmlns:a16="http://schemas.microsoft.com/office/drawing/2014/main" xmlns="" id="{00000000-0008-0000-0200-00007611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657</xdr:row>
      <xdr:rowOff>0</xdr:rowOff>
    </xdr:from>
    <xdr:to>
      <xdr:col>5</xdr:col>
      <xdr:colOff>279400</xdr:colOff>
      <xdr:row>658</xdr:row>
      <xdr:rowOff>12700</xdr:rowOff>
    </xdr:to>
    <xdr:sp macro="[1]!dp_core.gridDP_Click" textlink="">
      <xdr:nvSpPr>
        <xdr:cNvPr id="4471" name="Rectangle 4470">
          <a:extLst>
            <a:ext uri="{FF2B5EF4-FFF2-40B4-BE49-F238E27FC236}">
              <a16:creationId xmlns:a16="http://schemas.microsoft.com/office/drawing/2014/main" xmlns="" id="{00000000-0008-0000-0200-00007711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657</xdr:row>
      <xdr:rowOff>0</xdr:rowOff>
    </xdr:from>
    <xdr:to>
      <xdr:col>5</xdr:col>
      <xdr:colOff>279400</xdr:colOff>
      <xdr:row>658</xdr:row>
      <xdr:rowOff>12700</xdr:rowOff>
    </xdr:to>
    <xdr:sp macro="[1]!dp_core.gridDP_Click" textlink="">
      <xdr:nvSpPr>
        <xdr:cNvPr id="4472" name="Rectangle 4471">
          <a:extLst>
            <a:ext uri="{FF2B5EF4-FFF2-40B4-BE49-F238E27FC236}">
              <a16:creationId xmlns:a16="http://schemas.microsoft.com/office/drawing/2014/main" xmlns="" id="{00000000-0008-0000-0200-00007811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658</xdr:row>
      <xdr:rowOff>0</xdr:rowOff>
    </xdr:from>
    <xdr:to>
      <xdr:col>5</xdr:col>
      <xdr:colOff>279400</xdr:colOff>
      <xdr:row>659</xdr:row>
      <xdr:rowOff>12700</xdr:rowOff>
    </xdr:to>
    <xdr:sp macro="[1]!dp_core.gridDP_Click" textlink="">
      <xdr:nvSpPr>
        <xdr:cNvPr id="4473" name="Rectangle 4472">
          <a:extLst>
            <a:ext uri="{FF2B5EF4-FFF2-40B4-BE49-F238E27FC236}">
              <a16:creationId xmlns:a16="http://schemas.microsoft.com/office/drawing/2014/main" xmlns="" id="{00000000-0008-0000-0200-00007911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658</xdr:row>
      <xdr:rowOff>0</xdr:rowOff>
    </xdr:from>
    <xdr:to>
      <xdr:col>5</xdr:col>
      <xdr:colOff>279400</xdr:colOff>
      <xdr:row>659</xdr:row>
      <xdr:rowOff>12700</xdr:rowOff>
    </xdr:to>
    <xdr:sp macro="[1]!dp_core.gridDP_Click" textlink="">
      <xdr:nvSpPr>
        <xdr:cNvPr id="4474" name="Rectangle 4473">
          <a:extLst>
            <a:ext uri="{FF2B5EF4-FFF2-40B4-BE49-F238E27FC236}">
              <a16:creationId xmlns:a16="http://schemas.microsoft.com/office/drawing/2014/main" xmlns="" id="{00000000-0008-0000-0200-00007A11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658</xdr:row>
      <xdr:rowOff>0</xdr:rowOff>
    </xdr:from>
    <xdr:to>
      <xdr:col>5</xdr:col>
      <xdr:colOff>279400</xdr:colOff>
      <xdr:row>659</xdr:row>
      <xdr:rowOff>12700</xdr:rowOff>
    </xdr:to>
    <xdr:sp macro="[1]!dp_core.gridDP_Click" textlink="">
      <xdr:nvSpPr>
        <xdr:cNvPr id="4475" name="Rectangle 4474">
          <a:extLst>
            <a:ext uri="{FF2B5EF4-FFF2-40B4-BE49-F238E27FC236}">
              <a16:creationId xmlns:a16="http://schemas.microsoft.com/office/drawing/2014/main" xmlns="" id="{00000000-0008-0000-0200-00007B11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659</xdr:row>
      <xdr:rowOff>0</xdr:rowOff>
    </xdr:from>
    <xdr:to>
      <xdr:col>5</xdr:col>
      <xdr:colOff>279400</xdr:colOff>
      <xdr:row>660</xdr:row>
      <xdr:rowOff>12700</xdr:rowOff>
    </xdr:to>
    <xdr:sp macro="[1]!dp_core.gridDP_Click" textlink="">
      <xdr:nvSpPr>
        <xdr:cNvPr id="4476" name="Rectangle 4475">
          <a:extLst>
            <a:ext uri="{FF2B5EF4-FFF2-40B4-BE49-F238E27FC236}">
              <a16:creationId xmlns:a16="http://schemas.microsoft.com/office/drawing/2014/main" xmlns="" id="{00000000-0008-0000-0200-00007C11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659</xdr:row>
      <xdr:rowOff>0</xdr:rowOff>
    </xdr:from>
    <xdr:to>
      <xdr:col>5</xdr:col>
      <xdr:colOff>279400</xdr:colOff>
      <xdr:row>660</xdr:row>
      <xdr:rowOff>12700</xdr:rowOff>
    </xdr:to>
    <xdr:sp macro="[1]!dp_core.gridDP_Click" textlink="">
      <xdr:nvSpPr>
        <xdr:cNvPr id="4477" name="Rectangle 4476">
          <a:extLst>
            <a:ext uri="{FF2B5EF4-FFF2-40B4-BE49-F238E27FC236}">
              <a16:creationId xmlns:a16="http://schemas.microsoft.com/office/drawing/2014/main" xmlns="" id="{00000000-0008-0000-0200-00007D11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659</xdr:row>
      <xdr:rowOff>0</xdr:rowOff>
    </xdr:from>
    <xdr:to>
      <xdr:col>5</xdr:col>
      <xdr:colOff>279400</xdr:colOff>
      <xdr:row>660</xdr:row>
      <xdr:rowOff>12700</xdr:rowOff>
    </xdr:to>
    <xdr:sp macro="[1]!dp_core.gridDP_Click" textlink="">
      <xdr:nvSpPr>
        <xdr:cNvPr id="4478" name="Rectangle 4477">
          <a:extLst>
            <a:ext uri="{FF2B5EF4-FFF2-40B4-BE49-F238E27FC236}">
              <a16:creationId xmlns:a16="http://schemas.microsoft.com/office/drawing/2014/main" xmlns="" id="{00000000-0008-0000-0200-00007E11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660</xdr:row>
      <xdr:rowOff>0</xdr:rowOff>
    </xdr:from>
    <xdr:to>
      <xdr:col>5</xdr:col>
      <xdr:colOff>279400</xdr:colOff>
      <xdr:row>661</xdr:row>
      <xdr:rowOff>12700</xdr:rowOff>
    </xdr:to>
    <xdr:sp macro="[1]!dp_core.gridDP_Click" textlink="">
      <xdr:nvSpPr>
        <xdr:cNvPr id="4479" name="Rectangle 4478">
          <a:extLst>
            <a:ext uri="{FF2B5EF4-FFF2-40B4-BE49-F238E27FC236}">
              <a16:creationId xmlns:a16="http://schemas.microsoft.com/office/drawing/2014/main" xmlns="" id="{00000000-0008-0000-0200-00007F11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660</xdr:row>
      <xdr:rowOff>0</xdr:rowOff>
    </xdr:from>
    <xdr:to>
      <xdr:col>5</xdr:col>
      <xdr:colOff>279400</xdr:colOff>
      <xdr:row>661</xdr:row>
      <xdr:rowOff>12700</xdr:rowOff>
    </xdr:to>
    <xdr:sp macro="[1]!dp_core.gridDP_Click" textlink="">
      <xdr:nvSpPr>
        <xdr:cNvPr id="4480" name="Rectangle 4479">
          <a:extLst>
            <a:ext uri="{FF2B5EF4-FFF2-40B4-BE49-F238E27FC236}">
              <a16:creationId xmlns:a16="http://schemas.microsoft.com/office/drawing/2014/main" xmlns="" id="{00000000-0008-0000-0200-00008011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660</xdr:row>
      <xdr:rowOff>0</xdr:rowOff>
    </xdr:from>
    <xdr:to>
      <xdr:col>5</xdr:col>
      <xdr:colOff>279400</xdr:colOff>
      <xdr:row>661</xdr:row>
      <xdr:rowOff>12700</xdr:rowOff>
    </xdr:to>
    <xdr:sp macro="[1]!dp_core.gridDP_Click" textlink="">
      <xdr:nvSpPr>
        <xdr:cNvPr id="4481" name="Rectangle 4480">
          <a:extLst>
            <a:ext uri="{FF2B5EF4-FFF2-40B4-BE49-F238E27FC236}">
              <a16:creationId xmlns:a16="http://schemas.microsoft.com/office/drawing/2014/main" xmlns="" id="{00000000-0008-0000-0200-00008111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661</xdr:row>
      <xdr:rowOff>0</xdr:rowOff>
    </xdr:from>
    <xdr:to>
      <xdr:col>5</xdr:col>
      <xdr:colOff>279400</xdr:colOff>
      <xdr:row>662</xdr:row>
      <xdr:rowOff>12700</xdr:rowOff>
    </xdr:to>
    <xdr:sp macro="[1]!dp_core.gridDP_Click" textlink="">
      <xdr:nvSpPr>
        <xdr:cNvPr id="4482" name="Rectangle 4481">
          <a:extLst>
            <a:ext uri="{FF2B5EF4-FFF2-40B4-BE49-F238E27FC236}">
              <a16:creationId xmlns:a16="http://schemas.microsoft.com/office/drawing/2014/main" xmlns="" id="{00000000-0008-0000-0200-00008211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661</xdr:row>
      <xdr:rowOff>0</xdr:rowOff>
    </xdr:from>
    <xdr:to>
      <xdr:col>5</xdr:col>
      <xdr:colOff>279400</xdr:colOff>
      <xdr:row>662</xdr:row>
      <xdr:rowOff>12700</xdr:rowOff>
    </xdr:to>
    <xdr:sp macro="[1]!dp_core.gridDP_Click" textlink="">
      <xdr:nvSpPr>
        <xdr:cNvPr id="4483" name="Rectangle 4482">
          <a:extLst>
            <a:ext uri="{FF2B5EF4-FFF2-40B4-BE49-F238E27FC236}">
              <a16:creationId xmlns:a16="http://schemas.microsoft.com/office/drawing/2014/main" xmlns="" id="{00000000-0008-0000-0200-00008311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661</xdr:row>
      <xdr:rowOff>0</xdr:rowOff>
    </xdr:from>
    <xdr:to>
      <xdr:col>5</xdr:col>
      <xdr:colOff>279400</xdr:colOff>
      <xdr:row>662</xdr:row>
      <xdr:rowOff>12700</xdr:rowOff>
    </xdr:to>
    <xdr:sp macro="[1]!dp_core.gridDP_Click" textlink="">
      <xdr:nvSpPr>
        <xdr:cNvPr id="4484" name="Rectangle 4483">
          <a:extLst>
            <a:ext uri="{FF2B5EF4-FFF2-40B4-BE49-F238E27FC236}">
              <a16:creationId xmlns:a16="http://schemas.microsoft.com/office/drawing/2014/main" xmlns="" id="{00000000-0008-0000-0200-00008411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662</xdr:row>
      <xdr:rowOff>0</xdr:rowOff>
    </xdr:from>
    <xdr:to>
      <xdr:col>5</xdr:col>
      <xdr:colOff>279400</xdr:colOff>
      <xdr:row>663</xdr:row>
      <xdr:rowOff>12700</xdr:rowOff>
    </xdr:to>
    <xdr:sp macro="[1]!dp_core.gridDP_Click" textlink="">
      <xdr:nvSpPr>
        <xdr:cNvPr id="4485" name="Rectangle 4484">
          <a:extLst>
            <a:ext uri="{FF2B5EF4-FFF2-40B4-BE49-F238E27FC236}">
              <a16:creationId xmlns:a16="http://schemas.microsoft.com/office/drawing/2014/main" xmlns="" id="{00000000-0008-0000-0200-00008511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662</xdr:row>
      <xdr:rowOff>0</xdr:rowOff>
    </xdr:from>
    <xdr:to>
      <xdr:col>5</xdr:col>
      <xdr:colOff>279400</xdr:colOff>
      <xdr:row>663</xdr:row>
      <xdr:rowOff>12700</xdr:rowOff>
    </xdr:to>
    <xdr:sp macro="[1]!dp_core.gridDP_Click" textlink="">
      <xdr:nvSpPr>
        <xdr:cNvPr id="4486" name="Rectangle 4485">
          <a:extLst>
            <a:ext uri="{FF2B5EF4-FFF2-40B4-BE49-F238E27FC236}">
              <a16:creationId xmlns:a16="http://schemas.microsoft.com/office/drawing/2014/main" xmlns="" id="{00000000-0008-0000-0200-00008611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662</xdr:row>
      <xdr:rowOff>0</xdr:rowOff>
    </xdr:from>
    <xdr:to>
      <xdr:col>5</xdr:col>
      <xdr:colOff>279400</xdr:colOff>
      <xdr:row>663</xdr:row>
      <xdr:rowOff>12700</xdr:rowOff>
    </xdr:to>
    <xdr:sp macro="[1]!dp_core.gridDP_Click" textlink="">
      <xdr:nvSpPr>
        <xdr:cNvPr id="4487" name="Rectangle 4486">
          <a:extLst>
            <a:ext uri="{FF2B5EF4-FFF2-40B4-BE49-F238E27FC236}">
              <a16:creationId xmlns:a16="http://schemas.microsoft.com/office/drawing/2014/main" xmlns="" id="{00000000-0008-0000-0200-00008711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663</xdr:row>
      <xdr:rowOff>0</xdr:rowOff>
    </xdr:from>
    <xdr:to>
      <xdr:col>5</xdr:col>
      <xdr:colOff>279400</xdr:colOff>
      <xdr:row>664</xdr:row>
      <xdr:rowOff>12700</xdr:rowOff>
    </xdr:to>
    <xdr:sp macro="[1]!dp_core.gridDP_Click" textlink="">
      <xdr:nvSpPr>
        <xdr:cNvPr id="4488" name="Rectangle 4487">
          <a:extLst>
            <a:ext uri="{FF2B5EF4-FFF2-40B4-BE49-F238E27FC236}">
              <a16:creationId xmlns:a16="http://schemas.microsoft.com/office/drawing/2014/main" xmlns="" id="{00000000-0008-0000-0200-00008811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663</xdr:row>
      <xdr:rowOff>0</xdr:rowOff>
    </xdr:from>
    <xdr:to>
      <xdr:col>5</xdr:col>
      <xdr:colOff>279400</xdr:colOff>
      <xdr:row>664</xdr:row>
      <xdr:rowOff>12700</xdr:rowOff>
    </xdr:to>
    <xdr:sp macro="[1]!dp_core.gridDP_Click" textlink="">
      <xdr:nvSpPr>
        <xdr:cNvPr id="4489" name="Rectangle 4488">
          <a:extLst>
            <a:ext uri="{FF2B5EF4-FFF2-40B4-BE49-F238E27FC236}">
              <a16:creationId xmlns:a16="http://schemas.microsoft.com/office/drawing/2014/main" xmlns="" id="{00000000-0008-0000-0200-00008911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663</xdr:row>
      <xdr:rowOff>0</xdr:rowOff>
    </xdr:from>
    <xdr:to>
      <xdr:col>5</xdr:col>
      <xdr:colOff>279400</xdr:colOff>
      <xdr:row>664</xdr:row>
      <xdr:rowOff>12700</xdr:rowOff>
    </xdr:to>
    <xdr:sp macro="[1]!dp_core.gridDP_Click" textlink="">
      <xdr:nvSpPr>
        <xdr:cNvPr id="4490" name="Rectangle 4489">
          <a:extLst>
            <a:ext uri="{FF2B5EF4-FFF2-40B4-BE49-F238E27FC236}">
              <a16:creationId xmlns:a16="http://schemas.microsoft.com/office/drawing/2014/main" xmlns="" id="{00000000-0008-0000-0200-00008A11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664</xdr:row>
      <xdr:rowOff>0</xdr:rowOff>
    </xdr:from>
    <xdr:to>
      <xdr:col>5</xdr:col>
      <xdr:colOff>279400</xdr:colOff>
      <xdr:row>665</xdr:row>
      <xdr:rowOff>12700</xdr:rowOff>
    </xdr:to>
    <xdr:sp macro="[1]!dp_core.gridDP_Click" textlink="">
      <xdr:nvSpPr>
        <xdr:cNvPr id="4491" name="Rectangle 4490">
          <a:extLst>
            <a:ext uri="{FF2B5EF4-FFF2-40B4-BE49-F238E27FC236}">
              <a16:creationId xmlns:a16="http://schemas.microsoft.com/office/drawing/2014/main" xmlns="" id="{00000000-0008-0000-0200-00008B11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664</xdr:row>
      <xdr:rowOff>0</xdr:rowOff>
    </xdr:from>
    <xdr:to>
      <xdr:col>5</xdr:col>
      <xdr:colOff>279400</xdr:colOff>
      <xdr:row>665</xdr:row>
      <xdr:rowOff>12700</xdr:rowOff>
    </xdr:to>
    <xdr:sp macro="[1]!dp_core.gridDP_Click" textlink="">
      <xdr:nvSpPr>
        <xdr:cNvPr id="4492" name="Rectangle 4491">
          <a:extLst>
            <a:ext uri="{FF2B5EF4-FFF2-40B4-BE49-F238E27FC236}">
              <a16:creationId xmlns:a16="http://schemas.microsoft.com/office/drawing/2014/main" xmlns="" id="{00000000-0008-0000-0200-00008C11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664</xdr:row>
      <xdr:rowOff>0</xdr:rowOff>
    </xdr:from>
    <xdr:to>
      <xdr:col>5</xdr:col>
      <xdr:colOff>279400</xdr:colOff>
      <xdr:row>665</xdr:row>
      <xdr:rowOff>12700</xdr:rowOff>
    </xdr:to>
    <xdr:sp macro="[1]!dp_core.gridDP_Click" textlink="">
      <xdr:nvSpPr>
        <xdr:cNvPr id="4493" name="Rectangle 4492">
          <a:extLst>
            <a:ext uri="{FF2B5EF4-FFF2-40B4-BE49-F238E27FC236}">
              <a16:creationId xmlns:a16="http://schemas.microsoft.com/office/drawing/2014/main" xmlns="" id="{00000000-0008-0000-0200-00008D11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665</xdr:row>
      <xdr:rowOff>0</xdr:rowOff>
    </xdr:from>
    <xdr:to>
      <xdr:col>5</xdr:col>
      <xdr:colOff>279400</xdr:colOff>
      <xdr:row>666</xdr:row>
      <xdr:rowOff>12700</xdr:rowOff>
    </xdr:to>
    <xdr:sp macro="[1]!dp_core.gridDP_Click" textlink="">
      <xdr:nvSpPr>
        <xdr:cNvPr id="4494" name="Rectangle 4493">
          <a:extLst>
            <a:ext uri="{FF2B5EF4-FFF2-40B4-BE49-F238E27FC236}">
              <a16:creationId xmlns:a16="http://schemas.microsoft.com/office/drawing/2014/main" xmlns="" id="{00000000-0008-0000-0200-00008E11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665</xdr:row>
      <xdr:rowOff>0</xdr:rowOff>
    </xdr:from>
    <xdr:to>
      <xdr:col>5</xdr:col>
      <xdr:colOff>279400</xdr:colOff>
      <xdr:row>666</xdr:row>
      <xdr:rowOff>12700</xdr:rowOff>
    </xdr:to>
    <xdr:sp macro="[1]!dp_core.gridDP_Click" textlink="">
      <xdr:nvSpPr>
        <xdr:cNvPr id="4495" name="Rectangle 4494">
          <a:extLst>
            <a:ext uri="{FF2B5EF4-FFF2-40B4-BE49-F238E27FC236}">
              <a16:creationId xmlns:a16="http://schemas.microsoft.com/office/drawing/2014/main" xmlns="" id="{00000000-0008-0000-0200-00008F11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665</xdr:row>
      <xdr:rowOff>0</xdr:rowOff>
    </xdr:from>
    <xdr:to>
      <xdr:col>5</xdr:col>
      <xdr:colOff>279400</xdr:colOff>
      <xdr:row>666</xdr:row>
      <xdr:rowOff>12700</xdr:rowOff>
    </xdr:to>
    <xdr:sp macro="[1]!dp_core.gridDP_Click" textlink="">
      <xdr:nvSpPr>
        <xdr:cNvPr id="4496" name="Rectangle 4495">
          <a:extLst>
            <a:ext uri="{FF2B5EF4-FFF2-40B4-BE49-F238E27FC236}">
              <a16:creationId xmlns:a16="http://schemas.microsoft.com/office/drawing/2014/main" xmlns="" id="{00000000-0008-0000-0200-00009011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666</xdr:row>
      <xdr:rowOff>0</xdr:rowOff>
    </xdr:from>
    <xdr:to>
      <xdr:col>5</xdr:col>
      <xdr:colOff>279400</xdr:colOff>
      <xdr:row>667</xdr:row>
      <xdr:rowOff>12700</xdr:rowOff>
    </xdr:to>
    <xdr:sp macro="[1]!dp_core.gridDP_Click" textlink="">
      <xdr:nvSpPr>
        <xdr:cNvPr id="4497" name="Rectangle 4496">
          <a:extLst>
            <a:ext uri="{FF2B5EF4-FFF2-40B4-BE49-F238E27FC236}">
              <a16:creationId xmlns:a16="http://schemas.microsoft.com/office/drawing/2014/main" xmlns="" id="{00000000-0008-0000-0200-00009111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666</xdr:row>
      <xdr:rowOff>0</xdr:rowOff>
    </xdr:from>
    <xdr:to>
      <xdr:col>5</xdr:col>
      <xdr:colOff>279400</xdr:colOff>
      <xdr:row>667</xdr:row>
      <xdr:rowOff>12700</xdr:rowOff>
    </xdr:to>
    <xdr:sp macro="[1]!dp_core.gridDP_Click" textlink="">
      <xdr:nvSpPr>
        <xdr:cNvPr id="4498" name="Rectangle 4497">
          <a:extLst>
            <a:ext uri="{FF2B5EF4-FFF2-40B4-BE49-F238E27FC236}">
              <a16:creationId xmlns:a16="http://schemas.microsoft.com/office/drawing/2014/main" xmlns="" id="{00000000-0008-0000-0200-00009211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666</xdr:row>
      <xdr:rowOff>0</xdr:rowOff>
    </xdr:from>
    <xdr:to>
      <xdr:col>5</xdr:col>
      <xdr:colOff>279400</xdr:colOff>
      <xdr:row>667</xdr:row>
      <xdr:rowOff>12700</xdr:rowOff>
    </xdr:to>
    <xdr:sp macro="[1]!dp_core.gridDP_Click" textlink="">
      <xdr:nvSpPr>
        <xdr:cNvPr id="4499" name="Rectangle 4498">
          <a:extLst>
            <a:ext uri="{FF2B5EF4-FFF2-40B4-BE49-F238E27FC236}">
              <a16:creationId xmlns:a16="http://schemas.microsoft.com/office/drawing/2014/main" xmlns="" id="{00000000-0008-0000-0200-00009311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667</xdr:row>
      <xdr:rowOff>0</xdr:rowOff>
    </xdr:from>
    <xdr:to>
      <xdr:col>5</xdr:col>
      <xdr:colOff>279400</xdr:colOff>
      <xdr:row>668</xdr:row>
      <xdr:rowOff>12700</xdr:rowOff>
    </xdr:to>
    <xdr:sp macro="[1]!dp_core.gridDP_Click" textlink="">
      <xdr:nvSpPr>
        <xdr:cNvPr id="4500" name="Rectangle 4499">
          <a:extLst>
            <a:ext uri="{FF2B5EF4-FFF2-40B4-BE49-F238E27FC236}">
              <a16:creationId xmlns:a16="http://schemas.microsoft.com/office/drawing/2014/main" xmlns="" id="{00000000-0008-0000-0200-00009411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667</xdr:row>
      <xdr:rowOff>0</xdr:rowOff>
    </xdr:from>
    <xdr:to>
      <xdr:col>5</xdr:col>
      <xdr:colOff>279400</xdr:colOff>
      <xdr:row>668</xdr:row>
      <xdr:rowOff>12700</xdr:rowOff>
    </xdr:to>
    <xdr:sp macro="[1]!dp_core.gridDP_Click" textlink="">
      <xdr:nvSpPr>
        <xdr:cNvPr id="4501" name="Rectangle 4500">
          <a:extLst>
            <a:ext uri="{FF2B5EF4-FFF2-40B4-BE49-F238E27FC236}">
              <a16:creationId xmlns:a16="http://schemas.microsoft.com/office/drawing/2014/main" xmlns="" id="{00000000-0008-0000-0200-00009511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667</xdr:row>
      <xdr:rowOff>0</xdr:rowOff>
    </xdr:from>
    <xdr:to>
      <xdr:col>5</xdr:col>
      <xdr:colOff>279400</xdr:colOff>
      <xdr:row>668</xdr:row>
      <xdr:rowOff>12700</xdr:rowOff>
    </xdr:to>
    <xdr:sp macro="[1]!dp_core.gridDP_Click" textlink="">
      <xdr:nvSpPr>
        <xdr:cNvPr id="4502" name="Rectangle 4501">
          <a:extLst>
            <a:ext uri="{FF2B5EF4-FFF2-40B4-BE49-F238E27FC236}">
              <a16:creationId xmlns:a16="http://schemas.microsoft.com/office/drawing/2014/main" xmlns="" id="{00000000-0008-0000-0200-00009611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668</xdr:row>
      <xdr:rowOff>0</xdr:rowOff>
    </xdr:from>
    <xdr:to>
      <xdr:col>5</xdr:col>
      <xdr:colOff>279400</xdr:colOff>
      <xdr:row>669</xdr:row>
      <xdr:rowOff>12700</xdr:rowOff>
    </xdr:to>
    <xdr:sp macro="[1]!dp_core.gridDP_Click" textlink="">
      <xdr:nvSpPr>
        <xdr:cNvPr id="4503" name="Rectangle 4502">
          <a:extLst>
            <a:ext uri="{FF2B5EF4-FFF2-40B4-BE49-F238E27FC236}">
              <a16:creationId xmlns:a16="http://schemas.microsoft.com/office/drawing/2014/main" xmlns="" id="{00000000-0008-0000-0200-00009711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668</xdr:row>
      <xdr:rowOff>0</xdr:rowOff>
    </xdr:from>
    <xdr:to>
      <xdr:col>5</xdr:col>
      <xdr:colOff>279400</xdr:colOff>
      <xdr:row>669</xdr:row>
      <xdr:rowOff>12700</xdr:rowOff>
    </xdr:to>
    <xdr:sp macro="[1]!dp_core.gridDP_Click" textlink="">
      <xdr:nvSpPr>
        <xdr:cNvPr id="4504" name="Rectangle 4503">
          <a:extLst>
            <a:ext uri="{FF2B5EF4-FFF2-40B4-BE49-F238E27FC236}">
              <a16:creationId xmlns:a16="http://schemas.microsoft.com/office/drawing/2014/main" xmlns="" id="{00000000-0008-0000-0200-00009811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668</xdr:row>
      <xdr:rowOff>0</xdr:rowOff>
    </xdr:from>
    <xdr:to>
      <xdr:col>5</xdr:col>
      <xdr:colOff>279400</xdr:colOff>
      <xdr:row>669</xdr:row>
      <xdr:rowOff>12700</xdr:rowOff>
    </xdr:to>
    <xdr:sp macro="[1]!dp_core.gridDP_Click" textlink="">
      <xdr:nvSpPr>
        <xdr:cNvPr id="4505" name="Rectangle 4504">
          <a:extLst>
            <a:ext uri="{FF2B5EF4-FFF2-40B4-BE49-F238E27FC236}">
              <a16:creationId xmlns:a16="http://schemas.microsoft.com/office/drawing/2014/main" xmlns="" id="{00000000-0008-0000-0200-00009911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669</xdr:row>
      <xdr:rowOff>0</xdr:rowOff>
    </xdr:from>
    <xdr:to>
      <xdr:col>5</xdr:col>
      <xdr:colOff>279400</xdr:colOff>
      <xdr:row>670</xdr:row>
      <xdr:rowOff>12700</xdr:rowOff>
    </xdr:to>
    <xdr:sp macro="[1]!dp_core.gridDP_Click" textlink="">
      <xdr:nvSpPr>
        <xdr:cNvPr id="4506" name="Rectangle 4505">
          <a:extLst>
            <a:ext uri="{FF2B5EF4-FFF2-40B4-BE49-F238E27FC236}">
              <a16:creationId xmlns:a16="http://schemas.microsoft.com/office/drawing/2014/main" xmlns="" id="{00000000-0008-0000-0200-00009A11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669</xdr:row>
      <xdr:rowOff>0</xdr:rowOff>
    </xdr:from>
    <xdr:to>
      <xdr:col>5</xdr:col>
      <xdr:colOff>279400</xdr:colOff>
      <xdr:row>670</xdr:row>
      <xdr:rowOff>12700</xdr:rowOff>
    </xdr:to>
    <xdr:sp macro="[1]!dp_core.gridDP_Click" textlink="">
      <xdr:nvSpPr>
        <xdr:cNvPr id="4507" name="Rectangle 4506">
          <a:extLst>
            <a:ext uri="{FF2B5EF4-FFF2-40B4-BE49-F238E27FC236}">
              <a16:creationId xmlns:a16="http://schemas.microsoft.com/office/drawing/2014/main" xmlns="" id="{00000000-0008-0000-0200-00009B11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669</xdr:row>
      <xdr:rowOff>0</xdr:rowOff>
    </xdr:from>
    <xdr:to>
      <xdr:col>5</xdr:col>
      <xdr:colOff>279400</xdr:colOff>
      <xdr:row>670</xdr:row>
      <xdr:rowOff>12700</xdr:rowOff>
    </xdr:to>
    <xdr:sp macro="[1]!dp_core.gridDP_Click" textlink="">
      <xdr:nvSpPr>
        <xdr:cNvPr id="4508" name="Rectangle 4507">
          <a:extLst>
            <a:ext uri="{FF2B5EF4-FFF2-40B4-BE49-F238E27FC236}">
              <a16:creationId xmlns:a16="http://schemas.microsoft.com/office/drawing/2014/main" xmlns="" id="{00000000-0008-0000-0200-00009C11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670</xdr:row>
      <xdr:rowOff>0</xdr:rowOff>
    </xdr:from>
    <xdr:to>
      <xdr:col>5</xdr:col>
      <xdr:colOff>279400</xdr:colOff>
      <xdr:row>671</xdr:row>
      <xdr:rowOff>12700</xdr:rowOff>
    </xdr:to>
    <xdr:sp macro="[1]!dp_core.gridDP_Click" textlink="">
      <xdr:nvSpPr>
        <xdr:cNvPr id="4509" name="Rectangle 4508">
          <a:extLst>
            <a:ext uri="{FF2B5EF4-FFF2-40B4-BE49-F238E27FC236}">
              <a16:creationId xmlns:a16="http://schemas.microsoft.com/office/drawing/2014/main" xmlns="" id="{00000000-0008-0000-0200-00009D11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670</xdr:row>
      <xdr:rowOff>0</xdr:rowOff>
    </xdr:from>
    <xdr:to>
      <xdr:col>5</xdr:col>
      <xdr:colOff>279400</xdr:colOff>
      <xdr:row>671</xdr:row>
      <xdr:rowOff>12700</xdr:rowOff>
    </xdr:to>
    <xdr:sp macro="[1]!dp_core.gridDP_Click" textlink="">
      <xdr:nvSpPr>
        <xdr:cNvPr id="4510" name="Rectangle 4509">
          <a:extLst>
            <a:ext uri="{FF2B5EF4-FFF2-40B4-BE49-F238E27FC236}">
              <a16:creationId xmlns:a16="http://schemas.microsoft.com/office/drawing/2014/main" xmlns="" id="{00000000-0008-0000-0200-00009E11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670</xdr:row>
      <xdr:rowOff>0</xdr:rowOff>
    </xdr:from>
    <xdr:to>
      <xdr:col>5</xdr:col>
      <xdr:colOff>279400</xdr:colOff>
      <xdr:row>671</xdr:row>
      <xdr:rowOff>12700</xdr:rowOff>
    </xdr:to>
    <xdr:sp macro="[1]!dp_core.gridDP_Click" textlink="">
      <xdr:nvSpPr>
        <xdr:cNvPr id="4511" name="Rectangle 4510">
          <a:extLst>
            <a:ext uri="{FF2B5EF4-FFF2-40B4-BE49-F238E27FC236}">
              <a16:creationId xmlns:a16="http://schemas.microsoft.com/office/drawing/2014/main" xmlns="" id="{00000000-0008-0000-0200-00009F11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671</xdr:row>
      <xdr:rowOff>0</xdr:rowOff>
    </xdr:from>
    <xdr:to>
      <xdr:col>5</xdr:col>
      <xdr:colOff>279400</xdr:colOff>
      <xdr:row>672</xdr:row>
      <xdr:rowOff>12700</xdr:rowOff>
    </xdr:to>
    <xdr:sp macro="[1]!dp_core.gridDP_Click" textlink="">
      <xdr:nvSpPr>
        <xdr:cNvPr id="4512" name="Rectangle 4511">
          <a:extLst>
            <a:ext uri="{FF2B5EF4-FFF2-40B4-BE49-F238E27FC236}">
              <a16:creationId xmlns:a16="http://schemas.microsoft.com/office/drawing/2014/main" xmlns="" id="{00000000-0008-0000-0200-0000A011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671</xdr:row>
      <xdr:rowOff>0</xdr:rowOff>
    </xdr:from>
    <xdr:to>
      <xdr:col>5</xdr:col>
      <xdr:colOff>279400</xdr:colOff>
      <xdr:row>672</xdr:row>
      <xdr:rowOff>12700</xdr:rowOff>
    </xdr:to>
    <xdr:sp macro="[1]!dp_core.gridDP_Click" textlink="">
      <xdr:nvSpPr>
        <xdr:cNvPr id="4513" name="Rectangle 4512">
          <a:extLst>
            <a:ext uri="{FF2B5EF4-FFF2-40B4-BE49-F238E27FC236}">
              <a16:creationId xmlns:a16="http://schemas.microsoft.com/office/drawing/2014/main" xmlns="" id="{00000000-0008-0000-0200-0000A111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671</xdr:row>
      <xdr:rowOff>0</xdr:rowOff>
    </xdr:from>
    <xdr:to>
      <xdr:col>5</xdr:col>
      <xdr:colOff>279400</xdr:colOff>
      <xdr:row>672</xdr:row>
      <xdr:rowOff>12700</xdr:rowOff>
    </xdr:to>
    <xdr:sp macro="[1]!dp_core.gridDP_Click" textlink="">
      <xdr:nvSpPr>
        <xdr:cNvPr id="4514" name="Rectangle 4513">
          <a:extLst>
            <a:ext uri="{FF2B5EF4-FFF2-40B4-BE49-F238E27FC236}">
              <a16:creationId xmlns:a16="http://schemas.microsoft.com/office/drawing/2014/main" xmlns="" id="{00000000-0008-0000-0200-0000A211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672</xdr:row>
      <xdr:rowOff>0</xdr:rowOff>
    </xdr:from>
    <xdr:to>
      <xdr:col>5</xdr:col>
      <xdr:colOff>279400</xdr:colOff>
      <xdr:row>673</xdr:row>
      <xdr:rowOff>12700</xdr:rowOff>
    </xdr:to>
    <xdr:sp macro="[1]!dp_core.gridDP_Click" textlink="">
      <xdr:nvSpPr>
        <xdr:cNvPr id="4515" name="Rectangle 4514">
          <a:extLst>
            <a:ext uri="{FF2B5EF4-FFF2-40B4-BE49-F238E27FC236}">
              <a16:creationId xmlns:a16="http://schemas.microsoft.com/office/drawing/2014/main" xmlns="" id="{00000000-0008-0000-0200-0000A311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672</xdr:row>
      <xdr:rowOff>0</xdr:rowOff>
    </xdr:from>
    <xdr:to>
      <xdr:col>5</xdr:col>
      <xdr:colOff>279400</xdr:colOff>
      <xdr:row>673</xdr:row>
      <xdr:rowOff>12700</xdr:rowOff>
    </xdr:to>
    <xdr:sp macro="[1]!dp_core.gridDP_Click" textlink="">
      <xdr:nvSpPr>
        <xdr:cNvPr id="4516" name="Rectangle 4515">
          <a:extLst>
            <a:ext uri="{FF2B5EF4-FFF2-40B4-BE49-F238E27FC236}">
              <a16:creationId xmlns:a16="http://schemas.microsoft.com/office/drawing/2014/main" xmlns="" id="{00000000-0008-0000-0200-0000A411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672</xdr:row>
      <xdr:rowOff>0</xdr:rowOff>
    </xdr:from>
    <xdr:to>
      <xdr:col>5</xdr:col>
      <xdr:colOff>279400</xdr:colOff>
      <xdr:row>673</xdr:row>
      <xdr:rowOff>12700</xdr:rowOff>
    </xdr:to>
    <xdr:sp macro="[1]!dp_core.gridDP_Click" textlink="">
      <xdr:nvSpPr>
        <xdr:cNvPr id="4517" name="Rectangle 4516">
          <a:extLst>
            <a:ext uri="{FF2B5EF4-FFF2-40B4-BE49-F238E27FC236}">
              <a16:creationId xmlns:a16="http://schemas.microsoft.com/office/drawing/2014/main" xmlns="" id="{00000000-0008-0000-0200-0000A511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673</xdr:row>
      <xdr:rowOff>0</xdr:rowOff>
    </xdr:from>
    <xdr:to>
      <xdr:col>5</xdr:col>
      <xdr:colOff>279400</xdr:colOff>
      <xdr:row>674</xdr:row>
      <xdr:rowOff>12700</xdr:rowOff>
    </xdr:to>
    <xdr:sp macro="[1]!dp_core.gridDP_Click" textlink="">
      <xdr:nvSpPr>
        <xdr:cNvPr id="4518" name="Rectangle 4517">
          <a:extLst>
            <a:ext uri="{FF2B5EF4-FFF2-40B4-BE49-F238E27FC236}">
              <a16:creationId xmlns:a16="http://schemas.microsoft.com/office/drawing/2014/main" xmlns="" id="{00000000-0008-0000-0200-0000A611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673</xdr:row>
      <xdr:rowOff>0</xdr:rowOff>
    </xdr:from>
    <xdr:to>
      <xdr:col>5</xdr:col>
      <xdr:colOff>279400</xdr:colOff>
      <xdr:row>674</xdr:row>
      <xdr:rowOff>12700</xdr:rowOff>
    </xdr:to>
    <xdr:sp macro="[1]!dp_core.gridDP_Click" textlink="">
      <xdr:nvSpPr>
        <xdr:cNvPr id="4519" name="Rectangle 4518">
          <a:extLst>
            <a:ext uri="{FF2B5EF4-FFF2-40B4-BE49-F238E27FC236}">
              <a16:creationId xmlns:a16="http://schemas.microsoft.com/office/drawing/2014/main" xmlns="" id="{00000000-0008-0000-0200-0000A711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673</xdr:row>
      <xdr:rowOff>0</xdr:rowOff>
    </xdr:from>
    <xdr:to>
      <xdr:col>5</xdr:col>
      <xdr:colOff>279400</xdr:colOff>
      <xdr:row>674</xdr:row>
      <xdr:rowOff>12700</xdr:rowOff>
    </xdr:to>
    <xdr:sp macro="[1]!dp_core.gridDP_Click" textlink="">
      <xdr:nvSpPr>
        <xdr:cNvPr id="4520" name="Rectangle 4519">
          <a:extLst>
            <a:ext uri="{FF2B5EF4-FFF2-40B4-BE49-F238E27FC236}">
              <a16:creationId xmlns:a16="http://schemas.microsoft.com/office/drawing/2014/main" xmlns="" id="{00000000-0008-0000-0200-0000A811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674</xdr:row>
      <xdr:rowOff>0</xdr:rowOff>
    </xdr:from>
    <xdr:to>
      <xdr:col>5</xdr:col>
      <xdr:colOff>279400</xdr:colOff>
      <xdr:row>675</xdr:row>
      <xdr:rowOff>12700</xdr:rowOff>
    </xdr:to>
    <xdr:sp macro="[1]!dp_core.gridDP_Click" textlink="">
      <xdr:nvSpPr>
        <xdr:cNvPr id="4521" name="Rectangle 4520">
          <a:extLst>
            <a:ext uri="{FF2B5EF4-FFF2-40B4-BE49-F238E27FC236}">
              <a16:creationId xmlns:a16="http://schemas.microsoft.com/office/drawing/2014/main" xmlns="" id="{00000000-0008-0000-0200-0000A911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674</xdr:row>
      <xdr:rowOff>0</xdr:rowOff>
    </xdr:from>
    <xdr:to>
      <xdr:col>5</xdr:col>
      <xdr:colOff>279400</xdr:colOff>
      <xdr:row>675</xdr:row>
      <xdr:rowOff>12700</xdr:rowOff>
    </xdr:to>
    <xdr:sp macro="[1]!dp_core.gridDP_Click" textlink="">
      <xdr:nvSpPr>
        <xdr:cNvPr id="4522" name="Rectangle 4521">
          <a:extLst>
            <a:ext uri="{FF2B5EF4-FFF2-40B4-BE49-F238E27FC236}">
              <a16:creationId xmlns:a16="http://schemas.microsoft.com/office/drawing/2014/main" xmlns="" id="{00000000-0008-0000-0200-0000AA11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674</xdr:row>
      <xdr:rowOff>0</xdr:rowOff>
    </xdr:from>
    <xdr:to>
      <xdr:col>5</xdr:col>
      <xdr:colOff>279400</xdr:colOff>
      <xdr:row>675</xdr:row>
      <xdr:rowOff>12700</xdr:rowOff>
    </xdr:to>
    <xdr:sp macro="[1]!dp_core.gridDP_Click" textlink="">
      <xdr:nvSpPr>
        <xdr:cNvPr id="4523" name="Rectangle 4522">
          <a:extLst>
            <a:ext uri="{FF2B5EF4-FFF2-40B4-BE49-F238E27FC236}">
              <a16:creationId xmlns:a16="http://schemas.microsoft.com/office/drawing/2014/main" xmlns="" id="{00000000-0008-0000-0200-0000AB11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675</xdr:row>
      <xdr:rowOff>0</xdr:rowOff>
    </xdr:from>
    <xdr:to>
      <xdr:col>5</xdr:col>
      <xdr:colOff>279400</xdr:colOff>
      <xdr:row>676</xdr:row>
      <xdr:rowOff>12700</xdr:rowOff>
    </xdr:to>
    <xdr:sp macro="[1]!dp_core.gridDP_Click" textlink="">
      <xdr:nvSpPr>
        <xdr:cNvPr id="4524" name="Rectangle 4523">
          <a:extLst>
            <a:ext uri="{FF2B5EF4-FFF2-40B4-BE49-F238E27FC236}">
              <a16:creationId xmlns:a16="http://schemas.microsoft.com/office/drawing/2014/main" xmlns="" id="{00000000-0008-0000-0200-0000AC11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675</xdr:row>
      <xdr:rowOff>0</xdr:rowOff>
    </xdr:from>
    <xdr:to>
      <xdr:col>5</xdr:col>
      <xdr:colOff>279400</xdr:colOff>
      <xdr:row>676</xdr:row>
      <xdr:rowOff>12700</xdr:rowOff>
    </xdr:to>
    <xdr:sp macro="[1]!dp_core.gridDP_Click" textlink="">
      <xdr:nvSpPr>
        <xdr:cNvPr id="4525" name="Rectangle 4524">
          <a:extLst>
            <a:ext uri="{FF2B5EF4-FFF2-40B4-BE49-F238E27FC236}">
              <a16:creationId xmlns:a16="http://schemas.microsoft.com/office/drawing/2014/main" xmlns="" id="{00000000-0008-0000-0200-0000AD11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675</xdr:row>
      <xdr:rowOff>0</xdr:rowOff>
    </xdr:from>
    <xdr:to>
      <xdr:col>5</xdr:col>
      <xdr:colOff>279400</xdr:colOff>
      <xdr:row>676</xdr:row>
      <xdr:rowOff>12700</xdr:rowOff>
    </xdr:to>
    <xdr:sp macro="[1]!dp_core.gridDP_Click" textlink="">
      <xdr:nvSpPr>
        <xdr:cNvPr id="4526" name="Rectangle 4525">
          <a:extLst>
            <a:ext uri="{FF2B5EF4-FFF2-40B4-BE49-F238E27FC236}">
              <a16:creationId xmlns:a16="http://schemas.microsoft.com/office/drawing/2014/main" xmlns="" id="{00000000-0008-0000-0200-0000AE11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676</xdr:row>
      <xdr:rowOff>0</xdr:rowOff>
    </xdr:from>
    <xdr:to>
      <xdr:col>5</xdr:col>
      <xdr:colOff>279400</xdr:colOff>
      <xdr:row>677</xdr:row>
      <xdr:rowOff>12700</xdr:rowOff>
    </xdr:to>
    <xdr:sp macro="[1]!dp_core.gridDP_Click" textlink="">
      <xdr:nvSpPr>
        <xdr:cNvPr id="4527" name="Rectangle 4526">
          <a:extLst>
            <a:ext uri="{FF2B5EF4-FFF2-40B4-BE49-F238E27FC236}">
              <a16:creationId xmlns:a16="http://schemas.microsoft.com/office/drawing/2014/main" xmlns="" id="{00000000-0008-0000-0200-0000AF11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676</xdr:row>
      <xdr:rowOff>0</xdr:rowOff>
    </xdr:from>
    <xdr:to>
      <xdr:col>5</xdr:col>
      <xdr:colOff>279400</xdr:colOff>
      <xdr:row>677</xdr:row>
      <xdr:rowOff>12700</xdr:rowOff>
    </xdr:to>
    <xdr:sp macro="[1]!dp_core.gridDP_Click" textlink="">
      <xdr:nvSpPr>
        <xdr:cNvPr id="4528" name="Rectangle 4527">
          <a:extLst>
            <a:ext uri="{FF2B5EF4-FFF2-40B4-BE49-F238E27FC236}">
              <a16:creationId xmlns:a16="http://schemas.microsoft.com/office/drawing/2014/main" xmlns="" id="{00000000-0008-0000-0200-0000B011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676</xdr:row>
      <xdr:rowOff>0</xdr:rowOff>
    </xdr:from>
    <xdr:to>
      <xdr:col>5</xdr:col>
      <xdr:colOff>279400</xdr:colOff>
      <xdr:row>677</xdr:row>
      <xdr:rowOff>12700</xdr:rowOff>
    </xdr:to>
    <xdr:sp macro="[1]!dp_core.gridDP_Click" textlink="">
      <xdr:nvSpPr>
        <xdr:cNvPr id="4529" name="Rectangle 4528">
          <a:extLst>
            <a:ext uri="{FF2B5EF4-FFF2-40B4-BE49-F238E27FC236}">
              <a16:creationId xmlns:a16="http://schemas.microsoft.com/office/drawing/2014/main" xmlns="" id="{00000000-0008-0000-0200-0000B111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677</xdr:row>
      <xdr:rowOff>0</xdr:rowOff>
    </xdr:from>
    <xdr:to>
      <xdr:col>5</xdr:col>
      <xdr:colOff>279400</xdr:colOff>
      <xdr:row>678</xdr:row>
      <xdr:rowOff>12700</xdr:rowOff>
    </xdr:to>
    <xdr:sp macro="[1]!dp_core.gridDP_Click" textlink="">
      <xdr:nvSpPr>
        <xdr:cNvPr id="4530" name="Rectangle 4529">
          <a:extLst>
            <a:ext uri="{FF2B5EF4-FFF2-40B4-BE49-F238E27FC236}">
              <a16:creationId xmlns:a16="http://schemas.microsoft.com/office/drawing/2014/main" xmlns="" id="{00000000-0008-0000-0200-0000B211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677</xdr:row>
      <xdr:rowOff>0</xdr:rowOff>
    </xdr:from>
    <xdr:to>
      <xdr:col>5</xdr:col>
      <xdr:colOff>279400</xdr:colOff>
      <xdr:row>678</xdr:row>
      <xdr:rowOff>12700</xdr:rowOff>
    </xdr:to>
    <xdr:sp macro="[1]!dp_core.gridDP_Click" textlink="">
      <xdr:nvSpPr>
        <xdr:cNvPr id="4531" name="Rectangle 4530">
          <a:extLst>
            <a:ext uri="{FF2B5EF4-FFF2-40B4-BE49-F238E27FC236}">
              <a16:creationId xmlns:a16="http://schemas.microsoft.com/office/drawing/2014/main" xmlns="" id="{00000000-0008-0000-0200-0000B311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677</xdr:row>
      <xdr:rowOff>0</xdr:rowOff>
    </xdr:from>
    <xdr:to>
      <xdr:col>5</xdr:col>
      <xdr:colOff>279400</xdr:colOff>
      <xdr:row>678</xdr:row>
      <xdr:rowOff>12700</xdr:rowOff>
    </xdr:to>
    <xdr:sp macro="[1]!dp_core.gridDP_Click" textlink="">
      <xdr:nvSpPr>
        <xdr:cNvPr id="4532" name="Rectangle 4531">
          <a:extLst>
            <a:ext uri="{FF2B5EF4-FFF2-40B4-BE49-F238E27FC236}">
              <a16:creationId xmlns:a16="http://schemas.microsoft.com/office/drawing/2014/main" xmlns="" id="{00000000-0008-0000-0200-0000B411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678</xdr:row>
      <xdr:rowOff>0</xdr:rowOff>
    </xdr:from>
    <xdr:to>
      <xdr:col>5</xdr:col>
      <xdr:colOff>279400</xdr:colOff>
      <xdr:row>679</xdr:row>
      <xdr:rowOff>12700</xdr:rowOff>
    </xdr:to>
    <xdr:sp macro="[1]!dp_core.gridDP_Click" textlink="">
      <xdr:nvSpPr>
        <xdr:cNvPr id="4533" name="Rectangle 4532">
          <a:extLst>
            <a:ext uri="{FF2B5EF4-FFF2-40B4-BE49-F238E27FC236}">
              <a16:creationId xmlns:a16="http://schemas.microsoft.com/office/drawing/2014/main" xmlns="" id="{00000000-0008-0000-0200-0000B511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678</xdr:row>
      <xdr:rowOff>0</xdr:rowOff>
    </xdr:from>
    <xdr:to>
      <xdr:col>5</xdr:col>
      <xdr:colOff>279400</xdr:colOff>
      <xdr:row>679</xdr:row>
      <xdr:rowOff>12700</xdr:rowOff>
    </xdr:to>
    <xdr:sp macro="[1]!dp_core.gridDP_Click" textlink="">
      <xdr:nvSpPr>
        <xdr:cNvPr id="4534" name="Rectangle 4533">
          <a:extLst>
            <a:ext uri="{FF2B5EF4-FFF2-40B4-BE49-F238E27FC236}">
              <a16:creationId xmlns:a16="http://schemas.microsoft.com/office/drawing/2014/main" xmlns="" id="{00000000-0008-0000-0200-0000B611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678</xdr:row>
      <xdr:rowOff>0</xdr:rowOff>
    </xdr:from>
    <xdr:to>
      <xdr:col>5</xdr:col>
      <xdr:colOff>279400</xdr:colOff>
      <xdr:row>679</xdr:row>
      <xdr:rowOff>12700</xdr:rowOff>
    </xdr:to>
    <xdr:sp macro="[1]!dp_core.gridDP_Click" textlink="">
      <xdr:nvSpPr>
        <xdr:cNvPr id="4535" name="Rectangle 4534">
          <a:extLst>
            <a:ext uri="{FF2B5EF4-FFF2-40B4-BE49-F238E27FC236}">
              <a16:creationId xmlns:a16="http://schemas.microsoft.com/office/drawing/2014/main" xmlns="" id="{00000000-0008-0000-0200-0000B711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679</xdr:row>
      <xdr:rowOff>0</xdr:rowOff>
    </xdr:from>
    <xdr:to>
      <xdr:col>5</xdr:col>
      <xdr:colOff>279400</xdr:colOff>
      <xdr:row>680</xdr:row>
      <xdr:rowOff>12700</xdr:rowOff>
    </xdr:to>
    <xdr:sp macro="[1]!dp_core.gridDP_Click" textlink="">
      <xdr:nvSpPr>
        <xdr:cNvPr id="4536" name="Rectangle 4535">
          <a:extLst>
            <a:ext uri="{FF2B5EF4-FFF2-40B4-BE49-F238E27FC236}">
              <a16:creationId xmlns:a16="http://schemas.microsoft.com/office/drawing/2014/main" xmlns="" id="{00000000-0008-0000-0200-0000B811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679</xdr:row>
      <xdr:rowOff>0</xdr:rowOff>
    </xdr:from>
    <xdr:to>
      <xdr:col>5</xdr:col>
      <xdr:colOff>279400</xdr:colOff>
      <xdr:row>680</xdr:row>
      <xdr:rowOff>12700</xdr:rowOff>
    </xdr:to>
    <xdr:sp macro="[1]!dp_core.gridDP_Click" textlink="">
      <xdr:nvSpPr>
        <xdr:cNvPr id="4537" name="Rectangle 4536">
          <a:extLst>
            <a:ext uri="{FF2B5EF4-FFF2-40B4-BE49-F238E27FC236}">
              <a16:creationId xmlns:a16="http://schemas.microsoft.com/office/drawing/2014/main" xmlns="" id="{00000000-0008-0000-0200-0000B911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679</xdr:row>
      <xdr:rowOff>0</xdr:rowOff>
    </xdr:from>
    <xdr:to>
      <xdr:col>5</xdr:col>
      <xdr:colOff>279400</xdr:colOff>
      <xdr:row>680</xdr:row>
      <xdr:rowOff>12700</xdr:rowOff>
    </xdr:to>
    <xdr:sp macro="[1]!dp_core.gridDP_Click" textlink="">
      <xdr:nvSpPr>
        <xdr:cNvPr id="4538" name="Rectangle 4537">
          <a:extLst>
            <a:ext uri="{FF2B5EF4-FFF2-40B4-BE49-F238E27FC236}">
              <a16:creationId xmlns:a16="http://schemas.microsoft.com/office/drawing/2014/main" xmlns="" id="{00000000-0008-0000-0200-0000BA11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680</xdr:row>
      <xdr:rowOff>0</xdr:rowOff>
    </xdr:from>
    <xdr:to>
      <xdr:col>5</xdr:col>
      <xdr:colOff>279400</xdr:colOff>
      <xdr:row>681</xdr:row>
      <xdr:rowOff>12700</xdr:rowOff>
    </xdr:to>
    <xdr:sp macro="[1]!dp_core.gridDP_Click" textlink="">
      <xdr:nvSpPr>
        <xdr:cNvPr id="4539" name="Rectangle 4538">
          <a:extLst>
            <a:ext uri="{FF2B5EF4-FFF2-40B4-BE49-F238E27FC236}">
              <a16:creationId xmlns:a16="http://schemas.microsoft.com/office/drawing/2014/main" xmlns="" id="{00000000-0008-0000-0200-0000BB11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680</xdr:row>
      <xdr:rowOff>0</xdr:rowOff>
    </xdr:from>
    <xdr:to>
      <xdr:col>5</xdr:col>
      <xdr:colOff>279400</xdr:colOff>
      <xdr:row>681</xdr:row>
      <xdr:rowOff>12700</xdr:rowOff>
    </xdr:to>
    <xdr:sp macro="[1]!dp_core.gridDP_Click" textlink="">
      <xdr:nvSpPr>
        <xdr:cNvPr id="4540" name="Rectangle 4539">
          <a:extLst>
            <a:ext uri="{FF2B5EF4-FFF2-40B4-BE49-F238E27FC236}">
              <a16:creationId xmlns:a16="http://schemas.microsoft.com/office/drawing/2014/main" xmlns="" id="{00000000-0008-0000-0200-0000BC11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680</xdr:row>
      <xdr:rowOff>0</xdr:rowOff>
    </xdr:from>
    <xdr:to>
      <xdr:col>5</xdr:col>
      <xdr:colOff>279400</xdr:colOff>
      <xdr:row>681</xdr:row>
      <xdr:rowOff>12700</xdr:rowOff>
    </xdr:to>
    <xdr:sp macro="[1]!dp_core.gridDP_Click" textlink="">
      <xdr:nvSpPr>
        <xdr:cNvPr id="4541" name="Rectangle 4540">
          <a:extLst>
            <a:ext uri="{FF2B5EF4-FFF2-40B4-BE49-F238E27FC236}">
              <a16:creationId xmlns:a16="http://schemas.microsoft.com/office/drawing/2014/main" xmlns="" id="{00000000-0008-0000-0200-0000BD11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681</xdr:row>
      <xdr:rowOff>0</xdr:rowOff>
    </xdr:from>
    <xdr:to>
      <xdr:col>5</xdr:col>
      <xdr:colOff>279400</xdr:colOff>
      <xdr:row>682</xdr:row>
      <xdr:rowOff>12700</xdr:rowOff>
    </xdr:to>
    <xdr:sp macro="[1]!dp_core.gridDP_Click" textlink="">
      <xdr:nvSpPr>
        <xdr:cNvPr id="4542" name="Rectangle 4541">
          <a:extLst>
            <a:ext uri="{FF2B5EF4-FFF2-40B4-BE49-F238E27FC236}">
              <a16:creationId xmlns:a16="http://schemas.microsoft.com/office/drawing/2014/main" xmlns="" id="{00000000-0008-0000-0200-0000BE11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681</xdr:row>
      <xdr:rowOff>0</xdr:rowOff>
    </xdr:from>
    <xdr:to>
      <xdr:col>5</xdr:col>
      <xdr:colOff>279400</xdr:colOff>
      <xdr:row>682</xdr:row>
      <xdr:rowOff>12700</xdr:rowOff>
    </xdr:to>
    <xdr:sp macro="[1]!dp_core.gridDP_Click" textlink="">
      <xdr:nvSpPr>
        <xdr:cNvPr id="4543" name="Rectangle 4542">
          <a:extLst>
            <a:ext uri="{FF2B5EF4-FFF2-40B4-BE49-F238E27FC236}">
              <a16:creationId xmlns:a16="http://schemas.microsoft.com/office/drawing/2014/main" xmlns="" id="{00000000-0008-0000-0200-0000BF11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681</xdr:row>
      <xdr:rowOff>0</xdr:rowOff>
    </xdr:from>
    <xdr:to>
      <xdr:col>5</xdr:col>
      <xdr:colOff>279400</xdr:colOff>
      <xdr:row>682</xdr:row>
      <xdr:rowOff>12700</xdr:rowOff>
    </xdr:to>
    <xdr:sp macro="[1]!dp_core.gridDP_Click" textlink="">
      <xdr:nvSpPr>
        <xdr:cNvPr id="4544" name="Rectangle 4543">
          <a:extLst>
            <a:ext uri="{FF2B5EF4-FFF2-40B4-BE49-F238E27FC236}">
              <a16:creationId xmlns:a16="http://schemas.microsoft.com/office/drawing/2014/main" xmlns="" id="{00000000-0008-0000-0200-0000C011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682</xdr:row>
      <xdr:rowOff>0</xdr:rowOff>
    </xdr:from>
    <xdr:to>
      <xdr:col>5</xdr:col>
      <xdr:colOff>279400</xdr:colOff>
      <xdr:row>683</xdr:row>
      <xdr:rowOff>12700</xdr:rowOff>
    </xdr:to>
    <xdr:sp macro="[1]!dp_core.gridDP_Click" textlink="">
      <xdr:nvSpPr>
        <xdr:cNvPr id="4545" name="Rectangle 4544">
          <a:extLst>
            <a:ext uri="{FF2B5EF4-FFF2-40B4-BE49-F238E27FC236}">
              <a16:creationId xmlns:a16="http://schemas.microsoft.com/office/drawing/2014/main" xmlns="" id="{00000000-0008-0000-0200-0000C111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682</xdr:row>
      <xdr:rowOff>0</xdr:rowOff>
    </xdr:from>
    <xdr:to>
      <xdr:col>5</xdr:col>
      <xdr:colOff>279400</xdr:colOff>
      <xdr:row>683</xdr:row>
      <xdr:rowOff>12700</xdr:rowOff>
    </xdr:to>
    <xdr:sp macro="[1]!dp_core.gridDP_Click" textlink="">
      <xdr:nvSpPr>
        <xdr:cNvPr id="4546" name="Rectangle 4545">
          <a:extLst>
            <a:ext uri="{FF2B5EF4-FFF2-40B4-BE49-F238E27FC236}">
              <a16:creationId xmlns:a16="http://schemas.microsoft.com/office/drawing/2014/main" xmlns="" id="{00000000-0008-0000-0200-0000C211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682</xdr:row>
      <xdr:rowOff>0</xdr:rowOff>
    </xdr:from>
    <xdr:to>
      <xdr:col>5</xdr:col>
      <xdr:colOff>279400</xdr:colOff>
      <xdr:row>683</xdr:row>
      <xdr:rowOff>12700</xdr:rowOff>
    </xdr:to>
    <xdr:sp macro="[1]!dp_core.gridDP_Click" textlink="">
      <xdr:nvSpPr>
        <xdr:cNvPr id="4547" name="Rectangle 4546">
          <a:extLst>
            <a:ext uri="{FF2B5EF4-FFF2-40B4-BE49-F238E27FC236}">
              <a16:creationId xmlns:a16="http://schemas.microsoft.com/office/drawing/2014/main" xmlns="" id="{00000000-0008-0000-0200-0000C311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683</xdr:row>
      <xdr:rowOff>0</xdr:rowOff>
    </xdr:from>
    <xdr:to>
      <xdr:col>5</xdr:col>
      <xdr:colOff>279400</xdr:colOff>
      <xdr:row>684</xdr:row>
      <xdr:rowOff>12700</xdr:rowOff>
    </xdr:to>
    <xdr:sp macro="[1]!dp_core.gridDP_Click" textlink="">
      <xdr:nvSpPr>
        <xdr:cNvPr id="4548" name="Rectangle 4547">
          <a:extLst>
            <a:ext uri="{FF2B5EF4-FFF2-40B4-BE49-F238E27FC236}">
              <a16:creationId xmlns:a16="http://schemas.microsoft.com/office/drawing/2014/main" xmlns="" id="{00000000-0008-0000-0200-0000C411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683</xdr:row>
      <xdr:rowOff>0</xdr:rowOff>
    </xdr:from>
    <xdr:to>
      <xdr:col>5</xdr:col>
      <xdr:colOff>279400</xdr:colOff>
      <xdr:row>684</xdr:row>
      <xdr:rowOff>12700</xdr:rowOff>
    </xdr:to>
    <xdr:sp macro="[1]!dp_core.gridDP_Click" textlink="">
      <xdr:nvSpPr>
        <xdr:cNvPr id="4549" name="Rectangle 4548">
          <a:extLst>
            <a:ext uri="{FF2B5EF4-FFF2-40B4-BE49-F238E27FC236}">
              <a16:creationId xmlns:a16="http://schemas.microsoft.com/office/drawing/2014/main" xmlns="" id="{00000000-0008-0000-0200-0000C511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683</xdr:row>
      <xdr:rowOff>0</xdr:rowOff>
    </xdr:from>
    <xdr:to>
      <xdr:col>5</xdr:col>
      <xdr:colOff>279400</xdr:colOff>
      <xdr:row>684</xdr:row>
      <xdr:rowOff>12700</xdr:rowOff>
    </xdr:to>
    <xdr:sp macro="[1]!dp_core.gridDP_Click" textlink="">
      <xdr:nvSpPr>
        <xdr:cNvPr id="4550" name="Rectangle 4549">
          <a:extLst>
            <a:ext uri="{FF2B5EF4-FFF2-40B4-BE49-F238E27FC236}">
              <a16:creationId xmlns:a16="http://schemas.microsoft.com/office/drawing/2014/main" xmlns="" id="{00000000-0008-0000-0200-0000C611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684</xdr:row>
      <xdr:rowOff>0</xdr:rowOff>
    </xdr:from>
    <xdr:to>
      <xdr:col>5</xdr:col>
      <xdr:colOff>279400</xdr:colOff>
      <xdr:row>685</xdr:row>
      <xdr:rowOff>12700</xdr:rowOff>
    </xdr:to>
    <xdr:sp macro="[1]!dp_core.gridDP_Click" textlink="">
      <xdr:nvSpPr>
        <xdr:cNvPr id="4551" name="Rectangle 4550">
          <a:extLst>
            <a:ext uri="{FF2B5EF4-FFF2-40B4-BE49-F238E27FC236}">
              <a16:creationId xmlns:a16="http://schemas.microsoft.com/office/drawing/2014/main" xmlns="" id="{00000000-0008-0000-0200-0000C711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684</xdr:row>
      <xdr:rowOff>0</xdr:rowOff>
    </xdr:from>
    <xdr:to>
      <xdr:col>5</xdr:col>
      <xdr:colOff>279400</xdr:colOff>
      <xdr:row>685</xdr:row>
      <xdr:rowOff>12700</xdr:rowOff>
    </xdr:to>
    <xdr:sp macro="[1]!dp_core.gridDP_Click" textlink="">
      <xdr:nvSpPr>
        <xdr:cNvPr id="4552" name="Rectangle 4551">
          <a:extLst>
            <a:ext uri="{FF2B5EF4-FFF2-40B4-BE49-F238E27FC236}">
              <a16:creationId xmlns:a16="http://schemas.microsoft.com/office/drawing/2014/main" xmlns="" id="{00000000-0008-0000-0200-0000C811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684</xdr:row>
      <xdr:rowOff>0</xdr:rowOff>
    </xdr:from>
    <xdr:to>
      <xdr:col>5</xdr:col>
      <xdr:colOff>279400</xdr:colOff>
      <xdr:row>685</xdr:row>
      <xdr:rowOff>12700</xdr:rowOff>
    </xdr:to>
    <xdr:sp macro="[1]!dp_core.gridDP_Click" textlink="">
      <xdr:nvSpPr>
        <xdr:cNvPr id="4553" name="Rectangle 4552">
          <a:extLst>
            <a:ext uri="{FF2B5EF4-FFF2-40B4-BE49-F238E27FC236}">
              <a16:creationId xmlns:a16="http://schemas.microsoft.com/office/drawing/2014/main" xmlns="" id="{00000000-0008-0000-0200-0000C911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685</xdr:row>
      <xdr:rowOff>0</xdr:rowOff>
    </xdr:from>
    <xdr:to>
      <xdr:col>5</xdr:col>
      <xdr:colOff>279400</xdr:colOff>
      <xdr:row>686</xdr:row>
      <xdr:rowOff>12700</xdr:rowOff>
    </xdr:to>
    <xdr:sp macro="[1]!dp_core.gridDP_Click" textlink="">
      <xdr:nvSpPr>
        <xdr:cNvPr id="4554" name="Rectangle 4553">
          <a:extLst>
            <a:ext uri="{FF2B5EF4-FFF2-40B4-BE49-F238E27FC236}">
              <a16:creationId xmlns:a16="http://schemas.microsoft.com/office/drawing/2014/main" xmlns="" id="{00000000-0008-0000-0200-0000CA11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685</xdr:row>
      <xdr:rowOff>0</xdr:rowOff>
    </xdr:from>
    <xdr:to>
      <xdr:col>5</xdr:col>
      <xdr:colOff>279400</xdr:colOff>
      <xdr:row>686</xdr:row>
      <xdr:rowOff>12700</xdr:rowOff>
    </xdr:to>
    <xdr:sp macro="[1]!dp_core.gridDP_Click" textlink="">
      <xdr:nvSpPr>
        <xdr:cNvPr id="4555" name="Rectangle 4554">
          <a:extLst>
            <a:ext uri="{FF2B5EF4-FFF2-40B4-BE49-F238E27FC236}">
              <a16:creationId xmlns:a16="http://schemas.microsoft.com/office/drawing/2014/main" xmlns="" id="{00000000-0008-0000-0200-0000CB11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685</xdr:row>
      <xdr:rowOff>0</xdr:rowOff>
    </xdr:from>
    <xdr:to>
      <xdr:col>5</xdr:col>
      <xdr:colOff>279400</xdr:colOff>
      <xdr:row>686</xdr:row>
      <xdr:rowOff>12700</xdr:rowOff>
    </xdr:to>
    <xdr:sp macro="[1]!dp_core.gridDP_Click" textlink="">
      <xdr:nvSpPr>
        <xdr:cNvPr id="4556" name="Rectangle 4555">
          <a:extLst>
            <a:ext uri="{FF2B5EF4-FFF2-40B4-BE49-F238E27FC236}">
              <a16:creationId xmlns:a16="http://schemas.microsoft.com/office/drawing/2014/main" xmlns="" id="{00000000-0008-0000-0200-0000CC11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686</xdr:row>
      <xdr:rowOff>0</xdr:rowOff>
    </xdr:from>
    <xdr:to>
      <xdr:col>5</xdr:col>
      <xdr:colOff>279400</xdr:colOff>
      <xdr:row>687</xdr:row>
      <xdr:rowOff>12700</xdr:rowOff>
    </xdr:to>
    <xdr:sp macro="[1]!dp_core.gridDP_Click" textlink="">
      <xdr:nvSpPr>
        <xdr:cNvPr id="4557" name="Rectangle 4556">
          <a:extLst>
            <a:ext uri="{FF2B5EF4-FFF2-40B4-BE49-F238E27FC236}">
              <a16:creationId xmlns:a16="http://schemas.microsoft.com/office/drawing/2014/main" xmlns="" id="{00000000-0008-0000-0200-0000CD11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686</xdr:row>
      <xdr:rowOff>0</xdr:rowOff>
    </xdr:from>
    <xdr:to>
      <xdr:col>5</xdr:col>
      <xdr:colOff>279400</xdr:colOff>
      <xdr:row>687</xdr:row>
      <xdr:rowOff>12700</xdr:rowOff>
    </xdr:to>
    <xdr:sp macro="[1]!dp_core.gridDP_Click" textlink="">
      <xdr:nvSpPr>
        <xdr:cNvPr id="4558" name="Rectangle 4557">
          <a:extLst>
            <a:ext uri="{FF2B5EF4-FFF2-40B4-BE49-F238E27FC236}">
              <a16:creationId xmlns:a16="http://schemas.microsoft.com/office/drawing/2014/main" xmlns="" id="{00000000-0008-0000-0200-0000CE11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686</xdr:row>
      <xdr:rowOff>0</xdr:rowOff>
    </xdr:from>
    <xdr:to>
      <xdr:col>5</xdr:col>
      <xdr:colOff>279400</xdr:colOff>
      <xdr:row>687</xdr:row>
      <xdr:rowOff>12700</xdr:rowOff>
    </xdr:to>
    <xdr:sp macro="[1]!dp_core.gridDP_Click" textlink="">
      <xdr:nvSpPr>
        <xdr:cNvPr id="4559" name="Rectangle 4558">
          <a:extLst>
            <a:ext uri="{FF2B5EF4-FFF2-40B4-BE49-F238E27FC236}">
              <a16:creationId xmlns:a16="http://schemas.microsoft.com/office/drawing/2014/main" xmlns="" id="{00000000-0008-0000-0200-0000CF11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687</xdr:row>
      <xdr:rowOff>0</xdr:rowOff>
    </xdr:from>
    <xdr:to>
      <xdr:col>5</xdr:col>
      <xdr:colOff>279400</xdr:colOff>
      <xdr:row>688</xdr:row>
      <xdr:rowOff>12700</xdr:rowOff>
    </xdr:to>
    <xdr:sp macro="[1]!dp_core.gridDP_Click" textlink="">
      <xdr:nvSpPr>
        <xdr:cNvPr id="4560" name="Rectangle 4559">
          <a:extLst>
            <a:ext uri="{FF2B5EF4-FFF2-40B4-BE49-F238E27FC236}">
              <a16:creationId xmlns:a16="http://schemas.microsoft.com/office/drawing/2014/main" xmlns="" id="{00000000-0008-0000-0200-0000D011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687</xdr:row>
      <xdr:rowOff>0</xdr:rowOff>
    </xdr:from>
    <xdr:to>
      <xdr:col>5</xdr:col>
      <xdr:colOff>279400</xdr:colOff>
      <xdr:row>688</xdr:row>
      <xdr:rowOff>12700</xdr:rowOff>
    </xdr:to>
    <xdr:sp macro="[1]!dp_core.gridDP_Click" textlink="">
      <xdr:nvSpPr>
        <xdr:cNvPr id="4561" name="Rectangle 4560">
          <a:extLst>
            <a:ext uri="{FF2B5EF4-FFF2-40B4-BE49-F238E27FC236}">
              <a16:creationId xmlns:a16="http://schemas.microsoft.com/office/drawing/2014/main" xmlns="" id="{00000000-0008-0000-0200-0000D111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687</xdr:row>
      <xdr:rowOff>0</xdr:rowOff>
    </xdr:from>
    <xdr:to>
      <xdr:col>5</xdr:col>
      <xdr:colOff>279400</xdr:colOff>
      <xdr:row>688</xdr:row>
      <xdr:rowOff>12700</xdr:rowOff>
    </xdr:to>
    <xdr:sp macro="[1]!dp_core.gridDP_Click" textlink="">
      <xdr:nvSpPr>
        <xdr:cNvPr id="4562" name="Rectangle 4561">
          <a:extLst>
            <a:ext uri="{FF2B5EF4-FFF2-40B4-BE49-F238E27FC236}">
              <a16:creationId xmlns:a16="http://schemas.microsoft.com/office/drawing/2014/main" xmlns="" id="{00000000-0008-0000-0200-0000D211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688</xdr:row>
      <xdr:rowOff>0</xdr:rowOff>
    </xdr:from>
    <xdr:to>
      <xdr:col>5</xdr:col>
      <xdr:colOff>279400</xdr:colOff>
      <xdr:row>689</xdr:row>
      <xdr:rowOff>12700</xdr:rowOff>
    </xdr:to>
    <xdr:sp macro="[1]!dp_core.gridDP_Click" textlink="">
      <xdr:nvSpPr>
        <xdr:cNvPr id="4563" name="Rectangle 4562">
          <a:extLst>
            <a:ext uri="{FF2B5EF4-FFF2-40B4-BE49-F238E27FC236}">
              <a16:creationId xmlns:a16="http://schemas.microsoft.com/office/drawing/2014/main" xmlns="" id="{00000000-0008-0000-0200-0000D311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688</xdr:row>
      <xdr:rowOff>0</xdr:rowOff>
    </xdr:from>
    <xdr:to>
      <xdr:col>5</xdr:col>
      <xdr:colOff>279400</xdr:colOff>
      <xdr:row>689</xdr:row>
      <xdr:rowOff>12700</xdr:rowOff>
    </xdr:to>
    <xdr:sp macro="[1]!dp_core.gridDP_Click" textlink="">
      <xdr:nvSpPr>
        <xdr:cNvPr id="4564" name="Rectangle 4563">
          <a:extLst>
            <a:ext uri="{FF2B5EF4-FFF2-40B4-BE49-F238E27FC236}">
              <a16:creationId xmlns:a16="http://schemas.microsoft.com/office/drawing/2014/main" xmlns="" id="{00000000-0008-0000-0200-0000D411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688</xdr:row>
      <xdr:rowOff>0</xdr:rowOff>
    </xdr:from>
    <xdr:to>
      <xdr:col>5</xdr:col>
      <xdr:colOff>279400</xdr:colOff>
      <xdr:row>689</xdr:row>
      <xdr:rowOff>12700</xdr:rowOff>
    </xdr:to>
    <xdr:sp macro="[1]!dp_core.gridDP_Click" textlink="">
      <xdr:nvSpPr>
        <xdr:cNvPr id="4565" name="Rectangle 4564">
          <a:extLst>
            <a:ext uri="{FF2B5EF4-FFF2-40B4-BE49-F238E27FC236}">
              <a16:creationId xmlns:a16="http://schemas.microsoft.com/office/drawing/2014/main" xmlns="" id="{00000000-0008-0000-0200-0000D511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689</xdr:row>
      <xdr:rowOff>0</xdr:rowOff>
    </xdr:from>
    <xdr:to>
      <xdr:col>5</xdr:col>
      <xdr:colOff>279400</xdr:colOff>
      <xdr:row>690</xdr:row>
      <xdr:rowOff>12700</xdr:rowOff>
    </xdr:to>
    <xdr:sp macro="[1]!dp_core.gridDP_Click" textlink="">
      <xdr:nvSpPr>
        <xdr:cNvPr id="4566" name="Rectangle 4565">
          <a:extLst>
            <a:ext uri="{FF2B5EF4-FFF2-40B4-BE49-F238E27FC236}">
              <a16:creationId xmlns:a16="http://schemas.microsoft.com/office/drawing/2014/main" xmlns="" id="{00000000-0008-0000-0200-0000D611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689</xdr:row>
      <xdr:rowOff>0</xdr:rowOff>
    </xdr:from>
    <xdr:to>
      <xdr:col>5</xdr:col>
      <xdr:colOff>279400</xdr:colOff>
      <xdr:row>690</xdr:row>
      <xdr:rowOff>12700</xdr:rowOff>
    </xdr:to>
    <xdr:sp macro="[1]!dp_core.gridDP_Click" textlink="">
      <xdr:nvSpPr>
        <xdr:cNvPr id="4567" name="Rectangle 4566">
          <a:extLst>
            <a:ext uri="{FF2B5EF4-FFF2-40B4-BE49-F238E27FC236}">
              <a16:creationId xmlns:a16="http://schemas.microsoft.com/office/drawing/2014/main" xmlns="" id="{00000000-0008-0000-0200-0000D711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689</xdr:row>
      <xdr:rowOff>0</xdr:rowOff>
    </xdr:from>
    <xdr:to>
      <xdr:col>5</xdr:col>
      <xdr:colOff>279400</xdr:colOff>
      <xdr:row>690</xdr:row>
      <xdr:rowOff>12700</xdr:rowOff>
    </xdr:to>
    <xdr:sp macro="[1]!dp_core.gridDP_Click" textlink="">
      <xdr:nvSpPr>
        <xdr:cNvPr id="4568" name="Rectangle 4567">
          <a:extLst>
            <a:ext uri="{FF2B5EF4-FFF2-40B4-BE49-F238E27FC236}">
              <a16:creationId xmlns:a16="http://schemas.microsoft.com/office/drawing/2014/main" xmlns="" id="{00000000-0008-0000-0200-0000D811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690</xdr:row>
      <xdr:rowOff>0</xdr:rowOff>
    </xdr:from>
    <xdr:to>
      <xdr:col>5</xdr:col>
      <xdr:colOff>279400</xdr:colOff>
      <xdr:row>691</xdr:row>
      <xdr:rowOff>12700</xdr:rowOff>
    </xdr:to>
    <xdr:sp macro="[1]!dp_core.gridDP_Click" textlink="">
      <xdr:nvSpPr>
        <xdr:cNvPr id="4569" name="Rectangle 4568">
          <a:extLst>
            <a:ext uri="{FF2B5EF4-FFF2-40B4-BE49-F238E27FC236}">
              <a16:creationId xmlns:a16="http://schemas.microsoft.com/office/drawing/2014/main" xmlns="" id="{00000000-0008-0000-0200-0000D911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690</xdr:row>
      <xdr:rowOff>0</xdr:rowOff>
    </xdr:from>
    <xdr:to>
      <xdr:col>5</xdr:col>
      <xdr:colOff>279400</xdr:colOff>
      <xdr:row>691</xdr:row>
      <xdr:rowOff>12700</xdr:rowOff>
    </xdr:to>
    <xdr:sp macro="[1]!dp_core.gridDP_Click" textlink="">
      <xdr:nvSpPr>
        <xdr:cNvPr id="4570" name="Rectangle 4569">
          <a:extLst>
            <a:ext uri="{FF2B5EF4-FFF2-40B4-BE49-F238E27FC236}">
              <a16:creationId xmlns:a16="http://schemas.microsoft.com/office/drawing/2014/main" xmlns="" id="{00000000-0008-0000-0200-0000DA11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690</xdr:row>
      <xdr:rowOff>0</xdr:rowOff>
    </xdr:from>
    <xdr:to>
      <xdr:col>5</xdr:col>
      <xdr:colOff>279400</xdr:colOff>
      <xdr:row>691</xdr:row>
      <xdr:rowOff>12700</xdr:rowOff>
    </xdr:to>
    <xdr:sp macro="[1]!dp_core.gridDP_Click" textlink="">
      <xdr:nvSpPr>
        <xdr:cNvPr id="4571" name="Rectangle 4570">
          <a:extLst>
            <a:ext uri="{FF2B5EF4-FFF2-40B4-BE49-F238E27FC236}">
              <a16:creationId xmlns:a16="http://schemas.microsoft.com/office/drawing/2014/main" xmlns="" id="{00000000-0008-0000-0200-0000DB11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691</xdr:row>
      <xdr:rowOff>0</xdr:rowOff>
    </xdr:from>
    <xdr:to>
      <xdr:col>5</xdr:col>
      <xdr:colOff>279400</xdr:colOff>
      <xdr:row>692</xdr:row>
      <xdr:rowOff>12700</xdr:rowOff>
    </xdr:to>
    <xdr:sp macro="[1]!dp_core.gridDP_Click" textlink="">
      <xdr:nvSpPr>
        <xdr:cNvPr id="4572" name="Rectangle 4571">
          <a:extLst>
            <a:ext uri="{FF2B5EF4-FFF2-40B4-BE49-F238E27FC236}">
              <a16:creationId xmlns:a16="http://schemas.microsoft.com/office/drawing/2014/main" xmlns="" id="{00000000-0008-0000-0200-0000DC11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691</xdr:row>
      <xdr:rowOff>0</xdr:rowOff>
    </xdr:from>
    <xdr:to>
      <xdr:col>5</xdr:col>
      <xdr:colOff>279400</xdr:colOff>
      <xdr:row>692</xdr:row>
      <xdr:rowOff>12700</xdr:rowOff>
    </xdr:to>
    <xdr:sp macro="[1]!dp_core.gridDP_Click" textlink="">
      <xdr:nvSpPr>
        <xdr:cNvPr id="4573" name="Rectangle 4572">
          <a:extLst>
            <a:ext uri="{FF2B5EF4-FFF2-40B4-BE49-F238E27FC236}">
              <a16:creationId xmlns:a16="http://schemas.microsoft.com/office/drawing/2014/main" xmlns="" id="{00000000-0008-0000-0200-0000DD11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691</xdr:row>
      <xdr:rowOff>0</xdr:rowOff>
    </xdr:from>
    <xdr:to>
      <xdr:col>5</xdr:col>
      <xdr:colOff>279400</xdr:colOff>
      <xdr:row>692</xdr:row>
      <xdr:rowOff>12700</xdr:rowOff>
    </xdr:to>
    <xdr:sp macro="[1]!dp_core.gridDP_Click" textlink="">
      <xdr:nvSpPr>
        <xdr:cNvPr id="4574" name="Rectangle 4573">
          <a:extLst>
            <a:ext uri="{FF2B5EF4-FFF2-40B4-BE49-F238E27FC236}">
              <a16:creationId xmlns:a16="http://schemas.microsoft.com/office/drawing/2014/main" xmlns="" id="{00000000-0008-0000-0200-0000DE11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692</xdr:row>
      <xdr:rowOff>0</xdr:rowOff>
    </xdr:from>
    <xdr:to>
      <xdr:col>5</xdr:col>
      <xdr:colOff>279400</xdr:colOff>
      <xdr:row>693</xdr:row>
      <xdr:rowOff>12700</xdr:rowOff>
    </xdr:to>
    <xdr:sp macro="[1]!dp_core.gridDP_Click" textlink="">
      <xdr:nvSpPr>
        <xdr:cNvPr id="4575" name="Rectangle 4574">
          <a:extLst>
            <a:ext uri="{FF2B5EF4-FFF2-40B4-BE49-F238E27FC236}">
              <a16:creationId xmlns:a16="http://schemas.microsoft.com/office/drawing/2014/main" xmlns="" id="{00000000-0008-0000-0200-0000DF11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692</xdr:row>
      <xdr:rowOff>0</xdr:rowOff>
    </xdr:from>
    <xdr:to>
      <xdr:col>5</xdr:col>
      <xdr:colOff>279400</xdr:colOff>
      <xdr:row>693</xdr:row>
      <xdr:rowOff>12700</xdr:rowOff>
    </xdr:to>
    <xdr:sp macro="[1]!dp_core.gridDP_Click" textlink="">
      <xdr:nvSpPr>
        <xdr:cNvPr id="4576" name="Rectangle 4575">
          <a:extLst>
            <a:ext uri="{FF2B5EF4-FFF2-40B4-BE49-F238E27FC236}">
              <a16:creationId xmlns:a16="http://schemas.microsoft.com/office/drawing/2014/main" xmlns="" id="{00000000-0008-0000-0200-0000E011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692</xdr:row>
      <xdr:rowOff>0</xdr:rowOff>
    </xdr:from>
    <xdr:to>
      <xdr:col>5</xdr:col>
      <xdr:colOff>279400</xdr:colOff>
      <xdr:row>693</xdr:row>
      <xdr:rowOff>12700</xdr:rowOff>
    </xdr:to>
    <xdr:sp macro="[1]!dp_core.gridDP_Click" textlink="">
      <xdr:nvSpPr>
        <xdr:cNvPr id="4577" name="Rectangle 4576">
          <a:extLst>
            <a:ext uri="{FF2B5EF4-FFF2-40B4-BE49-F238E27FC236}">
              <a16:creationId xmlns:a16="http://schemas.microsoft.com/office/drawing/2014/main" xmlns="" id="{00000000-0008-0000-0200-0000E111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693</xdr:row>
      <xdr:rowOff>0</xdr:rowOff>
    </xdr:from>
    <xdr:to>
      <xdr:col>5</xdr:col>
      <xdr:colOff>279400</xdr:colOff>
      <xdr:row>694</xdr:row>
      <xdr:rowOff>12700</xdr:rowOff>
    </xdr:to>
    <xdr:sp macro="[1]!dp_core.gridDP_Click" textlink="">
      <xdr:nvSpPr>
        <xdr:cNvPr id="4578" name="Rectangle 4577">
          <a:extLst>
            <a:ext uri="{FF2B5EF4-FFF2-40B4-BE49-F238E27FC236}">
              <a16:creationId xmlns:a16="http://schemas.microsoft.com/office/drawing/2014/main" xmlns="" id="{00000000-0008-0000-0200-0000E211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693</xdr:row>
      <xdr:rowOff>0</xdr:rowOff>
    </xdr:from>
    <xdr:to>
      <xdr:col>5</xdr:col>
      <xdr:colOff>279400</xdr:colOff>
      <xdr:row>694</xdr:row>
      <xdr:rowOff>12700</xdr:rowOff>
    </xdr:to>
    <xdr:sp macro="[1]!dp_core.gridDP_Click" textlink="">
      <xdr:nvSpPr>
        <xdr:cNvPr id="4579" name="Rectangle 4578">
          <a:extLst>
            <a:ext uri="{FF2B5EF4-FFF2-40B4-BE49-F238E27FC236}">
              <a16:creationId xmlns:a16="http://schemas.microsoft.com/office/drawing/2014/main" xmlns="" id="{00000000-0008-0000-0200-0000E311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693</xdr:row>
      <xdr:rowOff>0</xdr:rowOff>
    </xdr:from>
    <xdr:to>
      <xdr:col>5</xdr:col>
      <xdr:colOff>279400</xdr:colOff>
      <xdr:row>694</xdr:row>
      <xdr:rowOff>12700</xdr:rowOff>
    </xdr:to>
    <xdr:sp macro="[1]!dp_core.gridDP_Click" textlink="">
      <xdr:nvSpPr>
        <xdr:cNvPr id="4580" name="Rectangle 4579">
          <a:extLst>
            <a:ext uri="{FF2B5EF4-FFF2-40B4-BE49-F238E27FC236}">
              <a16:creationId xmlns:a16="http://schemas.microsoft.com/office/drawing/2014/main" xmlns="" id="{00000000-0008-0000-0200-0000E411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694</xdr:row>
      <xdr:rowOff>0</xdr:rowOff>
    </xdr:from>
    <xdr:to>
      <xdr:col>5</xdr:col>
      <xdr:colOff>279400</xdr:colOff>
      <xdr:row>695</xdr:row>
      <xdr:rowOff>12700</xdr:rowOff>
    </xdr:to>
    <xdr:sp macro="[1]!dp_core.gridDP_Click" textlink="">
      <xdr:nvSpPr>
        <xdr:cNvPr id="4581" name="Rectangle 4580">
          <a:extLst>
            <a:ext uri="{FF2B5EF4-FFF2-40B4-BE49-F238E27FC236}">
              <a16:creationId xmlns:a16="http://schemas.microsoft.com/office/drawing/2014/main" xmlns="" id="{00000000-0008-0000-0200-0000E511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694</xdr:row>
      <xdr:rowOff>0</xdr:rowOff>
    </xdr:from>
    <xdr:to>
      <xdr:col>5</xdr:col>
      <xdr:colOff>279400</xdr:colOff>
      <xdr:row>695</xdr:row>
      <xdr:rowOff>12700</xdr:rowOff>
    </xdr:to>
    <xdr:sp macro="[1]!dp_core.gridDP_Click" textlink="">
      <xdr:nvSpPr>
        <xdr:cNvPr id="4582" name="Rectangle 4581">
          <a:extLst>
            <a:ext uri="{FF2B5EF4-FFF2-40B4-BE49-F238E27FC236}">
              <a16:creationId xmlns:a16="http://schemas.microsoft.com/office/drawing/2014/main" xmlns="" id="{00000000-0008-0000-0200-0000E611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694</xdr:row>
      <xdr:rowOff>0</xdr:rowOff>
    </xdr:from>
    <xdr:to>
      <xdr:col>5</xdr:col>
      <xdr:colOff>279400</xdr:colOff>
      <xdr:row>695</xdr:row>
      <xdr:rowOff>12700</xdr:rowOff>
    </xdr:to>
    <xdr:sp macro="[1]!dp_core.gridDP_Click" textlink="">
      <xdr:nvSpPr>
        <xdr:cNvPr id="4583" name="Rectangle 4582">
          <a:extLst>
            <a:ext uri="{FF2B5EF4-FFF2-40B4-BE49-F238E27FC236}">
              <a16:creationId xmlns:a16="http://schemas.microsoft.com/office/drawing/2014/main" xmlns="" id="{00000000-0008-0000-0200-0000E711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695</xdr:row>
      <xdr:rowOff>0</xdr:rowOff>
    </xdr:from>
    <xdr:to>
      <xdr:col>5</xdr:col>
      <xdr:colOff>279400</xdr:colOff>
      <xdr:row>696</xdr:row>
      <xdr:rowOff>12700</xdr:rowOff>
    </xdr:to>
    <xdr:sp macro="[1]!dp_core.gridDP_Click" textlink="">
      <xdr:nvSpPr>
        <xdr:cNvPr id="4584" name="Rectangle 4583">
          <a:extLst>
            <a:ext uri="{FF2B5EF4-FFF2-40B4-BE49-F238E27FC236}">
              <a16:creationId xmlns:a16="http://schemas.microsoft.com/office/drawing/2014/main" xmlns="" id="{00000000-0008-0000-0200-0000E811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695</xdr:row>
      <xdr:rowOff>0</xdr:rowOff>
    </xdr:from>
    <xdr:to>
      <xdr:col>5</xdr:col>
      <xdr:colOff>279400</xdr:colOff>
      <xdr:row>696</xdr:row>
      <xdr:rowOff>12700</xdr:rowOff>
    </xdr:to>
    <xdr:sp macro="[1]!dp_core.gridDP_Click" textlink="">
      <xdr:nvSpPr>
        <xdr:cNvPr id="4585" name="Rectangle 4584">
          <a:extLst>
            <a:ext uri="{FF2B5EF4-FFF2-40B4-BE49-F238E27FC236}">
              <a16:creationId xmlns:a16="http://schemas.microsoft.com/office/drawing/2014/main" xmlns="" id="{00000000-0008-0000-0200-0000E911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695</xdr:row>
      <xdr:rowOff>0</xdr:rowOff>
    </xdr:from>
    <xdr:to>
      <xdr:col>5</xdr:col>
      <xdr:colOff>279400</xdr:colOff>
      <xdr:row>696</xdr:row>
      <xdr:rowOff>12700</xdr:rowOff>
    </xdr:to>
    <xdr:sp macro="[1]!dp_core.gridDP_Click" textlink="">
      <xdr:nvSpPr>
        <xdr:cNvPr id="4586" name="Rectangle 4585">
          <a:extLst>
            <a:ext uri="{FF2B5EF4-FFF2-40B4-BE49-F238E27FC236}">
              <a16:creationId xmlns:a16="http://schemas.microsoft.com/office/drawing/2014/main" xmlns="" id="{00000000-0008-0000-0200-0000EA11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696</xdr:row>
      <xdr:rowOff>0</xdr:rowOff>
    </xdr:from>
    <xdr:to>
      <xdr:col>5</xdr:col>
      <xdr:colOff>279400</xdr:colOff>
      <xdr:row>697</xdr:row>
      <xdr:rowOff>12700</xdr:rowOff>
    </xdr:to>
    <xdr:sp macro="[1]!dp_core.gridDP_Click" textlink="">
      <xdr:nvSpPr>
        <xdr:cNvPr id="4587" name="Rectangle 4586">
          <a:extLst>
            <a:ext uri="{FF2B5EF4-FFF2-40B4-BE49-F238E27FC236}">
              <a16:creationId xmlns:a16="http://schemas.microsoft.com/office/drawing/2014/main" xmlns="" id="{00000000-0008-0000-0200-0000EB11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696</xdr:row>
      <xdr:rowOff>0</xdr:rowOff>
    </xdr:from>
    <xdr:to>
      <xdr:col>5</xdr:col>
      <xdr:colOff>279400</xdr:colOff>
      <xdr:row>697</xdr:row>
      <xdr:rowOff>12700</xdr:rowOff>
    </xdr:to>
    <xdr:sp macro="[1]!dp_core.gridDP_Click" textlink="">
      <xdr:nvSpPr>
        <xdr:cNvPr id="4588" name="Rectangle 4587">
          <a:extLst>
            <a:ext uri="{FF2B5EF4-FFF2-40B4-BE49-F238E27FC236}">
              <a16:creationId xmlns:a16="http://schemas.microsoft.com/office/drawing/2014/main" xmlns="" id="{00000000-0008-0000-0200-0000EC11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696</xdr:row>
      <xdr:rowOff>0</xdr:rowOff>
    </xdr:from>
    <xdr:to>
      <xdr:col>5</xdr:col>
      <xdr:colOff>279400</xdr:colOff>
      <xdr:row>697</xdr:row>
      <xdr:rowOff>12700</xdr:rowOff>
    </xdr:to>
    <xdr:sp macro="[1]!dp_core.gridDP_Click" textlink="">
      <xdr:nvSpPr>
        <xdr:cNvPr id="4589" name="Rectangle 4588">
          <a:extLst>
            <a:ext uri="{FF2B5EF4-FFF2-40B4-BE49-F238E27FC236}">
              <a16:creationId xmlns:a16="http://schemas.microsoft.com/office/drawing/2014/main" xmlns="" id="{00000000-0008-0000-0200-0000ED11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697</xdr:row>
      <xdr:rowOff>0</xdr:rowOff>
    </xdr:from>
    <xdr:to>
      <xdr:col>5</xdr:col>
      <xdr:colOff>279400</xdr:colOff>
      <xdr:row>698</xdr:row>
      <xdr:rowOff>12700</xdr:rowOff>
    </xdr:to>
    <xdr:sp macro="[1]!dp_core.gridDP_Click" textlink="">
      <xdr:nvSpPr>
        <xdr:cNvPr id="4590" name="Rectangle 4589">
          <a:extLst>
            <a:ext uri="{FF2B5EF4-FFF2-40B4-BE49-F238E27FC236}">
              <a16:creationId xmlns:a16="http://schemas.microsoft.com/office/drawing/2014/main" xmlns="" id="{00000000-0008-0000-0200-0000EE11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697</xdr:row>
      <xdr:rowOff>0</xdr:rowOff>
    </xdr:from>
    <xdr:to>
      <xdr:col>5</xdr:col>
      <xdr:colOff>279400</xdr:colOff>
      <xdr:row>698</xdr:row>
      <xdr:rowOff>12700</xdr:rowOff>
    </xdr:to>
    <xdr:sp macro="[1]!dp_core.gridDP_Click" textlink="">
      <xdr:nvSpPr>
        <xdr:cNvPr id="4591" name="Rectangle 4590">
          <a:extLst>
            <a:ext uri="{FF2B5EF4-FFF2-40B4-BE49-F238E27FC236}">
              <a16:creationId xmlns:a16="http://schemas.microsoft.com/office/drawing/2014/main" xmlns="" id="{00000000-0008-0000-0200-0000EF11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697</xdr:row>
      <xdr:rowOff>0</xdr:rowOff>
    </xdr:from>
    <xdr:to>
      <xdr:col>5</xdr:col>
      <xdr:colOff>279400</xdr:colOff>
      <xdr:row>698</xdr:row>
      <xdr:rowOff>12700</xdr:rowOff>
    </xdr:to>
    <xdr:sp macro="[1]!dp_core.gridDP_Click" textlink="">
      <xdr:nvSpPr>
        <xdr:cNvPr id="4592" name="Rectangle 4591">
          <a:extLst>
            <a:ext uri="{FF2B5EF4-FFF2-40B4-BE49-F238E27FC236}">
              <a16:creationId xmlns:a16="http://schemas.microsoft.com/office/drawing/2014/main" xmlns="" id="{00000000-0008-0000-0200-0000F011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698</xdr:row>
      <xdr:rowOff>0</xdr:rowOff>
    </xdr:from>
    <xdr:to>
      <xdr:col>5</xdr:col>
      <xdr:colOff>279400</xdr:colOff>
      <xdr:row>699</xdr:row>
      <xdr:rowOff>12700</xdr:rowOff>
    </xdr:to>
    <xdr:sp macro="[1]!dp_core.gridDP_Click" textlink="">
      <xdr:nvSpPr>
        <xdr:cNvPr id="4593" name="Rectangle 4592">
          <a:extLst>
            <a:ext uri="{FF2B5EF4-FFF2-40B4-BE49-F238E27FC236}">
              <a16:creationId xmlns:a16="http://schemas.microsoft.com/office/drawing/2014/main" xmlns="" id="{00000000-0008-0000-0200-0000F111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698</xdr:row>
      <xdr:rowOff>0</xdr:rowOff>
    </xdr:from>
    <xdr:to>
      <xdr:col>5</xdr:col>
      <xdr:colOff>279400</xdr:colOff>
      <xdr:row>699</xdr:row>
      <xdr:rowOff>12700</xdr:rowOff>
    </xdr:to>
    <xdr:sp macro="[1]!dp_core.gridDP_Click" textlink="">
      <xdr:nvSpPr>
        <xdr:cNvPr id="4594" name="Rectangle 4593">
          <a:extLst>
            <a:ext uri="{FF2B5EF4-FFF2-40B4-BE49-F238E27FC236}">
              <a16:creationId xmlns:a16="http://schemas.microsoft.com/office/drawing/2014/main" xmlns="" id="{00000000-0008-0000-0200-0000F211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698</xdr:row>
      <xdr:rowOff>0</xdr:rowOff>
    </xdr:from>
    <xdr:to>
      <xdr:col>5</xdr:col>
      <xdr:colOff>279400</xdr:colOff>
      <xdr:row>699</xdr:row>
      <xdr:rowOff>12700</xdr:rowOff>
    </xdr:to>
    <xdr:sp macro="[1]!dp_core.gridDP_Click" textlink="">
      <xdr:nvSpPr>
        <xdr:cNvPr id="4595" name="Rectangle 4594">
          <a:extLst>
            <a:ext uri="{FF2B5EF4-FFF2-40B4-BE49-F238E27FC236}">
              <a16:creationId xmlns:a16="http://schemas.microsoft.com/office/drawing/2014/main" xmlns="" id="{00000000-0008-0000-0200-0000F311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699</xdr:row>
      <xdr:rowOff>0</xdr:rowOff>
    </xdr:from>
    <xdr:to>
      <xdr:col>5</xdr:col>
      <xdr:colOff>279400</xdr:colOff>
      <xdr:row>700</xdr:row>
      <xdr:rowOff>12700</xdr:rowOff>
    </xdr:to>
    <xdr:sp macro="[1]!dp_core.gridDP_Click" textlink="">
      <xdr:nvSpPr>
        <xdr:cNvPr id="4596" name="Rectangle 4595">
          <a:extLst>
            <a:ext uri="{FF2B5EF4-FFF2-40B4-BE49-F238E27FC236}">
              <a16:creationId xmlns:a16="http://schemas.microsoft.com/office/drawing/2014/main" xmlns="" id="{00000000-0008-0000-0200-0000F411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699</xdr:row>
      <xdr:rowOff>0</xdr:rowOff>
    </xdr:from>
    <xdr:to>
      <xdr:col>5</xdr:col>
      <xdr:colOff>279400</xdr:colOff>
      <xdr:row>700</xdr:row>
      <xdr:rowOff>12700</xdr:rowOff>
    </xdr:to>
    <xdr:sp macro="[1]!dp_core.gridDP_Click" textlink="">
      <xdr:nvSpPr>
        <xdr:cNvPr id="4597" name="Rectangle 4596">
          <a:extLst>
            <a:ext uri="{FF2B5EF4-FFF2-40B4-BE49-F238E27FC236}">
              <a16:creationId xmlns:a16="http://schemas.microsoft.com/office/drawing/2014/main" xmlns="" id="{00000000-0008-0000-0200-0000F511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699</xdr:row>
      <xdr:rowOff>0</xdr:rowOff>
    </xdr:from>
    <xdr:to>
      <xdr:col>5</xdr:col>
      <xdr:colOff>279400</xdr:colOff>
      <xdr:row>700</xdr:row>
      <xdr:rowOff>12700</xdr:rowOff>
    </xdr:to>
    <xdr:sp macro="[1]!dp_core.gridDP_Click" textlink="">
      <xdr:nvSpPr>
        <xdr:cNvPr id="4598" name="Rectangle 4597">
          <a:extLst>
            <a:ext uri="{FF2B5EF4-FFF2-40B4-BE49-F238E27FC236}">
              <a16:creationId xmlns:a16="http://schemas.microsoft.com/office/drawing/2014/main" xmlns="" id="{00000000-0008-0000-0200-0000F611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700</xdr:row>
      <xdr:rowOff>0</xdr:rowOff>
    </xdr:from>
    <xdr:to>
      <xdr:col>5</xdr:col>
      <xdr:colOff>279400</xdr:colOff>
      <xdr:row>701</xdr:row>
      <xdr:rowOff>12700</xdr:rowOff>
    </xdr:to>
    <xdr:sp macro="[1]!dp_core.gridDP_Click" textlink="">
      <xdr:nvSpPr>
        <xdr:cNvPr id="4599" name="Rectangle 4598">
          <a:extLst>
            <a:ext uri="{FF2B5EF4-FFF2-40B4-BE49-F238E27FC236}">
              <a16:creationId xmlns:a16="http://schemas.microsoft.com/office/drawing/2014/main" xmlns="" id="{00000000-0008-0000-0200-0000F711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700</xdr:row>
      <xdr:rowOff>0</xdr:rowOff>
    </xdr:from>
    <xdr:to>
      <xdr:col>5</xdr:col>
      <xdr:colOff>279400</xdr:colOff>
      <xdr:row>701</xdr:row>
      <xdr:rowOff>12700</xdr:rowOff>
    </xdr:to>
    <xdr:sp macro="[1]!dp_core.gridDP_Click" textlink="">
      <xdr:nvSpPr>
        <xdr:cNvPr id="4600" name="Rectangle 4599">
          <a:extLst>
            <a:ext uri="{FF2B5EF4-FFF2-40B4-BE49-F238E27FC236}">
              <a16:creationId xmlns:a16="http://schemas.microsoft.com/office/drawing/2014/main" xmlns="" id="{00000000-0008-0000-0200-0000F811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700</xdr:row>
      <xdr:rowOff>0</xdr:rowOff>
    </xdr:from>
    <xdr:to>
      <xdr:col>5</xdr:col>
      <xdr:colOff>279400</xdr:colOff>
      <xdr:row>701</xdr:row>
      <xdr:rowOff>12700</xdr:rowOff>
    </xdr:to>
    <xdr:sp macro="[1]!dp_core.gridDP_Click" textlink="">
      <xdr:nvSpPr>
        <xdr:cNvPr id="4601" name="Rectangle 4600">
          <a:extLst>
            <a:ext uri="{FF2B5EF4-FFF2-40B4-BE49-F238E27FC236}">
              <a16:creationId xmlns:a16="http://schemas.microsoft.com/office/drawing/2014/main" xmlns="" id="{00000000-0008-0000-0200-0000F911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701</xdr:row>
      <xdr:rowOff>0</xdr:rowOff>
    </xdr:from>
    <xdr:to>
      <xdr:col>5</xdr:col>
      <xdr:colOff>279400</xdr:colOff>
      <xdr:row>702</xdr:row>
      <xdr:rowOff>12700</xdr:rowOff>
    </xdr:to>
    <xdr:sp macro="[1]!dp_core.gridDP_Click" textlink="">
      <xdr:nvSpPr>
        <xdr:cNvPr id="4602" name="Rectangle 4601">
          <a:extLst>
            <a:ext uri="{FF2B5EF4-FFF2-40B4-BE49-F238E27FC236}">
              <a16:creationId xmlns:a16="http://schemas.microsoft.com/office/drawing/2014/main" xmlns="" id="{00000000-0008-0000-0200-0000FA11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701</xdr:row>
      <xdr:rowOff>0</xdr:rowOff>
    </xdr:from>
    <xdr:to>
      <xdr:col>5</xdr:col>
      <xdr:colOff>279400</xdr:colOff>
      <xdr:row>702</xdr:row>
      <xdr:rowOff>12700</xdr:rowOff>
    </xdr:to>
    <xdr:sp macro="[1]!dp_core.gridDP_Click" textlink="">
      <xdr:nvSpPr>
        <xdr:cNvPr id="4603" name="Rectangle 4602">
          <a:extLst>
            <a:ext uri="{FF2B5EF4-FFF2-40B4-BE49-F238E27FC236}">
              <a16:creationId xmlns:a16="http://schemas.microsoft.com/office/drawing/2014/main" xmlns="" id="{00000000-0008-0000-0200-0000FB11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701</xdr:row>
      <xdr:rowOff>0</xdr:rowOff>
    </xdr:from>
    <xdr:to>
      <xdr:col>5</xdr:col>
      <xdr:colOff>279400</xdr:colOff>
      <xdr:row>702</xdr:row>
      <xdr:rowOff>12700</xdr:rowOff>
    </xdr:to>
    <xdr:sp macro="[1]!dp_core.gridDP_Click" textlink="">
      <xdr:nvSpPr>
        <xdr:cNvPr id="4604" name="Rectangle 4603">
          <a:extLst>
            <a:ext uri="{FF2B5EF4-FFF2-40B4-BE49-F238E27FC236}">
              <a16:creationId xmlns:a16="http://schemas.microsoft.com/office/drawing/2014/main" xmlns="" id="{00000000-0008-0000-0200-0000FC11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702</xdr:row>
      <xdr:rowOff>0</xdr:rowOff>
    </xdr:from>
    <xdr:to>
      <xdr:col>5</xdr:col>
      <xdr:colOff>279400</xdr:colOff>
      <xdr:row>703</xdr:row>
      <xdr:rowOff>12700</xdr:rowOff>
    </xdr:to>
    <xdr:sp macro="[1]!dp_core.gridDP_Click" textlink="">
      <xdr:nvSpPr>
        <xdr:cNvPr id="4605" name="Rectangle 4604">
          <a:extLst>
            <a:ext uri="{FF2B5EF4-FFF2-40B4-BE49-F238E27FC236}">
              <a16:creationId xmlns:a16="http://schemas.microsoft.com/office/drawing/2014/main" xmlns="" id="{00000000-0008-0000-0200-0000FD11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702</xdr:row>
      <xdr:rowOff>0</xdr:rowOff>
    </xdr:from>
    <xdr:to>
      <xdr:col>5</xdr:col>
      <xdr:colOff>279400</xdr:colOff>
      <xdr:row>703</xdr:row>
      <xdr:rowOff>12700</xdr:rowOff>
    </xdr:to>
    <xdr:sp macro="[1]!dp_core.gridDP_Click" textlink="">
      <xdr:nvSpPr>
        <xdr:cNvPr id="4606" name="Rectangle 4605">
          <a:extLst>
            <a:ext uri="{FF2B5EF4-FFF2-40B4-BE49-F238E27FC236}">
              <a16:creationId xmlns:a16="http://schemas.microsoft.com/office/drawing/2014/main" xmlns="" id="{00000000-0008-0000-0200-0000FE11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702</xdr:row>
      <xdr:rowOff>0</xdr:rowOff>
    </xdr:from>
    <xdr:to>
      <xdr:col>5</xdr:col>
      <xdr:colOff>279400</xdr:colOff>
      <xdr:row>703</xdr:row>
      <xdr:rowOff>12700</xdr:rowOff>
    </xdr:to>
    <xdr:sp macro="[1]!dp_core.gridDP_Click" textlink="">
      <xdr:nvSpPr>
        <xdr:cNvPr id="4607" name="Rectangle 4606">
          <a:extLst>
            <a:ext uri="{FF2B5EF4-FFF2-40B4-BE49-F238E27FC236}">
              <a16:creationId xmlns:a16="http://schemas.microsoft.com/office/drawing/2014/main" xmlns="" id="{00000000-0008-0000-0200-0000FF11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703</xdr:row>
      <xdr:rowOff>0</xdr:rowOff>
    </xdr:from>
    <xdr:to>
      <xdr:col>5</xdr:col>
      <xdr:colOff>279400</xdr:colOff>
      <xdr:row>704</xdr:row>
      <xdr:rowOff>12700</xdr:rowOff>
    </xdr:to>
    <xdr:sp macro="[1]!dp_core.gridDP_Click" textlink="">
      <xdr:nvSpPr>
        <xdr:cNvPr id="4608" name="Rectangle 4607">
          <a:extLst>
            <a:ext uri="{FF2B5EF4-FFF2-40B4-BE49-F238E27FC236}">
              <a16:creationId xmlns:a16="http://schemas.microsoft.com/office/drawing/2014/main" xmlns="" id="{00000000-0008-0000-0200-00000012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703</xdr:row>
      <xdr:rowOff>0</xdr:rowOff>
    </xdr:from>
    <xdr:to>
      <xdr:col>5</xdr:col>
      <xdr:colOff>279400</xdr:colOff>
      <xdr:row>704</xdr:row>
      <xdr:rowOff>12700</xdr:rowOff>
    </xdr:to>
    <xdr:sp macro="[1]!dp_core.gridDP_Click" textlink="">
      <xdr:nvSpPr>
        <xdr:cNvPr id="4609" name="Rectangle 4608">
          <a:extLst>
            <a:ext uri="{FF2B5EF4-FFF2-40B4-BE49-F238E27FC236}">
              <a16:creationId xmlns:a16="http://schemas.microsoft.com/office/drawing/2014/main" xmlns="" id="{00000000-0008-0000-0200-00000112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703</xdr:row>
      <xdr:rowOff>0</xdr:rowOff>
    </xdr:from>
    <xdr:to>
      <xdr:col>5</xdr:col>
      <xdr:colOff>279400</xdr:colOff>
      <xdr:row>704</xdr:row>
      <xdr:rowOff>12700</xdr:rowOff>
    </xdr:to>
    <xdr:sp macro="[1]!dp_core.gridDP_Click" textlink="">
      <xdr:nvSpPr>
        <xdr:cNvPr id="4610" name="Rectangle 4609">
          <a:extLst>
            <a:ext uri="{FF2B5EF4-FFF2-40B4-BE49-F238E27FC236}">
              <a16:creationId xmlns:a16="http://schemas.microsoft.com/office/drawing/2014/main" xmlns="" id="{00000000-0008-0000-0200-00000212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704</xdr:row>
      <xdr:rowOff>0</xdr:rowOff>
    </xdr:from>
    <xdr:to>
      <xdr:col>5</xdr:col>
      <xdr:colOff>279400</xdr:colOff>
      <xdr:row>705</xdr:row>
      <xdr:rowOff>12700</xdr:rowOff>
    </xdr:to>
    <xdr:sp macro="[1]!dp_core.gridDP_Click" textlink="">
      <xdr:nvSpPr>
        <xdr:cNvPr id="4611" name="Rectangle 4610">
          <a:extLst>
            <a:ext uri="{FF2B5EF4-FFF2-40B4-BE49-F238E27FC236}">
              <a16:creationId xmlns:a16="http://schemas.microsoft.com/office/drawing/2014/main" xmlns="" id="{00000000-0008-0000-0200-00000312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704</xdr:row>
      <xdr:rowOff>0</xdr:rowOff>
    </xdr:from>
    <xdr:to>
      <xdr:col>5</xdr:col>
      <xdr:colOff>279400</xdr:colOff>
      <xdr:row>705</xdr:row>
      <xdr:rowOff>12700</xdr:rowOff>
    </xdr:to>
    <xdr:sp macro="[1]!dp_core.gridDP_Click" textlink="">
      <xdr:nvSpPr>
        <xdr:cNvPr id="4612" name="Rectangle 4611">
          <a:extLst>
            <a:ext uri="{FF2B5EF4-FFF2-40B4-BE49-F238E27FC236}">
              <a16:creationId xmlns:a16="http://schemas.microsoft.com/office/drawing/2014/main" xmlns="" id="{00000000-0008-0000-0200-00000412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704</xdr:row>
      <xdr:rowOff>0</xdr:rowOff>
    </xdr:from>
    <xdr:to>
      <xdr:col>5</xdr:col>
      <xdr:colOff>279400</xdr:colOff>
      <xdr:row>705</xdr:row>
      <xdr:rowOff>12700</xdr:rowOff>
    </xdr:to>
    <xdr:sp macro="[1]!dp_core.gridDP_Click" textlink="">
      <xdr:nvSpPr>
        <xdr:cNvPr id="4613" name="Rectangle 4612">
          <a:extLst>
            <a:ext uri="{FF2B5EF4-FFF2-40B4-BE49-F238E27FC236}">
              <a16:creationId xmlns:a16="http://schemas.microsoft.com/office/drawing/2014/main" xmlns="" id="{00000000-0008-0000-0200-00000512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705</xdr:row>
      <xdr:rowOff>0</xdr:rowOff>
    </xdr:from>
    <xdr:to>
      <xdr:col>5</xdr:col>
      <xdr:colOff>279400</xdr:colOff>
      <xdr:row>706</xdr:row>
      <xdr:rowOff>12700</xdr:rowOff>
    </xdr:to>
    <xdr:sp macro="[1]!dp_core.gridDP_Click" textlink="">
      <xdr:nvSpPr>
        <xdr:cNvPr id="4614" name="Rectangle 4613">
          <a:extLst>
            <a:ext uri="{FF2B5EF4-FFF2-40B4-BE49-F238E27FC236}">
              <a16:creationId xmlns:a16="http://schemas.microsoft.com/office/drawing/2014/main" xmlns="" id="{00000000-0008-0000-0200-00000612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705</xdr:row>
      <xdr:rowOff>0</xdr:rowOff>
    </xdr:from>
    <xdr:to>
      <xdr:col>5</xdr:col>
      <xdr:colOff>279400</xdr:colOff>
      <xdr:row>706</xdr:row>
      <xdr:rowOff>12700</xdr:rowOff>
    </xdr:to>
    <xdr:sp macro="[1]!dp_core.gridDP_Click" textlink="">
      <xdr:nvSpPr>
        <xdr:cNvPr id="4615" name="Rectangle 4614">
          <a:extLst>
            <a:ext uri="{FF2B5EF4-FFF2-40B4-BE49-F238E27FC236}">
              <a16:creationId xmlns:a16="http://schemas.microsoft.com/office/drawing/2014/main" xmlns="" id="{00000000-0008-0000-0200-00000712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705</xdr:row>
      <xdr:rowOff>0</xdr:rowOff>
    </xdr:from>
    <xdr:to>
      <xdr:col>5</xdr:col>
      <xdr:colOff>279400</xdr:colOff>
      <xdr:row>706</xdr:row>
      <xdr:rowOff>12700</xdr:rowOff>
    </xdr:to>
    <xdr:sp macro="[1]!dp_core.gridDP_Click" textlink="">
      <xdr:nvSpPr>
        <xdr:cNvPr id="4616" name="Rectangle 4615">
          <a:extLst>
            <a:ext uri="{FF2B5EF4-FFF2-40B4-BE49-F238E27FC236}">
              <a16:creationId xmlns:a16="http://schemas.microsoft.com/office/drawing/2014/main" xmlns="" id="{00000000-0008-0000-0200-00000812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706</xdr:row>
      <xdr:rowOff>0</xdr:rowOff>
    </xdr:from>
    <xdr:to>
      <xdr:col>5</xdr:col>
      <xdr:colOff>279400</xdr:colOff>
      <xdr:row>707</xdr:row>
      <xdr:rowOff>12700</xdr:rowOff>
    </xdr:to>
    <xdr:sp macro="[1]!dp_core.gridDP_Click" textlink="">
      <xdr:nvSpPr>
        <xdr:cNvPr id="4617" name="Rectangle 4616">
          <a:extLst>
            <a:ext uri="{FF2B5EF4-FFF2-40B4-BE49-F238E27FC236}">
              <a16:creationId xmlns:a16="http://schemas.microsoft.com/office/drawing/2014/main" xmlns="" id="{00000000-0008-0000-0200-00000912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706</xdr:row>
      <xdr:rowOff>0</xdr:rowOff>
    </xdr:from>
    <xdr:to>
      <xdr:col>5</xdr:col>
      <xdr:colOff>279400</xdr:colOff>
      <xdr:row>707</xdr:row>
      <xdr:rowOff>12700</xdr:rowOff>
    </xdr:to>
    <xdr:sp macro="[1]!dp_core.gridDP_Click" textlink="">
      <xdr:nvSpPr>
        <xdr:cNvPr id="4618" name="Rectangle 4617">
          <a:extLst>
            <a:ext uri="{FF2B5EF4-FFF2-40B4-BE49-F238E27FC236}">
              <a16:creationId xmlns:a16="http://schemas.microsoft.com/office/drawing/2014/main" xmlns="" id="{00000000-0008-0000-0200-00000A12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706</xdr:row>
      <xdr:rowOff>0</xdr:rowOff>
    </xdr:from>
    <xdr:to>
      <xdr:col>5</xdr:col>
      <xdr:colOff>279400</xdr:colOff>
      <xdr:row>707</xdr:row>
      <xdr:rowOff>12700</xdr:rowOff>
    </xdr:to>
    <xdr:sp macro="[1]!dp_core.gridDP_Click" textlink="">
      <xdr:nvSpPr>
        <xdr:cNvPr id="4619" name="Rectangle 4618">
          <a:extLst>
            <a:ext uri="{FF2B5EF4-FFF2-40B4-BE49-F238E27FC236}">
              <a16:creationId xmlns:a16="http://schemas.microsoft.com/office/drawing/2014/main" xmlns="" id="{00000000-0008-0000-0200-00000B12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707</xdr:row>
      <xdr:rowOff>0</xdr:rowOff>
    </xdr:from>
    <xdr:to>
      <xdr:col>5</xdr:col>
      <xdr:colOff>279400</xdr:colOff>
      <xdr:row>708</xdr:row>
      <xdr:rowOff>12700</xdr:rowOff>
    </xdr:to>
    <xdr:sp macro="[1]!dp_core.gridDP_Click" textlink="">
      <xdr:nvSpPr>
        <xdr:cNvPr id="4620" name="Rectangle 4619">
          <a:extLst>
            <a:ext uri="{FF2B5EF4-FFF2-40B4-BE49-F238E27FC236}">
              <a16:creationId xmlns:a16="http://schemas.microsoft.com/office/drawing/2014/main" xmlns="" id="{00000000-0008-0000-0200-00000C12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707</xdr:row>
      <xdr:rowOff>0</xdr:rowOff>
    </xdr:from>
    <xdr:to>
      <xdr:col>5</xdr:col>
      <xdr:colOff>279400</xdr:colOff>
      <xdr:row>708</xdr:row>
      <xdr:rowOff>12700</xdr:rowOff>
    </xdr:to>
    <xdr:sp macro="[1]!dp_core.gridDP_Click" textlink="">
      <xdr:nvSpPr>
        <xdr:cNvPr id="4621" name="Rectangle 4620">
          <a:extLst>
            <a:ext uri="{FF2B5EF4-FFF2-40B4-BE49-F238E27FC236}">
              <a16:creationId xmlns:a16="http://schemas.microsoft.com/office/drawing/2014/main" xmlns="" id="{00000000-0008-0000-0200-00000D12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707</xdr:row>
      <xdr:rowOff>0</xdr:rowOff>
    </xdr:from>
    <xdr:to>
      <xdr:col>5</xdr:col>
      <xdr:colOff>279400</xdr:colOff>
      <xdr:row>708</xdr:row>
      <xdr:rowOff>12700</xdr:rowOff>
    </xdr:to>
    <xdr:sp macro="[1]!dp_core.gridDP_Click" textlink="">
      <xdr:nvSpPr>
        <xdr:cNvPr id="4622" name="Rectangle 4621">
          <a:extLst>
            <a:ext uri="{FF2B5EF4-FFF2-40B4-BE49-F238E27FC236}">
              <a16:creationId xmlns:a16="http://schemas.microsoft.com/office/drawing/2014/main" xmlns="" id="{00000000-0008-0000-0200-00000E12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708</xdr:row>
      <xdr:rowOff>0</xdr:rowOff>
    </xdr:from>
    <xdr:to>
      <xdr:col>5</xdr:col>
      <xdr:colOff>279400</xdr:colOff>
      <xdr:row>709</xdr:row>
      <xdr:rowOff>12700</xdr:rowOff>
    </xdr:to>
    <xdr:sp macro="[1]!dp_core.gridDP_Click" textlink="">
      <xdr:nvSpPr>
        <xdr:cNvPr id="4623" name="Rectangle 4622">
          <a:extLst>
            <a:ext uri="{FF2B5EF4-FFF2-40B4-BE49-F238E27FC236}">
              <a16:creationId xmlns:a16="http://schemas.microsoft.com/office/drawing/2014/main" xmlns="" id="{00000000-0008-0000-0200-00000F12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708</xdr:row>
      <xdr:rowOff>0</xdr:rowOff>
    </xdr:from>
    <xdr:to>
      <xdr:col>5</xdr:col>
      <xdr:colOff>279400</xdr:colOff>
      <xdr:row>709</xdr:row>
      <xdr:rowOff>12700</xdr:rowOff>
    </xdr:to>
    <xdr:sp macro="[1]!dp_core.gridDP_Click" textlink="">
      <xdr:nvSpPr>
        <xdr:cNvPr id="4624" name="Rectangle 4623">
          <a:extLst>
            <a:ext uri="{FF2B5EF4-FFF2-40B4-BE49-F238E27FC236}">
              <a16:creationId xmlns:a16="http://schemas.microsoft.com/office/drawing/2014/main" xmlns="" id="{00000000-0008-0000-0200-00001012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708</xdr:row>
      <xdr:rowOff>0</xdr:rowOff>
    </xdr:from>
    <xdr:to>
      <xdr:col>5</xdr:col>
      <xdr:colOff>279400</xdr:colOff>
      <xdr:row>709</xdr:row>
      <xdr:rowOff>12700</xdr:rowOff>
    </xdr:to>
    <xdr:sp macro="[1]!dp_core.gridDP_Click" textlink="">
      <xdr:nvSpPr>
        <xdr:cNvPr id="4625" name="Rectangle 4624">
          <a:extLst>
            <a:ext uri="{FF2B5EF4-FFF2-40B4-BE49-F238E27FC236}">
              <a16:creationId xmlns:a16="http://schemas.microsoft.com/office/drawing/2014/main" xmlns="" id="{00000000-0008-0000-0200-00001112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709</xdr:row>
      <xdr:rowOff>0</xdr:rowOff>
    </xdr:from>
    <xdr:to>
      <xdr:col>5</xdr:col>
      <xdr:colOff>279400</xdr:colOff>
      <xdr:row>710</xdr:row>
      <xdr:rowOff>12700</xdr:rowOff>
    </xdr:to>
    <xdr:sp macro="[1]!dp_core.gridDP_Click" textlink="">
      <xdr:nvSpPr>
        <xdr:cNvPr id="4626" name="Rectangle 4625">
          <a:extLst>
            <a:ext uri="{FF2B5EF4-FFF2-40B4-BE49-F238E27FC236}">
              <a16:creationId xmlns:a16="http://schemas.microsoft.com/office/drawing/2014/main" xmlns="" id="{00000000-0008-0000-0200-00001212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709</xdr:row>
      <xdr:rowOff>0</xdr:rowOff>
    </xdr:from>
    <xdr:to>
      <xdr:col>5</xdr:col>
      <xdr:colOff>279400</xdr:colOff>
      <xdr:row>710</xdr:row>
      <xdr:rowOff>12700</xdr:rowOff>
    </xdr:to>
    <xdr:sp macro="[1]!dp_core.gridDP_Click" textlink="">
      <xdr:nvSpPr>
        <xdr:cNvPr id="4627" name="Rectangle 4626">
          <a:extLst>
            <a:ext uri="{FF2B5EF4-FFF2-40B4-BE49-F238E27FC236}">
              <a16:creationId xmlns:a16="http://schemas.microsoft.com/office/drawing/2014/main" xmlns="" id="{00000000-0008-0000-0200-00001312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709</xdr:row>
      <xdr:rowOff>0</xdr:rowOff>
    </xdr:from>
    <xdr:to>
      <xdr:col>5</xdr:col>
      <xdr:colOff>279400</xdr:colOff>
      <xdr:row>710</xdr:row>
      <xdr:rowOff>12700</xdr:rowOff>
    </xdr:to>
    <xdr:sp macro="[1]!dp_core.gridDP_Click" textlink="">
      <xdr:nvSpPr>
        <xdr:cNvPr id="4628" name="Rectangle 4627">
          <a:extLst>
            <a:ext uri="{FF2B5EF4-FFF2-40B4-BE49-F238E27FC236}">
              <a16:creationId xmlns:a16="http://schemas.microsoft.com/office/drawing/2014/main" xmlns="" id="{00000000-0008-0000-0200-00001412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710</xdr:row>
      <xdr:rowOff>0</xdr:rowOff>
    </xdr:from>
    <xdr:to>
      <xdr:col>5</xdr:col>
      <xdr:colOff>279400</xdr:colOff>
      <xdr:row>711</xdr:row>
      <xdr:rowOff>12700</xdr:rowOff>
    </xdr:to>
    <xdr:sp macro="[1]!dp_core.gridDP_Click" textlink="">
      <xdr:nvSpPr>
        <xdr:cNvPr id="4629" name="Rectangle 4628">
          <a:extLst>
            <a:ext uri="{FF2B5EF4-FFF2-40B4-BE49-F238E27FC236}">
              <a16:creationId xmlns:a16="http://schemas.microsoft.com/office/drawing/2014/main" xmlns="" id="{00000000-0008-0000-0200-00001512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710</xdr:row>
      <xdr:rowOff>0</xdr:rowOff>
    </xdr:from>
    <xdr:to>
      <xdr:col>5</xdr:col>
      <xdr:colOff>279400</xdr:colOff>
      <xdr:row>711</xdr:row>
      <xdr:rowOff>12700</xdr:rowOff>
    </xdr:to>
    <xdr:sp macro="[1]!dp_core.gridDP_Click" textlink="">
      <xdr:nvSpPr>
        <xdr:cNvPr id="4630" name="Rectangle 4629">
          <a:extLst>
            <a:ext uri="{FF2B5EF4-FFF2-40B4-BE49-F238E27FC236}">
              <a16:creationId xmlns:a16="http://schemas.microsoft.com/office/drawing/2014/main" xmlns="" id="{00000000-0008-0000-0200-00001612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710</xdr:row>
      <xdr:rowOff>0</xdr:rowOff>
    </xdr:from>
    <xdr:to>
      <xdr:col>5</xdr:col>
      <xdr:colOff>279400</xdr:colOff>
      <xdr:row>711</xdr:row>
      <xdr:rowOff>12700</xdr:rowOff>
    </xdr:to>
    <xdr:sp macro="[1]!dp_core.gridDP_Click" textlink="">
      <xdr:nvSpPr>
        <xdr:cNvPr id="4631" name="Rectangle 4630">
          <a:extLst>
            <a:ext uri="{FF2B5EF4-FFF2-40B4-BE49-F238E27FC236}">
              <a16:creationId xmlns:a16="http://schemas.microsoft.com/office/drawing/2014/main" xmlns="" id="{00000000-0008-0000-0200-00001712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711</xdr:row>
      <xdr:rowOff>0</xdr:rowOff>
    </xdr:from>
    <xdr:to>
      <xdr:col>5</xdr:col>
      <xdr:colOff>279400</xdr:colOff>
      <xdr:row>712</xdr:row>
      <xdr:rowOff>12700</xdr:rowOff>
    </xdr:to>
    <xdr:sp macro="[1]!dp_core.gridDP_Click" textlink="">
      <xdr:nvSpPr>
        <xdr:cNvPr id="4632" name="Rectangle 4631">
          <a:extLst>
            <a:ext uri="{FF2B5EF4-FFF2-40B4-BE49-F238E27FC236}">
              <a16:creationId xmlns:a16="http://schemas.microsoft.com/office/drawing/2014/main" xmlns="" id="{00000000-0008-0000-0200-00001812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711</xdr:row>
      <xdr:rowOff>0</xdr:rowOff>
    </xdr:from>
    <xdr:to>
      <xdr:col>5</xdr:col>
      <xdr:colOff>279400</xdr:colOff>
      <xdr:row>712</xdr:row>
      <xdr:rowOff>12700</xdr:rowOff>
    </xdr:to>
    <xdr:sp macro="[1]!dp_core.gridDP_Click" textlink="">
      <xdr:nvSpPr>
        <xdr:cNvPr id="4633" name="Rectangle 4632">
          <a:extLst>
            <a:ext uri="{FF2B5EF4-FFF2-40B4-BE49-F238E27FC236}">
              <a16:creationId xmlns:a16="http://schemas.microsoft.com/office/drawing/2014/main" xmlns="" id="{00000000-0008-0000-0200-00001912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711</xdr:row>
      <xdr:rowOff>0</xdr:rowOff>
    </xdr:from>
    <xdr:to>
      <xdr:col>5</xdr:col>
      <xdr:colOff>279400</xdr:colOff>
      <xdr:row>712</xdr:row>
      <xdr:rowOff>12700</xdr:rowOff>
    </xdr:to>
    <xdr:sp macro="[1]!dp_core.gridDP_Click" textlink="">
      <xdr:nvSpPr>
        <xdr:cNvPr id="4634" name="Rectangle 4633">
          <a:extLst>
            <a:ext uri="{FF2B5EF4-FFF2-40B4-BE49-F238E27FC236}">
              <a16:creationId xmlns:a16="http://schemas.microsoft.com/office/drawing/2014/main" xmlns="" id="{00000000-0008-0000-0200-00001A12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712</xdr:row>
      <xdr:rowOff>0</xdr:rowOff>
    </xdr:from>
    <xdr:to>
      <xdr:col>5</xdr:col>
      <xdr:colOff>279400</xdr:colOff>
      <xdr:row>713</xdr:row>
      <xdr:rowOff>12700</xdr:rowOff>
    </xdr:to>
    <xdr:sp macro="[1]!dp_core.gridDP_Click" textlink="">
      <xdr:nvSpPr>
        <xdr:cNvPr id="4635" name="Rectangle 4634">
          <a:extLst>
            <a:ext uri="{FF2B5EF4-FFF2-40B4-BE49-F238E27FC236}">
              <a16:creationId xmlns:a16="http://schemas.microsoft.com/office/drawing/2014/main" xmlns="" id="{00000000-0008-0000-0200-00001B12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712</xdr:row>
      <xdr:rowOff>0</xdr:rowOff>
    </xdr:from>
    <xdr:to>
      <xdr:col>5</xdr:col>
      <xdr:colOff>279400</xdr:colOff>
      <xdr:row>713</xdr:row>
      <xdr:rowOff>12700</xdr:rowOff>
    </xdr:to>
    <xdr:sp macro="[1]!dp_core.gridDP_Click" textlink="">
      <xdr:nvSpPr>
        <xdr:cNvPr id="4636" name="Rectangle 4635">
          <a:extLst>
            <a:ext uri="{FF2B5EF4-FFF2-40B4-BE49-F238E27FC236}">
              <a16:creationId xmlns:a16="http://schemas.microsoft.com/office/drawing/2014/main" xmlns="" id="{00000000-0008-0000-0200-00001C12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712</xdr:row>
      <xdr:rowOff>0</xdr:rowOff>
    </xdr:from>
    <xdr:to>
      <xdr:col>5</xdr:col>
      <xdr:colOff>279400</xdr:colOff>
      <xdr:row>713</xdr:row>
      <xdr:rowOff>12700</xdr:rowOff>
    </xdr:to>
    <xdr:sp macro="[1]!dp_core.gridDP_Click" textlink="">
      <xdr:nvSpPr>
        <xdr:cNvPr id="4637" name="Rectangle 4636">
          <a:extLst>
            <a:ext uri="{FF2B5EF4-FFF2-40B4-BE49-F238E27FC236}">
              <a16:creationId xmlns:a16="http://schemas.microsoft.com/office/drawing/2014/main" xmlns="" id="{00000000-0008-0000-0200-00001D12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713</xdr:row>
      <xdr:rowOff>0</xdr:rowOff>
    </xdr:from>
    <xdr:to>
      <xdr:col>5</xdr:col>
      <xdr:colOff>279400</xdr:colOff>
      <xdr:row>714</xdr:row>
      <xdr:rowOff>12700</xdr:rowOff>
    </xdr:to>
    <xdr:sp macro="[1]!dp_core.gridDP_Click" textlink="">
      <xdr:nvSpPr>
        <xdr:cNvPr id="4638" name="Rectangle 4637">
          <a:extLst>
            <a:ext uri="{FF2B5EF4-FFF2-40B4-BE49-F238E27FC236}">
              <a16:creationId xmlns:a16="http://schemas.microsoft.com/office/drawing/2014/main" xmlns="" id="{00000000-0008-0000-0200-00001E12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713</xdr:row>
      <xdr:rowOff>0</xdr:rowOff>
    </xdr:from>
    <xdr:to>
      <xdr:col>5</xdr:col>
      <xdr:colOff>279400</xdr:colOff>
      <xdr:row>714</xdr:row>
      <xdr:rowOff>12700</xdr:rowOff>
    </xdr:to>
    <xdr:sp macro="[1]!dp_core.gridDP_Click" textlink="">
      <xdr:nvSpPr>
        <xdr:cNvPr id="4639" name="Rectangle 4638">
          <a:extLst>
            <a:ext uri="{FF2B5EF4-FFF2-40B4-BE49-F238E27FC236}">
              <a16:creationId xmlns:a16="http://schemas.microsoft.com/office/drawing/2014/main" xmlns="" id="{00000000-0008-0000-0200-00001F12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713</xdr:row>
      <xdr:rowOff>0</xdr:rowOff>
    </xdr:from>
    <xdr:to>
      <xdr:col>5</xdr:col>
      <xdr:colOff>279400</xdr:colOff>
      <xdr:row>714</xdr:row>
      <xdr:rowOff>12700</xdr:rowOff>
    </xdr:to>
    <xdr:sp macro="[1]!dp_core.gridDP_Click" textlink="">
      <xdr:nvSpPr>
        <xdr:cNvPr id="4640" name="Rectangle 4639">
          <a:extLst>
            <a:ext uri="{FF2B5EF4-FFF2-40B4-BE49-F238E27FC236}">
              <a16:creationId xmlns:a16="http://schemas.microsoft.com/office/drawing/2014/main" xmlns="" id="{00000000-0008-0000-0200-00002012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714</xdr:row>
      <xdr:rowOff>0</xdr:rowOff>
    </xdr:from>
    <xdr:to>
      <xdr:col>5</xdr:col>
      <xdr:colOff>279400</xdr:colOff>
      <xdr:row>715</xdr:row>
      <xdr:rowOff>12700</xdr:rowOff>
    </xdr:to>
    <xdr:sp macro="[1]!dp_core.gridDP_Click" textlink="">
      <xdr:nvSpPr>
        <xdr:cNvPr id="4641" name="Rectangle 4640">
          <a:extLst>
            <a:ext uri="{FF2B5EF4-FFF2-40B4-BE49-F238E27FC236}">
              <a16:creationId xmlns:a16="http://schemas.microsoft.com/office/drawing/2014/main" xmlns="" id="{00000000-0008-0000-0200-00002112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714</xdr:row>
      <xdr:rowOff>0</xdr:rowOff>
    </xdr:from>
    <xdr:to>
      <xdr:col>5</xdr:col>
      <xdr:colOff>279400</xdr:colOff>
      <xdr:row>715</xdr:row>
      <xdr:rowOff>12700</xdr:rowOff>
    </xdr:to>
    <xdr:sp macro="[1]!dp_core.gridDP_Click" textlink="">
      <xdr:nvSpPr>
        <xdr:cNvPr id="4642" name="Rectangle 4641">
          <a:extLst>
            <a:ext uri="{FF2B5EF4-FFF2-40B4-BE49-F238E27FC236}">
              <a16:creationId xmlns:a16="http://schemas.microsoft.com/office/drawing/2014/main" xmlns="" id="{00000000-0008-0000-0200-00002212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714</xdr:row>
      <xdr:rowOff>0</xdr:rowOff>
    </xdr:from>
    <xdr:to>
      <xdr:col>5</xdr:col>
      <xdr:colOff>279400</xdr:colOff>
      <xdr:row>715</xdr:row>
      <xdr:rowOff>12700</xdr:rowOff>
    </xdr:to>
    <xdr:sp macro="[1]!dp_core.gridDP_Click" textlink="">
      <xdr:nvSpPr>
        <xdr:cNvPr id="4643" name="Rectangle 4642">
          <a:extLst>
            <a:ext uri="{FF2B5EF4-FFF2-40B4-BE49-F238E27FC236}">
              <a16:creationId xmlns:a16="http://schemas.microsoft.com/office/drawing/2014/main" xmlns="" id="{00000000-0008-0000-0200-00002312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715</xdr:row>
      <xdr:rowOff>0</xdr:rowOff>
    </xdr:from>
    <xdr:to>
      <xdr:col>5</xdr:col>
      <xdr:colOff>279400</xdr:colOff>
      <xdr:row>716</xdr:row>
      <xdr:rowOff>12700</xdr:rowOff>
    </xdr:to>
    <xdr:sp macro="[1]!dp_core.gridDP_Click" textlink="">
      <xdr:nvSpPr>
        <xdr:cNvPr id="4644" name="Rectangle 4643">
          <a:extLst>
            <a:ext uri="{FF2B5EF4-FFF2-40B4-BE49-F238E27FC236}">
              <a16:creationId xmlns:a16="http://schemas.microsoft.com/office/drawing/2014/main" xmlns="" id="{00000000-0008-0000-0200-00002412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715</xdr:row>
      <xdr:rowOff>0</xdr:rowOff>
    </xdr:from>
    <xdr:to>
      <xdr:col>5</xdr:col>
      <xdr:colOff>279400</xdr:colOff>
      <xdr:row>716</xdr:row>
      <xdr:rowOff>12700</xdr:rowOff>
    </xdr:to>
    <xdr:sp macro="[1]!dp_core.gridDP_Click" textlink="">
      <xdr:nvSpPr>
        <xdr:cNvPr id="4645" name="Rectangle 4644">
          <a:extLst>
            <a:ext uri="{FF2B5EF4-FFF2-40B4-BE49-F238E27FC236}">
              <a16:creationId xmlns:a16="http://schemas.microsoft.com/office/drawing/2014/main" xmlns="" id="{00000000-0008-0000-0200-00002512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715</xdr:row>
      <xdr:rowOff>0</xdr:rowOff>
    </xdr:from>
    <xdr:to>
      <xdr:col>5</xdr:col>
      <xdr:colOff>279400</xdr:colOff>
      <xdr:row>716</xdr:row>
      <xdr:rowOff>12700</xdr:rowOff>
    </xdr:to>
    <xdr:sp macro="[1]!dp_core.gridDP_Click" textlink="">
      <xdr:nvSpPr>
        <xdr:cNvPr id="4646" name="Rectangle 4645">
          <a:extLst>
            <a:ext uri="{FF2B5EF4-FFF2-40B4-BE49-F238E27FC236}">
              <a16:creationId xmlns:a16="http://schemas.microsoft.com/office/drawing/2014/main" xmlns="" id="{00000000-0008-0000-0200-00002612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716</xdr:row>
      <xdr:rowOff>0</xdr:rowOff>
    </xdr:from>
    <xdr:to>
      <xdr:col>5</xdr:col>
      <xdr:colOff>279400</xdr:colOff>
      <xdr:row>717</xdr:row>
      <xdr:rowOff>12700</xdr:rowOff>
    </xdr:to>
    <xdr:sp macro="[1]!dp_core.gridDP_Click" textlink="">
      <xdr:nvSpPr>
        <xdr:cNvPr id="4647" name="Rectangle 4646">
          <a:extLst>
            <a:ext uri="{FF2B5EF4-FFF2-40B4-BE49-F238E27FC236}">
              <a16:creationId xmlns:a16="http://schemas.microsoft.com/office/drawing/2014/main" xmlns="" id="{00000000-0008-0000-0200-00002712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716</xdr:row>
      <xdr:rowOff>0</xdr:rowOff>
    </xdr:from>
    <xdr:to>
      <xdr:col>5</xdr:col>
      <xdr:colOff>279400</xdr:colOff>
      <xdr:row>717</xdr:row>
      <xdr:rowOff>12700</xdr:rowOff>
    </xdr:to>
    <xdr:sp macro="[1]!dp_core.gridDP_Click" textlink="">
      <xdr:nvSpPr>
        <xdr:cNvPr id="4648" name="Rectangle 4647">
          <a:extLst>
            <a:ext uri="{FF2B5EF4-FFF2-40B4-BE49-F238E27FC236}">
              <a16:creationId xmlns:a16="http://schemas.microsoft.com/office/drawing/2014/main" xmlns="" id="{00000000-0008-0000-0200-00002812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716</xdr:row>
      <xdr:rowOff>0</xdr:rowOff>
    </xdr:from>
    <xdr:to>
      <xdr:col>5</xdr:col>
      <xdr:colOff>279400</xdr:colOff>
      <xdr:row>717</xdr:row>
      <xdr:rowOff>12700</xdr:rowOff>
    </xdr:to>
    <xdr:sp macro="[1]!dp_core.gridDP_Click" textlink="">
      <xdr:nvSpPr>
        <xdr:cNvPr id="4649" name="Rectangle 4648">
          <a:extLst>
            <a:ext uri="{FF2B5EF4-FFF2-40B4-BE49-F238E27FC236}">
              <a16:creationId xmlns:a16="http://schemas.microsoft.com/office/drawing/2014/main" xmlns="" id="{00000000-0008-0000-0200-00002912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717</xdr:row>
      <xdr:rowOff>0</xdr:rowOff>
    </xdr:from>
    <xdr:to>
      <xdr:col>5</xdr:col>
      <xdr:colOff>279400</xdr:colOff>
      <xdr:row>718</xdr:row>
      <xdr:rowOff>12700</xdr:rowOff>
    </xdr:to>
    <xdr:sp macro="[1]!dp_core.gridDP_Click" textlink="">
      <xdr:nvSpPr>
        <xdr:cNvPr id="4650" name="Rectangle 4649">
          <a:extLst>
            <a:ext uri="{FF2B5EF4-FFF2-40B4-BE49-F238E27FC236}">
              <a16:creationId xmlns:a16="http://schemas.microsoft.com/office/drawing/2014/main" xmlns="" id="{00000000-0008-0000-0200-00002A12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717</xdr:row>
      <xdr:rowOff>0</xdr:rowOff>
    </xdr:from>
    <xdr:to>
      <xdr:col>5</xdr:col>
      <xdr:colOff>279400</xdr:colOff>
      <xdr:row>718</xdr:row>
      <xdr:rowOff>12700</xdr:rowOff>
    </xdr:to>
    <xdr:sp macro="[1]!dp_core.gridDP_Click" textlink="">
      <xdr:nvSpPr>
        <xdr:cNvPr id="4651" name="Rectangle 4650">
          <a:extLst>
            <a:ext uri="{FF2B5EF4-FFF2-40B4-BE49-F238E27FC236}">
              <a16:creationId xmlns:a16="http://schemas.microsoft.com/office/drawing/2014/main" xmlns="" id="{00000000-0008-0000-0200-00002B12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717</xdr:row>
      <xdr:rowOff>0</xdr:rowOff>
    </xdr:from>
    <xdr:to>
      <xdr:col>5</xdr:col>
      <xdr:colOff>279400</xdr:colOff>
      <xdr:row>718</xdr:row>
      <xdr:rowOff>12700</xdr:rowOff>
    </xdr:to>
    <xdr:sp macro="[1]!dp_core.gridDP_Click" textlink="">
      <xdr:nvSpPr>
        <xdr:cNvPr id="4652" name="Rectangle 4651">
          <a:extLst>
            <a:ext uri="{FF2B5EF4-FFF2-40B4-BE49-F238E27FC236}">
              <a16:creationId xmlns:a16="http://schemas.microsoft.com/office/drawing/2014/main" xmlns="" id="{00000000-0008-0000-0200-00002C12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718</xdr:row>
      <xdr:rowOff>0</xdr:rowOff>
    </xdr:from>
    <xdr:to>
      <xdr:col>5</xdr:col>
      <xdr:colOff>279400</xdr:colOff>
      <xdr:row>719</xdr:row>
      <xdr:rowOff>12700</xdr:rowOff>
    </xdr:to>
    <xdr:sp macro="[1]!dp_core.gridDP_Click" textlink="">
      <xdr:nvSpPr>
        <xdr:cNvPr id="4653" name="Rectangle 4652">
          <a:extLst>
            <a:ext uri="{FF2B5EF4-FFF2-40B4-BE49-F238E27FC236}">
              <a16:creationId xmlns:a16="http://schemas.microsoft.com/office/drawing/2014/main" xmlns="" id="{00000000-0008-0000-0200-00002D12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718</xdr:row>
      <xdr:rowOff>0</xdr:rowOff>
    </xdr:from>
    <xdr:to>
      <xdr:col>5</xdr:col>
      <xdr:colOff>279400</xdr:colOff>
      <xdr:row>719</xdr:row>
      <xdr:rowOff>12700</xdr:rowOff>
    </xdr:to>
    <xdr:sp macro="[1]!dp_core.gridDP_Click" textlink="">
      <xdr:nvSpPr>
        <xdr:cNvPr id="4654" name="Rectangle 4653">
          <a:extLst>
            <a:ext uri="{FF2B5EF4-FFF2-40B4-BE49-F238E27FC236}">
              <a16:creationId xmlns:a16="http://schemas.microsoft.com/office/drawing/2014/main" xmlns="" id="{00000000-0008-0000-0200-00002E12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718</xdr:row>
      <xdr:rowOff>0</xdr:rowOff>
    </xdr:from>
    <xdr:to>
      <xdr:col>5</xdr:col>
      <xdr:colOff>279400</xdr:colOff>
      <xdr:row>719</xdr:row>
      <xdr:rowOff>12700</xdr:rowOff>
    </xdr:to>
    <xdr:sp macro="[1]!dp_core.gridDP_Click" textlink="">
      <xdr:nvSpPr>
        <xdr:cNvPr id="4655" name="Rectangle 4654">
          <a:extLst>
            <a:ext uri="{FF2B5EF4-FFF2-40B4-BE49-F238E27FC236}">
              <a16:creationId xmlns:a16="http://schemas.microsoft.com/office/drawing/2014/main" xmlns="" id="{00000000-0008-0000-0200-00002F12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719</xdr:row>
      <xdr:rowOff>0</xdr:rowOff>
    </xdr:from>
    <xdr:to>
      <xdr:col>5</xdr:col>
      <xdr:colOff>279400</xdr:colOff>
      <xdr:row>720</xdr:row>
      <xdr:rowOff>12700</xdr:rowOff>
    </xdr:to>
    <xdr:sp macro="[1]!dp_core.gridDP_Click" textlink="">
      <xdr:nvSpPr>
        <xdr:cNvPr id="4656" name="Rectangle 4655">
          <a:extLst>
            <a:ext uri="{FF2B5EF4-FFF2-40B4-BE49-F238E27FC236}">
              <a16:creationId xmlns:a16="http://schemas.microsoft.com/office/drawing/2014/main" xmlns="" id="{00000000-0008-0000-0200-00003012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719</xdr:row>
      <xdr:rowOff>0</xdr:rowOff>
    </xdr:from>
    <xdr:to>
      <xdr:col>5</xdr:col>
      <xdr:colOff>279400</xdr:colOff>
      <xdr:row>720</xdr:row>
      <xdr:rowOff>12700</xdr:rowOff>
    </xdr:to>
    <xdr:sp macro="[1]!dp_core.gridDP_Click" textlink="">
      <xdr:nvSpPr>
        <xdr:cNvPr id="4657" name="Rectangle 4656">
          <a:extLst>
            <a:ext uri="{FF2B5EF4-FFF2-40B4-BE49-F238E27FC236}">
              <a16:creationId xmlns:a16="http://schemas.microsoft.com/office/drawing/2014/main" xmlns="" id="{00000000-0008-0000-0200-00003112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719</xdr:row>
      <xdr:rowOff>0</xdr:rowOff>
    </xdr:from>
    <xdr:to>
      <xdr:col>5</xdr:col>
      <xdr:colOff>279400</xdr:colOff>
      <xdr:row>720</xdr:row>
      <xdr:rowOff>12700</xdr:rowOff>
    </xdr:to>
    <xdr:sp macro="[1]!dp_core.gridDP_Click" textlink="">
      <xdr:nvSpPr>
        <xdr:cNvPr id="4658" name="Rectangle 4657">
          <a:extLst>
            <a:ext uri="{FF2B5EF4-FFF2-40B4-BE49-F238E27FC236}">
              <a16:creationId xmlns:a16="http://schemas.microsoft.com/office/drawing/2014/main" xmlns="" id="{00000000-0008-0000-0200-00003212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720</xdr:row>
      <xdr:rowOff>0</xdr:rowOff>
    </xdr:from>
    <xdr:to>
      <xdr:col>5</xdr:col>
      <xdr:colOff>279400</xdr:colOff>
      <xdr:row>721</xdr:row>
      <xdr:rowOff>12700</xdr:rowOff>
    </xdr:to>
    <xdr:sp macro="[1]!dp_core.gridDP_Click" textlink="">
      <xdr:nvSpPr>
        <xdr:cNvPr id="4659" name="Rectangle 4658">
          <a:extLst>
            <a:ext uri="{FF2B5EF4-FFF2-40B4-BE49-F238E27FC236}">
              <a16:creationId xmlns:a16="http://schemas.microsoft.com/office/drawing/2014/main" xmlns="" id="{00000000-0008-0000-0200-00003312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720</xdr:row>
      <xdr:rowOff>0</xdr:rowOff>
    </xdr:from>
    <xdr:to>
      <xdr:col>5</xdr:col>
      <xdr:colOff>279400</xdr:colOff>
      <xdr:row>721</xdr:row>
      <xdr:rowOff>12700</xdr:rowOff>
    </xdr:to>
    <xdr:sp macro="[1]!dp_core.gridDP_Click" textlink="">
      <xdr:nvSpPr>
        <xdr:cNvPr id="4660" name="Rectangle 4659">
          <a:extLst>
            <a:ext uri="{FF2B5EF4-FFF2-40B4-BE49-F238E27FC236}">
              <a16:creationId xmlns:a16="http://schemas.microsoft.com/office/drawing/2014/main" xmlns="" id="{00000000-0008-0000-0200-00003412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720</xdr:row>
      <xdr:rowOff>0</xdr:rowOff>
    </xdr:from>
    <xdr:to>
      <xdr:col>5</xdr:col>
      <xdr:colOff>279400</xdr:colOff>
      <xdr:row>721</xdr:row>
      <xdr:rowOff>12700</xdr:rowOff>
    </xdr:to>
    <xdr:sp macro="[1]!dp_core.gridDP_Click" textlink="">
      <xdr:nvSpPr>
        <xdr:cNvPr id="4661" name="Rectangle 4660">
          <a:extLst>
            <a:ext uri="{FF2B5EF4-FFF2-40B4-BE49-F238E27FC236}">
              <a16:creationId xmlns:a16="http://schemas.microsoft.com/office/drawing/2014/main" xmlns="" id="{00000000-0008-0000-0200-00003512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721</xdr:row>
      <xdr:rowOff>0</xdr:rowOff>
    </xdr:from>
    <xdr:to>
      <xdr:col>5</xdr:col>
      <xdr:colOff>279400</xdr:colOff>
      <xdr:row>722</xdr:row>
      <xdr:rowOff>12700</xdr:rowOff>
    </xdr:to>
    <xdr:sp macro="[1]!dp_core.gridDP_Click" textlink="">
      <xdr:nvSpPr>
        <xdr:cNvPr id="4662" name="Rectangle 4661">
          <a:extLst>
            <a:ext uri="{FF2B5EF4-FFF2-40B4-BE49-F238E27FC236}">
              <a16:creationId xmlns:a16="http://schemas.microsoft.com/office/drawing/2014/main" xmlns="" id="{00000000-0008-0000-0200-00003612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721</xdr:row>
      <xdr:rowOff>0</xdr:rowOff>
    </xdr:from>
    <xdr:to>
      <xdr:col>5</xdr:col>
      <xdr:colOff>279400</xdr:colOff>
      <xdr:row>722</xdr:row>
      <xdr:rowOff>12700</xdr:rowOff>
    </xdr:to>
    <xdr:sp macro="[1]!dp_core.gridDP_Click" textlink="">
      <xdr:nvSpPr>
        <xdr:cNvPr id="4663" name="Rectangle 4662">
          <a:extLst>
            <a:ext uri="{FF2B5EF4-FFF2-40B4-BE49-F238E27FC236}">
              <a16:creationId xmlns:a16="http://schemas.microsoft.com/office/drawing/2014/main" xmlns="" id="{00000000-0008-0000-0200-00003712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721</xdr:row>
      <xdr:rowOff>0</xdr:rowOff>
    </xdr:from>
    <xdr:to>
      <xdr:col>5</xdr:col>
      <xdr:colOff>279400</xdr:colOff>
      <xdr:row>722</xdr:row>
      <xdr:rowOff>12700</xdr:rowOff>
    </xdr:to>
    <xdr:sp macro="[1]!dp_core.gridDP_Click" textlink="">
      <xdr:nvSpPr>
        <xdr:cNvPr id="4664" name="Rectangle 4663">
          <a:extLst>
            <a:ext uri="{FF2B5EF4-FFF2-40B4-BE49-F238E27FC236}">
              <a16:creationId xmlns:a16="http://schemas.microsoft.com/office/drawing/2014/main" xmlns="" id="{00000000-0008-0000-0200-00003812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722</xdr:row>
      <xdr:rowOff>0</xdr:rowOff>
    </xdr:from>
    <xdr:to>
      <xdr:col>5</xdr:col>
      <xdr:colOff>279400</xdr:colOff>
      <xdr:row>723</xdr:row>
      <xdr:rowOff>12700</xdr:rowOff>
    </xdr:to>
    <xdr:sp macro="[1]!dp_core.gridDP_Click" textlink="">
      <xdr:nvSpPr>
        <xdr:cNvPr id="4665" name="Rectangle 4664">
          <a:extLst>
            <a:ext uri="{FF2B5EF4-FFF2-40B4-BE49-F238E27FC236}">
              <a16:creationId xmlns:a16="http://schemas.microsoft.com/office/drawing/2014/main" xmlns="" id="{00000000-0008-0000-0200-00003912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722</xdr:row>
      <xdr:rowOff>0</xdr:rowOff>
    </xdr:from>
    <xdr:to>
      <xdr:col>5</xdr:col>
      <xdr:colOff>279400</xdr:colOff>
      <xdr:row>723</xdr:row>
      <xdr:rowOff>12700</xdr:rowOff>
    </xdr:to>
    <xdr:sp macro="[1]!dp_core.gridDP_Click" textlink="">
      <xdr:nvSpPr>
        <xdr:cNvPr id="4666" name="Rectangle 4665">
          <a:extLst>
            <a:ext uri="{FF2B5EF4-FFF2-40B4-BE49-F238E27FC236}">
              <a16:creationId xmlns:a16="http://schemas.microsoft.com/office/drawing/2014/main" xmlns="" id="{00000000-0008-0000-0200-00003A12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722</xdr:row>
      <xdr:rowOff>0</xdr:rowOff>
    </xdr:from>
    <xdr:to>
      <xdr:col>5</xdr:col>
      <xdr:colOff>279400</xdr:colOff>
      <xdr:row>723</xdr:row>
      <xdr:rowOff>12700</xdr:rowOff>
    </xdr:to>
    <xdr:sp macro="[1]!dp_core.gridDP_Click" textlink="">
      <xdr:nvSpPr>
        <xdr:cNvPr id="4667" name="Rectangle 4666">
          <a:extLst>
            <a:ext uri="{FF2B5EF4-FFF2-40B4-BE49-F238E27FC236}">
              <a16:creationId xmlns:a16="http://schemas.microsoft.com/office/drawing/2014/main" xmlns="" id="{00000000-0008-0000-0200-00003B12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723</xdr:row>
      <xdr:rowOff>0</xdr:rowOff>
    </xdr:from>
    <xdr:to>
      <xdr:col>5</xdr:col>
      <xdr:colOff>279400</xdr:colOff>
      <xdr:row>724</xdr:row>
      <xdr:rowOff>12700</xdr:rowOff>
    </xdr:to>
    <xdr:sp macro="[1]!dp_core.gridDP_Click" textlink="">
      <xdr:nvSpPr>
        <xdr:cNvPr id="4668" name="Rectangle 4667">
          <a:extLst>
            <a:ext uri="{FF2B5EF4-FFF2-40B4-BE49-F238E27FC236}">
              <a16:creationId xmlns:a16="http://schemas.microsoft.com/office/drawing/2014/main" xmlns="" id="{00000000-0008-0000-0200-00003C12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723</xdr:row>
      <xdr:rowOff>0</xdr:rowOff>
    </xdr:from>
    <xdr:to>
      <xdr:col>5</xdr:col>
      <xdr:colOff>279400</xdr:colOff>
      <xdr:row>724</xdr:row>
      <xdr:rowOff>12700</xdr:rowOff>
    </xdr:to>
    <xdr:sp macro="[1]!dp_core.gridDP_Click" textlink="">
      <xdr:nvSpPr>
        <xdr:cNvPr id="4669" name="Rectangle 4668">
          <a:extLst>
            <a:ext uri="{FF2B5EF4-FFF2-40B4-BE49-F238E27FC236}">
              <a16:creationId xmlns:a16="http://schemas.microsoft.com/office/drawing/2014/main" xmlns="" id="{00000000-0008-0000-0200-00003D12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723</xdr:row>
      <xdr:rowOff>0</xdr:rowOff>
    </xdr:from>
    <xdr:to>
      <xdr:col>5</xdr:col>
      <xdr:colOff>279400</xdr:colOff>
      <xdr:row>724</xdr:row>
      <xdr:rowOff>12700</xdr:rowOff>
    </xdr:to>
    <xdr:sp macro="[1]!dp_core.gridDP_Click" textlink="">
      <xdr:nvSpPr>
        <xdr:cNvPr id="4670" name="Rectangle 4669">
          <a:extLst>
            <a:ext uri="{FF2B5EF4-FFF2-40B4-BE49-F238E27FC236}">
              <a16:creationId xmlns:a16="http://schemas.microsoft.com/office/drawing/2014/main" xmlns="" id="{00000000-0008-0000-0200-00003E12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724</xdr:row>
      <xdr:rowOff>0</xdr:rowOff>
    </xdr:from>
    <xdr:to>
      <xdr:col>5</xdr:col>
      <xdr:colOff>279400</xdr:colOff>
      <xdr:row>725</xdr:row>
      <xdr:rowOff>12700</xdr:rowOff>
    </xdr:to>
    <xdr:sp macro="[1]!dp_core.gridDP_Click" textlink="">
      <xdr:nvSpPr>
        <xdr:cNvPr id="4671" name="Rectangle 4670">
          <a:extLst>
            <a:ext uri="{FF2B5EF4-FFF2-40B4-BE49-F238E27FC236}">
              <a16:creationId xmlns:a16="http://schemas.microsoft.com/office/drawing/2014/main" xmlns="" id="{00000000-0008-0000-0200-00003F12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724</xdr:row>
      <xdr:rowOff>0</xdr:rowOff>
    </xdr:from>
    <xdr:to>
      <xdr:col>5</xdr:col>
      <xdr:colOff>279400</xdr:colOff>
      <xdr:row>725</xdr:row>
      <xdr:rowOff>12700</xdr:rowOff>
    </xdr:to>
    <xdr:sp macro="[1]!dp_core.gridDP_Click" textlink="">
      <xdr:nvSpPr>
        <xdr:cNvPr id="4672" name="Rectangle 4671">
          <a:extLst>
            <a:ext uri="{FF2B5EF4-FFF2-40B4-BE49-F238E27FC236}">
              <a16:creationId xmlns:a16="http://schemas.microsoft.com/office/drawing/2014/main" xmlns="" id="{00000000-0008-0000-0200-00004012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724</xdr:row>
      <xdr:rowOff>0</xdr:rowOff>
    </xdr:from>
    <xdr:to>
      <xdr:col>5</xdr:col>
      <xdr:colOff>279400</xdr:colOff>
      <xdr:row>725</xdr:row>
      <xdr:rowOff>12700</xdr:rowOff>
    </xdr:to>
    <xdr:sp macro="[1]!dp_core.gridDP_Click" textlink="">
      <xdr:nvSpPr>
        <xdr:cNvPr id="4673" name="Rectangle 4672">
          <a:extLst>
            <a:ext uri="{FF2B5EF4-FFF2-40B4-BE49-F238E27FC236}">
              <a16:creationId xmlns:a16="http://schemas.microsoft.com/office/drawing/2014/main" xmlns="" id="{00000000-0008-0000-0200-00004112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725</xdr:row>
      <xdr:rowOff>0</xdr:rowOff>
    </xdr:from>
    <xdr:to>
      <xdr:col>5</xdr:col>
      <xdr:colOff>279400</xdr:colOff>
      <xdr:row>726</xdr:row>
      <xdr:rowOff>12700</xdr:rowOff>
    </xdr:to>
    <xdr:sp macro="[1]!dp_core.gridDP_Click" textlink="">
      <xdr:nvSpPr>
        <xdr:cNvPr id="4674" name="Rectangle 4673">
          <a:extLst>
            <a:ext uri="{FF2B5EF4-FFF2-40B4-BE49-F238E27FC236}">
              <a16:creationId xmlns:a16="http://schemas.microsoft.com/office/drawing/2014/main" xmlns="" id="{00000000-0008-0000-0200-00004212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725</xdr:row>
      <xdr:rowOff>0</xdr:rowOff>
    </xdr:from>
    <xdr:to>
      <xdr:col>5</xdr:col>
      <xdr:colOff>279400</xdr:colOff>
      <xdr:row>726</xdr:row>
      <xdr:rowOff>12700</xdr:rowOff>
    </xdr:to>
    <xdr:sp macro="[1]!dp_core.gridDP_Click" textlink="">
      <xdr:nvSpPr>
        <xdr:cNvPr id="4675" name="Rectangle 4674">
          <a:extLst>
            <a:ext uri="{FF2B5EF4-FFF2-40B4-BE49-F238E27FC236}">
              <a16:creationId xmlns:a16="http://schemas.microsoft.com/office/drawing/2014/main" xmlns="" id="{00000000-0008-0000-0200-00004312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725</xdr:row>
      <xdr:rowOff>0</xdr:rowOff>
    </xdr:from>
    <xdr:to>
      <xdr:col>5</xdr:col>
      <xdr:colOff>279400</xdr:colOff>
      <xdr:row>726</xdr:row>
      <xdr:rowOff>12700</xdr:rowOff>
    </xdr:to>
    <xdr:sp macro="[1]!dp_core.gridDP_Click" textlink="">
      <xdr:nvSpPr>
        <xdr:cNvPr id="4676" name="Rectangle 4675">
          <a:extLst>
            <a:ext uri="{FF2B5EF4-FFF2-40B4-BE49-F238E27FC236}">
              <a16:creationId xmlns:a16="http://schemas.microsoft.com/office/drawing/2014/main" xmlns="" id="{00000000-0008-0000-0200-00004412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726</xdr:row>
      <xdr:rowOff>0</xdr:rowOff>
    </xdr:from>
    <xdr:to>
      <xdr:col>5</xdr:col>
      <xdr:colOff>279400</xdr:colOff>
      <xdr:row>727</xdr:row>
      <xdr:rowOff>12700</xdr:rowOff>
    </xdr:to>
    <xdr:sp macro="[1]!dp_core.gridDP_Click" textlink="">
      <xdr:nvSpPr>
        <xdr:cNvPr id="4677" name="Rectangle 4676">
          <a:extLst>
            <a:ext uri="{FF2B5EF4-FFF2-40B4-BE49-F238E27FC236}">
              <a16:creationId xmlns:a16="http://schemas.microsoft.com/office/drawing/2014/main" xmlns="" id="{00000000-0008-0000-0200-00004512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726</xdr:row>
      <xdr:rowOff>0</xdr:rowOff>
    </xdr:from>
    <xdr:to>
      <xdr:col>5</xdr:col>
      <xdr:colOff>279400</xdr:colOff>
      <xdr:row>727</xdr:row>
      <xdr:rowOff>12700</xdr:rowOff>
    </xdr:to>
    <xdr:sp macro="[1]!dp_core.gridDP_Click" textlink="">
      <xdr:nvSpPr>
        <xdr:cNvPr id="4678" name="Rectangle 4677">
          <a:extLst>
            <a:ext uri="{FF2B5EF4-FFF2-40B4-BE49-F238E27FC236}">
              <a16:creationId xmlns:a16="http://schemas.microsoft.com/office/drawing/2014/main" xmlns="" id="{00000000-0008-0000-0200-00004612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726</xdr:row>
      <xdr:rowOff>0</xdr:rowOff>
    </xdr:from>
    <xdr:to>
      <xdr:col>5</xdr:col>
      <xdr:colOff>279400</xdr:colOff>
      <xdr:row>727</xdr:row>
      <xdr:rowOff>12700</xdr:rowOff>
    </xdr:to>
    <xdr:sp macro="[1]!dp_core.gridDP_Click" textlink="">
      <xdr:nvSpPr>
        <xdr:cNvPr id="4679" name="Rectangle 4678">
          <a:extLst>
            <a:ext uri="{FF2B5EF4-FFF2-40B4-BE49-F238E27FC236}">
              <a16:creationId xmlns:a16="http://schemas.microsoft.com/office/drawing/2014/main" xmlns="" id="{00000000-0008-0000-0200-00004712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727</xdr:row>
      <xdr:rowOff>0</xdr:rowOff>
    </xdr:from>
    <xdr:to>
      <xdr:col>5</xdr:col>
      <xdr:colOff>279400</xdr:colOff>
      <xdr:row>728</xdr:row>
      <xdr:rowOff>12700</xdr:rowOff>
    </xdr:to>
    <xdr:sp macro="[1]!dp_core.gridDP_Click" textlink="">
      <xdr:nvSpPr>
        <xdr:cNvPr id="4680" name="Rectangle 4679">
          <a:extLst>
            <a:ext uri="{FF2B5EF4-FFF2-40B4-BE49-F238E27FC236}">
              <a16:creationId xmlns:a16="http://schemas.microsoft.com/office/drawing/2014/main" xmlns="" id="{00000000-0008-0000-0200-00004812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727</xdr:row>
      <xdr:rowOff>0</xdr:rowOff>
    </xdr:from>
    <xdr:to>
      <xdr:col>5</xdr:col>
      <xdr:colOff>279400</xdr:colOff>
      <xdr:row>728</xdr:row>
      <xdr:rowOff>12700</xdr:rowOff>
    </xdr:to>
    <xdr:sp macro="[1]!dp_core.gridDP_Click" textlink="">
      <xdr:nvSpPr>
        <xdr:cNvPr id="4681" name="Rectangle 4680">
          <a:extLst>
            <a:ext uri="{FF2B5EF4-FFF2-40B4-BE49-F238E27FC236}">
              <a16:creationId xmlns:a16="http://schemas.microsoft.com/office/drawing/2014/main" xmlns="" id="{00000000-0008-0000-0200-00004912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727</xdr:row>
      <xdr:rowOff>0</xdr:rowOff>
    </xdr:from>
    <xdr:to>
      <xdr:col>5</xdr:col>
      <xdr:colOff>279400</xdr:colOff>
      <xdr:row>728</xdr:row>
      <xdr:rowOff>12700</xdr:rowOff>
    </xdr:to>
    <xdr:sp macro="[1]!dp_core.gridDP_Click" textlink="">
      <xdr:nvSpPr>
        <xdr:cNvPr id="4682" name="Rectangle 4681">
          <a:extLst>
            <a:ext uri="{FF2B5EF4-FFF2-40B4-BE49-F238E27FC236}">
              <a16:creationId xmlns:a16="http://schemas.microsoft.com/office/drawing/2014/main" xmlns="" id="{00000000-0008-0000-0200-00004A12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728</xdr:row>
      <xdr:rowOff>0</xdr:rowOff>
    </xdr:from>
    <xdr:to>
      <xdr:col>5</xdr:col>
      <xdr:colOff>279400</xdr:colOff>
      <xdr:row>729</xdr:row>
      <xdr:rowOff>12700</xdr:rowOff>
    </xdr:to>
    <xdr:sp macro="[1]!dp_core.gridDP_Click" textlink="">
      <xdr:nvSpPr>
        <xdr:cNvPr id="4683" name="Rectangle 4682">
          <a:extLst>
            <a:ext uri="{FF2B5EF4-FFF2-40B4-BE49-F238E27FC236}">
              <a16:creationId xmlns:a16="http://schemas.microsoft.com/office/drawing/2014/main" xmlns="" id="{00000000-0008-0000-0200-00004B12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728</xdr:row>
      <xdr:rowOff>0</xdr:rowOff>
    </xdr:from>
    <xdr:to>
      <xdr:col>5</xdr:col>
      <xdr:colOff>279400</xdr:colOff>
      <xdr:row>729</xdr:row>
      <xdr:rowOff>12700</xdr:rowOff>
    </xdr:to>
    <xdr:sp macro="[1]!dp_core.gridDP_Click" textlink="">
      <xdr:nvSpPr>
        <xdr:cNvPr id="4684" name="Rectangle 4683">
          <a:extLst>
            <a:ext uri="{FF2B5EF4-FFF2-40B4-BE49-F238E27FC236}">
              <a16:creationId xmlns:a16="http://schemas.microsoft.com/office/drawing/2014/main" xmlns="" id="{00000000-0008-0000-0200-00004C12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728</xdr:row>
      <xdr:rowOff>0</xdr:rowOff>
    </xdr:from>
    <xdr:to>
      <xdr:col>5</xdr:col>
      <xdr:colOff>279400</xdr:colOff>
      <xdr:row>729</xdr:row>
      <xdr:rowOff>12700</xdr:rowOff>
    </xdr:to>
    <xdr:sp macro="[1]!dp_core.gridDP_Click" textlink="">
      <xdr:nvSpPr>
        <xdr:cNvPr id="4685" name="Rectangle 4684">
          <a:extLst>
            <a:ext uri="{FF2B5EF4-FFF2-40B4-BE49-F238E27FC236}">
              <a16:creationId xmlns:a16="http://schemas.microsoft.com/office/drawing/2014/main" xmlns="" id="{00000000-0008-0000-0200-00004D12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729</xdr:row>
      <xdr:rowOff>0</xdr:rowOff>
    </xdr:from>
    <xdr:to>
      <xdr:col>5</xdr:col>
      <xdr:colOff>279400</xdr:colOff>
      <xdr:row>730</xdr:row>
      <xdr:rowOff>12700</xdr:rowOff>
    </xdr:to>
    <xdr:sp macro="[1]!dp_core.gridDP_Click" textlink="">
      <xdr:nvSpPr>
        <xdr:cNvPr id="4686" name="Rectangle 4685">
          <a:extLst>
            <a:ext uri="{FF2B5EF4-FFF2-40B4-BE49-F238E27FC236}">
              <a16:creationId xmlns:a16="http://schemas.microsoft.com/office/drawing/2014/main" xmlns="" id="{00000000-0008-0000-0200-00004E12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729</xdr:row>
      <xdr:rowOff>0</xdr:rowOff>
    </xdr:from>
    <xdr:to>
      <xdr:col>5</xdr:col>
      <xdr:colOff>279400</xdr:colOff>
      <xdr:row>730</xdr:row>
      <xdr:rowOff>12700</xdr:rowOff>
    </xdr:to>
    <xdr:sp macro="[1]!dp_core.gridDP_Click" textlink="">
      <xdr:nvSpPr>
        <xdr:cNvPr id="4687" name="Rectangle 4686">
          <a:extLst>
            <a:ext uri="{FF2B5EF4-FFF2-40B4-BE49-F238E27FC236}">
              <a16:creationId xmlns:a16="http://schemas.microsoft.com/office/drawing/2014/main" xmlns="" id="{00000000-0008-0000-0200-00004F12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729</xdr:row>
      <xdr:rowOff>0</xdr:rowOff>
    </xdr:from>
    <xdr:to>
      <xdr:col>5</xdr:col>
      <xdr:colOff>279400</xdr:colOff>
      <xdr:row>730</xdr:row>
      <xdr:rowOff>12700</xdr:rowOff>
    </xdr:to>
    <xdr:sp macro="[1]!dp_core.gridDP_Click" textlink="">
      <xdr:nvSpPr>
        <xdr:cNvPr id="4688" name="Rectangle 4687">
          <a:extLst>
            <a:ext uri="{FF2B5EF4-FFF2-40B4-BE49-F238E27FC236}">
              <a16:creationId xmlns:a16="http://schemas.microsoft.com/office/drawing/2014/main" xmlns="" id="{00000000-0008-0000-0200-00005012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730</xdr:row>
      <xdr:rowOff>0</xdr:rowOff>
    </xdr:from>
    <xdr:to>
      <xdr:col>5</xdr:col>
      <xdr:colOff>279400</xdr:colOff>
      <xdr:row>731</xdr:row>
      <xdr:rowOff>12700</xdr:rowOff>
    </xdr:to>
    <xdr:sp macro="[1]!dp_core.gridDP_Click" textlink="">
      <xdr:nvSpPr>
        <xdr:cNvPr id="4689" name="Rectangle 4688">
          <a:extLst>
            <a:ext uri="{FF2B5EF4-FFF2-40B4-BE49-F238E27FC236}">
              <a16:creationId xmlns:a16="http://schemas.microsoft.com/office/drawing/2014/main" xmlns="" id="{00000000-0008-0000-0200-00005112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730</xdr:row>
      <xdr:rowOff>0</xdr:rowOff>
    </xdr:from>
    <xdr:to>
      <xdr:col>5</xdr:col>
      <xdr:colOff>279400</xdr:colOff>
      <xdr:row>731</xdr:row>
      <xdr:rowOff>12700</xdr:rowOff>
    </xdr:to>
    <xdr:sp macro="[1]!dp_core.gridDP_Click" textlink="">
      <xdr:nvSpPr>
        <xdr:cNvPr id="4690" name="Rectangle 4689">
          <a:extLst>
            <a:ext uri="{FF2B5EF4-FFF2-40B4-BE49-F238E27FC236}">
              <a16:creationId xmlns:a16="http://schemas.microsoft.com/office/drawing/2014/main" xmlns="" id="{00000000-0008-0000-0200-00005212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730</xdr:row>
      <xdr:rowOff>0</xdr:rowOff>
    </xdr:from>
    <xdr:to>
      <xdr:col>5</xdr:col>
      <xdr:colOff>279400</xdr:colOff>
      <xdr:row>731</xdr:row>
      <xdr:rowOff>12700</xdr:rowOff>
    </xdr:to>
    <xdr:sp macro="[1]!dp_core.gridDP_Click" textlink="">
      <xdr:nvSpPr>
        <xdr:cNvPr id="4691" name="Rectangle 4690">
          <a:extLst>
            <a:ext uri="{FF2B5EF4-FFF2-40B4-BE49-F238E27FC236}">
              <a16:creationId xmlns:a16="http://schemas.microsoft.com/office/drawing/2014/main" xmlns="" id="{00000000-0008-0000-0200-00005312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731</xdr:row>
      <xdr:rowOff>0</xdr:rowOff>
    </xdr:from>
    <xdr:to>
      <xdr:col>5</xdr:col>
      <xdr:colOff>279400</xdr:colOff>
      <xdr:row>732</xdr:row>
      <xdr:rowOff>12700</xdr:rowOff>
    </xdr:to>
    <xdr:sp macro="[1]!dp_core.gridDP_Click" textlink="">
      <xdr:nvSpPr>
        <xdr:cNvPr id="4692" name="Rectangle 4691">
          <a:extLst>
            <a:ext uri="{FF2B5EF4-FFF2-40B4-BE49-F238E27FC236}">
              <a16:creationId xmlns:a16="http://schemas.microsoft.com/office/drawing/2014/main" xmlns="" id="{00000000-0008-0000-0200-00005412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731</xdr:row>
      <xdr:rowOff>0</xdr:rowOff>
    </xdr:from>
    <xdr:to>
      <xdr:col>5</xdr:col>
      <xdr:colOff>279400</xdr:colOff>
      <xdr:row>732</xdr:row>
      <xdr:rowOff>12700</xdr:rowOff>
    </xdr:to>
    <xdr:sp macro="[1]!dp_core.gridDP_Click" textlink="">
      <xdr:nvSpPr>
        <xdr:cNvPr id="4693" name="Rectangle 4692">
          <a:extLst>
            <a:ext uri="{FF2B5EF4-FFF2-40B4-BE49-F238E27FC236}">
              <a16:creationId xmlns:a16="http://schemas.microsoft.com/office/drawing/2014/main" xmlns="" id="{00000000-0008-0000-0200-00005512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731</xdr:row>
      <xdr:rowOff>0</xdr:rowOff>
    </xdr:from>
    <xdr:to>
      <xdr:col>5</xdr:col>
      <xdr:colOff>279400</xdr:colOff>
      <xdr:row>732</xdr:row>
      <xdr:rowOff>12700</xdr:rowOff>
    </xdr:to>
    <xdr:sp macro="[1]!dp_core.gridDP_Click" textlink="">
      <xdr:nvSpPr>
        <xdr:cNvPr id="4694" name="Rectangle 4693">
          <a:extLst>
            <a:ext uri="{FF2B5EF4-FFF2-40B4-BE49-F238E27FC236}">
              <a16:creationId xmlns:a16="http://schemas.microsoft.com/office/drawing/2014/main" xmlns="" id="{00000000-0008-0000-0200-00005612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732</xdr:row>
      <xdr:rowOff>0</xdr:rowOff>
    </xdr:from>
    <xdr:to>
      <xdr:col>5</xdr:col>
      <xdr:colOff>279400</xdr:colOff>
      <xdr:row>733</xdr:row>
      <xdr:rowOff>12700</xdr:rowOff>
    </xdr:to>
    <xdr:sp macro="[1]!dp_core.gridDP_Click" textlink="">
      <xdr:nvSpPr>
        <xdr:cNvPr id="4695" name="Rectangle 4694">
          <a:extLst>
            <a:ext uri="{FF2B5EF4-FFF2-40B4-BE49-F238E27FC236}">
              <a16:creationId xmlns:a16="http://schemas.microsoft.com/office/drawing/2014/main" xmlns="" id="{00000000-0008-0000-0200-00005712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732</xdr:row>
      <xdr:rowOff>0</xdr:rowOff>
    </xdr:from>
    <xdr:to>
      <xdr:col>5</xdr:col>
      <xdr:colOff>279400</xdr:colOff>
      <xdr:row>733</xdr:row>
      <xdr:rowOff>12700</xdr:rowOff>
    </xdr:to>
    <xdr:sp macro="[1]!dp_core.gridDP_Click" textlink="">
      <xdr:nvSpPr>
        <xdr:cNvPr id="4696" name="Rectangle 4695">
          <a:extLst>
            <a:ext uri="{FF2B5EF4-FFF2-40B4-BE49-F238E27FC236}">
              <a16:creationId xmlns:a16="http://schemas.microsoft.com/office/drawing/2014/main" xmlns="" id="{00000000-0008-0000-0200-00005812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732</xdr:row>
      <xdr:rowOff>0</xdr:rowOff>
    </xdr:from>
    <xdr:to>
      <xdr:col>5</xdr:col>
      <xdr:colOff>279400</xdr:colOff>
      <xdr:row>733</xdr:row>
      <xdr:rowOff>12700</xdr:rowOff>
    </xdr:to>
    <xdr:sp macro="[1]!dp_core.gridDP_Click" textlink="">
      <xdr:nvSpPr>
        <xdr:cNvPr id="4697" name="Rectangle 4696">
          <a:extLst>
            <a:ext uri="{FF2B5EF4-FFF2-40B4-BE49-F238E27FC236}">
              <a16:creationId xmlns:a16="http://schemas.microsoft.com/office/drawing/2014/main" xmlns="" id="{00000000-0008-0000-0200-00005912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733</xdr:row>
      <xdr:rowOff>0</xdr:rowOff>
    </xdr:from>
    <xdr:to>
      <xdr:col>5</xdr:col>
      <xdr:colOff>279400</xdr:colOff>
      <xdr:row>734</xdr:row>
      <xdr:rowOff>12700</xdr:rowOff>
    </xdr:to>
    <xdr:sp macro="[1]!dp_core.gridDP_Click" textlink="">
      <xdr:nvSpPr>
        <xdr:cNvPr id="4698" name="Rectangle 4697">
          <a:extLst>
            <a:ext uri="{FF2B5EF4-FFF2-40B4-BE49-F238E27FC236}">
              <a16:creationId xmlns:a16="http://schemas.microsoft.com/office/drawing/2014/main" xmlns="" id="{00000000-0008-0000-0200-00005A12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733</xdr:row>
      <xdr:rowOff>0</xdr:rowOff>
    </xdr:from>
    <xdr:to>
      <xdr:col>5</xdr:col>
      <xdr:colOff>279400</xdr:colOff>
      <xdr:row>734</xdr:row>
      <xdr:rowOff>12700</xdr:rowOff>
    </xdr:to>
    <xdr:sp macro="[1]!dp_core.gridDP_Click" textlink="">
      <xdr:nvSpPr>
        <xdr:cNvPr id="4699" name="Rectangle 4698">
          <a:extLst>
            <a:ext uri="{FF2B5EF4-FFF2-40B4-BE49-F238E27FC236}">
              <a16:creationId xmlns:a16="http://schemas.microsoft.com/office/drawing/2014/main" xmlns="" id="{00000000-0008-0000-0200-00005B12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733</xdr:row>
      <xdr:rowOff>0</xdr:rowOff>
    </xdr:from>
    <xdr:to>
      <xdr:col>5</xdr:col>
      <xdr:colOff>279400</xdr:colOff>
      <xdr:row>734</xdr:row>
      <xdr:rowOff>12700</xdr:rowOff>
    </xdr:to>
    <xdr:sp macro="[1]!dp_core.gridDP_Click" textlink="">
      <xdr:nvSpPr>
        <xdr:cNvPr id="4700" name="Rectangle 4699">
          <a:extLst>
            <a:ext uri="{FF2B5EF4-FFF2-40B4-BE49-F238E27FC236}">
              <a16:creationId xmlns:a16="http://schemas.microsoft.com/office/drawing/2014/main" xmlns="" id="{00000000-0008-0000-0200-00005C12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734</xdr:row>
      <xdr:rowOff>0</xdr:rowOff>
    </xdr:from>
    <xdr:to>
      <xdr:col>5</xdr:col>
      <xdr:colOff>279400</xdr:colOff>
      <xdr:row>735</xdr:row>
      <xdr:rowOff>12700</xdr:rowOff>
    </xdr:to>
    <xdr:sp macro="[1]!dp_core.gridDP_Click" textlink="">
      <xdr:nvSpPr>
        <xdr:cNvPr id="4701" name="Rectangle 4700">
          <a:extLst>
            <a:ext uri="{FF2B5EF4-FFF2-40B4-BE49-F238E27FC236}">
              <a16:creationId xmlns:a16="http://schemas.microsoft.com/office/drawing/2014/main" xmlns="" id="{00000000-0008-0000-0200-00005D12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734</xdr:row>
      <xdr:rowOff>0</xdr:rowOff>
    </xdr:from>
    <xdr:to>
      <xdr:col>5</xdr:col>
      <xdr:colOff>279400</xdr:colOff>
      <xdr:row>735</xdr:row>
      <xdr:rowOff>12700</xdr:rowOff>
    </xdr:to>
    <xdr:sp macro="[1]!dp_core.gridDP_Click" textlink="">
      <xdr:nvSpPr>
        <xdr:cNvPr id="4702" name="Rectangle 4701">
          <a:extLst>
            <a:ext uri="{FF2B5EF4-FFF2-40B4-BE49-F238E27FC236}">
              <a16:creationId xmlns:a16="http://schemas.microsoft.com/office/drawing/2014/main" xmlns="" id="{00000000-0008-0000-0200-00005E12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734</xdr:row>
      <xdr:rowOff>0</xdr:rowOff>
    </xdr:from>
    <xdr:to>
      <xdr:col>5</xdr:col>
      <xdr:colOff>279400</xdr:colOff>
      <xdr:row>735</xdr:row>
      <xdr:rowOff>12700</xdr:rowOff>
    </xdr:to>
    <xdr:sp macro="[1]!dp_core.gridDP_Click" textlink="">
      <xdr:nvSpPr>
        <xdr:cNvPr id="4703" name="Rectangle 4702">
          <a:extLst>
            <a:ext uri="{FF2B5EF4-FFF2-40B4-BE49-F238E27FC236}">
              <a16:creationId xmlns:a16="http://schemas.microsoft.com/office/drawing/2014/main" xmlns="" id="{00000000-0008-0000-0200-00005F12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735</xdr:row>
      <xdr:rowOff>0</xdr:rowOff>
    </xdr:from>
    <xdr:to>
      <xdr:col>5</xdr:col>
      <xdr:colOff>279400</xdr:colOff>
      <xdr:row>736</xdr:row>
      <xdr:rowOff>12700</xdr:rowOff>
    </xdr:to>
    <xdr:sp macro="[1]!dp_core.gridDP_Click" textlink="">
      <xdr:nvSpPr>
        <xdr:cNvPr id="4704" name="Rectangle 4703">
          <a:extLst>
            <a:ext uri="{FF2B5EF4-FFF2-40B4-BE49-F238E27FC236}">
              <a16:creationId xmlns:a16="http://schemas.microsoft.com/office/drawing/2014/main" xmlns="" id="{00000000-0008-0000-0200-00006012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735</xdr:row>
      <xdr:rowOff>0</xdr:rowOff>
    </xdr:from>
    <xdr:to>
      <xdr:col>5</xdr:col>
      <xdr:colOff>279400</xdr:colOff>
      <xdr:row>736</xdr:row>
      <xdr:rowOff>12700</xdr:rowOff>
    </xdr:to>
    <xdr:sp macro="[1]!dp_core.gridDP_Click" textlink="">
      <xdr:nvSpPr>
        <xdr:cNvPr id="4705" name="Rectangle 4704">
          <a:extLst>
            <a:ext uri="{FF2B5EF4-FFF2-40B4-BE49-F238E27FC236}">
              <a16:creationId xmlns:a16="http://schemas.microsoft.com/office/drawing/2014/main" xmlns="" id="{00000000-0008-0000-0200-00006112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735</xdr:row>
      <xdr:rowOff>0</xdr:rowOff>
    </xdr:from>
    <xdr:to>
      <xdr:col>5</xdr:col>
      <xdr:colOff>279400</xdr:colOff>
      <xdr:row>736</xdr:row>
      <xdr:rowOff>12700</xdr:rowOff>
    </xdr:to>
    <xdr:sp macro="[1]!dp_core.gridDP_Click" textlink="">
      <xdr:nvSpPr>
        <xdr:cNvPr id="4706" name="Rectangle 4705">
          <a:extLst>
            <a:ext uri="{FF2B5EF4-FFF2-40B4-BE49-F238E27FC236}">
              <a16:creationId xmlns:a16="http://schemas.microsoft.com/office/drawing/2014/main" xmlns="" id="{00000000-0008-0000-0200-00006212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736</xdr:row>
      <xdr:rowOff>0</xdr:rowOff>
    </xdr:from>
    <xdr:to>
      <xdr:col>5</xdr:col>
      <xdr:colOff>279400</xdr:colOff>
      <xdr:row>737</xdr:row>
      <xdr:rowOff>12700</xdr:rowOff>
    </xdr:to>
    <xdr:sp macro="[1]!dp_core.gridDP_Click" textlink="">
      <xdr:nvSpPr>
        <xdr:cNvPr id="4707" name="Rectangle 4706">
          <a:extLst>
            <a:ext uri="{FF2B5EF4-FFF2-40B4-BE49-F238E27FC236}">
              <a16:creationId xmlns:a16="http://schemas.microsoft.com/office/drawing/2014/main" xmlns="" id="{00000000-0008-0000-0200-00006312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736</xdr:row>
      <xdr:rowOff>0</xdr:rowOff>
    </xdr:from>
    <xdr:to>
      <xdr:col>5</xdr:col>
      <xdr:colOff>279400</xdr:colOff>
      <xdr:row>737</xdr:row>
      <xdr:rowOff>12700</xdr:rowOff>
    </xdr:to>
    <xdr:sp macro="[1]!dp_core.gridDP_Click" textlink="">
      <xdr:nvSpPr>
        <xdr:cNvPr id="4708" name="Rectangle 4707">
          <a:extLst>
            <a:ext uri="{FF2B5EF4-FFF2-40B4-BE49-F238E27FC236}">
              <a16:creationId xmlns:a16="http://schemas.microsoft.com/office/drawing/2014/main" xmlns="" id="{00000000-0008-0000-0200-00006412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736</xdr:row>
      <xdr:rowOff>0</xdr:rowOff>
    </xdr:from>
    <xdr:to>
      <xdr:col>5</xdr:col>
      <xdr:colOff>279400</xdr:colOff>
      <xdr:row>737</xdr:row>
      <xdr:rowOff>12700</xdr:rowOff>
    </xdr:to>
    <xdr:sp macro="[1]!dp_core.gridDP_Click" textlink="">
      <xdr:nvSpPr>
        <xdr:cNvPr id="4709" name="Rectangle 4708">
          <a:extLst>
            <a:ext uri="{FF2B5EF4-FFF2-40B4-BE49-F238E27FC236}">
              <a16:creationId xmlns:a16="http://schemas.microsoft.com/office/drawing/2014/main" xmlns="" id="{00000000-0008-0000-0200-00006512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737</xdr:row>
      <xdr:rowOff>0</xdr:rowOff>
    </xdr:from>
    <xdr:to>
      <xdr:col>5</xdr:col>
      <xdr:colOff>279400</xdr:colOff>
      <xdr:row>738</xdr:row>
      <xdr:rowOff>12700</xdr:rowOff>
    </xdr:to>
    <xdr:sp macro="[1]!dp_core.gridDP_Click" textlink="">
      <xdr:nvSpPr>
        <xdr:cNvPr id="4710" name="Rectangle 4709">
          <a:extLst>
            <a:ext uri="{FF2B5EF4-FFF2-40B4-BE49-F238E27FC236}">
              <a16:creationId xmlns:a16="http://schemas.microsoft.com/office/drawing/2014/main" xmlns="" id="{00000000-0008-0000-0200-00006612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737</xdr:row>
      <xdr:rowOff>0</xdr:rowOff>
    </xdr:from>
    <xdr:to>
      <xdr:col>5</xdr:col>
      <xdr:colOff>279400</xdr:colOff>
      <xdr:row>738</xdr:row>
      <xdr:rowOff>12700</xdr:rowOff>
    </xdr:to>
    <xdr:sp macro="[1]!dp_core.gridDP_Click" textlink="">
      <xdr:nvSpPr>
        <xdr:cNvPr id="4711" name="Rectangle 4710">
          <a:extLst>
            <a:ext uri="{FF2B5EF4-FFF2-40B4-BE49-F238E27FC236}">
              <a16:creationId xmlns:a16="http://schemas.microsoft.com/office/drawing/2014/main" xmlns="" id="{00000000-0008-0000-0200-00006712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737</xdr:row>
      <xdr:rowOff>0</xdr:rowOff>
    </xdr:from>
    <xdr:to>
      <xdr:col>5</xdr:col>
      <xdr:colOff>279400</xdr:colOff>
      <xdr:row>738</xdr:row>
      <xdr:rowOff>12700</xdr:rowOff>
    </xdr:to>
    <xdr:sp macro="[1]!dp_core.gridDP_Click" textlink="">
      <xdr:nvSpPr>
        <xdr:cNvPr id="4712" name="Rectangle 4711">
          <a:extLst>
            <a:ext uri="{FF2B5EF4-FFF2-40B4-BE49-F238E27FC236}">
              <a16:creationId xmlns:a16="http://schemas.microsoft.com/office/drawing/2014/main" xmlns="" id="{00000000-0008-0000-0200-00006812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738</xdr:row>
      <xdr:rowOff>0</xdr:rowOff>
    </xdr:from>
    <xdr:to>
      <xdr:col>5</xdr:col>
      <xdr:colOff>279400</xdr:colOff>
      <xdr:row>739</xdr:row>
      <xdr:rowOff>12700</xdr:rowOff>
    </xdr:to>
    <xdr:sp macro="[1]!dp_core.gridDP_Click" textlink="">
      <xdr:nvSpPr>
        <xdr:cNvPr id="4713" name="Rectangle 4712">
          <a:extLst>
            <a:ext uri="{FF2B5EF4-FFF2-40B4-BE49-F238E27FC236}">
              <a16:creationId xmlns:a16="http://schemas.microsoft.com/office/drawing/2014/main" xmlns="" id="{00000000-0008-0000-0200-00006912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738</xdr:row>
      <xdr:rowOff>0</xdr:rowOff>
    </xdr:from>
    <xdr:to>
      <xdr:col>5</xdr:col>
      <xdr:colOff>279400</xdr:colOff>
      <xdr:row>739</xdr:row>
      <xdr:rowOff>12700</xdr:rowOff>
    </xdr:to>
    <xdr:sp macro="[1]!dp_core.gridDP_Click" textlink="">
      <xdr:nvSpPr>
        <xdr:cNvPr id="4714" name="Rectangle 4713">
          <a:extLst>
            <a:ext uri="{FF2B5EF4-FFF2-40B4-BE49-F238E27FC236}">
              <a16:creationId xmlns:a16="http://schemas.microsoft.com/office/drawing/2014/main" xmlns="" id="{00000000-0008-0000-0200-00006A12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738</xdr:row>
      <xdr:rowOff>0</xdr:rowOff>
    </xdr:from>
    <xdr:to>
      <xdr:col>5</xdr:col>
      <xdr:colOff>279400</xdr:colOff>
      <xdr:row>739</xdr:row>
      <xdr:rowOff>12700</xdr:rowOff>
    </xdr:to>
    <xdr:sp macro="[1]!dp_core.gridDP_Click" textlink="">
      <xdr:nvSpPr>
        <xdr:cNvPr id="4715" name="Rectangle 4714">
          <a:extLst>
            <a:ext uri="{FF2B5EF4-FFF2-40B4-BE49-F238E27FC236}">
              <a16:creationId xmlns:a16="http://schemas.microsoft.com/office/drawing/2014/main" xmlns="" id="{00000000-0008-0000-0200-00006B12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739</xdr:row>
      <xdr:rowOff>0</xdr:rowOff>
    </xdr:from>
    <xdr:to>
      <xdr:col>5</xdr:col>
      <xdr:colOff>279400</xdr:colOff>
      <xdr:row>740</xdr:row>
      <xdr:rowOff>12700</xdr:rowOff>
    </xdr:to>
    <xdr:sp macro="[1]!dp_core.gridDP_Click" textlink="">
      <xdr:nvSpPr>
        <xdr:cNvPr id="4716" name="Rectangle 4715">
          <a:extLst>
            <a:ext uri="{FF2B5EF4-FFF2-40B4-BE49-F238E27FC236}">
              <a16:creationId xmlns:a16="http://schemas.microsoft.com/office/drawing/2014/main" xmlns="" id="{00000000-0008-0000-0200-00006C12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739</xdr:row>
      <xdr:rowOff>0</xdr:rowOff>
    </xdr:from>
    <xdr:to>
      <xdr:col>5</xdr:col>
      <xdr:colOff>279400</xdr:colOff>
      <xdr:row>740</xdr:row>
      <xdr:rowOff>12700</xdr:rowOff>
    </xdr:to>
    <xdr:sp macro="[1]!dp_core.gridDP_Click" textlink="">
      <xdr:nvSpPr>
        <xdr:cNvPr id="4717" name="Rectangle 4716">
          <a:extLst>
            <a:ext uri="{FF2B5EF4-FFF2-40B4-BE49-F238E27FC236}">
              <a16:creationId xmlns:a16="http://schemas.microsoft.com/office/drawing/2014/main" xmlns="" id="{00000000-0008-0000-0200-00006D12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739</xdr:row>
      <xdr:rowOff>0</xdr:rowOff>
    </xdr:from>
    <xdr:to>
      <xdr:col>5</xdr:col>
      <xdr:colOff>279400</xdr:colOff>
      <xdr:row>740</xdr:row>
      <xdr:rowOff>12700</xdr:rowOff>
    </xdr:to>
    <xdr:sp macro="[1]!dp_core.gridDP_Click" textlink="">
      <xdr:nvSpPr>
        <xdr:cNvPr id="4718" name="Rectangle 4717">
          <a:extLst>
            <a:ext uri="{FF2B5EF4-FFF2-40B4-BE49-F238E27FC236}">
              <a16:creationId xmlns:a16="http://schemas.microsoft.com/office/drawing/2014/main" xmlns="" id="{00000000-0008-0000-0200-00006E12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740</xdr:row>
      <xdr:rowOff>0</xdr:rowOff>
    </xdr:from>
    <xdr:to>
      <xdr:col>5</xdr:col>
      <xdr:colOff>279400</xdr:colOff>
      <xdr:row>741</xdr:row>
      <xdr:rowOff>12700</xdr:rowOff>
    </xdr:to>
    <xdr:sp macro="[1]!dp_core.gridDP_Click" textlink="">
      <xdr:nvSpPr>
        <xdr:cNvPr id="4719" name="Rectangle 4718">
          <a:extLst>
            <a:ext uri="{FF2B5EF4-FFF2-40B4-BE49-F238E27FC236}">
              <a16:creationId xmlns:a16="http://schemas.microsoft.com/office/drawing/2014/main" xmlns="" id="{00000000-0008-0000-0200-00006F12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740</xdr:row>
      <xdr:rowOff>0</xdr:rowOff>
    </xdr:from>
    <xdr:to>
      <xdr:col>5</xdr:col>
      <xdr:colOff>279400</xdr:colOff>
      <xdr:row>741</xdr:row>
      <xdr:rowOff>12700</xdr:rowOff>
    </xdr:to>
    <xdr:sp macro="[1]!dp_core.gridDP_Click" textlink="">
      <xdr:nvSpPr>
        <xdr:cNvPr id="4720" name="Rectangle 4719">
          <a:extLst>
            <a:ext uri="{FF2B5EF4-FFF2-40B4-BE49-F238E27FC236}">
              <a16:creationId xmlns:a16="http://schemas.microsoft.com/office/drawing/2014/main" xmlns="" id="{00000000-0008-0000-0200-00007012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740</xdr:row>
      <xdr:rowOff>0</xdr:rowOff>
    </xdr:from>
    <xdr:to>
      <xdr:col>5</xdr:col>
      <xdr:colOff>279400</xdr:colOff>
      <xdr:row>741</xdr:row>
      <xdr:rowOff>12700</xdr:rowOff>
    </xdr:to>
    <xdr:sp macro="[1]!dp_core.gridDP_Click" textlink="">
      <xdr:nvSpPr>
        <xdr:cNvPr id="4721" name="Rectangle 4720">
          <a:extLst>
            <a:ext uri="{FF2B5EF4-FFF2-40B4-BE49-F238E27FC236}">
              <a16:creationId xmlns:a16="http://schemas.microsoft.com/office/drawing/2014/main" xmlns="" id="{00000000-0008-0000-0200-00007112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741</xdr:row>
      <xdr:rowOff>0</xdr:rowOff>
    </xdr:from>
    <xdr:to>
      <xdr:col>5</xdr:col>
      <xdr:colOff>279400</xdr:colOff>
      <xdr:row>742</xdr:row>
      <xdr:rowOff>12700</xdr:rowOff>
    </xdr:to>
    <xdr:sp macro="[1]!dp_core.gridDP_Click" textlink="">
      <xdr:nvSpPr>
        <xdr:cNvPr id="4722" name="Rectangle 4721">
          <a:extLst>
            <a:ext uri="{FF2B5EF4-FFF2-40B4-BE49-F238E27FC236}">
              <a16:creationId xmlns:a16="http://schemas.microsoft.com/office/drawing/2014/main" xmlns="" id="{00000000-0008-0000-0200-00007212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741</xdr:row>
      <xdr:rowOff>0</xdr:rowOff>
    </xdr:from>
    <xdr:to>
      <xdr:col>5</xdr:col>
      <xdr:colOff>279400</xdr:colOff>
      <xdr:row>742</xdr:row>
      <xdr:rowOff>12700</xdr:rowOff>
    </xdr:to>
    <xdr:sp macro="[1]!dp_core.gridDP_Click" textlink="">
      <xdr:nvSpPr>
        <xdr:cNvPr id="4723" name="Rectangle 4722">
          <a:extLst>
            <a:ext uri="{FF2B5EF4-FFF2-40B4-BE49-F238E27FC236}">
              <a16:creationId xmlns:a16="http://schemas.microsoft.com/office/drawing/2014/main" xmlns="" id="{00000000-0008-0000-0200-00007312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741</xdr:row>
      <xdr:rowOff>0</xdr:rowOff>
    </xdr:from>
    <xdr:to>
      <xdr:col>5</xdr:col>
      <xdr:colOff>279400</xdr:colOff>
      <xdr:row>742</xdr:row>
      <xdr:rowOff>12700</xdr:rowOff>
    </xdr:to>
    <xdr:sp macro="[1]!dp_core.gridDP_Click" textlink="">
      <xdr:nvSpPr>
        <xdr:cNvPr id="4724" name="Rectangle 4723">
          <a:extLst>
            <a:ext uri="{FF2B5EF4-FFF2-40B4-BE49-F238E27FC236}">
              <a16:creationId xmlns:a16="http://schemas.microsoft.com/office/drawing/2014/main" xmlns="" id="{00000000-0008-0000-0200-00007412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742</xdr:row>
      <xdr:rowOff>0</xdr:rowOff>
    </xdr:from>
    <xdr:to>
      <xdr:col>5</xdr:col>
      <xdr:colOff>279400</xdr:colOff>
      <xdr:row>743</xdr:row>
      <xdr:rowOff>12700</xdr:rowOff>
    </xdr:to>
    <xdr:sp macro="[1]!dp_core.gridDP_Click" textlink="">
      <xdr:nvSpPr>
        <xdr:cNvPr id="4725" name="Rectangle 4724">
          <a:extLst>
            <a:ext uri="{FF2B5EF4-FFF2-40B4-BE49-F238E27FC236}">
              <a16:creationId xmlns:a16="http://schemas.microsoft.com/office/drawing/2014/main" xmlns="" id="{00000000-0008-0000-0200-00007512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742</xdr:row>
      <xdr:rowOff>0</xdr:rowOff>
    </xdr:from>
    <xdr:to>
      <xdr:col>5</xdr:col>
      <xdr:colOff>279400</xdr:colOff>
      <xdr:row>743</xdr:row>
      <xdr:rowOff>12700</xdr:rowOff>
    </xdr:to>
    <xdr:sp macro="[1]!dp_core.gridDP_Click" textlink="">
      <xdr:nvSpPr>
        <xdr:cNvPr id="4726" name="Rectangle 4725">
          <a:extLst>
            <a:ext uri="{FF2B5EF4-FFF2-40B4-BE49-F238E27FC236}">
              <a16:creationId xmlns:a16="http://schemas.microsoft.com/office/drawing/2014/main" xmlns="" id="{00000000-0008-0000-0200-00007612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742</xdr:row>
      <xdr:rowOff>0</xdr:rowOff>
    </xdr:from>
    <xdr:to>
      <xdr:col>5</xdr:col>
      <xdr:colOff>279400</xdr:colOff>
      <xdr:row>743</xdr:row>
      <xdr:rowOff>12700</xdr:rowOff>
    </xdr:to>
    <xdr:sp macro="[1]!dp_core.gridDP_Click" textlink="">
      <xdr:nvSpPr>
        <xdr:cNvPr id="4727" name="Rectangle 4726">
          <a:extLst>
            <a:ext uri="{FF2B5EF4-FFF2-40B4-BE49-F238E27FC236}">
              <a16:creationId xmlns:a16="http://schemas.microsoft.com/office/drawing/2014/main" xmlns="" id="{00000000-0008-0000-0200-00007712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743</xdr:row>
      <xdr:rowOff>0</xdr:rowOff>
    </xdr:from>
    <xdr:to>
      <xdr:col>5</xdr:col>
      <xdr:colOff>279400</xdr:colOff>
      <xdr:row>744</xdr:row>
      <xdr:rowOff>12700</xdr:rowOff>
    </xdr:to>
    <xdr:sp macro="[1]!dp_core.gridDP_Click" textlink="">
      <xdr:nvSpPr>
        <xdr:cNvPr id="4728" name="Rectangle 4727">
          <a:extLst>
            <a:ext uri="{FF2B5EF4-FFF2-40B4-BE49-F238E27FC236}">
              <a16:creationId xmlns:a16="http://schemas.microsoft.com/office/drawing/2014/main" xmlns="" id="{00000000-0008-0000-0200-00007812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743</xdr:row>
      <xdr:rowOff>0</xdr:rowOff>
    </xdr:from>
    <xdr:to>
      <xdr:col>5</xdr:col>
      <xdr:colOff>279400</xdr:colOff>
      <xdr:row>744</xdr:row>
      <xdr:rowOff>12700</xdr:rowOff>
    </xdr:to>
    <xdr:sp macro="[1]!dp_core.gridDP_Click" textlink="">
      <xdr:nvSpPr>
        <xdr:cNvPr id="4729" name="Rectangle 4728">
          <a:extLst>
            <a:ext uri="{FF2B5EF4-FFF2-40B4-BE49-F238E27FC236}">
              <a16:creationId xmlns:a16="http://schemas.microsoft.com/office/drawing/2014/main" xmlns="" id="{00000000-0008-0000-0200-00007912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743</xdr:row>
      <xdr:rowOff>0</xdr:rowOff>
    </xdr:from>
    <xdr:to>
      <xdr:col>5</xdr:col>
      <xdr:colOff>279400</xdr:colOff>
      <xdr:row>744</xdr:row>
      <xdr:rowOff>12700</xdr:rowOff>
    </xdr:to>
    <xdr:sp macro="[1]!dp_core.gridDP_Click" textlink="">
      <xdr:nvSpPr>
        <xdr:cNvPr id="4730" name="Rectangle 4729">
          <a:extLst>
            <a:ext uri="{FF2B5EF4-FFF2-40B4-BE49-F238E27FC236}">
              <a16:creationId xmlns:a16="http://schemas.microsoft.com/office/drawing/2014/main" xmlns="" id="{00000000-0008-0000-0200-00007A12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744</xdr:row>
      <xdr:rowOff>0</xdr:rowOff>
    </xdr:from>
    <xdr:to>
      <xdr:col>5</xdr:col>
      <xdr:colOff>279400</xdr:colOff>
      <xdr:row>745</xdr:row>
      <xdr:rowOff>12700</xdr:rowOff>
    </xdr:to>
    <xdr:sp macro="[1]!dp_core.gridDP_Click" textlink="">
      <xdr:nvSpPr>
        <xdr:cNvPr id="4731" name="Rectangle 4730">
          <a:extLst>
            <a:ext uri="{FF2B5EF4-FFF2-40B4-BE49-F238E27FC236}">
              <a16:creationId xmlns:a16="http://schemas.microsoft.com/office/drawing/2014/main" xmlns="" id="{00000000-0008-0000-0200-00007B12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744</xdr:row>
      <xdr:rowOff>0</xdr:rowOff>
    </xdr:from>
    <xdr:to>
      <xdr:col>5</xdr:col>
      <xdr:colOff>279400</xdr:colOff>
      <xdr:row>745</xdr:row>
      <xdr:rowOff>12700</xdr:rowOff>
    </xdr:to>
    <xdr:sp macro="[1]!dp_core.gridDP_Click" textlink="">
      <xdr:nvSpPr>
        <xdr:cNvPr id="4732" name="Rectangle 4731">
          <a:extLst>
            <a:ext uri="{FF2B5EF4-FFF2-40B4-BE49-F238E27FC236}">
              <a16:creationId xmlns:a16="http://schemas.microsoft.com/office/drawing/2014/main" xmlns="" id="{00000000-0008-0000-0200-00007C12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744</xdr:row>
      <xdr:rowOff>0</xdr:rowOff>
    </xdr:from>
    <xdr:to>
      <xdr:col>5</xdr:col>
      <xdr:colOff>279400</xdr:colOff>
      <xdr:row>745</xdr:row>
      <xdr:rowOff>12700</xdr:rowOff>
    </xdr:to>
    <xdr:sp macro="[1]!dp_core.gridDP_Click" textlink="">
      <xdr:nvSpPr>
        <xdr:cNvPr id="4733" name="Rectangle 4732">
          <a:extLst>
            <a:ext uri="{FF2B5EF4-FFF2-40B4-BE49-F238E27FC236}">
              <a16:creationId xmlns:a16="http://schemas.microsoft.com/office/drawing/2014/main" xmlns="" id="{00000000-0008-0000-0200-00007D12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745</xdr:row>
      <xdr:rowOff>0</xdr:rowOff>
    </xdr:from>
    <xdr:to>
      <xdr:col>5</xdr:col>
      <xdr:colOff>279400</xdr:colOff>
      <xdr:row>746</xdr:row>
      <xdr:rowOff>12700</xdr:rowOff>
    </xdr:to>
    <xdr:sp macro="[1]!dp_core.gridDP_Click" textlink="">
      <xdr:nvSpPr>
        <xdr:cNvPr id="4734" name="Rectangle 4733">
          <a:extLst>
            <a:ext uri="{FF2B5EF4-FFF2-40B4-BE49-F238E27FC236}">
              <a16:creationId xmlns:a16="http://schemas.microsoft.com/office/drawing/2014/main" xmlns="" id="{00000000-0008-0000-0200-00007E12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745</xdr:row>
      <xdr:rowOff>0</xdr:rowOff>
    </xdr:from>
    <xdr:to>
      <xdr:col>5</xdr:col>
      <xdr:colOff>279400</xdr:colOff>
      <xdr:row>746</xdr:row>
      <xdr:rowOff>12700</xdr:rowOff>
    </xdr:to>
    <xdr:sp macro="[1]!dp_core.gridDP_Click" textlink="">
      <xdr:nvSpPr>
        <xdr:cNvPr id="4735" name="Rectangle 4734">
          <a:extLst>
            <a:ext uri="{FF2B5EF4-FFF2-40B4-BE49-F238E27FC236}">
              <a16:creationId xmlns:a16="http://schemas.microsoft.com/office/drawing/2014/main" xmlns="" id="{00000000-0008-0000-0200-00007F12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745</xdr:row>
      <xdr:rowOff>0</xdr:rowOff>
    </xdr:from>
    <xdr:to>
      <xdr:col>5</xdr:col>
      <xdr:colOff>279400</xdr:colOff>
      <xdr:row>746</xdr:row>
      <xdr:rowOff>12700</xdr:rowOff>
    </xdr:to>
    <xdr:sp macro="[1]!dp_core.gridDP_Click" textlink="">
      <xdr:nvSpPr>
        <xdr:cNvPr id="4736" name="Rectangle 4735">
          <a:extLst>
            <a:ext uri="{FF2B5EF4-FFF2-40B4-BE49-F238E27FC236}">
              <a16:creationId xmlns:a16="http://schemas.microsoft.com/office/drawing/2014/main" xmlns="" id="{00000000-0008-0000-0200-00008012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746</xdr:row>
      <xdr:rowOff>0</xdr:rowOff>
    </xdr:from>
    <xdr:to>
      <xdr:col>5</xdr:col>
      <xdr:colOff>279400</xdr:colOff>
      <xdr:row>747</xdr:row>
      <xdr:rowOff>12700</xdr:rowOff>
    </xdr:to>
    <xdr:sp macro="[1]!dp_core.gridDP_Click" textlink="">
      <xdr:nvSpPr>
        <xdr:cNvPr id="4737" name="Rectangle 4736">
          <a:extLst>
            <a:ext uri="{FF2B5EF4-FFF2-40B4-BE49-F238E27FC236}">
              <a16:creationId xmlns:a16="http://schemas.microsoft.com/office/drawing/2014/main" xmlns="" id="{00000000-0008-0000-0200-00008112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746</xdr:row>
      <xdr:rowOff>0</xdr:rowOff>
    </xdr:from>
    <xdr:to>
      <xdr:col>5</xdr:col>
      <xdr:colOff>279400</xdr:colOff>
      <xdr:row>747</xdr:row>
      <xdr:rowOff>12700</xdr:rowOff>
    </xdr:to>
    <xdr:sp macro="[1]!dp_core.gridDP_Click" textlink="">
      <xdr:nvSpPr>
        <xdr:cNvPr id="4738" name="Rectangle 4737">
          <a:extLst>
            <a:ext uri="{FF2B5EF4-FFF2-40B4-BE49-F238E27FC236}">
              <a16:creationId xmlns:a16="http://schemas.microsoft.com/office/drawing/2014/main" xmlns="" id="{00000000-0008-0000-0200-00008212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746</xdr:row>
      <xdr:rowOff>0</xdr:rowOff>
    </xdr:from>
    <xdr:to>
      <xdr:col>5</xdr:col>
      <xdr:colOff>279400</xdr:colOff>
      <xdr:row>747</xdr:row>
      <xdr:rowOff>12700</xdr:rowOff>
    </xdr:to>
    <xdr:sp macro="[1]!dp_core.gridDP_Click" textlink="">
      <xdr:nvSpPr>
        <xdr:cNvPr id="4739" name="Rectangle 4738">
          <a:extLst>
            <a:ext uri="{FF2B5EF4-FFF2-40B4-BE49-F238E27FC236}">
              <a16:creationId xmlns:a16="http://schemas.microsoft.com/office/drawing/2014/main" xmlns="" id="{00000000-0008-0000-0200-00008312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747</xdr:row>
      <xdr:rowOff>0</xdr:rowOff>
    </xdr:from>
    <xdr:to>
      <xdr:col>5</xdr:col>
      <xdr:colOff>279400</xdr:colOff>
      <xdr:row>748</xdr:row>
      <xdr:rowOff>12700</xdr:rowOff>
    </xdr:to>
    <xdr:sp macro="[1]!dp_core.gridDP_Click" textlink="">
      <xdr:nvSpPr>
        <xdr:cNvPr id="4740" name="Rectangle 4739">
          <a:extLst>
            <a:ext uri="{FF2B5EF4-FFF2-40B4-BE49-F238E27FC236}">
              <a16:creationId xmlns:a16="http://schemas.microsoft.com/office/drawing/2014/main" xmlns="" id="{00000000-0008-0000-0200-00008412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747</xdr:row>
      <xdr:rowOff>0</xdr:rowOff>
    </xdr:from>
    <xdr:to>
      <xdr:col>5</xdr:col>
      <xdr:colOff>279400</xdr:colOff>
      <xdr:row>748</xdr:row>
      <xdr:rowOff>12700</xdr:rowOff>
    </xdr:to>
    <xdr:sp macro="[1]!dp_core.gridDP_Click" textlink="">
      <xdr:nvSpPr>
        <xdr:cNvPr id="4741" name="Rectangle 4740">
          <a:extLst>
            <a:ext uri="{FF2B5EF4-FFF2-40B4-BE49-F238E27FC236}">
              <a16:creationId xmlns:a16="http://schemas.microsoft.com/office/drawing/2014/main" xmlns="" id="{00000000-0008-0000-0200-00008512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747</xdr:row>
      <xdr:rowOff>0</xdr:rowOff>
    </xdr:from>
    <xdr:to>
      <xdr:col>5</xdr:col>
      <xdr:colOff>279400</xdr:colOff>
      <xdr:row>748</xdr:row>
      <xdr:rowOff>12700</xdr:rowOff>
    </xdr:to>
    <xdr:sp macro="[1]!dp_core.gridDP_Click" textlink="">
      <xdr:nvSpPr>
        <xdr:cNvPr id="4742" name="Rectangle 4741">
          <a:extLst>
            <a:ext uri="{FF2B5EF4-FFF2-40B4-BE49-F238E27FC236}">
              <a16:creationId xmlns:a16="http://schemas.microsoft.com/office/drawing/2014/main" xmlns="" id="{00000000-0008-0000-0200-00008612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748</xdr:row>
      <xdr:rowOff>0</xdr:rowOff>
    </xdr:from>
    <xdr:to>
      <xdr:col>5</xdr:col>
      <xdr:colOff>279400</xdr:colOff>
      <xdr:row>749</xdr:row>
      <xdr:rowOff>12700</xdr:rowOff>
    </xdr:to>
    <xdr:sp macro="[1]!dp_core.gridDP_Click" textlink="">
      <xdr:nvSpPr>
        <xdr:cNvPr id="4743" name="Rectangle 4742">
          <a:extLst>
            <a:ext uri="{FF2B5EF4-FFF2-40B4-BE49-F238E27FC236}">
              <a16:creationId xmlns:a16="http://schemas.microsoft.com/office/drawing/2014/main" xmlns="" id="{00000000-0008-0000-0200-00008712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748</xdr:row>
      <xdr:rowOff>0</xdr:rowOff>
    </xdr:from>
    <xdr:to>
      <xdr:col>5</xdr:col>
      <xdr:colOff>279400</xdr:colOff>
      <xdr:row>749</xdr:row>
      <xdr:rowOff>12700</xdr:rowOff>
    </xdr:to>
    <xdr:sp macro="[1]!dp_core.gridDP_Click" textlink="">
      <xdr:nvSpPr>
        <xdr:cNvPr id="4744" name="Rectangle 4743">
          <a:extLst>
            <a:ext uri="{FF2B5EF4-FFF2-40B4-BE49-F238E27FC236}">
              <a16:creationId xmlns:a16="http://schemas.microsoft.com/office/drawing/2014/main" xmlns="" id="{00000000-0008-0000-0200-00008812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748</xdr:row>
      <xdr:rowOff>0</xdr:rowOff>
    </xdr:from>
    <xdr:to>
      <xdr:col>5</xdr:col>
      <xdr:colOff>279400</xdr:colOff>
      <xdr:row>749</xdr:row>
      <xdr:rowOff>12700</xdr:rowOff>
    </xdr:to>
    <xdr:sp macro="[1]!dp_core.gridDP_Click" textlink="">
      <xdr:nvSpPr>
        <xdr:cNvPr id="4745" name="Rectangle 4744">
          <a:extLst>
            <a:ext uri="{FF2B5EF4-FFF2-40B4-BE49-F238E27FC236}">
              <a16:creationId xmlns:a16="http://schemas.microsoft.com/office/drawing/2014/main" xmlns="" id="{00000000-0008-0000-0200-00008912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749</xdr:row>
      <xdr:rowOff>0</xdr:rowOff>
    </xdr:from>
    <xdr:to>
      <xdr:col>5</xdr:col>
      <xdr:colOff>279400</xdr:colOff>
      <xdr:row>750</xdr:row>
      <xdr:rowOff>12700</xdr:rowOff>
    </xdr:to>
    <xdr:sp macro="[1]!dp_core.gridDP_Click" textlink="">
      <xdr:nvSpPr>
        <xdr:cNvPr id="4746" name="Rectangle 4745">
          <a:extLst>
            <a:ext uri="{FF2B5EF4-FFF2-40B4-BE49-F238E27FC236}">
              <a16:creationId xmlns:a16="http://schemas.microsoft.com/office/drawing/2014/main" xmlns="" id="{00000000-0008-0000-0200-00008A12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749</xdr:row>
      <xdr:rowOff>0</xdr:rowOff>
    </xdr:from>
    <xdr:to>
      <xdr:col>5</xdr:col>
      <xdr:colOff>279400</xdr:colOff>
      <xdr:row>750</xdr:row>
      <xdr:rowOff>12700</xdr:rowOff>
    </xdr:to>
    <xdr:sp macro="[1]!dp_core.gridDP_Click" textlink="">
      <xdr:nvSpPr>
        <xdr:cNvPr id="4747" name="Rectangle 4746">
          <a:extLst>
            <a:ext uri="{FF2B5EF4-FFF2-40B4-BE49-F238E27FC236}">
              <a16:creationId xmlns:a16="http://schemas.microsoft.com/office/drawing/2014/main" xmlns="" id="{00000000-0008-0000-0200-00008B12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749</xdr:row>
      <xdr:rowOff>0</xdr:rowOff>
    </xdr:from>
    <xdr:to>
      <xdr:col>5</xdr:col>
      <xdr:colOff>279400</xdr:colOff>
      <xdr:row>750</xdr:row>
      <xdr:rowOff>12700</xdr:rowOff>
    </xdr:to>
    <xdr:sp macro="[1]!dp_core.gridDP_Click" textlink="">
      <xdr:nvSpPr>
        <xdr:cNvPr id="4748" name="Rectangle 4747">
          <a:extLst>
            <a:ext uri="{FF2B5EF4-FFF2-40B4-BE49-F238E27FC236}">
              <a16:creationId xmlns:a16="http://schemas.microsoft.com/office/drawing/2014/main" xmlns="" id="{00000000-0008-0000-0200-00008C12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750</xdr:row>
      <xdr:rowOff>0</xdr:rowOff>
    </xdr:from>
    <xdr:to>
      <xdr:col>5</xdr:col>
      <xdr:colOff>279400</xdr:colOff>
      <xdr:row>751</xdr:row>
      <xdr:rowOff>12700</xdr:rowOff>
    </xdr:to>
    <xdr:sp macro="[1]!dp_core.gridDP_Click" textlink="">
      <xdr:nvSpPr>
        <xdr:cNvPr id="4749" name="Rectangle 4748">
          <a:extLst>
            <a:ext uri="{FF2B5EF4-FFF2-40B4-BE49-F238E27FC236}">
              <a16:creationId xmlns:a16="http://schemas.microsoft.com/office/drawing/2014/main" xmlns="" id="{00000000-0008-0000-0200-00008D12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750</xdr:row>
      <xdr:rowOff>0</xdr:rowOff>
    </xdr:from>
    <xdr:to>
      <xdr:col>5</xdr:col>
      <xdr:colOff>279400</xdr:colOff>
      <xdr:row>751</xdr:row>
      <xdr:rowOff>12700</xdr:rowOff>
    </xdr:to>
    <xdr:sp macro="[1]!dp_core.gridDP_Click" textlink="">
      <xdr:nvSpPr>
        <xdr:cNvPr id="4750" name="Rectangle 4749">
          <a:extLst>
            <a:ext uri="{FF2B5EF4-FFF2-40B4-BE49-F238E27FC236}">
              <a16:creationId xmlns:a16="http://schemas.microsoft.com/office/drawing/2014/main" xmlns="" id="{00000000-0008-0000-0200-00008E12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750</xdr:row>
      <xdr:rowOff>0</xdr:rowOff>
    </xdr:from>
    <xdr:to>
      <xdr:col>5</xdr:col>
      <xdr:colOff>279400</xdr:colOff>
      <xdr:row>751</xdr:row>
      <xdr:rowOff>12700</xdr:rowOff>
    </xdr:to>
    <xdr:sp macro="[1]!dp_core.gridDP_Click" textlink="">
      <xdr:nvSpPr>
        <xdr:cNvPr id="4751" name="Rectangle 4750">
          <a:extLst>
            <a:ext uri="{FF2B5EF4-FFF2-40B4-BE49-F238E27FC236}">
              <a16:creationId xmlns:a16="http://schemas.microsoft.com/office/drawing/2014/main" xmlns="" id="{00000000-0008-0000-0200-00008F12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751</xdr:row>
      <xdr:rowOff>0</xdr:rowOff>
    </xdr:from>
    <xdr:to>
      <xdr:col>5</xdr:col>
      <xdr:colOff>279400</xdr:colOff>
      <xdr:row>752</xdr:row>
      <xdr:rowOff>12700</xdr:rowOff>
    </xdr:to>
    <xdr:sp macro="[1]!dp_core.gridDP_Click" textlink="">
      <xdr:nvSpPr>
        <xdr:cNvPr id="4752" name="Rectangle 4751">
          <a:extLst>
            <a:ext uri="{FF2B5EF4-FFF2-40B4-BE49-F238E27FC236}">
              <a16:creationId xmlns:a16="http://schemas.microsoft.com/office/drawing/2014/main" xmlns="" id="{00000000-0008-0000-0200-00009012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751</xdr:row>
      <xdr:rowOff>0</xdr:rowOff>
    </xdr:from>
    <xdr:to>
      <xdr:col>5</xdr:col>
      <xdr:colOff>279400</xdr:colOff>
      <xdr:row>752</xdr:row>
      <xdr:rowOff>12700</xdr:rowOff>
    </xdr:to>
    <xdr:sp macro="[1]!dp_core.gridDP_Click" textlink="">
      <xdr:nvSpPr>
        <xdr:cNvPr id="4753" name="Rectangle 4752">
          <a:extLst>
            <a:ext uri="{FF2B5EF4-FFF2-40B4-BE49-F238E27FC236}">
              <a16:creationId xmlns:a16="http://schemas.microsoft.com/office/drawing/2014/main" xmlns="" id="{00000000-0008-0000-0200-00009112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751</xdr:row>
      <xdr:rowOff>0</xdr:rowOff>
    </xdr:from>
    <xdr:to>
      <xdr:col>5</xdr:col>
      <xdr:colOff>279400</xdr:colOff>
      <xdr:row>752</xdr:row>
      <xdr:rowOff>12700</xdr:rowOff>
    </xdr:to>
    <xdr:sp macro="[1]!dp_core.gridDP_Click" textlink="">
      <xdr:nvSpPr>
        <xdr:cNvPr id="4754" name="Rectangle 4753">
          <a:extLst>
            <a:ext uri="{FF2B5EF4-FFF2-40B4-BE49-F238E27FC236}">
              <a16:creationId xmlns:a16="http://schemas.microsoft.com/office/drawing/2014/main" xmlns="" id="{00000000-0008-0000-0200-00009212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752</xdr:row>
      <xdr:rowOff>0</xdr:rowOff>
    </xdr:from>
    <xdr:to>
      <xdr:col>5</xdr:col>
      <xdr:colOff>279400</xdr:colOff>
      <xdr:row>753</xdr:row>
      <xdr:rowOff>12700</xdr:rowOff>
    </xdr:to>
    <xdr:sp macro="[1]!dp_core.gridDP_Click" textlink="">
      <xdr:nvSpPr>
        <xdr:cNvPr id="4755" name="Rectangle 4754">
          <a:extLst>
            <a:ext uri="{FF2B5EF4-FFF2-40B4-BE49-F238E27FC236}">
              <a16:creationId xmlns:a16="http://schemas.microsoft.com/office/drawing/2014/main" xmlns="" id="{00000000-0008-0000-0200-00009312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752</xdr:row>
      <xdr:rowOff>0</xdr:rowOff>
    </xdr:from>
    <xdr:to>
      <xdr:col>5</xdr:col>
      <xdr:colOff>279400</xdr:colOff>
      <xdr:row>753</xdr:row>
      <xdr:rowOff>12700</xdr:rowOff>
    </xdr:to>
    <xdr:sp macro="[1]!dp_core.gridDP_Click" textlink="">
      <xdr:nvSpPr>
        <xdr:cNvPr id="4756" name="Rectangle 4755">
          <a:extLst>
            <a:ext uri="{FF2B5EF4-FFF2-40B4-BE49-F238E27FC236}">
              <a16:creationId xmlns:a16="http://schemas.microsoft.com/office/drawing/2014/main" xmlns="" id="{00000000-0008-0000-0200-00009412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752</xdr:row>
      <xdr:rowOff>0</xdr:rowOff>
    </xdr:from>
    <xdr:to>
      <xdr:col>5</xdr:col>
      <xdr:colOff>279400</xdr:colOff>
      <xdr:row>753</xdr:row>
      <xdr:rowOff>12700</xdr:rowOff>
    </xdr:to>
    <xdr:sp macro="[1]!dp_core.gridDP_Click" textlink="">
      <xdr:nvSpPr>
        <xdr:cNvPr id="4757" name="Rectangle 4756">
          <a:extLst>
            <a:ext uri="{FF2B5EF4-FFF2-40B4-BE49-F238E27FC236}">
              <a16:creationId xmlns:a16="http://schemas.microsoft.com/office/drawing/2014/main" xmlns="" id="{00000000-0008-0000-0200-00009512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753</xdr:row>
      <xdr:rowOff>0</xdr:rowOff>
    </xdr:from>
    <xdr:to>
      <xdr:col>5</xdr:col>
      <xdr:colOff>279400</xdr:colOff>
      <xdr:row>754</xdr:row>
      <xdr:rowOff>12700</xdr:rowOff>
    </xdr:to>
    <xdr:sp macro="[1]!dp_core.gridDP_Click" textlink="">
      <xdr:nvSpPr>
        <xdr:cNvPr id="4758" name="Rectangle 4757">
          <a:extLst>
            <a:ext uri="{FF2B5EF4-FFF2-40B4-BE49-F238E27FC236}">
              <a16:creationId xmlns:a16="http://schemas.microsoft.com/office/drawing/2014/main" xmlns="" id="{00000000-0008-0000-0200-00009612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753</xdr:row>
      <xdr:rowOff>0</xdr:rowOff>
    </xdr:from>
    <xdr:to>
      <xdr:col>5</xdr:col>
      <xdr:colOff>279400</xdr:colOff>
      <xdr:row>754</xdr:row>
      <xdr:rowOff>12700</xdr:rowOff>
    </xdr:to>
    <xdr:sp macro="[1]!dp_core.gridDP_Click" textlink="">
      <xdr:nvSpPr>
        <xdr:cNvPr id="4759" name="Rectangle 4758">
          <a:extLst>
            <a:ext uri="{FF2B5EF4-FFF2-40B4-BE49-F238E27FC236}">
              <a16:creationId xmlns:a16="http://schemas.microsoft.com/office/drawing/2014/main" xmlns="" id="{00000000-0008-0000-0200-00009712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753</xdr:row>
      <xdr:rowOff>0</xdr:rowOff>
    </xdr:from>
    <xdr:to>
      <xdr:col>5</xdr:col>
      <xdr:colOff>279400</xdr:colOff>
      <xdr:row>754</xdr:row>
      <xdr:rowOff>12700</xdr:rowOff>
    </xdr:to>
    <xdr:sp macro="[1]!dp_core.gridDP_Click" textlink="">
      <xdr:nvSpPr>
        <xdr:cNvPr id="4760" name="Rectangle 4759">
          <a:extLst>
            <a:ext uri="{FF2B5EF4-FFF2-40B4-BE49-F238E27FC236}">
              <a16:creationId xmlns:a16="http://schemas.microsoft.com/office/drawing/2014/main" xmlns="" id="{00000000-0008-0000-0200-00009812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754</xdr:row>
      <xdr:rowOff>0</xdr:rowOff>
    </xdr:from>
    <xdr:to>
      <xdr:col>5</xdr:col>
      <xdr:colOff>279400</xdr:colOff>
      <xdr:row>755</xdr:row>
      <xdr:rowOff>12700</xdr:rowOff>
    </xdr:to>
    <xdr:sp macro="[1]!dp_core.gridDP_Click" textlink="">
      <xdr:nvSpPr>
        <xdr:cNvPr id="4761" name="Rectangle 4760">
          <a:extLst>
            <a:ext uri="{FF2B5EF4-FFF2-40B4-BE49-F238E27FC236}">
              <a16:creationId xmlns:a16="http://schemas.microsoft.com/office/drawing/2014/main" xmlns="" id="{00000000-0008-0000-0200-00009912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754</xdr:row>
      <xdr:rowOff>0</xdr:rowOff>
    </xdr:from>
    <xdr:to>
      <xdr:col>5</xdr:col>
      <xdr:colOff>279400</xdr:colOff>
      <xdr:row>755</xdr:row>
      <xdr:rowOff>12700</xdr:rowOff>
    </xdr:to>
    <xdr:sp macro="[1]!dp_core.gridDP_Click" textlink="">
      <xdr:nvSpPr>
        <xdr:cNvPr id="4762" name="Rectangle 4761">
          <a:extLst>
            <a:ext uri="{FF2B5EF4-FFF2-40B4-BE49-F238E27FC236}">
              <a16:creationId xmlns:a16="http://schemas.microsoft.com/office/drawing/2014/main" xmlns="" id="{00000000-0008-0000-0200-00009A12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754</xdr:row>
      <xdr:rowOff>0</xdr:rowOff>
    </xdr:from>
    <xdr:to>
      <xdr:col>5</xdr:col>
      <xdr:colOff>279400</xdr:colOff>
      <xdr:row>755</xdr:row>
      <xdr:rowOff>12700</xdr:rowOff>
    </xdr:to>
    <xdr:sp macro="[1]!dp_core.gridDP_Click" textlink="">
      <xdr:nvSpPr>
        <xdr:cNvPr id="4763" name="Rectangle 4762">
          <a:extLst>
            <a:ext uri="{FF2B5EF4-FFF2-40B4-BE49-F238E27FC236}">
              <a16:creationId xmlns:a16="http://schemas.microsoft.com/office/drawing/2014/main" xmlns="" id="{00000000-0008-0000-0200-00009B12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755</xdr:row>
      <xdr:rowOff>0</xdr:rowOff>
    </xdr:from>
    <xdr:to>
      <xdr:col>5</xdr:col>
      <xdr:colOff>279400</xdr:colOff>
      <xdr:row>756</xdr:row>
      <xdr:rowOff>12700</xdr:rowOff>
    </xdr:to>
    <xdr:sp macro="[1]!dp_core.gridDP_Click" textlink="">
      <xdr:nvSpPr>
        <xdr:cNvPr id="4764" name="Rectangle 4763">
          <a:extLst>
            <a:ext uri="{FF2B5EF4-FFF2-40B4-BE49-F238E27FC236}">
              <a16:creationId xmlns:a16="http://schemas.microsoft.com/office/drawing/2014/main" xmlns="" id="{00000000-0008-0000-0200-00009C12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755</xdr:row>
      <xdr:rowOff>0</xdr:rowOff>
    </xdr:from>
    <xdr:to>
      <xdr:col>5</xdr:col>
      <xdr:colOff>279400</xdr:colOff>
      <xdr:row>756</xdr:row>
      <xdr:rowOff>12700</xdr:rowOff>
    </xdr:to>
    <xdr:sp macro="[1]!dp_core.gridDP_Click" textlink="">
      <xdr:nvSpPr>
        <xdr:cNvPr id="4765" name="Rectangle 4764">
          <a:extLst>
            <a:ext uri="{FF2B5EF4-FFF2-40B4-BE49-F238E27FC236}">
              <a16:creationId xmlns:a16="http://schemas.microsoft.com/office/drawing/2014/main" xmlns="" id="{00000000-0008-0000-0200-00009D12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755</xdr:row>
      <xdr:rowOff>0</xdr:rowOff>
    </xdr:from>
    <xdr:to>
      <xdr:col>5</xdr:col>
      <xdr:colOff>279400</xdr:colOff>
      <xdr:row>756</xdr:row>
      <xdr:rowOff>12700</xdr:rowOff>
    </xdr:to>
    <xdr:sp macro="[1]!dp_core.gridDP_Click" textlink="">
      <xdr:nvSpPr>
        <xdr:cNvPr id="4766" name="Rectangle 4765">
          <a:extLst>
            <a:ext uri="{FF2B5EF4-FFF2-40B4-BE49-F238E27FC236}">
              <a16:creationId xmlns:a16="http://schemas.microsoft.com/office/drawing/2014/main" xmlns="" id="{00000000-0008-0000-0200-00009E12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756</xdr:row>
      <xdr:rowOff>0</xdr:rowOff>
    </xdr:from>
    <xdr:to>
      <xdr:col>5</xdr:col>
      <xdr:colOff>279400</xdr:colOff>
      <xdr:row>757</xdr:row>
      <xdr:rowOff>12700</xdr:rowOff>
    </xdr:to>
    <xdr:sp macro="[1]!dp_core.gridDP_Click" textlink="">
      <xdr:nvSpPr>
        <xdr:cNvPr id="4767" name="Rectangle 4766">
          <a:extLst>
            <a:ext uri="{FF2B5EF4-FFF2-40B4-BE49-F238E27FC236}">
              <a16:creationId xmlns:a16="http://schemas.microsoft.com/office/drawing/2014/main" xmlns="" id="{00000000-0008-0000-0200-00009F12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756</xdr:row>
      <xdr:rowOff>0</xdr:rowOff>
    </xdr:from>
    <xdr:to>
      <xdr:col>5</xdr:col>
      <xdr:colOff>279400</xdr:colOff>
      <xdr:row>757</xdr:row>
      <xdr:rowOff>12700</xdr:rowOff>
    </xdr:to>
    <xdr:sp macro="[1]!dp_core.gridDP_Click" textlink="">
      <xdr:nvSpPr>
        <xdr:cNvPr id="4768" name="Rectangle 4767">
          <a:extLst>
            <a:ext uri="{FF2B5EF4-FFF2-40B4-BE49-F238E27FC236}">
              <a16:creationId xmlns:a16="http://schemas.microsoft.com/office/drawing/2014/main" xmlns="" id="{00000000-0008-0000-0200-0000A012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756</xdr:row>
      <xdr:rowOff>0</xdr:rowOff>
    </xdr:from>
    <xdr:to>
      <xdr:col>5</xdr:col>
      <xdr:colOff>279400</xdr:colOff>
      <xdr:row>757</xdr:row>
      <xdr:rowOff>12700</xdr:rowOff>
    </xdr:to>
    <xdr:sp macro="[1]!dp_core.gridDP_Click" textlink="">
      <xdr:nvSpPr>
        <xdr:cNvPr id="4769" name="Rectangle 4768">
          <a:extLst>
            <a:ext uri="{FF2B5EF4-FFF2-40B4-BE49-F238E27FC236}">
              <a16:creationId xmlns:a16="http://schemas.microsoft.com/office/drawing/2014/main" xmlns="" id="{00000000-0008-0000-0200-0000A112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757</xdr:row>
      <xdr:rowOff>0</xdr:rowOff>
    </xdr:from>
    <xdr:to>
      <xdr:col>5</xdr:col>
      <xdr:colOff>279400</xdr:colOff>
      <xdr:row>758</xdr:row>
      <xdr:rowOff>12700</xdr:rowOff>
    </xdr:to>
    <xdr:sp macro="[1]!dp_core.gridDP_Click" textlink="">
      <xdr:nvSpPr>
        <xdr:cNvPr id="4770" name="Rectangle 4769">
          <a:extLst>
            <a:ext uri="{FF2B5EF4-FFF2-40B4-BE49-F238E27FC236}">
              <a16:creationId xmlns:a16="http://schemas.microsoft.com/office/drawing/2014/main" xmlns="" id="{00000000-0008-0000-0200-0000A212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757</xdr:row>
      <xdr:rowOff>0</xdr:rowOff>
    </xdr:from>
    <xdr:to>
      <xdr:col>5</xdr:col>
      <xdr:colOff>279400</xdr:colOff>
      <xdr:row>758</xdr:row>
      <xdr:rowOff>12700</xdr:rowOff>
    </xdr:to>
    <xdr:sp macro="[1]!dp_core.gridDP_Click" textlink="">
      <xdr:nvSpPr>
        <xdr:cNvPr id="4771" name="Rectangle 4770">
          <a:extLst>
            <a:ext uri="{FF2B5EF4-FFF2-40B4-BE49-F238E27FC236}">
              <a16:creationId xmlns:a16="http://schemas.microsoft.com/office/drawing/2014/main" xmlns="" id="{00000000-0008-0000-0200-0000A312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757</xdr:row>
      <xdr:rowOff>0</xdr:rowOff>
    </xdr:from>
    <xdr:to>
      <xdr:col>5</xdr:col>
      <xdr:colOff>279400</xdr:colOff>
      <xdr:row>758</xdr:row>
      <xdr:rowOff>12700</xdr:rowOff>
    </xdr:to>
    <xdr:sp macro="[1]!dp_core.gridDP_Click" textlink="">
      <xdr:nvSpPr>
        <xdr:cNvPr id="4772" name="Rectangle 4771">
          <a:extLst>
            <a:ext uri="{FF2B5EF4-FFF2-40B4-BE49-F238E27FC236}">
              <a16:creationId xmlns:a16="http://schemas.microsoft.com/office/drawing/2014/main" xmlns="" id="{00000000-0008-0000-0200-0000A412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758</xdr:row>
      <xdr:rowOff>0</xdr:rowOff>
    </xdr:from>
    <xdr:to>
      <xdr:col>5</xdr:col>
      <xdr:colOff>279400</xdr:colOff>
      <xdr:row>759</xdr:row>
      <xdr:rowOff>12700</xdr:rowOff>
    </xdr:to>
    <xdr:sp macro="[1]!dp_core.gridDP_Click" textlink="">
      <xdr:nvSpPr>
        <xdr:cNvPr id="4773" name="Rectangle 4772">
          <a:extLst>
            <a:ext uri="{FF2B5EF4-FFF2-40B4-BE49-F238E27FC236}">
              <a16:creationId xmlns:a16="http://schemas.microsoft.com/office/drawing/2014/main" xmlns="" id="{00000000-0008-0000-0200-0000A512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758</xdr:row>
      <xdr:rowOff>0</xdr:rowOff>
    </xdr:from>
    <xdr:to>
      <xdr:col>5</xdr:col>
      <xdr:colOff>279400</xdr:colOff>
      <xdr:row>759</xdr:row>
      <xdr:rowOff>12700</xdr:rowOff>
    </xdr:to>
    <xdr:sp macro="[1]!dp_core.gridDP_Click" textlink="">
      <xdr:nvSpPr>
        <xdr:cNvPr id="4774" name="Rectangle 4773">
          <a:extLst>
            <a:ext uri="{FF2B5EF4-FFF2-40B4-BE49-F238E27FC236}">
              <a16:creationId xmlns:a16="http://schemas.microsoft.com/office/drawing/2014/main" xmlns="" id="{00000000-0008-0000-0200-0000A612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758</xdr:row>
      <xdr:rowOff>0</xdr:rowOff>
    </xdr:from>
    <xdr:to>
      <xdr:col>5</xdr:col>
      <xdr:colOff>279400</xdr:colOff>
      <xdr:row>759</xdr:row>
      <xdr:rowOff>12700</xdr:rowOff>
    </xdr:to>
    <xdr:sp macro="[1]!dp_core.gridDP_Click" textlink="">
      <xdr:nvSpPr>
        <xdr:cNvPr id="4775" name="Rectangle 4774">
          <a:extLst>
            <a:ext uri="{FF2B5EF4-FFF2-40B4-BE49-F238E27FC236}">
              <a16:creationId xmlns:a16="http://schemas.microsoft.com/office/drawing/2014/main" xmlns="" id="{00000000-0008-0000-0200-0000A712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759</xdr:row>
      <xdr:rowOff>0</xdr:rowOff>
    </xdr:from>
    <xdr:to>
      <xdr:col>5</xdr:col>
      <xdr:colOff>279400</xdr:colOff>
      <xdr:row>760</xdr:row>
      <xdr:rowOff>12700</xdr:rowOff>
    </xdr:to>
    <xdr:sp macro="[1]!dp_core.gridDP_Click" textlink="">
      <xdr:nvSpPr>
        <xdr:cNvPr id="4776" name="Rectangle 4775">
          <a:extLst>
            <a:ext uri="{FF2B5EF4-FFF2-40B4-BE49-F238E27FC236}">
              <a16:creationId xmlns:a16="http://schemas.microsoft.com/office/drawing/2014/main" xmlns="" id="{00000000-0008-0000-0200-0000A812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759</xdr:row>
      <xdr:rowOff>0</xdr:rowOff>
    </xdr:from>
    <xdr:to>
      <xdr:col>5</xdr:col>
      <xdr:colOff>279400</xdr:colOff>
      <xdr:row>760</xdr:row>
      <xdr:rowOff>12700</xdr:rowOff>
    </xdr:to>
    <xdr:sp macro="[1]!dp_core.gridDP_Click" textlink="">
      <xdr:nvSpPr>
        <xdr:cNvPr id="4777" name="Rectangle 4776">
          <a:extLst>
            <a:ext uri="{FF2B5EF4-FFF2-40B4-BE49-F238E27FC236}">
              <a16:creationId xmlns:a16="http://schemas.microsoft.com/office/drawing/2014/main" xmlns="" id="{00000000-0008-0000-0200-0000A912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759</xdr:row>
      <xdr:rowOff>0</xdr:rowOff>
    </xdr:from>
    <xdr:to>
      <xdr:col>5</xdr:col>
      <xdr:colOff>279400</xdr:colOff>
      <xdr:row>760</xdr:row>
      <xdr:rowOff>12700</xdr:rowOff>
    </xdr:to>
    <xdr:sp macro="[1]!dp_core.gridDP_Click" textlink="">
      <xdr:nvSpPr>
        <xdr:cNvPr id="4778" name="Rectangle 4777">
          <a:extLst>
            <a:ext uri="{FF2B5EF4-FFF2-40B4-BE49-F238E27FC236}">
              <a16:creationId xmlns:a16="http://schemas.microsoft.com/office/drawing/2014/main" xmlns="" id="{00000000-0008-0000-0200-0000AA12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760</xdr:row>
      <xdr:rowOff>0</xdr:rowOff>
    </xdr:from>
    <xdr:to>
      <xdr:col>5</xdr:col>
      <xdr:colOff>279400</xdr:colOff>
      <xdr:row>761</xdr:row>
      <xdr:rowOff>12700</xdr:rowOff>
    </xdr:to>
    <xdr:sp macro="[1]!dp_core.gridDP_Click" textlink="">
      <xdr:nvSpPr>
        <xdr:cNvPr id="4779" name="Rectangle 4778">
          <a:extLst>
            <a:ext uri="{FF2B5EF4-FFF2-40B4-BE49-F238E27FC236}">
              <a16:creationId xmlns:a16="http://schemas.microsoft.com/office/drawing/2014/main" xmlns="" id="{00000000-0008-0000-0200-0000AB12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760</xdr:row>
      <xdr:rowOff>0</xdr:rowOff>
    </xdr:from>
    <xdr:to>
      <xdr:col>5</xdr:col>
      <xdr:colOff>279400</xdr:colOff>
      <xdr:row>761</xdr:row>
      <xdr:rowOff>12700</xdr:rowOff>
    </xdr:to>
    <xdr:sp macro="[1]!dp_core.gridDP_Click" textlink="">
      <xdr:nvSpPr>
        <xdr:cNvPr id="4780" name="Rectangle 4779">
          <a:extLst>
            <a:ext uri="{FF2B5EF4-FFF2-40B4-BE49-F238E27FC236}">
              <a16:creationId xmlns:a16="http://schemas.microsoft.com/office/drawing/2014/main" xmlns="" id="{00000000-0008-0000-0200-0000AC12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760</xdr:row>
      <xdr:rowOff>0</xdr:rowOff>
    </xdr:from>
    <xdr:to>
      <xdr:col>5</xdr:col>
      <xdr:colOff>279400</xdr:colOff>
      <xdr:row>761</xdr:row>
      <xdr:rowOff>12700</xdr:rowOff>
    </xdr:to>
    <xdr:sp macro="[1]!dp_core.gridDP_Click" textlink="">
      <xdr:nvSpPr>
        <xdr:cNvPr id="4781" name="Rectangle 4780">
          <a:extLst>
            <a:ext uri="{FF2B5EF4-FFF2-40B4-BE49-F238E27FC236}">
              <a16:creationId xmlns:a16="http://schemas.microsoft.com/office/drawing/2014/main" xmlns="" id="{00000000-0008-0000-0200-0000AD12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761</xdr:row>
      <xdr:rowOff>0</xdr:rowOff>
    </xdr:from>
    <xdr:to>
      <xdr:col>5</xdr:col>
      <xdr:colOff>279400</xdr:colOff>
      <xdr:row>762</xdr:row>
      <xdr:rowOff>12700</xdr:rowOff>
    </xdr:to>
    <xdr:sp macro="[1]!dp_core.gridDP_Click" textlink="">
      <xdr:nvSpPr>
        <xdr:cNvPr id="4782" name="Rectangle 4781">
          <a:extLst>
            <a:ext uri="{FF2B5EF4-FFF2-40B4-BE49-F238E27FC236}">
              <a16:creationId xmlns:a16="http://schemas.microsoft.com/office/drawing/2014/main" xmlns="" id="{00000000-0008-0000-0200-0000AE12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761</xdr:row>
      <xdr:rowOff>0</xdr:rowOff>
    </xdr:from>
    <xdr:to>
      <xdr:col>5</xdr:col>
      <xdr:colOff>279400</xdr:colOff>
      <xdr:row>762</xdr:row>
      <xdr:rowOff>12700</xdr:rowOff>
    </xdr:to>
    <xdr:sp macro="[1]!dp_core.gridDP_Click" textlink="">
      <xdr:nvSpPr>
        <xdr:cNvPr id="4783" name="Rectangle 4782">
          <a:extLst>
            <a:ext uri="{FF2B5EF4-FFF2-40B4-BE49-F238E27FC236}">
              <a16:creationId xmlns:a16="http://schemas.microsoft.com/office/drawing/2014/main" xmlns="" id="{00000000-0008-0000-0200-0000AF12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761</xdr:row>
      <xdr:rowOff>0</xdr:rowOff>
    </xdr:from>
    <xdr:to>
      <xdr:col>5</xdr:col>
      <xdr:colOff>279400</xdr:colOff>
      <xdr:row>762</xdr:row>
      <xdr:rowOff>12700</xdr:rowOff>
    </xdr:to>
    <xdr:sp macro="[1]!dp_core.gridDP_Click" textlink="">
      <xdr:nvSpPr>
        <xdr:cNvPr id="4784" name="Rectangle 4783">
          <a:extLst>
            <a:ext uri="{FF2B5EF4-FFF2-40B4-BE49-F238E27FC236}">
              <a16:creationId xmlns:a16="http://schemas.microsoft.com/office/drawing/2014/main" xmlns="" id="{00000000-0008-0000-0200-0000B012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762</xdr:row>
      <xdr:rowOff>0</xdr:rowOff>
    </xdr:from>
    <xdr:to>
      <xdr:col>5</xdr:col>
      <xdr:colOff>279400</xdr:colOff>
      <xdr:row>763</xdr:row>
      <xdr:rowOff>12700</xdr:rowOff>
    </xdr:to>
    <xdr:sp macro="[1]!dp_core.gridDP_Click" textlink="">
      <xdr:nvSpPr>
        <xdr:cNvPr id="4785" name="Rectangle 4784">
          <a:extLst>
            <a:ext uri="{FF2B5EF4-FFF2-40B4-BE49-F238E27FC236}">
              <a16:creationId xmlns:a16="http://schemas.microsoft.com/office/drawing/2014/main" xmlns="" id="{00000000-0008-0000-0200-0000B112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762</xdr:row>
      <xdr:rowOff>0</xdr:rowOff>
    </xdr:from>
    <xdr:to>
      <xdr:col>5</xdr:col>
      <xdr:colOff>279400</xdr:colOff>
      <xdr:row>763</xdr:row>
      <xdr:rowOff>12700</xdr:rowOff>
    </xdr:to>
    <xdr:sp macro="[1]!dp_core.gridDP_Click" textlink="">
      <xdr:nvSpPr>
        <xdr:cNvPr id="4786" name="Rectangle 4785">
          <a:extLst>
            <a:ext uri="{FF2B5EF4-FFF2-40B4-BE49-F238E27FC236}">
              <a16:creationId xmlns:a16="http://schemas.microsoft.com/office/drawing/2014/main" xmlns="" id="{00000000-0008-0000-0200-0000B212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762</xdr:row>
      <xdr:rowOff>0</xdr:rowOff>
    </xdr:from>
    <xdr:to>
      <xdr:col>5</xdr:col>
      <xdr:colOff>279400</xdr:colOff>
      <xdr:row>763</xdr:row>
      <xdr:rowOff>12700</xdr:rowOff>
    </xdr:to>
    <xdr:sp macro="[1]!dp_core.gridDP_Click" textlink="">
      <xdr:nvSpPr>
        <xdr:cNvPr id="4787" name="Rectangle 4786">
          <a:extLst>
            <a:ext uri="{FF2B5EF4-FFF2-40B4-BE49-F238E27FC236}">
              <a16:creationId xmlns:a16="http://schemas.microsoft.com/office/drawing/2014/main" xmlns="" id="{00000000-0008-0000-0200-0000B312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763</xdr:row>
      <xdr:rowOff>0</xdr:rowOff>
    </xdr:from>
    <xdr:to>
      <xdr:col>5</xdr:col>
      <xdr:colOff>279400</xdr:colOff>
      <xdr:row>764</xdr:row>
      <xdr:rowOff>12700</xdr:rowOff>
    </xdr:to>
    <xdr:sp macro="[1]!dp_core.gridDP_Click" textlink="">
      <xdr:nvSpPr>
        <xdr:cNvPr id="4788" name="Rectangle 4787">
          <a:extLst>
            <a:ext uri="{FF2B5EF4-FFF2-40B4-BE49-F238E27FC236}">
              <a16:creationId xmlns:a16="http://schemas.microsoft.com/office/drawing/2014/main" xmlns="" id="{00000000-0008-0000-0200-0000B412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763</xdr:row>
      <xdr:rowOff>0</xdr:rowOff>
    </xdr:from>
    <xdr:to>
      <xdr:col>5</xdr:col>
      <xdr:colOff>279400</xdr:colOff>
      <xdr:row>764</xdr:row>
      <xdr:rowOff>12700</xdr:rowOff>
    </xdr:to>
    <xdr:sp macro="[1]!dp_core.gridDP_Click" textlink="">
      <xdr:nvSpPr>
        <xdr:cNvPr id="4789" name="Rectangle 4788">
          <a:extLst>
            <a:ext uri="{FF2B5EF4-FFF2-40B4-BE49-F238E27FC236}">
              <a16:creationId xmlns:a16="http://schemas.microsoft.com/office/drawing/2014/main" xmlns="" id="{00000000-0008-0000-0200-0000B512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763</xdr:row>
      <xdr:rowOff>0</xdr:rowOff>
    </xdr:from>
    <xdr:to>
      <xdr:col>5</xdr:col>
      <xdr:colOff>279400</xdr:colOff>
      <xdr:row>764</xdr:row>
      <xdr:rowOff>12700</xdr:rowOff>
    </xdr:to>
    <xdr:sp macro="[1]!dp_core.gridDP_Click" textlink="">
      <xdr:nvSpPr>
        <xdr:cNvPr id="4790" name="Rectangle 4789">
          <a:extLst>
            <a:ext uri="{FF2B5EF4-FFF2-40B4-BE49-F238E27FC236}">
              <a16:creationId xmlns:a16="http://schemas.microsoft.com/office/drawing/2014/main" xmlns="" id="{00000000-0008-0000-0200-0000B612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764</xdr:row>
      <xdr:rowOff>0</xdr:rowOff>
    </xdr:from>
    <xdr:to>
      <xdr:col>5</xdr:col>
      <xdr:colOff>279400</xdr:colOff>
      <xdr:row>765</xdr:row>
      <xdr:rowOff>12700</xdr:rowOff>
    </xdr:to>
    <xdr:sp macro="[1]!dp_core.gridDP_Click" textlink="">
      <xdr:nvSpPr>
        <xdr:cNvPr id="4791" name="Rectangle 4790">
          <a:extLst>
            <a:ext uri="{FF2B5EF4-FFF2-40B4-BE49-F238E27FC236}">
              <a16:creationId xmlns:a16="http://schemas.microsoft.com/office/drawing/2014/main" xmlns="" id="{00000000-0008-0000-0200-0000B712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764</xdr:row>
      <xdr:rowOff>0</xdr:rowOff>
    </xdr:from>
    <xdr:to>
      <xdr:col>5</xdr:col>
      <xdr:colOff>279400</xdr:colOff>
      <xdr:row>765</xdr:row>
      <xdr:rowOff>12700</xdr:rowOff>
    </xdr:to>
    <xdr:sp macro="[1]!dp_core.gridDP_Click" textlink="">
      <xdr:nvSpPr>
        <xdr:cNvPr id="4792" name="Rectangle 4791">
          <a:extLst>
            <a:ext uri="{FF2B5EF4-FFF2-40B4-BE49-F238E27FC236}">
              <a16:creationId xmlns:a16="http://schemas.microsoft.com/office/drawing/2014/main" xmlns="" id="{00000000-0008-0000-0200-0000B812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764</xdr:row>
      <xdr:rowOff>0</xdr:rowOff>
    </xdr:from>
    <xdr:to>
      <xdr:col>5</xdr:col>
      <xdr:colOff>279400</xdr:colOff>
      <xdr:row>765</xdr:row>
      <xdr:rowOff>12700</xdr:rowOff>
    </xdr:to>
    <xdr:sp macro="[1]!dp_core.gridDP_Click" textlink="">
      <xdr:nvSpPr>
        <xdr:cNvPr id="4793" name="Rectangle 4792">
          <a:extLst>
            <a:ext uri="{FF2B5EF4-FFF2-40B4-BE49-F238E27FC236}">
              <a16:creationId xmlns:a16="http://schemas.microsoft.com/office/drawing/2014/main" xmlns="" id="{00000000-0008-0000-0200-0000B912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765</xdr:row>
      <xdr:rowOff>0</xdr:rowOff>
    </xdr:from>
    <xdr:to>
      <xdr:col>5</xdr:col>
      <xdr:colOff>279400</xdr:colOff>
      <xdr:row>766</xdr:row>
      <xdr:rowOff>12700</xdr:rowOff>
    </xdr:to>
    <xdr:sp macro="[1]!dp_core.gridDP_Click" textlink="">
      <xdr:nvSpPr>
        <xdr:cNvPr id="4794" name="Rectangle 4793">
          <a:extLst>
            <a:ext uri="{FF2B5EF4-FFF2-40B4-BE49-F238E27FC236}">
              <a16:creationId xmlns:a16="http://schemas.microsoft.com/office/drawing/2014/main" xmlns="" id="{00000000-0008-0000-0200-0000BA12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765</xdr:row>
      <xdr:rowOff>0</xdr:rowOff>
    </xdr:from>
    <xdr:to>
      <xdr:col>5</xdr:col>
      <xdr:colOff>279400</xdr:colOff>
      <xdr:row>766</xdr:row>
      <xdr:rowOff>12700</xdr:rowOff>
    </xdr:to>
    <xdr:sp macro="[1]!dp_core.gridDP_Click" textlink="">
      <xdr:nvSpPr>
        <xdr:cNvPr id="4795" name="Rectangle 4794">
          <a:extLst>
            <a:ext uri="{FF2B5EF4-FFF2-40B4-BE49-F238E27FC236}">
              <a16:creationId xmlns:a16="http://schemas.microsoft.com/office/drawing/2014/main" xmlns="" id="{00000000-0008-0000-0200-0000BB12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765</xdr:row>
      <xdr:rowOff>0</xdr:rowOff>
    </xdr:from>
    <xdr:to>
      <xdr:col>5</xdr:col>
      <xdr:colOff>279400</xdr:colOff>
      <xdr:row>766</xdr:row>
      <xdr:rowOff>12700</xdr:rowOff>
    </xdr:to>
    <xdr:sp macro="[1]!dp_core.gridDP_Click" textlink="">
      <xdr:nvSpPr>
        <xdr:cNvPr id="4796" name="Rectangle 4795">
          <a:extLst>
            <a:ext uri="{FF2B5EF4-FFF2-40B4-BE49-F238E27FC236}">
              <a16:creationId xmlns:a16="http://schemas.microsoft.com/office/drawing/2014/main" xmlns="" id="{00000000-0008-0000-0200-0000BC12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766</xdr:row>
      <xdr:rowOff>0</xdr:rowOff>
    </xdr:from>
    <xdr:to>
      <xdr:col>5</xdr:col>
      <xdr:colOff>279400</xdr:colOff>
      <xdr:row>767</xdr:row>
      <xdr:rowOff>12700</xdr:rowOff>
    </xdr:to>
    <xdr:sp macro="[1]!dp_core.gridDP_Click" textlink="">
      <xdr:nvSpPr>
        <xdr:cNvPr id="4797" name="Rectangle 4796">
          <a:extLst>
            <a:ext uri="{FF2B5EF4-FFF2-40B4-BE49-F238E27FC236}">
              <a16:creationId xmlns:a16="http://schemas.microsoft.com/office/drawing/2014/main" xmlns="" id="{00000000-0008-0000-0200-0000BD12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766</xdr:row>
      <xdr:rowOff>0</xdr:rowOff>
    </xdr:from>
    <xdr:to>
      <xdr:col>5</xdr:col>
      <xdr:colOff>279400</xdr:colOff>
      <xdr:row>767</xdr:row>
      <xdr:rowOff>12700</xdr:rowOff>
    </xdr:to>
    <xdr:sp macro="[1]!dp_core.gridDP_Click" textlink="">
      <xdr:nvSpPr>
        <xdr:cNvPr id="4798" name="Rectangle 4797">
          <a:extLst>
            <a:ext uri="{FF2B5EF4-FFF2-40B4-BE49-F238E27FC236}">
              <a16:creationId xmlns:a16="http://schemas.microsoft.com/office/drawing/2014/main" xmlns="" id="{00000000-0008-0000-0200-0000BE12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766</xdr:row>
      <xdr:rowOff>0</xdr:rowOff>
    </xdr:from>
    <xdr:to>
      <xdr:col>5</xdr:col>
      <xdr:colOff>279400</xdr:colOff>
      <xdr:row>767</xdr:row>
      <xdr:rowOff>12700</xdr:rowOff>
    </xdr:to>
    <xdr:sp macro="[1]!dp_core.gridDP_Click" textlink="">
      <xdr:nvSpPr>
        <xdr:cNvPr id="4799" name="Rectangle 4798">
          <a:extLst>
            <a:ext uri="{FF2B5EF4-FFF2-40B4-BE49-F238E27FC236}">
              <a16:creationId xmlns:a16="http://schemas.microsoft.com/office/drawing/2014/main" xmlns="" id="{00000000-0008-0000-0200-0000BF12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767</xdr:row>
      <xdr:rowOff>0</xdr:rowOff>
    </xdr:from>
    <xdr:to>
      <xdr:col>5</xdr:col>
      <xdr:colOff>279400</xdr:colOff>
      <xdr:row>768</xdr:row>
      <xdr:rowOff>12700</xdr:rowOff>
    </xdr:to>
    <xdr:sp macro="[1]!dp_core.gridDP_Click" textlink="">
      <xdr:nvSpPr>
        <xdr:cNvPr id="4800" name="Rectangle 4799">
          <a:extLst>
            <a:ext uri="{FF2B5EF4-FFF2-40B4-BE49-F238E27FC236}">
              <a16:creationId xmlns:a16="http://schemas.microsoft.com/office/drawing/2014/main" xmlns="" id="{00000000-0008-0000-0200-0000C012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767</xdr:row>
      <xdr:rowOff>0</xdr:rowOff>
    </xdr:from>
    <xdr:to>
      <xdr:col>5</xdr:col>
      <xdr:colOff>279400</xdr:colOff>
      <xdr:row>768</xdr:row>
      <xdr:rowOff>12700</xdr:rowOff>
    </xdr:to>
    <xdr:sp macro="[1]!dp_core.gridDP_Click" textlink="">
      <xdr:nvSpPr>
        <xdr:cNvPr id="4801" name="Rectangle 4800">
          <a:extLst>
            <a:ext uri="{FF2B5EF4-FFF2-40B4-BE49-F238E27FC236}">
              <a16:creationId xmlns:a16="http://schemas.microsoft.com/office/drawing/2014/main" xmlns="" id="{00000000-0008-0000-0200-0000C112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767</xdr:row>
      <xdr:rowOff>0</xdr:rowOff>
    </xdr:from>
    <xdr:to>
      <xdr:col>5</xdr:col>
      <xdr:colOff>279400</xdr:colOff>
      <xdr:row>768</xdr:row>
      <xdr:rowOff>12700</xdr:rowOff>
    </xdr:to>
    <xdr:sp macro="[1]!dp_core.gridDP_Click" textlink="">
      <xdr:nvSpPr>
        <xdr:cNvPr id="4802" name="Rectangle 4801">
          <a:extLst>
            <a:ext uri="{FF2B5EF4-FFF2-40B4-BE49-F238E27FC236}">
              <a16:creationId xmlns:a16="http://schemas.microsoft.com/office/drawing/2014/main" xmlns="" id="{00000000-0008-0000-0200-0000C212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768</xdr:row>
      <xdr:rowOff>0</xdr:rowOff>
    </xdr:from>
    <xdr:to>
      <xdr:col>5</xdr:col>
      <xdr:colOff>279400</xdr:colOff>
      <xdr:row>769</xdr:row>
      <xdr:rowOff>12700</xdr:rowOff>
    </xdr:to>
    <xdr:sp macro="[1]!dp_core.gridDP_Click" textlink="">
      <xdr:nvSpPr>
        <xdr:cNvPr id="4803" name="Rectangle 4802">
          <a:extLst>
            <a:ext uri="{FF2B5EF4-FFF2-40B4-BE49-F238E27FC236}">
              <a16:creationId xmlns:a16="http://schemas.microsoft.com/office/drawing/2014/main" xmlns="" id="{00000000-0008-0000-0200-0000C312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768</xdr:row>
      <xdr:rowOff>0</xdr:rowOff>
    </xdr:from>
    <xdr:to>
      <xdr:col>5</xdr:col>
      <xdr:colOff>279400</xdr:colOff>
      <xdr:row>769</xdr:row>
      <xdr:rowOff>12700</xdr:rowOff>
    </xdr:to>
    <xdr:sp macro="[1]!dp_core.gridDP_Click" textlink="">
      <xdr:nvSpPr>
        <xdr:cNvPr id="4804" name="Rectangle 4803">
          <a:extLst>
            <a:ext uri="{FF2B5EF4-FFF2-40B4-BE49-F238E27FC236}">
              <a16:creationId xmlns:a16="http://schemas.microsoft.com/office/drawing/2014/main" xmlns="" id="{00000000-0008-0000-0200-0000C412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768</xdr:row>
      <xdr:rowOff>0</xdr:rowOff>
    </xdr:from>
    <xdr:to>
      <xdr:col>5</xdr:col>
      <xdr:colOff>279400</xdr:colOff>
      <xdr:row>769</xdr:row>
      <xdr:rowOff>12700</xdr:rowOff>
    </xdr:to>
    <xdr:sp macro="[1]!dp_core.gridDP_Click" textlink="">
      <xdr:nvSpPr>
        <xdr:cNvPr id="4805" name="Rectangle 4804">
          <a:extLst>
            <a:ext uri="{FF2B5EF4-FFF2-40B4-BE49-F238E27FC236}">
              <a16:creationId xmlns:a16="http://schemas.microsoft.com/office/drawing/2014/main" xmlns="" id="{00000000-0008-0000-0200-0000C512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769</xdr:row>
      <xdr:rowOff>0</xdr:rowOff>
    </xdr:from>
    <xdr:to>
      <xdr:col>5</xdr:col>
      <xdr:colOff>279400</xdr:colOff>
      <xdr:row>770</xdr:row>
      <xdr:rowOff>12700</xdr:rowOff>
    </xdr:to>
    <xdr:sp macro="[1]!dp_core.gridDP_Click" textlink="">
      <xdr:nvSpPr>
        <xdr:cNvPr id="4806" name="Rectangle 4805">
          <a:extLst>
            <a:ext uri="{FF2B5EF4-FFF2-40B4-BE49-F238E27FC236}">
              <a16:creationId xmlns:a16="http://schemas.microsoft.com/office/drawing/2014/main" xmlns="" id="{00000000-0008-0000-0200-0000C612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769</xdr:row>
      <xdr:rowOff>0</xdr:rowOff>
    </xdr:from>
    <xdr:to>
      <xdr:col>5</xdr:col>
      <xdr:colOff>279400</xdr:colOff>
      <xdr:row>770</xdr:row>
      <xdr:rowOff>12700</xdr:rowOff>
    </xdr:to>
    <xdr:sp macro="[1]!dp_core.gridDP_Click" textlink="">
      <xdr:nvSpPr>
        <xdr:cNvPr id="4807" name="Rectangle 4806">
          <a:extLst>
            <a:ext uri="{FF2B5EF4-FFF2-40B4-BE49-F238E27FC236}">
              <a16:creationId xmlns:a16="http://schemas.microsoft.com/office/drawing/2014/main" xmlns="" id="{00000000-0008-0000-0200-0000C712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769</xdr:row>
      <xdr:rowOff>0</xdr:rowOff>
    </xdr:from>
    <xdr:to>
      <xdr:col>5</xdr:col>
      <xdr:colOff>279400</xdr:colOff>
      <xdr:row>770</xdr:row>
      <xdr:rowOff>12700</xdr:rowOff>
    </xdr:to>
    <xdr:sp macro="[1]!dp_core.gridDP_Click" textlink="">
      <xdr:nvSpPr>
        <xdr:cNvPr id="4808" name="Rectangle 4807">
          <a:extLst>
            <a:ext uri="{FF2B5EF4-FFF2-40B4-BE49-F238E27FC236}">
              <a16:creationId xmlns:a16="http://schemas.microsoft.com/office/drawing/2014/main" xmlns="" id="{00000000-0008-0000-0200-0000C812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770</xdr:row>
      <xdr:rowOff>0</xdr:rowOff>
    </xdr:from>
    <xdr:to>
      <xdr:col>5</xdr:col>
      <xdr:colOff>279400</xdr:colOff>
      <xdr:row>771</xdr:row>
      <xdr:rowOff>12700</xdr:rowOff>
    </xdr:to>
    <xdr:sp macro="[1]!dp_core.gridDP_Click" textlink="">
      <xdr:nvSpPr>
        <xdr:cNvPr id="4809" name="Rectangle 4808">
          <a:extLst>
            <a:ext uri="{FF2B5EF4-FFF2-40B4-BE49-F238E27FC236}">
              <a16:creationId xmlns:a16="http://schemas.microsoft.com/office/drawing/2014/main" xmlns="" id="{00000000-0008-0000-0200-0000C912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770</xdr:row>
      <xdr:rowOff>0</xdr:rowOff>
    </xdr:from>
    <xdr:to>
      <xdr:col>5</xdr:col>
      <xdr:colOff>279400</xdr:colOff>
      <xdr:row>771</xdr:row>
      <xdr:rowOff>12700</xdr:rowOff>
    </xdr:to>
    <xdr:sp macro="[1]!dp_core.gridDP_Click" textlink="">
      <xdr:nvSpPr>
        <xdr:cNvPr id="4810" name="Rectangle 4809">
          <a:extLst>
            <a:ext uri="{FF2B5EF4-FFF2-40B4-BE49-F238E27FC236}">
              <a16:creationId xmlns:a16="http://schemas.microsoft.com/office/drawing/2014/main" xmlns="" id="{00000000-0008-0000-0200-0000CA12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770</xdr:row>
      <xdr:rowOff>0</xdr:rowOff>
    </xdr:from>
    <xdr:to>
      <xdr:col>5</xdr:col>
      <xdr:colOff>279400</xdr:colOff>
      <xdr:row>771</xdr:row>
      <xdr:rowOff>12700</xdr:rowOff>
    </xdr:to>
    <xdr:sp macro="[1]!dp_core.gridDP_Click" textlink="">
      <xdr:nvSpPr>
        <xdr:cNvPr id="4811" name="Rectangle 4810">
          <a:extLst>
            <a:ext uri="{FF2B5EF4-FFF2-40B4-BE49-F238E27FC236}">
              <a16:creationId xmlns:a16="http://schemas.microsoft.com/office/drawing/2014/main" xmlns="" id="{00000000-0008-0000-0200-0000CB12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771</xdr:row>
      <xdr:rowOff>0</xdr:rowOff>
    </xdr:from>
    <xdr:to>
      <xdr:col>5</xdr:col>
      <xdr:colOff>279400</xdr:colOff>
      <xdr:row>772</xdr:row>
      <xdr:rowOff>12700</xdr:rowOff>
    </xdr:to>
    <xdr:sp macro="[1]!dp_core.gridDP_Click" textlink="">
      <xdr:nvSpPr>
        <xdr:cNvPr id="4812" name="Rectangle 4811">
          <a:extLst>
            <a:ext uri="{FF2B5EF4-FFF2-40B4-BE49-F238E27FC236}">
              <a16:creationId xmlns:a16="http://schemas.microsoft.com/office/drawing/2014/main" xmlns="" id="{00000000-0008-0000-0200-0000CC12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771</xdr:row>
      <xdr:rowOff>0</xdr:rowOff>
    </xdr:from>
    <xdr:to>
      <xdr:col>5</xdr:col>
      <xdr:colOff>279400</xdr:colOff>
      <xdr:row>772</xdr:row>
      <xdr:rowOff>12700</xdr:rowOff>
    </xdr:to>
    <xdr:sp macro="[1]!dp_core.gridDP_Click" textlink="">
      <xdr:nvSpPr>
        <xdr:cNvPr id="4813" name="Rectangle 4812">
          <a:extLst>
            <a:ext uri="{FF2B5EF4-FFF2-40B4-BE49-F238E27FC236}">
              <a16:creationId xmlns:a16="http://schemas.microsoft.com/office/drawing/2014/main" xmlns="" id="{00000000-0008-0000-0200-0000CD12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771</xdr:row>
      <xdr:rowOff>0</xdr:rowOff>
    </xdr:from>
    <xdr:to>
      <xdr:col>5</xdr:col>
      <xdr:colOff>279400</xdr:colOff>
      <xdr:row>772</xdr:row>
      <xdr:rowOff>12700</xdr:rowOff>
    </xdr:to>
    <xdr:sp macro="[1]!dp_core.gridDP_Click" textlink="">
      <xdr:nvSpPr>
        <xdr:cNvPr id="4814" name="Rectangle 4813">
          <a:extLst>
            <a:ext uri="{FF2B5EF4-FFF2-40B4-BE49-F238E27FC236}">
              <a16:creationId xmlns:a16="http://schemas.microsoft.com/office/drawing/2014/main" xmlns="" id="{00000000-0008-0000-0200-0000CE12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772</xdr:row>
      <xdr:rowOff>0</xdr:rowOff>
    </xdr:from>
    <xdr:to>
      <xdr:col>5</xdr:col>
      <xdr:colOff>279400</xdr:colOff>
      <xdr:row>773</xdr:row>
      <xdr:rowOff>12700</xdr:rowOff>
    </xdr:to>
    <xdr:sp macro="[1]!dp_core.gridDP_Click" textlink="">
      <xdr:nvSpPr>
        <xdr:cNvPr id="4815" name="Rectangle 4814">
          <a:extLst>
            <a:ext uri="{FF2B5EF4-FFF2-40B4-BE49-F238E27FC236}">
              <a16:creationId xmlns:a16="http://schemas.microsoft.com/office/drawing/2014/main" xmlns="" id="{00000000-0008-0000-0200-0000CF12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772</xdr:row>
      <xdr:rowOff>0</xdr:rowOff>
    </xdr:from>
    <xdr:to>
      <xdr:col>5</xdr:col>
      <xdr:colOff>279400</xdr:colOff>
      <xdr:row>773</xdr:row>
      <xdr:rowOff>12700</xdr:rowOff>
    </xdr:to>
    <xdr:sp macro="[1]!dp_core.gridDP_Click" textlink="">
      <xdr:nvSpPr>
        <xdr:cNvPr id="4816" name="Rectangle 4815">
          <a:extLst>
            <a:ext uri="{FF2B5EF4-FFF2-40B4-BE49-F238E27FC236}">
              <a16:creationId xmlns:a16="http://schemas.microsoft.com/office/drawing/2014/main" xmlns="" id="{00000000-0008-0000-0200-0000D012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772</xdr:row>
      <xdr:rowOff>0</xdr:rowOff>
    </xdr:from>
    <xdr:to>
      <xdr:col>5</xdr:col>
      <xdr:colOff>279400</xdr:colOff>
      <xdr:row>773</xdr:row>
      <xdr:rowOff>12700</xdr:rowOff>
    </xdr:to>
    <xdr:sp macro="[1]!dp_core.gridDP_Click" textlink="">
      <xdr:nvSpPr>
        <xdr:cNvPr id="4817" name="Rectangle 4816">
          <a:extLst>
            <a:ext uri="{FF2B5EF4-FFF2-40B4-BE49-F238E27FC236}">
              <a16:creationId xmlns:a16="http://schemas.microsoft.com/office/drawing/2014/main" xmlns="" id="{00000000-0008-0000-0200-0000D112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773</xdr:row>
      <xdr:rowOff>0</xdr:rowOff>
    </xdr:from>
    <xdr:to>
      <xdr:col>5</xdr:col>
      <xdr:colOff>279400</xdr:colOff>
      <xdr:row>774</xdr:row>
      <xdr:rowOff>12700</xdr:rowOff>
    </xdr:to>
    <xdr:sp macro="[1]!dp_core.gridDP_Click" textlink="">
      <xdr:nvSpPr>
        <xdr:cNvPr id="4818" name="Rectangle 4817">
          <a:extLst>
            <a:ext uri="{FF2B5EF4-FFF2-40B4-BE49-F238E27FC236}">
              <a16:creationId xmlns:a16="http://schemas.microsoft.com/office/drawing/2014/main" xmlns="" id="{00000000-0008-0000-0200-0000D212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773</xdr:row>
      <xdr:rowOff>0</xdr:rowOff>
    </xdr:from>
    <xdr:to>
      <xdr:col>5</xdr:col>
      <xdr:colOff>279400</xdr:colOff>
      <xdr:row>774</xdr:row>
      <xdr:rowOff>12700</xdr:rowOff>
    </xdr:to>
    <xdr:sp macro="[1]!dp_core.gridDP_Click" textlink="">
      <xdr:nvSpPr>
        <xdr:cNvPr id="4819" name="Rectangle 4818">
          <a:extLst>
            <a:ext uri="{FF2B5EF4-FFF2-40B4-BE49-F238E27FC236}">
              <a16:creationId xmlns:a16="http://schemas.microsoft.com/office/drawing/2014/main" xmlns="" id="{00000000-0008-0000-0200-0000D312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773</xdr:row>
      <xdr:rowOff>0</xdr:rowOff>
    </xdr:from>
    <xdr:to>
      <xdr:col>5</xdr:col>
      <xdr:colOff>279400</xdr:colOff>
      <xdr:row>774</xdr:row>
      <xdr:rowOff>12700</xdr:rowOff>
    </xdr:to>
    <xdr:sp macro="[1]!dp_core.gridDP_Click" textlink="">
      <xdr:nvSpPr>
        <xdr:cNvPr id="4820" name="Rectangle 4819">
          <a:extLst>
            <a:ext uri="{FF2B5EF4-FFF2-40B4-BE49-F238E27FC236}">
              <a16:creationId xmlns:a16="http://schemas.microsoft.com/office/drawing/2014/main" xmlns="" id="{00000000-0008-0000-0200-0000D412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774</xdr:row>
      <xdr:rowOff>0</xdr:rowOff>
    </xdr:from>
    <xdr:to>
      <xdr:col>5</xdr:col>
      <xdr:colOff>279400</xdr:colOff>
      <xdr:row>775</xdr:row>
      <xdr:rowOff>12700</xdr:rowOff>
    </xdr:to>
    <xdr:sp macro="[1]!dp_core.gridDP_Click" textlink="">
      <xdr:nvSpPr>
        <xdr:cNvPr id="4821" name="Rectangle 4820">
          <a:extLst>
            <a:ext uri="{FF2B5EF4-FFF2-40B4-BE49-F238E27FC236}">
              <a16:creationId xmlns:a16="http://schemas.microsoft.com/office/drawing/2014/main" xmlns="" id="{00000000-0008-0000-0200-0000D512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774</xdr:row>
      <xdr:rowOff>0</xdr:rowOff>
    </xdr:from>
    <xdr:to>
      <xdr:col>5</xdr:col>
      <xdr:colOff>279400</xdr:colOff>
      <xdr:row>775</xdr:row>
      <xdr:rowOff>12700</xdr:rowOff>
    </xdr:to>
    <xdr:sp macro="[1]!dp_core.gridDP_Click" textlink="">
      <xdr:nvSpPr>
        <xdr:cNvPr id="4822" name="Rectangle 4821">
          <a:extLst>
            <a:ext uri="{FF2B5EF4-FFF2-40B4-BE49-F238E27FC236}">
              <a16:creationId xmlns:a16="http://schemas.microsoft.com/office/drawing/2014/main" xmlns="" id="{00000000-0008-0000-0200-0000D612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774</xdr:row>
      <xdr:rowOff>0</xdr:rowOff>
    </xdr:from>
    <xdr:to>
      <xdr:col>5</xdr:col>
      <xdr:colOff>279400</xdr:colOff>
      <xdr:row>775</xdr:row>
      <xdr:rowOff>12700</xdr:rowOff>
    </xdr:to>
    <xdr:sp macro="[1]!dp_core.gridDP_Click" textlink="">
      <xdr:nvSpPr>
        <xdr:cNvPr id="4823" name="Rectangle 4822">
          <a:extLst>
            <a:ext uri="{FF2B5EF4-FFF2-40B4-BE49-F238E27FC236}">
              <a16:creationId xmlns:a16="http://schemas.microsoft.com/office/drawing/2014/main" xmlns="" id="{00000000-0008-0000-0200-0000D712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775</xdr:row>
      <xdr:rowOff>0</xdr:rowOff>
    </xdr:from>
    <xdr:to>
      <xdr:col>5</xdr:col>
      <xdr:colOff>279400</xdr:colOff>
      <xdr:row>776</xdr:row>
      <xdr:rowOff>12700</xdr:rowOff>
    </xdr:to>
    <xdr:sp macro="[1]!dp_core.gridDP_Click" textlink="">
      <xdr:nvSpPr>
        <xdr:cNvPr id="4824" name="Rectangle 4823">
          <a:extLst>
            <a:ext uri="{FF2B5EF4-FFF2-40B4-BE49-F238E27FC236}">
              <a16:creationId xmlns:a16="http://schemas.microsoft.com/office/drawing/2014/main" xmlns="" id="{00000000-0008-0000-0200-0000D812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775</xdr:row>
      <xdr:rowOff>0</xdr:rowOff>
    </xdr:from>
    <xdr:to>
      <xdr:col>5</xdr:col>
      <xdr:colOff>279400</xdr:colOff>
      <xdr:row>776</xdr:row>
      <xdr:rowOff>12700</xdr:rowOff>
    </xdr:to>
    <xdr:sp macro="[1]!dp_core.gridDP_Click" textlink="">
      <xdr:nvSpPr>
        <xdr:cNvPr id="4825" name="Rectangle 4824">
          <a:extLst>
            <a:ext uri="{FF2B5EF4-FFF2-40B4-BE49-F238E27FC236}">
              <a16:creationId xmlns:a16="http://schemas.microsoft.com/office/drawing/2014/main" xmlns="" id="{00000000-0008-0000-0200-0000D912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775</xdr:row>
      <xdr:rowOff>0</xdr:rowOff>
    </xdr:from>
    <xdr:to>
      <xdr:col>5</xdr:col>
      <xdr:colOff>279400</xdr:colOff>
      <xdr:row>776</xdr:row>
      <xdr:rowOff>12700</xdr:rowOff>
    </xdr:to>
    <xdr:sp macro="[1]!dp_core.gridDP_Click" textlink="">
      <xdr:nvSpPr>
        <xdr:cNvPr id="4826" name="Rectangle 4825">
          <a:extLst>
            <a:ext uri="{FF2B5EF4-FFF2-40B4-BE49-F238E27FC236}">
              <a16:creationId xmlns:a16="http://schemas.microsoft.com/office/drawing/2014/main" xmlns="" id="{00000000-0008-0000-0200-0000DA12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776</xdr:row>
      <xdr:rowOff>0</xdr:rowOff>
    </xdr:from>
    <xdr:to>
      <xdr:col>5</xdr:col>
      <xdr:colOff>279400</xdr:colOff>
      <xdr:row>777</xdr:row>
      <xdr:rowOff>12700</xdr:rowOff>
    </xdr:to>
    <xdr:sp macro="[1]!dp_core.gridDP_Click" textlink="">
      <xdr:nvSpPr>
        <xdr:cNvPr id="4827" name="Rectangle 4826">
          <a:extLst>
            <a:ext uri="{FF2B5EF4-FFF2-40B4-BE49-F238E27FC236}">
              <a16:creationId xmlns:a16="http://schemas.microsoft.com/office/drawing/2014/main" xmlns="" id="{00000000-0008-0000-0200-0000DB12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776</xdr:row>
      <xdr:rowOff>0</xdr:rowOff>
    </xdr:from>
    <xdr:to>
      <xdr:col>5</xdr:col>
      <xdr:colOff>279400</xdr:colOff>
      <xdr:row>777</xdr:row>
      <xdr:rowOff>12700</xdr:rowOff>
    </xdr:to>
    <xdr:sp macro="[1]!dp_core.gridDP_Click" textlink="">
      <xdr:nvSpPr>
        <xdr:cNvPr id="4828" name="Rectangle 4827">
          <a:extLst>
            <a:ext uri="{FF2B5EF4-FFF2-40B4-BE49-F238E27FC236}">
              <a16:creationId xmlns:a16="http://schemas.microsoft.com/office/drawing/2014/main" xmlns="" id="{00000000-0008-0000-0200-0000DC12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776</xdr:row>
      <xdr:rowOff>0</xdr:rowOff>
    </xdr:from>
    <xdr:to>
      <xdr:col>5</xdr:col>
      <xdr:colOff>279400</xdr:colOff>
      <xdr:row>777</xdr:row>
      <xdr:rowOff>12700</xdr:rowOff>
    </xdr:to>
    <xdr:sp macro="[1]!dp_core.gridDP_Click" textlink="">
      <xdr:nvSpPr>
        <xdr:cNvPr id="4829" name="Rectangle 4828">
          <a:extLst>
            <a:ext uri="{FF2B5EF4-FFF2-40B4-BE49-F238E27FC236}">
              <a16:creationId xmlns:a16="http://schemas.microsoft.com/office/drawing/2014/main" xmlns="" id="{00000000-0008-0000-0200-0000DD12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777</xdr:row>
      <xdr:rowOff>0</xdr:rowOff>
    </xdr:from>
    <xdr:to>
      <xdr:col>5</xdr:col>
      <xdr:colOff>279400</xdr:colOff>
      <xdr:row>778</xdr:row>
      <xdr:rowOff>12700</xdr:rowOff>
    </xdr:to>
    <xdr:sp macro="[1]!dp_core.gridDP_Click" textlink="">
      <xdr:nvSpPr>
        <xdr:cNvPr id="4830" name="Rectangle 4829">
          <a:extLst>
            <a:ext uri="{FF2B5EF4-FFF2-40B4-BE49-F238E27FC236}">
              <a16:creationId xmlns:a16="http://schemas.microsoft.com/office/drawing/2014/main" xmlns="" id="{00000000-0008-0000-0200-0000DE12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777</xdr:row>
      <xdr:rowOff>0</xdr:rowOff>
    </xdr:from>
    <xdr:to>
      <xdr:col>5</xdr:col>
      <xdr:colOff>279400</xdr:colOff>
      <xdr:row>778</xdr:row>
      <xdr:rowOff>12700</xdr:rowOff>
    </xdr:to>
    <xdr:sp macro="[1]!dp_core.gridDP_Click" textlink="">
      <xdr:nvSpPr>
        <xdr:cNvPr id="4831" name="Rectangle 4830">
          <a:extLst>
            <a:ext uri="{FF2B5EF4-FFF2-40B4-BE49-F238E27FC236}">
              <a16:creationId xmlns:a16="http://schemas.microsoft.com/office/drawing/2014/main" xmlns="" id="{00000000-0008-0000-0200-0000DF12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777</xdr:row>
      <xdr:rowOff>0</xdr:rowOff>
    </xdr:from>
    <xdr:to>
      <xdr:col>5</xdr:col>
      <xdr:colOff>279400</xdr:colOff>
      <xdr:row>778</xdr:row>
      <xdr:rowOff>12700</xdr:rowOff>
    </xdr:to>
    <xdr:sp macro="[1]!dp_core.gridDP_Click" textlink="">
      <xdr:nvSpPr>
        <xdr:cNvPr id="4832" name="Rectangle 4831">
          <a:extLst>
            <a:ext uri="{FF2B5EF4-FFF2-40B4-BE49-F238E27FC236}">
              <a16:creationId xmlns:a16="http://schemas.microsoft.com/office/drawing/2014/main" xmlns="" id="{00000000-0008-0000-0200-0000E012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778</xdr:row>
      <xdr:rowOff>0</xdr:rowOff>
    </xdr:from>
    <xdr:to>
      <xdr:col>5</xdr:col>
      <xdr:colOff>279400</xdr:colOff>
      <xdr:row>779</xdr:row>
      <xdr:rowOff>12700</xdr:rowOff>
    </xdr:to>
    <xdr:sp macro="[1]!dp_core.gridDP_Click" textlink="">
      <xdr:nvSpPr>
        <xdr:cNvPr id="4833" name="Rectangle 4832">
          <a:extLst>
            <a:ext uri="{FF2B5EF4-FFF2-40B4-BE49-F238E27FC236}">
              <a16:creationId xmlns:a16="http://schemas.microsoft.com/office/drawing/2014/main" xmlns="" id="{00000000-0008-0000-0200-0000E112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778</xdr:row>
      <xdr:rowOff>0</xdr:rowOff>
    </xdr:from>
    <xdr:to>
      <xdr:col>5</xdr:col>
      <xdr:colOff>279400</xdr:colOff>
      <xdr:row>779</xdr:row>
      <xdr:rowOff>12700</xdr:rowOff>
    </xdr:to>
    <xdr:sp macro="[1]!dp_core.gridDP_Click" textlink="">
      <xdr:nvSpPr>
        <xdr:cNvPr id="4834" name="Rectangle 4833">
          <a:extLst>
            <a:ext uri="{FF2B5EF4-FFF2-40B4-BE49-F238E27FC236}">
              <a16:creationId xmlns:a16="http://schemas.microsoft.com/office/drawing/2014/main" xmlns="" id="{00000000-0008-0000-0200-0000E212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778</xdr:row>
      <xdr:rowOff>0</xdr:rowOff>
    </xdr:from>
    <xdr:to>
      <xdr:col>5</xdr:col>
      <xdr:colOff>279400</xdr:colOff>
      <xdr:row>779</xdr:row>
      <xdr:rowOff>12700</xdr:rowOff>
    </xdr:to>
    <xdr:sp macro="[1]!dp_core.gridDP_Click" textlink="">
      <xdr:nvSpPr>
        <xdr:cNvPr id="4835" name="Rectangle 4834">
          <a:extLst>
            <a:ext uri="{FF2B5EF4-FFF2-40B4-BE49-F238E27FC236}">
              <a16:creationId xmlns:a16="http://schemas.microsoft.com/office/drawing/2014/main" xmlns="" id="{00000000-0008-0000-0200-0000E312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779</xdr:row>
      <xdr:rowOff>0</xdr:rowOff>
    </xdr:from>
    <xdr:to>
      <xdr:col>5</xdr:col>
      <xdr:colOff>279400</xdr:colOff>
      <xdr:row>780</xdr:row>
      <xdr:rowOff>12700</xdr:rowOff>
    </xdr:to>
    <xdr:sp macro="[1]!dp_core.gridDP_Click" textlink="">
      <xdr:nvSpPr>
        <xdr:cNvPr id="4836" name="Rectangle 4835">
          <a:extLst>
            <a:ext uri="{FF2B5EF4-FFF2-40B4-BE49-F238E27FC236}">
              <a16:creationId xmlns:a16="http://schemas.microsoft.com/office/drawing/2014/main" xmlns="" id="{00000000-0008-0000-0200-0000E412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779</xdr:row>
      <xdr:rowOff>0</xdr:rowOff>
    </xdr:from>
    <xdr:to>
      <xdr:col>5</xdr:col>
      <xdr:colOff>279400</xdr:colOff>
      <xdr:row>780</xdr:row>
      <xdr:rowOff>12700</xdr:rowOff>
    </xdr:to>
    <xdr:sp macro="[1]!dp_core.gridDP_Click" textlink="">
      <xdr:nvSpPr>
        <xdr:cNvPr id="4837" name="Rectangle 4836">
          <a:extLst>
            <a:ext uri="{FF2B5EF4-FFF2-40B4-BE49-F238E27FC236}">
              <a16:creationId xmlns:a16="http://schemas.microsoft.com/office/drawing/2014/main" xmlns="" id="{00000000-0008-0000-0200-0000E512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779</xdr:row>
      <xdr:rowOff>0</xdr:rowOff>
    </xdr:from>
    <xdr:to>
      <xdr:col>5</xdr:col>
      <xdr:colOff>279400</xdr:colOff>
      <xdr:row>780</xdr:row>
      <xdr:rowOff>12700</xdr:rowOff>
    </xdr:to>
    <xdr:sp macro="[1]!dp_core.gridDP_Click" textlink="">
      <xdr:nvSpPr>
        <xdr:cNvPr id="4838" name="Rectangle 4837">
          <a:extLst>
            <a:ext uri="{FF2B5EF4-FFF2-40B4-BE49-F238E27FC236}">
              <a16:creationId xmlns:a16="http://schemas.microsoft.com/office/drawing/2014/main" xmlns="" id="{00000000-0008-0000-0200-0000E612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780</xdr:row>
      <xdr:rowOff>0</xdr:rowOff>
    </xdr:from>
    <xdr:to>
      <xdr:col>5</xdr:col>
      <xdr:colOff>279400</xdr:colOff>
      <xdr:row>781</xdr:row>
      <xdr:rowOff>12700</xdr:rowOff>
    </xdr:to>
    <xdr:sp macro="[1]!dp_core.gridDP_Click" textlink="">
      <xdr:nvSpPr>
        <xdr:cNvPr id="4839" name="Rectangle 4838">
          <a:extLst>
            <a:ext uri="{FF2B5EF4-FFF2-40B4-BE49-F238E27FC236}">
              <a16:creationId xmlns:a16="http://schemas.microsoft.com/office/drawing/2014/main" xmlns="" id="{00000000-0008-0000-0200-0000E712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780</xdr:row>
      <xdr:rowOff>0</xdr:rowOff>
    </xdr:from>
    <xdr:to>
      <xdr:col>5</xdr:col>
      <xdr:colOff>279400</xdr:colOff>
      <xdr:row>781</xdr:row>
      <xdr:rowOff>12700</xdr:rowOff>
    </xdr:to>
    <xdr:sp macro="[1]!dp_core.gridDP_Click" textlink="">
      <xdr:nvSpPr>
        <xdr:cNvPr id="4840" name="Rectangle 4839">
          <a:extLst>
            <a:ext uri="{FF2B5EF4-FFF2-40B4-BE49-F238E27FC236}">
              <a16:creationId xmlns:a16="http://schemas.microsoft.com/office/drawing/2014/main" xmlns="" id="{00000000-0008-0000-0200-0000E812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780</xdr:row>
      <xdr:rowOff>0</xdr:rowOff>
    </xdr:from>
    <xdr:to>
      <xdr:col>5</xdr:col>
      <xdr:colOff>279400</xdr:colOff>
      <xdr:row>781</xdr:row>
      <xdr:rowOff>12700</xdr:rowOff>
    </xdr:to>
    <xdr:sp macro="[1]!dp_core.gridDP_Click" textlink="">
      <xdr:nvSpPr>
        <xdr:cNvPr id="4841" name="Rectangle 4840">
          <a:extLst>
            <a:ext uri="{FF2B5EF4-FFF2-40B4-BE49-F238E27FC236}">
              <a16:creationId xmlns:a16="http://schemas.microsoft.com/office/drawing/2014/main" xmlns="" id="{00000000-0008-0000-0200-0000E912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781</xdr:row>
      <xdr:rowOff>0</xdr:rowOff>
    </xdr:from>
    <xdr:to>
      <xdr:col>5</xdr:col>
      <xdr:colOff>279400</xdr:colOff>
      <xdr:row>782</xdr:row>
      <xdr:rowOff>12700</xdr:rowOff>
    </xdr:to>
    <xdr:sp macro="[1]!dp_core.gridDP_Click" textlink="">
      <xdr:nvSpPr>
        <xdr:cNvPr id="4842" name="Rectangle 4841">
          <a:extLst>
            <a:ext uri="{FF2B5EF4-FFF2-40B4-BE49-F238E27FC236}">
              <a16:creationId xmlns:a16="http://schemas.microsoft.com/office/drawing/2014/main" xmlns="" id="{00000000-0008-0000-0200-0000EA12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781</xdr:row>
      <xdr:rowOff>0</xdr:rowOff>
    </xdr:from>
    <xdr:to>
      <xdr:col>5</xdr:col>
      <xdr:colOff>279400</xdr:colOff>
      <xdr:row>782</xdr:row>
      <xdr:rowOff>12700</xdr:rowOff>
    </xdr:to>
    <xdr:sp macro="[1]!dp_core.gridDP_Click" textlink="">
      <xdr:nvSpPr>
        <xdr:cNvPr id="4843" name="Rectangle 4842">
          <a:extLst>
            <a:ext uri="{FF2B5EF4-FFF2-40B4-BE49-F238E27FC236}">
              <a16:creationId xmlns:a16="http://schemas.microsoft.com/office/drawing/2014/main" xmlns="" id="{00000000-0008-0000-0200-0000EB12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781</xdr:row>
      <xdr:rowOff>0</xdr:rowOff>
    </xdr:from>
    <xdr:to>
      <xdr:col>5</xdr:col>
      <xdr:colOff>279400</xdr:colOff>
      <xdr:row>782</xdr:row>
      <xdr:rowOff>12700</xdr:rowOff>
    </xdr:to>
    <xdr:sp macro="[1]!dp_core.gridDP_Click" textlink="">
      <xdr:nvSpPr>
        <xdr:cNvPr id="4844" name="Rectangle 4843">
          <a:extLst>
            <a:ext uri="{FF2B5EF4-FFF2-40B4-BE49-F238E27FC236}">
              <a16:creationId xmlns:a16="http://schemas.microsoft.com/office/drawing/2014/main" xmlns="" id="{00000000-0008-0000-0200-0000EC12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782</xdr:row>
      <xdr:rowOff>0</xdr:rowOff>
    </xdr:from>
    <xdr:to>
      <xdr:col>5</xdr:col>
      <xdr:colOff>279400</xdr:colOff>
      <xdr:row>783</xdr:row>
      <xdr:rowOff>12700</xdr:rowOff>
    </xdr:to>
    <xdr:sp macro="[1]!dp_core.gridDP_Click" textlink="">
      <xdr:nvSpPr>
        <xdr:cNvPr id="4845" name="Rectangle 4844">
          <a:extLst>
            <a:ext uri="{FF2B5EF4-FFF2-40B4-BE49-F238E27FC236}">
              <a16:creationId xmlns:a16="http://schemas.microsoft.com/office/drawing/2014/main" xmlns="" id="{00000000-0008-0000-0200-0000ED12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782</xdr:row>
      <xdr:rowOff>0</xdr:rowOff>
    </xdr:from>
    <xdr:to>
      <xdr:col>5</xdr:col>
      <xdr:colOff>279400</xdr:colOff>
      <xdr:row>783</xdr:row>
      <xdr:rowOff>12700</xdr:rowOff>
    </xdr:to>
    <xdr:sp macro="[1]!dp_core.gridDP_Click" textlink="">
      <xdr:nvSpPr>
        <xdr:cNvPr id="4846" name="Rectangle 4845">
          <a:extLst>
            <a:ext uri="{FF2B5EF4-FFF2-40B4-BE49-F238E27FC236}">
              <a16:creationId xmlns:a16="http://schemas.microsoft.com/office/drawing/2014/main" xmlns="" id="{00000000-0008-0000-0200-0000EE12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782</xdr:row>
      <xdr:rowOff>0</xdr:rowOff>
    </xdr:from>
    <xdr:to>
      <xdr:col>5</xdr:col>
      <xdr:colOff>279400</xdr:colOff>
      <xdr:row>783</xdr:row>
      <xdr:rowOff>12700</xdr:rowOff>
    </xdr:to>
    <xdr:sp macro="[1]!dp_core.gridDP_Click" textlink="">
      <xdr:nvSpPr>
        <xdr:cNvPr id="4847" name="Rectangle 4846">
          <a:extLst>
            <a:ext uri="{FF2B5EF4-FFF2-40B4-BE49-F238E27FC236}">
              <a16:creationId xmlns:a16="http://schemas.microsoft.com/office/drawing/2014/main" xmlns="" id="{00000000-0008-0000-0200-0000EF12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783</xdr:row>
      <xdr:rowOff>0</xdr:rowOff>
    </xdr:from>
    <xdr:to>
      <xdr:col>5</xdr:col>
      <xdr:colOff>279400</xdr:colOff>
      <xdr:row>784</xdr:row>
      <xdr:rowOff>12700</xdr:rowOff>
    </xdr:to>
    <xdr:sp macro="[1]!dp_core.gridDP_Click" textlink="">
      <xdr:nvSpPr>
        <xdr:cNvPr id="4848" name="Rectangle 4847">
          <a:extLst>
            <a:ext uri="{FF2B5EF4-FFF2-40B4-BE49-F238E27FC236}">
              <a16:creationId xmlns:a16="http://schemas.microsoft.com/office/drawing/2014/main" xmlns="" id="{00000000-0008-0000-0200-0000F012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783</xdr:row>
      <xdr:rowOff>0</xdr:rowOff>
    </xdr:from>
    <xdr:to>
      <xdr:col>5</xdr:col>
      <xdr:colOff>279400</xdr:colOff>
      <xdr:row>784</xdr:row>
      <xdr:rowOff>12700</xdr:rowOff>
    </xdr:to>
    <xdr:sp macro="[1]!dp_core.gridDP_Click" textlink="">
      <xdr:nvSpPr>
        <xdr:cNvPr id="4849" name="Rectangle 4848">
          <a:extLst>
            <a:ext uri="{FF2B5EF4-FFF2-40B4-BE49-F238E27FC236}">
              <a16:creationId xmlns:a16="http://schemas.microsoft.com/office/drawing/2014/main" xmlns="" id="{00000000-0008-0000-0200-0000F112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783</xdr:row>
      <xdr:rowOff>0</xdr:rowOff>
    </xdr:from>
    <xdr:to>
      <xdr:col>5</xdr:col>
      <xdr:colOff>279400</xdr:colOff>
      <xdr:row>784</xdr:row>
      <xdr:rowOff>12700</xdr:rowOff>
    </xdr:to>
    <xdr:sp macro="[1]!dp_core.gridDP_Click" textlink="">
      <xdr:nvSpPr>
        <xdr:cNvPr id="4850" name="Rectangle 4849">
          <a:extLst>
            <a:ext uri="{FF2B5EF4-FFF2-40B4-BE49-F238E27FC236}">
              <a16:creationId xmlns:a16="http://schemas.microsoft.com/office/drawing/2014/main" xmlns="" id="{00000000-0008-0000-0200-0000F212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784</xdr:row>
      <xdr:rowOff>0</xdr:rowOff>
    </xdr:from>
    <xdr:to>
      <xdr:col>5</xdr:col>
      <xdr:colOff>279400</xdr:colOff>
      <xdr:row>785</xdr:row>
      <xdr:rowOff>12700</xdr:rowOff>
    </xdr:to>
    <xdr:sp macro="[1]!dp_core.gridDP_Click" textlink="">
      <xdr:nvSpPr>
        <xdr:cNvPr id="4851" name="Rectangle 4850">
          <a:extLst>
            <a:ext uri="{FF2B5EF4-FFF2-40B4-BE49-F238E27FC236}">
              <a16:creationId xmlns:a16="http://schemas.microsoft.com/office/drawing/2014/main" xmlns="" id="{00000000-0008-0000-0200-0000F312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784</xdr:row>
      <xdr:rowOff>0</xdr:rowOff>
    </xdr:from>
    <xdr:to>
      <xdr:col>5</xdr:col>
      <xdr:colOff>279400</xdr:colOff>
      <xdr:row>785</xdr:row>
      <xdr:rowOff>12700</xdr:rowOff>
    </xdr:to>
    <xdr:sp macro="[1]!dp_core.gridDP_Click" textlink="">
      <xdr:nvSpPr>
        <xdr:cNvPr id="4852" name="Rectangle 4851">
          <a:extLst>
            <a:ext uri="{FF2B5EF4-FFF2-40B4-BE49-F238E27FC236}">
              <a16:creationId xmlns:a16="http://schemas.microsoft.com/office/drawing/2014/main" xmlns="" id="{00000000-0008-0000-0200-0000F412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784</xdr:row>
      <xdr:rowOff>0</xdr:rowOff>
    </xdr:from>
    <xdr:to>
      <xdr:col>5</xdr:col>
      <xdr:colOff>279400</xdr:colOff>
      <xdr:row>785</xdr:row>
      <xdr:rowOff>12700</xdr:rowOff>
    </xdr:to>
    <xdr:sp macro="[1]!dp_core.gridDP_Click" textlink="">
      <xdr:nvSpPr>
        <xdr:cNvPr id="4853" name="Rectangle 4852">
          <a:extLst>
            <a:ext uri="{FF2B5EF4-FFF2-40B4-BE49-F238E27FC236}">
              <a16:creationId xmlns:a16="http://schemas.microsoft.com/office/drawing/2014/main" xmlns="" id="{00000000-0008-0000-0200-0000F512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785</xdr:row>
      <xdr:rowOff>0</xdr:rowOff>
    </xdr:from>
    <xdr:to>
      <xdr:col>5</xdr:col>
      <xdr:colOff>279400</xdr:colOff>
      <xdr:row>786</xdr:row>
      <xdr:rowOff>12700</xdr:rowOff>
    </xdr:to>
    <xdr:sp macro="[1]!dp_core.gridDP_Click" textlink="">
      <xdr:nvSpPr>
        <xdr:cNvPr id="4854" name="Rectangle 4853">
          <a:extLst>
            <a:ext uri="{FF2B5EF4-FFF2-40B4-BE49-F238E27FC236}">
              <a16:creationId xmlns:a16="http://schemas.microsoft.com/office/drawing/2014/main" xmlns="" id="{00000000-0008-0000-0200-0000F612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785</xdr:row>
      <xdr:rowOff>0</xdr:rowOff>
    </xdr:from>
    <xdr:to>
      <xdr:col>5</xdr:col>
      <xdr:colOff>279400</xdr:colOff>
      <xdr:row>786</xdr:row>
      <xdr:rowOff>12700</xdr:rowOff>
    </xdr:to>
    <xdr:sp macro="[1]!dp_core.gridDP_Click" textlink="">
      <xdr:nvSpPr>
        <xdr:cNvPr id="4855" name="Rectangle 4854">
          <a:extLst>
            <a:ext uri="{FF2B5EF4-FFF2-40B4-BE49-F238E27FC236}">
              <a16:creationId xmlns:a16="http://schemas.microsoft.com/office/drawing/2014/main" xmlns="" id="{00000000-0008-0000-0200-0000F712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785</xdr:row>
      <xdr:rowOff>0</xdr:rowOff>
    </xdr:from>
    <xdr:to>
      <xdr:col>5</xdr:col>
      <xdr:colOff>279400</xdr:colOff>
      <xdr:row>786</xdr:row>
      <xdr:rowOff>12700</xdr:rowOff>
    </xdr:to>
    <xdr:sp macro="[1]!dp_core.gridDP_Click" textlink="">
      <xdr:nvSpPr>
        <xdr:cNvPr id="4856" name="Rectangle 4855">
          <a:extLst>
            <a:ext uri="{FF2B5EF4-FFF2-40B4-BE49-F238E27FC236}">
              <a16:creationId xmlns:a16="http://schemas.microsoft.com/office/drawing/2014/main" xmlns="" id="{00000000-0008-0000-0200-0000F812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786</xdr:row>
      <xdr:rowOff>0</xdr:rowOff>
    </xdr:from>
    <xdr:to>
      <xdr:col>5</xdr:col>
      <xdr:colOff>279400</xdr:colOff>
      <xdr:row>787</xdr:row>
      <xdr:rowOff>12700</xdr:rowOff>
    </xdr:to>
    <xdr:sp macro="[1]!dp_core.gridDP_Click" textlink="">
      <xdr:nvSpPr>
        <xdr:cNvPr id="4857" name="Rectangle 4856">
          <a:extLst>
            <a:ext uri="{FF2B5EF4-FFF2-40B4-BE49-F238E27FC236}">
              <a16:creationId xmlns:a16="http://schemas.microsoft.com/office/drawing/2014/main" xmlns="" id="{00000000-0008-0000-0200-0000F912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786</xdr:row>
      <xdr:rowOff>0</xdr:rowOff>
    </xdr:from>
    <xdr:to>
      <xdr:col>5</xdr:col>
      <xdr:colOff>279400</xdr:colOff>
      <xdr:row>787</xdr:row>
      <xdr:rowOff>12700</xdr:rowOff>
    </xdr:to>
    <xdr:sp macro="[1]!dp_core.gridDP_Click" textlink="">
      <xdr:nvSpPr>
        <xdr:cNvPr id="4858" name="Rectangle 4857">
          <a:extLst>
            <a:ext uri="{FF2B5EF4-FFF2-40B4-BE49-F238E27FC236}">
              <a16:creationId xmlns:a16="http://schemas.microsoft.com/office/drawing/2014/main" xmlns="" id="{00000000-0008-0000-0200-0000FA12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786</xdr:row>
      <xdr:rowOff>0</xdr:rowOff>
    </xdr:from>
    <xdr:to>
      <xdr:col>5</xdr:col>
      <xdr:colOff>279400</xdr:colOff>
      <xdr:row>787</xdr:row>
      <xdr:rowOff>12700</xdr:rowOff>
    </xdr:to>
    <xdr:sp macro="[1]!dp_core.gridDP_Click" textlink="">
      <xdr:nvSpPr>
        <xdr:cNvPr id="4859" name="Rectangle 4858">
          <a:extLst>
            <a:ext uri="{FF2B5EF4-FFF2-40B4-BE49-F238E27FC236}">
              <a16:creationId xmlns:a16="http://schemas.microsoft.com/office/drawing/2014/main" xmlns="" id="{00000000-0008-0000-0200-0000FB12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787</xdr:row>
      <xdr:rowOff>0</xdr:rowOff>
    </xdr:from>
    <xdr:to>
      <xdr:col>5</xdr:col>
      <xdr:colOff>279400</xdr:colOff>
      <xdr:row>788</xdr:row>
      <xdr:rowOff>12700</xdr:rowOff>
    </xdr:to>
    <xdr:sp macro="[1]!dp_core.gridDP_Click" textlink="">
      <xdr:nvSpPr>
        <xdr:cNvPr id="4860" name="Rectangle 4859">
          <a:extLst>
            <a:ext uri="{FF2B5EF4-FFF2-40B4-BE49-F238E27FC236}">
              <a16:creationId xmlns:a16="http://schemas.microsoft.com/office/drawing/2014/main" xmlns="" id="{00000000-0008-0000-0200-0000FC12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787</xdr:row>
      <xdr:rowOff>0</xdr:rowOff>
    </xdr:from>
    <xdr:to>
      <xdr:col>5</xdr:col>
      <xdr:colOff>279400</xdr:colOff>
      <xdr:row>788</xdr:row>
      <xdr:rowOff>12700</xdr:rowOff>
    </xdr:to>
    <xdr:sp macro="[1]!dp_core.gridDP_Click" textlink="">
      <xdr:nvSpPr>
        <xdr:cNvPr id="4861" name="Rectangle 4860">
          <a:extLst>
            <a:ext uri="{FF2B5EF4-FFF2-40B4-BE49-F238E27FC236}">
              <a16:creationId xmlns:a16="http://schemas.microsoft.com/office/drawing/2014/main" xmlns="" id="{00000000-0008-0000-0200-0000FD12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787</xdr:row>
      <xdr:rowOff>0</xdr:rowOff>
    </xdr:from>
    <xdr:to>
      <xdr:col>5</xdr:col>
      <xdr:colOff>279400</xdr:colOff>
      <xdr:row>788</xdr:row>
      <xdr:rowOff>12700</xdr:rowOff>
    </xdr:to>
    <xdr:sp macro="[1]!dp_core.gridDP_Click" textlink="">
      <xdr:nvSpPr>
        <xdr:cNvPr id="4862" name="Rectangle 4861">
          <a:extLst>
            <a:ext uri="{FF2B5EF4-FFF2-40B4-BE49-F238E27FC236}">
              <a16:creationId xmlns:a16="http://schemas.microsoft.com/office/drawing/2014/main" xmlns="" id="{00000000-0008-0000-0200-0000FE12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788</xdr:row>
      <xdr:rowOff>0</xdr:rowOff>
    </xdr:from>
    <xdr:to>
      <xdr:col>5</xdr:col>
      <xdr:colOff>279400</xdr:colOff>
      <xdr:row>789</xdr:row>
      <xdr:rowOff>12700</xdr:rowOff>
    </xdr:to>
    <xdr:sp macro="[1]!dp_core.gridDP_Click" textlink="">
      <xdr:nvSpPr>
        <xdr:cNvPr id="4863" name="Rectangle 4862">
          <a:extLst>
            <a:ext uri="{FF2B5EF4-FFF2-40B4-BE49-F238E27FC236}">
              <a16:creationId xmlns:a16="http://schemas.microsoft.com/office/drawing/2014/main" xmlns="" id="{00000000-0008-0000-0200-0000FF12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788</xdr:row>
      <xdr:rowOff>0</xdr:rowOff>
    </xdr:from>
    <xdr:to>
      <xdr:col>5</xdr:col>
      <xdr:colOff>279400</xdr:colOff>
      <xdr:row>789</xdr:row>
      <xdr:rowOff>12700</xdr:rowOff>
    </xdr:to>
    <xdr:sp macro="[1]!dp_core.gridDP_Click" textlink="">
      <xdr:nvSpPr>
        <xdr:cNvPr id="4864" name="Rectangle 4863">
          <a:extLst>
            <a:ext uri="{FF2B5EF4-FFF2-40B4-BE49-F238E27FC236}">
              <a16:creationId xmlns:a16="http://schemas.microsoft.com/office/drawing/2014/main" xmlns="" id="{00000000-0008-0000-0200-00000013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788</xdr:row>
      <xdr:rowOff>0</xdr:rowOff>
    </xdr:from>
    <xdr:to>
      <xdr:col>5</xdr:col>
      <xdr:colOff>279400</xdr:colOff>
      <xdr:row>789</xdr:row>
      <xdr:rowOff>12700</xdr:rowOff>
    </xdr:to>
    <xdr:sp macro="[1]!dp_core.gridDP_Click" textlink="">
      <xdr:nvSpPr>
        <xdr:cNvPr id="4865" name="Rectangle 4864">
          <a:extLst>
            <a:ext uri="{FF2B5EF4-FFF2-40B4-BE49-F238E27FC236}">
              <a16:creationId xmlns:a16="http://schemas.microsoft.com/office/drawing/2014/main" xmlns="" id="{00000000-0008-0000-0200-00000113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789</xdr:row>
      <xdr:rowOff>0</xdr:rowOff>
    </xdr:from>
    <xdr:to>
      <xdr:col>5</xdr:col>
      <xdr:colOff>279400</xdr:colOff>
      <xdr:row>790</xdr:row>
      <xdr:rowOff>12700</xdr:rowOff>
    </xdr:to>
    <xdr:sp macro="[1]!dp_core.gridDP_Click" textlink="">
      <xdr:nvSpPr>
        <xdr:cNvPr id="4866" name="Rectangle 4865">
          <a:extLst>
            <a:ext uri="{FF2B5EF4-FFF2-40B4-BE49-F238E27FC236}">
              <a16:creationId xmlns:a16="http://schemas.microsoft.com/office/drawing/2014/main" xmlns="" id="{00000000-0008-0000-0200-00000213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789</xdr:row>
      <xdr:rowOff>0</xdr:rowOff>
    </xdr:from>
    <xdr:to>
      <xdr:col>5</xdr:col>
      <xdr:colOff>279400</xdr:colOff>
      <xdr:row>790</xdr:row>
      <xdr:rowOff>12700</xdr:rowOff>
    </xdr:to>
    <xdr:sp macro="[1]!dp_core.gridDP_Click" textlink="">
      <xdr:nvSpPr>
        <xdr:cNvPr id="4867" name="Rectangle 4866">
          <a:extLst>
            <a:ext uri="{FF2B5EF4-FFF2-40B4-BE49-F238E27FC236}">
              <a16:creationId xmlns:a16="http://schemas.microsoft.com/office/drawing/2014/main" xmlns="" id="{00000000-0008-0000-0200-00000313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789</xdr:row>
      <xdr:rowOff>0</xdr:rowOff>
    </xdr:from>
    <xdr:to>
      <xdr:col>5</xdr:col>
      <xdr:colOff>279400</xdr:colOff>
      <xdr:row>790</xdr:row>
      <xdr:rowOff>12700</xdr:rowOff>
    </xdr:to>
    <xdr:sp macro="[1]!dp_core.gridDP_Click" textlink="">
      <xdr:nvSpPr>
        <xdr:cNvPr id="4868" name="Rectangle 4867">
          <a:extLst>
            <a:ext uri="{FF2B5EF4-FFF2-40B4-BE49-F238E27FC236}">
              <a16:creationId xmlns:a16="http://schemas.microsoft.com/office/drawing/2014/main" xmlns="" id="{00000000-0008-0000-0200-00000413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790</xdr:row>
      <xdr:rowOff>0</xdr:rowOff>
    </xdr:from>
    <xdr:to>
      <xdr:col>5</xdr:col>
      <xdr:colOff>279400</xdr:colOff>
      <xdr:row>791</xdr:row>
      <xdr:rowOff>12700</xdr:rowOff>
    </xdr:to>
    <xdr:sp macro="[1]!dp_core.gridDP_Click" textlink="">
      <xdr:nvSpPr>
        <xdr:cNvPr id="4869" name="Rectangle 4868">
          <a:extLst>
            <a:ext uri="{FF2B5EF4-FFF2-40B4-BE49-F238E27FC236}">
              <a16:creationId xmlns:a16="http://schemas.microsoft.com/office/drawing/2014/main" xmlns="" id="{00000000-0008-0000-0200-00000513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790</xdr:row>
      <xdr:rowOff>0</xdr:rowOff>
    </xdr:from>
    <xdr:to>
      <xdr:col>5</xdr:col>
      <xdr:colOff>279400</xdr:colOff>
      <xdr:row>791</xdr:row>
      <xdr:rowOff>12700</xdr:rowOff>
    </xdr:to>
    <xdr:sp macro="[1]!dp_core.gridDP_Click" textlink="">
      <xdr:nvSpPr>
        <xdr:cNvPr id="4870" name="Rectangle 4869">
          <a:extLst>
            <a:ext uri="{FF2B5EF4-FFF2-40B4-BE49-F238E27FC236}">
              <a16:creationId xmlns:a16="http://schemas.microsoft.com/office/drawing/2014/main" xmlns="" id="{00000000-0008-0000-0200-00000613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790</xdr:row>
      <xdr:rowOff>0</xdr:rowOff>
    </xdr:from>
    <xdr:to>
      <xdr:col>5</xdr:col>
      <xdr:colOff>279400</xdr:colOff>
      <xdr:row>791</xdr:row>
      <xdr:rowOff>12700</xdr:rowOff>
    </xdr:to>
    <xdr:sp macro="[1]!dp_core.gridDP_Click" textlink="">
      <xdr:nvSpPr>
        <xdr:cNvPr id="4871" name="Rectangle 4870">
          <a:extLst>
            <a:ext uri="{FF2B5EF4-FFF2-40B4-BE49-F238E27FC236}">
              <a16:creationId xmlns:a16="http://schemas.microsoft.com/office/drawing/2014/main" xmlns="" id="{00000000-0008-0000-0200-00000713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791</xdr:row>
      <xdr:rowOff>0</xdr:rowOff>
    </xdr:from>
    <xdr:to>
      <xdr:col>5</xdr:col>
      <xdr:colOff>279400</xdr:colOff>
      <xdr:row>792</xdr:row>
      <xdr:rowOff>12700</xdr:rowOff>
    </xdr:to>
    <xdr:sp macro="[1]!dp_core.gridDP_Click" textlink="">
      <xdr:nvSpPr>
        <xdr:cNvPr id="4872" name="Rectangle 4871">
          <a:extLst>
            <a:ext uri="{FF2B5EF4-FFF2-40B4-BE49-F238E27FC236}">
              <a16:creationId xmlns:a16="http://schemas.microsoft.com/office/drawing/2014/main" xmlns="" id="{00000000-0008-0000-0200-00000813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791</xdr:row>
      <xdr:rowOff>0</xdr:rowOff>
    </xdr:from>
    <xdr:to>
      <xdr:col>5</xdr:col>
      <xdr:colOff>279400</xdr:colOff>
      <xdr:row>792</xdr:row>
      <xdr:rowOff>12700</xdr:rowOff>
    </xdr:to>
    <xdr:sp macro="[1]!dp_core.gridDP_Click" textlink="">
      <xdr:nvSpPr>
        <xdr:cNvPr id="4873" name="Rectangle 4872">
          <a:extLst>
            <a:ext uri="{FF2B5EF4-FFF2-40B4-BE49-F238E27FC236}">
              <a16:creationId xmlns:a16="http://schemas.microsoft.com/office/drawing/2014/main" xmlns="" id="{00000000-0008-0000-0200-00000913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791</xdr:row>
      <xdr:rowOff>0</xdr:rowOff>
    </xdr:from>
    <xdr:to>
      <xdr:col>5</xdr:col>
      <xdr:colOff>279400</xdr:colOff>
      <xdr:row>792</xdr:row>
      <xdr:rowOff>12700</xdr:rowOff>
    </xdr:to>
    <xdr:sp macro="[1]!dp_core.gridDP_Click" textlink="">
      <xdr:nvSpPr>
        <xdr:cNvPr id="4874" name="Rectangle 4873">
          <a:extLst>
            <a:ext uri="{FF2B5EF4-FFF2-40B4-BE49-F238E27FC236}">
              <a16:creationId xmlns:a16="http://schemas.microsoft.com/office/drawing/2014/main" xmlns="" id="{00000000-0008-0000-0200-00000A13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792</xdr:row>
      <xdr:rowOff>0</xdr:rowOff>
    </xdr:from>
    <xdr:to>
      <xdr:col>5</xdr:col>
      <xdr:colOff>279400</xdr:colOff>
      <xdr:row>793</xdr:row>
      <xdr:rowOff>12700</xdr:rowOff>
    </xdr:to>
    <xdr:sp macro="[1]!dp_core.gridDP_Click" textlink="">
      <xdr:nvSpPr>
        <xdr:cNvPr id="4875" name="Rectangle 4874">
          <a:extLst>
            <a:ext uri="{FF2B5EF4-FFF2-40B4-BE49-F238E27FC236}">
              <a16:creationId xmlns:a16="http://schemas.microsoft.com/office/drawing/2014/main" xmlns="" id="{00000000-0008-0000-0200-00000B13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792</xdr:row>
      <xdr:rowOff>0</xdr:rowOff>
    </xdr:from>
    <xdr:to>
      <xdr:col>5</xdr:col>
      <xdr:colOff>279400</xdr:colOff>
      <xdr:row>793</xdr:row>
      <xdr:rowOff>12700</xdr:rowOff>
    </xdr:to>
    <xdr:sp macro="[1]!dp_core.gridDP_Click" textlink="">
      <xdr:nvSpPr>
        <xdr:cNvPr id="4876" name="Rectangle 4875">
          <a:extLst>
            <a:ext uri="{FF2B5EF4-FFF2-40B4-BE49-F238E27FC236}">
              <a16:creationId xmlns:a16="http://schemas.microsoft.com/office/drawing/2014/main" xmlns="" id="{00000000-0008-0000-0200-00000C13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792</xdr:row>
      <xdr:rowOff>0</xdr:rowOff>
    </xdr:from>
    <xdr:to>
      <xdr:col>5</xdr:col>
      <xdr:colOff>279400</xdr:colOff>
      <xdr:row>793</xdr:row>
      <xdr:rowOff>12700</xdr:rowOff>
    </xdr:to>
    <xdr:sp macro="[1]!dp_core.gridDP_Click" textlink="">
      <xdr:nvSpPr>
        <xdr:cNvPr id="4877" name="Rectangle 4876">
          <a:extLst>
            <a:ext uri="{FF2B5EF4-FFF2-40B4-BE49-F238E27FC236}">
              <a16:creationId xmlns:a16="http://schemas.microsoft.com/office/drawing/2014/main" xmlns="" id="{00000000-0008-0000-0200-00000D13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793</xdr:row>
      <xdr:rowOff>0</xdr:rowOff>
    </xdr:from>
    <xdr:to>
      <xdr:col>5</xdr:col>
      <xdr:colOff>279400</xdr:colOff>
      <xdr:row>794</xdr:row>
      <xdr:rowOff>12700</xdr:rowOff>
    </xdr:to>
    <xdr:sp macro="[1]!dp_core.gridDP_Click" textlink="">
      <xdr:nvSpPr>
        <xdr:cNvPr id="4878" name="Rectangle 4877">
          <a:extLst>
            <a:ext uri="{FF2B5EF4-FFF2-40B4-BE49-F238E27FC236}">
              <a16:creationId xmlns:a16="http://schemas.microsoft.com/office/drawing/2014/main" xmlns="" id="{00000000-0008-0000-0200-00000E13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793</xdr:row>
      <xdr:rowOff>0</xdr:rowOff>
    </xdr:from>
    <xdr:to>
      <xdr:col>5</xdr:col>
      <xdr:colOff>279400</xdr:colOff>
      <xdr:row>794</xdr:row>
      <xdr:rowOff>12700</xdr:rowOff>
    </xdr:to>
    <xdr:sp macro="[1]!dp_core.gridDP_Click" textlink="">
      <xdr:nvSpPr>
        <xdr:cNvPr id="4879" name="Rectangle 4878">
          <a:extLst>
            <a:ext uri="{FF2B5EF4-FFF2-40B4-BE49-F238E27FC236}">
              <a16:creationId xmlns:a16="http://schemas.microsoft.com/office/drawing/2014/main" xmlns="" id="{00000000-0008-0000-0200-00000F13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793</xdr:row>
      <xdr:rowOff>0</xdr:rowOff>
    </xdr:from>
    <xdr:to>
      <xdr:col>5</xdr:col>
      <xdr:colOff>279400</xdr:colOff>
      <xdr:row>794</xdr:row>
      <xdr:rowOff>12700</xdr:rowOff>
    </xdr:to>
    <xdr:sp macro="[1]!dp_core.gridDP_Click" textlink="">
      <xdr:nvSpPr>
        <xdr:cNvPr id="4880" name="Rectangle 4879">
          <a:extLst>
            <a:ext uri="{FF2B5EF4-FFF2-40B4-BE49-F238E27FC236}">
              <a16:creationId xmlns:a16="http://schemas.microsoft.com/office/drawing/2014/main" xmlns="" id="{00000000-0008-0000-0200-00001013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794</xdr:row>
      <xdr:rowOff>0</xdr:rowOff>
    </xdr:from>
    <xdr:to>
      <xdr:col>5</xdr:col>
      <xdr:colOff>279400</xdr:colOff>
      <xdr:row>795</xdr:row>
      <xdr:rowOff>12700</xdr:rowOff>
    </xdr:to>
    <xdr:sp macro="[1]!dp_core.gridDP_Click" textlink="">
      <xdr:nvSpPr>
        <xdr:cNvPr id="4881" name="Rectangle 4880">
          <a:extLst>
            <a:ext uri="{FF2B5EF4-FFF2-40B4-BE49-F238E27FC236}">
              <a16:creationId xmlns:a16="http://schemas.microsoft.com/office/drawing/2014/main" xmlns="" id="{00000000-0008-0000-0200-00001113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794</xdr:row>
      <xdr:rowOff>0</xdr:rowOff>
    </xdr:from>
    <xdr:to>
      <xdr:col>5</xdr:col>
      <xdr:colOff>279400</xdr:colOff>
      <xdr:row>795</xdr:row>
      <xdr:rowOff>12700</xdr:rowOff>
    </xdr:to>
    <xdr:sp macro="[1]!dp_core.gridDP_Click" textlink="">
      <xdr:nvSpPr>
        <xdr:cNvPr id="4882" name="Rectangle 4881">
          <a:extLst>
            <a:ext uri="{FF2B5EF4-FFF2-40B4-BE49-F238E27FC236}">
              <a16:creationId xmlns:a16="http://schemas.microsoft.com/office/drawing/2014/main" xmlns="" id="{00000000-0008-0000-0200-00001213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794</xdr:row>
      <xdr:rowOff>0</xdr:rowOff>
    </xdr:from>
    <xdr:to>
      <xdr:col>5</xdr:col>
      <xdr:colOff>279400</xdr:colOff>
      <xdr:row>795</xdr:row>
      <xdr:rowOff>12700</xdr:rowOff>
    </xdr:to>
    <xdr:sp macro="[1]!dp_core.gridDP_Click" textlink="">
      <xdr:nvSpPr>
        <xdr:cNvPr id="4883" name="Rectangle 4882">
          <a:extLst>
            <a:ext uri="{FF2B5EF4-FFF2-40B4-BE49-F238E27FC236}">
              <a16:creationId xmlns:a16="http://schemas.microsoft.com/office/drawing/2014/main" xmlns="" id="{00000000-0008-0000-0200-00001313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795</xdr:row>
      <xdr:rowOff>0</xdr:rowOff>
    </xdr:from>
    <xdr:to>
      <xdr:col>5</xdr:col>
      <xdr:colOff>279400</xdr:colOff>
      <xdr:row>796</xdr:row>
      <xdr:rowOff>12700</xdr:rowOff>
    </xdr:to>
    <xdr:sp macro="[1]!dp_core.gridDP_Click" textlink="">
      <xdr:nvSpPr>
        <xdr:cNvPr id="4884" name="Rectangle 4883">
          <a:extLst>
            <a:ext uri="{FF2B5EF4-FFF2-40B4-BE49-F238E27FC236}">
              <a16:creationId xmlns:a16="http://schemas.microsoft.com/office/drawing/2014/main" xmlns="" id="{00000000-0008-0000-0200-00001413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795</xdr:row>
      <xdr:rowOff>0</xdr:rowOff>
    </xdr:from>
    <xdr:to>
      <xdr:col>5</xdr:col>
      <xdr:colOff>279400</xdr:colOff>
      <xdr:row>796</xdr:row>
      <xdr:rowOff>12700</xdr:rowOff>
    </xdr:to>
    <xdr:sp macro="[1]!dp_core.gridDP_Click" textlink="">
      <xdr:nvSpPr>
        <xdr:cNvPr id="4885" name="Rectangle 4884">
          <a:extLst>
            <a:ext uri="{FF2B5EF4-FFF2-40B4-BE49-F238E27FC236}">
              <a16:creationId xmlns:a16="http://schemas.microsoft.com/office/drawing/2014/main" xmlns="" id="{00000000-0008-0000-0200-00001513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795</xdr:row>
      <xdr:rowOff>0</xdr:rowOff>
    </xdr:from>
    <xdr:to>
      <xdr:col>5</xdr:col>
      <xdr:colOff>279400</xdr:colOff>
      <xdr:row>796</xdr:row>
      <xdr:rowOff>12700</xdr:rowOff>
    </xdr:to>
    <xdr:sp macro="[1]!dp_core.gridDP_Click" textlink="">
      <xdr:nvSpPr>
        <xdr:cNvPr id="4886" name="Rectangle 4885">
          <a:extLst>
            <a:ext uri="{FF2B5EF4-FFF2-40B4-BE49-F238E27FC236}">
              <a16:creationId xmlns:a16="http://schemas.microsoft.com/office/drawing/2014/main" xmlns="" id="{00000000-0008-0000-0200-00001613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796</xdr:row>
      <xdr:rowOff>0</xdr:rowOff>
    </xdr:from>
    <xdr:to>
      <xdr:col>5</xdr:col>
      <xdr:colOff>279400</xdr:colOff>
      <xdr:row>797</xdr:row>
      <xdr:rowOff>12700</xdr:rowOff>
    </xdr:to>
    <xdr:sp macro="[1]!dp_core.gridDP_Click" textlink="">
      <xdr:nvSpPr>
        <xdr:cNvPr id="4887" name="Rectangle 4886">
          <a:extLst>
            <a:ext uri="{FF2B5EF4-FFF2-40B4-BE49-F238E27FC236}">
              <a16:creationId xmlns:a16="http://schemas.microsoft.com/office/drawing/2014/main" xmlns="" id="{00000000-0008-0000-0200-00001713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796</xdr:row>
      <xdr:rowOff>0</xdr:rowOff>
    </xdr:from>
    <xdr:to>
      <xdr:col>5</xdr:col>
      <xdr:colOff>279400</xdr:colOff>
      <xdr:row>797</xdr:row>
      <xdr:rowOff>12700</xdr:rowOff>
    </xdr:to>
    <xdr:sp macro="[1]!dp_core.gridDP_Click" textlink="">
      <xdr:nvSpPr>
        <xdr:cNvPr id="4888" name="Rectangle 4887">
          <a:extLst>
            <a:ext uri="{FF2B5EF4-FFF2-40B4-BE49-F238E27FC236}">
              <a16:creationId xmlns:a16="http://schemas.microsoft.com/office/drawing/2014/main" xmlns="" id="{00000000-0008-0000-0200-00001813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796</xdr:row>
      <xdr:rowOff>0</xdr:rowOff>
    </xdr:from>
    <xdr:to>
      <xdr:col>5</xdr:col>
      <xdr:colOff>279400</xdr:colOff>
      <xdr:row>797</xdr:row>
      <xdr:rowOff>12700</xdr:rowOff>
    </xdr:to>
    <xdr:sp macro="[1]!dp_core.gridDP_Click" textlink="">
      <xdr:nvSpPr>
        <xdr:cNvPr id="4889" name="Rectangle 4888">
          <a:extLst>
            <a:ext uri="{FF2B5EF4-FFF2-40B4-BE49-F238E27FC236}">
              <a16:creationId xmlns:a16="http://schemas.microsoft.com/office/drawing/2014/main" xmlns="" id="{00000000-0008-0000-0200-00001913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797</xdr:row>
      <xdr:rowOff>0</xdr:rowOff>
    </xdr:from>
    <xdr:to>
      <xdr:col>5</xdr:col>
      <xdr:colOff>279400</xdr:colOff>
      <xdr:row>798</xdr:row>
      <xdr:rowOff>12700</xdr:rowOff>
    </xdr:to>
    <xdr:sp macro="[1]!dp_core.gridDP_Click" textlink="">
      <xdr:nvSpPr>
        <xdr:cNvPr id="4890" name="Rectangle 4889">
          <a:extLst>
            <a:ext uri="{FF2B5EF4-FFF2-40B4-BE49-F238E27FC236}">
              <a16:creationId xmlns:a16="http://schemas.microsoft.com/office/drawing/2014/main" xmlns="" id="{00000000-0008-0000-0200-00001A13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797</xdr:row>
      <xdr:rowOff>0</xdr:rowOff>
    </xdr:from>
    <xdr:to>
      <xdr:col>5</xdr:col>
      <xdr:colOff>279400</xdr:colOff>
      <xdr:row>798</xdr:row>
      <xdr:rowOff>12700</xdr:rowOff>
    </xdr:to>
    <xdr:sp macro="[1]!dp_core.gridDP_Click" textlink="">
      <xdr:nvSpPr>
        <xdr:cNvPr id="4891" name="Rectangle 4890">
          <a:extLst>
            <a:ext uri="{FF2B5EF4-FFF2-40B4-BE49-F238E27FC236}">
              <a16:creationId xmlns:a16="http://schemas.microsoft.com/office/drawing/2014/main" xmlns="" id="{00000000-0008-0000-0200-00001B13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797</xdr:row>
      <xdr:rowOff>0</xdr:rowOff>
    </xdr:from>
    <xdr:to>
      <xdr:col>5</xdr:col>
      <xdr:colOff>279400</xdr:colOff>
      <xdr:row>798</xdr:row>
      <xdr:rowOff>12700</xdr:rowOff>
    </xdr:to>
    <xdr:sp macro="[1]!dp_core.gridDP_Click" textlink="">
      <xdr:nvSpPr>
        <xdr:cNvPr id="4892" name="Rectangle 4891">
          <a:extLst>
            <a:ext uri="{FF2B5EF4-FFF2-40B4-BE49-F238E27FC236}">
              <a16:creationId xmlns:a16="http://schemas.microsoft.com/office/drawing/2014/main" xmlns="" id="{00000000-0008-0000-0200-00001C13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798</xdr:row>
      <xdr:rowOff>0</xdr:rowOff>
    </xdr:from>
    <xdr:to>
      <xdr:col>5</xdr:col>
      <xdr:colOff>279400</xdr:colOff>
      <xdr:row>799</xdr:row>
      <xdr:rowOff>12700</xdr:rowOff>
    </xdr:to>
    <xdr:sp macro="[1]!dp_core.gridDP_Click" textlink="">
      <xdr:nvSpPr>
        <xdr:cNvPr id="4893" name="Rectangle 4892">
          <a:extLst>
            <a:ext uri="{FF2B5EF4-FFF2-40B4-BE49-F238E27FC236}">
              <a16:creationId xmlns:a16="http://schemas.microsoft.com/office/drawing/2014/main" xmlns="" id="{00000000-0008-0000-0200-00001D13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798</xdr:row>
      <xdr:rowOff>0</xdr:rowOff>
    </xdr:from>
    <xdr:to>
      <xdr:col>5</xdr:col>
      <xdr:colOff>279400</xdr:colOff>
      <xdr:row>799</xdr:row>
      <xdr:rowOff>12700</xdr:rowOff>
    </xdr:to>
    <xdr:sp macro="[1]!dp_core.gridDP_Click" textlink="">
      <xdr:nvSpPr>
        <xdr:cNvPr id="4894" name="Rectangle 4893">
          <a:extLst>
            <a:ext uri="{FF2B5EF4-FFF2-40B4-BE49-F238E27FC236}">
              <a16:creationId xmlns:a16="http://schemas.microsoft.com/office/drawing/2014/main" xmlns="" id="{00000000-0008-0000-0200-00001E13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798</xdr:row>
      <xdr:rowOff>0</xdr:rowOff>
    </xdr:from>
    <xdr:to>
      <xdr:col>5</xdr:col>
      <xdr:colOff>279400</xdr:colOff>
      <xdr:row>799</xdr:row>
      <xdr:rowOff>12700</xdr:rowOff>
    </xdr:to>
    <xdr:sp macro="[1]!dp_core.gridDP_Click" textlink="">
      <xdr:nvSpPr>
        <xdr:cNvPr id="4895" name="Rectangle 4894">
          <a:extLst>
            <a:ext uri="{FF2B5EF4-FFF2-40B4-BE49-F238E27FC236}">
              <a16:creationId xmlns:a16="http://schemas.microsoft.com/office/drawing/2014/main" xmlns="" id="{00000000-0008-0000-0200-00001F13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799</xdr:row>
      <xdr:rowOff>0</xdr:rowOff>
    </xdr:from>
    <xdr:to>
      <xdr:col>5</xdr:col>
      <xdr:colOff>279400</xdr:colOff>
      <xdr:row>800</xdr:row>
      <xdr:rowOff>12700</xdr:rowOff>
    </xdr:to>
    <xdr:sp macro="[1]!dp_core.gridDP_Click" textlink="">
      <xdr:nvSpPr>
        <xdr:cNvPr id="4896" name="Rectangle 4895">
          <a:extLst>
            <a:ext uri="{FF2B5EF4-FFF2-40B4-BE49-F238E27FC236}">
              <a16:creationId xmlns:a16="http://schemas.microsoft.com/office/drawing/2014/main" xmlns="" id="{00000000-0008-0000-0200-00002013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799</xdr:row>
      <xdr:rowOff>0</xdr:rowOff>
    </xdr:from>
    <xdr:to>
      <xdr:col>5</xdr:col>
      <xdr:colOff>279400</xdr:colOff>
      <xdr:row>800</xdr:row>
      <xdr:rowOff>12700</xdr:rowOff>
    </xdr:to>
    <xdr:sp macro="[1]!dp_core.gridDP_Click" textlink="">
      <xdr:nvSpPr>
        <xdr:cNvPr id="4897" name="Rectangle 4896">
          <a:extLst>
            <a:ext uri="{FF2B5EF4-FFF2-40B4-BE49-F238E27FC236}">
              <a16:creationId xmlns:a16="http://schemas.microsoft.com/office/drawing/2014/main" xmlns="" id="{00000000-0008-0000-0200-00002113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799</xdr:row>
      <xdr:rowOff>0</xdr:rowOff>
    </xdr:from>
    <xdr:to>
      <xdr:col>5</xdr:col>
      <xdr:colOff>279400</xdr:colOff>
      <xdr:row>800</xdr:row>
      <xdr:rowOff>12700</xdr:rowOff>
    </xdr:to>
    <xdr:sp macro="[1]!dp_core.gridDP_Click" textlink="">
      <xdr:nvSpPr>
        <xdr:cNvPr id="4898" name="Rectangle 4897">
          <a:extLst>
            <a:ext uri="{FF2B5EF4-FFF2-40B4-BE49-F238E27FC236}">
              <a16:creationId xmlns:a16="http://schemas.microsoft.com/office/drawing/2014/main" xmlns="" id="{00000000-0008-0000-0200-00002213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800</xdr:row>
      <xdr:rowOff>0</xdr:rowOff>
    </xdr:from>
    <xdr:to>
      <xdr:col>5</xdr:col>
      <xdr:colOff>279400</xdr:colOff>
      <xdr:row>801</xdr:row>
      <xdr:rowOff>12700</xdr:rowOff>
    </xdr:to>
    <xdr:sp macro="[1]!dp_core.gridDP_Click" textlink="">
      <xdr:nvSpPr>
        <xdr:cNvPr id="4899" name="Rectangle 4898">
          <a:extLst>
            <a:ext uri="{FF2B5EF4-FFF2-40B4-BE49-F238E27FC236}">
              <a16:creationId xmlns:a16="http://schemas.microsoft.com/office/drawing/2014/main" xmlns="" id="{00000000-0008-0000-0200-00002313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800</xdr:row>
      <xdr:rowOff>0</xdr:rowOff>
    </xdr:from>
    <xdr:to>
      <xdr:col>5</xdr:col>
      <xdr:colOff>279400</xdr:colOff>
      <xdr:row>801</xdr:row>
      <xdr:rowOff>12700</xdr:rowOff>
    </xdr:to>
    <xdr:sp macro="[1]!dp_core.gridDP_Click" textlink="">
      <xdr:nvSpPr>
        <xdr:cNvPr id="4900" name="Rectangle 4899">
          <a:extLst>
            <a:ext uri="{FF2B5EF4-FFF2-40B4-BE49-F238E27FC236}">
              <a16:creationId xmlns:a16="http://schemas.microsoft.com/office/drawing/2014/main" xmlns="" id="{00000000-0008-0000-0200-00002413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800</xdr:row>
      <xdr:rowOff>0</xdr:rowOff>
    </xdr:from>
    <xdr:to>
      <xdr:col>5</xdr:col>
      <xdr:colOff>279400</xdr:colOff>
      <xdr:row>801</xdr:row>
      <xdr:rowOff>12700</xdr:rowOff>
    </xdr:to>
    <xdr:sp macro="[1]!dp_core.gridDP_Click" textlink="">
      <xdr:nvSpPr>
        <xdr:cNvPr id="4901" name="Rectangle 4900">
          <a:extLst>
            <a:ext uri="{FF2B5EF4-FFF2-40B4-BE49-F238E27FC236}">
              <a16:creationId xmlns:a16="http://schemas.microsoft.com/office/drawing/2014/main" xmlns="" id="{00000000-0008-0000-0200-00002513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801</xdr:row>
      <xdr:rowOff>0</xdr:rowOff>
    </xdr:from>
    <xdr:to>
      <xdr:col>5</xdr:col>
      <xdr:colOff>279400</xdr:colOff>
      <xdr:row>802</xdr:row>
      <xdr:rowOff>12700</xdr:rowOff>
    </xdr:to>
    <xdr:sp macro="[1]!dp_core.gridDP_Click" textlink="">
      <xdr:nvSpPr>
        <xdr:cNvPr id="4902" name="Rectangle 4901">
          <a:extLst>
            <a:ext uri="{FF2B5EF4-FFF2-40B4-BE49-F238E27FC236}">
              <a16:creationId xmlns:a16="http://schemas.microsoft.com/office/drawing/2014/main" xmlns="" id="{00000000-0008-0000-0200-00002613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801</xdr:row>
      <xdr:rowOff>0</xdr:rowOff>
    </xdr:from>
    <xdr:to>
      <xdr:col>5</xdr:col>
      <xdr:colOff>279400</xdr:colOff>
      <xdr:row>802</xdr:row>
      <xdr:rowOff>12700</xdr:rowOff>
    </xdr:to>
    <xdr:sp macro="[1]!dp_core.gridDP_Click" textlink="">
      <xdr:nvSpPr>
        <xdr:cNvPr id="4903" name="Rectangle 4902">
          <a:extLst>
            <a:ext uri="{FF2B5EF4-FFF2-40B4-BE49-F238E27FC236}">
              <a16:creationId xmlns:a16="http://schemas.microsoft.com/office/drawing/2014/main" xmlns="" id="{00000000-0008-0000-0200-00002713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801</xdr:row>
      <xdr:rowOff>0</xdr:rowOff>
    </xdr:from>
    <xdr:to>
      <xdr:col>5</xdr:col>
      <xdr:colOff>279400</xdr:colOff>
      <xdr:row>802</xdr:row>
      <xdr:rowOff>12700</xdr:rowOff>
    </xdr:to>
    <xdr:sp macro="[1]!dp_core.gridDP_Click" textlink="">
      <xdr:nvSpPr>
        <xdr:cNvPr id="4904" name="Rectangle 4903">
          <a:extLst>
            <a:ext uri="{FF2B5EF4-FFF2-40B4-BE49-F238E27FC236}">
              <a16:creationId xmlns:a16="http://schemas.microsoft.com/office/drawing/2014/main" xmlns="" id="{00000000-0008-0000-0200-00002813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802</xdr:row>
      <xdr:rowOff>0</xdr:rowOff>
    </xdr:from>
    <xdr:to>
      <xdr:col>5</xdr:col>
      <xdr:colOff>279400</xdr:colOff>
      <xdr:row>803</xdr:row>
      <xdr:rowOff>12700</xdr:rowOff>
    </xdr:to>
    <xdr:sp macro="[1]!dp_core.gridDP_Click" textlink="">
      <xdr:nvSpPr>
        <xdr:cNvPr id="4905" name="Rectangle 4904">
          <a:extLst>
            <a:ext uri="{FF2B5EF4-FFF2-40B4-BE49-F238E27FC236}">
              <a16:creationId xmlns:a16="http://schemas.microsoft.com/office/drawing/2014/main" xmlns="" id="{00000000-0008-0000-0200-00002913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802</xdr:row>
      <xdr:rowOff>0</xdr:rowOff>
    </xdr:from>
    <xdr:to>
      <xdr:col>5</xdr:col>
      <xdr:colOff>279400</xdr:colOff>
      <xdr:row>803</xdr:row>
      <xdr:rowOff>12700</xdr:rowOff>
    </xdr:to>
    <xdr:sp macro="[1]!dp_core.gridDP_Click" textlink="">
      <xdr:nvSpPr>
        <xdr:cNvPr id="4906" name="Rectangle 4905">
          <a:extLst>
            <a:ext uri="{FF2B5EF4-FFF2-40B4-BE49-F238E27FC236}">
              <a16:creationId xmlns:a16="http://schemas.microsoft.com/office/drawing/2014/main" xmlns="" id="{00000000-0008-0000-0200-00002A13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802</xdr:row>
      <xdr:rowOff>0</xdr:rowOff>
    </xdr:from>
    <xdr:to>
      <xdr:col>5</xdr:col>
      <xdr:colOff>279400</xdr:colOff>
      <xdr:row>803</xdr:row>
      <xdr:rowOff>12700</xdr:rowOff>
    </xdr:to>
    <xdr:sp macro="[1]!dp_core.gridDP_Click" textlink="">
      <xdr:nvSpPr>
        <xdr:cNvPr id="4907" name="Rectangle 4906">
          <a:extLst>
            <a:ext uri="{FF2B5EF4-FFF2-40B4-BE49-F238E27FC236}">
              <a16:creationId xmlns:a16="http://schemas.microsoft.com/office/drawing/2014/main" xmlns="" id="{00000000-0008-0000-0200-00002B13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803</xdr:row>
      <xdr:rowOff>0</xdr:rowOff>
    </xdr:from>
    <xdr:to>
      <xdr:col>5</xdr:col>
      <xdr:colOff>279400</xdr:colOff>
      <xdr:row>804</xdr:row>
      <xdr:rowOff>12700</xdr:rowOff>
    </xdr:to>
    <xdr:sp macro="[1]!dp_core.gridDP_Click" textlink="">
      <xdr:nvSpPr>
        <xdr:cNvPr id="4908" name="Rectangle 4907">
          <a:extLst>
            <a:ext uri="{FF2B5EF4-FFF2-40B4-BE49-F238E27FC236}">
              <a16:creationId xmlns:a16="http://schemas.microsoft.com/office/drawing/2014/main" xmlns="" id="{00000000-0008-0000-0200-00002C13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803</xdr:row>
      <xdr:rowOff>0</xdr:rowOff>
    </xdr:from>
    <xdr:to>
      <xdr:col>5</xdr:col>
      <xdr:colOff>279400</xdr:colOff>
      <xdr:row>804</xdr:row>
      <xdr:rowOff>12700</xdr:rowOff>
    </xdr:to>
    <xdr:sp macro="[1]!dp_core.gridDP_Click" textlink="">
      <xdr:nvSpPr>
        <xdr:cNvPr id="4909" name="Rectangle 4908">
          <a:extLst>
            <a:ext uri="{FF2B5EF4-FFF2-40B4-BE49-F238E27FC236}">
              <a16:creationId xmlns:a16="http://schemas.microsoft.com/office/drawing/2014/main" xmlns="" id="{00000000-0008-0000-0200-00002D13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803</xdr:row>
      <xdr:rowOff>0</xdr:rowOff>
    </xdr:from>
    <xdr:to>
      <xdr:col>5</xdr:col>
      <xdr:colOff>279400</xdr:colOff>
      <xdr:row>804</xdr:row>
      <xdr:rowOff>12700</xdr:rowOff>
    </xdr:to>
    <xdr:sp macro="[1]!dp_core.gridDP_Click" textlink="">
      <xdr:nvSpPr>
        <xdr:cNvPr id="4910" name="Rectangle 4909">
          <a:extLst>
            <a:ext uri="{FF2B5EF4-FFF2-40B4-BE49-F238E27FC236}">
              <a16:creationId xmlns:a16="http://schemas.microsoft.com/office/drawing/2014/main" xmlns="" id="{00000000-0008-0000-0200-00002E13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804</xdr:row>
      <xdr:rowOff>0</xdr:rowOff>
    </xdr:from>
    <xdr:to>
      <xdr:col>5</xdr:col>
      <xdr:colOff>279400</xdr:colOff>
      <xdr:row>805</xdr:row>
      <xdr:rowOff>12700</xdr:rowOff>
    </xdr:to>
    <xdr:sp macro="[1]!dp_core.gridDP_Click" textlink="">
      <xdr:nvSpPr>
        <xdr:cNvPr id="4911" name="Rectangle 4910">
          <a:extLst>
            <a:ext uri="{FF2B5EF4-FFF2-40B4-BE49-F238E27FC236}">
              <a16:creationId xmlns:a16="http://schemas.microsoft.com/office/drawing/2014/main" xmlns="" id="{00000000-0008-0000-0200-00002F13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804</xdr:row>
      <xdr:rowOff>0</xdr:rowOff>
    </xdr:from>
    <xdr:to>
      <xdr:col>5</xdr:col>
      <xdr:colOff>279400</xdr:colOff>
      <xdr:row>805</xdr:row>
      <xdr:rowOff>12700</xdr:rowOff>
    </xdr:to>
    <xdr:sp macro="[1]!dp_core.gridDP_Click" textlink="">
      <xdr:nvSpPr>
        <xdr:cNvPr id="4912" name="Rectangle 4911">
          <a:extLst>
            <a:ext uri="{FF2B5EF4-FFF2-40B4-BE49-F238E27FC236}">
              <a16:creationId xmlns:a16="http://schemas.microsoft.com/office/drawing/2014/main" xmlns="" id="{00000000-0008-0000-0200-00003013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804</xdr:row>
      <xdr:rowOff>0</xdr:rowOff>
    </xdr:from>
    <xdr:to>
      <xdr:col>5</xdr:col>
      <xdr:colOff>279400</xdr:colOff>
      <xdr:row>805</xdr:row>
      <xdr:rowOff>12700</xdr:rowOff>
    </xdr:to>
    <xdr:sp macro="[1]!dp_core.gridDP_Click" textlink="">
      <xdr:nvSpPr>
        <xdr:cNvPr id="4913" name="Rectangle 4912">
          <a:extLst>
            <a:ext uri="{FF2B5EF4-FFF2-40B4-BE49-F238E27FC236}">
              <a16:creationId xmlns:a16="http://schemas.microsoft.com/office/drawing/2014/main" xmlns="" id="{00000000-0008-0000-0200-00003113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805</xdr:row>
      <xdr:rowOff>0</xdr:rowOff>
    </xdr:from>
    <xdr:to>
      <xdr:col>5</xdr:col>
      <xdr:colOff>279400</xdr:colOff>
      <xdr:row>806</xdr:row>
      <xdr:rowOff>12700</xdr:rowOff>
    </xdr:to>
    <xdr:sp macro="[1]!dp_core.gridDP_Click" textlink="">
      <xdr:nvSpPr>
        <xdr:cNvPr id="4914" name="Rectangle 4913">
          <a:extLst>
            <a:ext uri="{FF2B5EF4-FFF2-40B4-BE49-F238E27FC236}">
              <a16:creationId xmlns:a16="http://schemas.microsoft.com/office/drawing/2014/main" xmlns="" id="{00000000-0008-0000-0200-00003213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805</xdr:row>
      <xdr:rowOff>0</xdr:rowOff>
    </xdr:from>
    <xdr:to>
      <xdr:col>5</xdr:col>
      <xdr:colOff>279400</xdr:colOff>
      <xdr:row>806</xdr:row>
      <xdr:rowOff>12700</xdr:rowOff>
    </xdr:to>
    <xdr:sp macro="[1]!dp_core.gridDP_Click" textlink="">
      <xdr:nvSpPr>
        <xdr:cNvPr id="4915" name="Rectangle 4914">
          <a:extLst>
            <a:ext uri="{FF2B5EF4-FFF2-40B4-BE49-F238E27FC236}">
              <a16:creationId xmlns:a16="http://schemas.microsoft.com/office/drawing/2014/main" xmlns="" id="{00000000-0008-0000-0200-00003313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805</xdr:row>
      <xdr:rowOff>0</xdr:rowOff>
    </xdr:from>
    <xdr:to>
      <xdr:col>5</xdr:col>
      <xdr:colOff>279400</xdr:colOff>
      <xdr:row>806</xdr:row>
      <xdr:rowOff>12700</xdr:rowOff>
    </xdr:to>
    <xdr:sp macro="[1]!dp_core.gridDP_Click" textlink="">
      <xdr:nvSpPr>
        <xdr:cNvPr id="4916" name="Rectangle 4915">
          <a:extLst>
            <a:ext uri="{FF2B5EF4-FFF2-40B4-BE49-F238E27FC236}">
              <a16:creationId xmlns:a16="http://schemas.microsoft.com/office/drawing/2014/main" xmlns="" id="{00000000-0008-0000-0200-00003413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806</xdr:row>
      <xdr:rowOff>0</xdr:rowOff>
    </xdr:from>
    <xdr:to>
      <xdr:col>5</xdr:col>
      <xdr:colOff>279400</xdr:colOff>
      <xdr:row>807</xdr:row>
      <xdr:rowOff>12700</xdr:rowOff>
    </xdr:to>
    <xdr:sp macro="[1]!dp_core.gridDP_Click" textlink="">
      <xdr:nvSpPr>
        <xdr:cNvPr id="4917" name="Rectangle 4916">
          <a:extLst>
            <a:ext uri="{FF2B5EF4-FFF2-40B4-BE49-F238E27FC236}">
              <a16:creationId xmlns:a16="http://schemas.microsoft.com/office/drawing/2014/main" xmlns="" id="{00000000-0008-0000-0200-00003513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806</xdr:row>
      <xdr:rowOff>0</xdr:rowOff>
    </xdr:from>
    <xdr:to>
      <xdr:col>5</xdr:col>
      <xdr:colOff>279400</xdr:colOff>
      <xdr:row>807</xdr:row>
      <xdr:rowOff>12700</xdr:rowOff>
    </xdr:to>
    <xdr:sp macro="[1]!dp_core.gridDP_Click" textlink="">
      <xdr:nvSpPr>
        <xdr:cNvPr id="4918" name="Rectangle 4917">
          <a:extLst>
            <a:ext uri="{FF2B5EF4-FFF2-40B4-BE49-F238E27FC236}">
              <a16:creationId xmlns:a16="http://schemas.microsoft.com/office/drawing/2014/main" xmlns="" id="{00000000-0008-0000-0200-00003613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806</xdr:row>
      <xdr:rowOff>0</xdr:rowOff>
    </xdr:from>
    <xdr:to>
      <xdr:col>5</xdr:col>
      <xdr:colOff>279400</xdr:colOff>
      <xdr:row>807</xdr:row>
      <xdr:rowOff>12700</xdr:rowOff>
    </xdr:to>
    <xdr:sp macro="[1]!dp_core.gridDP_Click" textlink="">
      <xdr:nvSpPr>
        <xdr:cNvPr id="4919" name="Rectangle 4918">
          <a:extLst>
            <a:ext uri="{FF2B5EF4-FFF2-40B4-BE49-F238E27FC236}">
              <a16:creationId xmlns:a16="http://schemas.microsoft.com/office/drawing/2014/main" xmlns="" id="{00000000-0008-0000-0200-00003713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807</xdr:row>
      <xdr:rowOff>0</xdr:rowOff>
    </xdr:from>
    <xdr:to>
      <xdr:col>5</xdr:col>
      <xdr:colOff>279400</xdr:colOff>
      <xdr:row>808</xdr:row>
      <xdr:rowOff>12700</xdr:rowOff>
    </xdr:to>
    <xdr:sp macro="[1]!dp_core.gridDP_Click" textlink="">
      <xdr:nvSpPr>
        <xdr:cNvPr id="4920" name="Rectangle 4919">
          <a:extLst>
            <a:ext uri="{FF2B5EF4-FFF2-40B4-BE49-F238E27FC236}">
              <a16:creationId xmlns:a16="http://schemas.microsoft.com/office/drawing/2014/main" xmlns="" id="{00000000-0008-0000-0200-00003813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807</xdr:row>
      <xdr:rowOff>0</xdr:rowOff>
    </xdr:from>
    <xdr:to>
      <xdr:col>5</xdr:col>
      <xdr:colOff>279400</xdr:colOff>
      <xdr:row>808</xdr:row>
      <xdr:rowOff>12700</xdr:rowOff>
    </xdr:to>
    <xdr:sp macro="[1]!dp_core.gridDP_Click" textlink="">
      <xdr:nvSpPr>
        <xdr:cNvPr id="4921" name="Rectangle 4920">
          <a:extLst>
            <a:ext uri="{FF2B5EF4-FFF2-40B4-BE49-F238E27FC236}">
              <a16:creationId xmlns:a16="http://schemas.microsoft.com/office/drawing/2014/main" xmlns="" id="{00000000-0008-0000-0200-00003913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807</xdr:row>
      <xdr:rowOff>0</xdr:rowOff>
    </xdr:from>
    <xdr:to>
      <xdr:col>5</xdr:col>
      <xdr:colOff>279400</xdr:colOff>
      <xdr:row>808</xdr:row>
      <xdr:rowOff>12700</xdr:rowOff>
    </xdr:to>
    <xdr:sp macro="[1]!dp_core.gridDP_Click" textlink="">
      <xdr:nvSpPr>
        <xdr:cNvPr id="4922" name="Rectangle 4921">
          <a:extLst>
            <a:ext uri="{FF2B5EF4-FFF2-40B4-BE49-F238E27FC236}">
              <a16:creationId xmlns:a16="http://schemas.microsoft.com/office/drawing/2014/main" xmlns="" id="{00000000-0008-0000-0200-00003A13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808</xdr:row>
      <xdr:rowOff>0</xdr:rowOff>
    </xdr:from>
    <xdr:to>
      <xdr:col>5</xdr:col>
      <xdr:colOff>279400</xdr:colOff>
      <xdr:row>809</xdr:row>
      <xdr:rowOff>12700</xdr:rowOff>
    </xdr:to>
    <xdr:sp macro="[1]!dp_core.gridDP_Click" textlink="">
      <xdr:nvSpPr>
        <xdr:cNvPr id="4923" name="Rectangle 4922">
          <a:extLst>
            <a:ext uri="{FF2B5EF4-FFF2-40B4-BE49-F238E27FC236}">
              <a16:creationId xmlns:a16="http://schemas.microsoft.com/office/drawing/2014/main" xmlns="" id="{00000000-0008-0000-0200-00003B13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808</xdr:row>
      <xdr:rowOff>0</xdr:rowOff>
    </xdr:from>
    <xdr:to>
      <xdr:col>5</xdr:col>
      <xdr:colOff>279400</xdr:colOff>
      <xdr:row>809</xdr:row>
      <xdr:rowOff>12700</xdr:rowOff>
    </xdr:to>
    <xdr:sp macro="[1]!dp_core.gridDP_Click" textlink="">
      <xdr:nvSpPr>
        <xdr:cNvPr id="4924" name="Rectangle 4923">
          <a:extLst>
            <a:ext uri="{FF2B5EF4-FFF2-40B4-BE49-F238E27FC236}">
              <a16:creationId xmlns:a16="http://schemas.microsoft.com/office/drawing/2014/main" xmlns="" id="{00000000-0008-0000-0200-00003C13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808</xdr:row>
      <xdr:rowOff>0</xdr:rowOff>
    </xdr:from>
    <xdr:to>
      <xdr:col>5</xdr:col>
      <xdr:colOff>279400</xdr:colOff>
      <xdr:row>809</xdr:row>
      <xdr:rowOff>12700</xdr:rowOff>
    </xdr:to>
    <xdr:sp macro="[1]!dp_core.gridDP_Click" textlink="">
      <xdr:nvSpPr>
        <xdr:cNvPr id="4925" name="Rectangle 4924">
          <a:extLst>
            <a:ext uri="{FF2B5EF4-FFF2-40B4-BE49-F238E27FC236}">
              <a16:creationId xmlns:a16="http://schemas.microsoft.com/office/drawing/2014/main" xmlns="" id="{00000000-0008-0000-0200-00003D13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809</xdr:row>
      <xdr:rowOff>0</xdr:rowOff>
    </xdr:from>
    <xdr:to>
      <xdr:col>5</xdr:col>
      <xdr:colOff>279400</xdr:colOff>
      <xdr:row>810</xdr:row>
      <xdr:rowOff>12700</xdr:rowOff>
    </xdr:to>
    <xdr:sp macro="[1]!dp_core.gridDP_Click" textlink="">
      <xdr:nvSpPr>
        <xdr:cNvPr id="4926" name="Rectangle 4925">
          <a:extLst>
            <a:ext uri="{FF2B5EF4-FFF2-40B4-BE49-F238E27FC236}">
              <a16:creationId xmlns:a16="http://schemas.microsoft.com/office/drawing/2014/main" xmlns="" id="{00000000-0008-0000-0200-00003E13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809</xdr:row>
      <xdr:rowOff>0</xdr:rowOff>
    </xdr:from>
    <xdr:to>
      <xdr:col>5</xdr:col>
      <xdr:colOff>279400</xdr:colOff>
      <xdr:row>810</xdr:row>
      <xdr:rowOff>12700</xdr:rowOff>
    </xdr:to>
    <xdr:sp macro="[1]!dp_core.gridDP_Click" textlink="">
      <xdr:nvSpPr>
        <xdr:cNvPr id="4927" name="Rectangle 4926">
          <a:extLst>
            <a:ext uri="{FF2B5EF4-FFF2-40B4-BE49-F238E27FC236}">
              <a16:creationId xmlns:a16="http://schemas.microsoft.com/office/drawing/2014/main" xmlns="" id="{00000000-0008-0000-0200-00003F13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809</xdr:row>
      <xdr:rowOff>0</xdr:rowOff>
    </xdr:from>
    <xdr:to>
      <xdr:col>5</xdr:col>
      <xdr:colOff>279400</xdr:colOff>
      <xdr:row>810</xdr:row>
      <xdr:rowOff>12700</xdr:rowOff>
    </xdr:to>
    <xdr:sp macro="[1]!dp_core.gridDP_Click" textlink="">
      <xdr:nvSpPr>
        <xdr:cNvPr id="4928" name="Rectangle 4927">
          <a:extLst>
            <a:ext uri="{FF2B5EF4-FFF2-40B4-BE49-F238E27FC236}">
              <a16:creationId xmlns:a16="http://schemas.microsoft.com/office/drawing/2014/main" xmlns="" id="{00000000-0008-0000-0200-00004013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810</xdr:row>
      <xdr:rowOff>0</xdr:rowOff>
    </xdr:from>
    <xdr:to>
      <xdr:col>5</xdr:col>
      <xdr:colOff>279400</xdr:colOff>
      <xdr:row>811</xdr:row>
      <xdr:rowOff>12700</xdr:rowOff>
    </xdr:to>
    <xdr:sp macro="[1]!dp_core.gridDP_Click" textlink="">
      <xdr:nvSpPr>
        <xdr:cNvPr id="4929" name="Rectangle 4928">
          <a:extLst>
            <a:ext uri="{FF2B5EF4-FFF2-40B4-BE49-F238E27FC236}">
              <a16:creationId xmlns:a16="http://schemas.microsoft.com/office/drawing/2014/main" xmlns="" id="{00000000-0008-0000-0200-00004113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810</xdr:row>
      <xdr:rowOff>0</xdr:rowOff>
    </xdr:from>
    <xdr:to>
      <xdr:col>5</xdr:col>
      <xdr:colOff>279400</xdr:colOff>
      <xdr:row>811</xdr:row>
      <xdr:rowOff>12700</xdr:rowOff>
    </xdr:to>
    <xdr:sp macro="[1]!dp_core.gridDP_Click" textlink="">
      <xdr:nvSpPr>
        <xdr:cNvPr id="4930" name="Rectangle 4929">
          <a:extLst>
            <a:ext uri="{FF2B5EF4-FFF2-40B4-BE49-F238E27FC236}">
              <a16:creationId xmlns:a16="http://schemas.microsoft.com/office/drawing/2014/main" xmlns="" id="{00000000-0008-0000-0200-00004213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810</xdr:row>
      <xdr:rowOff>0</xdr:rowOff>
    </xdr:from>
    <xdr:to>
      <xdr:col>5</xdr:col>
      <xdr:colOff>279400</xdr:colOff>
      <xdr:row>811</xdr:row>
      <xdr:rowOff>12700</xdr:rowOff>
    </xdr:to>
    <xdr:sp macro="[1]!dp_core.gridDP_Click" textlink="">
      <xdr:nvSpPr>
        <xdr:cNvPr id="4931" name="Rectangle 4930">
          <a:extLst>
            <a:ext uri="{FF2B5EF4-FFF2-40B4-BE49-F238E27FC236}">
              <a16:creationId xmlns:a16="http://schemas.microsoft.com/office/drawing/2014/main" xmlns="" id="{00000000-0008-0000-0200-00004313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811</xdr:row>
      <xdr:rowOff>0</xdr:rowOff>
    </xdr:from>
    <xdr:to>
      <xdr:col>5</xdr:col>
      <xdr:colOff>279400</xdr:colOff>
      <xdr:row>812</xdr:row>
      <xdr:rowOff>12700</xdr:rowOff>
    </xdr:to>
    <xdr:sp macro="[1]!dp_core.gridDP_Click" textlink="">
      <xdr:nvSpPr>
        <xdr:cNvPr id="4932" name="Rectangle 4931">
          <a:extLst>
            <a:ext uri="{FF2B5EF4-FFF2-40B4-BE49-F238E27FC236}">
              <a16:creationId xmlns:a16="http://schemas.microsoft.com/office/drawing/2014/main" xmlns="" id="{00000000-0008-0000-0200-00004413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811</xdr:row>
      <xdr:rowOff>0</xdr:rowOff>
    </xdr:from>
    <xdr:to>
      <xdr:col>5</xdr:col>
      <xdr:colOff>279400</xdr:colOff>
      <xdr:row>812</xdr:row>
      <xdr:rowOff>12700</xdr:rowOff>
    </xdr:to>
    <xdr:sp macro="[1]!dp_core.gridDP_Click" textlink="">
      <xdr:nvSpPr>
        <xdr:cNvPr id="4933" name="Rectangle 4932">
          <a:extLst>
            <a:ext uri="{FF2B5EF4-FFF2-40B4-BE49-F238E27FC236}">
              <a16:creationId xmlns:a16="http://schemas.microsoft.com/office/drawing/2014/main" xmlns="" id="{00000000-0008-0000-0200-00004513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811</xdr:row>
      <xdr:rowOff>0</xdr:rowOff>
    </xdr:from>
    <xdr:to>
      <xdr:col>5</xdr:col>
      <xdr:colOff>279400</xdr:colOff>
      <xdr:row>812</xdr:row>
      <xdr:rowOff>12700</xdr:rowOff>
    </xdr:to>
    <xdr:sp macro="[1]!dp_core.gridDP_Click" textlink="">
      <xdr:nvSpPr>
        <xdr:cNvPr id="4934" name="Rectangle 4933">
          <a:extLst>
            <a:ext uri="{FF2B5EF4-FFF2-40B4-BE49-F238E27FC236}">
              <a16:creationId xmlns:a16="http://schemas.microsoft.com/office/drawing/2014/main" xmlns="" id="{00000000-0008-0000-0200-00004613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812</xdr:row>
      <xdr:rowOff>0</xdr:rowOff>
    </xdr:from>
    <xdr:to>
      <xdr:col>5</xdr:col>
      <xdr:colOff>279400</xdr:colOff>
      <xdr:row>813</xdr:row>
      <xdr:rowOff>12700</xdr:rowOff>
    </xdr:to>
    <xdr:sp macro="[1]!dp_core.gridDP_Click" textlink="">
      <xdr:nvSpPr>
        <xdr:cNvPr id="4935" name="Rectangle 4934">
          <a:extLst>
            <a:ext uri="{FF2B5EF4-FFF2-40B4-BE49-F238E27FC236}">
              <a16:creationId xmlns:a16="http://schemas.microsoft.com/office/drawing/2014/main" xmlns="" id="{00000000-0008-0000-0200-00004713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812</xdr:row>
      <xdr:rowOff>0</xdr:rowOff>
    </xdr:from>
    <xdr:to>
      <xdr:col>5</xdr:col>
      <xdr:colOff>279400</xdr:colOff>
      <xdr:row>813</xdr:row>
      <xdr:rowOff>12700</xdr:rowOff>
    </xdr:to>
    <xdr:sp macro="[1]!dp_core.gridDP_Click" textlink="">
      <xdr:nvSpPr>
        <xdr:cNvPr id="4936" name="Rectangle 4935">
          <a:extLst>
            <a:ext uri="{FF2B5EF4-FFF2-40B4-BE49-F238E27FC236}">
              <a16:creationId xmlns:a16="http://schemas.microsoft.com/office/drawing/2014/main" xmlns="" id="{00000000-0008-0000-0200-00004813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812</xdr:row>
      <xdr:rowOff>0</xdr:rowOff>
    </xdr:from>
    <xdr:to>
      <xdr:col>5</xdr:col>
      <xdr:colOff>279400</xdr:colOff>
      <xdr:row>813</xdr:row>
      <xdr:rowOff>12700</xdr:rowOff>
    </xdr:to>
    <xdr:sp macro="[1]!dp_core.gridDP_Click" textlink="">
      <xdr:nvSpPr>
        <xdr:cNvPr id="4937" name="Rectangle 4936">
          <a:extLst>
            <a:ext uri="{FF2B5EF4-FFF2-40B4-BE49-F238E27FC236}">
              <a16:creationId xmlns:a16="http://schemas.microsoft.com/office/drawing/2014/main" xmlns="" id="{00000000-0008-0000-0200-00004913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813</xdr:row>
      <xdr:rowOff>0</xdr:rowOff>
    </xdr:from>
    <xdr:to>
      <xdr:col>5</xdr:col>
      <xdr:colOff>279400</xdr:colOff>
      <xdr:row>814</xdr:row>
      <xdr:rowOff>12700</xdr:rowOff>
    </xdr:to>
    <xdr:sp macro="[1]!dp_core.gridDP_Click" textlink="">
      <xdr:nvSpPr>
        <xdr:cNvPr id="4938" name="Rectangle 4937">
          <a:extLst>
            <a:ext uri="{FF2B5EF4-FFF2-40B4-BE49-F238E27FC236}">
              <a16:creationId xmlns:a16="http://schemas.microsoft.com/office/drawing/2014/main" xmlns="" id="{00000000-0008-0000-0200-00004A13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813</xdr:row>
      <xdr:rowOff>0</xdr:rowOff>
    </xdr:from>
    <xdr:to>
      <xdr:col>5</xdr:col>
      <xdr:colOff>279400</xdr:colOff>
      <xdr:row>814</xdr:row>
      <xdr:rowOff>12700</xdr:rowOff>
    </xdr:to>
    <xdr:sp macro="[1]!dp_core.gridDP_Click" textlink="">
      <xdr:nvSpPr>
        <xdr:cNvPr id="4939" name="Rectangle 4938">
          <a:extLst>
            <a:ext uri="{FF2B5EF4-FFF2-40B4-BE49-F238E27FC236}">
              <a16:creationId xmlns:a16="http://schemas.microsoft.com/office/drawing/2014/main" xmlns="" id="{00000000-0008-0000-0200-00004B13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813</xdr:row>
      <xdr:rowOff>0</xdr:rowOff>
    </xdr:from>
    <xdr:to>
      <xdr:col>5</xdr:col>
      <xdr:colOff>279400</xdr:colOff>
      <xdr:row>814</xdr:row>
      <xdr:rowOff>12700</xdr:rowOff>
    </xdr:to>
    <xdr:sp macro="[1]!dp_core.gridDP_Click" textlink="">
      <xdr:nvSpPr>
        <xdr:cNvPr id="4940" name="Rectangle 4939">
          <a:extLst>
            <a:ext uri="{FF2B5EF4-FFF2-40B4-BE49-F238E27FC236}">
              <a16:creationId xmlns:a16="http://schemas.microsoft.com/office/drawing/2014/main" xmlns="" id="{00000000-0008-0000-0200-00004C13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814</xdr:row>
      <xdr:rowOff>0</xdr:rowOff>
    </xdr:from>
    <xdr:to>
      <xdr:col>5</xdr:col>
      <xdr:colOff>279400</xdr:colOff>
      <xdr:row>815</xdr:row>
      <xdr:rowOff>12700</xdr:rowOff>
    </xdr:to>
    <xdr:sp macro="[1]!dp_core.gridDP_Click" textlink="">
      <xdr:nvSpPr>
        <xdr:cNvPr id="4941" name="Rectangle 4940">
          <a:extLst>
            <a:ext uri="{FF2B5EF4-FFF2-40B4-BE49-F238E27FC236}">
              <a16:creationId xmlns:a16="http://schemas.microsoft.com/office/drawing/2014/main" xmlns="" id="{00000000-0008-0000-0200-00004D13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814</xdr:row>
      <xdr:rowOff>0</xdr:rowOff>
    </xdr:from>
    <xdr:to>
      <xdr:col>5</xdr:col>
      <xdr:colOff>279400</xdr:colOff>
      <xdr:row>815</xdr:row>
      <xdr:rowOff>12700</xdr:rowOff>
    </xdr:to>
    <xdr:sp macro="[1]!dp_core.gridDP_Click" textlink="">
      <xdr:nvSpPr>
        <xdr:cNvPr id="4942" name="Rectangle 4941">
          <a:extLst>
            <a:ext uri="{FF2B5EF4-FFF2-40B4-BE49-F238E27FC236}">
              <a16:creationId xmlns:a16="http://schemas.microsoft.com/office/drawing/2014/main" xmlns="" id="{00000000-0008-0000-0200-00004E13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814</xdr:row>
      <xdr:rowOff>0</xdr:rowOff>
    </xdr:from>
    <xdr:to>
      <xdr:col>5</xdr:col>
      <xdr:colOff>279400</xdr:colOff>
      <xdr:row>815</xdr:row>
      <xdr:rowOff>12700</xdr:rowOff>
    </xdr:to>
    <xdr:sp macro="[1]!dp_core.gridDP_Click" textlink="">
      <xdr:nvSpPr>
        <xdr:cNvPr id="4943" name="Rectangle 4942">
          <a:extLst>
            <a:ext uri="{FF2B5EF4-FFF2-40B4-BE49-F238E27FC236}">
              <a16:creationId xmlns:a16="http://schemas.microsoft.com/office/drawing/2014/main" xmlns="" id="{00000000-0008-0000-0200-00004F13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815</xdr:row>
      <xdr:rowOff>0</xdr:rowOff>
    </xdr:from>
    <xdr:to>
      <xdr:col>5</xdr:col>
      <xdr:colOff>279400</xdr:colOff>
      <xdr:row>816</xdr:row>
      <xdr:rowOff>12700</xdr:rowOff>
    </xdr:to>
    <xdr:sp macro="[1]!dp_core.gridDP_Click" textlink="">
      <xdr:nvSpPr>
        <xdr:cNvPr id="4944" name="Rectangle 4943">
          <a:extLst>
            <a:ext uri="{FF2B5EF4-FFF2-40B4-BE49-F238E27FC236}">
              <a16:creationId xmlns:a16="http://schemas.microsoft.com/office/drawing/2014/main" xmlns="" id="{00000000-0008-0000-0200-00005013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815</xdr:row>
      <xdr:rowOff>0</xdr:rowOff>
    </xdr:from>
    <xdr:to>
      <xdr:col>5</xdr:col>
      <xdr:colOff>279400</xdr:colOff>
      <xdr:row>816</xdr:row>
      <xdr:rowOff>12700</xdr:rowOff>
    </xdr:to>
    <xdr:sp macro="[1]!dp_core.gridDP_Click" textlink="">
      <xdr:nvSpPr>
        <xdr:cNvPr id="4945" name="Rectangle 4944">
          <a:extLst>
            <a:ext uri="{FF2B5EF4-FFF2-40B4-BE49-F238E27FC236}">
              <a16:creationId xmlns:a16="http://schemas.microsoft.com/office/drawing/2014/main" xmlns="" id="{00000000-0008-0000-0200-00005113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815</xdr:row>
      <xdr:rowOff>0</xdr:rowOff>
    </xdr:from>
    <xdr:to>
      <xdr:col>5</xdr:col>
      <xdr:colOff>279400</xdr:colOff>
      <xdr:row>816</xdr:row>
      <xdr:rowOff>12700</xdr:rowOff>
    </xdr:to>
    <xdr:sp macro="[1]!dp_core.gridDP_Click" textlink="">
      <xdr:nvSpPr>
        <xdr:cNvPr id="4946" name="Rectangle 4945">
          <a:extLst>
            <a:ext uri="{FF2B5EF4-FFF2-40B4-BE49-F238E27FC236}">
              <a16:creationId xmlns:a16="http://schemas.microsoft.com/office/drawing/2014/main" xmlns="" id="{00000000-0008-0000-0200-00005213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816</xdr:row>
      <xdr:rowOff>0</xdr:rowOff>
    </xdr:from>
    <xdr:to>
      <xdr:col>5</xdr:col>
      <xdr:colOff>279400</xdr:colOff>
      <xdr:row>817</xdr:row>
      <xdr:rowOff>12700</xdr:rowOff>
    </xdr:to>
    <xdr:sp macro="[1]!dp_core.gridDP_Click" textlink="">
      <xdr:nvSpPr>
        <xdr:cNvPr id="4947" name="Rectangle 4946">
          <a:extLst>
            <a:ext uri="{FF2B5EF4-FFF2-40B4-BE49-F238E27FC236}">
              <a16:creationId xmlns:a16="http://schemas.microsoft.com/office/drawing/2014/main" xmlns="" id="{00000000-0008-0000-0200-00005313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816</xdr:row>
      <xdr:rowOff>0</xdr:rowOff>
    </xdr:from>
    <xdr:to>
      <xdr:col>5</xdr:col>
      <xdr:colOff>279400</xdr:colOff>
      <xdr:row>817</xdr:row>
      <xdr:rowOff>12700</xdr:rowOff>
    </xdr:to>
    <xdr:sp macro="[1]!dp_core.gridDP_Click" textlink="">
      <xdr:nvSpPr>
        <xdr:cNvPr id="4948" name="Rectangle 4947">
          <a:extLst>
            <a:ext uri="{FF2B5EF4-FFF2-40B4-BE49-F238E27FC236}">
              <a16:creationId xmlns:a16="http://schemas.microsoft.com/office/drawing/2014/main" xmlns="" id="{00000000-0008-0000-0200-00005413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816</xdr:row>
      <xdr:rowOff>0</xdr:rowOff>
    </xdr:from>
    <xdr:to>
      <xdr:col>5</xdr:col>
      <xdr:colOff>279400</xdr:colOff>
      <xdr:row>817</xdr:row>
      <xdr:rowOff>12700</xdr:rowOff>
    </xdr:to>
    <xdr:sp macro="[1]!dp_core.gridDP_Click" textlink="">
      <xdr:nvSpPr>
        <xdr:cNvPr id="4949" name="Rectangle 4948">
          <a:extLst>
            <a:ext uri="{FF2B5EF4-FFF2-40B4-BE49-F238E27FC236}">
              <a16:creationId xmlns:a16="http://schemas.microsoft.com/office/drawing/2014/main" xmlns="" id="{00000000-0008-0000-0200-00005513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817</xdr:row>
      <xdr:rowOff>0</xdr:rowOff>
    </xdr:from>
    <xdr:to>
      <xdr:col>5</xdr:col>
      <xdr:colOff>279400</xdr:colOff>
      <xdr:row>818</xdr:row>
      <xdr:rowOff>12700</xdr:rowOff>
    </xdr:to>
    <xdr:sp macro="[1]!dp_core.gridDP_Click" textlink="">
      <xdr:nvSpPr>
        <xdr:cNvPr id="4950" name="Rectangle 4949">
          <a:extLst>
            <a:ext uri="{FF2B5EF4-FFF2-40B4-BE49-F238E27FC236}">
              <a16:creationId xmlns:a16="http://schemas.microsoft.com/office/drawing/2014/main" xmlns="" id="{00000000-0008-0000-0200-00005613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817</xdr:row>
      <xdr:rowOff>0</xdr:rowOff>
    </xdr:from>
    <xdr:to>
      <xdr:col>5</xdr:col>
      <xdr:colOff>279400</xdr:colOff>
      <xdr:row>818</xdr:row>
      <xdr:rowOff>12700</xdr:rowOff>
    </xdr:to>
    <xdr:sp macro="[1]!dp_core.gridDP_Click" textlink="">
      <xdr:nvSpPr>
        <xdr:cNvPr id="4951" name="Rectangle 4950">
          <a:extLst>
            <a:ext uri="{FF2B5EF4-FFF2-40B4-BE49-F238E27FC236}">
              <a16:creationId xmlns:a16="http://schemas.microsoft.com/office/drawing/2014/main" xmlns="" id="{00000000-0008-0000-0200-00005713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817</xdr:row>
      <xdr:rowOff>0</xdr:rowOff>
    </xdr:from>
    <xdr:to>
      <xdr:col>5</xdr:col>
      <xdr:colOff>279400</xdr:colOff>
      <xdr:row>818</xdr:row>
      <xdr:rowOff>12700</xdr:rowOff>
    </xdr:to>
    <xdr:sp macro="[1]!dp_core.gridDP_Click" textlink="">
      <xdr:nvSpPr>
        <xdr:cNvPr id="4952" name="Rectangle 4951">
          <a:extLst>
            <a:ext uri="{FF2B5EF4-FFF2-40B4-BE49-F238E27FC236}">
              <a16:creationId xmlns:a16="http://schemas.microsoft.com/office/drawing/2014/main" xmlns="" id="{00000000-0008-0000-0200-00005813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818</xdr:row>
      <xdr:rowOff>0</xdr:rowOff>
    </xdr:from>
    <xdr:to>
      <xdr:col>5</xdr:col>
      <xdr:colOff>279400</xdr:colOff>
      <xdr:row>819</xdr:row>
      <xdr:rowOff>12700</xdr:rowOff>
    </xdr:to>
    <xdr:sp macro="[1]!dp_core.gridDP_Click" textlink="">
      <xdr:nvSpPr>
        <xdr:cNvPr id="4953" name="Rectangle 4952">
          <a:extLst>
            <a:ext uri="{FF2B5EF4-FFF2-40B4-BE49-F238E27FC236}">
              <a16:creationId xmlns:a16="http://schemas.microsoft.com/office/drawing/2014/main" xmlns="" id="{00000000-0008-0000-0200-00005913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818</xdr:row>
      <xdr:rowOff>0</xdr:rowOff>
    </xdr:from>
    <xdr:to>
      <xdr:col>5</xdr:col>
      <xdr:colOff>279400</xdr:colOff>
      <xdr:row>819</xdr:row>
      <xdr:rowOff>12700</xdr:rowOff>
    </xdr:to>
    <xdr:sp macro="[1]!dp_core.gridDP_Click" textlink="">
      <xdr:nvSpPr>
        <xdr:cNvPr id="4954" name="Rectangle 4953">
          <a:extLst>
            <a:ext uri="{FF2B5EF4-FFF2-40B4-BE49-F238E27FC236}">
              <a16:creationId xmlns:a16="http://schemas.microsoft.com/office/drawing/2014/main" xmlns="" id="{00000000-0008-0000-0200-00005A13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818</xdr:row>
      <xdr:rowOff>0</xdr:rowOff>
    </xdr:from>
    <xdr:to>
      <xdr:col>5</xdr:col>
      <xdr:colOff>279400</xdr:colOff>
      <xdr:row>819</xdr:row>
      <xdr:rowOff>12700</xdr:rowOff>
    </xdr:to>
    <xdr:sp macro="[1]!dp_core.gridDP_Click" textlink="">
      <xdr:nvSpPr>
        <xdr:cNvPr id="4955" name="Rectangle 4954">
          <a:extLst>
            <a:ext uri="{FF2B5EF4-FFF2-40B4-BE49-F238E27FC236}">
              <a16:creationId xmlns:a16="http://schemas.microsoft.com/office/drawing/2014/main" xmlns="" id="{00000000-0008-0000-0200-00005B13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819</xdr:row>
      <xdr:rowOff>0</xdr:rowOff>
    </xdr:from>
    <xdr:to>
      <xdr:col>5</xdr:col>
      <xdr:colOff>279400</xdr:colOff>
      <xdr:row>820</xdr:row>
      <xdr:rowOff>12700</xdr:rowOff>
    </xdr:to>
    <xdr:sp macro="[1]!dp_core.gridDP_Click" textlink="">
      <xdr:nvSpPr>
        <xdr:cNvPr id="4956" name="Rectangle 4955">
          <a:extLst>
            <a:ext uri="{FF2B5EF4-FFF2-40B4-BE49-F238E27FC236}">
              <a16:creationId xmlns:a16="http://schemas.microsoft.com/office/drawing/2014/main" xmlns="" id="{00000000-0008-0000-0200-00005C13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819</xdr:row>
      <xdr:rowOff>0</xdr:rowOff>
    </xdr:from>
    <xdr:to>
      <xdr:col>5</xdr:col>
      <xdr:colOff>279400</xdr:colOff>
      <xdr:row>820</xdr:row>
      <xdr:rowOff>12700</xdr:rowOff>
    </xdr:to>
    <xdr:sp macro="[1]!dp_core.gridDP_Click" textlink="">
      <xdr:nvSpPr>
        <xdr:cNvPr id="4957" name="Rectangle 4956">
          <a:extLst>
            <a:ext uri="{FF2B5EF4-FFF2-40B4-BE49-F238E27FC236}">
              <a16:creationId xmlns:a16="http://schemas.microsoft.com/office/drawing/2014/main" xmlns="" id="{00000000-0008-0000-0200-00005D13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819</xdr:row>
      <xdr:rowOff>0</xdr:rowOff>
    </xdr:from>
    <xdr:to>
      <xdr:col>5</xdr:col>
      <xdr:colOff>279400</xdr:colOff>
      <xdr:row>820</xdr:row>
      <xdr:rowOff>12700</xdr:rowOff>
    </xdr:to>
    <xdr:sp macro="[1]!dp_core.gridDP_Click" textlink="">
      <xdr:nvSpPr>
        <xdr:cNvPr id="4958" name="Rectangle 4957">
          <a:extLst>
            <a:ext uri="{FF2B5EF4-FFF2-40B4-BE49-F238E27FC236}">
              <a16:creationId xmlns:a16="http://schemas.microsoft.com/office/drawing/2014/main" xmlns="" id="{00000000-0008-0000-0200-00005E13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820</xdr:row>
      <xdr:rowOff>0</xdr:rowOff>
    </xdr:from>
    <xdr:to>
      <xdr:col>5</xdr:col>
      <xdr:colOff>279400</xdr:colOff>
      <xdr:row>821</xdr:row>
      <xdr:rowOff>12700</xdr:rowOff>
    </xdr:to>
    <xdr:sp macro="[1]!dp_core.gridDP_Click" textlink="">
      <xdr:nvSpPr>
        <xdr:cNvPr id="4959" name="Rectangle 4958">
          <a:extLst>
            <a:ext uri="{FF2B5EF4-FFF2-40B4-BE49-F238E27FC236}">
              <a16:creationId xmlns:a16="http://schemas.microsoft.com/office/drawing/2014/main" xmlns="" id="{00000000-0008-0000-0200-00005F13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820</xdr:row>
      <xdr:rowOff>0</xdr:rowOff>
    </xdr:from>
    <xdr:to>
      <xdr:col>5</xdr:col>
      <xdr:colOff>279400</xdr:colOff>
      <xdr:row>821</xdr:row>
      <xdr:rowOff>12700</xdr:rowOff>
    </xdr:to>
    <xdr:sp macro="[1]!dp_core.gridDP_Click" textlink="">
      <xdr:nvSpPr>
        <xdr:cNvPr id="4960" name="Rectangle 4959">
          <a:extLst>
            <a:ext uri="{FF2B5EF4-FFF2-40B4-BE49-F238E27FC236}">
              <a16:creationId xmlns:a16="http://schemas.microsoft.com/office/drawing/2014/main" xmlns="" id="{00000000-0008-0000-0200-00006013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820</xdr:row>
      <xdr:rowOff>0</xdr:rowOff>
    </xdr:from>
    <xdr:to>
      <xdr:col>5</xdr:col>
      <xdr:colOff>279400</xdr:colOff>
      <xdr:row>821</xdr:row>
      <xdr:rowOff>12700</xdr:rowOff>
    </xdr:to>
    <xdr:sp macro="[1]!dp_core.gridDP_Click" textlink="">
      <xdr:nvSpPr>
        <xdr:cNvPr id="4961" name="Rectangle 4960">
          <a:extLst>
            <a:ext uri="{FF2B5EF4-FFF2-40B4-BE49-F238E27FC236}">
              <a16:creationId xmlns:a16="http://schemas.microsoft.com/office/drawing/2014/main" xmlns="" id="{00000000-0008-0000-0200-00006113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821</xdr:row>
      <xdr:rowOff>0</xdr:rowOff>
    </xdr:from>
    <xdr:to>
      <xdr:col>5</xdr:col>
      <xdr:colOff>279400</xdr:colOff>
      <xdr:row>822</xdr:row>
      <xdr:rowOff>12700</xdr:rowOff>
    </xdr:to>
    <xdr:sp macro="[1]!dp_core.gridDP_Click" textlink="">
      <xdr:nvSpPr>
        <xdr:cNvPr id="4962" name="Rectangle 4961">
          <a:extLst>
            <a:ext uri="{FF2B5EF4-FFF2-40B4-BE49-F238E27FC236}">
              <a16:creationId xmlns:a16="http://schemas.microsoft.com/office/drawing/2014/main" xmlns="" id="{00000000-0008-0000-0200-00006213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821</xdr:row>
      <xdr:rowOff>0</xdr:rowOff>
    </xdr:from>
    <xdr:to>
      <xdr:col>5</xdr:col>
      <xdr:colOff>279400</xdr:colOff>
      <xdr:row>822</xdr:row>
      <xdr:rowOff>12700</xdr:rowOff>
    </xdr:to>
    <xdr:sp macro="[1]!dp_core.gridDP_Click" textlink="">
      <xdr:nvSpPr>
        <xdr:cNvPr id="4963" name="Rectangle 4962">
          <a:extLst>
            <a:ext uri="{FF2B5EF4-FFF2-40B4-BE49-F238E27FC236}">
              <a16:creationId xmlns:a16="http://schemas.microsoft.com/office/drawing/2014/main" xmlns="" id="{00000000-0008-0000-0200-00006313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821</xdr:row>
      <xdr:rowOff>0</xdr:rowOff>
    </xdr:from>
    <xdr:to>
      <xdr:col>5</xdr:col>
      <xdr:colOff>279400</xdr:colOff>
      <xdr:row>822</xdr:row>
      <xdr:rowOff>12700</xdr:rowOff>
    </xdr:to>
    <xdr:sp macro="[1]!dp_core.gridDP_Click" textlink="">
      <xdr:nvSpPr>
        <xdr:cNvPr id="4964" name="Rectangle 4963">
          <a:extLst>
            <a:ext uri="{FF2B5EF4-FFF2-40B4-BE49-F238E27FC236}">
              <a16:creationId xmlns:a16="http://schemas.microsoft.com/office/drawing/2014/main" xmlns="" id="{00000000-0008-0000-0200-00006413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822</xdr:row>
      <xdr:rowOff>0</xdr:rowOff>
    </xdr:from>
    <xdr:to>
      <xdr:col>5</xdr:col>
      <xdr:colOff>279400</xdr:colOff>
      <xdr:row>823</xdr:row>
      <xdr:rowOff>12700</xdr:rowOff>
    </xdr:to>
    <xdr:sp macro="[1]!dp_core.gridDP_Click" textlink="">
      <xdr:nvSpPr>
        <xdr:cNvPr id="4965" name="Rectangle 4964">
          <a:extLst>
            <a:ext uri="{FF2B5EF4-FFF2-40B4-BE49-F238E27FC236}">
              <a16:creationId xmlns:a16="http://schemas.microsoft.com/office/drawing/2014/main" xmlns="" id="{00000000-0008-0000-0200-00006513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822</xdr:row>
      <xdr:rowOff>0</xdr:rowOff>
    </xdr:from>
    <xdr:to>
      <xdr:col>5</xdr:col>
      <xdr:colOff>279400</xdr:colOff>
      <xdr:row>823</xdr:row>
      <xdr:rowOff>12700</xdr:rowOff>
    </xdr:to>
    <xdr:sp macro="[1]!dp_core.gridDP_Click" textlink="">
      <xdr:nvSpPr>
        <xdr:cNvPr id="4966" name="Rectangle 4965">
          <a:extLst>
            <a:ext uri="{FF2B5EF4-FFF2-40B4-BE49-F238E27FC236}">
              <a16:creationId xmlns:a16="http://schemas.microsoft.com/office/drawing/2014/main" xmlns="" id="{00000000-0008-0000-0200-00006613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822</xdr:row>
      <xdr:rowOff>0</xdr:rowOff>
    </xdr:from>
    <xdr:to>
      <xdr:col>5</xdr:col>
      <xdr:colOff>279400</xdr:colOff>
      <xdr:row>823</xdr:row>
      <xdr:rowOff>12700</xdr:rowOff>
    </xdr:to>
    <xdr:sp macro="[1]!dp_core.gridDP_Click" textlink="">
      <xdr:nvSpPr>
        <xdr:cNvPr id="4967" name="Rectangle 4966">
          <a:extLst>
            <a:ext uri="{FF2B5EF4-FFF2-40B4-BE49-F238E27FC236}">
              <a16:creationId xmlns:a16="http://schemas.microsoft.com/office/drawing/2014/main" xmlns="" id="{00000000-0008-0000-0200-00006713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823</xdr:row>
      <xdr:rowOff>0</xdr:rowOff>
    </xdr:from>
    <xdr:to>
      <xdr:col>5</xdr:col>
      <xdr:colOff>279400</xdr:colOff>
      <xdr:row>824</xdr:row>
      <xdr:rowOff>12700</xdr:rowOff>
    </xdr:to>
    <xdr:sp macro="[1]!dp_core.gridDP_Click" textlink="">
      <xdr:nvSpPr>
        <xdr:cNvPr id="4968" name="Rectangle 4967">
          <a:extLst>
            <a:ext uri="{FF2B5EF4-FFF2-40B4-BE49-F238E27FC236}">
              <a16:creationId xmlns:a16="http://schemas.microsoft.com/office/drawing/2014/main" xmlns="" id="{00000000-0008-0000-0200-00006813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823</xdr:row>
      <xdr:rowOff>0</xdr:rowOff>
    </xdr:from>
    <xdr:to>
      <xdr:col>5</xdr:col>
      <xdr:colOff>279400</xdr:colOff>
      <xdr:row>824</xdr:row>
      <xdr:rowOff>12700</xdr:rowOff>
    </xdr:to>
    <xdr:sp macro="[1]!dp_core.gridDP_Click" textlink="">
      <xdr:nvSpPr>
        <xdr:cNvPr id="4969" name="Rectangle 4968">
          <a:extLst>
            <a:ext uri="{FF2B5EF4-FFF2-40B4-BE49-F238E27FC236}">
              <a16:creationId xmlns:a16="http://schemas.microsoft.com/office/drawing/2014/main" xmlns="" id="{00000000-0008-0000-0200-00006913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823</xdr:row>
      <xdr:rowOff>0</xdr:rowOff>
    </xdr:from>
    <xdr:to>
      <xdr:col>5</xdr:col>
      <xdr:colOff>279400</xdr:colOff>
      <xdr:row>824</xdr:row>
      <xdr:rowOff>12700</xdr:rowOff>
    </xdr:to>
    <xdr:sp macro="[1]!dp_core.gridDP_Click" textlink="">
      <xdr:nvSpPr>
        <xdr:cNvPr id="4970" name="Rectangle 4969">
          <a:extLst>
            <a:ext uri="{FF2B5EF4-FFF2-40B4-BE49-F238E27FC236}">
              <a16:creationId xmlns:a16="http://schemas.microsoft.com/office/drawing/2014/main" xmlns="" id="{00000000-0008-0000-0200-00006A13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824</xdr:row>
      <xdr:rowOff>0</xdr:rowOff>
    </xdr:from>
    <xdr:to>
      <xdr:col>5</xdr:col>
      <xdr:colOff>279400</xdr:colOff>
      <xdr:row>825</xdr:row>
      <xdr:rowOff>12700</xdr:rowOff>
    </xdr:to>
    <xdr:sp macro="[1]!dp_core.gridDP_Click" textlink="">
      <xdr:nvSpPr>
        <xdr:cNvPr id="4971" name="Rectangle 4970">
          <a:extLst>
            <a:ext uri="{FF2B5EF4-FFF2-40B4-BE49-F238E27FC236}">
              <a16:creationId xmlns:a16="http://schemas.microsoft.com/office/drawing/2014/main" xmlns="" id="{00000000-0008-0000-0200-00006B13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824</xdr:row>
      <xdr:rowOff>0</xdr:rowOff>
    </xdr:from>
    <xdr:to>
      <xdr:col>5</xdr:col>
      <xdr:colOff>279400</xdr:colOff>
      <xdr:row>825</xdr:row>
      <xdr:rowOff>12700</xdr:rowOff>
    </xdr:to>
    <xdr:sp macro="[1]!dp_core.gridDP_Click" textlink="">
      <xdr:nvSpPr>
        <xdr:cNvPr id="4972" name="Rectangle 4971">
          <a:extLst>
            <a:ext uri="{FF2B5EF4-FFF2-40B4-BE49-F238E27FC236}">
              <a16:creationId xmlns:a16="http://schemas.microsoft.com/office/drawing/2014/main" xmlns="" id="{00000000-0008-0000-0200-00006C13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824</xdr:row>
      <xdr:rowOff>0</xdr:rowOff>
    </xdr:from>
    <xdr:to>
      <xdr:col>5</xdr:col>
      <xdr:colOff>279400</xdr:colOff>
      <xdr:row>825</xdr:row>
      <xdr:rowOff>12700</xdr:rowOff>
    </xdr:to>
    <xdr:sp macro="[1]!dp_core.gridDP_Click" textlink="">
      <xdr:nvSpPr>
        <xdr:cNvPr id="4973" name="Rectangle 4972">
          <a:extLst>
            <a:ext uri="{FF2B5EF4-FFF2-40B4-BE49-F238E27FC236}">
              <a16:creationId xmlns:a16="http://schemas.microsoft.com/office/drawing/2014/main" xmlns="" id="{00000000-0008-0000-0200-00006D13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825</xdr:row>
      <xdr:rowOff>0</xdr:rowOff>
    </xdr:from>
    <xdr:to>
      <xdr:col>5</xdr:col>
      <xdr:colOff>279400</xdr:colOff>
      <xdr:row>826</xdr:row>
      <xdr:rowOff>12700</xdr:rowOff>
    </xdr:to>
    <xdr:sp macro="[1]!dp_core.gridDP_Click" textlink="">
      <xdr:nvSpPr>
        <xdr:cNvPr id="4974" name="Rectangle 4973">
          <a:extLst>
            <a:ext uri="{FF2B5EF4-FFF2-40B4-BE49-F238E27FC236}">
              <a16:creationId xmlns:a16="http://schemas.microsoft.com/office/drawing/2014/main" xmlns="" id="{00000000-0008-0000-0200-00006E13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825</xdr:row>
      <xdr:rowOff>0</xdr:rowOff>
    </xdr:from>
    <xdr:to>
      <xdr:col>5</xdr:col>
      <xdr:colOff>279400</xdr:colOff>
      <xdr:row>826</xdr:row>
      <xdr:rowOff>12700</xdr:rowOff>
    </xdr:to>
    <xdr:sp macro="[1]!dp_core.gridDP_Click" textlink="">
      <xdr:nvSpPr>
        <xdr:cNvPr id="4975" name="Rectangle 4974">
          <a:extLst>
            <a:ext uri="{FF2B5EF4-FFF2-40B4-BE49-F238E27FC236}">
              <a16:creationId xmlns:a16="http://schemas.microsoft.com/office/drawing/2014/main" xmlns="" id="{00000000-0008-0000-0200-00006F13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825</xdr:row>
      <xdr:rowOff>0</xdr:rowOff>
    </xdr:from>
    <xdr:to>
      <xdr:col>5</xdr:col>
      <xdr:colOff>279400</xdr:colOff>
      <xdr:row>826</xdr:row>
      <xdr:rowOff>12700</xdr:rowOff>
    </xdr:to>
    <xdr:sp macro="[1]!dp_core.gridDP_Click" textlink="">
      <xdr:nvSpPr>
        <xdr:cNvPr id="4976" name="Rectangle 4975">
          <a:extLst>
            <a:ext uri="{FF2B5EF4-FFF2-40B4-BE49-F238E27FC236}">
              <a16:creationId xmlns:a16="http://schemas.microsoft.com/office/drawing/2014/main" xmlns="" id="{00000000-0008-0000-0200-00007013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826</xdr:row>
      <xdr:rowOff>0</xdr:rowOff>
    </xdr:from>
    <xdr:to>
      <xdr:col>5</xdr:col>
      <xdr:colOff>279400</xdr:colOff>
      <xdr:row>827</xdr:row>
      <xdr:rowOff>12700</xdr:rowOff>
    </xdr:to>
    <xdr:sp macro="[1]!dp_core.gridDP_Click" textlink="">
      <xdr:nvSpPr>
        <xdr:cNvPr id="4977" name="Rectangle 4976">
          <a:extLst>
            <a:ext uri="{FF2B5EF4-FFF2-40B4-BE49-F238E27FC236}">
              <a16:creationId xmlns:a16="http://schemas.microsoft.com/office/drawing/2014/main" xmlns="" id="{00000000-0008-0000-0200-00007113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826</xdr:row>
      <xdr:rowOff>0</xdr:rowOff>
    </xdr:from>
    <xdr:to>
      <xdr:col>5</xdr:col>
      <xdr:colOff>279400</xdr:colOff>
      <xdr:row>827</xdr:row>
      <xdr:rowOff>12700</xdr:rowOff>
    </xdr:to>
    <xdr:sp macro="[1]!dp_core.gridDP_Click" textlink="">
      <xdr:nvSpPr>
        <xdr:cNvPr id="4978" name="Rectangle 4977">
          <a:extLst>
            <a:ext uri="{FF2B5EF4-FFF2-40B4-BE49-F238E27FC236}">
              <a16:creationId xmlns:a16="http://schemas.microsoft.com/office/drawing/2014/main" xmlns="" id="{00000000-0008-0000-0200-00007213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826</xdr:row>
      <xdr:rowOff>0</xdr:rowOff>
    </xdr:from>
    <xdr:to>
      <xdr:col>5</xdr:col>
      <xdr:colOff>279400</xdr:colOff>
      <xdr:row>827</xdr:row>
      <xdr:rowOff>12700</xdr:rowOff>
    </xdr:to>
    <xdr:sp macro="[1]!dp_core.gridDP_Click" textlink="">
      <xdr:nvSpPr>
        <xdr:cNvPr id="4979" name="Rectangle 4978">
          <a:extLst>
            <a:ext uri="{FF2B5EF4-FFF2-40B4-BE49-F238E27FC236}">
              <a16:creationId xmlns:a16="http://schemas.microsoft.com/office/drawing/2014/main" xmlns="" id="{00000000-0008-0000-0200-00007313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827</xdr:row>
      <xdr:rowOff>0</xdr:rowOff>
    </xdr:from>
    <xdr:to>
      <xdr:col>5</xdr:col>
      <xdr:colOff>279400</xdr:colOff>
      <xdr:row>828</xdr:row>
      <xdr:rowOff>12700</xdr:rowOff>
    </xdr:to>
    <xdr:sp macro="[1]!dp_core.gridDP_Click" textlink="">
      <xdr:nvSpPr>
        <xdr:cNvPr id="4980" name="Rectangle 4979">
          <a:extLst>
            <a:ext uri="{FF2B5EF4-FFF2-40B4-BE49-F238E27FC236}">
              <a16:creationId xmlns:a16="http://schemas.microsoft.com/office/drawing/2014/main" xmlns="" id="{00000000-0008-0000-0200-00007413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827</xdr:row>
      <xdr:rowOff>0</xdr:rowOff>
    </xdr:from>
    <xdr:to>
      <xdr:col>5</xdr:col>
      <xdr:colOff>279400</xdr:colOff>
      <xdr:row>828</xdr:row>
      <xdr:rowOff>12700</xdr:rowOff>
    </xdr:to>
    <xdr:sp macro="[1]!dp_core.gridDP_Click" textlink="">
      <xdr:nvSpPr>
        <xdr:cNvPr id="4981" name="Rectangle 4980">
          <a:extLst>
            <a:ext uri="{FF2B5EF4-FFF2-40B4-BE49-F238E27FC236}">
              <a16:creationId xmlns:a16="http://schemas.microsoft.com/office/drawing/2014/main" xmlns="" id="{00000000-0008-0000-0200-00007513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827</xdr:row>
      <xdr:rowOff>0</xdr:rowOff>
    </xdr:from>
    <xdr:to>
      <xdr:col>5</xdr:col>
      <xdr:colOff>279400</xdr:colOff>
      <xdr:row>828</xdr:row>
      <xdr:rowOff>12700</xdr:rowOff>
    </xdr:to>
    <xdr:sp macro="[1]!dp_core.gridDP_Click" textlink="">
      <xdr:nvSpPr>
        <xdr:cNvPr id="4982" name="Rectangle 4981">
          <a:extLst>
            <a:ext uri="{FF2B5EF4-FFF2-40B4-BE49-F238E27FC236}">
              <a16:creationId xmlns:a16="http://schemas.microsoft.com/office/drawing/2014/main" xmlns="" id="{00000000-0008-0000-0200-00007613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828</xdr:row>
      <xdr:rowOff>0</xdr:rowOff>
    </xdr:from>
    <xdr:to>
      <xdr:col>5</xdr:col>
      <xdr:colOff>279400</xdr:colOff>
      <xdr:row>829</xdr:row>
      <xdr:rowOff>12700</xdr:rowOff>
    </xdr:to>
    <xdr:sp macro="[1]!dp_core.gridDP_Click" textlink="">
      <xdr:nvSpPr>
        <xdr:cNvPr id="4983" name="Rectangle 4982">
          <a:extLst>
            <a:ext uri="{FF2B5EF4-FFF2-40B4-BE49-F238E27FC236}">
              <a16:creationId xmlns:a16="http://schemas.microsoft.com/office/drawing/2014/main" xmlns="" id="{00000000-0008-0000-0200-00007713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828</xdr:row>
      <xdr:rowOff>0</xdr:rowOff>
    </xdr:from>
    <xdr:to>
      <xdr:col>5</xdr:col>
      <xdr:colOff>279400</xdr:colOff>
      <xdr:row>829</xdr:row>
      <xdr:rowOff>12700</xdr:rowOff>
    </xdr:to>
    <xdr:sp macro="[1]!dp_core.gridDP_Click" textlink="">
      <xdr:nvSpPr>
        <xdr:cNvPr id="4984" name="Rectangle 4983">
          <a:extLst>
            <a:ext uri="{FF2B5EF4-FFF2-40B4-BE49-F238E27FC236}">
              <a16:creationId xmlns:a16="http://schemas.microsoft.com/office/drawing/2014/main" xmlns="" id="{00000000-0008-0000-0200-00007813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828</xdr:row>
      <xdr:rowOff>0</xdr:rowOff>
    </xdr:from>
    <xdr:to>
      <xdr:col>5</xdr:col>
      <xdr:colOff>279400</xdr:colOff>
      <xdr:row>829</xdr:row>
      <xdr:rowOff>12700</xdr:rowOff>
    </xdr:to>
    <xdr:sp macro="[1]!dp_core.gridDP_Click" textlink="">
      <xdr:nvSpPr>
        <xdr:cNvPr id="4985" name="Rectangle 4984">
          <a:extLst>
            <a:ext uri="{FF2B5EF4-FFF2-40B4-BE49-F238E27FC236}">
              <a16:creationId xmlns:a16="http://schemas.microsoft.com/office/drawing/2014/main" xmlns="" id="{00000000-0008-0000-0200-00007913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829</xdr:row>
      <xdr:rowOff>0</xdr:rowOff>
    </xdr:from>
    <xdr:to>
      <xdr:col>5</xdr:col>
      <xdr:colOff>279400</xdr:colOff>
      <xdr:row>830</xdr:row>
      <xdr:rowOff>12700</xdr:rowOff>
    </xdr:to>
    <xdr:sp macro="[1]!dp_core.gridDP_Click" textlink="">
      <xdr:nvSpPr>
        <xdr:cNvPr id="4986" name="Rectangle 4985">
          <a:extLst>
            <a:ext uri="{FF2B5EF4-FFF2-40B4-BE49-F238E27FC236}">
              <a16:creationId xmlns:a16="http://schemas.microsoft.com/office/drawing/2014/main" xmlns="" id="{00000000-0008-0000-0200-00007A13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829</xdr:row>
      <xdr:rowOff>0</xdr:rowOff>
    </xdr:from>
    <xdr:to>
      <xdr:col>5</xdr:col>
      <xdr:colOff>279400</xdr:colOff>
      <xdr:row>830</xdr:row>
      <xdr:rowOff>12700</xdr:rowOff>
    </xdr:to>
    <xdr:sp macro="[1]!dp_core.gridDP_Click" textlink="">
      <xdr:nvSpPr>
        <xdr:cNvPr id="4987" name="Rectangle 4986">
          <a:extLst>
            <a:ext uri="{FF2B5EF4-FFF2-40B4-BE49-F238E27FC236}">
              <a16:creationId xmlns:a16="http://schemas.microsoft.com/office/drawing/2014/main" xmlns="" id="{00000000-0008-0000-0200-00007B13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829</xdr:row>
      <xdr:rowOff>0</xdr:rowOff>
    </xdr:from>
    <xdr:to>
      <xdr:col>5</xdr:col>
      <xdr:colOff>279400</xdr:colOff>
      <xdr:row>830</xdr:row>
      <xdr:rowOff>12700</xdr:rowOff>
    </xdr:to>
    <xdr:sp macro="[1]!dp_core.gridDP_Click" textlink="">
      <xdr:nvSpPr>
        <xdr:cNvPr id="4988" name="Rectangle 4987">
          <a:extLst>
            <a:ext uri="{FF2B5EF4-FFF2-40B4-BE49-F238E27FC236}">
              <a16:creationId xmlns:a16="http://schemas.microsoft.com/office/drawing/2014/main" xmlns="" id="{00000000-0008-0000-0200-00007C13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830</xdr:row>
      <xdr:rowOff>0</xdr:rowOff>
    </xdr:from>
    <xdr:to>
      <xdr:col>5</xdr:col>
      <xdr:colOff>279400</xdr:colOff>
      <xdr:row>831</xdr:row>
      <xdr:rowOff>12700</xdr:rowOff>
    </xdr:to>
    <xdr:sp macro="[1]!dp_core.gridDP_Click" textlink="">
      <xdr:nvSpPr>
        <xdr:cNvPr id="4989" name="Rectangle 4988">
          <a:extLst>
            <a:ext uri="{FF2B5EF4-FFF2-40B4-BE49-F238E27FC236}">
              <a16:creationId xmlns:a16="http://schemas.microsoft.com/office/drawing/2014/main" xmlns="" id="{00000000-0008-0000-0200-00007D13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830</xdr:row>
      <xdr:rowOff>0</xdr:rowOff>
    </xdr:from>
    <xdr:to>
      <xdr:col>5</xdr:col>
      <xdr:colOff>279400</xdr:colOff>
      <xdr:row>831</xdr:row>
      <xdr:rowOff>12700</xdr:rowOff>
    </xdr:to>
    <xdr:sp macro="[1]!dp_core.gridDP_Click" textlink="">
      <xdr:nvSpPr>
        <xdr:cNvPr id="4990" name="Rectangle 4989">
          <a:extLst>
            <a:ext uri="{FF2B5EF4-FFF2-40B4-BE49-F238E27FC236}">
              <a16:creationId xmlns:a16="http://schemas.microsoft.com/office/drawing/2014/main" xmlns="" id="{00000000-0008-0000-0200-00007E13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830</xdr:row>
      <xdr:rowOff>0</xdr:rowOff>
    </xdr:from>
    <xdr:to>
      <xdr:col>5</xdr:col>
      <xdr:colOff>279400</xdr:colOff>
      <xdr:row>831</xdr:row>
      <xdr:rowOff>12700</xdr:rowOff>
    </xdr:to>
    <xdr:sp macro="[1]!dp_core.gridDP_Click" textlink="">
      <xdr:nvSpPr>
        <xdr:cNvPr id="4991" name="Rectangle 4990">
          <a:extLst>
            <a:ext uri="{FF2B5EF4-FFF2-40B4-BE49-F238E27FC236}">
              <a16:creationId xmlns:a16="http://schemas.microsoft.com/office/drawing/2014/main" xmlns="" id="{00000000-0008-0000-0200-00007F13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831</xdr:row>
      <xdr:rowOff>0</xdr:rowOff>
    </xdr:from>
    <xdr:to>
      <xdr:col>5</xdr:col>
      <xdr:colOff>279400</xdr:colOff>
      <xdr:row>832</xdr:row>
      <xdr:rowOff>12700</xdr:rowOff>
    </xdr:to>
    <xdr:sp macro="[1]!dp_core.gridDP_Click" textlink="">
      <xdr:nvSpPr>
        <xdr:cNvPr id="4992" name="Rectangle 4991">
          <a:extLst>
            <a:ext uri="{FF2B5EF4-FFF2-40B4-BE49-F238E27FC236}">
              <a16:creationId xmlns:a16="http://schemas.microsoft.com/office/drawing/2014/main" xmlns="" id="{00000000-0008-0000-0200-00008013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831</xdr:row>
      <xdr:rowOff>0</xdr:rowOff>
    </xdr:from>
    <xdr:to>
      <xdr:col>5</xdr:col>
      <xdr:colOff>279400</xdr:colOff>
      <xdr:row>832</xdr:row>
      <xdr:rowOff>12700</xdr:rowOff>
    </xdr:to>
    <xdr:sp macro="[1]!dp_core.gridDP_Click" textlink="">
      <xdr:nvSpPr>
        <xdr:cNvPr id="4993" name="Rectangle 4992">
          <a:extLst>
            <a:ext uri="{FF2B5EF4-FFF2-40B4-BE49-F238E27FC236}">
              <a16:creationId xmlns:a16="http://schemas.microsoft.com/office/drawing/2014/main" xmlns="" id="{00000000-0008-0000-0200-00008113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831</xdr:row>
      <xdr:rowOff>0</xdr:rowOff>
    </xdr:from>
    <xdr:to>
      <xdr:col>5</xdr:col>
      <xdr:colOff>279400</xdr:colOff>
      <xdr:row>832</xdr:row>
      <xdr:rowOff>12700</xdr:rowOff>
    </xdr:to>
    <xdr:sp macro="[1]!dp_core.gridDP_Click" textlink="">
      <xdr:nvSpPr>
        <xdr:cNvPr id="4994" name="Rectangle 4993">
          <a:extLst>
            <a:ext uri="{FF2B5EF4-FFF2-40B4-BE49-F238E27FC236}">
              <a16:creationId xmlns:a16="http://schemas.microsoft.com/office/drawing/2014/main" xmlns="" id="{00000000-0008-0000-0200-00008213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832</xdr:row>
      <xdr:rowOff>0</xdr:rowOff>
    </xdr:from>
    <xdr:to>
      <xdr:col>5</xdr:col>
      <xdr:colOff>279400</xdr:colOff>
      <xdr:row>833</xdr:row>
      <xdr:rowOff>12700</xdr:rowOff>
    </xdr:to>
    <xdr:sp macro="[1]!dp_core.gridDP_Click" textlink="">
      <xdr:nvSpPr>
        <xdr:cNvPr id="4995" name="Rectangle 4994">
          <a:extLst>
            <a:ext uri="{FF2B5EF4-FFF2-40B4-BE49-F238E27FC236}">
              <a16:creationId xmlns:a16="http://schemas.microsoft.com/office/drawing/2014/main" xmlns="" id="{00000000-0008-0000-0200-00008313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832</xdr:row>
      <xdr:rowOff>0</xdr:rowOff>
    </xdr:from>
    <xdr:to>
      <xdr:col>5</xdr:col>
      <xdr:colOff>279400</xdr:colOff>
      <xdr:row>833</xdr:row>
      <xdr:rowOff>12700</xdr:rowOff>
    </xdr:to>
    <xdr:sp macro="[1]!dp_core.gridDP_Click" textlink="">
      <xdr:nvSpPr>
        <xdr:cNvPr id="4996" name="Rectangle 4995">
          <a:extLst>
            <a:ext uri="{FF2B5EF4-FFF2-40B4-BE49-F238E27FC236}">
              <a16:creationId xmlns:a16="http://schemas.microsoft.com/office/drawing/2014/main" xmlns="" id="{00000000-0008-0000-0200-00008413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832</xdr:row>
      <xdr:rowOff>0</xdr:rowOff>
    </xdr:from>
    <xdr:to>
      <xdr:col>5</xdr:col>
      <xdr:colOff>279400</xdr:colOff>
      <xdr:row>833</xdr:row>
      <xdr:rowOff>12700</xdr:rowOff>
    </xdr:to>
    <xdr:sp macro="[1]!dp_core.gridDP_Click" textlink="">
      <xdr:nvSpPr>
        <xdr:cNvPr id="4997" name="Rectangle 4996">
          <a:extLst>
            <a:ext uri="{FF2B5EF4-FFF2-40B4-BE49-F238E27FC236}">
              <a16:creationId xmlns:a16="http://schemas.microsoft.com/office/drawing/2014/main" xmlns="" id="{00000000-0008-0000-0200-00008513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833</xdr:row>
      <xdr:rowOff>0</xdr:rowOff>
    </xdr:from>
    <xdr:to>
      <xdr:col>5</xdr:col>
      <xdr:colOff>279400</xdr:colOff>
      <xdr:row>834</xdr:row>
      <xdr:rowOff>12700</xdr:rowOff>
    </xdr:to>
    <xdr:sp macro="[1]!dp_core.gridDP_Click" textlink="">
      <xdr:nvSpPr>
        <xdr:cNvPr id="4998" name="Rectangle 4997">
          <a:extLst>
            <a:ext uri="{FF2B5EF4-FFF2-40B4-BE49-F238E27FC236}">
              <a16:creationId xmlns:a16="http://schemas.microsoft.com/office/drawing/2014/main" xmlns="" id="{00000000-0008-0000-0200-00008613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833</xdr:row>
      <xdr:rowOff>0</xdr:rowOff>
    </xdr:from>
    <xdr:to>
      <xdr:col>5</xdr:col>
      <xdr:colOff>279400</xdr:colOff>
      <xdr:row>834</xdr:row>
      <xdr:rowOff>12700</xdr:rowOff>
    </xdr:to>
    <xdr:sp macro="[1]!dp_core.gridDP_Click" textlink="">
      <xdr:nvSpPr>
        <xdr:cNvPr id="4999" name="Rectangle 4998">
          <a:extLst>
            <a:ext uri="{FF2B5EF4-FFF2-40B4-BE49-F238E27FC236}">
              <a16:creationId xmlns:a16="http://schemas.microsoft.com/office/drawing/2014/main" xmlns="" id="{00000000-0008-0000-0200-00008713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833</xdr:row>
      <xdr:rowOff>0</xdr:rowOff>
    </xdr:from>
    <xdr:to>
      <xdr:col>5</xdr:col>
      <xdr:colOff>279400</xdr:colOff>
      <xdr:row>834</xdr:row>
      <xdr:rowOff>12700</xdr:rowOff>
    </xdr:to>
    <xdr:sp macro="[1]!dp_core.gridDP_Click" textlink="">
      <xdr:nvSpPr>
        <xdr:cNvPr id="5000" name="Rectangle 4999">
          <a:extLst>
            <a:ext uri="{FF2B5EF4-FFF2-40B4-BE49-F238E27FC236}">
              <a16:creationId xmlns:a16="http://schemas.microsoft.com/office/drawing/2014/main" xmlns="" id="{00000000-0008-0000-0200-00008813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834</xdr:row>
      <xdr:rowOff>0</xdr:rowOff>
    </xdr:from>
    <xdr:to>
      <xdr:col>5</xdr:col>
      <xdr:colOff>279400</xdr:colOff>
      <xdr:row>835</xdr:row>
      <xdr:rowOff>12700</xdr:rowOff>
    </xdr:to>
    <xdr:sp macro="[1]!dp_core.gridDP_Click" textlink="">
      <xdr:nvSpPr>
        <xdr:cNvPr id="5001" name="Rectangle 5000">
          <a:extLst>
            <a:ext uri="{FF2B5EF4-FFF2-40B4-BE49-F238E27FC236}">
              <a16:creationId xmlns:a16="http://schemas.microsoft.com/office/drawing/2014/main" xmlns="" id="{00000000-0008-0000-0200-00008913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834</xdr:row>
      <xdr:rowOff>0</xdr:rowOff>
    </xdr:from>
    <xdr:to>
      <xdr:col>5</xdr:col>
      <xdr:colOff>279400</xdr:colOff>
      <xdr:row>835</xdr:row>
      <xdr:rowOff>12700</xdr:rowOff>
    </xdr:to>
    <xdr:sp macro="[1]!dp_core.gridDP_Click" textlink="">
      <xdr:nvSpPr>
        <xdr:cNvPr id="5002" name="Rectangle 5001">
          <a:extLst>
            <a:ext uri="{FF2B5EF4-FFF2-40B4-BE49-F238E27FC236}">
              <a16:creationId xmlns:a16="http://schemas.microsoft.com/office/drawing/2014/main" xmlns="" id="{00000000-0008-0000-0200-00008A13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834</xdr:row>
      <xdr:rowOff>0</xdr:rowOff>
    </xdr:from>
    <xdr:to>
      <xdr:col>5</xdr:col>
      <xdr:colOff>279400</xdr:colOff>
      <xdr:row>835</xdr:row>
      <xdr:rowOff>12700</xdr:rowOff>
    </xdr:to>
    <xdr:sp macro="[1]!dp_core.gridDP_Click" textlink="">
      <xdr:nvSpPr>
        <xdr:cNvPr id="5003" name="Rectangle 5002">
          <a:extLst>
            <a:ext uri="{FF2B5EF4-FFF2-40B4-BE49-F238E27FC236}">
              <a16:creationId xmlns:a16="http://schemas.microsoft.com/office/drawing/2014/main" xmlns="" id="{00000000-0008-0000-0200-00008B13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835</xdr:row>
      <xdr:rowOff>0</xdr:rowOff>
    </xdr:from>
    <xdr:to>
      <xdr:col>5</xdr:col>
      <xdr:colOff>279400</xdr:colOff>
      <xdr:row>836</xdr:row>
      <xdr:rowOff>12700</xdr:rowOff>
    </xdr:to>
    <xdr:sp macro="[1]!dp_core.gridDP_Click" textlink="">
      <xdr:nvSpPr>
        <xdr:cNvPr id="5004" name="Rectangle 5003">
          <a:extLst>
            <a:ext uri="{FF2B5EF4-FFF2-40B4-BE49-F238E27FC236}">
              <a16:creationId xmlns:a16="http://schemas.microsoft.com/office/drawing/2014/main" xmlns="" id="{00000000-0008-0000-0200-00008C13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835</xdr:row>
      <xdr:rowOff>0</xdr:rowOff>
    </xdr:from>
    <xdr:to>
      <xdr:col>5</xdr:col>
      <xdr:colOff>279400</xdr:colOff>
      <xdr:row>836</xdr:row>
      <xdr:rowOff>12700</xdr:rowOff>
    </xdr:to>
    <xdr:sp macro="[1]!dp_core.gridDP_Click" textlink="">
      <xdr:nvSpPr>
        <xdr:cNvPr id="5005" name="Rectangle 5004">
          <a:extLst>
            <a:ext uri="{FF2B5EF4-FFF2-40B4-BE49-F238E27FC236}">
              <a16:creationId xmlns:a16="http://schemas.microsoft.com/office/drawing/2014/main" xmlns="" id="{00000000-0008-0000-0200-00008D13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835</xdr:row>
      <xdr:rowOff>0</xdr:rowOff>
    </xdr:from>
    <xdr:to>
      <xdr:col>5</xdr:col>
      <xdr:colOff>279400</xdr:colOff>
      <xdr:row>836</xdr:row>
      <xdr:rowOff>12700</xdr:rowOff>
    </xdr:to>
    <xdr:sp macro="[1]!dp_core.gridDP_Click" textlink="">
      <xdr:nvSpPr>
        <xdr:cNvPr id="5006" name="Rectangle 5005">
          <a:extLst>
            <a:ext uri="{FF2B5EF4-FFF2-40B4-BE49-F238E27FC236}">
              <a16:creationId xmlns:a16="http://schemas.microsoft.com/office/drawing/2014/main" xmlns="" id="{00000000-0008-0000-0200-00008E13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836</xdr:row>
      <xdr:rowOff>0</xdr:rowOff>
    </xdr:from>
    <xdr:to>
      <xdr:col>5</xdr:col>
      <xdr:colOff>279400</xdr:colOff>
      <xdr:row>837</xdr:row>
      <xdr:rowOff>12700</xdr:rowOff>
    </xdr:to>
    <xdr:sp macro="[1]!dp_core.gridDP_Click" textlink="">
      <xdr:nvSpPr>
        <xdr:cNvPr id="5007" name="Rectangle 5006">
          <a:extLst>
            <a:ext uri="{FF2B5EF4-FFF2-40B4-BE49-F238E27FC236}">
              <a16:creationId xmlns:a16="http://schemas.microsoft.com/office/drawing/2014/main" xmlns="" id="{00000000-0008-0000-0200-00008F13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836</xdr:row>
      <xdr:rowOff>0</xdr:rowOff>
    </xdr:from>
    <xdr:to>
      <xdr:col>5</xdr:col>
      <xdr:colOff>279400</xdr:colOff>
      <xdr:row>837</xdr:row>
      <xdr:rowOff>12700</xdr:rowOff>
    </xdr:to>
    <xdr:sp macro="[1]!dp_core.gridDP_Click" textlink="">
      <xdr:nvSpPr>
        <xdr:cNvPr id="5008" name="Rectangle 5007">
          <a:extLst>
            <a:ext uri="{FF2B5EF4-FFF2-40B4-BE49-F238E27FC236}">
              <a16:creationId xmlns:a16="http://schemas.microsoft.com/office/drawing/2014/main" xmlns="" id="{00000000-0008-0000-0200-00009013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836</xdr:row>
      <xdr:rowOff>0</xdr:rowOff>
    </xdr:from>
    <xdr:to>
      <xdr:col>5</xdr:col>
      <xdr:colOff>279400</xdr:colOff>
      <xdr:row>837</xdr:row>
      <xdr:rowOff>12700</xdr:rowOff>
    </xdr:to>
    <xdr:sp macro="[1]!dp_core.gridDP_Click" textlink="">
      <xdr:nvSpPr>
        <xdr:cNvPr id="5009" name="Rectangle 5008">
          <a:extLst>
            <a:ext uri="{FF2B5EF4-FFF2-40B4-BE49-F238E27FC236}">
              <a16:creationId xmlns:a16="http://schemas.microsoft.com/office/drawing/2014/main" xmlns="" id="{00000000-0008-0000-0200-00009113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837</xdr:row>
      <xdr:rowOff>0</xdr:rowOff>
    </xdr:from>
    <xdr:to>
      <xdr:col>5</xdr:col>
      <xdr:colOff>279400</xdr:colOff>
      <xdr:row>838</xdr:row>
      <xdr:rowOff>12700</xdr:rowOff>
    </xdr:to>
    <xdr:sp macro="[1]!dp_core.gridDP_Click" textlink="">
      <xdr:nvSpPr>
        <xdr:cNvPr id="5010" name="Rectangle 5009">
          <a:extLst>
            <a:ext uri="{FF2B5EF4-FFF2-40B4-BE49-F238E27FC236}">
              <a16:creationId xmlns:a16="http://schemas.microsoft.com/office/drawing/2014/main" xmlns="" id="{00000000-0008-0000-0200-00009213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837</xdr:row>
      <xdr:rowOff>0</xdr:rowOff>
    </xdr:from>
    <xdr:to>
      <xdr:col>5</xdr:col>
      <xdr:colOff>279400</xdr:colOff>
      <xdr:row>838</xdr:row>
      <xdr:rowOff>12700</xdr:rowOff>
    </xdr:to>
    <xdr:sp macro="[1]!dp_core.gridDP_Click" textlink="">
      <xdr:nvSpPr>
        <xdr:cNvPr id="5011" name="Rectangle 5010">
          <a:extLst>
            <a:ext uri="{FF2B5EF4-FFF2-40B4-BE49-F238E27FC236}">
              <a16:creationId xmlns:a16="http://schemas.microsoft.com/office/drawing/2014/main" xmlns="" id="{00000000-0008-0000-0200-00009313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837</xdr:row>
      <xdr:rowOff>0</xdr:rowOff>
    </xdr:from>
    <xdr:to>
      <xdr:col>5</xdr:col>
      <xdr:colOff>279400</xdr:colOff>
      <xdr:row>838</xdr:row>
      <xdr:rowOff>12700</xdr:rowOff>
    </xdr:to>
    <xdr:sp macro="[1]!dp_core.gridDP_Click" textlink="">
      <xdr:nvSpPr>
        <xdr:cNvPr id="5012" name="Rectangle 5011">
          <a:extLst>
            <a:ext uri="{FF2B5EF4-FFF2-40B4-BE49-F238E27FC236}">
              <a16:creationId xmlns:a16="http://schemas.microsoft.com/office/drawing/2014/main" xmlns="" id="{00000000-0008-0000-0200-00009413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838</xdr:row>
      <xdr:rowOff>0</xdr:rowOff>
    </xdr:from>
    <xdr:to>
      <xdr:col>5</xdr:col>
      <xdr:colOff>279400</xdr:colOff>
      <xdr:row>839</xdr:row>
      <xdr:rowOff>12700</xdr:rowOff>
    </xdr:to>
    <xdr:sp macro="[1]!dp_core.gridDP_Click" textlink="">
      <xdr:nvSpPr>
        <xdr:cNvPr id="5013" name="Rectangle 5012">
          <a:extLst>
            <a:ext uri="{FF2B5EF4-FFF2-40B4-BE49-F238E27FC236}">
              <a16:creationId xmlns:a16="http://schemas.microsoft.com/office/drawing/2014/main" xmlns="" id="{00000000-0008-0000-0200-00009513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838</xdr:row>
      <xdr:rowOff>0</xdr:rowOff>
    </xdr:from>
    <xdr:to>
      <xdr:col>5</xdr:col>
      <xdr:colOff>279400</xdr:colOff>
      <xdr:row>839</xdr:row>
      <xdr:rowOff>12700</xdr:rowOff>
    </xdr:to>
    <xdr:sp macro="[1]!dp_core.gridDP_Click" textlink="">
      <xdr:nvSpPr>
        <xdr:cNvPr id="5014" name="Rectangle 5013">
          <a:extLst>
            <a:ext uri="{FF2B5EF4-FFF2-40B4-BE49-F238E27FC236}">
              <a16:creationId xmlns:a16="http://schemas.microsoft.com/office/drawing/2014/main" xmlns="" id="{00000000-0008-0000-0200-00009613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838</xdr:row>
      <xdr:rowOff>0</xdr:rowOff>
    </xdr:from>
    <xdr:to>
      <xdr:col>5</xdr:col>
      <xdr:colOff>279400</xdr:colOff>
      <xdr:row>839</xdr:row>
      <xdr:rowOff>12700</xdr:rowOff>
    </xdr:to>
    <xdr:sp macro="[1]!dp_core.gridDP_Click" textlink="">
      <xdr:nvSpPr>
        <xdr:cNvPr id="5015" name="Rectangle 5014">
          <a:extLst>
            <a:ext uri="{FF2B5EF4-FFF2-40B4-BE49-F238E27FC236}">
              <a16:creationId xmlns:a16="http://schemas.microsoft.com/office/drawing/2014/main" xmlns="" id="{00000000-0008-0000-0200-00009713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839</xdr:row>
      <xdr:rowOff>0</xdr:rowOff>
    </xdr:from>
    <xdr:to>
      <xdr:col>5</xdr:col>
      <xdr:colOff>279400</xdr:colOff>
      <xdr:row>840</xdr:row>
      <xdr:rowOff>12700</xdr:rowOff>
    </xdr:to>
    <xdr:sp macro="[1]!dp_core.gridDP_Click" textlink="">
      <xdr:nvSpPr>
        <xdr:cNvPr id="5016" name="Rectangle 5015">
          <a:extLst>
            <a:ext uri="{FF2B5EF4-FFF2-40B4-BE49-F238E27FC236}">
              <a16:creationId xmlns:a16="http://schemas.microsoft.com/office/drawing/2014/main" xmlns="" id="{00000000-0008-0000-0200-00009813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839</xdr:row>
      <xdr:rowOff>0</xdr:rowOff>
    </xdr:from>
    <xdr:to>
      <xdr:col>5</xdr:col>
      <xdr:colOff>279400</xdr:colOff>
      <xdr:row>840</xdr:row>
      <xdr:rowOff>12700</xdr:rowOff>
    </xdr:to>
    <xdr:sp macro="[1]!dp_core.gridDP_Click" textlink="">
      <xdr:nvSpPr>
        <xdr:cNvPr id="5017" name="Rectangle 5016">
          <a:extLst>
            <a:ext uri="{FF2B5EF4-FFF2-40B4-BE49-F238E27FC236}">
              <a16:creationId xmlns:a16="http://schemas.microsoft.com/office/drawing/2014/main" xmlns="" id="{00000000-0008-0000-0200-00009913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839</xdr:row>
      <xdr:rowOff>0</xdr:rowOff>
    </xdr:from>
    <xdr:to>
      <xdr:col>5</xdr:col>
      <xdr:colOff>279400</xdr:colOff>
      <xdr:row>840</xdr:row>
      <xdr:rowOff>12700</xdr:rowOff>
    </xdr:to>
    <xdr:sp macro="[1]!dp_core.gridDP_Click" textlink="">
      <xdr:nvSpPr>
        <xdr:cNvPr id="5018" name="Rectangle 5017">
          <a:extLst>
            <a:ext uri="{FF2B5EF4-FFF2-40B4-BE49-F238E27FC236}">
              <a16:creationId xmlns:a16="http://schemas.microsoft.com/office/drawing/2014/main" xmlns="" id="{00000000-0008-0000-0200-00009A13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840</xdr:row>
      <xdr:rowOff>0</xdr:rowOff>
    </xdr:from>
    <xdr:to>
      <xdr:col>5</xdr:col>
      <xdr:colOff>279400</xdr:colOff>
      <xdr:row>841</xdr:row>
      <xdr:rowOff>12700</xdr:rowOff>
    </xdr:to>
    <xdr:sp macro="[1]!dp_core.gridDP_Click" textlink="">
      <xdr:nvSpPr>
        <xdr:cNvPr id="5019" name="Rectangle 5018">
          <a:extLst>
            <a:ext uri="{FF2B5EF4-FFF2-40B4-BE49-F238E27FC236}">
              <a16:creationId xmlns:a16="http://schemas.microsoft.com/office/drawing/2014/main" xmlns="" id="{00000000-0008-0000-0200-00009B13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840</xdr:row>
      <xdr:rowOff>0</xdr:rowOff>
    </xdr:from>
    <xdr:to>
      <xdr:col>5</xdr:col>
      <xdr:colOff>279400</xdr:colOff>
      <xdr:row>841</xdr:row>
      <xdr:rowOff>12700</xdr:rowOff>
    </xdr:to>
    <xdr:sp macro="[1]!dp_core.gridDP_Click" textlink="">
      <xdr:nvSpPr>
        <xdr:cNvPr id="5020" name="Rectangle 5019">
          <a:extLst>
            <a:ext uri="{FF2B5EF4-FFF2-40B4-BE49-F238E27FC236}">
              <a16:creationId xmlns:a16="http://schemas.microsoft.com/office/drawing/2014/main" xmlns="" id="{00000000-0008-0000-0200-00009C13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840</xdr:row>
      <xdr:rowOff>0</xdr:rowOff>
    </xdr:from>
    <xdr:to>
      <xdr:col>5</xdr:col>
      <xdr:colOff>279400</xdr:colOff>
      <xdr:row>841</xdr:row>
      <xdr:rowOff>12700</xdr:rowOff>
    </xdr:to>
    <xdr:sp macro="[1]!dp_core.gridDP_Click" textlink="">
      <xdr:nvSpPr>
        <xdr:cNvPr id="5021" name="Rectangle 5020">
          <a:extLst>
            <a:ext uri="{FF2B5EF4-FFF2-40B4-BE49-F238E27FC236}">
              <a16:creationId xmlns:a16="http://schemas.microsoft.com/office/drawing/2014/main" xmlns="" id="{00000000-0008-0000-0200-00009D13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841</xdr:row>
      <xdr:rowOff>0</xdr:rowOff>
    </xdr:from>
    <xdr:to>
      <xdr:col>5</xdr:col>
      <xdr:colOff>279400</xdr:colOff>
      <xdr:row>842</xdr:row>
      <xdr:rowOff>12700</xdr:rowOff>
    </xdr:to>
    <xdr:sp macro="[1]!dp_core.gridDP_Click" textlink="">
      <xdr:nvSpPr>
        <xdr:cNvPr id="5022" name="Rectangle 5021">
          <a:extLst>
            <a:ext uri="{FF2B5EF4-FFF2-40B4-BE49-F238E27FC236}">
              <a16:creationId xmlns:a16="http://schemas.microsoft.com/office/drawing/2014/main" xmlns="" id="{00000000-0008-0000-0200-00009E13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841</xdr:row>
      <xdr:rowOff>0</xdr:rowOff>
    </xdr:from>
    <xdr:to>
      <xdr:col>5</xdr:col>
      <xdr:colOff>279400</xdr:colOff>
      <xdr:row>842</xdr:row>
      <xdr:rowOff>12700</xdr:rowOff>
    </xdr:to>
    <xdr:sp macro="[1]!dp_core.gridDP_Click" textlink="">
      <xdr:nvSpPr>
        <xdr:cNvPr id="5023" name="Rectangle 5022">
          <a:extLst>
            <a:ext uri="{FF2B5EF4-FFF2-40B4-BE49-F238E27FC236}">
              <a16:creationId xmlns:a16="http://schemas.microsoft.com/office/drawing/2014/main" xmlns="" id="{00000000-0008-0000-0200-00009F13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841</xdr:row>
      <xdr:rowOff>0</xdr:rowOff>
    </xdr:from>
    <xdr:to>
      <xdr:col>5</xdr:col>
      <xdr:colOff>279400</xdr:colOff>
      <xdr:row>842</xdr:row>
      <xdr:rowOff>12700</xdr:rowOff>
    </xdr:to>
    <xdr:sp macro="[1]!dp_core.gridDP_Click" textlink="">
      <xdr:nvSpPr>
        <xdr:cNvPr id="5024" name="Rectangle 5023">
          <a:extLst>
            <a:ext uri="{FF2B5EF4-FFF2-40B4-BE49-F238E27FC236}">
              <a16:creationId xmlns:a16="http://schemas.microsoft.com/office/drawing/2014/main" xmlns="" id="{00000000-0008-0000-0200-0000A013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842</xdr:row>
      <xdr:rowOff>0</xdr:rowOff>
    </xdr:from>
    <xdr:to>
      <xdr:col>5</xdr:col>
      <xdr:colOff>279400</xdr:colOff>
      <xdr:row>843</xdr:row>
      <xdr:rowOff>12700</xdr:rowOff>
    </xdr:to>
    <xdr:sp macro="[1]!dp_core.gridDP_Click" textlink="">
      <xdr:nvSpPr>
        <xdr:cNvPr id="5025" name="Rectangle 5024">
          <a:extLst>
            <a:ext uri="{FF2B5EF4-FFF2-40B4-BE49-F238E27FC236}">
              <a16:creationId xmlns:a16="http://schemas.microsoft.com/office/drawing/2014/main" xmlns="" id="{00000000-0008-0000-0200-0000A113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842</xdr:row>
      <xdr:rowOff>0</xdr:rowOff>
    </xdr:from>
    <xdr:to>
      <xdr:col>5</xdr:col>
      <xdr:colOff>279400</xdr:colOff>
      <xdr:row>843</xdr:row>
      <xdr:rowOff>12700</xdr:rowOff>
    </xdr:to>
    <xdr:sp macro="[1]!dp_core.gridDP_Click" textlink="">
      <xdr:nvSpPr>
        <xdr:cNvPr id="5026" name="Rectangle 5025">
          <a:extLst>
            <a:ext uri="{FF2B5EF4-FFF2-40B4-BE49-F238E27FC236}">
              <a16:creationId xmlns:a16="http://schemas.microsoft.com/office/drawing/2014/main" xmlns="" id="{00000000-0008-0000-0200-0000A213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842</xdr:row>
      <xdr:rowOff>0</xdr:rowOff>
    </xdr:from>
    <xdr:to>
      <xdr:col>5</xdr:col>
      <xdr:colOff>279400</xdr:colOff>
      <xdr:row>843</xdr:row>
      <xdr:rowOff>12700</xdr:rowOff>
    </xdr:to>
    <xdr:sp macro="[1]!dp_core.gridDP_Click" textlink="">
      <xdr:nvSpPr>
        <xdr:cNvPr id="5027" name="Rectangle 5026">
          <a:extLst>
            <a:ext uri="{FF2B5EF4-FFF2-40B4-BE49-F238E27FC236}">
              <a16:creationId xmlns:a16="http://schemas.microsoft.com/office/drawing/2014/main" xmlns="" id="{00000000-0008-0000-0200-0000A313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843</xdr:row>
      <xdr:rowOff>0</xdr:rowOff>
    </xdr:from>
    <xdr:to>
      <xdr:col>5</xdr:col>
      <xdr:colOff>279400</xdr:colOff>
      <xdr:row>844</xdr:row>
      <xdr:rowOff>12700</xdr:rowOff>
    </xdr:to>
    <xdr:sp macro="[1]!dp_core.gridDP_Click" textlink="">
      <xdr:nvSpPr>
        <xdr:cNvPr id="5028" name="Rectangle 5027">
          <a:extLst>
            <a:ext uri="{FF2B5EF4-FFF2-40B4-BE49-F238E27FC236}">
              <a16:creationId xmlns:a16="http://schemas.microsoft.com/office/drawing/2014/main" xmlns="" id="{00000000-0008-0000-0200-0000A413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843</xdr:row>
      <xdr:rowOff>0</xdr:rowOff>
    </xdr:from>
    <xdr:to>
      <xdr:col>5</xdr:col>
      <xdr:colOff>279400</xdr:colOff>
      <xdr:row>844</xdr:row>
      <xdr:rowOff>12700</xdr:rowOff>
    </xdr:to>
    <xdr:sp macro="[1]!dp_core.gridDP_Click" textlink="">
      <xdr:nvSpPr>
        <xdr:cNvPr id="5029" name="Rectangle 5028">
          <a:extLst>
            <a:ext uri="{FF2B5EF4-FFF2-40B4-BE49-F238E27FC236}">
              <a16:creationId xmlns:a16="http://schemas.microsoft.com/office/drawing/2014/main" xmlns="" id="{00000000-0008-0000-0200-0000A513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843</xdr:row>
      <xdr:rowOff>0</xdr:rowOff>
    </xdr:from>
    <xdr:to>
      <xdr:col>5</xdr:col>
      <xdr:colOff>279400</xdr:colOff>
      <xdr:row>844</xdr:row>
      <xdr:rowOff>12700</xdr:rowOff>
    </xdr:to>
    <xdr:sp macro="[1]!dp_core.gridDP_Click" textlink="">
      <xdr:nvSpPr>
        <xdr:cNvPr id="5030" name="Rectangle 5029">
          <a:extLst>
            <a:ext uri="{FF2B5EF4-FFF2-40B4-BE49-F238E27FC236}">
              <a16:creationId xmlns:a16="http://schemas.microsoft.com/office/drawing/2014/main" xmlns="" id="{00000000-0008-0000-0200-0000A613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844</xdr:row>
      <xdr:rowOff>0</xdr:rowOff>
    </xdr:from>
    <xdr:to>
      <xdr:col>5</xdr:col>
      <xdr:colOff>279400</xdr:colOff>
      <xdr:row>845</xdr:row>
      <xdr:rowOff>12700</xdr:rowOff>
    </xdr:to>
    <xdr:sp macro="[1]!dp_core.gridDP_Click" textlink="">
      <xdr:nvSpPr>
        <xdr:cNvPr id="5031" name="Rectangle 5030">
          <a:extLst>
            <a:ext uri="{FF2B5EF4-FFF2-40B4-BE49-F238E27FC236}">
              <a16:creationId xmlns:a16="http://schemas.microsoft.com/office/drawing/2014/main" xmlns="" id="{00000000-0008-0000-0200-0000A713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844</xdr:row>
      <xdr:rowOff>0</xdr:rowOff>
    </xdr:from>
    <xdr:to>
      <xdr:col>5</xdr:col>
      <xdr:colOff>279400</xdr:colOff>
      <xdr:row>845</xdr:row>
      <xdr:rowOff>12700</xdr:rowOff>
    </xdr:to>
    <xdr:sp macro="[1]!dp_core.gridDP_Click" textlink="">
      <xdr:nvSpPr>
        <xdr:cNvPr id="5032" name="Rectangle 5031">
          <a:extLst>
            <a:ext uri="{FF2B5EF4-FFF2-40B4-BE49-F238E27FC236}">
              <a16:creationId xmlns:a16="http://schemas.microsoft.com/office/drawing/2014/main" xmlns="" id="{00000000-0008-0000-0200-0000A813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844</xdr:row>
      <xdr:rowOff>0</xdr:rowOff>
    </xdr:from>
    <xdr:to>
      <xdr:col>5</xdr:col>
      <xdr:colOff>279400</xdr:colOff>
      <xdr:row>845</xdr:row>
      <xdr:rowOff>12700</xdr:rowOff>
    </xdr:to>
    <xdr:sp macro="[1]!dp_core.gridDP_Click" textlink="">
      <xdr:nvSpPr>
        <xdr:cNvPr id="5033" name="Rectangle 5032">
          <a:extLst>
            <a:ext uri="{FF2B5EF4-FFF2-40B4-BE49-F238E27FC236}">
              <a16:creationId xmlns:a16="http://schemas.microsoft.com/office/drawing/2014/main" xmlns="" id="{00000000-0008-0000-0200-0000A913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845</xdr:row>
      <xdr:rowOff>0</xdr:rowOff>
    </xdr:from>
    <xdr:to>
      <xdr:col>5</xdr:col>
      <xdr:colOff>279400</xdr:colOff>
      <xdr:row>846</xdr:row>
      <xdr:rowOff>12700</xdr:rowOff>
    </xdr:to>
    <xdr:sp macro="[1]!dp_core.gridDP_Click" textlink="">
      <xdr:nvSpPr>
        <xdr:cNvPr id="5034" name="Rectangle 5033">
          <a:extLst>
            <a:ext uri="{FF2B5EF4-FFF2-40B4-BE49-F238E27FC236}">
              <a16:creationId xmlns:a16="http://schemas.microsoft.com/office/drawing/2014/main" xmlns="" id="{00000000-0008-0000-0200-0000AA13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845</xdr:row>
      <xdr:rowOff>0</xdr:rowOff>
    </xdr:from>
    <xdr:to>
      <xdr:col>5</xdr:col>
      <xdr:colOff>279400</xdr:colOff>
      <xdr:row>846</xdr:row>
      <xdr:rowOff>12700</xdr:rowOff>
    </xdr:to>
    <xdr:sp macro="[1]!dp_core.gridDP_Click" textlink="">
      <xdr:nvSpPr>
        <xdr:cNvPr id="5035" name="Rectangle 5034">
          <a:extLst>
            <a:ext uri="{FF2B5EF4-FFF2-40B4-BE49-F238E27FC236}">
              <a16:creationId xmlns:a16="http://schemas.microsoft.com/office/drawing/2014/main" xmlns="" id="{00000000-0008-0000-0200-0000AB13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845</xdr:row>
      <xdr:rowOff>0</xdr:rowOff>
    </xdr:from>
    <xdr:to>
      <xdr:col>5</xdr:col>
      <xdr:colOff>279400</xdr:colOff>
      <xdr:row>846</xdr:row>
      <xdr:rowOff>12700</xdr:rowOff>
    </xdr:to>
    <xdr:sp macro="[1]!dp_core.gridDP_Click" textlink="">
      <xdr:nvSpPr>
        <xdr:cNvPr id="5036" name="Rectangle 5035">
          <a:extLst>
            <a:ext uri="{FF2B5EF4-FFF2-40B4-BE49-F238E27FC236}">
              <a16:creationId xmlns:a16="http://schemas.microsoft.com/office/drawing/2014/main" xmlns="" id="{00000000-0008-0000-0200-0000AC13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846</xdr:row>
      <xdr:rowOff>0</xdr:rowOff>
    </xdr:from>
    <xdr:to>
      <xdr:col>5</xdr:col>
      <xdr:colOff>279400</xdr:colOff>
      <xdr:row>847</xdr:row>
      <xdr:rowOff>12700</xdr:rowOff>
    </xdr:to>
    <xdr:sp macro="[1]!dp_core.gridDP_Click" textlink="">
      <xdr:nvSpPr>
        <xdr:cNvPr id="5037" name="Rectangle 5036">
          <a:extLst>
            <a:ext uri="{FF2B5EF4-FFF2-40B4-BE49-F238E27FC236}">
              <a16:creationId xmlns:a16="http://schemas.microsoft.com/office/drawing/2014/main" xmlns="" id="{00000000-0008-0000-0200-0000AD13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846</xdr:row>
      <xdr:rowOff>0</xdr:rowOff>
    </xdr:from>
    <xdr:to>
      <xdr:col>5</xdr:col>
      <xdr:colOff>279400</xdr:colOff>
      <xdr:row>847</xdr:row>
      <xdr:rowOff>12700</xdr:rowOff>
    </xdr:to>
    <xdr:sp macro="[1]!dp_core.gridDP_Click" textlink="">
      <xdr:nvSpPr>
        <xdr:cNvPr id="5038" name="Rectangle 5037">
          <a:extLst>
            <a:ext uri="{FF2B5EF4-FFF2-40B4-BE49-F238E27FC236}">
              <a16:creationId xmlns:a16="http://schemas.microsoft.com/office/drawing/2014/main" xmlns="" id="{00000000-0008-0000-0200-0000AE13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846</xdr:row>
      <xdr:rowOff>0</xdr:rowOff>
    </xdr:from>
    <xdr:to>
      <xdr:col>5</xdr:col>
      <xdr:colOff>279400</xdr:colOff>
      <xdr:row>847</xdr:row>
      <xdr:rowOff>12700</xdr:rowOff>
    </xdr:to>
    <xdr:sp macro="[1]!dp_core.gridDP_Click" textlink="">
      <xdr:nvSpPr>
        <xdr:cNvPr id="5039" name="Rectangle 5038">
          <a:extLst>
            <a:ext uri="{FF2B5EF4-FFF2-40B4-BE49-F238E27FC236}">
              <a16:creationId xmlns:a16="http://schemas.microsoft.com/office/drawing/2014/main" xmlns="" id="{00000000-0008-0000-0200-0000AF13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847</xdr:row>
      <xdr:rowOff>0</xdr:rowOff>
    </xdr:from>
    <xdr:to>
      <xdr:col>5</xdr:col>
      <xdr:colOff>279400</xdr:colOff>
      <xdr:row>848</xdr:row>
      <xdr:rowOff>12700</xdr:rowOff>
    </xdr:to>
    <xdr:sp macro="[1]!dp_core.gridDP_Click" textlink="">
      <xdr:nvSpPr>
        <xdr:cNvPr id="5040" name="Rectangle 5039">
          <a:extLst>
            <a:ext uri="{FF2B5EF4-FFF2-40B4-BE49-F238E27FC236}">
              <a16:creationId xmlns:a16="http://schemas.microsoft.com/office/drawing/2014/main" xmlns="" id="{00000000-0008-0000-0200-0000B013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847</xdr:row>
      <xdr:rowOff>0</xdr:rowOff>
    </xdr:from>
    <xdr:to>
      <xdr:col>5</xdr:col>
      <xdr:colOff>279400</xdr:colOff>
      <xdr:row>848</xdr:row>
      <xdr:rowOff>12700</xdr:rowOff>
    </xdr:to>
    <xdr:sp macro="[1]!dp_core.gridDP_Click" textlink="">
      <xdr:nvSpPr>
        <xdr:cNvPr id="5041" name="Rectangle 5040">
          <a:extLst>
            <a:ext uri="{FF2B5EF4-FFF2-40B4-BE49-F238E27FC236}">
              <a16:creationId xmlns:a16="http://schemas.microsoft.com/office/drawing/2014/main" xmlns="" id="{00000000-0008-0000-0200-0000B113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847</xdr:row>
      <xdr:rowOff>0</xdr:rowOff>
    </xdr:from>
    <xdr:to>
      <xdr:col>5</xdr:col>
      <xdr:colOff>279400</xdr:colOff>
      <xdr:row>848</xdr:row>
      <xdr:rowOff>12700</xdr:rowOff>
    </xdr:to>
    <xdr:sp macro="[1]!dp_core.gridDP_Click" textlink="">
      <xdr:nvSpPr>
        <xdr:cNvPr id="5042" name="Rectangle 5041">
          <a:extLst>
            <a:ext uri="{FF2B5EF4-FFF2-40B4-BE49-F238E27FC236}">
              <a16:creationId xmlns:a16="http://schemas.microsoft.com/office/drawing/2014/main" xmlns="" id="{00000000-0008-0000-0200-0000B213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848</xdr:row>
      <xdr:rowOff>0</xdr:rowOff>
    </xdr:from>
    <xdr:to>
      <xdr:col>5</xdr:col>
      <xdr:colOff>279400</xdr:colOff>
      <xdr:row>849</xdr:row>
      <xdr:rowOff>12700</xdr:rowOff>
    </xdr:to>
    <xdr:sp macro="[1]!dp_core.gridDP_Click" textlink="">
      <xdr:nvSpPr>
        <xdr:cNvPr id="5043" name="Rectangle 5042">
          <a:extLst>
            <a:ext uri="{FF2B5EF4-FFF2-40B4-BE49-F238E27FC236}">
              <a16:creationId xmlns:a16="http://schemas.microsoft.com/office/drawing/2014/main" xmlns="" id="{00000000-0008-0000-0200-0000B313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848</xdr:row>
      <xdr:rowOff>0</xdr:rowOff>
    </xdr:from>
    <xdr:to>
      <xdr:col>5</xdr:col>
      <xdr:colOff>279400</xdr:colOff>
      <xdr:row>849</xdr:row>
      <xdr:rowOff>12700</xdr:rowOff>
    </xdr:to>
    <xdr:sp macro="[1]!dp_core.gridDP_Click" textlink="">
      <xdr:nvSpPr>
        <xdr:cNvPr id="5044" name="Rectangle 5043">
          <a:extLst>
            <a:ext uri="{FF2B5EF4-FFF2-40B4-BE49-F238E27FC236}">
              <a16:creationId xmlns:a16="http://schemas.microsoft.com/office/drawing/2014/main" xmlns="" id="{00000000-0008-0000-0200-0000B413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848</xdr:row>
      <xdr:rowOff>0</xdr:rowOff>
    </xdr:from>
    <xdr:to>
      <xdr:col>5</xdr:col>
      <xdr:colOff>279400</xdr:colOff>
      <xdr:row>849</xdr:row>
      <xdr:rowOff>12700</xdr:rowOff>
    </xdr:to>
    <xdr:sp macro="[1]!dp_core.gridDP_Click" textlink="">
      <xdr:nvSpPr>
        <xdr:cNvPr id="5045" name="Rectangle 5044">
          <a:extLst>
            <a:ext uri="{FF2B5EF4-FFF2-40B4-BE49-F238E27FC236}">
              <a16:creationId xmlns:a16="http://schemas.microsoft.com/office/drawing/2014/main" xmlns="" id="{00000000-0008-0000-0200-0000B513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849</xdr:row>
      <xdr:rowOff>0</xdr:rowOff>
    </xdr:from>
    <xdr:to>
      <xdr:col>5</xdr:col>
      <xdr:colOff>279400</xdr:colOff>
      <xdr:row>850</xdr:row>
      <xdr:rowOff>12700</xdr:rowOff>
    </xdr:to>
    <xdr:sp macro="[1]!dp_core.gridDP_Click" textlink="">
      <xdr:nvSpPr>
        <xdr:cNvPr id="5046" name="Rectangle 5045">
          <a:extLst>
            <a:ext uri="{FF2B5EF4-FFF2-40B4-BE49-F238E27FC236}">
              <a16:creationId xmlns:a16="http://schemas.microsoft.com/office/drawing/2014/main" xmlns="" id="{00000000-0008-0000-0200-0000B613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849</xdr:row>
      <xdr:rowOff>0</xdr:rowOff>
    </xdr:from>
    <xdr:to>
      <xdr:col>5</xdr:col>
      <xdr:colOff>279400</xdr:colOff>
      <xdr:row>850</xdr:row>
      <xdr:rowOff>12700</xdr:rowOff>
    </xdr:to>
    <xdr:sp macro="[1]!dp_core.gridDP_Click" textlink="">
      <xdr:nvSpPr>
        <xdr:cNvPr id="5047" name="Rectangle 5046">
          <a:extLst>
            <a:ext uri="{FF2B5EF4-FFF2-40B4-BE49-F238E27FC236}">
              <a16:creationId xmlns:a16="http://schemas.microsoft.com/office/drawing/2014/main" xmlns="" id="{00000000-0008-0000-0200-0000B713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849</xdr:row>
      <xdr:rowOff>0</xdr:rowOff>
    </xdr:from>
    <xdr:to>
      <xdr:col>5</xdr:col>
      <xdr:colOff>279400</xdr:colOff>
      <xdr:row>850</xdr:row>
      <xdr:rowOff>12700</xdr:rowOff>
    </xdr:to>
    <xdr:sp macro="[1]!dp_core.gridDP_Click" textlink="">
      <xdr:nvSpPr>
        <xdr:cNvPr id="5048" name="Rectangle 5047">
          <a:extLst>
            <a:ext uri="{FF2B5EF4-FFF2-40B4-BE49-F238E27FC236}">
              <a16:creationId xmlns:a16="http://schemas.microsoft.com/office/drawing/2014/main" xmlns="" id="{00000000-0008-0000-0200-0000B813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850</xdr:row>
      <xdr:rowOff>0</xdr:rowOff>
    </xdr:from>
    <xdr:to>
      <xdr:col>5</xdr:col>
      <xdr:colOff>279400</xdr:colOff>
      <xdr:row>851</xdr:row>
      <xdr:rowOff>12700</xdr:rowOff>
    </xdr:to>
    <xdr:sp macro="[1]!dp_core.gridDP_Click" textlink="">
      <xdr:nvSpPr>
        <xdr:cNvPr id="5049" name="Rectangle 5048">
          <a:extLst>
            <a:ext uri="{FF2B5EF4-FFF2-40B4-BE49-F238E27FC236}">
              <a16:creationId xmlns:a16="http://schemas.microsoft.com/office/drawing/2014/main" xmlns="" id="{00000000-0008-0000-0200-0000B913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850</xdr:row>
      <xdr:rowOff>0</xdr:rowOff>
    </xdr:from>
    <xdr:to>
      <xdr:col>5</xdr:col>
      <xdr:colOff>279400</xdr:colOff>
      <xdr:row>851</xdr:row>
      <xdr:rowOff>12700</xdr:rowOff>
    </xdr:to>
    <xdr:sp macro="[1]!dp_core.gridDP_Click" textlink="">
      <xdr:nvSpPr>
        <xdr:cNvPr id="5050" name="Rectangle 5049">
          <a:extLst>
            <a:ext uri="{FF2B5EF4-FFF2-40B4-BE49-F238E27FC236}">
              <a16:creationId xmlns:a16="http://schemas.microsoft.com/office/drawing/2014/main" xmlns="" id="{00000000-0008-0000-0200-0000BA13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850</xdr:row>
      <xdr:rowOff>0</xdr:rowOff>
    </xdr:from>
    <xdr:to>
      <xdr:col>5</xdr:col>
      <xdr:colOff>279400</xdr:colOff>
      <xdr:row>851</xdr:row>
      <xdr:rowOff>12700</xdr:rowOff>
    </xdr:to>
    <xdr:sp macro="[1]!dp_core.gridDP_Click" textlink="">
      <xdr:nvSpPr>
        <xdr:cNvPr id="5051" name="Rectangle 5050">
          <a:extLst>
            <a:ext uri="{FF2B5EF4-FFF2-40B4-BE49-F238E27FC236}">
              <a16:creationId xmlns:a16="http://schemas.microsoft.com/office/drawing/2014/main" xmlns="" id="{00000000-0008-0000-0200-0000BB13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851</xdr:row>
      <xdr:rowOff>0</xdr:rowOff>
    </xdr:from>
    <xdr:to>
      <xdr:col>5</xdr:col>
      <xdr:colOff>279400</xdr:colOff>
      <xdr:row>852</xdr:row>
      <xdr:rowOff>12700</xdr:rowOff>
    </xdr:to>
    <xdr:sp macro="[1]!dp_core.gridDP_Click" textlink="">
      <xdr:nvSpPr>
        <xdr:cNvPr id="5052" name="Rectangle 5051">
          <a:extLst>
            <a:ext uri="{FF2B5EF4-FFF2-40B4-BE49-F238E27FC236}">
              <a16:creationId xmlns:a16="http://schemas.microsoft.com/office/drawing/2014/main" xmlns="" id="{00000000-0008-0000-0200-0000BC13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851</xdr:row>
      <xdr:rowOff>0</xdr:rowOff>
    </xdr:from>
    <xdr:to>
      <xdr:col>5</xdr:col>
      <xdr:colOff>279400</xdr:colOff>
      <xdr:row>852</xdr:row>
      <xdr:rowOff>12700</xdr:rowOff>
    </xdr:to>
    <xdr:sp macro="[1]!dp_core.gridDP_Click" textlink="">
      <xdr:nvSpPr>
        <xdr:cNvPr id="5053" name="Rectangle 5052">
          <a:extLst>
            <a:ext uri="{FF2B5EF4-FFF2-40B4-BE49-F238E27FC236}">
              <a16:creationId xmlns:a16="http://schemas.microsoft.com/office/drawing/2014/main" xmlns="" id="{00000000-0008-0000-0200-0000BD13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851</xdr:row>
      <xdr:rowOff>0</xdr:rowOff>
    </xdr:from>
    <xdr:to>
      <xdr:col>5</xdr:col>
      <xdr:colOff>279400</xdr:colOff>
      <xdr:row>852</xdr:row>
      <xdr:rowOff>12700</xdr:rowOff>
    </xdr:to>
    <xdr:sp macro="[1]!dp_core.gridDP_Click" textlink="">
      <xdr:nvSpPr>
        <xdr:cNvPr id="5054" name="Rectangle 5053">
          <a:extLst>
            <a:ext uri="{FF2B5EF4-FFF2-40B4-BE49-F238E27FC236}">
              <a16:creationId xmlns:a16="http://schemas.microsoft.com/office/drawing/2014/main" xmlns="" id="{00000000-0008-0000-0200-0000BE13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852</xdr:row>
      <xdr:rowOff>0</xdr:rowOff>
    </xdr:from>
    <xdr:to>
      <xdr:col>5</xdr:col>
      <xdr:colOff>279400</xdr:colOff>
      <xdr:row>853</xdr:row>
      <xdr:rowOff>12700</xdr:rowOff>
    </xdr:to>
    <xdr:sp macro="[1]!dp_core.gridDP_Click" textlink="">
      <xdr:nvSpPr>
        <xdr:cNvPr id="5055" name="Rectangle 5054">
          <a:extLst>
            <a:ext uri="{FF2B5EF4-FFF2-40B4-BE49-F238E27FC236}">
              <a16:creationId xmlns:a16="http://schemas.microsoft.com/office/drawing/2014/main" xmlns="" id="{00000000-0008-0000-0200-0000BF13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852</xdr:row>
      <xdr:rowOff>0</xdr:rowOff>
    </xdr:from>
    <xdr:to>
      <xdr:col>5</xdr:col>
      <xdr:colOff>279400</xdr:colOff>
      <xdr:row>853</xdr:row>
      <xdr:rowOff>12700</xdr:rowOff>
    </xdr:to>
    <xdr:sp macro="[1]!dp_core.gridDP_Click" textlink="">
      <xdr:nvSpPr>
        <xdr:cNvPr id="5056" name="Rectangle 5055">
          <a:extLst>
            <a:ext uri="{FF2B5EF4-FFF2-40B4-BE49-F238E27FC236}">
              <a16:creationId xmlns:a16="http://schemas.microsoft.com/office/drawing/2014/main" xmlns="" id="{00000000-0008-0000-0200-0000C013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852</xdr:row>
      <xdr:rowOff>0</xdr:rowOff>
    </xdr:from>
    <xdr:to>
      <xdr:col>5</xdr:col>
      <xdr:colOff>279400</xdr:colOff>
      <xdr:row>853</xdr:row>
      <xdr:rowOff>12700</xdr:rowOff>
    </xdr:to>
    <xdr:sp macro="[1]!dp_core.gridDP_Click" textlink="">
      <xdr:nvSpPr>
        <xdr:cNvPr id="5057" name="Rectangle 5056">
          <a:extLst>
            <a:ext uri="{FF2B5EF4-FFF2-40B4-BE49-F238E27FC236}">
              <a16:creationId xmlns:a16="http://schemas.microsoft.com/office/drawing/2014/main" xmlns="" id="{00000000-0008-0000-0200-0000C113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853</xdr:row>
      <xdr:rowOff>0</xdr:rowOff>
    </xdr:from>
    <xdr:to>
      <xdr:col>5</xdr:col>
      <xdr:colOff>279400</xdr:colOff>
      <xdr:row>854</xdr:row>
      <xdr:rowOff>12700</xdr:rowOff>
    </xdr:to>
    <xdr:sp macro="[1]!dp_core.gridDP_Click" textlink="">
      <xdr:nvSpPr>
        <xdr:cNvPr id="5058" name="Rectangle 5057">
          <a:extLst>
            <a:ext uri="{FF2B5EF4-FFF2-40B4-BE49-F238E27FC236}">
              <a16:creationId xmlns:a16="http://schemas.microsoft.com/office/drawing/2014/main" xmlns="" id="{00000000-0008-0000-0200-0000C213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853</xdr:row>
      <xdr:rowOff>0</xdr:rowOff>
    </xdr:from>
    <xdr:to>
      <xdr:col>5</xdr:col>
      <xdr:colOff>279400</xdr:colOff>
      <xdr:row>854</xdr:row>
      <xdr:rowOff>12700</xdr:rowOff>
    </xdr:to>
    <xdr:sp macro="[1]!dp_core.gridDP_Click" textlink="">
      <xdr:nvSpPr>
        <xdr:cNvPr id="5059" name="Rectangle 5058">
          <a:extLst>
            <a:ext uri="{FF2B5EF4-FFF2-40B4-BE49-F238E27FC236}">
              <a16:creationId xmlns:a16="http://schemas.microsoft.com/office/drawing/2014/main" xmlns="" id="{00000000-0008-0000-0200-0000C313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853</xdr:row>
      <xdr:rowOff>0</xdr:rowOff>
    </xdr:from>
    <xdr:to>
      <xdr:col>5</xdr:col>
      <xdr:colOff>279400</xdr:colOff>
      <xdr:row>854</xdr:row>
      <xdr:rowOff>12700</xdr:rowOff>
    </xdr:to>
    <xdr:sp macro="[1]!dp_core.gridDP_Click" textlink="">
      <xdr:nvSpPr>
        <xdr:cNvPr id="5060" name="Rectangle 5059">
          <a:extLst>
            <a:ext uri="{FF2B5EF4-FFF2-40B4-BE49-F238E27FC236}">
              <a16:creationId xmlns:a16="http://schemas.microsoft.com/office/drawing/2014/main" xmlns="" id="{00000000-0008-0000-0200-0000C413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854</xdr:row>
      <xdr:rowOff>0</xdr:rowOff>
    </xdr:from>
    <xdr:to>
      <xdr:col>5</xdr:col>
      <xdr:colOff>279400</xdr:colOff>
      <xdr:row>855</xdr:row>
      <xdr:rowOff>12700</xdr:rowOff>
    </xdr:to>
    <xdr:sp macro="[1]!dp_core.gridDP_Click" textlink="">
      <xdr:nvSpPr>
        <xdr:cNvPr id="5061" name="Rectangle 5060">
          <a:extLst>
            <a:ext uri="{FF2B5EF4-FFF2-40B4-BE49-F238E27FC236}">
              <a16:creationId xmlns:a16="http://schemas.microsoft.com/office/drawing/2014/main" xmlns="" id="{00000000-0008-0000-0200-0000C513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854</xdr:row>
      <xdr:rowOff>0</xdr:rowOff>
    </xdr:from>
    <xdr:to>
      <xdr:col>5</xdr:col>
      <xdr:colOff>279400</xdr:colOff>
      <xdr:row>855</xdr:row>
      <xdr:rowOff>12700</xdr:rowOff>
    </xdr:to>
    <xdr:sp macro="[1]!dp_core.gridDP_Click" textlink="">
      <xdr:nvSpPr>
        <xdr:cNvPr id="5062" name="Rectangle 5061">
          <a:extLst>
            <a:ext uri="{FF2B5EF4-FFF2-40B4-BE49-F238E27FC236}">
              <a16:creationId xmlns:a16="http://schemas.microsoft.com/office/drawing/2014/main" xmlns="" id="{00000000-0008-0000-0200-0000C613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854</xdr:row>
      <xdr:rowOff>0</xdr:rowOff>
    </xdr:from>
    <xdr:to>
      <xdr:col>5</xdr:col>
      <xdr:colOff>279400</xdr:colOff>
      <xdr:row>855</xdr:row>
      <xdr:rowOff>12700</xdr:rowOff>
    </xdr:to>
    <xdr:sp macro="[1]!dp_core.gridDP_Click" textlink="">
      <xdr:nvSpPr>
        <xdr:cNvPr id="5063" name="Rectangle 5062">
          <a:extLst>
            <a:ext uri="{FF2B5EF4-FFF2-40B4-BE49-F238E27FC236}">
              <a16:creationId xmlns:a16="http://schemas.microsoft.com/office/drawing/2014/main" xmlns="" id="{00000000-0008-0000-0200-0000C713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855</xdr:row>
      <xdr:rowOff>0</xdr:rowOff>
    </xdr:from>
    <xdr:to>
      <xdr:col>5</xdr:col>
      <xdr:colOff>279400</xdr:colOff>
      <xdr:row>856</xdr:row>
      <xdr:rowOff>12700</xdr:rowOff>
    </xdr:to>
    <xdr:sp macro="[1]!dp_core.gridDP_Click" textlink="">
      <xdr:nvSpPr>
        <xdr:cNvPr id="5064" name="Rectangle 5063">
          <a:extLst>
            <a:ext uri="{FF2B5EF4-FFF2-40B4-BE49-F238E27FC236}">
              <a16:creationId xmlns:a16="http://schemas.microsoft.com/office/drawing/2014/main" xmlns="" id="{00000000-0008-0000-0200-0000C813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855</xdr:row>
      <xdr:rowOff>0</xdr:rowOff>
    </xdr:from>
    <xdr:to>
      <xdr:col>5</xdr:col>
      <xdr:colOff>279400</xdr:colOff>
      <xdr:row>856</xdr:row>
      <xdr:rowOff>12700</xdr:rowOff>
    </xdr:to>
    <xdr:sp macro="[1]!dp_core.gridDP_Click" textlink="">
      <xdr:nvSpPr>
        <xdr:cNvPr id="5065" name="Rectangle 5064">
          <a:extLst>
            <a:ext uri="{FF2B5EF4-FFF2-40B4-BE49-F238E27FC236}">
              <a16:creationId xmlns:a16="http://schemas.microsoft.com/office/drawing/2014/main" xmlns="" id="{00000000-0008-0000-0200-0000C913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855</xdr:row>
      <xdr:rowOff>0</xdr:rowOff>
    </xdr:from>
    <xdr:to>
      <xdr:col>5</xdr:col>
      <xdr:colOff>279400</xdr:colOff>
      <xdr:row>856</xdr:row>
      <xdr:rowOff>12700</xdr:rowOff>
    </xdr:to>
    <xdr:sp macro="[1]!dp_core.gridDP_Click" textlink="">
      <xdr:nvSpPr>
        <xdr:cNvPr id="5066" name="Rectangle 5065">
          <a:extLst>
            <a:ext uri="{FF2B5EF4-FFF2-40B4-BE49-F238E27FC236}">
              <a16:creationId xmlns:a16="http://schemas.microsoft.com/office/drawing/2014/main" xmlns="" id="{00000000-0008-0000-0200-0000CA13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856</xdr:row>
      <xdr:rowOff>0</xdr:rowOff>
    </xdr:from>
    <xdr:to>
      <xdr:col>5</xdr:col>
      <xdr:colOff>279400</xdr:colOff>
      <xdr:row>857</xdr:row>
      <xdr:rowOff>12700</xdr:rowOff>
    </xdr:to>
    <xdr:sp macro="[1]!dp_core.gridDP_Click" textlink="">
      <xdr:nvSpPr>
        <xdr:cNvPr id="5067" name="Rectangle 5066">
          <a:extLst>
            <a:ext uri="{FF2B5EF4-FFF2-40B4-BE49-F238E27FC236}">
              <a16:creationId xmlns:a16="http://schemas.microsoft.com/office/drawing/2014/main" xmlns="" id="{00000000-0008-0000-0200-0000CB13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856</xdr:row>
      <xdr:rowOff>0</xdr:rowOff>
    </xdr:from>
    <xdr:to>
      <xdr:col>5</xdr:col>
      <xdr:colOff>279400</xdr:colOff>
      <xdr:row>857</xdr:row>
      <xdr:rowOff>12700</xdr:rowOff>
    </xdr:to>
    <xdr:sp macro="[1]!dp_core.gridDP_Click" textlink="">
      <xdr:nvSpPr>
        <xdr:cNvPr id="5068" name="Rectangle 5067">
          <a:extLst>
            <a:ext uri="{FF2B5EF4-FFF2-40B4-BE49-F238E27FC236}">
              <a16:creationId xmlns:a16="http://schemas.microsoft.com/office/drawing/2014/main" xmlns="" id="{00000000-0008-0000-0200-0000CC13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856</xdr:row>
      <xdr:rowOff>0</xdr:rowOff>
    </xdr:from>
    <xdr:to>
      <xdr:col>5</xdr:col>
      <xdr:colOff>279400</xdr:colOff>
      <xdr:row>857</xdr:row>
      <xdr:rowOff>12700</xdr:rowOff>
    </xdr:to>
    <xdr:sp macro="[1]!dp_core.gridDP_Click" textlink="">
      <xdr:nvSpPr>
        <xdr:cNvPr id="5069" name="Rectangle 5068">
          <a:extLst>
            <a:ext uri="{FF2B5EF4-FFF2-40B4-BE49-F238E27FC236}">
              <a16:creationId xmlns:a16="http://schemas.microsoft.com/office/drawing/2014/main" xmlns="" id="{00000000-0008-0000-0200-0000CD13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857</xdr:row>
      <xdr:rowOff>0</xdr:rowOff>
    </xdr:from>
    <xdr:to>
      <xdr:col>5</xdr:col>
      <xdr:colOff>279400</xdr:colOff>
      <xdr:row>858</xdr:row>
      <xdr:rowOff>12700</xdr:rowOff>
    </xdr:to>
    <xdr:sp macro="[1]!dp_core.gridDP_Click" textlink="">
      <xdr:nvSpPr>
        <xdr:cNvPr id="5070" name="Rectangle 5069">
          <a:extLst>
            <a:ext uri="{FF2B5EF4-FFF2-40B4-BE49-F238E27FC236}">
              <a16:creationId xmlns:a16="http://schemas.microsoft.com/office/drawing/2014/main" xmlns="" id="{00000000-0008-0000-0200-0000CE13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857</xdr:row>
      <xdr:rowOff>0</xdr:rowOff>
    </xdr:from>
    <xdr:to>
      <xdr:col>5</xdr:col>
      <xdr:colOff>279400</xdr:colOff>
      <xdr:row>858</xdr:row>
      <xdr:rowOff>12700</xdr:rowOff>
    </xdr:to>
    <xdr:sp macro="[1]!dp_core.gridDP_Click" textlink="">
      <xdr:nvSpPr>
        <xdr:cNvPr id="5071" name="Rectangle 5070">
          <a:extLst>
            <a:ext uri="{FF2B5EF4-FFF2-40B4-BE49-F238E27FC236}">
              <a16:creationId xmlns:a16="http://schemas.microsoft.com/office/drawing/2014/main" xmlns="" id="{00000000-0008-0000-0200-0000CF13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857</xdr:row>
      <xdr:rowOff>0</xdr:rowOff>
    </xdr:from>
    <xdr:to>
      <xdr:col>5</xdr:col>
      <xdr:colOff>279400</xdr:colOff>
      <xdr:row>858</xdr:row>
      <xdr:rowOff>12700</xdr:rowOff>
    </xdr:to>
    <xdr:sp macro="[1]!dp_core.gridDP_Click" textlink="">
      <xdr:nvSpPr>
        <xdr:cNvPr id="5072" name="Rectangle 5071">
          <a:extLst>
            <a:ext uri="{FF2B5EF4-FFF2-40B4-BE49-F238E27FC236}">
              <a16:creationId xmlns:a16="http://schemas.microsoft.com/office/drawing/2014/main" xmlns="" id="{00000000-0008-0000-0200-0000D013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858</xdr:row>
      <xdr:rowOff>0</xdr:rowOff>
    </xdr:from>
    <xdr:to>
      <xdr:col>5</xdr:col>
      <xdr:colOff>279400</xdr:colOff>
      <xdr:row>859</xdr:row>
      <xdr:rowOff>12700</xdr:rowOff>
    </xdr:to>
    <xdr:sp macro="[1]!dp_core.gridDP_Click" textlink="">
      <xdr:nvSpPr>
        <xdr:cNvPr id="5073" name="Rectangle 5072">
          <a:extLst>
            <a:ext uri="{FF2B5EF4-FFF2-40B4-BE49-F238E27FC236}">
              <a16:creationId xmlns:a16="http://schemas.microsoft.com/office/drawing/2014/main" xmlns="" id="{00000000-0008-0000-0200-0000D113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858</xdr:row>
      <xdr:rowOff>0</xdr:rowOff>
    </xdr:from>
    <xdr:to>
      <xdr:col>5</xdr:col>
      <xdr:colOff>279400</xdr:colOff>
      <xdr:row>859</xdr:row>
      <xdr:rowOff>12700</xdr:rowOff>
    </xdr:to>
    <xdr:sp macro="[1]!dp_core.gridDP_Click" textlink="">
      <xdr:nvSpPr>
        <xdr:cNvPr id="5074" name="Rectangle 5073">
          <a:extLst>
            <a:ext uri="{FF2B5EF4-FFF2-40B4-BE49-F238E27FC236}">
              <a16:creationId xmlns:a16="http://schemas.microsoft.com/office/drawing/2014/main" xmlns="" id="{00000000-0008-0000-0200-0000D213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858</xdr:row>
      <xdr:rowOff>0</xdr:rowOff>
    </xdr:from>
    <xdr:to>
      <xdr:col>5</xdr:col>
      <xdr:colOff>279400</xdr:colOff>
      <xdr:row>859</xdr:row>
      <xdr:rowOff>12700</xdr:rowOff>
    </xdr:to>
    <xdr:sp macro="[1]!dp_core.gridDP_Click" textlink="">
      <xdr:nvSpPr>
        <xdr:cNvPr id="5075" name="Rectangle 5074">
          <a:extLst>
            <a:ext uri="{FF2B5EF4-FFF2-40B4-BE49-F238E27FC236}">
              <a16:creationId xmlns:a16="http://schemas.microsoft.com/office/drawing/2014/main" xmlns="" id="{00000000-0008-0000-0200-0000D313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859</xdr:row>
      <xdr:rowOff>0</xdr:rowOff>
    </xdr:from>
    <xdr:to>
      <xdr:col>5</xdr:col>
      <xdr:colOff>279400</xdr:colOff>
      <xdr:row>860</xdr:row>
      <xdr:rowOff>12700</xdr:rowOff>
    </xdr:to>
    <xdr:sp macro="[1]!dp_core.gridDP_Click" textlink="">
      <xdr:nvSpPr>
        <xdr:cNvPr id="5076" name="Rectangle 5075">
          <a:extLst>
            <a:ext uri="{FF2B5EF4-FFF2-40B4-BE49-F238E27FC236}">
              <a16:creationId xmlns:a16="http://schemas.microsoft.com/office/drawing/2014/main" xmlns="" id="{00000000-0008-0000-0200-0000D413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859</xdr:row>
      <xdr:rowOff>0</xdr:rowOff>
    </xdr:from>
    <xdr:to>
      <xdr:col>5</xdr:col>
      <xdr:colOff>279400</xdr:colOff>
      <xdr:row>860</xdr:row>
      <xdr:rowOff>12700</xdr:rowOff>
    </xdr:to>
    <xdr:sp macro="[1]!dp_core.gridDP_Click" textlink="">
      <xdr:nvSpPr>
        <xdr:cNvPr id="5077" name="Rectangle 5076">
          <a:extLst>
            <a:ext uri="{FF2B5EF4-FFF2-40B4-BE49-F238E27FC236}">
              <a16:creationId xmlns:a16="http://schemas.microsoft.com/office/drawing/2014/main" xmlns="" id="{00000000-0008-0000-0200-0000D513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859</xdr:row>
      <xdr:rowOff>0</xdr:rowOff>
    </xdr:from>
    <xdr:to>
      <xdr:col>5</xdr:col>
      <xdr:colOff>279400</xdr:colOff>
      <xdr:row>860</xdr:row>
      <xdr:rowOff>12700</xdr:rowOff>
    </xdr:to>
    <xdr:sp macro="[1]!dp_core.gridDP_Click" textlink="">
      <xdr:nvSpPr>
        <xdr:cNvPr id="5078" name="Rectangle 5077">
          <a:extLst>
            <a:ext uri="{FF2B5EF4-FFF2-40B4-BE49-F238E27FC236}">
              <a16:creationId xmlns:a16="http://schemas.microsoft.com/office/drawing/2014/main" xmlns="" id="{00000000-0008-0000-0200-0000D613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860</xdr:row>
      <xdr:rowOff>0</xdr:rowOff>
    </xdr:from>
    <xdr:to>
      <xdr:col>5</xdr:col>
      <xdr:colOff>279400</xdr:colOff>
      <xdr:row>861</xdr:row>
      <xdr:rowOff>12700</xdr:rowOff>
    </xdr:to>
    <xdr:sp macro="[1]!dp_core.gridDP_Click" textlink="">
      <xdr:nvSpPr>
        <xdr:cNvPr id="5079" name="Rectangle 5078">
          <a:extLst>
            <a:ext uri="{FF2B5EF4-FFF2-40B4-BE49-F238E27FC236}">
              <a16:creationId xmlns:a16="http://schemas.microsoft.com/office/drawing/2014/main" xmlns="" id="{00000000-0008-0000-0200-0000D713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860</xdr:row>
      <xdr:rowOff>0</xdr:rowOff>
    </xdr:from>
    <xdr:to>
      <xdr:col>5</xdr:col>
      <xdr:colOff>279400</xdr:colOff>
      <xdr:row>861</xdr:row>
      <xdr:rowOff>12700</xdr:rowOff>
    </xdr:to>
    <xdr:sp macro="[1]!dp_core.gridDP_Click" textlink="">
      <xdr:nvSpPr>
        <xdr:cNvPr id="5080" name="Rectangle 5079">
          <a:extLst>
            <a:ext uri="{FF2B5EF4-FFF2-40B4-BE49-F238E27FC236}">
              <a16:creationId xmlns:a16="http://schemas.microsoft.com/office/drawing/2014/main" xmlns="" id="{00000000-0008-0000-0200-0000D813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860</xdr:row>
      <xdr:rowOff>0</xdr:rowOff>
    </xdr:from>
    <xdr:to>
      <xdr:col>5</xdr:col>
      <xdr:colOff>279400</xdr:colOff>
      <xdr:row>861</xdr:row>
      <xdr:rowOff>12700</xdr:rowOff>
    </xdr:to>
    <xdr:sp macro="[1]!dp_core.gridDP_Click" textlink="">
      <xdr:nvSpPr>
        <xdr:cNvPr id="5081" name="Rectangle 5080">
          <a:extLst>
            <a:ext uri="{FF2B5EF4-FFF2-40B4-BE49-F238E27FC236}">
              <a16:creationId xmlns:a16="http://schemas.microsoft.com/office/drawing/2014/main" xmlns="" id="{00000000-0008-0000-0200-0000D913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861</xdr:row>
      <xdr:rowOff>0</xdr:rowOff>
    </xdr:from>
    <xdr:to>
      <xdr:col>5</xdr:col>
      <xdr:colOff>279400</xdr:colOff>
      <xdr:row>862</xdr:row>
      <xdr:rowOff>12700</xdr:rowOff>
    </xdr:to>
    <xdr:sp macro="[1]!dp_core.gridDP_Click" textlink="">
      <xdr:nvSpPr>
        <xdr:cNvPr id="5082" name="Rectangle 5081">
          <a:extLst>
            <a:ext uri="{FF2B5EF4-FFF2-40B4-BE49-F238E27FC236}">
              <a16:creationId xmlns:a16="http://schemas.microsoft.com/office/drawing/2014/main" xmlns="" id="{00000000-0008-0000-0200-0000DA13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861</xdr:row>
      <xdr:rowOff>0</xdr:rowOff>
    </xdr:from>
    <xdr:to>
      <xdr:col>5</xdr:col>
      <xdr:colOff>279400</xdr:colOff>
      <xdr:row>862</xdr:row>
      <xdr:rowOff>12700</xdr:rowOff>
    </xdr:to>
    <xdr:sp macro="[1]!dp_core.gridDP_Click" textlink="">
      <xdr:nvSpPr>
        <xdr:cNvPr id="5083" name="Rectangle 5082">
          <a:extLst>
            <a:ext uri="{FF2B5EF4-FFF2-40B4-BE49-F238E27FC236}">
              <a16:creationId xmlns:a16="http://schemas.microsoft.com/office/drawing/2014/main" xmlns="" id="{00000000-0008-0000-0200-0000DB13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861</xdr:row>
      <xdr:rowOff>0</xdr:rowOff>
    </xdr:from>
    <xdr:to>
      <xdr:col>5</xdr:col>
      <xdr:colOff>279400</xdr:colOff>
      <xdr:row>862</xdr:row>
      <xdr:rowOff>12700</xdr:rowOff>
    </xdr:to>
    <xdr:sp macro="[1]!dp_core.gridDP_Click" textlink="">
      <xdr:nvSpPr>
        <xdr:cNvPr id="5084" name="Rectangle 5083">
          <a:extLst>
            <a:ext uri="{FF2B5EF4-FFF2-40B4-BE49-F238E27FC236}">
              <a16:creationId xmlns:a16="http://schemas.microsoft.com/office/drawing/2014/main" xmlns="" id="{00000000-0008-0000-0200-0000DC13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862</xdr:row>
      <xdr:rowOff>0</xdr:rowOff>
    </xdr:from>
    <xdr:to>
      <xdr:col>5</xdr:col>
      <xdr:colOff>279400</xdr:colOff>
      <xdr:row>863</xdr:row>
      <xdr:rowOff>12700</xdr:rowOff>
    </xdr:to>
    <xdr:sp macro="[1]!dp_core.gridDP_Click" textlink="">
      <xdr:nvSpPr>
        <xdr:cNvPr id="5085" name="Rectangle 5084">
          <a:extLst>
            <a:ext uri="{FF2B5EF4-FFF2-40B4-BE49-F238E27FC236}">
              <a16:creationId xmlns:a16="http://schemas.microsoft.com/office/drawing/2014/main" xmlns="" id="{00000000-0008-0000-0200-0000DD13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862</xdr:row>
      <xdr:rowOff>0</xdr:rowOff>
    </xdr:from>
    <xdr:to>
      <xdr:col>5</xdr:col>
      <xdr:colOff>279400</xdr:colOff>
      <xdr:row>863</xdr:row>
      <xdr:rowOff>12700</xdr:rowOff>
    </xdr:to>
    <xdr:sp macro="[1]!dp_core.gridDP_Click" textlink="">
      <xdr:nvSpPr>
        <xdr:cNvPr id="5086" name="Rectangle 5085">
          <a:extLst>
            <a:ext uri="{FF2B5EF4-FFF2-40B4-BE49-F238E27FC236}">
              <a16:creationId xmlns:a16="http://schemas.microsoft.com/office/drawing/2014/main" xmlns="" id="{00000000-0008-0000-0200-0000DE13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862</xdr:row>
      <xdr:rowOff>0</xdr:rowOff>
    </xdr:from>
    <xdr:to>
      <xdr:col>5</xdr:col>
      <xdr:colOff>279400</xdr:colOff>
      <xdr:row>863</xdr:row>
      <xdr:rowOff>12700</xdr:rowOff>
    </xdr:to>
    <xdr:sp macro="[1]!dp_core.gridDP_Click" textlink="">
      <xdr:nvSpPr>
        <xdr:cNvPr id="5087" name="Rectangle 5086">
          <a:extLst>
            <a:ext uri="{FF2B5EF4-FFF2-40B4-BE49-F238E27FC236}">
              <a16:creationId xmlns:a16="http://schemas.microsoft.com/office/drawing/2014/main" xmlns="" id="{00000000-0008-0000-0200-0000DF13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863</xdr:row>
      <xdr:rowOff>0</xdr:rowOff>
    </xdr:from>
    <xdr:to>
      <xdr:col>5</xdr:col>
      <xdr:colOff>279400</xdr:colOff>
      <xdr:row>864</xdr:row>
      <xdr:rowOff>12700</xdr:rowOff>
    </xdr:to>
    <xdr:sp macro="[1]!dp_core.gridDP_Click" textlink="">
      <xdr:nvSpPr>
        <xdr:cNvPr id="5088" name="Rectangle 5087">
          <a:extLst>
            <a:ext uri="{FF2B5EF4-FFF2-40B4-BE49-F238E27FC236}">
              <a16:creationId xmlns:a16="http://schemas.microsoft.com/office/drawing/2014/main" xmlns="" id="{00000000-0008-0000-0200-0000E013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863</xdr:row>
      <xdr:rowOff>0</xdr:rowOff>
    </xdr:from>
    <xdr:to>
      <xdr:col>5</xdr:col>
      <xdr:colOff>279400</xdr:colOff>
      <xdr:row>864</xdr:row>
      <xdr:rowOff>12700</xdr:rowOff>
    </xdr:to>
    <xdr:sp macro="[1]!dp_core.gridDP_Click" textlink="">
      <xdr:nvSpPr>
        <xdr:cNvPr id="5089" name="Rectangle 5088">
          <a:extLst>
            <a:ext uri="{FF2B5EF4-FFF2-40B4-BE49-F238E27FC236}">
              <a16:creationId xmlns:a16="http://schemas.microsoft.com/office/drawing/2014/main" xmlns="" id="{00000000-0008-0000-0200-0000E113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863</xdr:row>
      <xdr:rowOff>0</xdr:rowOff>
    </xdr:from>
    <xdr:to>
      <xdr:col>5</xdr:col>
      <xdr:colOff>279400</xdr:colOff>
      <xdr:row>864</xdr:row>
      <xdr:rowOff>12700</xdr:rowOff>
    </xdr:to>
    <xdr:sp macro="[1]!dp_core.gridDP_Click" textlink="">
      <xdr:nvSpPr>
        <xdr:cNvPr id="5090" name="Rectangle 5089">
          <a:extLst>
            <a:ext uri="{FF2B5EF4-FFF2-40B4-BE49-F238E27FC236}">
              <a16:creationId xmlns:a16="http://schemas.microsoft.com/office/drawing/2014/main" xmlns="" id="{00000000-0008-0000-0200-0000E213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864</xdr:row>
      <xdr:rowOff>0</xdr:rowOff>
    </xdr:from>
    <xdr:to>
      <xdr:col>5</xdr:col>
      <xdr:colOff>279400</xdr:colOff>
      <xdr:row>865</xdr:row>
      <xdr:rowOff>12700</xdr:rowOff>
    </xdr:to>
    <xdr:sp macro="[1]!dp_core.gridDP_Click" textlink="">
      <xdr:nvSpPr>
        <xdr:cNvPr id="5091" name="Rectangle 5090">
          <a:extLst>
            <a:ext uri="{FF2B5EF4-FFF2-40B4-BE49-F238E27FC236}">
              <a16:creationId xmlns:a16="http://schemas.microsoft.com/office/drawing/2014/main" xmlns="" id="{00000000-0008-0000-0200-0000E313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864</xdr:row>
      <xdr:rowOff>0</xdr:rowOff>
    </xdr:from>
    <xdr:to>
      <xdr:col>5</xdr:col>
      <xdr:colOff>279400</xdr:colOff>
      <xdr:row>865</xdr:row>
      <xdr:rowOff>12700</xdr:rowOff>
    </xdr:to>
    <xdr:sp macro="[1]!dp_core.gridDP_Click" textlink="">
      <xdr:nvSpPr>
        <xdr:cNvPr id="5092" name="Rectangle 5091">
          <a:extLst>
            <a:ext uri="{FF2B5EF4-FFF2-40B4-BE49-F238E27FC236}">
              <a16:creationId xmlns:a16="http://schemas.microsoft.com/office/drawing/2014/main" xmlns="" id="{00000000-0008-0000-0200-0000E413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864</xdr:row>
      <xdr:rowOff>0</xdr:rowOff>
    </xdr:from>
    <xdr:to>
      <xdr:col>5</xdr:col>
      <xdr:colOff>279400</xdr:colOff>
      <xdr:row>865</xdr:row>
      <xdr:rowOff>12700</xdr:rowOff>
    </xdr:to>
    <xdr:sp macro="[1]!dp_core.gridDP_Click" textlink="">
      <xdr:nvSpPr>
        <xdr:cNvPr id="5093" name="Rectangle 5092">
          <a:extLst>
            <a:ext uri="{FF2B5EF4-FFF2-40B4-BE49-F238E27FC236}">
              <a16:creationId xmlns:a16="http://schemas.microsoft.com/office/drawing/2014/main" xmlns="" id="{00000000-0008-0000-0200-0000E513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865</xdr:row>
      <xdr:rowOff>0</xdr:rowOff>
    </xdr:from>
    <xdr:to>
      <xdr:col>5</xdr:col>
      <xdr:colOff>279400</xdr:colOff>
      <xdr:row>866</xdr:row>
      <xdr:rowOff>12700</xdr:rowOff>
    </xdr:to>
    <xdr:sp macro="[1]!dp_core.gridDP_Click" textlink="">
      <xdr:nvSpPr>
        <xdr:cNvPr id="5094" name="Rectangle 5093">
          <a:extLst>
            <a:ext uri="{FF2B5EF4-FFF2-40B4-BE49-F238E27FC236}">
              <a16:creationId xmlns:a16="http://schemas.microsoft.com/office/drawing/2014/main" xmlns="" id="{00000000-0008-0000-0200-0000E613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865</xdr:row>
      <xdr:rowOff>0</xdr:rowOff>
    </xdr:from>
    <xdr:to>
      <xdr:col>5</xdr:col>
      <xdr:colOff>279400</xdr:colOff>
      <xdr:row>866</xdr:row>
      <xdr:rowOff>12700</xdr:rowOff>
    </xdr:to>
    <xdr:sp macro="[1]!dp_core.gridDP_Click" textlink="">
      <xdr:nvSpPr>
        <xdr:cNvPr id="5095" name="Rectangle 5094">
          <a:extLst>
            <a:ext uri="{FF2B5EF4-FFF2-40B4-BE49-F238E27FC236}">
              <a16:creationId xmlns:a16="http://schemas.microsoft.com/office/drawing/2014/main" xmlns="" id="{00000000-0008-0000-0200-0000E713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865</xdr:row>
      <xdr:rowOff>0</xdr:rowOff>
    </xdr:from>
    <xdr:to>
      <xdr:col>5</xdr:col>
      <xdr:colOff>279400</xdr:colOff>
      <xdr:row>866</xdr:row>
      <xdr:rowOff>12700</xdr:rowOff>
    </xdr:to>
    <xdr:sp macro="[1]!dp_core.gridDP_Click" textlink="">
      <xdr:nvSpPr>
        <xdr:cNvPr id="5096" name="Rectangle 5095">
          <a:extLst>
            <a:ext uri="{FF2B5EF4-FFF2-40B4-BE49-F238E27FC236}">
              <a16:creationId xmlns:a16="http://schemas.microsoft.com/office/drawing/2014/main" xmlns="" id="{00000000-0008-0000-0200-0000E813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866</xdr:row>
      <xdr:rowOff>0</xdr:rowOff>
    </xdr:from>
    <xdr:to>
      <xdr:col>5</xdr:col>
      <xdr:colOff>279400</xdr:colOff>
      <xdr:row>867</xdr:row>
      <xdr:rowOff>12700</xdr:rowOff>
    </xdr:to>
    <xdr:sp macro="[1]!dp_core.gridDP_Click" textlink="">
      <xdr:nvSpPr>
        <xdr:cNvPr id="5097" name="Rectangle 5096">
          <a:extLst>
            <a:ext uri="{FF2B5EF4-FFF2-40B4-BE49-F238E27FC236}">
              <a16:creationId xmlns:a16="http://schemas.microsoft.com/office/drawing/2014/main" xmlns="" id="{00000000-0008-0000-0200-0000E913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866</xdr:row>
      <xdr:rowOff>0</xdr:rowOff>
    </xdr:from>
    <xdr:to>
      <xdr:col>5</xdr:col>
      <xdr:colOff>279400</xdr:colOff>
      <xdr:row>867</xdr:row>
      <xdr:rowOff>12700</xdr:rowOff>
    </xdr:to>
    <xdr:sp macro="[1]!dp_core.gridDP_Click" textlink="">
      <xdr:nvSpPr>
        <xdr:cNvPr id="5098" name="Rectangle 5097">
          <a:extLst>
            <a:ext uri="{FF2B5EF4-FFF2-40B4-BE49-F238E27FC236}">
              <a16:creationId xmlns:a16="http://schemas.microsoft.com/office/drawing/2014/main" xmlns="" id="{00000000-0008-0000-0200-0000EA13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866</xdr:row>
      <xdr:rowOff>0</xdr:rowOff>
    </xdr:from>
    <xdr:to>
      <xdr:col>5</xdr:col>
      <xdr:colOff>279400</xdr:colOff>
      <xdr:row>867</xdr:row>
      <xdr:rowOff>12700</xdr:rowOff>
    </xdr:to>
    <xdr:sp macro="[1]!dp_core.gridDP_Click" textlink="">
      <xdr:nvSpPr>
        <xdr:cNvPr id="5099" name="Rectangle 5098">
          <a:extLst>
            <a:ext uri="{FF2B5EF4-FFF2-40B4-BE49-F238E27FC236}">
              <a16:creationId xmlns:a16="http://schemas.microsoft.com/office/drawing/2014/main" xmlns="" id="{00000000-0008-0000-0200-0000EB13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867</xdr:row>
      <xdr:rowOff>0</xdr:rowOff>
    </xdr:from>
    <xdr:to>
      <xdr:col>5</xdr:col>
      <xdr:colOff>279400</xdr:colOff>
      <xdr:row>868</xdr:row>
      <xdr:rowOff>12700</xdr:rowOff>
    </xdr:to>
    <xdr:sp macro="[1]!dp_core.gridDP_Click" textlink="">
      <xdr:nvSpPr>
        <xdr:cNvPr id="5100" name="Rectangle 5099">
          <a:extLst>
            <a:ext uri="{FF2B5EF4-FFF2-40B4-BE49-F238E27FC236}">
              <a16:creationId xmlns:a16="http://schemas.microsoft.com/office/drawing/2014/main" xmlns="" id="{00000000-0008-0000-0200-0000EC13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867</xdr:row>
      <xdr:rowOff>0</xdr:rowOff>
    </xdr:from>
    <xdr:to>
      <xdr:col>5</xdr:col>
      <xdr:colOff>279400</xdr:colOff>
      <xdr:row>868</xdr:row>
      <xdr:rowOff>12700</xdr:rowOff>
    </xdr:to>
    <xdr:sp macro="[1]!dp_core.gridDP_Click" textlink="">
      <xdr:nvSpPr>
        <xdr:cNvPr id="5101" name="Rectangle 5100">
          <a:extLst>
            <a:ext uri="{FF2B5EF4-FFF2-40B4-BE49-F238E27FC236}">
              <a16:creationId xmlns:a16="http://schemas.microsoft.com/office/drawing/2014/main" xmlns="" id="{00000000-0008-0000-0200-0000ED13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867</xdr:row>
      <xdr:rowOff>0</xdr:rowOff>
    </xdr:from>
    <xdr:to>
      <xdr:col>5</xdr:col>
      <xdr:colOff>279400</xdr:colOff>
      <xdr:row>868</xdr:row>
      <xdr:rowOff>12700</xdr:rowOff>
    </xdr:to>
    <xdr:sp macro="[1]!dp_core.gridDP_Click" textlink="">
      <xdr:nvSpPr>
        <xdr:cNvPr id="5102" name="Rectangle 5101">
          <a:extLst>
            <a:ext uri="{FF2B5EF4-FFF2-40B4-BE49-F238E27FC236}">
              <a16:creationId xmlns:a16="http://schemas.microsoft.com/office/drawing/2014/main" xmlns="" id="{00000000-0008-0000-0200-0000EE13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868</xdr:row>
      <xdr:rowOff>0</xdr:rowOff>
    </xdr:from>
    <xdr:to>
      <xdr:col>5</xdr:col>
      <xdr:colOff>279400</xdr:colOff>
      <xdr:row>869</xdr:row>
      <xdr:rowOff>12700</xdr:rowOff>
    </xdr:to>
    <xdr:sp macro="[1]!dp_core.gridDP_Click" textlink="">
      <xdr:nvSpPr>
        <xdr:cNvPr id="5103" name="Rectangle 5102">
          <a:extLst>
            <a:ext uri="{FF2B5EF4-FFF2-40B4-BE49-F238E27FC236}">
              <a16:creationId xmlns:a16="http://schemas.microsoft.com/office/drawing/2014/main" xmlns="" id="{00000000-0008-0000-0200-0000EF13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868</xdr:row>
      <xdr:rowOff>0</xdr:rowOff>
    </xdr:from>
    <xdr:to>
      <xdr:col>5</xdr:col>
      <xdr:colOff>279400</xdr:colOff>
      <xdr:row>869</xdr:row>
      <xdr:rowOff>12700</xdr:rowOff>
    </xdr:to>
    <xdr:sp macro="[1]!dp_core.gridDP_Click" textlink="">
      <xdr:nvSpPr>
        <xdr:cNvPr id="5104" name="Rectangle 5103">
          <a:extLst>
            <a:ext uri="{FF2B5EF4-FFF2-40B4-BE49-F238E27FC236}">
              <a16:creationId xmlns:a16="http://schemas.microsoft.com/office/drawing/2014/main" xmlns="" id="{00000000-0008-0000-0200-0000F013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868</xdr:row>
      <xdr:rowOff>0</xdr:rowOff>
    </xdr:from>
    <xdr:to>
      <xdr:col>5</xdr:col>
      <xdr:colOff>279400</xdr:colOff>
      <xdr:row>869</xdr:row>
      <xdr:rowOff>12700</xdr:rowOff>
    </xdr:to>
    <xdr:sp macro="[1]!dp_core.gridDP_Click" textlink="">
      <xdr:nvSpPr>
        <xdr:cNvPr id="5105" name="Rectangle 5104">
          <a:extLst>
            <a:ext uri="{FF2B5EF4-FFF2-40B4-BE49-F238E27FC236}">
              <a16:creationId xmlns:a16="http://schemas.microsoft.com/office/drawing/2014/main" xmlns="" id="{00000000-0008-0000-0200-0000F113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869</xdr:row>
      <xdr:rowOff>0</xdr:rowOff>
    </xdr:from>
    <xdr:to>
      <xdr:col>5</xdr:col>
      <xdr:colOff>279400</xdr:colOff>
      <xdr:row>870</xdr:row>
      <xdr:rowOff>12700</xdr:rowOff>
    </xdr:to>
    <xdr:sp macro="[1]!dp_core.gridDP_Click" textlink="">
      <xdr:nvSpPr>
        <xdr:cNvPr id="5106" name="Rectangle 5105">
          <a:extLst>
            <a:ext uri="{FF2B5EF4-FFF2-40B4-BE49-F238E27FC236}">
              <a16:creationId xmlns:a16="http://schemas.microsoft.com/office/drawing/2014/main" xmlns="" id="{00000000-0008-0000-0200-0000F213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869</xdr:row>
      <xdr:rowOff>0</xdr:rowOff>
    </xdr:from>
    <xdr:to>
      <xdr:col>5</xdr:col>
      <xdr:colOff>279400</xdr:colOff>
      <xdr:row>870</xdr:row>
      <xdr:rowOff>12700</xdr:rowOff>
    </xdr:to>
    <xdr:sp macro="[1]!dp_core.gridDP_Click" textlink="">
      <xdr:nvSpPr>
        <xdr:cNvPr id="5107" name="Rectangle 5106">
          <a:extLst>
            <a:ext uri="{FF2B5EF4-FFF2-40B4-BE49-F238E27FC236}">
              <a16:creationId xmlns:a16="http://schemas.microsoft.com/office/drawing/2014/main" xmlns="" id="{00000000-0008-0000-0200-0000F313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869</xdr:row>
      <xdr:rowOff>0</xdr:rowOff>
    </xdr:from>
    <xdr:to>
      <xdr:col>5</xdr:col>
      <xdr:colOff>279400</xdr:colOff>
      <xdr:row>870</xdr:row>
      <xdr:rowOff>12700</xdr:rowOff>
    </xdr:to>
    <xdr:sp macro="[1]!dp_core.gridDP_Click" textlink="">
      <xdr:nvSpPr>
        <xdr:cNvPr id="5108" name="Rectangle 5107">
          <a:extLst>
            <a:ext uri="{FF2B5EF4-FFF2-40B4-BE49-F238E27FC236}">
              <a16:creationId xmlns:a16="http://schemas.microsoft.com/office/drawing/2014/main" xmlns="" id="{00000000-0008-0000-0200-0000F413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870</xdr:row>
      <xdr:rowOff>0</xdr:rowOff>
    </xdr:from>
    <xdr:to>
      <xdr:col>5</xdr:col>
      <xdr:colOff>279400</xdr:colOff>
      <xdr:row>871</xdr:row>
      <xdr:rowOff>12700</xdr:rowOff>
    </xdr:to>
    <xdr:sp macro="[1]!dp_core.gridDP_Click" textlink="">
      <xdr:nvSpPr>
        <xdr:cNvPr id="5109" name="Rectangle 5108">
          <a:extLst>
            <a:ext uri="{FF2B5EF4-FFF2-40B4-BE49-F238E27FC236}">
              <a16:creationId xmlns:a16="http://schemas.microsoft.com/office/drawing/2014/main" xmlns="" id="{00000000-0008-0000-0200-0000F513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870</xdr:row>
      <xdr:rowOff>0</xdr:rowOff>
    </xdr:from>
    <xdr:to>
      <xdr:col>5</xdr:col>
      <xdr:colOff>279400</xdr:colOff>
      <xdr:row>871</xdr:row>
      <xdr:rowOff>12700</xdr:rowOff>
    </xdr:to>
    <xdr:sp macro="[1]!dp_core.gridDP_Click" textlink="">
      <xdr:nvSpPr>
        <xdr:cNvPr id="5110" name="Rectangle 5109">
          <a:extLst>
            <a:ext uri="{FF2B5EF4-FFF2-40B4-BE49-F238E27FC236}">
              <a16:creationId xmlns:a16="http://schemas.microsoft.com/office/drawing/2014/main" xmlns="" id="{00000000-0008-0000-0200-0000F613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870</xdr:row>
      <xdr:rowOff>0</xdr:rowOff>
    </xdr:from>
    <xdr:to>
      <xdr:col>5</xdr:col>
      <xdr:colOff>279400</xdr:colOff>
      <xdr:row>871</xdr:row>
      <xdr:rowOff>12700</xdr:rowOff>
    </xdr:to>
    <xdr:sp macro="[1]!dp_core.gridDP_Click" textlink="">
      <xdr:nvSpPr>
        <xdr:cNvPr id="5111" name="Rectangle 5110">
          <a:extLst>
            <a:ext uri="{FF2B5EF4-FFF2-40B4-BE49-F238E27FC236}">
              <a16:creationId xmlns:a16="http://schemas.microsoft.com/office/drawing/2014/main" xmlns="" id="{00000000-0008-0000-0200-0000F713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871</xdr:row>
      <xdr:rowOff>0</xdr:rowOff>
    </xdr:from>
    <xdr:to>
      <xdr:col>5</xdr:col>
      <xdr:colOff>279400</xdr:colOff>
      <xdr:row>872</xdr:row>
      <xdr:rowOff>12700</xdr:rowOff>
    </xdr:to>
    <xdr:sp macro="[1]!dp_core.gridDP_Click" textlink="">
      <xdr:nvSpPr>
        <xdr:cNvPr id="5112" name="Rectangle 5111">
          <a:extLst>
            <a:ext uri="{FF2B5EF4-FFF2-40B4-BE49-F238E27FC236}">
              <a16:creationId xmlns:a16="http://schemas.microsoft.com/office/drawing/2014/main" xmlns="" id="{00000000-0008-0000-0200-0000F813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871</xdr:row>
      <xdr:rowOff>0</xdr:rowOff>
    </xdr:from>
    <xdr:to>
      <xdr:col>5</xdr:col>
      <xdr:colOff>279400</xdr:colOff>
      <xdr:row>872</xdr:row>
      <xdr:rowOff>12700</xdr:rowOff>
    </xdr:to>
    <xdr:sp macro="[1]!dp_core.gridDP_Click" textlink="">
      <xdr:nvSpPr>
        <xdr:cNvPr id="5113" name="Rectangle 5112">
          <a:extLst>
            <a:ext uri="{FF2B5EF4-FFF2-40B4-BE49-F238E27FC236}">
              <a16:creationId xmlns:a16="http://schemas.microsoft.com/office/drawing/2014/main" xmlns="" id="{00000000-0008-0000-0200-0000F913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871</xdr:row>
      <xdr:rowOff>0</xdr:rowOff>
    </xdr:from>
    <xdr:to>
      <xdr:col>5</xdr:col>
      <xdr:colOff>279400</xdr:colOff>
      <xdr:row>872</xdr:row>
      <xdr:rowOff>12700</xdr:rowOff>
    </xdr:to>
    <xdr:sp macro="[1]!dp_core.gridDP_Click" textlink="">
      <xdr:nvSpPr>
        <xdr:cNvPr id="5114" name="Rectangle 5113">
          <a:extLst>
            <a:ext uri="{FF2B5EF4-FFF2-40B4-BE49-F238E27FC236}">
              <a16:creationId xmlns:a16="http://schemas.microsoft.com/office/drawing/2014/main" xmlns="" id="{00000000-0008-0000-0200-0000FA13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872</xdr:row>
      <xdr:rowOff>0</xdr:rowOff>
    </xdr:from>
    <xdr:to>
      <xdr:col>5</xdr:col>
      <xdr:colOff>279400</xdr:colOff>
      <xdr:row>873</xdr:row>
      <xdr:rowOff>12700</xdr:rowOff>
    </xdr:to>
    <xdr:sp macro="[1]!dp_core.gridDP_Click" textlink="">
      <xdr:nvSpPr>
        <xdr:cNvPr id="5115" name="Rectangle 5114">
          <a:extLst>
            <a:ext uri="{FF2B5EF4-FFF2-40B4-BE49-F238E27FC236}">
              <a16:creationId xmlns:a16="http://schemas.microsoft.com/office/drawing/2014/main" xmlns="" id="{00000000-0008-0000-0200-0000FB13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872</xdr:row>
      <xdr:rowOff>0</xdr:rowOff>
    </xdr:from>
    <xdr:to>
      <xdr:col>5</xdr:col>
      <xdr:colOff>279400</xdr:colOff>
      <xdr:row>873</xdr:row>
      <xdr:rowOff>12700</xdr:rowOff>
    </xdr:to>
    <xdr:sp macro="[1]!dp_core.gridDP_Click" textlink="">
      <xdr:nvSpPr>
        <xdr:cNvPr id="5116" name="Rectangle 5115">
          <a:extLst>
            <a:ext uri="{FF2B5EF4-FFF2-40B4-BE49-F238E27FC236}">
              <a16:creationId xmlns:a16="http://schemas.microsoft.com/office/drawing/2014/main" xmlns="" id="{00000000-0008-0000-0200-0000FC13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872</xdr:row>
      <xdr:rowOff>0</xdr:rowOff>
    </xdr:from>
    <xdr:to>
      <xdr:col>5</xdr:col>
      <xdr:colOff>279400</xdr:colOff>
      <xdr:row>873</xdr:row>
      <xdr:rowOff>12700</xdr:rowOff>
    </xdr:to>
    <xdr:sp macro="[1]!dp_core.gridDP_Click" textlink="">
      <xdr:nvSpPr>
        <xdr:cNvPr id="5117" name="Rectangle 5116">
          <a:extLst>
            <a:ext uri="{FF2B5EF4-FFF2-40B4-BE49-F238E27FC236}">
              <a16:creationId xmlns:a16="http://schemas.microsoft.com/office/drawing/2014/main" xmlns="" id="{00000000-0008-0000-0200-0000FD13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873</xdr:row>
      <xdr:rowOff>0</xdr:rowOff>
    </xdr:from>
    <xdr:to>
      <xdr:col>5</xdr:col>
      <xdr:colOff>279400</xdr:colOff>
      <xdr:row>874</xdr:row>
      <xdr:rowOff>12700</xdr:rowOff>
    </xdr:to>
    <xdr:sp macro="[1]!dp_core.gridDP_Click" textlink="">
      <xdr:nvSpPr>
        <xdr:cNvPr id="5118" name="Rectangle 5117">
          <a:extLst>
            <a:ext uri="{FF2B5EF4-FFF2-40B4-BE49-F238E27FC236}">
              <a16:creationId xmlns:a16="http://schemas.microsoft.com/office/drawing/2014/main" xmlns="" id="{00000000-0008-0000-0200-0000FE13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873</xdr:row>
      <xdr:rowOff>0</xdr:rowOff>
    </xdr:from>
    <xdr:to>
      <xdr:col>5</xdr:col>
      <xdr:colOff>279400</xdr:colOff>
      <xdr:row>874</xdr:row>
      <xdr:rowOff>12700</xdr:rowOff>
    </xdr:to>
    <xdr:sp macro="[1]!dp_core.gridDP_Click" textlink="">
      <xdr:nvSpPr>
        <xdr:cNvPr id="5119" name="Rectangle 5118">
          <a:extLst>
            <a:ext uri="{FF2B5EF4-FFF2-40B4-BE49-F238E27FC236}">
              <a16:creationId xmlns:a16="http://schemas.microsoft.com/office/drawing/2014/main" xmlns="" id="{00000000-0008-0000-0200-0000FF13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873</xdr:row>
      <xdr:rowOff>0</xdr:rowOff>
    </xdr:from>
    <xdr:to>
      <xdr:col>5</xdr:col>
      <xdr:colOff>279400</xdr:colOff>
      <xdr:row>874</xdr:row>
      <xdr:rowOff>12700</xdr:rowOff>
    </xdr:to>
    <xdr:sp macro="[1]!dp_core.gridDP_Click" textlink="">
      <xdr:nvSpPr>
        <xdr:cNvPr id="5120" name="Rectangle 5119">
          <a:extLst>
            <a:ext uri="{FF2B5EF4-FFF2-40B4-BE49-F238E27FC236}">
              <a16:creationId xmlns:a16="http://schemas.microsoft.com/office/drawing/2014/main" xmlns="" id="{00000000-0008-0000-0200-00000014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874</xdr:row>
      <xdr:rowOff>0</xdr:rowOff>
    </xdr:from>
    <xdr:to>
      <xdr:col>5</xdr:col>
      <xdr:colOff>279400</xdr:colOff>
      <xdr:row>875</xdr:row>
      <xdr:rowOff>12700</xdr:rowOff>
    </xdr:to>
    <xdr:sp macro="[1]!dp_core.gridDP_Click" textlink="">
      <xdr:nvSpPr>
        <xdr:cNvPr id="5121" name="Rectangle 5120">
          <a:extLst>
            <a:ext uri="{FF2B5EF4-FFF2-40B4-BE49-F238E27FC236}">
              <a16:creationId xmlns:a16="http://schemas.microsoft.com/office/drawing/2014/main" xmlns="" id="{00000000-0008-0000-0200-00000114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874</xdr:row>
      <xdr:rowOff>0</xdr:rowOff>
    </xdr:from>
    <xdr:to>
      <xdr:col>5</xdr:col>
      <xdr:colOff>279400</xdr:colOff>
      <xdr:row>875</xdr:row>
      <xdr:rowOff>12700</xdr:rowOff>
    </xdr:to>
    <xdr:sp macro="[1]!dp_core.gridDP_Click" textlink="">
      <xdr:nvSpPr>
        <xdr:cNvPr id="5122" name="Rectangle 5121">
          <a:extLst>
            <a:ext uri="{FF2B5EF4-FFF2-40B4-BE49-F238E27FC236}">
              <a16:creationId xmlns:a16="http://schemas.microsoft.com/office/drawing/2014/main" xmlns="" id="{00000000-0008-0000-0200-00000214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874</xdr:row>
      <xdr:rowOff>0</xdr:rowOff>
    </xdr:from>
    <xdr:to>
      <xdr:col>5</xdr:col>
      <xdr:colOff>279400</xdr:colOff>
      <xdr:row>875</xdr:row>
      <xdr:rowOff>12700</xdr:rowOff>
    </xdr:to>
    <xdr:sp macro="[1]!dp_core.gridDP_Click" textlink="">
      <xdr:nvSpPr>
        <xdr:cNvPr id="5123" name="Rectangle 5122">
          <a:extLst>
            <a:ext uri="{FF2B5EF4-FFF2-40B4-BE49-F238E27FC236}">
              <a16:creationId xmlns:a16="http://schemas.microsoft.com/office/drawing/2014/main" xmlns="" id="{00000000-0008-0000-0200-00000314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875</xdr:row>
      <xdr:rowOff>0</xdr:rowOff>
    </xdr:from>
    <xdr:to>
      <xdr:col>5</xdr:col>
      <xdr:colOff>279400</xdr:colOff>
      <xdr:row>876</xdr:row>
      <xdr:rowOff>12700</xdr:rowOff>
    </xdr:to>
    <xdr:sp macro="[1]!dp_core.gridDP_Click" textlink="">
      <xdr:nvSpPr>
        <xdr:cNvPr id="5124" name="Rectangle 5123">
          <a:extLst>
            <a:ext uri="{FF2B5EF4-FFF2-40B4-BE49-F238E27FC236}">
              <a16:creationId xmlns:a16="http://schemas.microsoft.com/office/drawing/2014/main" xmlns="" id="{00000000-0008-0000-0200-00000414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875</xdr:row>
      <xdr:rowOff>0</xdr:rowOff>
    </xdr:from>
    <xdr:to>
      <xdr:col>5</xdr:col>
      <xdr:colOff>279400</xdr:colOff>
      <xdr:row>876</xdr:row>
      <xdr:rowOff>12700</xdr:rowOff>
    </xdr:to>
    <xdr:sp macro="[1]!dp_core.gridDP_Click" textlink="">
      <xdr:nvSpPr>
        <xdr:cNvPr id="5125" name="Rectangle 5124">
          <a:extLst>
            <a:ext uri="{FF2B5EF4-FFF2-40B4-BE49-F238E27FC236}">
              <a16:creationId xmlns:a16="http://schemas.microsoft.com/office/drawing/2014/main" xmlns="" id="{00000000-0008-0000-0200-00000514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875</xdr:row>
      <xdr:rowOff>0</xdr:rowOff>
    </xdr:from>
    <xdr:to>
      <xdr:col>5</xdr:col>
      <xdr:colOff>279400</xdr:colOff>
      <xdr:row>876</xdr:row>
      <xdr:rowOff>12700</xdr:rowOff>
    </xdr:to>
    <xdr:sp macro="[1]!dp_core.gridDP_Click" textlink="">
      <xdr:nvSpPr>
        <xdr:cNvPr id="5126" name="Rectangle 5125">
          <a:extLst>
            <a:ext uri="{FF2B5EF4-FFF2-40B4-BE49-F238E27FC236}">
              <a16:creationId xmlns:a16="http://schemas.microsoft.com/office/drawing/2014/main" xmlns="" id="{00000000-0008-0000-0200-00000614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876</xdr:row>
      <xdr:rowOff>0</xdr:rowOff>
    </xdr:from>
    <xdr:to>
      <xdr:col>5</xdr:col>
      <xdr:colOff>279400</xdr:colOff>
      <xdr:row>877</xdr:row>
      <xdr:rowOff>12700</xdr:rowOff>
    </xdr:to>
    <xdr:sp macro="[1]!dp_core.gridDP_Click" textlink="">
      <xdr:nvSpPr>
        <xdr:cNvPr id="5127" name="Rectangle 5126">
          <a:extLst>
            <a:ext uri="{FF2B5EF4-FFF2-40B4-BE49-F238E27FC236}">
              <a16:creationId xmlns:a16="http://schemas.microsoft.com/office/drawing/2014/main" xmlns="" id="{00000000-0008-0000-0200-00000714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876</xdr:row>
      <xdr:rowOff>0</xdr:rowOff>
    </xdr:from>
    <xdr:to>
      <xdr:col>5</xdr:col>
      <xdr:colOff>279400</xdr:colOff>
      <xdr:row>877</xdr:row>
      <xdr:rowOff>12700</xdr:rowOff>
    </xdr:to>
    <xdr:sp macro="[1]!dp_core.gridDP_Click" textlink="">
      <xdr:nvSpPr>
        <xdr:cNvPr id="5128" name="Rectangle 5127">
          <a:extLst>
            <a:ext uri="{FF2B5EF4-FFF2-40B4-BE49-F238E27FC236}">
              <a16:creationId xmlns:a16="http://schemas.microsoft.com/office/drawing/2014/main" xmlns="" id="{00000000-0008-0000-0200-00000814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876</xdr:row>
      <xdr:rowOff>0</xdr:rowOff>
    </xdr:from>
    <xdr:to>
      <xdr:col>5</xdr:col>
      <xdr:colOff>279400</xdr:colOff>
      <xdr:row>877</xdr:row>
      <xdr:rowOff>12700</xdr:rowOff>
    </xdr:to>
    <xdr:sp macro="[1]!dp_core.gridDP_Click" textlink="">
      <xdr:nvSpPr>
        <xdr:cNvPr id="5129" name="Rectangle 5128">
          <a:extLst>
            <a:ext uri="{FF2B5EF4-FFF2-40B4-BE49-F238E27FC236}">
              <a16:creationId xmlns:a16="http://schemas.microsoft.com/office/drawing/2014/main" xmlns="" id="{00000000-0008-0000-0200-00000914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877</xdr:row>
      <xdr:rowOff>0</xdr:rowOff>
    </xdr:from>
    <xdr:to>
      <xdr:col>5</xdr:col>
      <xdr:colOff>279400</xdr:colOff>
      <xdr:row>878</xdr:row>
      <xdr:rowOff>12700</xdr:rowOff>
    </xdr:to>
    <xdr:sp macro="[1]!dp_core.gridDP_Click" textlink="">
      <xdr:nvSpPr>
        <xdr:cNvPr id="5130" name="Rectangle 5129">
          <a:extLst>
            <a:ext uri="{FF2B5EF4-FFF2-40B4-BE49-F238E27FC236}">
              <a16:creationId xmlns:a16="http://schemas.microsoft.com/office/drawing/2014/main" xmlns="" id="{00000000-0008-0000-0200-00000A14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877</xdr:row>
      <xdr:rowOff>0</xdr:rowOff>
    </xdr:from>
    <xdr:to>
      <xdr:col>5</xdr:col>
      <xdr:colOff>279400</xdr:colOff>
      <xdr:row>878</xdr:row>
      <xdr:rowOff>12700</xdr:rowOff>
    </xdr:to>
    <xdr:sp macro="[1]!dp_core.gridDP_Click" textlink="">
      <xdr:nvSpPr>
        <xdr:cNvPr id="5131" name="Rectangle 5130">
          <a:extLst>
            <a:ext uri="{FF2B5EF4-FFF2-40B4-BE49-F238E27FC236}">
              <a16:creationId xmlns:a16="http://schemas.microsoft.com/office/drawing/2014/main" xmlns="" id="{00000000-0008-0000-0200-00000B14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877</xdr:row>
      <xdr:rowOff>0</xdr:rowOff>
    </xdr:from>
    <xdr:to>
      <xdr:col>5</xdr:col>
      <xdr:colOff>279400</xdr:colOff>
      <xdr:row>878</xdr:row>
      <xdr:rowOff>12700</xdr:rowOff>
    </xdr:to>
    <xdr:sp macro="[1]!dp_core.gridDP_Click" textlink="">
      <xdr:nvSpPr>
        <xdr:cNvPr id="5132" name="Rectangle 5131">
          <a:extLst>
            <a:ext uri="{FF2B5EF4-FFF2-40B4-BE49-F238E27FC236}">
              <a16:creationId xmlns:a16="http://schemas.microsoft.com/office/drawing/2014/main" xmlns="" id="{00000000-0008-0000-0200-00000C14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878</xdr:row>
      <xdr:rowOff>0</xdr:rowOff>
    </xdr:from>
    <xdr:to>
      <xdr:col>5</xdr:col>
      <xdr:colOff>279400</xdr:colOff>
      <xdr:row>879</xdr:row>
      <xdr:rowOff>12700</xdr:rowOff>
    </xdr:to>
    <xdr:sp macro="[1]!dp_core.gridDP_Click" textlink="">
      <xdr:nvSpPr>
        <xdr:cNvPr id="5133" name="Rectangle 5132">
          <a:extLst>
            <a:ext uri="{FF2B5EF4-FFF2-40B4-BE49-F238E27FC236}">
              <a16:creationId xmlns:a16="http://schemas.microsoft.com/office/drawing/2014/main" xmlns="" id="{00000000-0008-0000-0200-00000D14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878</xdr:row>
      <xdr:rowOff>0</xdr:rowOff>
    </xdr:from>
    <xdr:to>
      <xdr:col>5</xdr:col>
      <xdr:colOff>279400</xdr:colOff>
      <xdr:row>879</xdr:row>
      <xdr:rowOff>12700</xdr:rowOff>
    </xdr:to>
    <xdr:sp macro="[1]!dp_core.gridDP_Click" textlink="">
      <xdr:nvSpPr>
        <xdr:cNvPr id="5134" name="Rectangle 5133">
          <a:extLst>
            <a:ext uri="{FF2B5EF4-FFF2-40B4-BE49-F238E27FC236}">
              <a16:creationId xmlns:a16="http://schemas.microsoft.com/office/drawing/2014/main" xmlns="" id="{00000000-0008-0000-0200-00000E14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878</xdr:row>
      <xdr:rowOff>0</xdr:rowOff>
    </xdr:from>
    <xdr:to>
      <xdr:col>5</xdr:col>
      <xdr:colOff>279400</xdr:colOff>
      <xdr:row>879</xdr:row>
      <xdr:rowOff>12700</xdr:rowOff>
    </xdr:to>
    <xdr:sp macro="[1]!dp_core.gridDP_Click" textlink="">
      <xdr:nvSpPr>
        <xdr:cNvPr id="5135" name="Rectangle 5134">
          <a:extLst>
            <a:ext uri="{FF2B5EF4-FFF2-40B4-BE49-F238E27FC236}">
              <a16:creationId xmlns:a16="http://schemas.microsoft.com/office/drawing/2014/main" xmlns="" id="{00000000-0008-0000-0200-00000F14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879</xdr:row>
      <xdr:rowOff>0</xdr:rowOff>
    </xdr:from>
    <xdr:to>
      <xdr:col>5</xdr:col>
      <xdr:colOff>279400</xdr:colOff>
      <xdr:row>880</xdr:row>
      <xdr:rowOff>12700</xdr:rowOff>
    </xdr:to>
    <xdr:sp macro="[1]!dp_core.gridDP_Click" textlink="">
      <xdr:nvSpPr>
        <xdr:cNvPr id="5136" name="Rectangle 5135">
          <a:extLst>
            <a:ext uri="{FF2B5EF4-FFF2-40B4-BE49-F238E27FC236}">
              <a16:creationId xmlns:a16="http://schemas.microsoft.com/office/drawing/2014/main" xmlns="" id="{00000000-0008-0000-0200-00001014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879</xdr:row>
      <xdr:rowOff>0</xdr:rowOff>
    </xdr:from>
    <xdr:to>
      <xdr:col>5</xdr:col>
      <xdr:colOff>279400</xdr:colOff>
      <xdr:row>880</xdr:row>
      <xdr:rowOff>12700</xdr:rowOff>
    </xdr:to>
    <xdr:sp macro="[1]!dp_core.gridDP_Click" textlink="">
      <xdr:nvSpPr>
        <xdr:cNvPr id="5137" name="Rectangle 5136">
          <a:extLst>
            <a:ext uri="{FF2B5EF4-FFF2-40B4-BE49-F238E27FC236}">
              <a16:creationId xmlns:a16="http://schemas.microsoft.com/office/drawing/2014/main" xmlns="" id="{00000000-0008-0000-0200-00001114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879</xdr:row>
      <xdr:rowOff>0</xdr:rowOff>
    </xdr:from>
    <xdr:to>
      <xdr:col>5</xdr:col>
      <xdr:colOff>279400</xdr:colOff>
      <xdr:row>880</xdr:row>
      <xdr:rowOff>12700</xdr:rowOff>
    </xdr:to>
    <xdr:sp macro="[1]!dp_core.gridDP_Click" textlink="">
      <xdr:nvSpPr>
        <xdr:cNvPr id="5138" name="Rectangle 5137">
          <a:extLst>
            <a:ext uri="{FF2B5EF4-FFF2-40B4-BE49-F238E27FC236}">
              <a16:creationId xmlns:a16="http://schemas.microsoft.com/office/drawing/2014/main" xmlns="" id="{00000000-0008-0000-0200-00001214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880</xdr:row>
      <xdr:rowOff>0</xdr:rowOff>
    </xdr:from>
    <xdr:to>
      <xdr:col>5</xdr:col>
      <xdr:colOff>279400</xdr:colOff>
      <xdr:row>881</xdr:row>
      <xdr:rowOff>12700</xdr:rowOff>
    </xdr:to>
    <xdr:sp macro="[1]!dp_core.gridDP_Click" textlink="">
      <xdr:nvSpPr>
        <xdr:cNvPr id="5139" name="Rectangle 5138">
          <a:extLst>
            <a:ext uri="{FF2B5EF4-FFF2-40B4-BE49-F238E27FC236}">
              <a16:creationId xmlns:a16="http://schemas.microsoft.com/office/drawing/2014/main" xmlns="" id="{00000000-0008-0000-0200-00001314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880</xdr:row>
      <xdr:rowOff>0</xdr:rowOff>
    </xdr:from>
    <xdr:to>
      <xdr:col>5</xdr:col>
      <xdr:colOff>279400</xdr:colOff>
      <xdr:row>881</xdr:row>
      <xdr:rowOff>12700</xdr:rowOff>
    </xdr:to>
    <xdr:sp macro="[1]!dp_core.gridDP_Click" textlink="">
      <xdr:nvSpPr>
        <xdr:cNvPr id="5140" name="Rectangle 5139">
          <a:extLst>
            <a:ext uri="{FF2B5EF4-FFF2-40B4-BE49-F238E27FC236}">
              <a16:creationId xmlns:a16="http://schemas.microsoft.com/office/drawing/2014/main" xmlns="" id="{00000000-0008-0000-0200-00001414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880</xdr:row>
      <xdr:rowOff>0</xdr:rowOff>
    </xdr:from>
    <xdr:to>
      <xdr:col>5</xdr:col>
      <xdr:colOff>279400</xdr:colOff>
      <xdr:row>881</xdr:row>
      <xdr:rowOff>12700</xdr:rowOff>
    </xdr:to>
    <xdr:sp macro="[1]!dp_core.gridDP_Click" textlink="">
      <xdr:nvSpPr>
        <xdr:cNvPr id="5141" name="Rectangle 5140">
          <a:extLst>
            <a:ext uri="{FF2B5EF4-FFF2-40B4-BE49-F238E27FC236}">
              <a16:creationId xmlns:a16="http://schemas.microsoft.com/office/drawing/2014/main" xmlns="" id="{00000000-0008-0000-0200-00001514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881</xdr:row>
      <xdr:rowOff>0</xdr:rowOff>
    </xdr:from>
    <xdr:to>
      <xdr:col>5</xdr:col>
      <xdr:colOff>279400</xdr:colOff>
      <xdr:row>882</xdr:row>
      <xdr:rowOff>12700</xdr:rowOff>
    </xdr:to>
    <xdr:sp macro="[1]!dp_core.gridDP_Click" textlink="">
      <xdr:nvSpPr>
        <xdr:cNvPr id="5142" name="Rectangle 5141">
          <a:extLst>
            <a:ext uri="{FF2B5EF4-FFF2-40B4-BE49-F238E27FC236}">
              <a16:creationId xmlns:a16="http://schemas.microsoft.com/office/drawing/2014/main" xmlns="" id="{00000000-0008-0000-0200-00001614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881</xdr:row>
      <xdr:rowOff>0</xdr:rowOff>
    </xdr:from>
    <xdr:to>
      <xdr:col>5</xdr:col>
      <xdr:colOff>279400</xdr:colOff>
      <xdr:row>882</xdr:row>
      <xdr:rowOff>12700</xdr:rowOff>
    </xdr:to>
    <xdr:sp macro="[1]!dp_core.gridDP_Click" textlink="">
      <xdr:nvSpPr>
        <xdr:cNvPr id="5143" name="Rectangle 5142">
          <a:extLst>
            <a:ext uri="{FF2B5EF4-FFF2-40B4-BE49-F238E27FC236}">
              <a16:creationId xmlns:a16="http://schemas.microsoft.com/office/drawing/2014/main" xmlns="" id="{00000000-0008-0000-0200-00001714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881</xdr:row>
      <xdr:rowOff>0</xdr:rowOff>
    </xdr:from>
    <xdr:to>
      <xdr:col>5</xdr:col>
      <xdr:colOff>279400</xdr:colOff>
      <xdr:row>882</xdr:row>
      <xdr:rowOff>12700</xdr:rowOff>
    </xdr:to>
    <xdr:sp macro="[1]!dp_core.gridDP_Click" textlink="">
      <xdr:nvSpPr>
        <xdr:cNvPr id="5144" name="Rectangle 5143">
          <a:extLst>
            <a:ext uri="{FF2B5EF4-FFF2-40B4-BE49-F238E27FC236}">
              <a16:creationId xmlns:a16="http://schemas.microsoft.com/office/drawing/2014/main" xmlns="" id="{00000000-0008-0000-0200-00001814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882</xdr:row>
      <xdr:rowOff>0</xdr:rowOff>
    </xdr:from>
    <xdr:to>
      <xdr:col>5</xdr:col>
      <xdr:colOff>279400</xdr:colOff>
      <xdr:row>883</xdr:row>
      <xdr:rowOff>12700</xdr:rowOff>
    </xdr:to>
    <xdr:sp macro="[1]!dp_core.gridDP_Click" textlink="">
      <xdr:nvSpPr>
        <xdr:cNvPr id="5145" name="Rectangle 5144">
          <a:extLst>
            <a:ext uri="{FF2B5EF4-FFF2-40B4-BE49-F238E27FC236}">
              <a16:creationId xmlns:a16="http://schemas.microsoft.com/office/drawing/2014/main" xmlns="" id="{00000000-0008-0000-0200-00001914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882</xdr:row>
      <xdr:rowOff>0</xdr:rowOff>
    </xdr:from>
    <xdr:to>
      <xdr:col>5</xdr:col>
      <xdr:colOff>279400</xdr:colOff>
      <xdr:row>883</xdr:row>
      <xdr:rowOff>12700</xdr:rowOff>
    </xdr:to>
    <xdr:sp macro="[1]!dp_core.gridDP_Click" textlink="">
      <xdr:nvSpPr>
        <xdr:cNvPr id="5146" name="Rectangle 5145">
          <a:extLst>
            <a:ext uri="{FF2B5EF4-FFF2-40B4-BE49-F238E27FC236}">
              <a16:creationId xmlns:a16="http://schemas.microsoft.com/office/drawing/2014/main" xmlns="" id="{00000000-0008-0000-0200-00001A14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882</xdr:row>
      <xdr:rowOff>0</xdr:rowOff>
    </xdr:from>
    <xdr:to>
      <xdr:col>5</xdr:col>
      <xdr:colOff>279400</xdr:colOff>
      <xdr:row>883</xdr:row>
      <xdr:rowOff>12700</xdr:rowOff>
    </xdr:to>
    <xdr:sp macro="[1]!dp_core.gridDP_Click" textlink="">
      <xdr:nvSpPr>
        <xdr:cNvPr id="5147" name="Rectangle 5146">
          <a:extLst>
            <a:ext uri="{FF2B5EF4-FFF2-40B4-BE49-F238E27FC236}">
              <a16:creationId xmlns:a16="http://schemas.microsoft.com/office/drawing/2014/main" xmlns="" id="{00000000-0008-0000-0200-00001B14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883</xdr:row>
      <xdr:rowOff>0</xdr:rowOff>
    </xdr:from>
    <xdr:to>
      <xdr:col>5</xdr:col>
      <xdr:colOff>279400</xdr:colOff>
      <xdr:row>884</xdr:row>
      <xdr:rowOff>12700</xdr:rowOff>
    </xdr:to>
    <xdr:sp macro="[1]!dp_core.gridDP_Click" textlink="">
      <xdr:nvSpPr>
        <xdr:cNvPr id="5148" name="Rectangle 5147">
          <a:extLst>
            <a:ext uri="{FF2B5EF4-FFF2-40B4-BE49-F238E27FC236}">
              <a16:creationId xmlns:a16="http://schemas.microsoft.com/office/drawing/2014/main" xmlns="" id="{00000000-0008-0000-0200-00001C14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883</xdr:row>
      <xdr:rowOff>0</xdr:rowOff>
    </xdr:from>
    <xdr:to>
      <xdr:col>5</xdr:col>
      <xdr:colOff>279400</xdr:colOff>
      <xdr:row>884</xdr:row>
      <xdr:rowOff>12700</xdr:rowOff>
    </xdr:to>
    <xdr:sp macro="[1]!dp_core.gridDP_Click" textlink="">
      <xdr:nvSpPr>
        <xdr:cNvPr id="5149" name="Rectangle 5148">
          <a:extLst>
            <a:ext uri="{FF2B5EF4-FFF2-40B4-BE49-F238E27FC236}">
              <a16:creationId xmlns:a16="http://schemas.microsoft.com/office/drawing/2014/main" xmlns="" id="{00000000-0008-0000-0200-00001D14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883</xdr:row>
      <xdr:rowOff>0</xdr:rowOff>
    </xdr:from>
    <xdr:to>
      <xdr:col>5</xdr:col>
      <xdr:colOff>279400</xdr:colOff>
      <xdr:row>884</xdr:row>
      <xdr:rowOff>12700</xdr:rowOff>
    </xdr:to>
    <xdr:sp macro="[1]!dp_core.gridDP_Click" textlink="">
      <xdr:nvSpPr>
        <xdr:cNvPr id="5150" name="Rectangle 5149">
          <a:extLst>
            <a:ext uri="{FF2B5EF4-FFF2-40B4-BE49-F238E27FC236}">
              <a16:creationId xmlns:a16="http://schemas.microsoft.com/office/drawing/2014/main" xmlns="" id="{00000000-0008-0000-0200-00001E14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884</xdr:row>
      <xdr:rowOff>0</xdr:rowOff>
    </xdr:from>
    <xdr:to>
      <xdr:col>5</xdr:col>
      <xdr:colOff>279400</xdr:colOff>
      <xdr:row>885</xdr:row>
      <xdr:rowOff>12700</xdr:rowOff>
    </xdr:to>
    <xdr:sp macro="[1]!dp_core.gridDP_Click" textlink="">
      <xdr:nvSpPr>
        <xdr:cNvPr id="5151" name="Rectangle 5150">
          <a:extLst>
            <a:ext uri="{FF2B5EF4-FFF2-40B4-BE49-F238E27FC236}">
              <a16:creationId xmlns:a16="http://schemas.microsoft.com/office/drawing/2014/main" xmlns="" id="{00000000-0008-0000-0200-00001F14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884</xdr:row>
      <xdr:rowOff>0</xdr:rowOff>
    </xdr:from>
    <xdr:to>
      <xdr:col>5</xdr:col>
      <xdr:colOff>279400</xdr:colOff>
      <xdr:row>885</xdr:row>
      <xdr:rowOff>12700</xdr:rowOff>
    </xdr:to>
    <xdr:sp macro="[1]!dp_core.gridDP_Click" textlink="">
      <xdr:nvSpPr>
        <xdr:cNvPr id="5152" name="Rectangle 5151">
          <a:extLst>
            <a:ext uri="{FF2B5EF4-FFF2-40B4-BE49-F238E27FC236}">
              <a16:creationId xmlns:a16="http://schemas.microsoft.com/office/drawing/2014/main" xmlns="" id="{00000000-0008-0000-0200-00002014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884</xdr:row>
      <xdr:rowOff>0</xdr:rowOff>
    </xdr:from>
    <xdr:to>
      <xdr:col>5</xdr:col>
      <xdr:colOff>279400</xdr:colOff>
      <xdr:row>885</xdr:row>
      <xdr:rowOff>12700</xdr:rowOff>
    </xdr:to>
    <xdr:sp macro="[1]!dp_core.gridDP_Click" textlink="">
      <xdr:nvSpPr>
        <xdr:cNvPr id="5153" name="Rectangle 5152">
          <a:extLst>
            <a:ext uri="{FF2B5EF4-FFF2-40B4-BE49-F238E27FC236}">
              <a16:creationId xmlns:a16="http://schemas.microsoft.com/office/drawing/2014/main" xmlns="" id="{00000000-0008-0000-0200-00002114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885</xdr:row>
      <xdr:rowOff>0</xdr:rowOff>
    </xdr:from>
    <xdr:to>
      <xdr:col>5</xdr:col>
      <xdr:colOff>279400</xdr:colOff>
      <xdr:row>886</xdr:row>
      <xdr:rowOff>12700</xdr:rowOff>
    </xdr:to>
    <xdr:sp macro="[1]!dp_core.gridDP_Click" textlink="">
      <xdr:nvSpPr>
        <xdr:cNvPr id="5154" name="Rectangle 5153">
          <a:extLst>
            <a:ext uri="{FF2B5EF4-FFF2-40B4-BE49-F238E27FC236}">
              <a16:creationId xmlns:a16="http://schemas.microsoft.com/office/drawing/2014/main" xmlns="" id="{00000000-0008-0000-0200-00002214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885</xdr:row>
      <xdr:rowOff>0</xdr:rowOff>
    </xdr:from>
    <xdr:to>
      <xdr:col>5</xdr:col>
      <xdr:colOff>279400</xdr:colOff>
      <xdr:row>886</xdr:row>
      <xdr:rowOff>12700</xdr:rowOff>
    </xdr:to>
    <xdr:sp macro="[1]!dp_core.gridDP_Click" textlink="">
      <xdr:nvSpPr>
        <xdr:cNvPr id="5155" name="Rectangle 5154">
          <a:extLst>
            <a:ext uri="{FF2B5EF4-FFF2-40B4-BE49-F238E27FC236}">
              <a16:creationId xmlns:a16="http://schemas.microsoft.com/office/drawing/2014/main" xmlns="" id="{00000000-0008-0000-0200-00002314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885</xdr:row>
      <xdr:rowOff>0</xdr:rowOff>
    </xdr:from>
    <xdr:to>
      <xdr:col>5</xdr:col>
      <xdr:colOff>279400</xdr:colOff>
      <xdr:row>886</xdr:row>
      <xdr:rowOff>12700</xdr:rowOff>
    </xdr:to>
    <xdr:sp macro="[1]!dp_core.gridDP_Click" textlink="">
      <xdr:nvSpPr>
        <xdr:cNvPr id="5156" name="Rectangle 5155">
          <a:extLst>
            <a:ext uri="{FF2B5EF4-FFF2-40B4-BE49-F238E27FC236}">
              <a16:creationId xmlns:a16="http://schemas.microsoft.com/office/drawing/2014/main" xmlns="" id="{00000000-0008-0000-0200-00002414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886</xdr:row>
      <xdr:rowOff>0</xdr:rowOff>
    </xdr:from>
    <xdr:to>
      <xdr:col>5</xdr:col>
      <xdr:colOff>279400</xdr:colOff>
      <xdr:row>887</xdr:row>
      <xdr:rowOff>12700</xdr:rowOff>
    </xdr:to>
    <xdr:sp macro="[1]!dp_core.gridDP_Click" textlink="">
      <xdr:nvSpPr>
        <xdr:cNvPr id="5157" name="Rectangle 5156">
          <a:extLst>
            <a:ext uri="{FF2B5EF4-FFF2-40B4-BE49-F238E27FC236}">
              <a16:creationId xmlns:a16="http://schemas.microsoft.com/office/drawing/2014/main" xmlns="" id="{00000000-0008-0000-0200-00002514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886</xdr:row>
      <xdr:rowOff>0</xdr:rowOff>
    </xdr:from>
    <xdr:to>
      <xdr:col>5</xdr:col>
      <xdr:colOff>279400</xdr:colOff>
      <xdr:row>887</xdr:row>
      <xdr:rowOff>12700</xdr:rowOff>
    </xdr:to>
    <xdr:sp macro="[1]!dp_core.gridDP_Click" textlink="">
      <xdr:nvSpPr>
        <xdr:cNvPr id="5158" name="Rectangle 5157">
          <a:extLst>
            <a:ext uri="{FF2B5EF4-FFF2-40B4-BE49-F238E27FC236}">
              <a16:creationId xmlns:a16="http://schemas.microsoft.com/office/drawing/2014/main" xmlns="" id="{00000000-0008-0000-0200-00002614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886</xdr:row>
      <xdr:rowOff>0</xdr:rowOff>
    </xdr:from>
    <xdr:to>
      <xdr:col>5</xdr:col>
      <xdr:colOff>279400</xdr:colOff>
      <xdr:row>887</xdr:row>
      <xdr:rowOff>12700</xdr:rowOff>
    </xdr:to>
    <xdr:sp macro="[1]!dp_core.gridDP_Click" textlink="">
      <xdr:nvSpPr>
        <xdr:cNvPr id="5159" name="Rectangle 5158">
          <a:extLst>
            <a:ext uri="{FF2B5EF4-FFF2-40B4-BE49-F238E27FC236}">
              <a16:creationId xmlns:a16="http://schemas.microsoft.com/office/drawing/2014/main" xmlns="" id="{00000000-0008-0000-0200-00002714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887</xdr:row>
      <xdr:rowOff>0</xdr:rowOff>
    </xdr:from>
    <xdr:to>
      <xdr:col>5</xdr:col>
      <xdr:colOff>279400</xdr:colOff>
      <xdr:row>888</xdr:row>
      <xdr:rowOff>12700</xdr:rowOff>
    </xdr:to>
    <xdr:sp macro="[1]!dp_core.gridDP_Click" textlink="">
      <xdr:nvSpPr>
        <xdr:cNvPr id="5160" name="Rectangle 5159">
          <a:extLst>
            <a:ext uri="{FF2B5EF4-FFF2-40B4-BE49-F238E27FC236}">
              <a16:creationId xmlns:a16="http://schemas.microsoft.com/office/drawing/2014/main" xmlns="" id="{00000000-0008-0000-0200-00002814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887</xdr:row>
      <xdr:rowOff>0</xdr:rowOff>
    </xdr:from>
    <xdr:to>
      <xdr:col>5</xdr:col>
      <xdr:colOff>279400</xdr:colOff>
      <xdr:row>888</xdr:row>
      <xdr:rowOff>12700</xdr:rowOff>
    </xdr:to>
    <xdr:sp macro="[1]!dp_core.gridDP_Click" textlink="">
      <xdr:nvSpPr>
        <xdr:cNvPr id="5161" name="Rectangle 5160">
          <a:extLst>
            <a:ext uri="{FF2B5EF4-FFF2-40B4-BE49-F238E27FC236}">
              <a16:creationId xmlns:a16="http://schemas.microsoft.com/office/drawing/2014/main" xmlns="" id="{00000000-0008-0000-0200-00002914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887</xdr:row>
      <xdr:rowOff>0</xdr:rowOff>
    </xdr:from>
    <xdr:to>
      <xdr:col>5</xdr:col>
      <xdr:colOff>279400</xdr:colOff>
      <xdr:row>888</xdr:row>
      <xdr:rowOff>12700</xdr:rowOff>
    </xdr:to>
    <xdr:sp macro="[1]!dp_core.gridDP_Click" textlink="">
      <xdr:nvSpPr>
        <xdr:cNvPr id="5162" name="Rectangle 5161">
          <a:extLst>
            <a:ext uri="{FF2B5EF4-FFF2-40B4-BE49-F238E27FC236}">
              <a16:creationId xmlns:a16="http://schemas.microsoft.com/office/drawing/2014/main" xmlns="" id="{00000000-0008-0000-0200-00002A14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888</xdr:row>
      <xdr:rowOff>0</xdr:rowOff>
    </xdr:from>
    <xdr:to>
      <xdr:col>5</xdr:col>
      <xdr:colOff>279400</xdr:colOff>
      <xdr:row>889</xdr:row>
      <xdr:rowOff>12700</xdr:rowOff>
    </xdr:to>
    <xdr:sp macro="[1]!dp_core.gridDP_Click" textlink="">
      <xdr:nvSpPr>
        <xdr:cNvPr id="5163" name="Rectangle 5162">
          <a:extLst>
            <a:ext uri="{FF2B5EF4-FFF2-40B4-BE49-F238E27FC236}">
              <a16:creationId xmlns:a16="http://schemas.microsoft.com/office/drawing/2014/main" xmlns="" id="{00000000-0008-0000-0200-00002B14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888</xdr:row>
      <xdr:rowOff>0</xdr:rowOff>
    </xdr:from>
    <xdr:to>
      <xdr:col>5</xdr:col>
      <xdr:colOff>279400</xdr:colOff>
      <xdr:row>889</xdr:row>
      <xdr:rowOff>12700</xdr:rowOff>
    </xdr:to>
    <xdr:sp macro="[1]!dp_core.gridDP_Click" textlink="">
      <xdr:nvSpPr>
        <xdr:cNvPr id="5164" name="Rectangle 5163">
          <a:extLst>
            <a:ext uri="{FF2B5EF4-FFF2-40B4-BE49-F238E27FC236}">
              <a16:creationId xmlns:a16="http://schemas.microsoft.com/office/drawing/2014/main" xmlns="" id="{00000000-0008-0000-0200-00002C14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888</xdr:row>
      <xdr:rowOff>0</xdr:rowOff>
    </xdr:from>
    <xdr:to>
      <xdr:col>5</xdr:col>
      <xdr:colOff>279400</xdr:colOff>
      <xdr:row>889</xdr:row>
      <xdr:rowOff>12700</xdr:rowOff>
    </xdr:to>
    <xdr:sp macro="[1]!dp_core.gridDP_Click" textlink="">
      <xdr:nvSpPr>
        <xdr:cNvPr id="5165" name="Rectangle 5164">
          <a:extLst>
            <a:ext uri="{FF2B5EF4-FFF2-40B4-BE49-F238E27FC236}">
              <a16:creationId xmlns:a16="http://schemas.microsoft.com/office/drawing/2014/main" xmlns="" id="{00000000-0008-0000-0200-00002D14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889</xdr:row>
      <xdr:rowOff>0</xdr:rowOff>
    </xdr:from>
    <xdr:to>
      <xdr:col>5</xdr:col>
      <xdr:colOff>279400</xdr:colOff>
      <xdr:row>890</xdr:row>
      <xdr:rowOff>12700</xdr:rowOff>
    </xdr:to>
    <xdr:sp macro="[1]!dp_core.gridDP_Click" textlink="">
      <xdr:nvSpPr>
        <xdr:cNvPr id="5166" name="Rectangle 5165">
          <a:extLst>
            <a:ext uri="{FF2B5EF4-FFF2-40B4-BE49-F238E27FC236}">
              <a16:creationId xmlns:a16="http://schemas.microsoft.com/office/drawing/2014/main" xmlns="" id="{00000000-0008-0000-0200-00002E14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889</xdr:row>
      <xdr:rowOff>0</xdr:rowOff>
    </xdr:from>
    <xdr:to>
      <xdr:col>5</xdr:col>
      <xdr:colOff>279400</xdr:colOff>
      <xdr:row>890</xdr:row>
      <xdr:rowOff>12700</xdr:rowOff>
    </xdr:to>
    <xdr:sp macro="[1]!dp_core.gridDP_Click" textlink="">
      <xdr:nvSpPr>
        <xdr:cNvPr id="5167" name="Rectangle 5166">
          <a:extLst>
            <a:ext uri="{FF2B5EF4-FFF2-40B4-BE49-F238E27FC236}">
              <a16:creationId xmlns:a16="http://schemas.microsoft.com/office/drawing/2014/main" xmlns="" id="{00000000-0008-0000-0200-00002F14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889</xdr:row>
      <xdr:rowOff>0</xdr:rowOff>
    </xdr:from>
    <xdr:to>
      <xdr:col>5</xdr:col>
      <xdr:colOff>279400</xdr:colOff>
      <xdr:row>890</xdr:row>
      <xdr:rowOff>12700</xdr:rowOff>
    </xdr:to>
    <xdr:sp macro="[1]!dp_core.gridDP_Click" textlink="">
      <xdr:nvSpPr>
        <xdr:cNvPr id="5168" name="Rectangle 5167">
          <a:extLst>
            <a:ext uri="{FF2B5EF4-FFF2-40B4-BE49-F238E27FC236}">
              <a16:creationId xmlns:a16="http://schemas.microsoft.com/office/drawing/2014/main" xmlns="" id="{00000000-0008-0000-0200-00003014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890</xdr:row>
      <xdr:rowOff>0</xdr:rowOff>
    </xdr:from>
    <xdr:to>
      <xdr:col>5</xdr:col>
      <xdr:colOff>279400</xdr:colOff>
      <xdr:row>891</xdr:row>
      <xdr:rowOff>12700</xdr:rowOff>
    </xdr:to>
    <xdr:sp macro="[1]!dp_core.gridDP_Click" textlink="">
      <xdr:nvSpPr>
        <xdr:cNvPr id="5169" name="Rectangle 5168">
          <a:extLst>
            <a:ext uri="{FF2B5EF4-FFF2-40B4-BE49-F238E27FC236}">
              <a16:creationId xmlns:a16="http://schemas.microsoft.com/office/drawing/2014/main" xmlns="" id="{00000000-0008-0000-0200-00003114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890</xdr:row>
      <xdr:rowOff>0</xdr:rowOff>
    </xdr:from>
    <xdr:to>
      <xdr:col>5</xdr:col>
      <xdr:colOff>279400</xdr:colOff>
      <xdr:row>891</xdr:row>
      <xdr:rowOff>12700</xdr:rowOff>
    </xdr:to>
    <xdr:sp macro="[1]!dp_core.gridDP_Click" textlink="">
      <xdr:nvSpPr>
        <xdr:cNvPr id="5170" name="Rectangle 5169">
          <a:extLst>
            <a:ext uri="{FF2B5EF4-FFF2-40B4-BE49-F238E27FC236}">
              <a16:creationId xmlns:a16="http://schemas.microsoft.com/office/drawing/2014/main" xmlns="" id="{00000000-0008-0000-0200-00003214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890</xdr:row>
      <xdr:rowOff>0</xdr:rowOff>
    </xdr:from>
    <xdr:to>
      <xdr:col>5</xdr:col>
      <xdr:colOff>279400</xdr:colOff>
      <xdr:row>891</xdr:row>
      <xdr:rowOff>12700</xdr:rowOff>
    </xdr:to>
    <xdr:sp macro="[1]!dp_core.gridDP_Click" textlink="">
      <xdr:nvSpPr>
        <xdr:cNvPr id="5171" name="Rectangle 5170">
          <a:extLst>
            <a:ext uri="{FF2B5EF4-FFF2-40B4-BE49-F238E27FC236}">
              <a16:creationId xmlns:a16="http://schemas.microsoft.com/office/drawing/2014/main" xmlns="" id="{00000000-0008-0000-0200-00003314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891</xdr:row>
      <xdr:rowOff>0</xdr:rowOff>
    </xdr:from>
    <xdr:to>
      <xdr:col>5</xdr:col>
      <xdr:colOff>279400</xdr:colOff>
      <xdr:row>892</xdr:row>
      <xdr:rowOff>12700</xdr:rowOff>
    </xdr:to>
    <xdr:sp macro="[1]!dp_core.gridDP_Click" textlink="">
      <xdr:nvSpPr>
        <xdr:cNvPr id="5172" name="Rectangle 5171">
          <a:extLst>
            <a:ext uri="{FF2B5EF4-FFF2-40B4-BE49-F238E27FC236}">
              <a16:creationId xmlns:a16="http://schemas.microsoft.com/office/drawing/2014/main" xmlns="" id="{00000000-0008-0000-0200-00003414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891</xdr:row>
      <xdr:rowOff>0</xdr:rowOff>
    </xdr:from>
    <xdr:to>
      <xdr:col>5</xdr:col>
      <xdr:colOff>279400</xdr:colOff>
      <xdr:row>892</xdr:row>
      <xdr:rowOff>12700</xdr:rowOff>
    </xdr:to>
    <xdr:sp macro="[1]!dp_core.gridDP_Click" textlink="">
      <xdr:nvSpPr>
        <xdr:cNvPr id="5173" name="Rectangle 5172">
          <a:extLst>
            <a:ext uri="{FF2B5EF4-FFF2-40B4-BE49-F238E27FC236}">
              <a16:creationId xmlns:a16="http://schemas.microsoft.com/office/drawing/2014/main" xmlns="" id="{00000000-0008-0000-0200-00003514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891</xdr:row>
      <xdr:rowOff>0</xdr:rowOff>
    </xdr:from>
    <xdr:to>
      <xdr:col>5</xdr:col>
      <xdr:colOff>279400</xdr:colOff>
      <xdr:row>892</xdr:row>
      <xdr:rowOff>12700</xdr:rowOff>
    </xdr:to>
    <xdr:sp macro="[1]!dp_core.gridDP_Click" textlink="">
      <xdr:nvSpPr>
        <xdr:cNvPr id="5174" name="Rectangle 5173">
          <a:extLst>
            <a:ext uri="{FF2B5EF4-FFF2-40B4-BE49-F238E27FC236}">
              <a16:creationId xmlns:a16="http://schemas.microsoft.com/office/drawing/2014/main" xmlns="" id="{00000000-0008-0000-0200-00003614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892</xdr:row>
      <xdr:rowOff>0</xdr:rowOff>
    </xdr:from>
    <xdr:to>
      <xdr:col>5</xdr:col>
      <xdr:colOff>279400</xdr:colOff>
      <xdr:row>893</xdr:row>
      <xdr:rowOff>12700</xdr:rowOff>
    </xdr:to>
    <xdr:sp macro="[1]!dp_core.gridDP_Click" textlink="">
      <xdr:nvSpPr>
        <xdr:cNvPr id="5175" name="Rectangle 5174">
          <a:extLst>
            <a:ext uri="{FF2B5EF4-FFF2-40B4-BE49-F238E27FC236}">
              <a16:creationId xmlns:a16="http://schemas.microsoft.com/office/drawing/2014/main" xmlns="" id="{00000000-0008-0000-0200-00003714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892</xdr:row>
      <xdr:rowOff>0</xdr:rowOff>
    </xdr:from>
    <xdr:to>
      <xdr:col>5</xdr:col>
      <xdr:colOff>279400</xdr:colOff>
      <xdr:row>893</xdr:row>
      <xdr:rowOff>12700</xdr:rowOff>
    </xdr:to>
    <xdr:sp macro="[1]!dp_core.gridDP_Click" textlink="">
      <xdr:nvSpPr>
        <xdr:cNvPr id="5176" name="Rectangle 5175">
          <a:extLst>
            <a:ext uri="{FF2B5EF4-FFF2-40B4-BE49-F238E27FC236}">
              <a16:creationId xmlns:a16="http://schemas.microsoft.com/office/drawing/2014/main" xmlns="" id="{00000000-0008-0000-0200-00003814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892</xdr:row>
      <xdr:rowOff>0</xdr:rowOff>
    </xdr:from>
    <xdr:to>
      <xdr:col>5</xdr:col>
      <xdr:colOff>279400</xdr:colOff>
      <xdr:row>893</xdr:row>
      <xdr:rowOff>12700</xdr:rowOff>
    </xdr:to>
    <xdr:sp macro="[1]!dp_core.gridDP_Click" textlink="">
      <xdr:nvSpPr>
        <xdr:cNvPr id="5177" name="Rectangle 5176">
          <a:extLst>
            <a:ext uri="{FF2B5EF4-FFF2-40B4-BE49-F238E27FC236}">
              <a16:creationId xmlns:a16="http://schemas.microsoft.com/office/drawing/2014/main" xmlns="" id="{00000000-0008-0000-0200-00003914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893</xdr:row>
      <xdr:rowOff>0</xdr:rowOff>
    </xdr:from>
    <xdr:to>
      <xdr:col>5</xdr:col>
      <xdr:colOff>279400</xdr:colOff>
      <xdr:row>894</xdr:row>
      <xdr:rowOff>12700</xdr:rowOff>
    </xdr:to>
    <xdr:sp macro="[1]!dp_core.gridDP_Click" textlink="">
      <xdr:nvSpPr>
        <xdr:cNvPr id="5178" name="Rectangle 5177">
          <a:extLst>
            <a:ext uri="{FF2B5EF4-FFF2-40B4-BE49-F238E27FC236}">
              <a16:creationId xmlns:a16="http://schemas.microsoft.com/office/drawing/2014/main" xmlns="" id="{00000000-0008-0000-0200-00003A14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893</xdr:row>
      <xdr:rowOff>0</xdr:rowOff>
    </xdr:from>
    <xdr:to>
      <xdr:col>5</xdr:col>
      <xdr:colOff>279400</xdr:colOff>
      <xdr:row>894</xdr:row>
      <xdr:rowOff>12700</xdr:rowOff>
    </xdr:to>
    <xdr:sp macro="[1]!dp_core.gridDP_Click" textlink="">
      <xdr:nvSpPr>
        <xdr:cNvPr id="5179" name="Rectangle 5178">
          <a:extLst>
            <a:ext uri="{FF2B5EF4-FFF2-40B4-BE49-F238E27FC236}">
              <a16:creationId xmlns:a16="http://schemas.microsoft.com/office/drawing/2014/main" xmlns="" id="{00000000-0008-0000-0200-00003B14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893</xdr:row>
      <xdr:rowOff>0</xdr:rowOff>
    </xdr:from>
    <xdr:to>
      <xdr:col>5</xdr:col>
      <xdr:colOff>279400</xdr:colOff>
      <xdr:row>894</xdr:row>
      <xdr:rowOff>12700</xdr:rowOff>
    </xdr:to>
    <xdr:sp macro="[1]!dp_core.gridDP_Click" textlink="">
      <xdr:nvSpPr>
        <xdr:cNvPr id="5180" name="Rectangle 5179">
          <a:extLst>
            <a:ext uri="{FF2B5EF4-FFF2-40B4-BE49-F238E27FC236}">
              <a16:creationId xmlns:a16="http://schemas.microsoft.com/office/drawing/2014/main" xmlns="" id="{00000000-0008-0000-0200-00003C14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894</xdr:row>
      <xdr:rowOff>0</xdr:rowOff>
    </xdr:from>
    <xdr:to>
      <xdr:col>5</xdr:col>
      <xdr:colOff>279400</xdr:colOff>
      <xdr:row>895</xdr:row>
      <xdr:rowOff>12700</xdr:rowOff>
    </xdr:to>
    <xdr:sp macro="[1]!dp_core.gridDP_Click" textlink="">
      <xdr:nvSpPr>
        <xdr:cNvPr id="5181" name="Rectangle 5180">
          <a:extLst>
            <a:ext uri="{FF2B5EF4-FFF2-40B4-BE49-F238E27FC236}">
              <a16:creationId xmlns:a16="http://schemas.microsoft.com/office/drawing/2014/main" xmlns="" id="{00000000-0008-0000-0200-00003D14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894</xdr:row>
      <xdr:rowOff>0</xdr:rowOff>
    </xdr:from>
    <xdr:to>
      <xdr:col>5</xdr:col>
      <xdr:colOff>279400</xdr:colOff>
      <xdr:row>895</xdr:row>
      <xdr:rowOff>12700</xdr:rowOff>
    </xdr:to>
    <xdr:sp macro="[1]!dp_core.gridDP_Click" textlink="">
      <xdr:nvSpPr>
        <xdr:cNvPr id="5182" name="Rectangle 5181">
          <a:extLst>
            <a:ext uri="{FF2B5EF4-FFF2-40B4-BE49-F238E27FC236}">
              <a16:creationId xmlns:a16="http://schemas.microsoft.com/office/drawing/2014/main" xmlns="" id="{00000000-0008-0000-0200-00003E14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894</xdr:row>
      <xdr:rowOff>0</xdr:rowOff>
    </xdr:from>
    <xdr:to>
      <xdr:col>5</xdr:col>
      <xdr:colOff>279400</xdr:colOff>
      <xdr:row>895</xdr:row>
      <xdr:rowOff>12700</xdr:rowOff>
    </xdr:to>
    <xdr:sp macro="[1]!dp_core.gridDP_Click" textlink="">
      <xdr:nvSpPr>
        <xdr:cNvPr id="5183" name="Rectangle 5182">
          <a:extLst>
            <a:ext uri="{FF2B5EF4-FFF2-40B4-BE49-F238E27FC236}">
              <a16:creationId xmlns:a16="http://schemas.microsoft.com/office/drawing/2014/main" xmlns="" id="{00000000-0008-0000-0200-00003F14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895</xdr:row>
      <xdr:rowOff>0</xdr:rowOff>
    </xdr:from>
    <xdr:to>
      <xdr:col>5</xdr:col>
      <xdr:colOff>279400</xdr:colOff>
      <xdr:row>896</xdr:row>
      <xdr:rowOff>12700</xdr:rowOff>
    </xdr:to>
    <xdr:sp macro="[1]!dp_core.gridDP_Click" textlink="">
      <xdr:nvSpPr>
        <xdr:cNvPr id="5184" name="Rectangle 5183">
          <a:extLst>
            <a:ext uri="{FF2B5EF4-FFF2-40B4-BE49-F238E27FC236}">
              <a16:creationId xmlns:a16="http://schemas.microsoft.com/office/drawing/2014/main" xmlns="" id="{00000000-0008-0000-0200-00004014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895</xdr:row>
      <xdr:rowOff>0</xdr:rowOff>
    </xdr:from>
    <xdr:to>
      <xdr:col>5</xdr:col>
      <xdr:colOff>279400</xdr:colOff>
      <xdr:row>896</xdr:row>
      <xdr:rowOff>12700</xdr:rowOff>
    </xdr:to>
    <xdr:sp macro="[1]!dp_core.gridDP_Click" textlink="">
      <xdr:nvSpPr>
        <xdr:cNvPr id="5185" name="Rectangle 5184">
          <a:extLst>
            <a:ext uri="{FF2B5EF4-FFF2-40B4-BE49-F238E27FC236}">
              <a16:creationId xmlns:a16="http://schemas.microsoft.com/office/drawing/2014/main" xmlns="" id="{00000000-0008-0000-0200-00004114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895</xdr:row>
      <xdr:rowOff>0</xdr:rowOff>
    </xdr:from>
    <xdr:to>
      <xdr:col>5</xdr:col>
      <xdr:colOff>279400</xdr:colOff>
      <xdr:row>896</xdr:row>
      <xdr:rowOff>12700</xdr:rowOff>
    </xdr:to>
    <xdr:sp macro="[1]!dp_core.gridDP_Click" textlink="">
      <xdr:nvSpPr>
        <xdr:cNvPr id="5186" name="Rectangle 5185">
          <a:extLst>
            <a:ext uri="{FF2B5EF4-FFF2-40B4-BE49-F238E27FC236}">
              <a16:creationId xmlns:a16="http://schemas.microsoft.com/office/drawing/2014/main" xmlns="" id="{00000000-0008-0000-0200-00004214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896</xdr:row>
      <xdr:rowOff>0</xdr:rowOff>
    </xdr:from>
    <xdr:to>
      <xdr:col>5</xdr:col>
      <xdr:colOff>279400</xdr:colOff>
      <xdr:row>897</xdr:row>
      <xdr:rowOff>12700</xdr:rowOff>
    </xdr:to>
    <xdr:sp macro="[1]!dp_core.gridDP_Click" textlink="">
      <xdr:nvSpPr>
        <xdr:cNvPr id="5187" name="Rectangle 5186">
          <a:extLst>
            <a:ext uri="{FF2B5EF4-FFF2-40B4-BE49-F238E27FC236}">
              <a16:creationId xmlns:a16="http://schemas.microsoft.com/office/drawing/2014/main" xmlns="" id="{00000000-0008-0000-0200-00004314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896</xdr:row>
      <xdr:rowOff>0</xdr:rowOff>
    </xdr:from>
    <xdr:to>
      <xdr:col>5</xdr:col>
      <xdr:colOff>279400</xdr:colOff>
      <xdr:row>897</xdr:row>
      <xdr:rowOff>12700</xdr:rowOff>
    </xdr:to>
    <xdr:sp macro="[1]!dp_core.gridDP_Click" textlink="">
      <xdr:nvSpPr>
        <xdr:cNvPr id="5188" name="Rectangle 5187">
          <a:extLst>
            <a:ext uri="{FF2B5EF4-FFF2-40B4-BE49-F238E27FC236}">
              <a16:creationId xmlns:a16="http://schemas.microsoft.com/office/drawing/2014/main" xmlns="" id="{00000000-0008-0000-0200-00004414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896</xdr:row>
      <xdr:rowOff>0</xdr:rowOff>
    </xdr:from>
    <xdr:to>
      <xdr:col>5</xdr:col>
      <xdr:colOff>279400</xdr:colOff>
      <xdr:row>897</xdr:row>
      <xdr:rowOff>12700</xdr:rowOff>
    </xdr:to>
    <xdr:sp macro="[1]!dp_core.gridDP_Click" textlink="">
      <xdr:nvSpPr>
        <xdr:cNvPr id="5189" name="Rectangle 5188">
          <a:extLst>
            <a:ext uri="{FF2B5EF4-FFF2-40B4-BE49-F238E27FC236}">
              <a16:creationId xmlns:a16="http://schemas.microsoft.com/office/drawing/2014/main" xmlns="" id="{00000000-0008-0000-0200-00004514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897</xdr:row>
      <xdr:rowOff>0</xdr:rowOff>
    </xdr:from>
    <xdr:to>
      <xdr:col>5</xdr:col>
      <xdr:colOff>279400</xdr:colOff>
      <xdr:row>898</xdr:row>
      <xdr:rowOff>12700</xdr:rowOff>
    </xdr:to>
    <xdr:sp macro="[1]!dp_core.gridDP_Click" textlink="">
      <xdr:nvSpPr>
        <xdr:cNvPr id="5190" name="Rectangle 5189">
          <a:extLst>
            <a:ext uri="{FF2B5EF4-FFF2-40B4-BE49-F238E27FC236}">
              <a16:creationId xmlns:a16="http://schemas.microsoft.com/office/drawing/2014/main" xmlns="" id="{00000000-0008-0000-0200-00004614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897</xdr:row>
      <xdr:rowOff>0</xdr:rowOff>
    </xdr:from>
    <xdr:to>
      <xdr:col>5</xdr:col>
      <xdr:colOff>279400</xdr:colOff>
      <xdr:row>898</xdr:row>
      <xdr:rowOff>12700</xdr:rowOff>
    </xdr:to>
    <xdr:sp macro="[1]!dp_core.gridDP_Click" textlink="">
      <xdr:nvSpPr>
        <xdr:cNvPr id="5191" name="Rectangle 5190">
          <a:extLst>
            <a:ext uri="{FF2B5EF4-FFF2-40B4-BE49-F238E27FC236}">
              <a16:creationId xmlns:a16="http://schemas.microsoft.com/office/drawing/2014/main" xmlns="" id="{00000000-0008-0000-0200-00004714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897</xdr:row>
      <xdr:rowOff>0</xdr:rowOff>
    </xdr:from>
    <xdr:to>
      <xdr:col>5</xdr:col>
      <xdr:colOff>279400</xdr:colOff>
      <xdr:row>898</xdr:row>
      <xdr:rowOff>12700</xdr:rowOff>
    </xdr:to>
    <xdr:sp macro="[1]!dp_core.gridDP_Click" textlink="">
      <xdr:nvSpPr>
        <xdr:cNvPr id="5192" name="Rectangle 5191">
          <a:extLst>
            <a:ext uri="{FF2B5EF4-FFF2-40B4-BE49-F238E27FC236}">
              <a16:creationId xmlns:a16="http://schemas.microsoft.com/office/drawing/2014/main" xmlns="" id="{00000000-0008-0000-0200-00004814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898</xdr:row>
      <xdr:rowOff>0</xdr:rowOff>
    </xdr:from>
    <xdr:to>
      <xdr:col>5</xdr:col>
      <xdr:colOff>279400</xdr:colOff>
      <xdr:row>899</xdr:row>
      <xdr:rowOff>12700</xdr:rowOff>
    </xdr:to>
    <xdr:sp macro="[1]!dp_core.gridDP_Click" textlink="">
      <xdr:nvSpPr>
        <xdr:cNvPr id="5193" name="Rectangle 5192">
          <a:extLst>
            <a:ext uri="{FF2B5EF4-FFF2-40B4-BE49-F238E27FC236}">
              <a16:creationId xmlns:a16="http://schemas.microsoft.com/office/drawing/2014/main" xmlns="" id="{00000000-0008-0000-0200-00004914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898</xdr:row>
      <xdr:rowOff>0</xdr:rowOff>
    </xdr:from>
    <xdr:to>
      <xdr:col>5</xdr:col>
      <xdr:colOff>279400</xdr:colOff>
      <xdr:row>899</xdr:row>
      <xdr:rowOff>12700</xdr:rowOff>
    </xdr:to>
    <xdr:sp macro="[1]!dp_core.gridDP_Click" textlink="">
      <xdr:nvSpPr>
        <xdr:cNvPr id="5194" name="Rectangle 5193">
          <a:extLst>
            <a:ext uri="{FF2B5EF4-FFF2-40B4-BE49-F238E27FC236}">
              <a16:creationId xmlns:a16="http://schemas.microsoft.com/office/drawing/2014/main" xmlns="" id="{00000000-0008-0000-0200-00004A14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898</xdr:row>
      <xdr:rowOff>0</xdr:rowOff>
    </xdr:from>
    <xdr:to>
      <xdr:col>5</xdr:col>
      <xdr:colOff>279400</xdr:colOff>
      <xdr:row>899</xdr:row>
      <xdr:rowOff>12700</xdr:rowOff>
    </xdr:to>
    <xdr:sp macro="[1]!dp_core.gridDP_Click" textlink="">
      <xdr:nvSpPr>
        <xdr:cNvPr id="5195" name="Rectangle 5194">
          <a:extLst>
            <a:ext uri="{FF2B5EF4-FFF2-40B4-BE49-F238E27FC236}">
              <a16:creationId xmlns:a16="http://schemas.microsoft.com/office/drawing/2014/main" xmlns="" id="{00000000-0008-0000-0200-00004B14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899</xdr:row>
      <xdr:rowOff>0</xdr:rowOff>
    </xdr:from>
    <xdr:to>
      <xdr:col>5</xdr:col>
      <xdr:colOff>279400</xdr:colOff>
      <xdr:row>900</xdr:row>
      <xdr:rowOff>12700</xdr:rowOff>
    </xdr:to>
    <xdr:sp macro="[1]!dp_core.gridDP_Click" textlink="">
      <xdr:nvSpPr>
        <xdr:cNvPr id="5196" name="Rectangle 5195">
          <a:extLst>
            <a:ext uri="{FF2B5EF4-FFF2-40B4-BE49-F238E27FC236}">
              <a16:creationId xmlns:a16="http://schemas.microsoft.com/office/drawing/2014/main" xmlns="" id="{00000000-0008-0000-0200-00004C14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899</xdr:row>
      <xdr:rowOff>0</xdr:rowOff>
    </xdr:from>
    <xdr:to>
      <xdr:col>5</xdr:col>
      <xdr:colOff>279400</xdr:colOff>
      <xdr:row>900</xdr:row>
      <xdr:rowOff>12700</xdr:rowOff>
    </xdr:to>
    <xdr:sp macro="[1]!dp_core.gridDP_Click" textlink="">
      <xdr:nvSpPr>
        <xdr:cNvPr id="5197" name="Rectangle 5196">
          <a:extLst>
            <a:ext uri="{FF2B5EF4-FFF2-40B4-BE49-F238E27FC236}">
              <a16:creationId xmlns:a16="http://schemas.microsoft.com/office/drawing/2014/main" xmlns="" id="{00000000-0008-0000-0200-00004D14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899</xdr:row>
      <xdr:rowOff>0</xdr:rowOff>
    </xdr:from>
    <xdr:to>
      <xdr:col>5</xdr:col>
      <xdr:colOff>279400</xdr:colOff>
      <xdr:row>900</xdr:row>
      <xdr:rowOff>12700</xdr:rowOff>
    </xdr:to>
    <xdr:sp macro="[1]!dp_core.gridDP_Click" textlink="">
      <xdr:nvSpPr>
        <xdr:cNvPr id="5198" name="Rectangle 5197">
          <a:extLst>
            <a:ext uri="{FF2B5EF4-FFF2-40B4-BE49-F238E27FC236}">
              <a16:creationId xmlns:a16="http://schemas.microsoft.com/office/drawing/2014/main" xmlns="" id="{00000000-0008-0000-0200-00004E14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900</xdr:row>
      <xdr:rowOff>0</xdr:rowOff>
    </xdr:from>
    <xdr:to>
      <xdr:col>5</xdr:col>
      <xdr:colOff>279400</xdr:colOff>
      <xdr:row>901</xdr:row>
      <xdr:rowOff>12700</xdr:rowOff>
    </xdr:to>
    <xdr:sp macro="[1]!dp_core.gridDP_Click" textlink="">
      <xdr:nvSpPr>
        <xdr:cNvPr id="5199" name="Rectangle 5198">
          <a:extLst>
            <a:ext uri="{FF2B5EF4-FFF2-40B4-BE49-F238E27FC236}">
              <a16:creationId xmlns:a16="http://schemas.microsoft.com/office/drawing/2014/main" xmlns="" id="{00000000-0008-0000-0200-00004F14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900</xdr:row>
      <xdr:rowOff>0</xdr:rowOff>
    </xdr:from>
    <xdr:to>
      <xdr:col>5</xdr:col>
      <xdr:colOff>279400</xdr:colOff>
      <xdr:row>901</xdr:row>
      <xdr:rowOff>12700</xdr:rowOff>
    </xdr:to>
    <xdr:sp macro="[1]!dp_core.gridDP_Click" textlink="">
      <xdr:nvSpPr>
        <xdr:cNvPr id="5200" name="Rectangle 5199">
          <a:extLst>
            <a:ext uri="{FF2B5EF4-FFF2-40B4-BE49-F238E27FC236}">
              <a16:creationId xmlns:a16="http://schemas.microsoft.com/office/drawing/2014/main" xmlns="" id="{00000000-0008-0000-0200-00005014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900</xdr:row>
      <xdr:rowOff>0</xdr:rowOff>
    </xdr:from>
    <xdr:to>
      <xdr:col>5</xdr:col>
      <xdr:colOff>279400</xdr:colOff>
      <xdr:row>901</xdr:row>
      <xdr:rowOff>12700</xdr:rowOff>
    </xdr:to>
    <xdr:sp macro="[1]!dp_core.gridDP_Click" textlink="">
      <xdr:nvSpPr>
        <xdr:cNvPr id="5201" name="Rectangle 5200">
          <a:extLst>
            <a:ext uri="{FF2B5EF4-FFF2-40B4-BE49-F238E27FC236}">
              <a16:creationId xmlns:a16="http://schemas.microsoft.com/office/drawing/2014/main" xmlns="" id="{00000000-0008-0000-0200-00005114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901</xdr:row>
      <xdr:rowOff>0</xdr:rowOff>
    </xdr:from>
    <xdr:to>
      <xdr:col>5</xdr:col>
      <xdr:colOff>279400</xdr:colOff>
      <xdr:row>902</xdr:row>
      <xdr:rowOff>12700</xdr:rowOff>
    </xdr:to>
    <xdr:sp macro="[1]!dp_core.gridDP_Click" textlink="">
      <xdr:nvSpPr>
        <xdr:cNvPr id="5202" name="Rectangle 5201">
          <a:extLst>
            <a:ext uri="{FF2B5EF4-FFF2-40B4-BE49-F238E27FC236}">
              <a16:creationId xmlns:a16="http://schemas.microsoft.com/office/drawing/2014/main" xmlns="" id="{00000000-0008-0000-0200-00005214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901</xdr:row>
      <xdr:rowOff>0</xdr:rowOff>
    </xdr:from>
    <xdr:to>
      <xdr:col>5</xdr:col>
      <xdr:colOff>279400</xdr:colOff>
      <xdr:row>902</xdr:row>
      <xdr:rowOff>12700</xdr:rowOff>
    </xdr:to>
    <xdr:sp macro="[1]!dp_core.gridDP_Click" textlink="">
      <xdr:nvSpPr>
        <xdr:cNvPr id="5203" name="Rectangle 5202">
          <a:extLst>
            <a:ext uri="{FF2B5EF4-FFF2-40B4-BE49-F238E27FC236}">
              <a16:creationId xmlns:a16="http://schemas.microsoft.com/office/drawing/2014/main" xmlns="" id="{00000000-0008-0000-0200-00005314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901</xdr:row>
      <xdr:rowOff>0</xdr:rowOff>
    </xdr:from>
    <xdr:to>
      <xdr:col>5</xdr:col>
      <xdr:colOff>279400</xdr:colOff>
      <xdr:row>902</xdr:row>
      <xdr:rowOff>12700</xdr:rowOff>
    </xdr:to>
    <xdr:sp macro="[1]!dp_core.gridDP_Click" textlink="">
      <xdr:nvSpPr>
        <xdr:cNvPr id="5204" name="Rectangle 5203">
          <a:extLst>
            <a:ext uri="{FF2B5EF4-FFF2-40B4-BE49-F238E27FC236}">
              <a16:creationId xmlns:a16="http://schemas.microsoft.com/office/drawing/2014/main" xmlns="" id="{00000000-0008-0000-0200-00005414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902</xdr:row>
      <xdr:rowOff>0</xdr:rowOff>
    </xdr:from>
    <xdr:to>
      <xdr:col>5</xdr:col>
      <xdr:colOff>279400</xdr:colOff>
      <xdr:row>903</xdr:row>
      <xdr:rowOff>12700</xdr:rowOff>
    </xdr:to>
    <xdr:sp macro="[1]!dp_core.gridDP_Click" textlink="">
      <xdr:nvSpPr>
        <xdr:cNvPr id="5205" name="Rectangle 5204">
          <a:extLst>
            <a:ext uri="{FF2B5EF4-FFF2-40B4-BE49-F238E27FC236}">
              <a16:creationId xmlns:a16="http://schemas.microsoft.com/office/drawing/2014/main" xmlns="" id="{00000000-0008-0000-0200-00005514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902</xdr:row>
      <xdr:rowOff>0</xdr:rowOff>
    </xdr:from>
    <xdr:to>
      <xdr:col>5</xdr:col>
      <xdr:colOff>279400</xdr:colOff>
      <xdr:row>903</xdr:row>
      <xdr:rowOff>12700</xdr:rowOff>
    </xdr:to>
    <xdr:sp macro="[1]!dp_core.gridDP_Click" textlink="">
      <xdr:nvSpPr>
        <xdr:cNvPr id="5206" name="Rectangle 5205">
          <a:extLst>
            <a:ext uri="{FF2B5EF4-FFF2-40B4-BE49-F238E27FC236}">
              <a16:creationId xmlns:a16="http://schemas.microsoft.com/office/drawing/2014/main" xmlns="" id="{00000000-0008-0000-0200-00005614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902</xdr:row>
      <xdr:rowOff>0</xdr:rowOff>
    </xdr:from>
    <xdr:to>
      <xdr:col>5</xdr:col>
      <xdr:colOff>279400</xdr:colOff>
      <xdr:row>903</xdr:row>
      <xdr:rowOff>12700</xdr:rowOff>
    </xdr:to>
    <xdr:sp macro="[1]!dp_core.gridDP_Click" textlink="">
      <xdr:nvSpPr>
        <xdr:cNvPr id="5207" name="Rectangle 5206">
          <a:extLst>
            <a:ext uri="{FF2B5EF4-FFF2-40B4-BE49-F238E27FC236}">
              <a16:creationId xmlns:a16="http://schemas.microsoft.com/office/drawing/2014/main" xmlns="" id="{00000000-0008-0000-0200-00005714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903</xdr:row>
      <xdr:rowOff>0</xdr:rowOff>
    </xdr:from>
    <xdr:to>
      <xdr:col>5</xdr:col>
      <xdr:colOff>279400</xdr:colOff>
      <xdr:row>904</xdr:row>
      <xdr:rowOff>12700</xdr:rowOff>
    </xdr:to>
    <xdr:sp macro="[1]!dp_core.gridDP_Click" textlink="">
      <xdr:nvSpPr>
        <xdr:cNvPr id="5208" name="Rectangle 5207">
          <a:extLst>
            <a:ext uri="{FF2B5EF4-FFF2-40B4-BE49-F238E27FC236}">
              <a16:creationId xmlns:a16="http://schemas.microsoft.com/office/drawing/2014/main" xmlns="" id="{00000000-0008-0000-0200-00005814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903</xdr:row>
      <xdr:rowOff>0</xdr:rowOff>
    </xdr:from>
    <xdr:to>
      <xdr:col>5</xdr:col>
      <xdr:colOff>279400</xdr:colOff>
      <xdr:row>904</xdr:row>
      <xdr:rowOff>12700</xdr:rowOff>
    </xdr:to>
    <xdr:sp macro="[1]!dp_core.gridDP_Click" textlink="">
      <xdr:nvSpPr>
        <xdr:cNvPr id="5209" name="Rectangle 5208">
          <a:extLst>
            <a:ext uri="{FF2B5EF4-FFF2-40B4-BE49-F238E27FC236}">
              <a16:creationId xmlns:a16="http://schemas.microsoft.com/office/drawing/2014/main" xmlns="" id="{00000000-0008-0000-0200-00005914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903</xdr:row>
      <xdr:rowOff>0</xdr:rowOff>
    </xdr:from>
    <xdr:to>
      <xdr:col>5</xdr:col>
      <xdr:colOff>279400</xdr:colOff>
      <xdr:row>904</xdr:row>
      <xdr:rowOff>12700</xdr:rowOff>
    </xdr:to>
    <xdr:sp macro="[1]!dp_core.gridDP_Click" textlink="">
      <xdr:nvSpPr>
        <xdr:cNvPr id="5210" name="Rectangle 5209">
          <a:extLst>
            <a:ext uri="{FF2B5EF4-FFF2-40B4-BE49-F238E27FC236}">
              <a16:creationId xmlns:a16="http://schemas.microsoft.com/office/drawing/2014/main" xmlns="" id="{00000000-0008-0000-0200-00005A14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904</xdr:row>
      <xdr:rowOff>0</xdr:rowOff>
    </xdr:from>
    <xdr:to>
      <xdr:col>5</xdr:col>
      <xdr:colOff>279400</xdr:colOff>
      <xdr:row>905</xdr:row>
      <xdr:rowOff>12700</xdr:rowOff>
    </xdr:to>
    <xdr:sp macro="[1]!dp_core.gridDP_Click" textlink="">
      <xdr:nvSpPr>
        <xdr:cNvPr id="5211" name="Rectangle 5210">
          <a:extLst>
            <a:ext uri="{FF2B5EF4-FFF2-40B4-BE49-F238E27FC236}">
              <a16:creationId xmlns:a16="http://schemas.microsoft.com/office/drawing/2014/main" xmlns="" id="{00000000-0008-0000-0200-00005B14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904</xdr:row>
      <xdr:rowOff>0</xdr:rowOff>
    </xdr:from>
    <xdr:to>
      <xdr:col>5</xdr:col>
      <xdr:colOff>279400</xdr:colOff>
      <xdr:row>905</xdr:row>
      <xdr:rowOff>12700</xdr:rowOff>
    </xdr:to>
    <xdr:sp macro="[1]!dp_core.gridDP_Click" textlink="">
      <xdr:nvSpPr>
        <xdr:cNvPr id="5212" name="Rectangle 5211">
          <a:extLst>
            <a:ext uri="{FF2B5EF4-FFF2-40B4-BE49-F238E27FC236}">
              <a16:creationId xmlns:a16="http://schemas.microsoft.com/office/drawing/2014/main" xmlns="" id="{00000000-0008-0000-0200-00005C14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904</xdr:row>
      <xdr:rowOff>0</xdr:rowOff>
    </xdr:from>
    <xdr:to>
      <xdr:col>5</xdr:col>
      <xdr:colOff>279400</xdr:colOff>
      <xdr:row>905</xdr:row>
      <xdr:rowOff>12700</xdr:rowOff>
    </xdr:to>
    <xdr:sp macro="[1]!dp_core.gridDP_Click" textlink="">
      <xdr:nvSpPr>
        <xdr:cNvPr id="5213" name="Rectangle 5212">
          <a:extLst>
            <a:ext uri="{FF2B5EF4-FFF2-40B4-BE49-F238E27FC236}">
              <a16:creationId xmlns:a16="http://schemas.microsoft.com/office/drawing/2014/main" xmlns="" id="{00000000-0008-0000-0200-00005D14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905</xdr:row>
      <xdr:rowOff>0</xdr:rowOff>
    </xdr:from>
    <xdr:to>
      <xdr:col>5</xdr:col>
      <xdr:colOff>279400</xdr:colOff>
      <xdr:row>906</xdr:row>
      <xdr:rowOff>12700</xdr:rowOff>
    </xdr:to>
    <xdr:sp macro="[1]!dp_core.gridDP_Click" textlink="">
      <xdr:nvSpPr>
        <xdr:cNvPr id="5214" name="Rectangle 5213">
          <a:extLst>
            <a:ext uri="{FF2B5EF4-FFF2-40B4-BE49-F238E27FC236}">
              <a16:creationId xmlns:a16="http://schemas.microsoft.com/office/drawing/2014/main" xmlns="" id="{00000000-0008-0000-0200-00005E14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905</xdr:row>
      <xdr:rowOff>0</xdr:rowOff>
    </xdr:from>
    <xdr:to>
      <xdr:col>5</xdr:col>
      <xdr:colOff>279400</xdr:colOff>
      <xdr:row>906</xdr:row>
      <xdr:rowOff>12700</xdr:rowOff>
    </xdr:to>
    <xdr:sp macro="[1]!dp_core.gridDP_Click" textlink="">
      <xdr:nvSpPr>
        <xdr:cNvPr id="5215" name="Rectangle 5214">
          <a:extLst>
            <a:ext uri="{FF2B5EF4-FFF2-40B4-BE49-F238E27FC236}">
              <a16:creationId xmlns:a16="http://schemas.microsoft.com/office/drawing/2014/main" xmlns="" id="{00000000-0008-0000-0200-00005F14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905</xdr:row>
      <xdr:rowOff>0</xdr:rowOff>
    </xdr:from>
    <xdr:to>
      <xdr:col>5</xdr:col>
      <xdr:colOff>279400</xdr:colOff>
      <xdr:row>906</xdr:row>
      <xdr:rowOff>12700</xdr:rowOff>
    </xdr:to>
    <xdr:sp macro="[1]!dp_core.gridDP_Click" textlink="">
      <xdr:nvSpPr>
        <xdr:cNvPr id="5216" name="Rectangle 5215">
          <a:extLst>
            <a:ext uri="{FF2B5EF4-FFF2-40B4-BE49-F238E27FC236}">
              <a16:creationId xmlns:a16="http://schemas.microsoft.com/office/drawing/2014/main" xmlns="" id="{00000000-0008-0000-0200-00006014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906</xdr:row>
      <xdr:rowOff>0</xdr:rowOff>
    </xdr:from>
    <xdr:to>
      <xdr:col>5</xdr:col>
      <xdr:colOff>279400</xdr:colOff>
      <xdr:row>907</xdr:row>
      <xdr:rowOff>12700</xdr:rowOff>
    </xdr:to>
    <xdr:sp macro="[1]!dp_core.gridDP_Click" textlink="">
      <xdr:nvSpPr>
        <xdr:cNvPr id="5217" name="Rectangle 5216">
          <a:extLst>
            <a:ext uri="{FF2B5EF4-FFF2-40B4-BE49-F238E27FC236}">
              <a16:creationId xmlns:a16="http://schemas.microsoft.com/office/drawing/2014/main" xmlns="" id="{00000000-0008-0000-0200-00006114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906</xdr:row>
      <xdr:rowOff>0</xdr:rowOff>
    </xdr:from>
    <xdr:to>
      <xdr:col>5</xdr:col>
      <xdr:colOff>279400</xdr:colOff>
      <xdr:row>907</xdr:row>
      <xdr:rowOff>12700</xdr:rowOff>
    </xdr:to>
    <xdr:sp macro="[1]!dp_core.gridDP_Click" textlink="">
      <xdr:nvSpPr>
        <xdr:cNvPr id="5218" name="Rectangle 5217">
          <a:extLst>
            <a:ext uri="{FF2B5EF4-FFF2-40B4-BE49-F238E27FC236}">
              <a16:creationId xmlns:a16="http://schemas.microsoft.com/office/drawing/2014/main" xmlns="" id="{00000000-0008-0000-0200-00006214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906</xdr:row>
      <xdr:rowOff>0</xdr:rowOff>
    </xdr:from>
    <xdr:to>
      <xdr:col>5</xdr:col>
      <xdr:colOff>279400</xdr:colOff>
      <xdr:row>907</xdr:row>
      <xdr:rowOff>12700</xdr:rowOff>
    </xdr:to>
    <xdr:sp macro="[1]!dp_core.gridDP_Click" textlink="">
      <xdr:nvSpPr>
        <xdr:cNvPr id="5219" name="Rectangle 5218">
          <a:extLst>
            <a:ext uri="{FF2B5EF4-FFF2-40B4-BE49-F238E27FC236}">
              <a16:creationId xmlns:a16="http://schemas.microsoft.com/office/drawing/2014/main" xmlns="" id="{00000000-0008-0000-0200-00006314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907</xdr:row>
      <xdr:rowOff>0</xdr:rowOff>
    </xdr:from>
    <xdr:to>
      <xdr:col>5</xdr:col>
      <xdr:colOff>279400</xdr:colOff>
      <xdr:row>908</xdr:row>
      <xdr:rowOff>12700</xdr:rowOff>
    </xdr:to>
    <xdr:sp macro="[1]!dp_core.gridDP_Click" textlink="">
      <xdr:nvSpPr>
        <xdr:cNvPr id="5220" name="Rectangle 5219">
          <a:extLst>
            <a:ext uri="{FF2B5EF4-FFF2-40B4-BE49-F238E27FC236}">
              <a16:creationId xmlns:a16="http://schemas.microsoft.com/office/drawing/2014/main" xmlns="" id="{00000000-0008-0000-0200-00006414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907</xdr:row>
      <xdr:rowOff>0</xdr:rowOff>
    </xdr:from>
    <xdr:to>
      <xdr:col>5</xdr:col>
      <xdr:colOff>279400</xdr:colOff>
      <xdr:row>908</xdr:row>
      <xdr:rowOff>12700</xdr:rowOff>
    </xdr:to>
    <xdr:sp macro="[1]!dp_core.gridDP_Click" textlink="">
      <xdr:nvSpPr>
        <xdr:cNvPr id="5221" name="Rectangle 5220">
          <a:extLst>
            <a:ext uri="{FF2B5EF4-FFF2-40B4-BE49-F238E27FC236}">
              <a16:creationId xmlns:a16="http://schemas.microsoft.com/office/drawing/2014/main" xmlns="" id="{00000000-0008-0000-0200-00006514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907</xdr:row>
      <xdr:rowOff>0</xdr:rowOff>
    </xdr:from>
    <xdr:to>
      <xdr:col>5</xdr:col>
      <xdr:colOff>279400</xdr:colOff>
      <xdr:row>908</xdr:row>
      <xdr:rowOff>12700</xdr:rowOff>
    </xdr:to>
    <xdr:sp macro="[1]!dp_core.gridDP_Click" textlink="">
      <xdr:nvSpPr>
        <xdr:cNvPr id="5222" name="Rectangle 5221">
          <a:extLst>
            <a:ext uri="{FF2B5EF4-FFF2-40B4-BE49-F238E27FC236}">
              <a16:creationId xmlns:a16="http://schemas.microsoft.com/office/drawing/2014/main" xmlns="" id="{00000000-0008-0000-0200-00006614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908</xdr:row>
      <xdr:rowOff>0</xdr:rowOff>
    </xdr:from>
    <xdr:to>
      <xdr:col>5</xdr:col>
      <xdr:colOff>279400</xdr:colOff>
      <xdr:row>909</xdr:row>
      <xdr:rowOff>12700</xdr:rowOff>
    </xdr:to>
    <xdr:sp macro="[1]!dp_core.gridDP_Click" textlink="">
      <xdr:nvSpPr>
        <xdr:cNvPr id="5223" name="Rectangle 5222">
          <a:extLst>
            <a:ext uri="{FF2B5EF4-FFF2-40B4-BE49-F238E27FC236}">
              <a16:creationId xmlns:a16="http://schemas.microsoft.com/office/drawing/2014/main" xmlns="" id="{00000000-0008-0000-0200-00006714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908</xdr:row>
      <xdr:rowOff>0</xdr:rowOff>
    </xdr:from>
    <xdr:to>
      <xdr:col>5</xdr:col>
      <xdr:colOff>279400</xdr:colOff>
      <xdr:row>909</xdr:row>
      <xdr:rowOff>12700</xdr:rowOff>
    </xdr:to>
    <xdr:sp macro="[1]!dp_core.gridDP_Click" textlink="">
      <xdr:nvSpPr>
        <xdr:cNvPr id="5224" name="Rectangle 5223">
          <a:extLst>
            <a:ext uri="{FF2B5EF4-FFF2-40B4-BE49-F238E27FC236}">
              <a16:creationId xmlns:a16="http://schemas.microsoft.com/office/drawing/2014/main" xmlns="" id="{00000000-0008-0000-0200-00006814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908</xdr:row>
      <xdr:rowOff>0</xdr:rowOff>
    </xdr:from>
    <xdr:to>
      <xdr:col>5</xdr:col>
      <xdr:colOff>279400</xdr:colOff>
      <xdr:row>909</xdr:row>
      <xdr:rowOff>12700</xdr:rowOff>
    </xdr:to>
    <xdr:sp macro="[1]!dp_core.gridDP_Click" textlink="">
      <xdr:nvSpPr>
        <xdr:cNvPr id="5225" name="Rectangle 5224">
          <a:extLst>
            <a:ext uri="{FF2B5EF4-FFF2-40B4-BE49-F238E27FC236}">
              <a16:creationId xmlns:a16="http://schemas.microsoft.com/office/drawing/2014/main" xmlns="" id="{00000000-0008-0000-0200-00006914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909</xdr:row>
      <xdr:rowOff>0</xdr:rowOff>
    </xdr:from>
    <xdr:to>
      <xdr:col>5</xdr:col>
      <xdr:colOff>279400</xdr:colOff>
      <xdr:row>910</xdr:row>
      <xdr:rowOff>12700</xdr:rowOff>
    </xdr:to>
    <xdr:sp macro="[1]!dp_core.gridDP_Click" textlink="">
      <xdr:nvSpPr>
        <xdr:cNvPr id="5226" name="Rectangle 5225">
          <a:extLst>
            <a:ext uri="{FF2B5EF4-FFF2-40B4-BE49-F238E27FC236}">
              <a16:creationId xmlns:a16="http://schemas.microsoft.com/office/drawing/2014/main" xmlns="" id="{00000000-0008-0000-0200-00006A14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909</xdr:row>
      <xdr:rowOff>0</xdr:rowOff>
    </xdr:from>
    <xdr:to>
      <xdr:col>5</xdr:col>
      <xdr:colOff>279400</xdr:colOff>
      <xdr:row>910</xdr:row>
      <xdr:rowOff>12700</xdr:rowOff>
    </xdr:to>
    <xdr:sp macro="[1]!dp_core.gridDP_Click" textlink="">
      <xdr:nvSpPr>
        <xdr:cNvPr id="5227" name="Rectangle 5226">
          <a:extLst>
            <a:ext uri="{FF2B5EF4-FFF2-40B4-BE49-F238E27FC236}">
              <a16:creationId xmlns:a16="http://schemas.microsoft.com/office/drawing/2014/main" xmlns="" id="{00000000-0008-0000-0200-00006B14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909</xdr:row>
      <xdr:rowOff>0</xdr:rowOff>
    </xdr:from>
    <xdr:to>
      <xdr:col>5</xdr:col>
      <xdr:colOff>279400</xdr:colOff>
      <xdr:row>910</xdr:row>
      <xdr:rowOff>12700</xdr:rowOff>
    </xdr:to>
    <xdr:sp macro="[1]!dp_core.gridDP_Click" textlink="">
      <xdr:nvSpPr>
        <xdr:cNvPr id="5228" name="Rectangle 5227">
          <a:extLst>
            <a:ext uri="{FF2B5EF4-FFF2-40B4-BE49-F238E27FC236}">
              <a16:creationId xmlns:a16="http://schemas.microsoft.com/office/drawing/2014/main" xmlns="" id="{00000000-0008-0000-0200-00006C14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910</xdr:row>
      <xdr:rowOff>0</xdr:rowOff>
    </xdr:from>
    <xdr:to>
      <xdr:col>5</xdr:col>
      <xdr:colOff>279400</xdr:colOff>
      <xdr:row>911</xdr:row>
      <xdr:rowOff>12700</xdr:rowOff>
    </xdr:to>
    <xdr:sp macro="[1]!dp_core.gridDP_Click" textlink="">
      <xdr:nvSpPr>
        <xdr:cNvPr id="5229" name="Rectangle 5228">
          <a:extLst>
            <a:ext uri="{FF2B5EF4-FFF2-40B4-BE49-F238E27FC236}">
              <a16:creationId xmlns:a16="http://schemas.microsoft.com/office/drawing/2014/main" xmlns="" id="{00000000-0008-0000-0200-00006D14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910</xdr:row>
      <xdr:rowOff>0</xdr:rowOff>
    </xdr:from>
    <xdr:to>
      <xdr:col>5</xdr:col>
      <xdr:colOff>279400</xdr:colOff>
      <xdr:row>911</xdr:row>
      <xdr:rowOff>12700</xdr:rowOff>
    </xdr:to>
    <xdr:sp macro="[1]!dp_core.gridDP_Click" textlink="">
      <xdr:nvSpPr>
        <xdr:cNvPr id="5230" name="Rectangle 5229">
          <a:extLst>
            <a:ext uri="{FF2B5EF4-FFF2-40B4-BE49-F238E27FC236}">
              <a16:creationId xmlns:a16="http://schemas.microsoft.com/office/drawing/2014/main" xmlns="" id="{00000000-0008-0000-0200-00006E14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910</xdr:row>
      <xdr:rowOff>0</xdr:rowOff>
    </xdr:from>
    <xdr:to>
      <xdr:col>5</xdr:col>
      <xdr:colOff>279400</xdr:colOff>
      <xdr:row>911</xdr:row>
      <xdr:rowOff>12700</xdr:rowOff>
    </xdr:to>
    <xdr:sp macro="[1]!dp_core.gridDP_Click" textlink="">
      <xdr:nvSpPr>
        <xdr:cNvPr id="5231" name="Rectangle 5230">
          <a:extLst>
            <a:ext uri="{FF2B5EF4-FFF2-40B4-BE49-F238E27FC236}">
              <a16:creationId xmlns:a16="http://schemas.microsoft.com/office/drawing/2014/main" xmlns="" id="{00000000-0008-0000-0200-00006F14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911</xdr:row>
      <xdr:rowOff>0</xdr:rowOff>
    </xdr:from>
    <xdr:to>
      <xdr:col>5</xdr:col>
      <xdr:colOff>279400</xdr:colOff>
      <xdr:row>912</xdr:row>
      <xdr:rowOff>12700</xdr:rowOff>
    </xdr:to>
    <xdr:sp macro="[1]!dp_core.gridDP_Click" textlink="">
      <xdr:nvSpPr>
        <xdr:cNvPr id="5232" name="Rectangle 5231">
          <a:extLst>
            <a:ext uri="{FF2B5EF4-FFF2-40B4-BE49-F238E27FC236}">
              <a16:creationId xmlns:a16="http://schemas.microsoft.com/office/drawing/2014/main" xmlns="" id="{00000000-0008-0000-0200-00007014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911</xdr:row>
      <xdr:rowOff>0</xdr:rowOff>
    </xdr:from>
    <xdr:to>
      <xdr:col>5</xdr:col>
      <xdr:colOff>279400</xdr:colOff>
      <xdr:row>912</xdr:row>
      <xdr:rowOff>12700</xdr:rowOff>
    </xdr:to>
    <xdr:sp macro="[1]!dp_core.gridDP_Click" textlink="">
      <xdr:nvSpPr>
        <xdr:cNvPr id="5233" name="Rectangle 5232">
          <a:extLst>
            <a:ext uri="{FF2B5EF4-FFF2-40B4-BE49-F238E27FC236}">
              <a16:creationId xmlns:a16="http://schemas.microsoft.com/office/drawing/2014/main" xmlns="" id="{00000000-0008-0000-0200-00007114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911</xdr:row>
      <xdr:rowOff>0</xdr:rowOff>
    </xdr:from>
    <xdr:to>
      <xdr:col>5</xdr:col>
      <xdr:colOff>279400</xdr:colOff>
      <xdr:row>912</xdr:row>
      <xdr:rowOff>12700</xdr:rowOff>
    </xdr:to>
    <xdr:sp macro="[1]!dp_core.gridDP_Click" textlink="">
      <xdr:nvSpPr>
        <xdr:cNvPr id="5234" name="Rectangle 5233">
          <a:extLst>
            <a:ext uri="{FF2B5EF4-FFF2-40B4-BE49-F238E27FC236}">
              <a16:creationId xmlns:a16="http://schemas.microsoft.com/office/drawing/2014/main" xmlns="" id="{00000000-0008-0000-0200-00007214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912</xdr:row>
      <xdr:rowOff>0</xdr:rowOff>
    </xdr:from>
    <xdr:to>
      <xdr:col>5</xdr:col>
      <xdr:colOff>279400</xdr:colOff>
      <xdr:row>913</xdr:row>
      <xdr:rowOff>12700</xdr:rowOff>
    </xdr:to>
    <xdr:sp macro="[1]!dp_core.gridDP_Click" textlink="">
      <xdr:nvSpPr>
        <xdr:cNvPr id="5235" name="Rectangle 5234">
          <a:extLst>
            <a:ext uri="{FF2B5EF4-FFF2-40B4-BE49-F238E27FC236}">
              <a16:creationId xmlns:a16="http://schemas.microsoft.com/office/drawing/2014/main" xmlns="" id="{00000000-0008-0000-0200-00007314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912</xdr:row>
      <xdr:rowOff>0</xdr:rowOff>
    </xdr:from>
    <xdr:to>
      <xdr:col>5</xdr:col>
      <xdr:colOff>279400</xdr:colOff>
      <xdr:row>913</xdr:row>
      <xdr:rowOff>12700</xdr:rowOff>
    </xdr:to>
    <xdr:sp macro="[1]!dp_core.gridDP_Click" textlink="">
      <xdr:nvSpPr>
        <xdr:cNvPr id="5236" name="Rectangle 5235">
          <a:extLst>
            <a:ext uri="{FF2B5EF4-FFF2-40B4-BE49-F238E27FC236}">
              <a16:creationId xmlns:a16="http://schemas.microsoft.com/office/drawing/2014/main" xmlns="" id="{00000000-0008-0000-0200-00007414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912</xdr:row>
      <xdr:rowOff>0</xdr:rowOff>
    </xdr:from>
    <xdr:to>
      <xdr:col>5</xdr:col>
      <xdr:colOff>279400</xdr:colOff>
      <xdr:row>913</xdr:row>
      <xdr:rowOff>12700</xdr:rowOff>
    </xdr:to>
    <xdr:sp macro="[1]!dp_core.gridDP_Click" textlink="">
      <xdr:nvSpPr>
        <xdr:cNvPr id="5237" name="Rectangle 5236">
          <a:extLst>
            <a:ext uri="{FF2B5EF4-FFF2-40B4-BE49-F238E27FC236}">
              <a16:creationId xmlns:a16="http://schemas.microsoft.com/office/drawing/2014/main" xmlns="" id="{00000000-0008-0000-0200-00007514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913</xdr:row>
      <xdr:rowOff>0</xdr:rowOff>
    </xdr:from>
    <xdr:to>
      <xdr:col>5</xdr:col>
      <xdr:colOff>279400</xdr:colOff>
      <xdr:row>914</xdr:row>
      <xdr:rowOff>12700</xdr:rowOff>
    </xdr:to>
    <xdr:sp macro="[1]!dp_core.gridDP_Click" textlink="">
      <xdr:nvSpPr>
        <xdr:cNvPr id="5238" name="Rectangle 5237">
          <a:extLst>
            <a:ext uri="{FF2B5EF4-FFF2-40B4-BE49-F238E27FC236}">
              <a16:creationId xmlns:a16="http://schemas.microsoft.com/office/drawing/2014/main" xmlns="" id="{00000000-0008-0000-0200-00007614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913</xdr:row>
      <xdr:rowOff>0</xdr:rowOff>
    </xdr:from>
    <xdr:to>
      <xdr:col>5</xdr:col>
      <xdr:colOff>279400</xdr:colOff>
      <xdr:row>914</xdr:row>
      <xdr:rowOff>12700</xdr:rowOff>
    </xdr:to>
    <xdr:sp macro="[1]!dp_core.gridDP_Click" textlink="">
      <xdr:nvSpPr>
        <xdr:cNvPr id="5239" name="Rectangle 5238">
          <a:extLst>
            <a:ext uri="{FF2B5EF4-FFF2-40B4-BE49-F238E27FC236}">
              <a16:creationId xmlns:a16="http://schemas.microsoft.com/office/drawing/2014/main" xmlns="" id="{00000000-0008-0000-0200-00007714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913</xdr:row>
      <xdr:rowOff>0</xdr:rowOff>
    </xdr:from>
    <xdr:to>
      <xdr:col>5</xdr:col>
      <xdr:colOff>279400</xdr:colOff>
      <xdr:row>914</xdr:row>
      <xdr:rowOff>12700</xdr:rowOff>
    </xdr:to>
    <xdr:sp macro="[1]!dp_core.gridDP_Click" textlink="">
      <xdr:nvSpPr>
        <xdr:cNvPr id="5240" name="Rectangle 5239">
          <a:extLst>
            <a:ext uri="{FF2B5EF4-FFF2-40B4-BE49-F238E27FC236}">
              <a16:creationId xmlns:a16="http://schemas.microsoft.com/office/drawing/2014/main" xmlns="" id="{00000000-0008-0000-0200-00007814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914</xdr:row>
      <xdr:rowOff>0</xdr:rowOff>
    </xdr:from>
    <xdr:to>
      <xdr:col>5</xdr:col>
      <xdr:colOff>279400</xdr:colOff>
      <xdr:row>915</xdr:row>
      <xdr:rowOff>12700</xdr:rowOff>
    </xdr:to>
    <xdr:sp macro="[1]!dp_core.gridDP_Click" textlink="">
      <xdr:nvSpPr>
        <xdr:cNvPr id="5241" name="Rectangle 5240">
          <a:extLst>
            <a:ext uri="{FF2B5EF4-FFF2-40B4-BE49-F238E27FC236}">
              <a16:creationId xmlns:a16="http://schemas.microsoft.com/office/drawing/2014/main" xmlns="" id="{00000000-0008-0000-0200-00007914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914</xdr:row>
      <xdr:rowOff>0</xdr:rowOff>
    </xdr:from>
    <xdr:to>
      <xdr:col>5</xdr:col>
      <xdr:colOff>279400</xdr:colOff>
      <xdr:row>915</xdr:row>
      <xdr:rowOff>12700</xdr:rowOff>
    </xdr:to>
    <xdr:sp macro="[1]!dp_core.gridDP_Click" textlink="">
      <xdr:nvSpPr>
        <xdr:cNvPr id="5242" name="Rectangle 5241">
          <a:extLst>
            <a:ext uri="{FF2B5EF4-FFF2-40B4-BE49-F238E27FC236}">
              <a16:creationId xmlns:a16="http://schemas.microsoft.com/office/drawing/2014/main" xmlns="" id="{00000000-0008-0000-0200-00007A14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914</xdr:row>
      <xdr:rowOff>0</xdr:rowOff>
    </xdr:from>
    <xdr:to>
      <xdr:col>5</xdr:col>
      <xdr:colOff>279400</xdr:colOff>
      <xdr:row>915</xdr:row>
      <xdr:rowOff>12700</xdr:rowOff>
    </xdr:to>
    <xdr:sp macro="[1]!dp_core.gridDP_Click" textlink="">
      <xdr:nvSpPr>
        <xdr:cNvPr id="5243" name="Rectangle 5242">
          <a:extLst>
            <a:ext uri="{FF2B5EF4-FFF2-40B4-BE49-F238E27FC236}">
              <a16:creationId xmlns:a16="http://schemas.microsoft.com/office/drawing/2014/main" xmlns="" id="{00000000-0008-0000-0200-00007B14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915</xdr:row>
      <xdr:rowOff>0</xdr:rowOff>
    </xdr:from>
    <xdr:to>
      <xdr:col>5</xdr:col>
      <xdr:colOff>279400</xdr:colOff>
      <xdr:row>916</xdr:row>
      <xdr:rowOff>12700</xdr:rowOff>
    </xdr:to>
    <xdr:sp macro="[1]!dp_core.gridDP_Click" textlink="">
      <xdr:nvSpPr>
        <xdr:cNvPr id="5244" name="Rectangle 5243">
          <a:extLst>
            <a:ext uri="{FF2B5EF4-FFF2-40B4-BE49-F238E27FC236}">
              <a16:creationId xmlns:a16="http://schemas.microsoft.com/office/drawing/2014/main" xmlns="" id="{00000000-0008-0000-0200-00007C14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915</xdr:row>
      <xdr:rowOff>0</xdr:rowOff>
    </xdr:from>
    <xdr:to>
      <xdr:col>5</xdr:col>
      <xdr:colOff>279400</xdr:colOff>
      <xdr:row>916</xdr:row>
      <xdr:rowOff>12700</xdr:rowOff>
    </xdr:to>
    <xdr:sp macro="[1]!dp_core.gridDP_Click" textlink="">
      <xdr:nvSpPr>
        <xdr:cNvPr id="5245" name="Rectangle 5244">
          <a:extLst>
            <a:ext uri="{FF2B5EF4-FFF2-40B4-BE49-F238E27FC236}">
              <a16:creationId xmlns:a16="http://schemas.microsoft.com/office/drawing/2014/main" xmlns="" id="{00000000-0008-0000-0200-00007D14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915</xdr:row>
      <xdr:rowOff>0</xdr:rowOff>
    </xdr:from>
    <xdr:to>
      <xdr:col>5</xdr:col>
      <xdr:colOff>279400</xdr:colOff>
      <xdr:row>916</xdr:row>
      <xdr:rowOff>12700</xdr:rowOff>
    </xdr:to>
    <xdr:sp macro="[1]!dp_core.gridDP_Click" textlink="">
      <xdr:nvSpPr>
        <xdr:cNvPr id="5246" name="Rectangle 5245">
          <a:extLst>
            <a:ext uri="{FF2B5EF4-FFF2-40B4-BE49-F238E27FC236}">
              <a16:creationId xmlns:a16="http://schemas.microsoft.com/office/drawing/2014/main" xmlns="" id="{00000000-0008-0000-0200-00007E14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916</xdr:row>
      <xdr:rowOff>0</xdr:rowOff>
    </xdr:from>
    <xdr:to>
      <xdr:col>5</xdr:col>
      <xdr:colOff>279400</xdr:colOff>
      <xdr:row>917</xdr:row>
      <xdr:rowOff>12700</xdr:rowOff>
    </xdr:to>
    <xdr:sp macro="[1]!dp_core.gridDP_Click" textlink="">
      <xdr:nvSpPr>
        <xdr:cNvPr id="5247" name="Rectangle 5246">
          <a:extLst>
            <a:ext uri="{FF2B5EF4-FFF2-40B4-BE49-F238E27FC236}">
              <a16:creationId xmlns:a16="http://schemas.microsoft.com/office/drawing/2014/main" xmlns="" id="{00000000-0008-0000-0200-00007F14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916</xdr:row>
      <xdr:rowOff>0</xdr:rowOff>
    </xdr:from>
    <xdr:to>
      <xdr:col>5</xdr:col>
      <xdr:colOff>279400</xdr:colOff>
      <xdr:row>917</xdr:row>
      <xdr:rowOff>12700</xdr:rowOff>
    </xdr:to>
    <xdr:sp macro="[1]!dp_core.gridDP_Click" textlink="">
      <xdr:nvSpPr>
        <xdr:cNvPr id="5248" name="Rectangle 5247">
          <a:extLst>
            <a:ext uri="{FF2B5EF4-FFF2-40B4-BE49-F238E27FC236}">
              <a16:creationId xmlns:a16="http://schemas.microsoft.com/office/drawing/2014/main" xmlns="" id="{00000000-0008-0000-0200-00008014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916</xdr:row>
      <xdr:rowOff>0</xdr:rowOff>
    </xdr:from>
    <xdr:to>
      <xdr:col>5</xdr:col>
      <xdr:colOff>279400</xdr:colOff>
      <xdr:row>917</xdr:row>
      <xdr:rowOff>12700</xdr:rowOff>
    </xdr:to>
    <xdr:sp macro="[1]!dp_core.gridDP_Click" textlink="">
      <xdr:nvSpPr>
        <xdr:cNvPr id="5249" name="Rectangle 5248">
          <a:extLst>
            <a:ext uri="{FF2B5EF4-FFF2-40B4-BE49-F238E27FC236}">
              <a16:creationId xmlns:a16="http://schemas.microsoft.com/office/drawing/2014/main" xmlns="" id="{00000000-0008-0000-0200-00008114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917</xdr:row>
      <xdr:rowOff>0</xdr:rowOff>
    </xdr:from>
    <xdr:to>
      <xdr:col>5</xdr:col>
      <xdr:colOff>279400</xdr:colOff>
      <xdr:row>918</xdr:row>
      <xdr:rowOff>12700</xdr:rowOff>
    </xdr:to>
    <xdr:sp macro="[1]!dp_core.gridDP_Click" textlink="">
      <xdr:nvSpPr>
        <xdr:cNvPr id="5250" name="Rectangle 5249">
          <a:extLst>
            <a:ext uri="{FF2B5EF4-FFF2-40B4-BE49-F238E27FC236}">
              <a16:creationId xmlns:a16="http://schemas.microsoft.com/office/drawing/2014/main" xmlns="" id="{00000000-0008-0000-0200-00008214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917</xdr:row>
      <xdr:rowOff>0</xdr:rowOff>
    </xdr:from>
    <xdr:to>
      <xdr:col>5</xdr:col>
      <xdr:colOff>279400</xdr:colOff>
      <xdr:row>918</xdr:row>
      <xdr:rowOff>12700</xdr:rowOff>
    </xdr:to>
    <xdr:sp macro="[1]!dp_core.gridDP_Click" textlink="">
      <xdr:nvSpPr>
        <xdr:cNvPr id="5251" name="Rectangle 5250">
          <a:extLst>
            <a:ext uri="{FF2B5EF4-FFF2-40B4-BE49-F238E27FC236}">
              <a16:creationId xmlns:a16="http://schemas.microsoft.com/office/drawing/2014/main" xmlns="" id="{00000000-0008-0000-0200-00008314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917</xdr:row>
      <xdr:rowOff>0</xdr:rowOff>
    </xdr:from>
    <xdr:to>
      <xdr:col>5</xdr:col>
      <xdr:colOff>279400</xdr:colOff>
      <xdr:row>918</xdr:row>
      <xdr:rowOff>12700</xdr:rowOff>
    </xdr:to>
    <xdr:sp macro="[1]!dp_core.gridDP_Click" textlink="">
      <xdr:nvSpPr>
        <xdr:cNvPr id="5252" name="Rectangle 5251">
          <a:extLst>
            <a:ext uri="{FF2B5EF4-FFF2-40B4-BE49-F238E27FC236}">
              <a16:creationId xmlns:a16="http://schemas.microsoft.com/office/drawing/2014/main" xmlns="" id="{00000000-0008-0000-0200-00008414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918</xdr:row>
      <xdr:rowOff>0</xdr:rowOff>
    </xdr:from>
    <xdr:to>
      <xdr:col>5</xdr:col>
      <xdr:colOff>279400</xdr:colOff>
      <xdr:row>919</xdr:row>
      <xdr:rowOff>12700</xdr:rowOff>
    </xdr:to>
    <xdr:sp macro="[1]!dp_core.gridDP_Click" textlink="">
      <xdr:nvSpPr>
        <xdr:cNvPr id="5253" name="Rectangle 5252">
          <a:extLst>
            <a:ext uri="{FF2B5EF4-FFF2-40B4-BE49-F238E27FC236}">
              <a16:creationId xmlns:a16="http://schemas.microsoft.com/office/drawing/2014/main" xmlns="" id="{00000000-0008-0000-0200-00008514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918</xdr:row>
      <xdr:rowOff>0</xdr:rowOff>
    </xdr:from>
    <xdr:to>
      <xdr:col>5</xdr:col>
      <xdr:colOff>279400</xdr:colOff>
      <xdr:row>919</xdr:row>
      <xdr:rowOff>12700</xdr:rowOff>
    </xdr:to>
    <xdr:sp macro="[1]!dp_core.gridDP_Click" textlink="">
      <xdr:nvSpPr>
        <xdr:cNvPr id="5254" name="Rectangle 5253">
          <a:extLst>
            <a:ext uri="{FF2B5EF4-FFF2-40B4-BE49-F238E27FC236}">
              <a16:creationId xmlns:a16="http://schemas.microsoft.com/office/drawing/2014/main" xmlns="" id="{00000000-0008-0000-0200-00008614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918</xdr:row>
      <xdr:rowOff>0</xdr:rowOff>
    </xdr:from>
    <xdr:to>
      <xdr:col>5</xdr:col>
      <xdr:colOff>279400</xdr:colOff>
      <xdr:row>919</xdr:row>
      <xdr:rowOff>12700</xdr:rowOff>
    </xdr:to>
    <xdr:sp macro="[1]!dp_core.gridDP_Click" textlink="">
      <xdr:nvSpPr>
        <xdr:cNvPr id="5255" name="Rectangle 5254">
          <a:extLst>
            <a:ext uri="{FF2B5EF4-FFF2-40B4-BE49-F238E27FC236}">
              <a16:creationId xmlns:a16="http://schemas.microsoft.com/office/drawing/2014/main" xmlns="" id="{00000000-0008-0000-0200-00008714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919</xdr:row>
      <xdr:rowOff>0</xdr:rowOff>
    </xdr:from>
    <xdr:to>
      <xdr:col>5</xdr:col>
      <xdr:colOff>279400</xdr:colOff>
      <xdr:row>920</xdr:row>
      <xdr:rowOff>12700</xdr:rowOff>
    </xdr:to>
    <xdr:sp macro="[1]!dp_core.gridDP_Click" textlink="">
      <xdr:nvSpPr>
        <xdr:cNvPr id="5256" name="Rectangle 5255">
          <a:extLst>
            <a:ext uri="{FF2B5EF4-FFF2-40B4-BE49-F238E27FC236}">
              <a16:creationId xmlns:a16="http://schemas.microsoft.com/office/drawing/2014/main" xmlns="" id="{00000000-0008-0000-0200-00008814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919</xdr:row>
      <xdr:rowOff>0</xdr:rowOff>
    </xdr:from>
    <xdr:to>
      <xdr:col>5</xdr:col>
      <xdr:colOff>279400</xdr:colOff>
      <xdr:row>920</xdr:row>
      <xdr:rowOff>12700</xdr:rowOff>
    </xdr:to>
    <xdr:sp macro="[1]!dp_core.gridDP_Click" textlink="">
      <xdr:nvSpPr>
        <xdr:cNvPr id="5257" name="Rectangle 5256">
          <a:extLst>
            <a:ext uri="{FF2B5EF4-FFF2-40B4-BE49-F238E27FC236}">
              <a16:creationId xmlns:a16="http://schemas.microsoft.com/office/drawing/2014/main" xmlns="" id="{00000000-0008-0000-0200-00008914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919</xdr:row>
      <xdr:rowOff>0</xdr:rowOff>
    </xdr:from>
    <xdr:to>
      <xdr:col>5</xdr:col>
      <xdr:colOff>279400</xdr:colOff>
      <xdr:row>920</xdr:row>
      <xdr:rowOff>12700</xdr:rowOff>
    </xdr:to>
    <xdr:sp macro="[1]!dp_core.gridDP_Click" textlink="">
      <xdr:nvSpPr>
        <xdr:cNvPr id="5258" name="Rectangle 5257">
          <a:extLst>
            <a:ext uri="{FF2B5EF4-FFF2-40B4-BE49-F238E27FC236}">
              <a16:creationId xmlns:a16="http://schemas.microsoft.com/office/drawing/2014/main" xmlns="" id="{00000000-0008-0000-0200-00008A14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920</xdr:row>
      <xdr:rowOff>0</xdr:rowOff>
    </xdr:from>
    <xdr:to>
      <xdr:col>5</xdr:col>
      <xdr:colOff>279400</xdr:colOff>
      <xdr:row>921</xdr:row>
      <xdr:rowOff>12700</xdr:rowOff>
    </xdr:to>
    <xdr:sp macro="[1]!dp_core.gridDP_Click" textlink="">
      <xdr:nvSpPr>
        <xdr:cNvPr id="5259" name="Rectangle 5258">
          <a:extLst>
            <a:ext uri="{FF2B5EF4-FFF2-40B4-BE49-F238E27FC236}">
              <a16:creationId xmlns:a16="http://schemas.microsoft.com/office/drawing/2014/main" xmlns="" id="{00000000-0008-0000-0200-00008B14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920</xdr:row>
      <xdr:rowOff>0</xdr:rowOff>
    </xdr:from>
    <xdr:to>
      <xdr:col>5</xdr:col>
      <xdr:colOff>279400</xdr:colOff>
      <xdr:row>921</xdr:row>
      <xdr:rowOff>12700</xdr:rowOff>
    </xdr:to>
    <xdr:sp macro="[1]!dp_core.gridDP_Click" textlink="">
      <xdr:nvSpPr>
        <xdr:cNvPr id="5260" name="Rectangle 5259">
          <a:extLst>
            <a:ext uri="{FF2B5EF4-FFF2-40B4-BE49-F238E27FC236}">
              <a16:creationId xmlns:a16="http://schemas.microsoft.com/office/drawing/2014/main" xmlns="" id="{00000000-0008-0000-0200-00008C14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920</xdr:row>
      <xdr:rowOff>0</xdr:rowOff>
    </xdr:from>
    <xdr:to>
      <xdr:col>5</xdr:col>
      <xdr:colOff>279400</xdr:colOff>
      <xdr:row>921</xdr:row>
      <xdr:rowOff>12700</xdr:rowOff>
    </xdr:to>
    <xdr:sp macro="[1]!dp_core.gridDP_Click" textlink="">
      <xdr:nvSpPr>
        <xdr:cNvPr id="5261" name="Rectangle 5260">
          <a:extLst>
            <a:ext uri="{FF2B5EF4-FFF2-40B4-BE49-F238E27FC236}">
              <a16:creationId xmlns:a16="http://schemas.microsoft.com/office/drawing/2014/main" xmlns="" id="{00000000-0008-0000-0200-00008D14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921</xdr:row>
      <xdr:rowOff>0</xdr:rowOff>
    </xdr:from>
    <xdr:to>
      <xdr:col>5</xdr:col>
      <xdr:colOff>279400</xdr:colOff>
      <xdr:row>922</xdr:row>
      <xdr:rowOff>12700</xdr:rowOff>
    </xdr:to>
    <xdr:sp macro="[1]!dp_core.gridDP_Click" textlink="">
      <xdr:nvSpPr>
        <xdr:cNvPr id="5262" name="Rectangle 5261">
          <a:extLst>
            <a:ext uri="{FF2B5EF4-FFF2-40B4-BE49-F238E27FC236}">
              <a16:creationId xmlns:a16="http://schemas.microsoft.com/office/drawing/2014/main" xmlns="" id="{00000000-0008-0000-0200-00008E14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921</xdr:row>
      <xdr:rowOff>0</xdr:rowOff>
    </xdr:from>
    <xdr:to>
      <xdr:col>5</xdr:col>
      <xdr:colOff>279400</xdr:colOff>
      <xdr:row>922</xdr:row>
      <xdr:rowOff>12700</xdr:rowOff>
    </xdr:to>
    <xdr:sp macro="[1]!dp_core.gridDP_Click" textlink="">
      <xdr:nvSpPr>
        <xdr:cNvPr id="5263" name="Rectangle 5262">
          <a:extLst>
            <a:ext uri="{FF2B5EF4-FFF2-40B4-BE49-F238E27FC236}">
              <a16:creationId xmlns:a16="http://schemas.microsoft.com/office/drawing/2014/main" xmlns="" id="{00000000-0008-0000-0200-00008F14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921</xdr:row>
      <xdr:rowOff>0</xdr:rowOff>
    </xdr:from>
    <xdr:to>
      <xdr:col>5</xdr:col>
      <xdr:colOff>279400</xdr:colOff>
      <xdr:row>922</xdr:row>
      <xdr:rowOff>12700</xdr:rowOff>
    </xdr:to>
    <xdr:sp macro="[1]!dp_core.gridDP_Click" textlink="">
      <xdr:nvSpPr>
        <xdr:cNvPr id="5264" name="Rectangle 5263">
          <a:extLst>
            <a:ext uri="{FF2B5EF4-FFF2-40B4-BE49-F238E27FC236}">
              <a16:creationId xmlns:a16="http://schemas.microsoft.com/office/drawing/2014/main" xmlns="" id="{00000000-0008-0000-0200-00009014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922</xdr:row>
      <xdr:rowOff>0</xdr:rowOff>
    </xdr:from>
    <xdr:to>
      <xdr:col>5</xdr:col>
      <xdr:colOff>279400</xdr:colOff>
      <xdr:row>923</xdr:row>
      <xdr:rowOff>12700</xdr:rowOff>
    </xdr:to>
    <xdr:sp macro="[1]!dp_core.gridDP_Click" textlink="">
      <xdr:nvSpPr>
        <xdr:cNvPr id="5265" name="Rectangle 5264">
          <a:extLst>
            <a:ext uri="{FF2B5EF4-FFF2-40B4-BE49-F238E27FC236}">
              <a16:creationId xmlns:a16="http://schemas.microsoft.com/office/drawing/2014/main" xmlns="" id="{00000000-0008-0000-0200-00009114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922</xdr:row>
      <xdr:rowOff>0</xdr:rowOff>
    </xdr:from>
    <xdr:to>
      <xdr:col>5</xdr:col>
      <xdr:colOff>279400</xdr:colOff>
      <xdr:row>923</xdr:row>
      <xdr:rowOff>12700</xdr:rowOff>
    </xdr:to>
    <xdr:sp macro="[1]!dp_core.gridDP_Click" textlink="">
      <xdr:nvSpPr>
        <xdr:cNvPr id="5266" name="Rectangle 5265">
          <a:extLst>
            <a:ext uri="{FF2B5EF4-FFF2-40B4-BE49-F238E27FC236}">
              <a16:creationId xmlns:a16="http://schemas.microsoft.com/office/drawing/2014/main" xmlns="" id="{00000000-0008-0000-0200-00009214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922</xdr:row>
      <xdr:rowOff>0</xdr:rowOff>
    </xdr:from>
    <xdr:to>
      <xdr:col>5</xdr:col>
      <xdr:colOff>279400</xdr:colOff>
      <xdr:row>923</xdr:row>
      <xdr:rowOff>12700</xdr:rowOff>
    </xdr:to>
    <xdr:sp macro="[1]!dp_core.gridDP_Click" textlink="">
      <xdr:nvSpPr>
        <xdr:cNvPr id="5267" name="Rectangle 5266">
          <a:extLst>
            <a:ext uri="{FF2B5EF4-FFF2-40B4-BE49-F238E27FC236}">
              <a16:creationId xmlns:a16="http://schemas.microsoft.com/office/drawing/2014/main" xmlns="" id="{00000000-0008-0000-0200-00009314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923</xdr:row>
      <xdr:rowOff>0</xdr:rowOff>
    </xdr:from>
    <xdr:to>
      <xdr:col>5</xdr:col>
      <xdr:colOff>279400</xdr:colOff>
      <xdr:row>924</xdr:row>
      <xdr:rowOff>12700</xdr:rowOff>
    </xdr:to>
    <xdr:sp macro="[1]!dp_core.gridDP_Click" textlink="">
      <xdr:nvSpPr>
        <xdr:cNvPr id="5268" name="Rectangle 5267">
          <a:extLst>
            <a:ext uri="{FF2B5EF4-FFF2-40B4-BE49-F238E27FC236}">
              <a16:creationId xmlns:a16="http://schemas.microsoft.com/office/drawing/2014/main" xmlns="" id="{00000000-0008-0000-0200-00009414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923</xdr:row>
      <xdr:rowOff>0</xdr:rowOff>
    </xdr:from>
    <xdr:to>
      <xdr:col>5</xdr:col>
      <xdr:colOff>279400</xdr:colOff>
      <xdr:row>924</xdr:row>
      <xdr:rowOff>12700</xdr:rowOff>
    </xdr:to>
    <xdr:sp macro="[1]!dp_core.gridDP_Click" textlink="">
      <xdr:nvSpPr>
        <xdr:cNvPr id="5269" name="Rectangle 5268">
          <a:extLst>
            <a:ext uri="{FF2B5EF4-FFF2-40B4-BE49-F238E27FC236}">
              <a16:creationId xmlns:a16="http://schemas.microsoft.com/office/drawing/2014/main" xmlns="" id="{00000000-0008-0000-0200-00009514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923</xdr:row>
      <xdr:rowOff>0</xdr:rowOff>
    </xdr:from>
    <xdr:to>
      <xdr:col>5</xdr:col>
      <xdr:colOff>279400</xdr:colOff>
      <xdr:row>924</xdr:row>
      <xdr:rowOff>12700</xdr:rowOff>
    </xdr:to>
    <xdr:sp macro="[1]!dp_core.gridDP_Click" textlink="">
      <xdr:nvSpPr>
        <xdr:cNvPr id="5270" name="Rectangle 5269">
          <a:extLst>
            <a:ext uri="{FF2B5EF4-FFF2-40B4-BE49-F238E27FC236}">
              <a16:creationId xmlns:a16="http://schemas.microsoft.com/office/drawing/2014/main" xmlns="" id="{00000000-0008-0000-0200-00009614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924</xdr:row>
      <xdr:rowOff>0</xdr:rowOff>
    </xdr:from>
    <xdr:to>
      <xdr:col>5</xdr:col>
      <xdr:colOff>279400</xdr:colOff>
      <xdr:row>925</xdr:row>
      <xdr:rowOff>12700</xdr:rowOff>
    </xdr:to>
    <xdr:sp macro="[1]!dp_core.gridDP_Click" textlink="">
      <xdr:nvSpPr>
        <xdr:cNvPr id="5271" name="Rectangle 5270">
          <a:extLst>
            <a:ext uri="{FF2B5EF4-FFF2-40B4-BE49-F238E27FC236}">
              <a16:creationId xmlns:a16="http://schemas.microsoft.com/office/drawing/2014/main" xmlns="" id="{00000000-0008-0000-0200-00009714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924</xdr:row>
      <xdr:rowOff>0</xdr:rowOff>
    </xdr:from>
    <xdr:to>
      <xdr:col>5</xdr:col>
      <xdr:colOff>279400</xdr:colOff>
      <xdr:row>925</xdr:row>
      <xdr:rowOff>12700</xdr:rowOff>
    </xdr:to>
    <xdr:sp macro="[1]!dp_core.gridDP_Click" textlink="">
      <xdr:nvSpPr>
        <xdr:cNvPr id="5272" name="Rectangle 5271">
          <a:extLst>
            <a:ext uri="{FF2B5EF4-FFF2-40B4-BE49-F238E27FC236}">
              <a16:creationId xmlns:a16="http://schemas.microsoft.com/office/drawing/2014/main" xmlns="" id="{00000000-0008-0000-0200-00009814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924</xdr:row>
      <xdr:rowOff>0</xdr:rowOff>
    </xdr:from>
    <xdr:to>
      <xdr:col>5</xdr:col>
      <xdr:colOff>279400</xdr:colOff>
      <xdr:row>925</xdr:row>
      <xdr:rowOff>12700</xdr:rowOff>
    </xdr:to>
    <xdr:sp macro="[1]!dp_core.gridDP_Click" textlink="">
      <xdr:nvSpPr>
        <xdr:cNvPr id="5273" name="Rectangle 5272">
          <a:extLst>
            <a:ext uri="{FF2B5EF4-FFF2-40B4-BE49-F238E27FC236}">
              <a16:creationId xmlns:a16="http://schemas.microsoft.com/office/drawing/2014/main" xmlns="" id="{00000000-0008-0000-0200-00009914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925</xdr:row>
      <xdr:rowOff>0</xdr:rowOff>
    </xdr:from>
    <xdr:to>
      <xdr:col>5</xdr:col>
      <xdr:colOff>279400</xdr:colOff>
      <xdr:row>926</xdr:row>
      <xdr:rowOff>12700</xdr:rowOff>
    </xdr:to>
    <xdr:sp macro="[1]!dp_core.gridDP_Click" textlink="">
      <xdr:nvSpPr>
        <xdr:cNvPr id="5274" name="Rectangle 5273">
          <a:extLst>
            <a:ext uri="{FF2B5EF4-FFF2-40B4-BE49-F238E27FC236}">
              <a16:creationId xmlns:a16="http://schemas.microsoft.com/office/drawing/2014/main" xmlns="" id="{00000000-0008-0000-0200-00009A14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925</xdr:row>
      <xdr:rowOff>0</xdr:rowOff>
    </xdr:from>
    <xdr:to>
      <xdr:col>5</xdr:col>
      <xdr:colOff>279400</xdr:colOff>
      <xdr:row>926</xdr:row>
      <xdr:rowOff>12700</xdr:rowOff>
    </xdr:to>
    <xdr:sp macro="[1]!dp_core.gridDP_Click" textlink="">
      <xdr:nvSpPr>
        <xdr:cNvPr id="5275" name="Rectangle 5274">
          <a:extLst>
            <a:ext uri="{FF2B5EF4-FFF2-40B4-BE49-F238E27FC236}">
              <a16:creationId xmlns:a16="http://schemas.microsoft.com/office/drawing/2014/main" xmlns="" id="{00000000-0008-0000-0200-00009B14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925</xdr:row>
      <xdr:rowOff>0</xdr:rowOff>
    </xdr:from>
    <xdr:to>
      <xdr:col>5</xdr:col>
      <xdr:colOff>279400</xdr:colOff>
      <xdr:row>926</xdr:row>
      <xdr:rowOff>12700</xdr:rowOff>
    </xdr:to>
    <xdr:sp macro="[1]!dp_core.gridDP_Click" textlink="">
      <xdr:nvSpPr>
        <xdr:cNvPr id="5276" name="Rectangle 5275">
          <a:extLst>
            <a:ext uri="{FF2B5EF4-FFF2-40B4-BE49-F238E27FC236}">
              <a16:creationId xmlns:a16="http://schemas.microsoft.com/office/drawing/2014/main" xmlns="" id="{00000000-0008-0000-0200-00009C14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926</xdr:row>
      <xdr:rowOff>0</xdr:rowOff>
    </xdr:from>
    <xdr:to>
      <xdr:col>5</xdr:col>
      <xdr:colOff>279400</xdr:colOff>
      <xdr:row>927</xdr:row>
      <xdr:rowOff>12700</xdr:rowOff>
    </xdr:to>
    <xdr:sp macro="[1]!dp_core.gridDP_Click" textlink="">
      <xdr:nvSpPr>
        <xdr:cNvPr id="5277" name="Rectangle 5276">
          <a:extLst>
            <a:ext uri="{FF2B5EF4-FFF2-40B4-BE49-F238E27FC236}">
              <a16:creationId xmlns:a16="http://schemas.microsoft.com/office/drawing/2014/main" xmlns="" id="{00000000-0008-0000-0200-00009D14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926</xdr:row>
      <xdr:rowOff>0</xdr:rowOff>
    </xdr:from>
    <xdr:to>
      <xdr:col>5</xdr:col>
      <xdr:colOff>279400</xdr:colOff>
      <xdr:row>927</xdr:row>
      <xdr:rowOff>12700</xdr:rowOff>
    </xdr:to>
    <xdr:sp macro="[1]!dp_core.gridDP_Click" textlink="">
      <xdr:nvSpPr>
        <xdr:cNvPr id="5278" name="Rectangle 5277">
          <a:extLst>
            <a:ext uri="{FF2B5EF4-FFF2-40B4-BE49-F238E27FC236}">
              <a16:creationId xmlns:a16="http://schemas.microsoft.com/office/drawing/2014/main" xmlns="" id="{00000000-0008-0000-0200-00009E14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926</xdr:row>
      <xdr:rowOff>0</xdr:rowOff>
    </xdr:from>
    <xdr:to>
      <xdr:col>5</xdr:col>
      <xdr:colOff>279400</xdr:colOff>
      <xdr:row>927</xdr:row>
      <xdr:rowOff>12700</xdr:rowOff>
    </xdr:to>
    <xdr:sp macro="[1]!dp_core.gridDP_Click" textlink="">
      <xdr:nvSpPr>
        <xdr:cNvPr id="5279" name="Rectangle 5278">
          <a:extLst>
            <a:ext uri="{FF2B5EF4-FFF2-40B4-BE49-F238E27FC236}">
              <a16:creationId xmlns:a16="http://schemas.microsoft.com/office/drawing/2014/main" xmlns="" id="{00000000-0008-0000-0200-00009F14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927</xdr:row>
      <xdr:rowOff>0</xdr:rowOff>
    </xdr:from>
    <xdr:to>
      <xdr:col>5</xdr:col>
      <xdr:colOff>279400</xdr:colOff>
      <xdr:row>928</xdr:row>
      <xdr:rowOff>12700</xdr:rowOff>
    </xdr:to>
    <xdr:sp macro="[1]!dp_core.gridDP_Click" textlink="">
      <xdr:nvSpPr>
        <xdr:cNvPr id="5280" name="Rectangle 5279">
          <a:extLst>
            <a:ext uri="{FF2B5EF4-FFF2-40B4-BE49-F238E27FC236}">
              <a16:creationId xmlns:a16="http://schemas.microsoft.com/office/drawing/2014/main" xmlns="" id="{00000000-0008-0000-0200-0000A014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927</xdr:row>
      <xdr:rowOff>0</xdr:rowOff>
    </xdr:from>
    <xdr:to>
      <xdr:col>5</xdr:col>
      <xdr:colOff>279400</xdr:colOff>
      <xdr:row>928</xdr:row>
      <xdr:rowOff>12700</xdr:rowOff>
    </xdr:to>
    <xdr:sp macro="[1]!dp_core.gridDP_Click" textlink="">
      <xdr:nvSpPr>
        <xdr:cNvPr id="5281" name="Rectangle 5280">
          <a:extLst>
            <a:ext uri="{FF2B5EF4-FFF2-40B4-BE49-F238E27FC236}">
              <a16:creationId xmlns:a16="http://schemas.microsoft.com/office/drawing/2014/main" xmlns="" id="{00000000-0008-0000-0200-0000A114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927</xdr:row>
      <xdr:rowOff>0</xdr:rowOff>
    </xdr:from>
    <xdr:to>
      <xdr:col>5</xdr:col>
      <xdr:colOff>279400</xdr:colOff>
      <xdr:row>928</xdr:row>
      <xdr:rowOff>12700</xdr:rowOff>
    </xdr:to>
    <xdr:sp macro="[1]!dp_core.gridDP_Click" textlink="">
      <xdr:nvSpPr>
        <xdr:cNvPr id="5282" name="Rectangle 5281">
          <a:extLst>
            <a:ext uri="{FF2B5EF4-FFF2-40B4-BE49-F238E27FC236}">
              <a16:creationId xmlns:a16="http://schemas.microsoft.com/office/drawing/2014/main" xmlns="" id="{00000000-0008-0000-0200-0000A214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928</xdr:row>
      <xdr:rowOff>0</xdr:rowOff>
    </xdr:from>
    <xdr:to>
      <xdr:col>5</xdr:col>
      <xdr:colOff>279400</xdr:colOff>
      <xdr:row>929</xdr:row>
      <xdr:rowOff>12700</xdr:rowOff>
    </xdr:to>
    <xdr:sp macro="[1]!dp_core.gridDP_Click" textlink="">
      <xdr:nvSpPr>
        <xdr:cNvPr id="5283" name="Rectangle 5282">
          <a:extLst>
            <a:ext uri="{FF2B5EF4-FFF2-40B4-BE49-F238E27FC236}">
              <a16:creationId xmlns:a16="http://schemas.microsoft.com/office/drawing/2014/main" xmlns="" id="{00000000-0008-0000-0200-0000A314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928</xdr:row>
      <xdr:rowOff>0</xdr:rowOff>
    </xdr:from>
    <xdr:to>
      <xdr:col>5</xdr:col>
      <xdr:colOff>279400</xdr:colOff>
      <xdr:row>929</xdr:row>
      <xdr:rowOff>12700</xdr:rowOff>
    </xdr:to>
    <xdr:sp macro="[1]!dp_core.gridDP_Click" textlink="">
      <xdr:nvSpPr>
        <xdr:cNvPr id="5284" name="Rectangle 5283">
          <a:extLst>
            <a:ext uri="{FF2B5EF4-FFF2-40B4-BE49-F238E27FC236}">
              <a16:creationId xmlns:a16="http://schemas.microsoft.com/office/drawing/2014/main" xmlns="" id="{00000000-0008-0000-0200-0000A414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928</xdr:row>
      <xdr:rowOff>0</xdr:rowOff>
    </xdr:from>
    <xdr:to>
      <xdr:col>5</xdr:col>
      <xdr:colOff>279400</xdr:colOff>
      <xdr:row>929</xdr:row>
      <xdr:rowOff>12700</xdr:rowOff>
    </xdr:to>
    <xdr:sp macro="[1]!dp_core.gridDP_Click" textlink="">
      <xdr:nvSpPr>
        <xdr:cNvPr id="5285" name="Rectangle 5284">
          <a:extLst>
            <a:ext uri="{FF2B5EF4-FFF2-40B4-BE49-F238E27FC236}">
              <a16:creationId xmlns:a16="http://schemas.microsoft.com/office/drawing/2014/main" xmlns="" id="{00000000-0008-0000-0200-0000A514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929</xdr:row>
      <xdr:rowOff>0</xdr:rowOff>
    </xdr:from>
    <xdr:to>
      <xdr:col>5</xdr:col>
      <xdr:colOff>279400</xdr:colOff>
      <xdr:row>930</xdr:row>
      <xdr:rowOff>12700</xdr:rowOff>
    </xdr:to>
    <xdr:sp macro="[1]!dp_core.gridDP_Click" textlink="">
      <xdr:nvSpPr>
        <xdr:cNvPr id="5286" name="Rectangle 5285">
          <a:extLst>
            <a:ext uri="{FF2B5EF4-FFF2-40B4-BE49-F238E27FC236}">
              <a16:creationId xmlns:a16="http://schemas.microsoft.com/office/drawing/2014/main" xmlns="" id="{00000000-0008-0000-0200-0000A614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929</xdr:row>
      <xdr:rowOff>0</xdr:rowOff>
    </xdr:from>
    <xdr:to>
      <xdr:col>5</xdr:col>
      <xdr:colOff>279400</xdr:colOff>
      <xdr:row>930</xdr:row>
      <xdr:rowOff>12700</xdr:rowOff>
    </xdr:to>
    <xdr:sp macro="[1]!dp_core.gridDP_Click" textlink="">
      <xdr:nvSpPr>
        <xdr:cNvPr id="5287" name="Rectangle 5286">
          <a:extLst>
            <a:ext uri="{FF2B5EF4-FFF2-40B4-BE49-F238E27FC236}">
              <a16:creationId xmlns:a16="http://schemas.microsoft.com/office/drawing/2014/main" xmlns="" id="{00000000-0008-0000-0200-0000A714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929</xdr:row>
      <xdr:rowOff>0</xdr:rowOff>
    </xdr:from>
    <xdr:to>
      <xdr:col>5</xdr:col>
      <xdr:colOff>279400</xdr:colOff>
      <xdr:row>930</xdr:row>
      <xdr:rowOff>12700</xdr:rowOff>
    </xdr:to>
    <xdr:sp macro="[1]!dp_core.gridDP_Click" textlink="">
      <xdr:nvSpPr>
        <xdr:cNvPr id="5288" name="Rectangle 5287">
          <a:extLst>
            <a:ext uri="{FF2B5EF4-FFF2-40B4-BE49-F238E27FC236}">
              <a16:creationId xmlns:a16="http://schemas.microsoft.com/office/drawing/2014/main" xmlns="" id="{00000000-0008-0000-0200-0000A814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930</xdr:row>
      <xdr:rowOff>0</xdr:rowOff>
    </xdr:from>
    <xdr:to>
      <xdr:col>5</xdr:col>
      <xdr:colOff>279400</xdr:colOff>
      <xdr:row>931</xdr:row>
      <xdr:rowOff>12700</xdr:rowOff>
    </xdr:to>
    <xdr:sp macro="[1]!dp_core.gridDP_Click" textlink="">
      <xdr:nvSpPr>
        <xdr:cNvPr id="5289" name="Rectangle 5288">
          <a:extLst>
            <a:ext uri="{FF2B5EF4-FFF2-40B4-BE49-F238E27FC236}">
              <a16:creationId xmlns:a16="http://schemas.microsoft.com/office/drawing/2014/main" xmlns="" id="{00000000-0008-0000-0200-0000A914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930</xdr:row>
      <xdr:rowOff>0</xdr:rowOff>
    </xdr:from>
    <xdr:to>
      <xdr:col>5</xdr:col>
      <xdr:colOff>279400</xdr:colOff>
      <xdr:row>931</xdr:row>
      <xdr:rowOff>12700</xdr:rowOff>
    </xdr:to>
    <xdr:sp macro="[1]!dp_core.gridDP_Click" textlink="">
      <xdr:nvSpPr>
        <xdr:cNvPr id="5290" name="Rectangle 5289">
          <a:extLst>
            <a:ext uri="{FF2B5EF4-FFF2-40B4-BE49-F238E27FC236}">
              <a16:creationId xmlns:a16="http://schemas.microsoft.com/office/drawing/2014/main" xmlns="" id="{00000000-0008-0000-0200-0000AA14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930</xdr:row>
      <xdr:rowOff>0</xdr:rowOff>
    </xdr:from>
    <xdr:to>
      <xdr:col>5</xdr:col>
      <xdr:colOff>279400</xdr:colOff>
      <xdr:row>931</xdr:row>
      <xdr:rowOff>12700</xdr:rowOff>
    </xdr:to>
    <xdr:sp macro="[1]!dp_core.gridDP_Click" textlink="">
      <xdr:nvSpPr>
        <xdr:cNvPr id="5291" name="Rectangle 5290">
          <a:extLst>
            <a:ext uri="{FF2B5EF4-FFF2-40B4-BE49-F238E27FC236}">
              <a16:creationId xmlns:a16="http://schemas.microsoft.com/office/drawing/2014/main" xmlns="" id="{00000000-0008-0000-0200-0000AB14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931</xdr:row>
      <xdr:rowOff>0</xdr:rowOff>
    </xdr:from>
    <xdr:to>
      <xdr:col>5</xdr:col>
      <xdr:colOff>279400</xdr:colOff>
      <xdr:row>932</xdr:row>
      <xdr:rowOff>12700</xdr:rowOff>
    </xdr:to>
    <xdr:sp macro="[1]!dp_core.gridDP_Click" textlink="">
      <xdr:nvSpPr>
        <xdr:cNvPr id="5292" name="Rectangle 5291">
          <a:extLst>
            <a:ext uri="{FF2B5EF4-FFF2-40B4-BE49-F238E27FC236}">
              <a16:creationId xmlns:a16="http://schemas.microsoft.com/office/drawing/2014/main" xmlns="" id="{00000000-0008-0000-0200-0000AC14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931</xdr:row>
      <xdr:rowOff>0</xdr:rowOff>
    </xdr:from>
    <xdr:to>
      <xdr:col>5</xdr:col>
      <xdr:colOff>279400</xdr:colOff>
      <xdr:row>932</xdr:row>
      <xdr:rowOff>12700</xdr:rowOff>
    </xdr:to>
    <xdr:sp macro="[1]!dp_core.gridDP_Click" textlink="">
      <xdr:nvSpPr>
        <xdr:cNvPr id="5293" name="Rectangle 5292">
          <a:extLst>
            <a:ext uri="{FF2B5EF4-FFF2-40B4-BE49-F238E27FC236}">
              <a16:creationId xmlns:a16="http://schemas.microsoft.com/office/drawing/2014/main" xmlns="" id="{00000000-0008-0000-0200-0000AD14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931</xdr:row>
      <xdr:rowOff>0</xdr:rowOff>
    </xdr:from>
    <xdr:to>
      <xdr:col>5</xdr:col>
      <xdr:colOff>279400</xdr:colOff>
      <xdr:row>932</xdr:row>
      <xdr:rowOff>12700</xdr:rowOff>
    </xdr:to>
    <xdr:sp macro="[1]!dp_core.gridDP_Click" textlink="">
      <xdr:nvSpPr>
        <xdr:cNvPr id="5294" name="Rectangle 5293">
          <a:extLst>
            <a:ext uri="{FF2B5EF4-FFF2-40B4-BE49-F238E27FC236}">
              <a16:creationId xmlns:a16="http://schemas.microsoft.com/office/drawing/2014/main" xmlns="" id="{00000000-0008-0000-0200-0000AE14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932</xdr:row>
      <xdr:rowOff>0</xdr:rowOff>
    </xdr:from>
    <xdr:to>
      <xdr:col>5</xdr:col>
      <xdr:colOff>279400</xdr:colOff>
      <xdr:row>933</xdr:row>
      <xdr:rowOff>12700</xdr:rowOff>
    </xdr:to>
    <xdr:sp macro="[1]!dp_core.gridDP_Click" textlink="">
      <xdr:nvSpPr>
        <xdr:cNvPr id="5295" name="Rectangle 5294">
          <a:extLst>
            <a:ext uri="{FF2B5EF4-FFF2-40B4-BE49-F238E27FC236}">
              <a16:creationId xmlns:a16="http://schemas.microsoft.com/office/drawing/2014/main" xmlns="" id="{00000000-0008-0000-0200-0000AF14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932</xdr:row>
      <xdr:rowOff>0</xdr:rowOff>
    </xdr:from>
    <xdr:to>
      <xdr:col>5</xdr:col>
      <xdr:colOff>279400</xdr:colOff>
      <xdr:row>933</xdr:row>
      <xdr:rowOff>12700</xdr:rowOff>
    </xdr:to>
    <xdr:sp macro="[1]!dp_core.gridDP_Click" textlink="">
      <xdr:nvSpPr>
        <xdr:cNvPr id="5296" name="Rectangle 5295">
          <a:extLst>
            <a:ext uri="{FF2B5EF4-FFF2-40B4-BE49-F238E27FC236}">
              <a16:creationId xmlns:a16="http://schemas.microsoft.com/office/drawing/2014/main" xmlns="" id="{00000000-0008-0000-0200-0000B014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932</xdr:row>
      <xdr:rowOff>0</xdr:rowOff>
    </xdr:from>
    <xdr:to>
      <xdr:col>5</xdr:col>
      <xdr:colOff>279400</xdr:colOff>
      <xdr:row>933</xdr:row>
      <xdr:rowOff>12700</xdr:rowOff>
    </xdr:to>
    <xdr:sp macro="[1]!dp_core.gridDP_Click" textlink="">
      <xdr:nvSpPr>
        <xdr:cNvPr id="5297" name="Rectangle 5296">
          <a:extLst>
            <a:ext uri="{FF2B5EF4-FFF2-40B4-BE49-F238E27FC236}">
              <a16:creationId xmlns:a16="http://schemas.microsoft.com/office/drawing/2014/main" xmlns="" id="{00000000-0008-0000-0200-0000B114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933</xdr:row>
      <xdr:rowOff>0</xdr:rowOff>
    </xdr:from>
    <xdr:to>
      <xdr:col>5</xdr:col>
      <xdr:colOff>279400</xdr:colOff>
      <xdr:row>934</xdr:row>
      <xdr:rowOff>12700</xdr:rowOff>
    </xdr:to>
    <xdr:sp macro="[1]!dp_core.gridDP_Click" textlink="">
      <xdr:nvSpPr>
        <xdr:cNvPr id="5298" name="Rectangle 5297">
          <a:extLst>
            <a:ext uri="{FF2B5EF4-FFF2-40B4-BE49-F238E27FC236}">
              <a16:creationId xmlns:a16="http://schemas.microsoft.com/office/drawing/2014/main" xmlns="" id="{00000000-0008-0000-0200-0000B214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933</xdr:row>
      <xdr:rowOff>0</xdr:rowOff>
    </xdr:from>
    <xdr:to>
      <xdr:col>5</xdr:col>
      <xdr:colOff>279400</xdr:colOff>
      <xdr:row>934</xdr:row>
      <xdr:rowOff>12700</xdr:rowOff>
    </xdr:to>
    <xdr:sp macro="[1]!dp_core.gridDP_Click" textlink="">
      <xdr:nvSpPr>
        <xdr:cNvPr id="5299" name="Rectangle 5298">
          <a:extLst>
            <a:ext uri="{FF2B5EF4-FFF2-40B4-BE49-F238E27FC236}">
              <a16:creationId xmlns:a16="http://schemas.microsoft.com/office/drawing/2014/main" xmlns="" id="{00000000-0008-0000-0200-0000B314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933</xdr:row>
      <xdr:rowOff>0</xdr:rowOff>
    </xdr:from>
    <xdr:to>
      <xdr:col>5</xdr:col>
      <xdr:colOff>279400</xdr:colOff>
      <xdr:row>934</xdr:row>
      <xdr:rowOff>12700</xdr:rowOff>
    </xdr:to>
    <xdr:sp macro="[1]!dp_core.gridDP_Click" textlink="">
      <xdr:nvSpPr>
        <xdr:cNvPr id="5300" name="Rectangle 5299">
          <a:extLst>
            <a:ext uri="{FF2B5EF4-FFF2-40B4-BE49-F238E27FC236}">
              <a16:creationId xmlns:a16="http://schemas.microsoft.com/office/drawing/2014/main" xmlns="" id="{00000000-0008-0000-0200-0000B414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934</xdr:row>
      <xdr:rowOff>0</xdr:rowOff>
    </xdr:from>
    <xdr:to>
      <xdr:col>5</xdr:col>
      <xdr:colOff>279400</xdr:colOff>
      <xdr:row>935</xdr:row>
      <xdr:rowOff>12700</xdr:rowOff>
    </xdr:to>
    <xdr:sp macro="[1]!dp_core.gridDP_Click" textlink="">
      <xdr:nvSpPr>
        <xdr:cNvPr id="5301" name="Rectangle 5300">
          <a:extLst>
            <a:ext uri="{FF2B5EF4-FFF2-40B4-BE49-F238E27FC236}">
              <a16:creationId xmlns:a16="http://schemas.microsoft.com/office/drawing/2014/main" xmlns="" id="{00000000-0008-0000-0200-0000B514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934</xdr:row>
      <xdr:rowOff>0</xdr:rowOff>
    </xdr:from>
    <xdr:to>
      <xdr:col>5</xdr:col>
      <xdr:colOff>279400</xdr:colOff>
      <xdr:row>935</xdr:row>
      <xdr:rowOff>12700</xdr:rowOff>
    </xdr:to>
    <xdr:sp macro="[1]!dp_core.gridDP_Click" textlink="">
      <xdr:nvSpPr>
        <xdr:cNvPr id="5302" name="Rectangle 5301">
          <a:extLst>
            <a:ext uri="{FF2B5EF4-FFF2-40B4-BE49-F238E27FC236}">
              <a16:creationId xmlns:a16="http://schemas.microsoft.com/office/drawing/2014/main" xmlns="" id="{00000000-0008-0000-0200-0000B614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934</xdr:row>
      <xdr:rowOff>0</xdr:rowOff>
    </xdr:from>
    <xdr:to>
      <xdr:col>5</xdr:col>
      <xdr:colOff>279400</xdr:colOff>
      <xdr:row>935</xdr:row>
      <xdr:rowOff>12700</xdr:rowOff>
    </xdr:to>
    <xdr:sp macro="[1]!dp_core.gridDP_Click" textlink="">
      <xdr:nvSpPr>
        <xdr:cNvPr id="5303" name="Rectangle 5302">
          <a:extLst>
            <a:ext uri="{FF2B5EF4-FFF2-40B4-BE49-F238E27FC236}">
              <a16:creationId xmlns:a16="http://schemas.microsoft.com/office/drawing/2014/main" xmlns="" id="{00000000-0008-0000-0200-0000B714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935</xdr:row>
      <xdr:rowOff>0</xdr:rowOff>
    </xdr:from>
    <xdr:to>
      <xdr:col>5</xdr:col>
      <xdr:colOff>279400</xdr:colOff>
      <xdr:row>936</xdr:row>
      <xdr:rowOff>12700</xdr:rowOff>
    </xdr:to>
    <xdr:sp macro="[1]!dp_core.gridDP_Click" textlink="">
      <xdr:nvSpPr>
        <xdr:cNvPr id="5304" name="Rectangle 5303">
          <a:extLst>
            <a:ext uri="{FF2B5EF4-FFF2-40B4-BE49-F238E27FC236}">
              <a16:creationId xmlns:a16="http://schemas.microsoft.com/office/drawing/2014/main" xmlns="" id="{00000000-0008-0000-0200-0000B814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935</xdr:row>
      <xdr:rowOff>0</xdr:rowOff>
    </xdr:from>
    <xdr:to>
      <xdr:col>5</xdr:col>
      <xdr:colOff>279400</xdr:colOff>
      <xdr:row>936</xdr:row>
      <xdr:rowOff>12700</xdr:rowOff>
    </xdr:to>
    <xdr:sp macro="[1]!dp_core.gridDP_Click" textlink="">
      <xdr:nvSpPr>
        <xdr:cNvPr id="5305" name="Rectangle 5304">
          <a:extLst>
            <a:ext uri="{FF2B5EF4-FFF2-40B4-BE49-F238E27FC236}">
              <a16:creationId xmlns:a16="http://schemas.microsoft.com/office/drawing/2014/main" xmlns="" id="{00000000-0008-0000-0200-0000B914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935</xdr:row>
      <xdr:rowOff>0</xdr:rowOff>
    </xdr:from>
    <xdr:to>
      <xdr:col>5</xdr:col>
      <xdr:colOff>279400</xdr:colOff>
      <xdr:row>936</xdr:row>
      <xdr:rowOff>12700</xdr:rowOff>
    </xdr:to>
    <xdr:sp macro="[1]!dp_core.gridDP_Click" textlink="">
      <xdr:nvSpPr>
        <xdr:cNvPr id="5306" name="Rectangle 5305">
          <a:extLst>
            <a:ext uri="{FF2B5EF4-FFF2-40B4-BE49-F238E27FC236}">
              <a16:creationId xmlns:a16="http://schemas.microsoft.com/office/drawing/2014/main" xmlns="" id="{00000000-0008-0000-0200-0000BA14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936</xdr:row>
      <xdr:rowOff>0</xdr:rowOff>
    </xdr:from>
    <xdr:to>
      <xdr:col>5</xdr:col>
      <xdr:colOff>279400</xdr:colOff>
      <xdr:row>937</xdr:row>
      <xdr:rowOff>12700</xdr:rowOff>
    </xdr:to>
    <xdr:sp macro="[1]!dp_core.gridDP_Click" textlink="">
      <xdr:nvSpPr>
        <xdr:cNvPr id="5307" name="Rectangle 5306">
          <a:extLst>
            <a:ext uri="{FF2B5EF4-FFF2-40B4-BE49-F238E27FC236}">
              <a16:creationId xmlns:a16="http://schemas.microsoft.com/office/drawing/2014/main" xmlns="" id="{00000000-0008-0000-0200-0000BB14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936</xdr:row>
      <xdr:rowOff>0</xdr:rowOff>
    </xdr:from>
    <xdr:to>
      <xdr:col>5</xdr:col>
      <xdr:colOff>279400</xdr:colOff>
      <xdr:row>937</xdr:row>
      <xdr:rowOff>12700</xdr:rowOff>
    </xdr:to>
    <xdr:sp macro="[1]!dp_core.gridDP_Click" textlink="">
      <xdr:nvSpPr>
        <xdr:cNvPr id="5308" name="Rectangle 5307">
          <a:extLst>
            <a:ext uri="{FF2B5EF4-FFF2-40B4-BE49-F238E27FC236}">
              <a16:creationId xmlns:a16="http://schemas.microsoft.com/office/drawing/2014/main" xmlns="" id="{00000000-0008-0000-0200-0000BC14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936</xdr:row>
      <xdr:rowOff>0</xdr:rowOff>
    </xdr:from>
    <xdr:to>
      <xdr:col>5</xdr:col>
      <xdr:colOff>279400</xdr:colOff>
      <xdr:row>937</xdr:row>
      <xdr:rowOff>12700</xdr:rowOff>
    </xdr:to>
    <xdr:sp macro="[1]!dp_core.gridDP_Click" textlink="">
      <xdr:nvSpPr>
        <xdr:cNvPr id="5309" name="Rectangle 5308">
          <a:extLst>
            <a:ext uri="{FF2B5EF4-FFF2-40B4-BE49-F238E27FC236}">
              <a16:creationId xmlns:a16="http://schemas.microsoft.com/office/drawing/2014/main" xmlns="" id="{00000000-0008-0000-0200-0000BD14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937</xdr:row>
      <xdr:rowOff>0</xdr:rowOff>
    </xdr:from>
    <xdr:to>
      <xdr:col>5</xdr:col>
      <xdr:colOff>279400</xdr:colOff>
      <xdr:row>938</xdr:row>
      <xdr:rowOff>12700</xdr:rowOff>
    </xdr:to>
    <xdr:sp macro="[1]!dp_core.gridDP_Click" textlink="">
      <xdr:nvSpPr>
        <xdr:cNvPr id="5310" name="Rectangle 5309">
          <a:extLst>
            <a:ext uri="{FF2B5EF4-FFF2-40B4-BE49-F238E27FC236}">
              <a16:creationId xmlns:a16="http://schemas.microsoft.com/office/drawing/2014/main" xmlns="" id="{00000000-0008-0000-0200-0000BE14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937</xdr:row>
      <xdr:rowOff>0</xdr:rowOff>
    </xdr:from>
    <xdr:to>
      <xdr:col>5</xdr:col>
      <xdr:colOff>279400</xdr:colOff>
      <xdr:row>938</xdr:row>
      <xdr:rowOff>12700</xdr:rowOff>
    </xdr:to>
    <xdr:sp macro="[1]!dp_core.gridDP_Click" textlink="">
      <xdr:nvSpPr>
        <xdr:cNvPr id="5311" name="Rectangle 5310">
          <a:extLst>
            <a:ext uri="{FF2B5EF4-FFF2-40B4-BE49-F238E27FC236}">
              <a16:creationId xmlns:a16="http://schemas.microsoft.com/office/drawing/2014/main" xmlns="" id="{00000000-0008-0000-0200-0000BF14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937</xdr:row>
      <xdr:rowOff>0</xdr:rowOff>
    </xdr:from>
    <xdr:to>
      <xdr:col>5</xdr:col>
      <xdr:colOff>279400</xdr:colOff>
      <xdr:row>938</xdr:row>
      <xdr:rowOff>12700</xdr:rowOff>
    </xdr:to>
    <xdr:sp macro="[1]!dp_core.gridDP_Click" textlink="">
      <xdr:nvSpPr>
        <xdr:cNvPr id="5312" name="Rectangle 5311">
          <a:extLst>
            <a:ext uri="{FF2B5EF4-FFF2-40B4-BE49-F238E27FC236}">
              <a16:creationId xmlns:a16="http://schemas.microsoft.com/office/drawing/2014/main" xmlns="" id="{00000000-0008-0000-0200-0000C014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938</xdr:row>
      <xdr:rowOff>0</xdr:rowOff>
    </xdr:from>
    <xdr:to>
      <xdr:col>5</xdr:col>
      <xdr:colOff>279400</xdr:colOff>
      <xdr:row>939</xdr:row>
      <xdr:rowOff>12700</xdr:rowOff>
    </xdr:to>
    <xdr:sp macro="[1]!dp_core.gridDP_Click" textlink="">
      <xdr:nvSpPr>
        <xdr:cNvPr id="5313" name="Rectangle 5312">
          <a:extLst>
            <a:ext uri="{FF2B5EF4-FFF2-40B4-BE49-F238E27FC236}">
              <a16:creationId xmlns:a16="http://schemas.microsoft.com/office/drawing/2014/main" xmlns="" id="{00000000-0008-0000-0200-0000C114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938</xdr:row>
      <xdr:rowOff>0</xdr:rowOff>
    </xdr:from>
    <xdr:to>
      <xdr:col>5</xdr:col>
      <xdr:colOff>279400</xdr:colOff>
      <xdr:row>939</xdr:row>
      <xdr:rowOff>12700</xdr:rowOff>
    </xdr:to>
    <xdr:sp macro="[1]!dp_core.gridDP_Click" textlink="">
      <xdr:nvSpPr>
        <xdr:cNvPr id="5314" name="Rectangle 5313">
          <a:extLst>
            <a:ext uri="{FF2B5EF4-FFF2-40B4-BE49-F238E27FC236}">
              <a16:creationId xmlns:a16="http://schemas.microsoft.com/office/drawing/2014/main" xmlns="" id="{00000000-0008-0000-0200-0000C214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938</xdr:row>
      <xdr:rowOff>0</xdr:rowOff>
    </xdr:from>
    <xdr:to>
      <xdr:col>5</xdr:col>
      <xdr:colOff>279400</xdr:colOff>
      <xdr:row>939</xdr:row>
      <xdr:rowOff>12700</xdr:rowOff>
    </xdr:to>
    <xdr:sp macro="[1]!dp_core.gridDP_Click" textlink="">
      <xdr:nvSpPr>
        <xdr:cNvPr id="5315" name="Rectangle 5314">
          <a:extLst>
            <a:ext uri="{FF2B5EF4-FFF2-40B4-BE49-F238E27FC236}">
              <a16:creationId xmlns:a16="http://schemas.microsoft.com/office/drawing/2014/main" xmlns="" id="{00000000-0008-0000-0200-0000C314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939</xdr:row>
      <xdr:rowOff>0</xdr:rowOff>
    </xdr:from>
    <xdr:to>
      <xdr:col>5</xdr:col>
      <xdr:colOff>279400</xdr:colOff>
      <xdr:row>940</xdr:row>
      <xdr:rowOff>12700</xdr:rowOff>
    </xdr:to>
    <xdr:sp macro="[1]!dp_core.gridDP_Click" textlink="">
      <xdr:nvSpPr>
        <xdr:cNvPr id="5316" name="Rectangle 5315">
          <a:extLst>
            <a:ext uri="{FF2B5EF4-FFF2-40B4-BE49-F238E27FC236}">
              <a16:creationId xmlns:a16="http://schemas.microsoft.com/office/drawing/2014/main" xmlns="" id="{00000000-0008-0000-0200-0000C414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939</xdr:row>
      <xdr:rowOff>0</xdr:rowOff>
    </xdr:from>
    <xdr:to>
      <xdr:col>5</xdr:col>
      <xdr:colOff>279400</xdr:colOff>
      <xdr:row>940</xdr:row>
      <xdr:rowOff>12700</xdr:rowOff>
    </xdr:to>
    <xdr:sp macro="[1]!dp_core.gridDP_Click" textlink="">
      <xdr:nvSpPr>
        <xdr:cNvPr id="5317" name="Rectangle 5316">
          <a:extLst>
            <a:ext uri="{FF2B5EF4-FFF2-40B4-BE49-F238E27FC236}">
              <a16:creationId xmlns:a16="http://schemas.microsoft.com/office/drawing/2014/main" xmlns="" id="{00000000-0008-0000-0200-0000C514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939</xdr:row>
      <xdr:rowOff>0</xdr:rowOff>
    </xdr:from>
    <xdr:to>
      <xdr:col>5</xdr:col>
      <xdr:colOff>279400</xdr:colOff>
      <xdr:row>940</xdr:row>
      <xdr:rowOff>12700</xdr:rowOff>
    </xdr:to>
    <xdr:sp macro="[1]!dp_core.gridDP_Click" textlink="">
      <xdr:nvSpPr>
        <xdr:cNvPr id="5318" name="Rectangle 5317">
          <a:extLst>
            <a:ext uri="{FF2B5EF4-FFF2-40B4-BE49-F238E27FC236}">
              <a16:creationId xmlns:a16="http://schemas.microsoft.com/office/drawing/2014/main" xmlns="" id="{00000000-0008-0000-0200-0000C614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940</xdr:row>
      <xdr:rowOff>0</xdr:rowOff>
    </xdr:from>
    <xdr:to>
      <xdr:col>5</xdr:col>
      <xdr:colOff>279400</xdr:colOff>
      <xdr:row>941</xdr:row>
      <xdr:rowOff>12700</xdr:rowOff>
    </xdr:to>
    <xdr:sp macro="[1]!dp_core.gridDP_Click" textlink="">
      <xdr:nvSpPr>
        <xdr:cNvPr id="5319" name="Rectangle 5318">
          <a:extLst>
            <a:ext uri="{FF2B5EF4-FFF2-40B4-BE49-F238E27FC236}">
              <a16:creationId xmlns:a16="http://schemas.microsoft.com/office/drawing/2014/main" xmlns="" id="{00000000-0008-0000-0200-0000C714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940</xdr:row>
      <xdr:rowOff>0</xdr:rowOff>
    </xdr:from>
    <xdr:to>
      <xdr:col>5</xdr:col>
      <xdr:colOff>279400</xdr:colOff>
      <xdr:row>941</xdr:row>
      <xdr:rowOff>12700</xdr:rowOff>
    </xdr:to>
    <xdr:sp macro="[1]!dp_core.gridDP_Click" textlink="">
      <xdr:nvSpPr>
        <xdr:cNvPr id="5320" name="Rectangle 5319">
          <a:extLst>
            <a:ext uri="{FF2B5EF4-FFF2-40B4-BE49-F238E27FC236}">
              <a16:creationId xmlns:a16="http://schemas.microsoft.com/office/drawing/2014/main" xmlns="" id="{00000000-0008-0000-0200-0000C814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940</xdr:row>
      <xdr:rowOff>0</xdr:rowOff>
    </xdr:from>
    <xdr:to>
      <xdr:col>5</xdr:col>
      <xdr:colOff>279400</xdr:colOff>
      <xdr:row>941</xdr:row>
      <xdr:rowOff>12700</xdr:rowOff>
    </xdr:to>
    <xdr:sp macro="[1]!dp_core.gridDP_Click" textlink="">
      <xdr:nvSpPr>
        <xdr:cNvPr id="5321" name="Rectangle 5320">
          <a:extLst>
            <a:ext uri="{FF2B5EF4-FFF2-40B4-BE49-F238E27FC236}">
              <a16:creationId xmlns:a16="http://schemas.microsoft.com/office/drawing/2014/main" xmlns="" id="{00000000-0008-0000-0200-0000C914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941</xdr:row>
      <xdr:rowOff>0</xdr:rowOff>
    </xdr:from>
    <xdr:to>
      <xdr:col>5</xdr:col>
      <xdr:colOff>279400</xdr:colOff>
      <xdr:row>942</xdr:row>
      <xdr:rowOff>12700</xdr:rowOff>
    </xdr:to>
    <xdr:sp macro="[1]!dp_core.gridDP_Click" textlink="">
      <xdr:nvSpPr>
        <xdr:cNvPr id="5322" name="Rectangle 5321">
          <a:extLst>
            <a:ext uri="{FF2B5EF4-FFF2-40B4-BE49-F238E27FC236}">
              <a16:creationId xmlns:a16="http://schemas.microsoft.com/office/drawing/2014/main" xmlns="" id="{00000000-0008-0000-0200-0000CA14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941</xdr:row>
      <xdr:rowOff>0</xdr:rowOff>
    </xdr:from>
    <xdr:to>
      <xdr:col>5</xdr:col>
      <xdr:colOff>279400</xdr:colOff>
      <xdr:row>942</xdr:row>
      <xdr:rowOff>12700</xdr:rowOff>
    </xdr:to>
    <xdr:sp macro="[1]!dp_core.gridDP_Click" textlink="">
      <xdr:nvSpPr>
        <xdr:cNvPr id="5323" name="Rectangle 5322">
          <a:extLst>
            <a:ext uri="{FF2B5EF4-FFF2-40B4-BE49-F238E27FC236}">
              <a16:creationId xmlns:a16="http://schemas.microsoft.com/office/drawing/2014/main" xmlns="" id="{00000000-0008-0000-0200-0000CB14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941</xdr:row>
      <xdr:rowOff>0</xdr:rowOff>
    </xdr:from>
    <xdr:to>
      <xdr:col>5</xdr:col>
      <xdr:colOff>279400</xdr:colOff>
      <xdr:row>942</xdr:row>
      <xdr:rowOff>12700</xdr:rowOff>
    </xdr:to>
    <xdr:sp macro="[1]!dp_core.gridDP_Click" textlink="">
      <xdr:nvSpPr>
        <xdr:cNvPr id="5324" name="Rectangle 5323">
          <a:extLst>
            <a:ext uri="{FF2B5EF4-FFF2-40B4-BE49-F238E27FC236}">
              <a16:creationId xmlns:a16="http://schemas.microsoft.com/office/drawing/2014/main" xmlns="" id="{00000000-0008-0000-0200-0000CC14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942</xdr:row>
      <xdr:rowOff>0</xdr:rowOff>
    </xdr:from>
    <xdr:to>
      <xdr:col>5</xdr:col>
      <xdr:colOff>279400</xdr:colOff>
      <xdr:row>943</xdr:row>
      <xdr:rowOff>12700</xdr:rowOff>
    </xdr:to>
    <xdr:sp macro="[1]!dp_core.gridDP_Click" textlink="">
      <xdr:nvSpPr>
        <xdr:cNvPr id="5325" name="Rectangle 5324">
          <a:extLst>
            <a:ext uri="{FF2B5EF4-FFF2-40B4-BE49-F238E27FC236}">
              <a16:creationId xmlns:a16="http://schemas.microsoft.com/office/drawing/2014/main" xmlns="" id="{00000000-0008-0000-0200-0000CD14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942</xdr:row>
      <xdr:rowOff>0</xdr:rowOff>
    </xdr:from>
    <xdr:to>
      <xdr:col>5</xdr:col>
      <xdr:colOff>279400</xdr:colOff>
      <xdr:row>943</xdr:row>
      <xdr:rowOff>12700</xdr:rowOff>
    </xdr:to>
    <xdr:sp macro="[1]!dp_core.gridDP_Click" textlink="">
      <xdr:nvSpPr>
        <xdr:cNvPr id="5326" name="Rectangle 5325">
          <a:extLst>
            <a:ext uri="{FF2B5EF4-FFF2-40B4-BE49-F238E27FC236}">
              <a16:creationId xmlns:a16="http://schemas.microsoft.com/office/drawing/2014/main" xmlns="" id="{00000000-0008-0000-0200-0000CE14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942</xdr:row>
      <xdr:rowOff>0</xdr:rowOff>
    </xdr:from>
    <xdr:to>
      <xdr:col>5</xdr:col>
      <xdr:colOff>279400</xdr:colOff>
      <xdr:row>943</xdr:row>
      <xdr:rowOff>12700</xdr:rowOff>
    </xdr:to>
    <xdr:sp macro="[1]!dp_core.gridDP_Click" textlink="">
      <xdr:nvSpPr>
        <xdr:cNvPr id="5327" name="Rectangle 5326">
          <a:extLst>
            <a:ext uri="{FF2B5EF4-FFF2-40B4-BE49-F238E27FC236}">
              <a16:creationId xmlns:a16="http://schemas.microsoft.com/office/drawing/2014/main" xmlns="" id="{00000000-0008-0000-0200-0000CF14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943</xdr:row>
      <xdr:rowOff>0</xdr:rowOff>
    </xdr:from>
    <xdr:to>
      <xdr:col>5</xdr:col>
      <xdr:colOff>279400</xdr:colOff>
      <xdr:row>944</xdr:row>
      <xdr:rowOff>12700</xdr:rowOff>
    </xdr:to>
    <xdr:sp macro="[1]!dp_core.gridDP_Click" textlink="">
      <xdr:nvSpPr>
        <xdr:cNvPr id="5328" name="Rectangle 5327">
          <a:extLst>
            <a:ext uri="{FF2B5EF4-FFF2-40B4-BE49-F238E27FC236}">
              <a16:creationId xmlns:a16="http://schemas.microsoft.com/office/drawing/2014/main" xmlns="" id="{00000000-0008-0000-0200-0000D014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943</xdr:row>
      <xdr:rowOff>0</xdr:rowOff>
    </xdr:from>
    <xdr:to>
      <xdr:col>5</xdr:col>
      <xdr:colOff>279400</xdr:colOff>
      <xdr:row>944</xdr:row>
      <xdr:rowOff>12700</xdr:rowOff>
    </xdr:to>
    <xdr:sp macro="[1]!dp_core.gridDP_Click" textlink="">
      <xdr:nvSpPr>
        <xdr:cNvPr id="5329" name="Rectangle 5328">
          <a:extLst>
            <a:ext uri="{FF2B5EF4-FFF2-40B4-BE49-F238E27FC236}">
              <a16:creationId xmlns:a16="http://schemas.microsoft.com/office/drawing/2014/main" xmlns="" id="{00000000-0008-0000-0200-0000D114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943</xdr:row>
      <xdr:rowOff>0</xdr:rowOff>
    </xdr:from>
    <xdr:to>
      <xdr:col>5</xdr:col>
      <xdr:colOff>279400</xdr:colOff>
      <xdr:row>944</xdr:row>
      <xdr:rowOff>12700</xdr:rowOff>
    </xdr:to>
    <xdr:sp macro="[1]!dp_core.gridDP_Click" textlink="">
      <xdr:nvSpPr>
        <xdr:cNvPr id="5330" name="Rectangle 5329">
          <a:extLst>
            <a:ext uri="{FF2B5EF4-FFF2-40B4-BE49-F238E27FC236}">
              <a16:creationId xmlns:a16="http://schemas.microsoft.com/office/drawing/2014/main" xmlns="" id="{00000000-0008-0000-0200-0000D214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944</xdr:row>
      <xdr:rowOff>0</xdr:rowOff>
    </xdr:from>
    <xdr:to>
      <xdr:col>5</xdr:col>
      <xdr:colOff>279400</xdr:colOff>
      <xdr:row>945</xdr:row>
      <xdr:rowOff>12700</xdr:rowOff>
    </xdr:to>
    <xdr:sp macro="[1]!dp_core.gridDP_Click" textlink="">
      <xdr:nvSpPr>
        <xdr:cNvPr id="5331" name="Rectangle 5330">
          <a:extLst>
            <a:ext uri="{FF2B5EF4-FFF2-40B4-BE49-F238E27FC236}">
              <a16:creationId xmlns:a16="http://schemas.microsoft.com/office/drawing/2014/main" xmlns="" id="{00000000-0008-0000-0200-0000D314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944</xdr:row>
      <xdr:rowOff>0</xdr:rowOff>
    </xdr:from>
    <xdr:to>
      <xdr:col>5</xdr:col>
      <xdr:colOff>279400</xdr:colOff>
      <xdr:row>945</xdr:row>
      <xdr:rowOff>12700</xdr:rowOff>
    </xdr:to>
    <xdr:sp macro="[1]!dp_core.gridDP_Click" textlink="">
      <xdr:nvSpPr>
        <xdr:cNvPr id="5332" name="Rectangle 5331">
          <a:extLst>
            <a:ext uri="{FF2B5EF4-FFF2-40B4-BE49-F238E27FC236}">
              <a16:creationId xmlns:a16="http://schemas.microsoft.com/office/drawing/2014/main" xmlns="" id="{00000000-0008-0000-0200-0000D414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944</xdr:row>
      <xdr:rowOff>0</xdr:rowOff>
    </xdr:from>
    <xdr:to>
      <xdr:col>5</xdr:col>
      <xdr:colOff>279400</xdr:colOff>
      <xdr:row>945</xdr:row>
      <xdr:rowOff>12700</xdr:rowOff>
    </xdr:to>
    <xdr:sp macro="[1]!dp_core.gridDP_Click" textlink="">
      <xdr:nvSpPr>
        <xdr:cNvPr id="5333" name="Rectangle 5332">
          <a:extLst>
            <a:ext uri="{FF2B5EF4-FFF2-40B4-BE49-F238E27FC236}">
              <a16:creationId xmlns:a16="http://schemas.microsoft.com/office/drawing/2014/main" xmlns="" id="{00000000-0008-0000-0200-0000D514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945</xdr:row>
      <xdr:rowOff>0</xdr:rowOff>
    </xdr:from>
    <xdr:to>
      <xdr:col>5</xdr:col>
      <xdr:colOff>279400</xdr:colOff>
      <xdr:row>946</xdr:row>
      <xdr:rowOff>12700</xdr:rowOff>
    </xdr:to>
    <xdr:sp macro="[1]!dp_core.gridDP_Click" textlink="">
      <xdr:nvSpPr>
        <xdr:cNvPr id="5334" name="Rectangle 5333">
          <a:extLst>
            <a:ext uri="{FF2B5EF4-FFF2-40B4-BE49-F238E27FC236}">
              <a16:creationId xmlns:a16="http://schemas.microsoft.com/office/drawing/2014/main" xmlns="" id="{00000000-0008-0000-0200-0000D614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945</xdr:row>
      <xdr:rowOff>0</xdr:rowOff>
    </xdr:from>
    <xdr:to>
      <xdr:col>5</xdr:col>
      <xdr:colOff>279400</xdr:colOff>
      <xdr:row>946</xdr:row>
      <xdr:rowOff>12700</xdr:rowOff>
    </xdr:to>
    <xdr:sp macro="[1]!dp_core.gridDP_Click" textlink="">
      <xdr:nvSpPr>
        <xdr:cNvPr id="5335" name="Rectangle 5334">
          <a:extLst>
            <a:ext uri="{FF2B5EF4-FFF2-40B4-BE49-F238E27FC236}">
              <a16:creationId xmlns:a16="http://schemas.microsoft.com/office/drawing/2014/main" xmlns="" id="{00000000-0008-0000-0200-0000D714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945</xdr:row>
      <xdr:rowOff>0</xdr:rowOff>
    </xdr:from>
    <xdr:to>
      <xdr:col>5</xdr:col>
      <xdr:colOff>279400</xdr:colOff>
      <xdr:row>946</xdr:row>
      <xdr:rowOff>12700</xdr:rowOff>
    </xdr:to>
    <xdr:sp macro="[1]!dp_core.gridDP_Click" textlink="">
      <xdr:nvSpPr>
        <xdr:cNvPr id="5336" name="Rectangle 5335">
          <a:extLst>
            <a:ext uri="{FF2B5EF4-FFF2-40B4-BE49-F238E27FC236}">
              <a16:creationId xmlns:a16="http://schemas.microsoft.com/office/drawing/2014/main" xmlns="" id="{00000000-0008-0000-0200-0000D814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946</xdr:row>
      <xdr:rowOff>0</xdr:rowOff>
    </xdr:from>
    <xdr:to>
      <xdr:col>5</xdr:col>
      <xdr:colOff>279400</xdr:colOff>
      <xdr:row>947</xdr:row>
      <xdr:rowOff>12700</xdr:rowOff>
    </xdr:to>
    <xdr:sp macro="[1]!dp_core.gridDP_Click" textlink="">
      <xdr:nvSpPr>
        <xdr:cNvPr id="5337" name="Rectangle 5336">
          <a:extLst>
            <a:ext uri="{FF2B5EF4-FFF2-40B4-BE49-F238E27FC236}">
              <a16:creationId xmlns:a16="http://schemas.microsoft.com/office/drawing/2014/main" xmlns="" id="{00000000-0008-0000-0200-0000D914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946</xdr:row>
      <xdr:rowOff>0</xdr:rowOff>
    </xdr:from>
    <xdr:to>
      <xdr:col>5</xdr:col>
      <xdr:colOff>279400</xdr:colOff>
      <xdr:row>947</xdr:row>
      <xdr:rowOff>12700</xdr:rowOff>
    </xdr:to>
    <xdr:sp macro="[1]!dp_core.gridDP_Click" textlink="">
      <xdr:nvSpPr>
        <xdr:cNvPr id="5338" name="Rectangle 5337">
          <a:extLst>
            <a:ext uri="{FF2B5EF4-FFF2-40B4-BE49-F238E27FC236}">
              <a16:creationId xmlns:a16="http://schemas.microsoft.com/office/drawing/2014/main" xmlns="" id="{00000000-0008-0000-0200-0000DA14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946</xdr:row>
      <xdr:rowOff>0</xdr:rowOff>
    </xdr:from>
    <xdr:to>
      <xdr:col>5</xdr:col>
      <xdr:colOff>279400</xdr:colOff>
      <xdr:row>947</xdr:row>
      <xdr:rowOff>12700</xdr:rowOff>
    </xdr:to>
    <xdr:sp macro="[1]!dp_core.gridDP_Click" textlink="">
      <xdr:nvSpPr>
        <xdr:cNvPr id="5339" name="Rectangle 5338">
          <a:extLst>
            <a:ext uri="{FF2B5EF4-FFF2-40B4-BE49-F238E27FC236}">
              <a16:creationId xmlns:a16="http://schemas.microsoft.com/office/drawing/2014/main" xmlns="" id="{00000000-0008-0000-0200-0000DB14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947</xdr:row>
      <xdr:rowOff>0</xdr:rowOff>
    </xdr:from>
    <xdr:to>
      <xdr:col>5</xdr:col>
      <xdr:colOff>279400</xdr:colOff>
      <xdr:row>948</xdr:row>
      <xdr:rowOff>12700</xdr:rowOff>
    </xdr:to>
    <xdr:sp macro="[1]!dp_core.gridDP_Click" textlink="">
      <xdr:nvSpPr>
        <xdr:cNvPr id="5340" name="Rectangle 5339">
          <a:extLst>
            <a:ext uri="{FF2B5EF4-FFF2-40B4-BE49-F238E27FC236}">
              <a16:creationId xmlns:a16="http://schemas.microsoft.com/office/drawing/2014/main" xmlns="" id="{00000000-0008-0000-0200-0000DC14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947</xdr:row>
      <xdr:rowOff>0</xdr:rowOff>
    </xdr:from>
    <xdr:to>
      <xdr:col>5</xdr:col>
      <xdr:colOff>279400</xdr:colOff>
      <xdr:row>948</xdr:row>
      <xdr:rowOff>12700</xdr:rowOff>
    </xdr:to>
    <xdr:sp macro="[1]!dp_core.gridDP_Click" textlink="">
      <xdr:nvSpPr>
        <xdr:cNvPr id="5341" name="Rectangle 5340">
          <a:extLst>
            <a:ext uri="{FF2B5EF4-FFF2-40B4-BE49-F238E27FC236}">
              <a16:creationId xmlns:a16="http://schemas.microsoft.com/office/drawing/2014/main" xmlns="" id="{00000000-0008-0000-0200-0000DD14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947</xdr:row>
      <xdr:rowOff>0</xdr:rowOff>
    </xdr:from>
    <xdr:to>
      <xdr:col>5</xdr:col>
      <xdr:colOff>279400</xdr:colOff>
      <xdr:row>948</xdr:row>
      <xdr:rowOff>12700</xdr:rowOff>
    </xdr:to>
    <xdr:sp macro="[1]!dp_core.gridDP_Click" textlink="">
      <xdr:nvSpPr>
        <xdr:cNvPr id="5342" name="Rectangle 5341">
          <a:extLst>
            <a:ext uri="{FF2B5EF4-FFF2-40B4-BE49-F238E27FC236}">
              <a16:creationId xmlns:a16="http://schemas.microsoft.com/office/drawing/2014/main" xmlns="" id="{00000000-0008-0000-0200-0000DE14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948</xdr:row>
      <xdr:rowOff>0</xdr:rowOff>
    </xdr:from>
    <xdr:to>
      <xdr:col>5</xdr:col>
      <xdr:colOff>279400</xdr:colOff>
      <xdr:row>949</xdr:row>
      <xdr:rowOff>12700</xdr:rowOff>
    </xdr:to>
    <xdr:sp macro="[1]!dp_core.gridDP_Click" textlink="">
      <xdr:nvSpPr>
        <xdr:cNvPr id="5343" name="Rectangle 5342">
          <a:extLst>
            <a:ext uri="{FF2B5EF4-FFF2-40B4-BE49-F238E27FC236}">
              <a16:creationId xmlns:a16="http://schemas.microsoft.com/office/drawing/2014/main" xmlns="" id="{00000000-0008-0000-0200-0000DF14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948</xdr:row>
      <xdr:rowOff>0</xdr:rowOff>
    </xdr:from>
    <xdr:to>
      <xdr:col>5</xdr:col>
      <xdr:colOff>279400</xdr:colOff>
      <xdr:row>949</xdr:row>
      <xdr:rowOff>12700</xdr:rowOff>
    </xdr:to>
    <xdr:sp macro="[1]!dp_core.gridDP_Click" textlink="">
      <xdr:nvSpPr>
        <xdr:cNvPr id="5344" name="Rectangle 5343">
          <a:extLst>
            <a:ext uri="{FF2B5EF4-FFF2-40B4-BE49-F238E27FC236}">
              <a16:creationId xmlns:a16="http://schemas.microsoft.com/office/drawing/2014/main" xmlns="" id="{00000000-0008-0000-0200-0000E014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948</xdr:row>
      <xdr:rowOff>0</xdr:rowOff>
    </xdr:from>
    <xdr:to>
      <xdr:col>5</xdr:col>
      <xdr:colOff>279400</xdr:colOff>
      <xdr:row>949</xdr:row>
      <xdr:rowOff>12700</xdr:rowOff>
    </xdr:to>
    <xdr:sp macro="[1]!dp_core.gridDP_Click" textlink="">
      <xdr:nvSpPr>
        <xdr:cNvPr id="5345" name="Rectangle 5344">
          <a:extLst>
            <a:ext uri="{FF2B5EF4-FFF2-40B4-BE49-F238E27FC236}">
              <a16:creationId xmlns:a16="http://schemas.microsoft.com/office/drawing/2014/main" xmlns="" id="{00000000-0008-0000-0200-0000E114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949</xdr:row>
      <xdr:rowOff>0</xdr:rowOff>
    </xdr:from>
    <xdr:to>
      <xdr:col>5</xdr:col>
      <xdr:colOff>279400</xdr:colOff>
      <xdr:row>950</xdr:row>
      <xdr:rowOff>12700</xdr:rowOff>
    </xdr:to>
    <xdr:sp macro="[1]!dp_core.gridDP_Click" textlink="">
      <xdr:nvSpPr>
        <xdr:cNvPr id="5346" name="Rectangle 5345">
          <a:extLst>
            <a:ext uri="{FF2B5EF4-FFF2-40B4-BE49-F238E27FC236}">
              <a16:creationId xmlns:a16="http://schemas.microsoft.com/office/drawing/2014/main" xmlns="" id="{00000000-0008-0000-0200-0000E214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949</xdr:row>
      <xdr:rowOff>0</xdr:rowOff>
    </xdr:from>
    <xdr:to>
      <xdr:col>5</xdr:col>
      <xdr:colOff>279400</xdr:colOff>
      <xdr:row>950</xdr:row>
      <xdr:rowOff>12700</xdr:rowOff>
    </xdr:to>
    <xdr:sp macro="[1]!dp_core.gridDP_Click" textlink="">
      <xdr:nvSpPr>
        <xdr:cNvPr id="5347" name="Rectangle 5346">
          <a:extLst>
            <a:ext uri="{FF2B5EF4-FFF2-40B4-BE49-F238E27FC236}">
              <a16:creationId xmlns:a16="http://schemas.microsoft.com/office/drawing/2014/main" xmlns="" id="{00000000-0008-0000-0200-0000E314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949</xdr:row>
      <xdr:rowOff>0</xdr:rowOff>
    </xdr:from>
    <xdr:to>
      <xdr:col>5</xdr:col>
      <xdr:colOff>279400</xdr:colOff>
      <xdr:row>950</xdr:row>
      <xdr:rowOff>12700</xdr:rowOff>
    </xdr:to>
    <xdr:sp macro="[1]!dp_core.gridDP_Click" textlink="">
      <xdr:nvSpPr>
        <xdr:cNvPr id="5348" name="Rectangle 5347">
          <a:extLst>
            <a:ext uri="{FF2B5EF4-FFF2-40B4-BE49-F238E27FC236}">
              <a16:creationId xmlns:a16="http://schemas.microsoft.com/office/drawing/2014/main" xmlns="" id="{00000000-0008-0000-0200-0000E414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950</xdr:row>
      <xdr:rowOff>0</xdr:rowOff>
    </xdr:from>
    <xdr:to>
      <xdr:col>5</xdr:col>
      <xdr:colOff>279400</xdr:colOff>
      <xdr:row>951</xdr:row>
      <xdr:rowOff>12700</xdr:rowOff>
    </xdr:to>
    <xdr:sp macro="[1]!dp_core.gridDP_Click" textlink="">
      <xdr:nvSpPr>
        <xdr:cNvPr id="5349" name="Rectangle 5348">
          <a:extLst>
            <a:ext uri="{FF2B5EF4-FFF2-40B4-BE49-F238E27FC236}">
              <a16:creationId xmlns:a16="http://schemas.microsoft.com/office/drawing/2014/main" xmlns="" id="{00000000-0008-0000-0200-0000E514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950</xdr:row>
      <xdr:rowOff>0</xdr:rowOff>
    </xdr:from>
    <xdr:to>
      <xdr:col>5</xdr:col>
      <xdr:colOff>279400</xdr:colOff>
      <xdr:row>951</xdr:row>
      <xdr:rowOff>12700</xdr:rowOff>
    </xdr:to>
    <xdr:sp macro="[1]!dp_core.gridDP_Click" textlink="">
      <xdr:nvSpPr>
        <xdr:cNvPr id="5350" name="Rectangle 5349">
          <a:extLst>
            <a:ext uri="{FF2B5EF4-FFF2-40B4-BE49-F238E27FC236}">
              <a16:creationId xmlns:a16="http://schemas.microsoft.com/office/drawing/2014/main" xmlns="" id="{00000000-0008-0000-0200-0000E614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950</xdr:row>
      <xdr:rowOff>0</xdr:rowOff>
    </xdr:from>
    <xdr:to>
      <xdr:col>5</xdr:col>
      <xdr:colOff>279400</xdr:colOff>
      <xdr:row>951</xdr:row>
      <xdr:rowOff>12700</xdr:rowOff>
    </xdr:to>
    <xdr:sp macro="[1]!dp_core.gridDP_Click" textlink="">
      <xdr:nvSpPr>
        <xdr:cNvPr id="5351" name="Rectangle 5350">
          <a:extLst>
            <a:ext uri="{FF2B5EF4-FFF2-40B4-BE49-F238E27FC236}">
              <a16:creationId xmlns:a16="http://schemas.microsoft.com/office/drawing/2014/main" xmlns="" id="{00000000-0008-0000-0200-0000E714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951</xdr:row>
      <xdr:rowOff>0</xdr:rowOff>
    </xdr:from>
    <xdr:to>
      <xdr:col>5</xdr:col>
      <xdr:colOff>279400</xdr:colOff>
      <xdr:row>952</xdr:row>
      <xdr:rowOff>12700</xdr:rowOff>
    </xdr:to>
    <xdr:sp macro="[1]!dp_core.gridDP_Click" textlink="">
      <xdr:nvSpPr>
        <xdr:cNvPr id="5352" name="Rectangle 5351">
          <a:extLst>
            <a:ext uri="{FF2B5EF4-FFF2-40B4-BE49-F238E27FC236}">
              <a16:creationId xmlns:a16="http://schemas.microsoft.com/office/drawing/2014/main" xmlns="" id="{00000000-0008-0000-0200-0000E814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951</xdr:row>
      <xdr:rowOff>0</xdr:rowOff>
    </xdr:from>
    <xdr:to>
      <xdr:col>5</xdr:col>
      <xdr:colOff>279400</xdr:colOff>
      <xdr:row>952</xdr:row>
      <xdr:rowOff>12700</xdr:rowOff>
    </xdr:to>
    <xdr:sp macro="[1]!dp_core.gridDP_Click" textlink="">
      <xdr:nvSpPr>
        <xdr:cNvPr id="5353" name="Rectangle 5352">
          <a:extLst>
            <a:ext uri="{FF2B5EF4-FFF2-40B4-BE49-F238E27FC236}">
              <a16:creationId xmlns:a16="http://schemas.microsoft.com/office/drawing/2014/main" xmlns="" id="{00000000-0008-0000-0200-0000E914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951</xdr:row>
      <xdr:rowOff>0</xdr:rowOff>
    </xdr:from>
    <xdr:to>
      <xdr:col>5</xdr:col>
      <xdr:colOff>279400</xdr:colOff>
      <xdr:row>952</xdr:row>
      <xdr:rowOff>12700</xdr:rowOff>
    </xdr:to>
    <xdr:sp macro="[1]!dp_core.gridDP_Click" textlink="">
      <xdr:nvSpPr>
        <xdr:cNvPr id="5354" name="Rectangle 5353">
          <a:extLst>
            <a:ext uri="{FF2B5EF4-FFF2-40B4-BE49-F238E27FC236}">
              <a16:creationId xmlns:a16="http://schemas.microsoft.com/office/drawing/2014/main" xmlns="" id="{00000000-0008-0000-0200-0000EA14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952</xdr:row>
      <xdr:rowOff>0</xdr:rowOff>
    </xdr:from>
    <xdr:to>
      <xdr:col>5</xdr:col>
      <xdr:colOff>279400</xdr:colOff>
      <xdr:row>953</xdr:row>
      <xdr:rowOff>12700</xdr:rowOff>
    </xdr:to>
    <xdr:sp macro="[1]!dp_core.gridDP_Click" textlink="">
      <xdr:nvSpPr>
        <xdr:cNvPr id="5355" name="Rectangle 5354">
          <a:extLst>
            <a:ext uri="{FF2B5EF4-FFF2-40B4-BE49-F238E27FC236}">
              <a16:creationId xmlns:a16="http://schemas.microsoft.com/office/drawing/2014/main" xmlns="" id="{00000000-0008-0000-0200-0000EB14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952</xdr:row>
      <xdr:rowOff>0</xdr:rowOff>
    </xdr:from>
    <xdr:to>
      <xdr:col>5</xdr:col>
      <xdr:colOff>279400</xdr:colOff>
      <xdr:row>953</xdr:row>
      <xdr:rowOff>12700</xdr:rowOff>
    </xdr:to>
    <xdr:sp macro="[1]!dp_core.gridDP_Click" textlink="">
      <xdr:nvSpPr>
        <xdr:cNvPr id="5356" name="Rectangle 5355">
          <a:extLst>
            <a:ext uri="{FF2B5EF4-FFF2-40B4-BE49-F238E27FC236}">
              <a16:creationId xmlns:a16="http://schemas.microsoft.com/office/drawing/2014/main" xmlns="" id="{00000000-0008-0000-0200-0000EC14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952</xdr:row>
      <xdr:rowOff>0</xdr:rowOff>
    </xdr:from>
    <xdr:to>
      <xdr:col>5</xdr:col>
      <xdr:colOff>279400</xdr:colOff>
      <xdr:row>953</xdr:row>
      <xdr:rowOff>12700</xdr:rowOff>
    </xdr:to>
    <xdr:sp macro="[1]!dp_core.gridDP_Click" textlink="">
      <xdr:nvSpPr>
        <xdr:cNvPr id="5357" name="Rectangle 5356">
          <a:extLst>
            <a:ext uri="{FF2B5EF4-FFF2-40B4-BE49-F238E27FC236}">
              <a16:creationId xmlns:a16="http://schemas.microsoft.com/office/drawing/2014/main" xmlns="" id="{00000000-0008-0000-0200-0000ED14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953</xdr:row>
      <xdr:rowOff>0</xdr:rowOff>
    </xdr:from>
    <xdr:to>
      <xdr:col>5</xdr:col>
      <xdr:colOff>279400</xdr:colOff>
      <xdr:row>954</xdr:row>
      <xdr:rowOff>12700</xdr:rowOff>
    </xdr:to>
    <xdr:sp macro="[1]!dp_core.gridDP_Click" textlink="">
      <xdr:nvSpPr>
        <xdr:cNvPr id="5358" name="Rectangle 5357">
          <a:extLst>
            <a:ext uri="{FF2B5EF4-FFF2-40B4-BE49-F238E27FC236}">
              <a16:creationId xmlns:a16="http://schemas.microsoft.com/office/drawing/2014/main" xmlns="" id="{00000000-0008-0000-0200-0000EE14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953</xdr:row>
      <xdr:rowOff>0</xdr:rowOff>
    </xdr:from>
    <xdr:to>
      <xdr:col>5</xdr:col>
      <xdr:colOff>279400</xdr:colOff>
      <xdr:row>954</xdr:row>
      <xdr:rowOff>12700</xdr:rowOff>
    </xdr:to>
    <xdr:sp macro="[1]!dp_core.gridDP_Click" textlink="">
      <xdr:nvSpPr>
        <xdr:cNvPr id="5359" name="Rectangle 5358">
          <a:extLst>
            <a:ext uri="{FF2B5EF4-FFF2-40B4-BE49-F238E27FC236}">
              <a16:creationId xmlns:a16="http://schemas.microsoft.com/office/drawing/2014/main" xmlns="" id="{00000000-0008-0000-0200-0000EF14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953</xdr:row>
      <xdr:rowOff>0</xdr:rowOff>
    </xdr:from>
    <xdr:to>
      <xdr:col>5</xdr:col>
      <xdr:colOff>279400</xdr:colOff>
      <xdr:row>954</xdr:row>
      <xdr:rowOff>12700</xdr:rowOff>
    </xdr:to>
    <xdr:sp macro="[1]!dp_core.gridDP_Click" textlink="">
      <xdr:nvSpPr>
        <xdr:cNvPr id="5360" name="Rectangle 5359">
          <a:extLst>
            <a:ext uri="{FF2B5EF4-FFF2-40B4-BE49-F238E27FC236}">
              <a16:creationId xmlns:a16="http://schemas.microsoft.com/office/drawing/2014/main" xmlns="" id="{00000000-0008-0000-0200-0000F014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954</xdr:row>
      <xdr:rowOff>0</xdr:rowOff>
    </xdr:from>
    <xdr:to>
      <xdr:col>5</xdr:col>
      <xdr:colOff>279400</xdr:colOff>
      <xdr:row>955</xdr:row>
      <xdr:rowOff>12700</xdr:rowOff>
    </xdr:to>
    <xdr:sp macro="[1]!dp_core.gridDP_Click" textlink="">
      <xdr:nvSpPr>
        <xdr:cNvPr id="5361" name="Rectangle 5360">
          <a:extLst>
            <a:ext uri="{FF2B5EF4-FFF2-40B4-BE49-F238E27FC236}">
              <a16:creationId xmlns:a16="http://schemas.microsoft.com/office/drawing/2014/main" xmlns="" id="{00000000-0008-0000-0200-0000F114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954</xdr:row>
      <xdr:rowOff>0</xdr:rowOff>
    </xdr:from>
    <xdr:to>
      <xdr:col>5</xdr:col>
      <xdr:colOff>279400</xdr:colOff>
      <xdr:row>955</xdr:row>
      <xdr:rowOff>12700</xdr:rowOff>
    </xdr:to>
    <xdr:sp macro="[1]!dp_core.gridDP_Click" textlink="">
      <xdr:nvSpPr>
        <xdr:cNvPr id="5362" name="Rectangle 5361">
          <a:extLst>
            <a:ext uri="{FF2B5EF4-FFF2-40B4-BE49-F238E27FC236}">
              <a16:creationId xmlns:a16="http://schemas.microsoft.com/office/drawing/2014/main" xmlns="" id="{00000000-0008-0000-0200-0000F214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954</xdr:row>
      <xdr:rowOff>0</xdr:rowOff>
    </xdr:from>
    <xdr:to>
      <xdr:col>5</xdr:col>
      <xdr:colOff>279400</xdr:colOff>
      <xdr:row>955</xdr:row>
      <xdr:rowOff>12700</xdr:rowOff>
    </xdr:to>
    <xdr:sp macro="[1]!dp_core.gridDP_Click" textlink="">
      <xdr:nvSpPr>
        <xdr:cNvPr id="5363" name="Rectangle 5362">
          <a:extLst>
            <a:ext uri="{FF2B5EF4-FFF2-40B4-BE49-F238E27FC236}">
              <a16:creationId xmlns:a16="http://schemas.microsoft.com/office/drawing/2014/main" xmlns="" id="{00000000-0008-0000-0200-0000F314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955</xdr:row>
      <xdr:rowOff>0</xdr:rowOff>
    </xdr:from>
    <xdr:to>
      <xdr:col>5</xdr:col>
      <xdr:colOff>279400</xdr:colOff>
      <xdr:row>956</xdr:row>
      <xdr:rowOff>12700</xdr:rowOff>
    </xdr:to>
    <xdr:sp macro="[1]!dp_core.gridDP_Click" textlink="">
      <xdr:nvSpPr>
        <xdr:cNvPr id="5364" name="Rectangle 5363">
          <a:extLst>
            <a:ext uri="{FF2B5EF4-FFF2-40B4-BE49-F238E27FC236}">
              <a16:creationId xmlns:a16="http://schemas.microsoft.com/office/drawing/2014/main" xmlns="" id="{00000000-0008-0000-0200-0000F414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955</xdr:row>
      <xdr:rowOff>0</xdr:rowOff>
    </xdr:from>
    <xdr:to>
      <xdr:col>5</xdr:col>
      <xdr:colOff>279400</xdr:colOff>
      <xdr:row>956</xdr:row>
      <xdr:rowOff>12700</xdr:rowOff>
    </xdr:to>
    <xdr:sp macro="[1]!dp_core.gridDP_Click" textlink="">
      <xdr:nvSpPr>
        <xdr:cNvPr id="5365" name="Rectangle 5364">
          <a:extLst>
            <a:ext uri="{FF2B5EF4-FFF2-40B4-BE49-F238E27FC236}">
              <a16:creationId xmlns:a16="http://schemas.microsoft.com/office/drawing/2014/main" xmlns="" id="{00000000-0008-0000-0200-0000F514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955</xdr:row>
      <xdr:rowOff>0</xdr:rowOff>
    </xdr:from>
    <xdr:to>
      <xdr:col>5</xdr:col>
      <xdr:colOff>279400</xdr:colOff>
      <xdr:row>956</xdr:row>
      <xdr:rowOff>12700</xdr:rowOff>
    </xdr:to>
    <xdr:sp macro="[1]!dp_core.gridDP_Click" textlink="">
      <xdr:nvSpPr>
        <xdr:cNvPr id="5366" name="Rectangle 5365">
          <a:extLst>
            <a:ext uri="{FF2B5EF4-FFF2-40B4-BE49-F238E27FC236}">
              <a16:creationId xmlns:a16="http://schemas.microsoft.com/office/drawing/2014/main" xmlns="" id="{00000000-0008-0000-0200-0000F614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956</xdr:row>
      <xdr:rowOff>0</xdr:rowOff>
    </xdr:from>
    <xdr:to>
      <xdr:col>5</xdr:col>
      <xdr:colOff>279400</xdr:colOff>
      <xdr:row>957</xdr:row>
      <xdr:rowOff>12700</xdr:rowOff>
    </xdr:to>
    <xdr:sp macro="[1]!dp_core.gridDP_Click" textlink="">
      <xdr:nvSpPr>
        <xdr:cNvPr id="5367" name="Rectangle 5366">
          <a:extLst>
            <a:ext uri="{FF2B5EF4-FFF2-40B4-BE49-F238E27FC236}">
              <a16:creationId xmlns:a16="http://schemas.microsoft.com/office/drawing/2014/main" xmlns="" id="{00000000-0008-0000-0200-0000F714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956</xdr:row>
      <xdr:rowOff>0</xdr:rowOff>
    </xdr:from>
    <xdr:to>
      <xdr:col>5</xdr:col>
      <xdr:colOff>279400</xdr:colOff>
      <xdr:row>957</xdr:row>
      <xdr:rowOff>12700</xdr:rowOff>
    </xdr:to>
    <xdr:sp macro="[1]!dp_core.gridDP_Click" textlink="">
      <xdr:nvSpPr>
        <xdr:cNvPr id="5368" name="Rectangle 5367">
          <a:extLst>
            <a:ext uri="{FF2B5EF4-FFF2-40B4-BE49-F238E27FC236}">
              <a16:creationId xmlns:a16="http://schemas.microsoft.com/office/drawing/2014/main" xmlns="" id="{00000000-0008-0000-0200-0000F814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956</xdr:row>
      <xdr:rowOff>0</xdr:rowOff>
    </xdr:from>
    <xdr:to>
      <xdr:col>5</xdr:col>
      <xdr:colOff>279400</xdr:colOff>
      <xdr:row>957</xdr:row>
      <xdr:rowOff>12700</xdr:rowOff>
    </xdr:to>
    <xdr:sp macro="[1]!dp_core.gridDP_Click" textlink="">
      <xdr:nvSpPr>
        <xdr:cNvPr id="5369" name="Rectangle 5368">
          <a:extLst>
            <a:ext uri="{FF2B5EF4-FFF2-40B4-BE49-F238E27FC236}">
              <a16:creationId xmlns:a16="http://schemas.microsoft.com/office/drawing/2014/main" xmlns="" id="{00000000-0008-0000-0200-0000F914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957</xdr:row>
      <xdr:rowOff>0</xdr:rowOff>
    </xdr:from>
    <xdr:to>
      <xdr:col>5</xdr:col>
      <xdr:colOff>279400</xdr:colOff>
      <xdr:row>958</xdr:row>
      <xdr:rowOff>12700</xdr:rowOff>
    </xdr:to>
    <xdr:sp macro="[1]!dp_core.gridDP_Click" textlink="">
      <xdr:nvSpPr>
        <xdr:cNvPr id="5370" name="Rectangle 5369">
          <a:extLst>
            <a:ext uri="{FF2B5EF4-FFF2-40B4-BE49-F238E27FC236}">
              <a16:creationId xmlns:a16="http://schemas.microsoft.com/office/drawing/2014/main" xmlns="" id="{00000000-0008-0000-0200-0000FA14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957</xdr:row>
      <xdr:rowOff>0</xdr:rowOff>
    </xdr:from>
    <xdr:to>
      <xdr:col>5</xdr:col>
      <xdr:colOff>279400</xdr:colOff>
      <xdr:row>958</xdr:row>
      <xdr:rowOff>12700</xdr:rowOff>
    </xdr:to>
    <xdr:sp macro="[1]!dp_core.gridDP_Click" textlink="">
      <xdr:nvSpPr>
        <xdr:cNvPr id="5371" name="Rectangle 5370">
          <a:extLst>
            <a:ext uri="{FF2B5EF4-FFF2-40B4-BE49-F238E27FC236}">
              <a16:creationId xmlns:a16="http://schemas.microsoft.com/office/drawing/2014/main" xmlns="" id="{00000000-0008-0000-0200-0000FB14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957</xdr:row>
      <xdr:rowOff>0</xdr:rowOff>
    </xdr:from>
    <xdr:to>
      <xdr:col>5</xdr:col>
      <xdr:colOff>279400</xdr:colOff>
      <xdr:row>958</xdr:row>
      <xdr:rowOff>12700</xdr:rowOff>
    </xdr:to>
    <xdr:sp macro="[1]!dp_core.gridDP_Click" textlink="">
      <xdr:nvSpPr>
        <xdr:cNvPr id="5372" name="Rectangle 5371">
          <a:extLst>
            <a:ext uri="{FF2B5EF4-FFF2-40B4-BE49-F238E27FC236}">
              <a16:creationId xmlns:a16="http://schemas.microsoft.com/office/drawing/2014/main" xmlns="" id="{00000000-0008-0000-0200-0000FC14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958</xdr:row>
      <xdr:rowOff>0</xdr:rowOff>
    </xdr:from>
    <xdr:to>
      <xdr:col>5</xdr:col>
      <xdr:colOff>279400</xdr:colOff>
      <xdr:row>959</xdr:row>
      <xdr:rowOff>12700</xdr:rowOff>
    </xdr:to>
    <xdr:sp macro="[1]!dp_core.gridDP_Click" textlink="">
      <xdr:nvSpPr>
        <xdr:cNvPr id="5373" name="Rectangle 5372">
          <a:extLst>
            <a:ext uri="{FF2B5EF4-FFF2-40B4-BE49-F238E27FC236}">
              <a16:creationId xmlns:a16="http://schemas.microsoft.com/office/drawing/2014/main" xmlns="" id="{00000000-0008-0000-0200-0000FD14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958</xdr:row>
      <xdr:rowOff>0</xdr:rowOff>
    </xdr:from>
    <xdr:to>
      <xdr:col>5</xdr:col>
      <xdr:colOff>279400</xdr:colOff>
      <xdr:row>959</xdr:row>
      <xdr:rowOff>12700</xdr:rowOff>
    </xdr:to>
    <xdr:sp macro="[1]!dp_core.gridDP_Click" textlink="">
      <xdr:nvSpPr>
        <xdr:cNvPr id="5374" name="Rectangle 5373">
          <a:extLst>
            <a:ext uri="{FF2B5EF4-FFF2-40B4-BE49-F238E27FC236}">
              <a16:creationId xmlns:a16="http://schemas.microsoft.com/office/drawing/2014/main" xmlns="" id="{00000000-0008-0000-0200-0000FE14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958</xdr:row>
      <xdr:rowOff>0</xdr:rowOff>
    </xdr:from>
    <xdr:to>
      <xdr:col>5</xdr:col>
      <xdr:colOff>279400</xdr:colOff>
      <xdr:row>959</xdr:row>
      <xdr:rowOff>12700</xdr:rowOff>
    </xdr:to>
    <xdr:sp macro="[1]!dp_core.gridDP_Click" textlink="">
      <xdr:nvSpPr>
        <xdr:cNvPr id="5375" name="Rectangle 5374">
          <a:extLst>
            <a:ext uri="{FF2B5EF4-FFF2-40B4-BE49-F238E27FC236}">
              <a16:creationId xmlns:a16="http://schemas.microsoft.com/office/drawing/2014/main" xmlns="" id="{00000000-0008-0000-0200-0000FF14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959</xdr:row>
      <xdr:rowOff>0</xdr:rowOff>
    </xdr:from>
    <xdr:to>
      <xdr:col>5</xdr:col>
      <xdr:colOff>279400</xdr:colOff>
      <xdr:row>960</xdr:row>
      <xdr:rowOff>12700</xdr:rowOff>
    </xdr:to>
    <xdr:sp macro="[1]!dp_core.gridDP_Click" textlink="">
      <xdr:nvSpPr>
        <xdr:cNvPr id="5376" name="Rectangle 5375">
          <a:extLst>
            <a:ext uri="{FF2B5EF4-FFF2-40B4-BE49-F238E27FC236}">
              <a16:creationId xmlns:a16="http://schemas.microsoft.com/office/drawing/2014/main" xmlns="" id="{00000000-0008-0000-0200-00000015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959</xdr:row>
      <xdr:rowOff>0</xdr:rowOff>
    </xdr:from>
    <xdr:to>
      <xdr:col>5</xdr:col>
      <xdr:colOff>279400</xdr:colOff>
      <xdr:row>960</xdr:row>
      <xdr:rowOff>12700</xdr:rowOff>
    </xdr:to>
    <xdr:sp macro="[1]!dp_core.gridDP_Click" textlink="">
      <xdr:nvSpPr>
        <xdr:cNvPr id="5377" name="Rectangle 5376">
          <a:extLst>
            <a:ext uri="{FF2B5EF4-FFF2-40B4-BE49-F238E27FC236}">
              <a16:creationId xmlns:a16="http://schemas.microsoft.com/office/drawing/2014/main" xmlns="" id="{00000000-0008-0000-0200-00000115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959</xdr:row>
      <xdr:rowOff>0</xdr:rowOff>
    </xdr:from>
    <xdr:to>
      <xdr:col>5</xdr:col>
      <xdr:colOff>279400</xdr:colOff>
      <xdr:row>960</xdr:row>
      <xdr:rowOff>12700</xdr:rowOff>
    </xdr:to>
    <xdr:sp macro="[1]!dp_core.gridDP_Click" textlink="">
      <xdr:nvSpPr>
        <xdr:cNvPr id="5378" name="Rectangle 5377">
          <a:extLst>
            <a:ext uri="{FF2B5EF4-FFF2-40B4-BE49-F238E27FC236}">
              <a16:creationId xmlns:a16="http://schemas.microsoft.com/office/drawing/2014/main" xmlns="" id="{00000000-0008-0000-0200-00000215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960</xdr:row>
      <xdr:rowOff>0</xdr:rowOff>
    </xdr:from>
    <xdr:to>
      <xdr:col>5</xdr:col>
      <xdr:colOff>279400</xdr:colOff>
      <xdr:row>961</xdr:row>
      <xdr:rowOff>12700</xdr:rowOff>
    </xdr:to>
    <xdr:sp macro="[1]!dp_core.gridDP_Click" textlink="">
      <xdr:nvSpPr>
        <xdr:cNvPr id="5379" name="Rectangle 5378">
          <a:extLst>
            <a:ext uri="{FF2B5EF4-FFF2-40B4-BE49-F238E27FC236}">
              <a16:creationId xmlns:a16="http://schemas.microsoft.com/office/drawing/2014/main" xmlns="" id="{00000000-0008-0000-0200-00000315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960</xdr:row>
      <xdr:rowOff>0</xdr:rowOff>
    </xdr:from>
    <xdr:to>
      <xdr:col>5</xdr:col>
      <xdr:colOff>279400</xdr:colOff>
      <xdr:row>961</xdr:row>
      <xdr:rowOff>12700</xdr:rowOff>
    </xdr:to>
    <xdr:sp macro="[1]!dp_core.gridDP_Click" textlink="">
      <xdr:nvSpPr>
        <xdr:cNvPr id="5380" name="Rectangle 5379">
          <a:extLst>
            <a:ext uri="{FF2B5EF4-FFF2-40B4-BE49-F238E27FC236}">
              <a16:creationId xmlns:a16="http://schemas.microsoft.com/office/drawing/2014/main" xmlns="" id="{00000000-0008-0000-0200-00000415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960</xdr:row>
      <xdr:rowOff>0</xdr:rowOff>
    </xdr:from>
    <xdr:to>
      <xdr:col>5</xdr:col>
      <xdr:colOff>279400</xdr:colOff>
      <xdr:row>961</xdr:row>
      <xdr:rowOff>12700</xdr:rowOff>
    </xdr:to>
    <xdr:sp macro="[1]!dp_core.gridDP_Click" textlink="">
      <xdr:nvSpPr>
        <xdr:cNvPr id="5381" name="Rectangle 5380">
          <a:extLst>
            <a:ext uri="{FF2B5EF4-FFF2-40B4-BE49-F238E27FC236}">
              <a16:creationId xmlns:a16="http://schemas.microsoft.com/office/drawing/2014/main" xmlns="" id="{00000000-0008-0000-0200-00000515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961</xdr:row>
      <xdr:rowOff>0</xdr:rowOff>
    </xdr:from>
    <xdr:to>
      <xdr:col>5</xdr:col>
      <xdr:colOff>279400</xdr:colOff>
      <xdr:row>962</xdr:row>
      <xdr:rowOff>12700</xdr:rowOff>
    </xdr:to>
    <xdr:sp macro="[1]!dp_core.gridDP_Click" textlink="">
      <xdr:nvSpPr>
        <xdr:cNvPr id="5382" name="Rectangle 5381">
          <a:extLst>
            <a:ext uri="{FF2B5EF4-FFF2-40B4-BE49-F238E27FC236}">
              <a16:creationId xmlns:a16="http://schemas.microsoft.com/office/drawing/2014/main" xmlns="" id="{00000000-0008-0000-0200-00000615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961</xdr:row>
      <xdr:rowOff>0</xdr:rowOff>
    </xdr:from>
    <xdr:to>
      <xdr:col>5</xdr:col>
      <xdr:colOff>279400</xdr:colOff>
      <xdr:row>962</xdr:row>
      <xdr:rowOff>12700</xdr:rowOff>
    </xdr:to>
    <xdr:sp macro="[1]!dp_core.gridDP_Click" textlink="">
      <xdr:nvSpPr>
        <xdr:cNvPr id="5383" name="Rectangle 5382">
          <a:extLst>
            <a:ext uri="{FF2B5EF4-FFF2-40B4-BE49-F238E27FC236}">
              <a16:creationId xmlns:a16="http://schemas.microsoft.com/office/drawing/2014/main" xmlns="" id="{00000000-0008-0000-0200-00000715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961</xdr:row>
      <xdr:rowOff>0</xdr:rowOff>
    </xdr:from>
    <xdr:to>
      <xdr:col>5</xdr:col>
      <xdr:colOff>279400</xdr:colOff>
      <xdr:row>962</xdr:row>
      <xdr:rowOff>12700</xdr:rowOff>
    </xdr:to>
    <xdr:sp macro="[1]!dp_core.gridDP_Click" textlink="">
      <xdr:nvSpPr>
        <xdr:cNvPr id="5384" name="Rectangle 5383">
          <a:extLst>
            <a:ext uri="{FF2B5EF4-FFF2-40B4-BE49-F238E27FC236}">
              <a16:creationId xmlns:a16="http://schemas.microsoft.com/office/drawing/2014/main" xmlns="" id="{00000000-0008-0000-0200-00000815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962</xdr:row>
      <xdr:rowOff>0</xdr:rowOff>
    </xdr:from>
    <xdr:to>
      <xdr:col>5</xdr:col>
      <xdr:colOff>279400</xdr:colOff>
      <xdr:row>963</xdr:row>
      <xdr:rowOff>12700</xdr:rowOff>
    </xdr:to>
    <xdr:sp macro="[1]!dp_core.gridDP_Click" textlink="">
      <xdr:nvSpPr>
        <xdr:cNvPr id="5385" name="Rectangle 5384">
          <a:extLst>
            <a:ext uri="{FF2B5EF4-FFF2-40B4-BE49-F238E27FC236}">
              <a16:creationId xmlns:a16="http://schemas.microsoft.com/office/drawing/2014/main" xmlns="" id="{00000000-0008-0000-0200-00000915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962</xdr:row>
      <xdr:rowOff>0</xdr:rowOff>
    </xdr:from>
    <xdr:to>
      <xdr:col>5</xdr:col>
      <xdr:colOff>279400</xdr:colOff>
      <xdr:row>963</xdr:row>
      <xdr:rowOff>12700</xdr:rowOff>
    </xdr:to>
    <xdr:sp macro="[1]!dp_core.gridDP_Click" textlink="">
      <xdr:nvSpPr>
        <xdr:cNvPr id="5386" name="Rectangle 5385">
          <a:extLst>
            <a:ext uri="{FF2B5EF4-FFF2-40B4-BE49-F238E27FC236}">
              <a16:creationId xmlns:a16="http://schemas.microsoft.com/office/drawing/2014/main" xmlns="" id="{00000000-0008-0000-0200-00000A15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962</xdr:row>
      <xdr:rowOff>0</xdr:rowOff>
    </xdr:from>
    <xdr:to>
      <xdr:col>5</xdr:col>
      <xdr:colOff>279400</xdr:colOff>
      <xdr:row>963</xdr:row>
      <xdr:rowOff>12700</xdr:rowOff>
    </xdr:to>
    <xdr:sp macro="[1]!dp_core.gridDP_Click" textlink="">
      <xdr:nvSpPr>
        <xdr:cNvPr id="5387" name="Rectangle 5386">
          <a:extLst>
            <a:ext uri="{FF2B5EF4-FFF2-40B4-BE49-F238E27FC236}">
              <a16:creationId xmlns:a16="http://schemas.microsoft.com/office/drawing/2014/main" xmlns="" id="{00000000-0008-0000-0200-00000B15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963</xdr:row>
      <xdr:rowOff>0</xdr:rowOff>
    </xdr:from>
    <xdr:to>
      <xdr:col>5</xdr:col>
      <xdr:colOff>279400</xdr:colOff>
      <xdr:row>964</xdr:row>
      <xdr:rowOff>12700</xdr:rowOff>
    </xdr:to>
    <xdr:sp macro="[1]!dp_core.gridDP_Click" textlink="">
      <xdr:nvSpPr>
        <xdr:cNvPr id="5388" name="Rectangle 5387">
          <a:extLst>
            <a:ext uri="{FF2B5EF4-FFF2-40B4-BE49-F238E27FC236}">
              <a16:creationId xmlns:a16="http://schemas.microsoft.com/office/drawing/2014/main" xmlns="" id="{00000000-0008-0000-0200-00000C15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963</xdr:row>
      <xdr:rowOff>0</xdr:rowOff>
    </xdr:from>
    <xdr:to>
      <xdr:col>5</xdr:col>
      <xdr:colOff>279400</xdr:colOff>
      <xdr:row>964</xdr:row>
      <xdr:rowOff>12700</xdr:rowOff>
    </xdr:to>
    <xdr:sp macro="[1]!dp_core.gridDP_Click" textlink="">
      <xdr:nvSpPr>
        <xdr:cNvPr id="5389" name="Rectangle 5388">
          <a:extLst>
            <a:ext uri="{FF2B5EF4-FFF2-40B4-BE49-F238E27FC236}">
              <a16:creationId xmlns:a16="http://schemas.microsoft.com/office/drawing/2014/main" xmlns="" id="{00000000-0008-0000-0200-00000D15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963</xdr:row>
      <xdr:rowOff>0</xdr:rowOff>
    </xdr:from>
    <xdr:to>
      <xdr:col>5</xdr:col>
      <xdr:colOff>279400</xdr:colOff>
      <xdr:row>964</xdr:row>
      <xdr:rowOff>12700</xdr:rowOff>
    </xdr:to>
    <xdr:sp macro="[1]!dp_core.gridDP_Click" textlink="">
      <xdr:nvSpPr>
        <xdr:cNvPr id="5390" name="Rectangle 5389">
          <a:extLst>
            <a:ext uri="{FF2B5EF4-FFF2-40B4-BE49-F238E27FC236}">
              <a16:creationId xmlns:a16="http://schemas.microsoft.com/office/drawing/2014/main" xmlns="" id="{00000000-0008-0000-0200-00000E15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964</xdr:row>
      <xdr:rowOff>0</xdr:rowOff>
    </xdr:from>
    <xdr:to>
      <xdr:col>5</xdr:col>
      <xdr:colOff>279400</xdr:colOff>
      <xdr:row>965</xdr:row>
      <xdr:rowOff>12700</xdr:rowOff>
    </xdr:to>
    <xdr:sp macro="[1]!dp_core.gridDP_Click" textlink="">
      <xdr:nvSpPr>
        <xdr:cNvPr id="5391" name="Rectangle 5390">
          <a:extLst>
            <a:ext uri="{FF2B5EF4-FFF2-40B4-BE49-F238E27FC236}">
              <a16:creationId xmlns:a16="http://schemas.microsoft.com/office/drawing/2014/main" xmlns="" id="{00000000-0008-0000-0200-00000F15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964</xdr:row>
      <xdr:rowOff>0</xdr:rowOff>
    </xdr:from>
    <xdr:to>
      <xdr:col>5</xdr:col>
      <xdr:colOff>279400</xdr:colOff>
      <xdr:row>965</xdr:row>
      <xdr:rowOff>12700</xdr:rowOff>
    </xdr:to>
    <xdr:sp macro="[1]!dp_core.gridDP_Click" textlink="">
      <xdr:nvSpPr>
        <xdr:cNvPr id="5392" name="Rectangle 5391">
          <a:extLst>
            <a:ext uri="{FF2B5EF4-FFF2-40B4-BE49-F238E27FC236}">
              <a16:creationId xmlns:a16="http://schemas.microsoft.com/office/drawing/2014/main" xmlns="" id="{00000000-0008-0000-0200-00001015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964</xdr:row>
      <xdr:rowOff>0</xdr:rowOff>
    </xdr:from>
    <xdr:to>
      <xdr:col>5</xdr:col>
      <xdr:colOff>279400</xdr:colOff>
      <xdr:row>965</xdr:row>
      <xdr:rowOff>12700</xdr:rowOff>
    </xdr:to>
    <xdr:sp macro="[1]!dp_core.gridDP_Click" textlink="">
      <xdr:nvSpPr>
        <xdr:cNvPr id="5393" name="Rectangle 5392">
          <a:extLst>
            <a:ext uri="{FF2B5EF4-FFF2-40B4-BE49-F238E27FC236}">
              <a16:creationId xmlns:a16="http://schemas.microsoft.com/office/drawing/2014/main" xmlns="" id="{00000000-0008-0000-0200-00001115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965</xdr:row>
      <xdr:rowOff>0</xdr:rowOff>
    </xdr:from>
    <xdr:to>
      <xdr:col>5</xdr:col>
      <xdr:colOff>279400</xdr:colOff>
      <xdr:row>966</xdr:row>
      <xdr:rowOff>12700</xdr:rowOff>
    </xdr:to>
    <xdr:sp macro="[1]!dp_core.gridDP_Click" textlink="">
      <xdr:nvSpPr>
        <xdr:cNvPr id="5394" name="Rectangle 5393">
          <a:extLst>
            <a:ext uri="{FF2B5EF4-FFF2-40B4-BE49-F238E27FC236}">
              <a16:creationId xmlns:a16="http://schemas.microsoft.com/office/drawing/2014/main" xmlns="" id="{00000000-0008-0000-0200-00001215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965</xdr:row>
      <xdr:rowOff>0</xdr:rowOff>
    </xdr:from>
    <xdr:to>
      <xdr:col>5</xdr:col>
      <xdr:colOff>279400</xdr:colOff>
      <xdr:row>966</xdr:row>
      <xdr:rowOff>12700</xdr:rowOff>
    </xdr:to>
    <xdr:sp macro="[1]!dp_core.gridDP_Click" textlink="">
      <xdr:nvSpPr>
        <xdr:cNvPr id="5395" name="Rectangle 5394">
          <a:extLst>
            <a:ext uri="{FF2B5EF4-FFF2-40B4-BE49-F238E27FC236}">
              <a16:creationId xmlns:a16="http://schemas.microsoft.com/office/drawing/2014/main" xmlns="" id="{00000000-0008-0000-0200-00001315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965</xdr:row>
      <xdr:rowOff>0</xdr:rowOff>
    </xdr:from>
    <xdr:to>
      <xdr:col>5</xdr:col>
      <xdr:colOff>279400</xdr:colOff>
      <xdr:row>966</xdr:row>
      <xdr:rowOff>12700</xdr:rowOff>
    </xdr:to>
    <xdr:sp macro="[1]!dp_core.gridDP_Click" textlink="">
      <xdr:nvSpPr>
        <xdr:cNvPr id="5396" name="Rectangle 5395">
          <a:extLst>
            <a:ext uri="{FF2B5EF4-FFF2-40B4-BE49-F238E27FC236}">
              <a16:creationId xmlns:a16="http://schemas.microsoft.com/office/drawing/2014/main" xmlns="" id="{00000000-0008-0000-0200-00001415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966</xdr:row>
      <xdr:rowOff>0</xdr:rowOff>
    </xdr:from>
    <xdr:to>
      <xdr:col>5</xdr:col>
      <xdr:colOff>279400</xdr:colOff>
      <xdr:row>967</xdr:row>
      <xdr:rowOff>12700</xdr:rowOff>
    </xdr:to>
    <xdr:sp macro="[1]!dp_core.gridDP_Click" textlink="">
      <xdr:nvSpPr>
        <xdr:cNvPr id="5397" name="Rectangle 5396">
          <a:extLst>
            <a:ext uri="{FF2B5EF4-FFF2-40B4-BE49-F238E27FC236}">
              <a16:creationId xmlns:a16="http://schemas.microsoft.com/office/drawing/2014/main" xmlns="" id="{00000000-0008-0000-0200-00001515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966</xdr:row>
      <xdr:rowOff>0</xdr:rowOff>
    </xdr:from>
    <xdr:to>
      <xdr:col>5</xdr:col>
      <xdr:colOff>279400</xdr:colOff>
      <xdr:row>967</xdr:row>
      <xdr:rowOff>12700</xdr:rowOff>
    </xdr:to>
    <xdr:sp macro="[1]!dp_core.gridDP_Click" textlink="">
      <xdr:nvSpPr>
        <xdr:cNvPr id="5398" name="Rectangle 5397">
          <a:extLst>
            <a:ext uri="{FF2B5EF4-FFF2-40B4-BE49-F238E27FC236}">
              <a16:creationId xmlns:a16="http://schemas.microsoft.com/office/drawing/2014/main" xmlns="" id="{00000000-0008-0000-0200-00001615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966</xdr:row>
      <xdr:rowOff>0</xdr:rowOff>
    </xdr:from>
    <xdr:to>
      <xdr:col>5</xdr:col>
      <xdr:colOff>279400</xdr:colOff>
      <xdr:row>967</xdr:row>
      <xdr:rowOff>12700</xdr:rowOff>
    </xdr:to>
    <xdr:sp macro="[1]!dp_core.gridDP_Click" textlink="">
      <xdr:nvSpPr>
        <xdr:cNvPr id="5399" name="Rectangle 5398">
          <a:extLst>
            <a:ext uri="{FF2B5EF4-FFF2-40B4-BE49-F238E27FC236}">
              <a16:creationId xmlns:a16="http://schemas.microsoft.com/office/drawing/2014/main" xmlns="" id="{00000000-0008-0000-0200-00001715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967</xdr:row>
      <xdr:rowOff>0</xdr:rowOff>
    </xdr:from>
    <xdr:to>
      <xdr:col>5</xdr:col>
      <xdr:colOff>279400</xdr:colOff>
      <xdr:row>968</xdr:row>
      <xdr:rowOff>12700</xdr:rowOff>
    </xdr:to>
    <xdr:sp macro="[1]!dp_core.gridDP_Click" textlink="">
      <xdr:nvSpPr>
        <xdr:cNvPr id="5400" name="Rectangle 5399">
          <a:extLst>
            <a:ext uri="{FF2B5EF4-FFF2-40B4-BE49-F238E27FC236}">
              <a16:creationId xmlns:a16="http://schemas.microsoft.com/office/drawing/2014/main" xmlns="" id="{00000000-0008-0000-0200-00001815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967</xdr:row>
      <xdr:rowOff>0</xdr:rowOff>
    </xdr:from>
    <xdr:to>
      <xdr:col>5</xdr:col>
      <xdr:colOff>279400</xdr:colOff>
      <xdr:row>968</xdr:row>
      <xdr:rowOff>12700</xdr:rowOff>
    </xdr:to>
    <xdr:sp macro="[1]!dp_core.gridDP_Click" textlink="">
      <xdr:nvSpPr>
        <xdr:cNvPr id="5401" name="Rectangle 5400">
          <a:extLst>
            <a:ext uri="{FF2B5EF4-FFF2-40B4-BE49-F238E27FC236}">
              <a16:creationId xmlns:a16="http://schemas.microsoft.com/office/drawing/2014/main" xmlns="" id="{00000000-0008-0000-0200-00001915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967</xdr:row>
      <xdr:rowOff>0</xdr:rowOff>
    </xdr:from>
    <xdr:to>
      <xdr:col>5</xdr:col>
      <xdr:colOff>279400</xdr:colOff>
      <xdr:row>968</xdr:row>
      <xdr:rowOff>12700</xdr:rowOff>
    </xdr:to>
    <xdr:sp macro="[1]!dp_core.gridDP_Click" textlink="">
      <xdr:nvSpPr>
        <xdr:cNvPr id="5402" name="Rectangle 5401">
          <a:extLst>
            <a:ext uri="{FF2B5EF4-FFF2-40B4-BE49-F238E27FC236}">
              <a16:creationId xmlns:a16="http://schemas.microsoft.com/office/drawing/2014/main" xmlns="" id="{00000000-0008-0000-0200-00001A15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968</xdr:row>
      <xdr:rowOff>0</xdr:rowOff>
    </xdr:from>
    <xdr:to>
      <xdr:col>5</xdr:col>
      <xdr:colOff>279400</xdr:colOff>
      <xdr:row>969</xdr:row>
      <xdr:rowOff>12700</xdr:rowOff>
    </xdr:to>
    <xdr:sp macro="[1]!dp_core.gridDP_Click" textlink="">
      <xdr:nvSpPr>
        <xdr:cNvPr id="5403" name="Rectangle 5402">
          <a:extLst>
            <a:ext uri="{FF2B5EF4-FFF2-40B4-BE49-F238E27FC236}">
              <a16:creationId xmlns:a16="http://schemas.microsoft.com/office/drawing/2014/main" xmlns="" id="{00000000-0008-0000-0200-00001B15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968</xdr:row>
      <xdr:rowOff>0</xdr:rowOff>
    </xdr:from>
    <xdr:to>
      <xdr:col>5</xdr:col>
      <xdr:colOff>279400</xdr:colOff>
      <xdr:row>969</xdr:row>
      <xdr:rowOff>12700</xdr:rowOff>
    </xdr:to>
    <xdr:sp macro="[1]!dp_core.gridDP_Click" textlink="">
      <xdr:nvSpPr>
        <xdr:cNvPr id="5404" name="Rectangle 5403">
          <a:extLst>
            <a:ext uri="{FF2B5EF4-FFF2-40B4-BE49-F238E27FC236}">
              <a16:creationId xmlns:a16="http://schemas.microsoft.com/office/drawing/2014/main" xmlns="" id="{00000000-0008-0000-0200-00001C15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968</xdr:row>
      <xdr:rowOff>0</xdr:rowOff>
    </xdr:from>
    <xdr:to>
      <xdr:col>5</xdr:col>
      <xdr:colOff>279400</xdr:colOff>
      <xdr:row>969</xdr:row>
      <xdr:rowOff>12700</xdr:rowOff>
    </xdr:to>
    <xdr:sp macro="[1]!dp_core.gridDP_Click" textlink="">
      <xdr:nvSpPr>
        <xdr:cNvPr id="5405" name="Rectangle 5404">
          <a:extLst>
            <a:ext uri="{FF2B5EF4-FFF2-40B4-BE49-F238E27FC236}">
              <a16:creationId xmlns:a16="http://schemas.microsoft.com/office/drawing/2014/main" xmlns="" id="{00000000-0008-0000-0200-00001D15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969</xdr:row>
      <xdr:rowOff>0</xdr:rowOff>
    </xdr:from>
    <xdr:to>
      <xdr:col>5</xdr:col>
      <xdr:colOff>279400</xdr:colOff>
      <xdr:row>970</xdr:row>
      <xdr:rowOff>12700</xdr:rowOff>
    </xdr:to>
    <xdr:sp macro="[1]!dp_core.gridDP_Click" textlink="">
      <xdr:nvSpPr>
        <xdr:cNvPr id="5406" name="Rectangle 5405">
          <a:extLst>
            <a:ext uri="{FF2B5EF4-FFF2-40B4-BE49-F238E27FC236}">
              <a16:creationId xmlns:a16="http://schemas.microsoft.com/office/drawing/2014/main" xmlns="" id="{00000000-0008-0000-0200-00001E15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969</xdr:row>
      <xdr:rowOff>0</xdr:rowOff>
    </xdr:from>
    <xdr:to>
      <xdr:col>5</xdr:col>
      <xdr:colOff>279400</xdr:colOff>
      <xdr:row>970</xdr:row>
      <xdr:rowOff>12700</xdr:rowOff>
    </xdr:to>
    <xdr:sp macro="[1]!dp_core.gridDP_Click" textlink="">
      <xdr:nvSpPr>
        <xdr:cNvPr id="5407" name="Rectangle 5406">
          <a:extLst>
            <a:ext uri="{FF2B5EF4-FFF2-40B4-BE49-F238E27FC236}">
              <a16:creationId xmlns:a16="http://schemas.microsoft.com/office/drawing/2014/main" xmlns="" id="{00000000-0008-0000-0200-00001F15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969</xdr:row>
      <xdr:rowOff>0</xdr:rowOff>
    </xdr:from>
    <xdr:to>
      <xdr:col>5</xdr:col>
      <xdr:colOff>279400</xdr:colOff>
      <xdr:row>970</xdr:row>
      <xdr:rowOff>12700</xdr:rowOff>
    </xdr:to>
    <xdr:sp macro="[1]!dp_core.gridDP_Click" textlink="">
      <xdr:nvSpPr>
        <xdr:cNvPr id="5408" name="Rectangle 5407">
          <a:extLst>
            <a:ext uri="{FF2B5EF4-FFF2-40B4-BE49-F238E27FC236}">
              <a16:creationId xmlns:a16="http://schemas.microsoft.com/office/drawing/2014/main" xmlns="" id="{00000000-0008-0000-0200-00002015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970</xdr:row>
      <xdr:rowOff>0</xdr:rowOff>
    </xdr:from>
    <xdr:to>
      <xdr:col>5</xdr:col>
      <xdr:colOff>279400</xdr:colOff>
      <xdr:row>971</xdr:row>
      <xdr:rowOff>12700</xdr:rowOff>
    </xdr:to>
    <xdr:sp macro="[1]!dp_core.gridDP_Click" textlink="">
      <xdr:nvSpPr>
        <xdr:cNvPr id="5409" name="Rectangle 5408">
          <a:extLst>
            <a:ext uri="{FF2B5EF4-FFF2-40B4-BE49-F238E27FC236}">
              <a16:creationId xmlns:a16="http://schemas.microsoft.com/office/drawing/2014/main" xmlns="" id="{00000000-0008-0000-0200-00002115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970</xdr:row>
      <xdr:rowOff>0</xdr:rowOff>
    </xdr:from>
    <xdr:to>
      <xdr:col>5</xdr:col>
      <xdr:colOff>279400</xdr:colOff>
      <xdr:row>971</xdr:row>
      <xdr:rowOff>12700</xdr:rowOff>
    </xdr:to>
    <xdr:sp macro="[1]!dp_core.gridDP_Click" textlink="">
      <xdr:nvSpPr>
        <xdr:cNvPr id="5410" name="Rectangle 5409">
          <a:extLst>
            <a:ext uri="{FF2B5EF4-FFF2-40B4-BE49-F238E27FC236}">
              <a16:creationId xmlns:a16="http://schemas.microsoft.com/office/drawing/2014/main" xmlns="" id="{00000000-0008-0000-0200-00002215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970</xdr:row>
      <xdr:rowOff>0</xdr:rowOff>
    </xdr:from>
    <xdr:to>
      <xdr:col>5</xdr:col>
      <xdr:colOff>279400</xdr:colOff>
      <xdr:row>971</xdr:row>
      <xdr:rowOff>12700</xdr:rowOff>
    </xdr:to>
    <xdr:sp macro="[1]!dp_core.gridDP_Click" textlink="">
      <xdr:nvSpPr>
        <xdr:cNvPr id="5411" name="Rectangle 5410">
          <a:extLst>
            <a:ext uri="{FF2B5EF4-FFF2-40B4-BE49-F238E27FC236}">
              <a16:creationId xmlns:a16="http://schemas.microsoft.com/office/drawing/2014/main" xmlns="" id="{00000000-0008-0000-0200-00002315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971</xdr:row>
      <xdr:rowOff>0</xdr:rowOff>
    </xdr:from>
    <xdr:to>
      <xdr:col>5</xdr:col>
      <xdr:colOff>279400</xdr:colOff>
      <xdr:row>972</xdr:row>
      <xdr:rowOff>12700</xdr:rowOff>
    </xdr:to>
    <xdr:sp macro="[1]!dp_core.gridDP_Click" textlink="">
      <xdr:nvSpPr>
        <xdr:cNvPr id="5412" name="Rectangle 5411">
          <a:extLst>
            <a:ext uri="{FF2B5EF4-FFF2-40B4-BE49-F238E27FC236}">
              <a16:creationId xmlns:a16="http://schemas.microsoft.com/office/drawing/2014/main" xmlns="" id="{00000000-0008-0000-0200-00002415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971</xdr:row>
      <xdr:rowOff>0</xdr:rowOff>
    </xdr:from>
    <xdr:to>
      <xdr:col>5</xdr:col>
      <xdr:colOff>279400</xdr:colOff>
      <xdr:row>972</xdr:row>
      <xdr:rowOff>12700</xdr:rowOff>
    </xdr:to>
    <xdr:sp macro="[1]!dp_core.gridDP_Click" textlink="">
      <xdr:nvSpPr>
        <xdr:cNvPr id="5413" name="Rectangle 5412">
          <a:extLst>
            <a:ext uri="{FF2B5EF4-FFF2-40B4-BE49-F238E27FC236}">
              <a16:creationId xmlns:a16="http://schemas.microsoft.com/office/drawing/2014/main" xmlns="" id="{00000000-0008-0000-0200-00002515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971</xdr:row>
      <xdr:rowOff>0</xdr:rowOff>
    </xdr:from>
    <xdr:to>
      <xdr:col>5</xdr:col>
      <xdr:colOff>279400</xdr:colOff>
      <xdr:row>972</xdr:row>
      <xdr:rowOff>12700</xdr:rowOff>
    </xdr:to>
    <xdr:sp macro="[1]!dp_core.gridDP_Click" textlink="">
      <xdr:nvSpPr>
        <xdr:cNvPr id="5414" name="Rectangle 5413">
          <a:extLst>
            <a:ext uri="{FF2B5EF4-FFF2-40B4-BE49-F238E27FC236}">
              <a16:creationId xmlns:a16="http://schemas.microsoft.com/office/drawing/2014/main" xmlns="" id="{00000000-0008-0000-0200-00002615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972</xdr:row>
      <xdr:rowOff>0</xdr:rowOff>
    </xdr:from>
    <xdr:to>
      <xdr:col>5</xdr:col>
      <xdr:colOff>279400</xdr:colOff>
      <xdr:row>973</xdr:row>
      <xdr:rowOff>12700</xdr:rowOff>
    </xdr:to>
    <xdr:sp macro="[1]!dp_core.gridDP_Click" textlink="">
      <xdr:nvSpPr>
        <xdr:cNvPr id="5415" name="Rectangle 5414">
          <a:extLst>
            <a:ext uri="{FF2B5EF4-FFF2-40B4-BE49-F238E27FC236}">
              <a16:creationId xmlns:a16="http://schemas.microsoft.com/office/drawing/2014/main" xmlns="" id="{00000000-0008-0000-0200-00002715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972</xdr:row>
      <xdr:rowOff>0</xdr:rowOff>
    </xdr:from>
    <xdr:to>
      <xdr:col>5</xdr:col>
      <xdr:colOff>279400</xdr:colOff>
      <xdr:row>973</xdr:row>
      <xdr:rowOff>12700</xdr:rowOff>
    </xdr:to>
    <xdr:sp macro="[1]!dp_core.gridDP_Click" textlink="">
      <xdr:nvSpPr>
        <xdr:cNvPr id="5416" name="Rectangle 5415">
          <a:extLst>
            <a:ext uri="{FF2B5EF4-FFF2-40B4-BE49-F238E27FC236}">
              <a16:creationId xmlns:a16="http://schemas.microsoft.com/office/drawing/2014/main" xmlns="" id="{00000000-0008-0000-0200-00002815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972</xdr:row>
      <xdr:rowOff>0</xdr:rowOff>
    </xdr:from>
    <xdr:to>
      <xdr:col>5</xdr:col>
      <xdr:colOff>279400</xdr:colOff>
      <xdr:row>973</xdr:row>
      <xdr:rowOff>12700</xdr:rowOff>
    </xdr:to>
    <xdr:sp macro="[1]!dp_core.gridDP_Click" textlink="">
      <xdr:nvSpPr>
        <xdr:cNvPr id="5417" name="Rectangle 5416">
          <a:extLst>
            <a:ext uri="{FF2B5EF4-FFF2-40B4-BE49-F238E27FC236}">
              <a16:creationId xmlns:a16="http://schemas.microsoft.com/office/drawing/2014/main" xmlns="" id="{00000000-0008-0000-0200-00002915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973</xdr:row>
      <xdr:rowOff>0</xdr:rowOff>
    </xdr:from>
    <xdr:to>
      <xdr:col>5</xdr:col>
      <xdr:colOff>279400</xdr:colOff>
      <xdr:row>974</xdr:row>
      <xdr:rowOff>12700</xdr:rowOff>
    </xdr:to>
    <xdr:sp macro="[1]!dp_core.gridDP_Click" textlink="">
      <xdr:nvSpPr>
        <xdr:cNvPr id="5418" name="Rectangle 5417">
          <a:extLst>
            <a:ext uri="{FF2B5EF4-FFF2-40B4-BE49-F238E27FC236}">
              <a16:creationId xmlns:a16="http://schemas.microsoft.com/office/drawing/2014/main" xmlns="" id="{00000000-0008-0000-0200-00002A15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973</xdr:row>
      <xdr:rowOff>0</xdr:rowOff>
    </xdr:from>
    <xdr:to>
      <xdr:col>5</xdr:col>
      <xdr:colOff>279400</xdr:colOff>
      <xdr:row>974</xdr:row>
      <xdr:rowOff>12700</xdr:rowOff>
    </xdr:to>
    <xdr:sp macro="[1]!dp_core.gridDP_Click" textlink="">
      <xdr:nvSpPr>
        <xdr:cNvPr id="5419" name="Rectangle 5418">
          <a:extLst>
            <a:ext uri="{FF2B5EF4-FFF2-40B4-BE49-F238E27FC236}">
              <a16:creationId xmlns:a16="http://schemas.microsoft.com/office/drawing/2014/main" xmlns="" id="{00000000-0008-0000-0200-00002B15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973</xdr:row>
      <xdr:rowOff>0</xdr:rowOff>
    </xdr:from>
    <xdr:to>
      <xdr:col>5</xdr:col>
      <xdr:colOff>279400</xdr:colOff>
      <xdr:row>974</xdr:row>
      <xdr:rowOff>12700</xdr:rowOff>
    </xdr:to>
    <xdr:sp macro="[1]!dp_core.gridDP_Click" textlink="">
      <xdr:nvSpPr>
        <xdr:cNvPr id="5420" name="Rectangle 5419">
          <a:extLst>
            <a:ext uri="{FF2B5EF4-FFF2-40B4-BE49-F238E27FC236}">
              <a16:creationId xmlns:a16="http://schemas.microsoft.com/office/drawing/2014/main" xmlns="" id="{00000000-0008-0000-0200-00002C15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974</xdr:row>
      <xdr:rowOff>0</xdr:rowOff>
    </xdr:from>
    <xdr:to>
      <xdr:col>5</xdr:col>
      <xdr:colOff>279400</xdr:colOff>
      <xdr:row>975</xdr:row>
      <xdr:rowOff>12700</xdr:rowOff>
    </xdr:to>
    <xdr:sp macro="[1]!dp_core.gridDP_Click" textlink="">
      <xdr:nvSpPr>
        <xdr:cNvPr id="5421" name="Rectangle 5420">
          <a:extLst>
            <a:ext uri="{FF2B5EF4-FFF2-40B4-BE49-F238E27FC236}">
              <a16:creationId xmlns:a16="http://schemas.microsoft.com/office/drawing/2014/main" xmlns="" id="{00000000-0008-0000-0200-00002D15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974</xdr:row>
      <xdr:rowOff>0</xdr:rowOff>
    </xdr:from>
    <xdr:to>
      <xdr:col>5</xdr:col>
      <xdr:colOff>279400</xdr:colOff>
      <xdr:row>975</xdr:row>
      <xdr:rowOff>12700</xdr:rowOff>
    </xdr:to>
    <xdr:sp macro="[1]!dp_core.gridDP_Click" textlink="">
      <xdr:nvSpPr>
        <xdr:cNvPr id="5422" name="Rectangle 5421">
          <a:extLst>
            <a:ext uri="{FF2B5EF4-FFF2-40B4-BE49-F238E27FC236}">
              <a16:creationId xmlns:a16="http://schemas.microsoft.com/office/drawing/2014/main" xmlns="" id="{00000000-0008-0000-0200-00002E15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974</xdr:row>
      <xdr:rowOff>0</xdr:rowOff>
    </xdr:from>
    <xdr:to>
      <xdr:col>5</xdr:col>
      <xdr:colOff>279400</xdr:colOff>
      <xdr:row>975</xdr:row>
      <xdr:rowOff>12700</xdr:rowOff>
    </xdr:to>
    <xdr:sp macro="[1]!dp_core.gridDP_Click" textlink="">
      <xdr:nvSpPr>
        <xdr:cNvPr id="5423" name="Rectangle 5422">
          <a:extLst>
            <a:ext uri="{FF2B5EF4-FFF2-40B4-BE49-F238E27FC236}">
              <a16:creationId xmlns:a16="http://schemas.microsoft.com/office/drawing/2014/main" xmlns="" id="{00000000-0008-0000-0200-00002F15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975</xdr:row>
      <xdr:rowOff>0</xdr:rowOff>
    </xdr:from>
    <xdr:to>
      <xdr:col>5</xdr:col>
      <xdr:colOff>279400</xdr:colOff>
      <xdr:row>976</xdr:row>
      <xdr:rowOff>12700</xdr:rowOff>
    </xdr:to>
    <xdr:sp macro="[1]!dp_core.gridDP_Click" textlink="">
      <xdr:nvSpPr>
        <xdr:cNvPr id="5424" name="Rectangle 5423">
          <a:extLst>
            <a:ext uri="{FF2B5EF4-FFF2-40B4-BE49-F238E27FC236}">
              <a16:creationId xmlns:a16="http://schemas.microsoft.com/office/drawing/2014/main" xmlns="" id="{00000000-0008-0000-0200-00003015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975</xdr:row>
      <xdr:rowOff>0</xdr:rowOff>
    </xdr:from>
    <xdr:to>
      <xdr:col>5</xdr:col>
      <xdr:colOff>279400</xdr:colOff>
      <xdr:row>976</xdr:row>
      <xdr:rowOff>12700</xdr:rowOff>
    </xdr:to>
    <xdr:sp macro="[1]!dp_core.gridDP_Click" textlink="">
      <xdr:nvSpPr>
        <xdr:cNvPr id="5425" name="Rectangle 5424">
          <a:extLst>
            <a:ext uri="{FF2B5EF4-FFF2-40B4-BE49-F238E27FC236}">
              <a16:creationId xmlns:a16="http://schemas.microsoft.com/office/drawing/2014/main" xmlns="" id="{00000000-0008-0000-0200-00003115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975</xdr:row>
      <xdr:rowOff>0</xdr:rowOff>
    </xdr:from>
    <xdr:to>
      <xdr:col>5</xdr:col>
      <xdr:colOff>279400</xdr:colOff>
      <xdr:row>976</xdr:row>
      <xdr:rowOff>12700</xdr:rowOff>
    </xdr:to>
    <xdr:sp macro="[1]!dp_core.gridDP_Click" textlink="">
      <xdr:nvSpPr>
        <xdr:cNvPr id="5426" name="Rectangle 5425">
          <a:extLst>
            <a:ext uri="{FF2B5EF4-FFF2-40B4-BE49-F238E27FC236}">
              <a16:creationId xmlns:a16="http://schemas.microsoft.com/office/drawing/2014/main" xmlns="" id="{00000000-0008-0000-0200-00003215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976</xdr:row>
      <xdr:rowOff>0</xdr:rowOff>
    </xdr:from>
    <xdr:to>
      <xdr:col>5</xdr:col>
      <xdr:colOff>279400</xdr:colOff>
      <xdr:row>977</xdr:row>
      <xdr:rowOff>12700</xdr:rowOff>
    </xdr:to>
    <xdr:sp macro="[1]!dp_core.gridDP_Click" textlink="">
      <xdr:nvSpPr>
        <xdr:cNvPr id="5427" name="Rectangle 5426">
          <a:extLst>
            <a:ext uri="{FF2B5EF4-FFF2-40B4-BE49-F238E27FC236}">
              <a16:creationId xmlns:a16="http://schemas.microsoft.com/office/drawing/2014/main" xmlns="" id="{00000000-0008-0000-0200-00003315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976</xdr:row>
      <xdr:rowOff>0</xdr:rowOff>
    </xdr:from>
    <xdr:to>
      <xdr:col>5</xdr:col>
      <xdr:colOff>279400</xdr:colOff>
      <xdr:row>977</xdr:row>
      <xdr:rowOff>12700</xdr:rowOff>
    </xdr:to>
    <xdr:sp macro="[1]!dp_core.gridDP_Click" textlink="">
      <xdr:nvSpPr>
        <xdr:cNvPr id="5428" name="Rectangle 5427">
          <a:extLst>
            <a:ext uri="{FF2B5EF4-FFF2-40B4-BE49-F238E27FC236}">
              <a16:creationId xmlns:a16="http://schemas.microsoft.com/office/drawing/2014/main" xmlns="" id="{00000000-0008-0000-0200-00003415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976</xdr:row>
      <xdr:rowOff>0</xdr:rowOff>
    </xdr:from>
    <xdr:to>
      <xdr:col>5</xdr:col>
      <xdr:colOff>279400</xdr:colOff>
      <xdr:row>977</xdr:row>
      <xdr:rowOff>12700</xdr:rowOff>
    </xdr:to>
    <xdr:sp macro="[1]!dp_core.gridDP_Click" textlink="">
      <xdr:nvSpPr>
        <xdr:cNvPr id="5429" name="Rectangle 5428">
          <a:extLst>
            <a:ext uri="{FF2B5EF4-FFF2-40B4-BE49-F238E27FC236}">
              <a16:creationId xmlns:a16="http://schemas.microsoft.com/office/drawing/2014/main" xmlns="" id="{00000000-0008-0000-0200-00003515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977</xdr:row>
      <xdr:rowOff>0</xdr:rowOff>
    </xdr:from>
    <xdr:to>
      <xdr:col>5</xdr:col>
      <xdr:colOff>279400</xdr:colOff>
      <xdr:row>978</xdr:row>
      <xdr:rowOff>12700</xdr:rowOff>
    </xdr:to>
    <xdr:sp macro="[1]!dp_core.gridDP_Click" textlink="">
      <xdr:nvSpPr>
        <xdr:cNvPr id="5430" name="Rectangle 5429">
          <a:extLst>
            <a:ext uri="{FF2B5EF4-FFF2-40B4-BE49-F238E27FC236}">
              <a16:creationId xmlns:a16="http://schemas.microsoft.com/office/drawing/2014/main" xmlns="" id="{00000000-0008-0000-0200-00003615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977</xdr:row>
      <xdr:rowOff>0</xdr:rowOff>
    </xdr:from>
    <xdr:to>
      <xdr:col>5</xdr:col>
      <xdr:colOff>279400</xdr:colOff>
      <xdr:row>978</xdr:row>
      <xdr:rowOff>12700</xdr:rowOff>
    </xdr:to>
    <xdr:sp macro="[1]!dp_core.gridDP_Click" textlink="">
      <xdr:nvSpPr>
        <xdr:cNvPr id="5431" name="Rectangle 5430">
          <a:extLst>
            <a:ext uri="{FF2B5EF4-FFF2-40B4-BE49-F238E27FC236}">
              <a16:creationId xmlns:a16="http://schemas.microsoft.com/office/drawing/2014/main" xmlns="" id="{00000000-0008-0000-0200-00003715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977</xdr:row>
      <xdr:rowOff>0</xdr:rowOff>
    </xdr:from>
    <xdr:to>
      <xdr:col>5</xdr:col>
      <xdr:colOff>279400</xdr:colOff>
      <xdr:row>978</xdr:row>
      <xdr:rowOff>12700</xdr:rowOff>
    </xdr:to>
    <xdr:sp macro="[1]!dp_core.gridDP_Click" textlink="">
      <xdr:nvSpPr>
        <xdr:cNvPr id="5432" name="Rectangle 5431">
          <a:extLst>
            <a:ext uri="{FF2B5EF4-FFF2-40B4-BE49-F238E27FC236}">
              <a16:creationId xmlns:a16="http://schemas.microsoft.com/office/drawing/2014/main" xmlns="" id="{00000000-0008-0000-0200-00003815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978</xdr:row>
      <xdr:rowOff>0</xdr:rowOff>
    </xdr:from>
    <xdr:to>
      <xdr:col>5</xdr:col>
      <xdr:colOff>279400</xdr:colOff>
      <xdr:row>979</xdr:row>
      <xdr:rowOff>12700</xdr:rowOff>
    </xdr:to>
    <xdr:sp macro="[1]!dp_core.gridDP_Click" textlink="">
      <xdr:nvSpPr>
        <xdr:cNvPr id="5433" name="Rectangle 5432">
          <a:extLst>
            <a:ext uri="{FF2B5EF4-FFF2-40B4-BE49-F238E27FC236}">
              <a16:creationId xmlns:a16="http://schemas.microsoft.com/office/drawing/2014/main" xmlns="" id="{00000000-0008-0000-0200-00003915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978</xdr:row>
      <xdr:rowOff>0</xdr:rowOff>
    </xdr:from>
    <xdr:to>
      <xdr:col>5</xdr:col>
      <xdr:colOff>279400</xdr:colOff>
      <xdr:row>979</xdr:row>
      <xdr:rowOff>12700</xdr:rowOff>
    </xdr:to>
    <xdr:sp macro="[1]!dp_core.gridDP_Click" textlink="">
      <xdr:nvSpPr>
        <xdr:cNvPr id="5434" name="Rectangle 5433">
          <a:extLst>
            <a:ext uri="{FF2B5EF4-FFF2-40B4-BE49-F238E27FC236}">
              <a16:creationId xmlns:a16="http://schemas.microsoft.com/office/drawing/2014/main" xmlns="" id="{00000000-0008-0000-0200-00003A15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978</xdr:row>
      <xdr:rowOff>0</xdr:rowOff>
    </xdr:from>
    <xdr:to>
      <xdr:col>5</xdr:col>
      <xdr:colOff>279400</xdr:colOff>
      <xdr:row>979</xdr:row>
      <xdr:rowOff>12700</xdr:rowOff>
    </xdr:to>
    <xdr:sp macro="[1]!dp_core.gridDP_Click" textlink="">
      <xdr:nvSpPr>
        <xdr:cNvPr id="5435" name="Rectangle 5434">
          <a:extLst>
            <a:ext uri="{FF2B5EF4-FFF2-40B4-BE49-F238E27FC236}">
              <a16:creationId xmlns:a16="http://schemas.microsoft.com/office/drawing/2014/main" xmlns="" id="{00000000-0008-0000-0200-00003B15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979</xdr:row>
      <xdr:rowOff>0</xdr:rowOff>
    </xdr:from>
    <xdr:to>
      <xdr:col>5</xdr:col>
      <xdr:colOff>279400</xdr:colOff>
      <xdr:row>980</xdr:row>
      <xdr:rowOff>12700</xdr:rowOff>
    </xdr:to>
    <xdr:sp macro="[1]!dp_core.gridDP_Click" textlink="">
      <xdr:nvSpPr>
        <xdr:cNvPr id="5436" name="Rectangle 5435">
          <a:extLst>
            <a:ext uri="{FF2B5EF4-FFF2-40B4-BE49-F238E27FC236}">
              <a16:creationId xmlns:a16="http://schemas.microsoft.com/office/drawing/2014/main" xmlns="" id="{00000000-0008-0000-0200-00003C15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979</xdr:row>
      <xdr:rowOff>0</xdr:rowOff>
    </xdr:from>
    <xdr:to>
      <xdr:col>5</xdr:col>
      <xdr:colOff>279400</xdr:colOff>
      <xdr:row>980</xdr:row>
      <xdr:rowOff>12700</xdr:rowOff>
    </xdr:to>
    <xdr:sp macro="[1]!dp_core.gridDP_Click" textlink="">
      <xdr:nvSpPr>
        <xdr:cNvPr id="5437" name="Rectangle 5436">
          <a:extLst>
            <a:ext uri="{FF2B5EF4-FFF2-40B4-BE49-F238E27FC236}">
              <a16:creationId xmlns:a16="http://schemas.microsoft.com/office/drawing/2014/main" xmlns="" id="{00000000-0008-0000-0200-00003D15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979</xdr:row>
      <xdr:rowOff>0</xdr:rowOff>
    </xdr:from>
    <xdr:to>
      <xdr:col>5</xdr:col>
      <xdr:colOff>279400</xdr:colOff>
      <xdr:row>980</xdr:row>
      <xdr:rowOff>12700</xdr:rowOff>
    </xdr:to>
    <xdr:sp macro="[1]!dp_core.gridDP_Click" textlink="">
      <xdr:nvSpPr>
        <xdr:cNvPr id="5438" name="Rectangle 5437">
          <a:extLst>
            <a:ext uri="{FF2B5EF4-FFF2-40B4-BE49-F238E27FC236}">
              <a16:creationId xmlns:a16="http://schemas.microsoft.com/office/drawing/2014/main" xmlns="" id="{00000000-0008-0000-0200-00003E15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980</xdr:row>
      <xdr:rowOff>0</xdr:rowOff>
    </xdr:from>
    <xdr:to>
      <xdr:col>5</xdr:col>
      <xdr:colOff>279400</xdr:colOff>
      <xdr:row>981</xdr:row>
      <xdr:rowOff>12700</xdr:rowOff>
    </xdr:to>
    <xdr:sp macro="[1]!dp_core.gridDP_Click" textlink="">
      <xdr:nvSpPr>
        <xdr:cNvPr id="5439" name="Rectangle 5438">
          <a:extLst>
            <a:ext uri="{FF2B5EF4-FFF2-40B4-BE49-F238E27FC236}">
              <a16:creationId xmlns:a16="http://schemas.microsoft.com/office/drawing/2014/main" xmlns="" id="{00000000-0008-0000-0200-00003F15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980</xdr:row>
      <xdr:rowOff>0</xdr:rowOff>
    </xdr:from>
    <xdr:to>
      <xdr:col>5</xdr:col>
      <xdr:colOff>279400</xdr:colOff>
      <xdr:row>981</xdr:row>
      <xdr:rowOff>12700</xdr:rowOff>
    </xdr:to>
    <xdr:sp macro="[1]!dp_core.gridDP_Click" textlink="">
      <xdr:nvSpPr>
        <xdr:cNvPr id="5440" name="Rectangle 5439">
          <a:extLst>
            <a:ext uri="{FF2B5EF4-FFF2-40B4-BE49-F238E27FC236}">
              <a16:creationId xmlns:a16="http://schemas.microsoft.com/office/drawing/2014/main" xmlns="" id="{00000000-0008-0000-0200-00004015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980</xdr:row>
      <xdr:rowOff>0</xdr:rowOff>
    </xdr:from>
    <xdr:to>
      <xdr:col>5</xdr:col>
      <xdr:colOff>279400</xdr:colOff>
      <xdr:row>981</xdr:row>
      <xdr:rowOff>12700</xdr:rowOff>
    </xdr:to>
    <xdr:sp macro="[1]!dp_core.gridDP_Click" textlink="">
      <xdr:nvSpPr>
        <xdr:cNvPr id="5441" name="Rectangle 5440">
          <a:extLst>
            <a:ext uri="{FF2B5EF4-FFF2-40B4-BE49-F238E27FC236}">
              <a16:creationId xmlns:a16="http://schemas.microsoft.com/office/drawing/2014/main" xmlns="" id="{00000000-0008-0000-0200-00004115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981</xdr:row>
      <xdr:rowOff>0</xdr:rowOff>
    </xdr:from>
    <xdr:to>
      <xdr:col>5</xdr:col>
      <xdr:colOff>279400</xdr:colOff>
      <xdr:row>982</xdr:row>
      <xdr:rowOff>12700</xdr:rowOff>
    </xdr:to>
    <xdr:sp macro="[1]!dp_core.gridDP_Click" textlink="">
      <xdr:nvSpPr>
        <xdr:cNvPr id="5442" name="Rectangle 5441">
          <a:extLst>
            <a:ext uri="{FF2B5EF4-FFF2-40B4-BE49-F238E27FC236}">
              <a16:creationId xmlns:a16="http://schemas.microsoft.com/office/drawing/2014/main" xmlns="" id="{00000000-0008-0000-0200-00004215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981</xdr:row>
      <xdr:rowOff>0</xdr:rowOff>
    </xdr:from>
    <xdr:to>
      <xdr:col>5</xdr:col>
      <xdr:colOff>279400</xdr:colOff>
      <xdr:row>982</xdr:row>
      <xdr:rowOff>12700</xdr:rowOff>
    </xdr:to>
    <xdr:sp macro="[1]!dp_core.gridDP_Click" textlink="">
      <xdr:nvSpPr>
        <xdr:cNvPr id="5443" name="Rectangle 5442">
          <a:extLst>
            <a:ext uri="{FF2B5EF4-FFF2-40B4-BE49-F238E27FC236}">
              <a16:creationId xmlns:a16="http://schemas.microsoft.com/office/drawing/2014/main" xmlns="" id="{00000000-0008-0000-0200-00004315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981</xdr:row>
      <xdr:rowOff>0</xdr:rowOff>
    </xdr:from>
    <xdr:to>
      <xdr:col>5</xdr:col>
      <xdr:colOff>279400</xdr:colOff>
      <xdr:row>982</xdr:row>
      <xdr:rowOff>12700</xdr:rowOff>
    </xdr:to>
    <xdr:sp macro="[1]!dp_core.gridDP_Click" textlink="">
      <xdr:nvSpPr>
        <xdr:cNvPr id="5444" name="Rectangle 5443">
          <a:extLst>
            <a:ext uri="{FF2B5EF4-FFF2-40B4-BE49-F238E27FC236}">
              <a16:creationId xmlns:a16="http://schemas.microsoft.com/office/drawing/2014/main" xmlns="" id="{00000000-0008-0000-0200-00004415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982</xdr:row>
      <xdr:rowOff>0</xdr:rowOff>
    </xdr:from>
    <xdr:to>
      <xdr:col>5</xdr:col>
      <xdr:colOff>279400</xdr:colOff>
      <xdr:row>983</xdr:row>
      <xdr:rowOff>12700</xdr:rowOff>
    </xdr:to>
    <xdr:sp macro="[1]!dp_core.gridDP_Click" textlink="">
      <xdr:nvSpPr>
        <xdr:cNvPr id="5445" name="Rectangle 5444">
          <a:extLst>
            <a:ext uri="{FF2B5EF4-FFF2-40B4-BE49-F238E27FC236}">
              <a16:creationId xmlns:a16="http://schemas.microsoft.com/office/drawing/2014/main" xmlns="" id="{00000000-0008-0000-0200-00004515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982</xdr:row>
      <xdr:rowOff>0</xdr:rowOff>
    </xdr:from>
    <xdr:to>
      <xdr:col>5</xdr:col>
      <xdr:colOff>279400</xdr:colOff>
      <xdr:row>983</xdr:row>
      <xdr:rowOff>12700</xdr:rowOff>
    </xdr:to>
    <xdr:sp macro="[1]!dp_core.gridDP_Click" textlink="">
      <xdr:nvSpPr>
        <xdr:cNvPr id="5446" name="Rectangle 5445">
          <a:extLst>
            <a:ext uri="{FF2B5EF4-FFF2-40B4-BE49-F238E27FC236}">
              <a16:creationId xmlns:a16="http://schemas.microsoft.com/office/drawing/2014/main" xmlns="" id="{00000000-0008-0000-0200-00004615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982</xdr:row>
      <xdr:rowOff>0</xdr:rowOff>
    </xdr:from>
    <xdr:to>
      <xdr:col>5</xdr:col>
      <xdr:colOff>279400</xdr:colOff>
      <xdr:row>983</xdr:row>
      <xdr:rowOff>12700</xdr:rowOff>
    </xdr:to>
    <xdr:sp macro="[1]!dp_core.gridDP_Click" textlink="">
      <xdr:nvSpPr>
        <xdr:cNvPr id="5447" name="Rectangle 5446">
          <a:extLst>
            <a:ext uri="{FF2B5EF4-FFF2-40B4-BE49-F238E27FC236}">
              <a16:creationId xmlns:a16="http://schemas.microsoft.com/office/drawing/2014/main" xmlns="" id="{00000000-0008-0000-0200-00004715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983</xdr:row>
      <xdr:rowOff>0</xdr:rowOff>
    </xdr:from>
    <xdr:to>
      <xdr:col>5</xdr:col>
      <xdr:colOff>279400</xdr:colOff>
      <xdr:row>984</xdr:row>
      <xdr:rowOff>12700</xdr:rowOff>
    </xdr:to>
    <xdr:sp macro="[1]!dp_core.gridDP_Click" textlink="">
      <xdr:nvSpPr>
        <xdr:cNvPr id="5448" name="Rectangle 5447">
          <a:extLst>
            <a:ext uri="{FF2B5EF4-FFF2-40B4-BE49-F238E27FC236}">
              <a16:creationId xmlns:a16="http://schemas.microsoft.com/office/drawing/2014/main" xmlns="" id="{00000000-0008-0000-0200-00004815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983</xdr:row>
      <xdr:rowOff>0</xdr:rowOff>
    </xdr:from>
    <xdr:to>
      <xdr:col>5</xdr:col>
      <xdr:colOff>279400</xdr:colOff>
      <xdr:row>984</xdr:row>
      <xdr:rowOff>12700</xdr:rowOff>
    </xdr:to>
    <xdr:sp macro="[1]!dp_core.gridDP_Click" textlink="">
      <xdr:nvSpPr>
        <xdr:cNvPr id="5449" name="Rectangle 5448">
          <a:extLst>
            <a:ext uri="{FF2B5EF4-FFF2-40B4-BE49-F238E27FC236}">
              <a16:creationId xmlns:a16="http://schemas.microsoft.com/office/drawing/2014/main" xmlns="" id="{00000000-0008-0000-0200-00004915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983</xdr:row>
      <xdr:rowOff>0</xdr:rowOff>
    </xdr:from>
    <xdr:to>
      <xdr:col>5</xdr:col>
      <xdr:colOff>279400</xdr:colOff>
      <xdr:row>984</xdr:row>
      <xdr:rowOff>12700</xdr:rowOff>
    </xdr:to>
    <xdr:sp macro="[1]!dp_core.gridDP_Click" textlink="">
      <xdr:nvSpPr>
        <xdr:cNvPr id="5450" name="Rectangle 5449">
          <a:extLst>
            <a:ext uri="{FF2B5EF4-FFF2-40B4-BE49-F238E27FC236}">
              <a16:creationId xmlns:a16="http://schemas.microsoft.com/office/drawing/2014/main" xmlns="" id="{00000000-0008-0000-0200-00004A15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984</xdr:row>
      <xdr:rowOff>0</xdr:rowOff>
    </xdr:from>
    <xdr:to>
      <xdr:col>5</xdr:col>
      <xdr:colOff>279400</xdr:colOff>
      <xdr:row>985</xdr:row>
      <xdr:rowOff>12700</xdr:rowOff>
    </xdr:to>
    <xdr:sp macro="[1]!dp_core.gridDP_Click" textlink="">
      <xdr:nvSpPr>
        <xdr:cNvPr id="5451" name="Rectangle 5450">
          <a:extLst>
            <a:ext uri="{FF2B5EF4-FFF2-40B4-BE49-F238E27FC236}">
              <a16:creationId xmlns:a16="http://schemas.microsoft.com/office/drawing/2014/main" xmlns="" id="{00000000-0008-0000-0200-00004B15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984</xdr:row>
      <xdr:rowOff>0</xdr:rowOff>
    </xdr:from>
    <xdr:to>
      <xdr:col>5</xdr:col>
      <xdr:colOff>279400</xdr:colOff>
      <xdr:row>985</xdr:row>
      <xdr:rowOff>12700</xdr:rowOff>
    </xdr:to>
    <xdr:sp macro="[1]!dp_core.gridDP_Click" textlink="">
      <xdr:nvSpPr>
        <xdr:cNvPr id="5452" name="Rectangle 5451">
          <a:extLst>
            <a:ext uri="{FF2B5EF4-FFF2-40B4-BE49-F238E27FC236}">
              <a16:creationId xmlns:a16="http://schemas.microsoft.com/office/drawing/2014/main" xmlns="" id="{00000000-0008-0000-0200-00004C15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984</xdr:row>
      <xdr:rowOff>0</xdr:rowOff>
    </xdr:from>
    <xdr:to>
      <xdr:col>5</xdr:col>
      <xdr:colOff>279400</xdr:colOff>
      <xdr:row>985</xdr:row>
      <xdr:rowOff>12700</xdr:rowOff>
    </xdr:to>
    <xdr:sp macro="[1]!dp_core.gridDP_Click" textlink="">
      <xdr:nvSpPr>
        <xdr:cNvPr id="5453" name="Rectangle 5452">
          <a:extLst>
            <a:ext uri="{FF2B5EF4-FFF2-40B4-BE49-F238E27FC236}">
              <a16:creationId xmlns:a16="http://schemas.microsoft.com/office/drawing/2014/main" xmlns="" id="{00000000-0008-0000-0200-00004D15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985</xdr:row>
      <xdr:rowOff>0</xdr:rowOff>
    </xdr:from>
    <xdr:to>
      <xdr:col>5</xdr:col>
      <xdr:colOff>279400</xdr:colOff>
      <xdr:row>986</xdr:row>
      <xdr:rowOff>12700</xdr:rowOff>
    </xdr:to>
    <xdr:sp macro="[1]!dp_core.gridDP_Click" textlink="">
      <xdr:nvSpPr>
        <xdr:cNvPr id="5454" name="Rectangle 5453">
          <a:extLst>
            <a:ext uri="{FF2B5EF4-FFF2-40B4-BE49-F238E27FC236}">
              <a16:creationId xmlns:a16="http://schemas.microsoft.com/office/drawing/2014/main" xmlns="" id="{00000000-0008-0000-0200-00004E15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985</xdr:row>
      <xdr:rowOff>0</xdr:rowOff>
    </xdr:from>
    <xdr:to>
      <xdr:col>5</xdr:col>
      <xdr:colOff>279400</xdr:colOff>
      <xdr:row>986</xdr:row>
      <xdr:rowOff>12700</xdr:rowOff>
    </xdr:to>
    <xdr:sp macro="[1]!dp_core.gridDP_Click" textlink="">
      <xdr:nvSpPr>
        <xdr:cNvPr id="5455" name="Rectangle 5454">
          <a:extLst>
            <a:ext uri="{FF2B5EF4-FFF2-40B4-BE49-F238E27FC236}">
              <a16:creationId xmlns:a16="http://schemas.microsoft.com/office/drawing/2014/main" xmlns="" id="{00000000-0008-0000-0200-00004F15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985</xdr:row>
      <xdr:rowOff>0</xdr:rowOff>
    </xdr:from>
    <xdr:to>
      <xdr:col>5</xdr:col>
      <xdr:colOff>279400</xdr:colOff>
      <xdr:row>986</xdr:row>
      <xdr:rowOff>12700</xdr:rowOff>
    </xdr:to>
    <xdr:sp macro="[1]!dp_core.gridDP_Click" textlink="">
      <xdr:nvSpPr>
        <xdr:cNvPr id="5456" name="Rectangle 5455">
          <a:extLst>
            <a:ext uri="{FF2B5EF4-FFF2-40B4-BE49-F238E27FC236}">
              <a16:creationId xmlns:a16="http://schemas.microsoft.com/office/drawing/2014/main" xmlns="" id="{00000000-0008-0000-0200-00005015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986</xdr:row>
      <xdr:rowOff>0</xdr:rowOff>
    </xdr:from>
    <xdr:to>
      <xdr:col>5</xdr:col>
      <xdr:colOff>279400</xdr:colOff>
      <xdr:row>987</xdr:row>
      <xdr:rowOff>12700</xdr:rowOff>
    </xdr:to>
    <xdr:sp macro="[1]!dp_core.gridDP_Click" textlink="">
      <xdr:nvSpPr>
        <xdr:cNvPr id="5457" name="Rectangle 5456">
          <a:extLst>
            <a:ext uri="{FF2B5EF4-FFF2-40B4-BE49-F238E27FC236}">
              <a16:creationId xmlns:a16="http://schemas.microsoft.com/office/drawing/2014/main" xmlns="" id="{00000000-0008-0000-0200-00005115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986</xdr:row>
      <xdr:rowOff>0</xdr:rowOff>
    </xdr:from>
    <xdr:to>
      <xdr:col>5</xdr:col>
      <xdr:colOff>279400</xdr:colOff>
      <xdr:row>987</xdr:row>
      <xdr:rowOff>12700</xdr:rowOff>
    </xdr:to>
    <xdr:sp macro="[1]!dp_core.gridDP_Click" textlink="">
      <xdr:nvSpPr>
        <xdr:cNvPr id="5458" name="Rectangle 5457">
          <a:extLst>
            <a:ext uri="{FF2B5EF4-FFF2-40B4-BE49-F238E27FC236}">
              <a16:creationId xmlns:a16="http://schemas.microsoft.com/office/drawing/2014/main" xmlns="" id="{00000000-0008-0000-0200-00005215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986</xdr:row>
      <xdr:rowOff>0</xdr:rowOff>
    </xdr:from>
    <xdr:to>
      <xdr:col>5</xdr:col>
      <xdr:colOff>279400</xdr:colOff>
      <xdr:row>987</xdr:row>
      <xdr:rowOff>12700</xdr:rowOff>
    </xdr:to>
    <xdr:sp macro="[1]!dp_core.gridDP_Click" textlink="">
      <xdr:nvSpPr>
        <xdr:cNvPr id="5459" name="Rectangle 5458">
          <a:extLst>
            <a:ext uri="{FF2B5EF4-FFF2-40B4-BE49-F238E27FC236}">
              <a16:creationId xmlns:a16="http://schemas.microsoft.com/office/drawing/2014/main" xmlns="" id="{00000000-0008-0000-0200-00005315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987</xdr:row>
      <xdr:rowOff>0</xdr:rowOff>
    </xdr:from>
    <xdr:to>
      <xdr:col>5</xdr:col>
      <xdr:colOff>279400</xdr:colOff>
      <xdr:row>988</xdr:row>
      <xdr:rowOff>12700</xdr:rowOff>
    </xdr:to>
    <xdr:sp macro="[1]!dp_core.gridDP_Click" textlink="">
      <xdr:nvSpPr>
        <xdr:cNvPr id="5460" name="Rectangle 5459">
          <a:extLst>
            <a:ext uri="{FF2B5EF4-FFF2-40B4-BE49-F238E27FC236}">
              <a16:creationId xmlns:a16="http://schemas.microsoft.com/office/drawing/2014/main" xmlns="" id="{00000000-0008-0000-0200-00005415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987</xdr:row>
      <xdr:rowOff>0</xdr:rowOff>
    </xdr:from>
    <xdr:to>
      <xdr:col>5</xdr:col>
      <xdr:colOff>279400</xdr:colOff>
      <xdr:row>988</xdr:row>
      <xdr:rowOff>12700</xdr:rowOff>
    </xdr:to>
    <xdr:sp macro="[1]!dp_core.gridDP_Click" textlink="">
      <xdr:nvSpPr>
        <xdr:cNvPr id="5461" name="Rectangle 5460">
          <a:extLst>
            <a:ext uri="{FF2B5EF4-FFF2-40B4-BE49-F238E27FC236}">
              <a16:creationId xmlns:a16="http://schemas.microsoft.com/office/drawing/2014/main" xmlns="" id="{00000000-0008-0000-0200-00005515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987</xdr:row>
      <xdr:rowOff>0</xdr:rowOff>
    </xdr:from>
    <xdr:to>
      <xdr:col>5</xdr:col>
      <xdr:colOff>279400</xdr:colOff>
      <xdr:row>988</xdr:row>
      <xdr:rowOff>12700</xdr:rowOff>
    </xdr:to>
    <xdr:sp macro="[1]!dp_core.gridDP_Click" textlink="">
      <xdr:nvSpPr>
        <xdr:cNvPr id="5462" name="Rectangle 5461">
          <a:extLst>
            <a:ext uri="{FF2B5EF4-FFF2-40B4-BE49-F238E27FC236}">
              <a16:creationId xmlns:a16="http://schemas.microsoft.com/office/drawing/2014/main" xmlns="" id="{00000000-0008-0000-0200-00005615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988</xdr:row>
      <xdr:rowOff>0</xdr:rowOff>
    </xdr:from>
    <xdr:to>
      <xdr:col>5</xdr:col>
      <xdr:colOff>279400</xdr:colOff>
      <xdr:row>989</xdr:row>
      <xdr:rowOff>12700</xdr:rowOff>
    </xdr:to>
    <xdr:sp macro="[1]!dp_core.gridDP_Click" textlink="">
      <xdr:nvSpPr>
        <xdr:cNvPr id="5463" name="Rectangle 5462">
          <a:extLst>
            <a:ext uri="{FF2B5EF4-FFF2-40B4-BE49-F238E27FC236}">
              <a16:creationId xmlns:a16="http://schemas.microsoft.com/office/drawing/2014/main" xmlns="" id="{00000000-0008-0000-0200-00005715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988</xdr:row>
      <xdr:rowOff>0</xdr:rowOff>
    </xdr:from>
    <xdr:to>
      <xdr:col>5</xdr:col>
      <xdr:colOff>279400</xdr:colOff>
      <xdr:row>989</xdr:row>
      <xdr:rowOff>12700</xdr:rowOff>
    </xdr:to>
    <xdr:sp macro="[1]!dp_core.gridDP_Click" textlink="">
      <xdr:nvSpPr>
        <xdr:cNvPr id="5464" name="Rectangle 5463">
          <a:extLst>
            <a:ext uri="{FF2B5EF4-FFF2-40B4-BE49-F238E27FC236}">
              <a16:creationId xmlns:a16="http://schemas.microsoft.com/office/drawing/2014/main" xmlns="" id="{00000000-0008-0000-0200-00005815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988</xdr:row>
      <xdr:rowOff>0</xdr:rowOff>
    </xdr:from>
    <xdr:to>
      <xdr:col>5</xdr:col>
      <xdr:colOff>279400</xdr:colOff>
      <xdr:row>989</xdr:row>
      <xdr:rowOff>12700</xdr:rowOff>
    </xdr:to>
    <xdr:sp macro="[1]!dp_core.gridDP_Click" textlink="">
      <xdr:nvSpPr>
        <xdr:cNvPr id="5465" name="Rectangle 5464">
          <a:extLst>
            <a:ext uri="{FF2B5EF4-FFF2-40B4-BE49-F238E27FC236}">
              <a16:creationId xmlns:a16="http://schemas.microsoft.com/office/drawing/2014/main" xmlns="" id="{00000000-0008-0000-0200-00005915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989</xdr:row>
      <xdr:rowOff>0</xdr:rowOff>
    </xdr:from>
    <xdr:to>
      <xdr:col>5</xdr:col>
      <xdr:colOff>279400</xdr:colOff>
      <xdr:row>990</xdr:row>
      <xdr:rowOff>12700</xdr:rowOff>
    </xdr:to>
    <xdr:sp macro="[1]!dp_core.gridDP_Click" textlink="">
      <xdr:nvSpPr>
        <xdr:cNvPr id="5466" name="Rectangle 5465">
          <a:extLst>
            <a:ext uri="{FF2B5EF4-FFF2-40B4-BE49-F238E27FC236}">
              <a16:creationId xmlns:a16="http://schemas.microsoft.com/office/drawing/2014/main" xmlns="" id="{00000000-0008-0000-0200-00005A15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989</xdr:row>
      <xdr:rowOff>0</xdr:rowOff>
    </xdr:from>
    <xdr:to>
      <xdr:col>5</xdr:col>
      <xdr:colOff>279400</xdr:colOff>
      <xdr:row>990</xdr:row>
      <xdr:rowOff>12700</xdr:rowOff>
    </xdr:to>
    <xdr:sp macro="[1]!dp_core.gridDP_Click" textlink="">
      <xdr:nvSpPr>
        <xdr:cNvPr id="5467" name="Rectangle 5466">
          <a:extLst>
            <a:ext uri="{FF2B5EF4-FFF2-40B4-BE49-F238E27FC236}">
              <a16:creationId xmlns:a16="http://schemas.microsoft.com/office/drawing/2014/main" xmlns="" id="{00000000-0008-0000-0200-00005B15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989</xdr:row>
      <xdr:rowOff>0</xdr:rowOff>
    </xdr:from>
    <xdr:to>
      <xdr:col>5</xdr:col>
      <xdr:colOff>279400</xdr:colOff>
      <xdr:row>990</xdr:row>
      <xdr:rowOff>12700</xdr:rowOff>
    </xdr:to>
    <xdr:sp macro="[1]!dp_core.gridDP_Click" textlink="">
      <xdr:nvSpPr>
        <xdr:cNvPr id="5468" name="Rectangle 5467">
          <a:extLst>
            <a:ext uri="{FF2B5EF4-FFF2-40B4-BE49-F238E27FC236}">
              <a16:creationId xmlns:a16="http://schemas.microsoft.com/office/drawing/2014/main" xmlns="" id="{00000000-0008-0000-0200-00005C15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990</xdr:row>
      <xdr:rowOff>0</xdr:rowOff>
    </xdr:from>
    <xdr:to>
      <xdr:col>5</xdr:col>
      <xdr:colOff>279400</xdr:colOff>
      <xdr:row>991</xdr:row>
      <xdr:rowOff>12700</xdr:rowOff>
    </xdr:to>
    <xdr:sp macro="[1]!dp_core.gridDP_Click" textlink="">
      <xdr:nvSpPr>
        <xdr:cNvPr id="5469" name="Rectangle 5468">
          <a:extLst>
            <a:ext uri="{FF2B5EF4-FFF2-40B4-BE49-F238E27FC236}">
              <a16:creationId xmlns:a16="http://schemas.microsoft.com/office/drawing/2014/main" xmlns="" id="{00000000-0008-0000-0200-00005D15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990</xdr:row>
      <xdr:rowOff>0</xdr:rowOff>
    </xdr:from>
    <xdr:to>
      <xdr:col>5</xdr:col>
      <xdr:colOff>279400</xdr:colOff>
      <xdr:row>991</xdr:row>
      <xdr:rowOff>12700</xdr:rowOff>
    </xdr:to>
    <xdr:sp macro="[1]!dp_core.gridDP_Click" textlink="">
      <xdr:nvSpPr>
        <xdr:cNvPr id="5470" name="Rectangle 5469">
          <a:extLst>
            <a:ext uri="{FF2B5EF4-FFF2-40B4-BE49-F238E27FC236}">
              <a16:creationId xmlns:a16="http://schemas.microsoft.com/office/drawing/2014/main" xmlns="" id="{00000000-0008-0000-0200-00005E15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990</xdr:row>
      <xdr:rowOff>0</xdr:rowOff>
    </xdr:from>
    <xdr:to>
      <xdr:col>5</xdr:col>
      <xdr:colOff>279400</xdr:colOff>
      <xdr:row>991</xdr:row>
      <xdr:rowOff>12700</xdr:rowOff>
    </xdr:to>
    <xdr:sp macro="[1]!dp_core.gridDP_Click" textlink="">
      <xdr:nvSpPr>
        <xdr:cNvPr id="5471" name="Rectangle 5470">
          <a:extLst>
            <a:ext uri="{FF2B5EF4-FFF2-40B4-BE49-F238E27FC236}">
              <a16:creationId xmlns:a16="http://schemas.microsoft.com/office/drawing/2014/main" xmlns="" id="{00000000-0008-0000-0200-00005F15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991</xdr:row>
      <xdr:rowOff>0</xdr:rowOff>
    </xdr:from>
    <xdr:to>
      <xdr:col>5</xdr:col>
      <xdr:colOff>279400</xdr:colOff>
      <xdr:row>992</xdr:row>
      <xdr:rowOff>12700</xdr:rowOff>
    </xdr:to>
    <xdr:sp macro="[1]!dp_core.gridDP_Click" textlink="">
      <xdr:nvSpPr>
        <xdr:cNvPr id="5472" name="Rectangle 5471">
          <a:extLst>
            <a:ext uri="{FF2B5EF4-FFF2-40B4-BE49-F238E27FC236}">
              <a16:creationId xmlns:a16="http://schemas.microsoft.com/office/drawing/2014/main" xmlns="" id="{00000000-0008-0000-0200-00006015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991</xdr:row>
      <xdr:rowOff>0</xdr:rowOff>
    </xdr:from>
    <xdr:to>
      <xdr:col>5</xdr:col>
      <xdr:colOff>279400</xdr:colOff>
      <xdr:row>992</xdr:row>
      <xdr:rowOff>12700</xdr:rowOff>
    </xdr:to>
    <xdr:sp macro="[1]!dp_core.gridDP_Click" textlink="">
      <xdr:nvSpPr>
        <xdr:cNvPr id="5473" name="Rectangle 5472">
          <a:extLst>
            <a:ext uri="{FF2B5EF4-FFF2-40B4-BE49-F238E27FC236}">
              <a16:creationId xmlns:a16="http://schemas.microsoft.com/office/drawing/2014/main" xmlns="" id="{00000000-0008-0000-0200-00006115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991</xdr:row>
      <xdr:rowOff>0</xdr:rowOff>
    </xdr:from>
    <xdr:to>
      <xdr:col>5</xdr:col>
      <xdr:colOff>279400</xdr:colOff>
      <xdr:row>992</xdr:row>
      <xdr:rowOff>12700</xdr:rowOff>
    </xdr:to>
    <xdr:sp macro="[1]!dp_core.gridDP_Click" textlink="">
      <xdr:nvSpPr>
        <xdr:cNvPr id="5474" name="Rectangle 5473">
          <a:extLst>
            <a:ext uri="{FF2B5EF4-FFF2-40B4-BE49-F238E27FC236}">
              <a16:creationId xmlns:a16="http://schemas.microsoft.com/office/drawing/2014/main" xmlns="" id="{00000000-0008-0000-0200-00006215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992</xdr:row>
      <xdr:rowOff>0</xdr:rowOff>
    </xdr:from>
    <xdr:to>
      <xdr:col>5</xdr:col>
      <xdr:colOff>279400</xdr:colOff>
      <xdr:row>993</xdr:row>
      <xdr:rowOff>12700</xdr:rowOff>
    </xdr:to>
    <xdr:sp macro="[1]!dp_core.gridDP_Click" textlink="">
      <xdr:nvSpPr>
        <xdr:cNvPr id="5475" name="Rectangle 5474">
          <a:extLst>
            <a:ext uri="{FF2B5EF4-FFF2-40B4-BE49-F238E27FC236}">
              <a16:creationId xmlns:a16="http://schemas.microsoft.com/office/drawing/2014/main" xmlns="" id="{00000000-0008-0000-0200-00006315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992</xdr:row>
      <xdr:rowOff>0</xdr:rowOff>
    </xdr:from>
    <xdr:to>
      <xdr:col>5</xdr:col>
      <xdr:colOff>279400</xdr:colOff>
      <xdr:row>993</xdr:row>
      <xdr:rowOff>12700</xdr:rowOff>
    </xdr:to>
    <xdr:sp macro="[1]!dp_core.gridDP_Click" textlink="">
      <xdr:nvSpPr>
        <xdr:cNvPr id="5476" name="Rectangle 5475">
          <a:extLst>
            <a:ext uri="{FF2B5EF4-FFF2-40B4-BE49-F238E27FC236}">
              <a16:creationId xmlns:a16="http://schemas.microsoft.com/office/drawing/2014/main" xmlns="" id="{00000000-0008-0000-0200-00006415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992</xdr:row>
      <xdr:rowOff>0</xdr:rowOff>
    </xdr:from>
    <xdr:to>
      <xdr:col>5</xdr:col>
      <xdr:colOff>279400</xdr:colOff>
      <xdr:row>993</xdr:row>
      <xdr:rowOff>12700</xdr:rowOff>
    </xdr:to>
    <xdr:sp macro="[1]!dp_core.gridDP_Click" textlink="">
      <xdr:nvSpPr>
        <xdr:cNvPr id="5477" name="Rectangle 5476">
          <a:extLst>
            <a:ext uri="{FF2B5EF4-FFF2-40B4-BE49-F238E27FC236}">
              <a16:creationId xmlns:a16="http://schemas.microsoft.com/office/drawing/2014/main" xmlns="" id="{00000000-0008-0000-0200-00006515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993</xdr:row>
      <xdr:rowOff>0</xdr:rowOff>
    </xdr:from>
    <xdr:to>
      <xdr:col>5</xdr:col>
      <xdr:colOff>279400</xdr:colOff>
      <xdr:row>994</xdr:row>
      <xdr:rowOff>12700</xdr:rowOff>
    </xdr:to>
    <xdr:sp macro="[1]!dp_core.gridDP_Click" textlink="">
      <xdr:nvSpPr>
        <xdr:cNvPr id="5478" name="Rectangle 5477">
          <a:extLst>
            <a:ext uri="{FF2B5EF4-FFF2-40B4-BE49-F238E27FC236}">
              <a16:creationId xmlns:a16="http://schemas.microsoft.com/office/drawing/2014/main" xmlns="" id="{00000000-0008-0000-0200-00006615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993</xdr:row>
      <xdr:rowOff>0</xdr:rowOff>
    </xdr:from>
    <xdr:to>
      <xdr:col>5</xdr:col>
      <xdr:colOff>279400</xdr:colOff>
      <xdr:row>994</xdr:row>
      <xdr:rowOff>12700</xdr:rowOff>
    </xdr:to>
    <xdr:sp macro="[1]!dp_core.gridDP_Click" textlink="">
      <xdr:nvSpPr>
        <xdr:cNvPr id="5479" name="Rectangle 5478">
          <a:extLst>
            <a:ext uri="{FF2B5EF4-FFF2-40B4-BE49-F238E27FC236}">
              <a16:creationId xmlns:a16="http://schemas.microsoft.com/office/drawing/2014/main" xmlns="" id="{00000000-0008-0000-0200-00006715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993</xdr:row>
      <xdr:rowOff>0</xdr:rowOff>
    </xdr:from>
    <xdr:to>
      <xdr:col>5</xdr:col>
      <xdr:colOff>279400</xdr:colOff>
      <xdr:row>994</xdr:row>
      <xdr:rowOff>12700</xdr:rowOff>
    </xdr:to>
    <xdr:sp macro="[1]!dp_core.gridDP_Click" textlink="">
      <xdr:nvSpPr>
        <xdr:cNvPr id="5480" name="Rectangle 5479">
          <a:extLst>
            <a:ext uri="{FF2B5EF4-FFF2-40B4-BE49-F238E27FC236}">
              <a16:creationId xmlns:a16="http://schemas.microsoft.com/office/drawing/2014/main" xmlns="" id="{00000000-0008-0000-0200-00006815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994</xdr:row>
      <xdr:rowOff>0</xdr:rowOff>
    </xdr:from>
    <xdr:to>
      <xdr:col>5</xdr:col>
      <xdr:colOff>279400</xdr:colOff>
      <xdr:row>995</xdr:row>
      <xdr:rowOff>12700</xdr:rowOff>
    </xdr:to>
    <xdr:sp macro="[1]!dp_core.gridDP_Click" textlink="">
      <xdr:nvSpPr>
        <xdr:cNvPr id="5481" name="Rectangle 5480">
          <a:extLst>
            <a:ext uri="{FF2B5EF4-FFF2-40B4-BE49-F238E27FC236}">
              <a16:creationId xmlns:a16="http://schemas.microsoft.com/office/drawing/2014/main" xmlns="" id="{00000000-0008-0000-0200-00006915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994</xdr:row>
      <xdr:rowOff>0</xdr:rowOff>
    </xdr:from>
    <xdr:to>
      <xdr:col>5</xdr:col>
      <xdr:colOff>279400</xdr:colOff>
      <xdr:row>995</xdr:row>
      <xdr:rowOff>12700</xdr:rowOff>
    </xdr:to>
    <xdr:sp macro="[1]!dp_core.gridDP_Click" textlink="">
      <xdr:nvSpPr>
        <xdr:cNvPr id="5482" name="Rectangle 5481">
          <a:extLst>
            <a:ext uri="{FF2B5EF4-FFF2-40B4-BE49-F238E27FC236}">
              <a16:creationId xmlns:a16="http://schemas.microsoft.com/office/drawing/2014/main" xmlns="" id="{00000000-0008-0000-0200-00006A15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994</xdr:row>
      <xdr:rowOff>0</xdr:rowOff>
    </xdr:from>
    <xdr:to>
      <xdr:col>5</xdr:col>
      <xdr:colOff>279400</xdr:colOff>
      <xdr:row>995</xdr:row>
      <xdr:rowOff>12700</xdr:rowOff>
    </xdr:to>
    <xdr:sp macro="[1]!dp_core.gridDP_Click" textlink="">
      <xdr:nvSpPr>
        <xdr:cNvPr id="5483" name="Rectangle 5482">
          <a:extLst>
            <a:ext uri="{FF2B5EF4-FFF2-40B4-BE49-F238E27FC236}">
              <a16:creationId xmlns:a16="http://schemas.microsoft.com/office/drawing/2014/main" xmlns="" id="{00000000-0008-0000-0200-00006B15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995</xdr:row>
      <xdr:rowOff>0</xdr:rowOff>
    </xdr:from>
    <xdr:to>
      <xdr:col>5</xdr:col>
      <xdr:colOff>279400</xdr:colOff>
      <xdr:row>996</xdr:row>
      <xdr:rowOff>12700</xdr:rowOff>
    </xdr:to>
    <xdr:sp macro="[1]!dp_core.gridDP_Click" textlink="">
      <xdr:nvSpPr>
        <xdr:cNvPr id="5484" name="Rectangle 5483">
          <a:extLst>
            <a:ext uri="{FF2B5EF4-FFF2-40B4-BE49-F238E27FC236}">
              <a16:creationId xmlns:a16="http://schemas.microsoft.com/office/drawing/2014/main" xmlns="" id="{00000000-0008-0000-0200-00006C15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995</xdr:row>
      <xdr:rowOff>0</xdr:rowOff>
    </xdr:from>
    <xdr:to>
      <xdr:col>5</xdr:col>
      <xdr:colOff>279400</xdr:colOff>
      <xdr:row>996</xdr:row>
      <xdr:rowOff>12700</xdr:rowOff>
    </xdr:to>
    <xdr:sp macro="[1]!dp_core.gridDP_Click" textlink="">
      <xdr:nvSpPr>
        <xdr:cNvPr id="5485" name="Rectangle 5484">
          <a:extLst>
            <a:ext uri="{FF2B5EF4-FFF2-40B4-BE49-F238E27FC236}">
              <a16:creationId xmlns:a16="http://schemas.microsoft.com/office/drawing/2014/main" xmlns="" id="{00000000-0008-0000-0200-00006D15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995</xdr:row>
      <xdr:rowOff>0</xdr:rowOff>
    </xdr:from>
    <xdr:to>
      <xdr:col>5</xdr:col>
      <xdr:colOff>279400</xdr:colOff>
      <xdr:row>996</xdr:row>
      <xdr:rowOff>12700</xdr:rowOff>
    </xdr:to>
    <xdr:sp macro="[1]!dp_core.gridDP_Click" textlink="">
      <xdr:nvSpPr>
        <xdr:cNvPr id="5486" name="Rectangle 5485">
          <a:extLst>
            <a:ext uri="{FF2B5EF4-FFF2-40B4-BE49-F238E27FC236}">
              <a16:creationId xmlns:a16="http://schemas.microsoft.com/office/drawing/2014/main" xmlns="" id="{00000000-0008-0000-0200-00006E15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996</xdr:row>
      <xdr:rowOff>0</xdr:rowOff>
    </xdr:from>
    <xdr:to>
      <xdr:col>5</xdr:col>
      <xdr:colOff>279400</xdr:colOff>
      <xdr:row>997</xdr:row>
      <xdr:rowOff>12700</xdr:rowOff>
    </xdr:to>
    <xdr:sp macro="[1]!dp_core.gridDP_Click" textlink="">
      <xdr:nvSpPr>
        <xdr:cNvPr id="5487" name="Rectangle 5486">
          <a:extLst>
            <a:ext uri="{FF2B5EF4-FFF2-40B4-BE49-F238E27FC236}">
              <a16:creationId xmlns:a16="http://schemas.microsoft.com/office/drawing/2014/main" xmlns="" id="{00000000-0008-0000-0200-00006F15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996</xdr:row>
      <xdr:rowOff>0</xdr:rowOff>
    </xdr:from>
    <xdr:to>
      <xdr:col>5</xdr:col>
      <xdr:colOff>279400</xdr:colOff>
      <xdr:row>997</xdr:row>
      <xdr:rowOff>12700</xdr:rowOff>
    </xdr:to>
    <xdr:sp macro="[1]!dp_core.gridDP_Click" textlink="">
      <xdr:nvSpPr>
        <xdr:cNvPr id="5488" name="Rectangle 5487">
          <a:extLst>
            <a:ext uri="{FF2B5EF4-FFF2-40B4-BE49-F238E27FC236}">
              <a16:creationId xmlns:a16="http://schemas.microsoft.com/office/drawing/2014/main" xmlns="" id="{00000000-0008-0000-0200-00007015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996</xdr:row>
      <xdr:rowOff>0</xdr:rowOff>
    </xdr:from>
    <xdr:to>
      <xdr:col>5</xdr:col>
      <xdr:colOff>279400</xdr:colOff>
      <xdr:row>997</xdr:row>
      <xdr:rowOff>12700</xdr:rowOff>
    </xdr:to>
    <xdr:sp macro="[1]!dp_core.gridDP_Click" textlink="">
      <xdr:nvSpPr>
        <xdr:cNvPr id="5489" name="Rectangle 5488">
          <a:extLst>
            <a:ext uri="{FF2B5EF4-FFF2-40B4-BE49-F238E27FC236}">
              <a16:creationId xmlns:a16="http://schemas.microsoft.com/office/drawing/2014/main" xmlns="" id="{00000000-0008-0000-0200-00007115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997</xdr:row>
      <xdr:rowOff>0</xdr:rowOff>
    </xdr:from>
    <xdr:to>
      <xdr:col>5</xdr:col>
      <xdr:colOff>279400</xdr:colOff>
      <xdr:row>998</xdr:row>
      <xdr:rowOff>12700</xdr:rowOff>
    </xdr:to>
    <xdr:sp macro="[1]!dp_core.gridDP_Click" textlink="">
      <xdr:nvSpPr>
        <xdr:cNvPr id="5490" name="Rectangle 5489">
          <a:extLst>
            <a:ext uri="{FF2B5EF4-FFF2-40B4-BE49-F238E27FC236}">
              <a16:creationId xmlns:a16="http://schemas.microsoft.com/office/drawing/2014/main" xmlns="" id="{00000000-0008-0000-0200-00007215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997</xdr:row>
      <xdr:rowOff>0</xdr:rowOff>
    </xdr:from>
    <xdr:to>
      <xdr:col>5</xdr:col>
      <xdr:colOff>279400</xdr:colOff>
      <xdr:row>998</xdr:row>
      <xdr:rowOff>12700</xdr:rowOff>
    </xdr:to>
    <xdr:sp macro="[1]!dp_core.gridDP_Click" textlink="">
      <xdr:nvSpPr>
        <xdr:cNvPr id="5491" name="Rectangle 5490">
          <a:extLst>
            <a:ext uri="{FF2B5EF4-FFF2-40B4-BE49-F238E27FC236}">
              <a16:creationId xmlns:a16="http://schemas.microsoft.com/office/drawing/2014/main" xmlns="" id="{00000000-0008-0000-0200-00007315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997</xdr:row>
      <xdr:rowOff>0</xdr:rowOff>
    </xdr:from>
    <xdr:to>
      <xdr:col>5</xdr:col>
      <xdr:colOff>279400</xdr:colOff>
      <xdr:row>998</xdr:row>
      <xdr:rowOff>12700</xdr:rowOff>
    </xdr:to>
    <xdr:sp macro="[1]!dp_core.gridDP_Click" textlink="">
      <xdr:nvSpPr>
        <xdr:cNvPr id="5492" name="Rectangle 5491">
          <a:extLst>
            <a:ext uri="{FF2B5EF4-FFF2-40B4-BE49-F238E27FC236}">
              <a16:creationId xmlns:a16="http://schemas.microsoft.com/office/drawing/2014/main" xmlns="" id="{00000000-0008-0000-0200-00007415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998</xdr:row>
      <xdr:rowOff>0</xdr:rowOff>
    </xdr:from>
    <xdr:to>
      <xdr:col>5</xdr:col>
      <xdr:colOff>279400</xdr:colOff>
      <xdr:row>999</xdr:row>
      <xdr:rowOff>12700</xdr:rowOff>
    </xdr:to>
    <xdr:sp macro="[1]!dp_core.gridDP_Click" textlink="">
      <xdr:nvSpPr>
        <xdr:cNvPr id="5493" name="Rectangle 5492">
          <a:extLst>
            <a:ext uri="{FF2B5EF4-FFF2-40B4-BE49-F238E27FC236}">
              <a16:creationId xmlns:a16="http://schemas.microsoft.com/office/drawing/2014/main" xmlns="" id="{00000000-0008-0000-0200-00007515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998</xdr:row>
      <xdr:rowOff>0</xdr:rowOff>
    </xdr:from>
    <xdr:to>
      <xdr:col>5</xdr:col>
      <xdr:colOff>279400</xdr:colOff>
      <xdr:row>999</xdr:row>
      <xdr:rowOff>12700</xdr:rowOff>
    </xdr:to>
    <xdr:sp macro="[1]!dp_core.gridDP_Click" textlink="">
      <xdr:nvSpPr>
        <xdr:cNvPr id="5494" name="Rectangle 5493">
          <a:extLst>
            <a:ext uri="{FF2B5EF4-FFF2-40B4-BE49-F238E27FC236}">
              <a16:creationId xmlns:a16="http://schemas.microsoft.com/office/drawing/2014/main" xmlns="" id="{00000000-0008-0000-0200-00007615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998</xdr:row>
      <xdr:rowOff>0</xdr:rowOff>
    </xdr:from>
    <xdr:to>
      <xdr:col>5</xdr:col>
      <xdr:colOff>279400</xdr:colOff>
      <xdr:row>999</xdr:row>
      <xdr:rowOff>12700</xdr:rowOff>
    </xdr:to>
    <xdr:sp macro="[1]!dp_core.gridDP_Click" textlink="">
      <xdr:nvSpPr>
        <xdr:cNvPr id="5495" name="Rectangle 5494">
          <a:extLst>
            <a:ext uri="{FF2B5EF4-FFF2-40B4-BE49-F238E27FC236}">
              <a16:creationId xmlns:a16="http://schemas.microsoft.com/office/drawing/2014/main" xmlns="" id="{00000000-0008-0000-0200-00007715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999</xdr:row>
      <xdr:rowOff>0</xdr:rowOff>
    </xdr:from>
    <xdr:to>
      <xdr:col>5</xdr:col>
      <xdr:colOff>279400</xdr:colOff>
      <xdr:row>1000</xdr:row>
      <xdr:rowOff>12700</xdr:rowOff>
    </xdr:to>
    <xdr:sp macro="[1]!dp_core.gridDP_Click" textlink="">
      <xdr:nvSpPr>
        <xdr:cNvPr id="5496" name="Rectangle 5495">
          <a:extLst>
            <a:ext uri="{FF2B5EF4-FFF2-40B4-BE49-F238E27FC236}">
              <a16:creationId xmlns:a16="http://schemas.microsoft.com/office/drawing/2014/main" xmlns="" id="{00000000-0008-0000-0200-00007815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999</xdr:row>
      <xdr:rowOff>0</xdr:rowOff>
    </xdr:from>
    <xdr:to>
      <xdr:col>5</xdr:col>
      <xdr:colOff>279400</xdr:colOff>
      <xdr:row>1000</xdr:row>
      <xdr:rowOff>12700</xdr:rowOff>
    </xdr:to>
    <xdr:sp macro="[1]!dp_core.gridDP_Click" textlink="">
      <xdr:nvSpPr>
        <xdr:cNvPr id="5497" name="Rectangle 5496">
          <a:extLst>
            <a:ext uri="{FF2B5EF4-FFF2-40B4-BE49-F238E27FC236}">
              <a16:creationId xmlns:a16="http://schemas.microsoft.com/office/drawing/2014/main" xmlns="" id="{00000000-0008-0000-0200-00007915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999</xdr:row>
      <xdr:rowOff>0</xdr:rowOff>
    </xdr:from>
    <xdr:to>
      <xdr:col>5</xdr:col>
      <xdr:colOff>279400</xdr:colOff>
      <xdr:row>1000</xdr:row>
      <xdr:rowOff>12700</xdr:rowOff>
    </xdr:to>
    <xdr:sp macro="[1]!dp_core.gridDP_Click" textlink="">
      <xdr:nvSpPr>
        <xdr:cNvPr id="5498" name="Rectangle 5497">
          <a:extLst>
            <a:ext uri="{FF2B5EF4-FFF2-40B4-BE49-F238E27FC236}">
              <a16:creationId xmlns:a16="http://schemas.microsoft.com/office/drawing/2014/main" xmlns="" id="{00000000-0008-0000-0200-00007A15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1000</xdr:row>
      <xdr:rowOff>0</xdr:rowOff>
    </xdr:from>
    <xdr:to>
      <xdr:col>5</xdr:col>
      <xdr:colOff>279400</xdr:colOff>
      <xdr:row>1001</xdr:row>
      <xdr:rowOff>12700</xdr:rowOff>
    </xdr:to>
    <xdr:sp macro="[1]!dp_core.gridDP_Click" textlink="">
      <xdr:nvSpPr>
        <xdr:cNvPr id="5499" name="Rectangle 5498">
          <a:extLst>
            <a:ext uri="{FF2B5EF4-FFF2-40B4-BE49-F238E27FC236}">
              <a16:creationId xmlns:a16="http://schemas.microsoft.com/office/drawing/2014/main" xmlns="" id="{00000000-0008-0000-0200-00007B15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1000</xdr:row>
      <xdr:rowOff>0</xdr:rowOff>
    </xdr:from>
    <xdr:to>
      <xdr:col>5</xdr:col>
      <xdr:colOff>279400</xdr:colOff>
      <xdr:row>1001</xdr:row>
      <xdr:rowOff>12700</xdr:rowOff>
    </xdr:to>
    <xdr:sp macro="[1]!dp_core.gridDP_Click" textlink="">
      <xdr:nvSpPr>
        <xdr:cNvPr id="5500" name="Rectangle 5499">
          <a:extLst>
            <a:ext uri="{FF2B5EF4-FFF2-40B4-BE49-F238E27FC236}">
              <a16:creationId xmlns:a16="http://schemas.microsoft.com/office/drawing/2014/main" xmlns="" id="{00000000-0008-0000-0200-00007C15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1000</xdr:row>
      <xdr:rowOff>0</xdr:rowOff>
    </xdr:from>
    <xdr:to>
      <xdr:col>5</xdr:col>
      <xdr:colOff>279400</xdr:colOff>
      <xdr:row>1001</xdr:row>
      <xdr:rowOff>12700</xdr:rowOff>
    </xdr:to>
    <xdr:sp macro="[1]!dp_core.gridDP_Click" textlink="">
      <xdr:nvSpPr>
        <xdr:cNvPr id="5501" name="Rectangle 5500">
          <a:extLst>
            <a:ext uri="{FF2B5EF4-FFF2-40B4-BE49-F238E27FC236}">
              <a16:creationId xmlns:a16="http://schemas.microsoft.com/office/drawing/2014/main" xmlns="" id="{00000000-0008-0000-0200-00007D15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1001</xdr:row>
      <xdr:rowOff>0</xdr:rowOff>
    </xdr:from>
    <xdr:to>
      <xdr:col>5</xdr:col>
      <xdr:colOff>279400</xdr:colOff>
      <xdr:row>1002</xdr:row>
      <xdr:rowOff>12700</xdr:rowOff>
    </xdr:to>
    <xdr:sp macro="[1]!dp_core.gridDP_Click" textlink="">
      <xdr:nvSpPr>
        <xdr:cNvPr id="5502" name="Rectangle 5501">
          <a:extLst>
            <a:ext uri="{FF2B5EF4-FFF2-40B4-BE49-F238E27FC236}">
              <a16:creationId xmlns:a16="http://schemas.microsoft.com/office/drawing/2014/main" xmlns="" id="{00000000-0008-0000-0200-00007E15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1001</xdr:row>
      <xdr:rowOff>0</xdr:rowOff>
    </xdr:from>
    <xdr:to>
      <xdr:col>5</xdr:col>
      <xdr:colOff>279400</xdr:colOff>
      <xdr:row>1002</xdr:row>
      <xdr:rowOff>12700</xdr:rowOff>
    </xdr:to>
    <xdr:sp macro="[1]!dp_core.gridDP_Click" textlink="">
      <xdr:nvSpPr>
        <xdr:cNvPr id="5503" name="Rectangle 5502">
          <a:extLst>
            <a:ext uri="{FF2B5EF4-FFF2-40B4-BE49-F238E27FC236}">
              <a16:creationId xmlns:a16="http://schemas.microsoft.com/office/drawing/2014/main" xmlns="" id="{00000000-0008-0000-0200-00007F15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1001</xdr:row>
      <xdr:rowOff>0</xdr:rowOff>
    </xdr:from>
    <xdr:to>
      <xdr:col>5</xdr:col>
      <xdr:colOff>279400</xdr:colOff>
      <xdr:row>1002</xdr:row>
      <xdr:rowOff>12700</xdr:rowOff>
    </xdr:to>
    <xdr:sp macro="[1]!dp_core.gridDP_Click" textlink="">
      <xdr:nvSpPr>
        <xdr:cNvPr id="5504" name="Rectangle 5503">
          <a:extLst>
            <a:ext uri="{FF2B5EF4-FFF2-40B4-BE49-F238E27FC236}">
              <a16:creationId xmlns:a16="http://schemas.microsoft.com/office/drawing/2014/main" xmlns="" id="{00000000-0008-0000-0200-00008015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1002</xdr:row>
      <xdr:rowOff>0</xdr:rowOff>
    </xdr:from>
    <xdr:to>
      <xdr:col>5</xdr:col>
      <xdr:colOff>279400</xdr:colOff>
      <xdr:row>1003</xdr:row>
      <xdr:rowOff>12700</xdr:rowOff>
    </xdr:to>
    <xdr:sp macro="[1]!dp_core.gridDP_Click" textlink="">
      <xdr:nvSpPr>
        <xdr:cNvPr id="5505" name="Rectangle 5504">
          <a:extLst>
            <a:ext uri="{FF2B5EF4-FFF2-40B4-BE49-F238E27FC236}">
              <a16:creationId xmlns:a16="http://schemas.microsoft.com/office/drawing/2014/main" xmlns="" id="{00000000-0008-0000-0200-00008115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1002</xdr:row>
      <xdr:rowOff>0</xdr:rowOff>
    </xdr:from>
    <xdr:to>
      <xdr:col>5</xdr:col>
      <xdr:colOff>279400</xdr:colOff>
      <xdr:row>1003</xdr:row>
      <xdr:rowOff>12700</xdr:rowOff>
    </xdr:to>
    <xdr:sp macro="[1]!dp_core.gridDP_Click" textlink="">
      <xdr:nvSpPr>
        <xdr:cNvPr id="5506" name="Rectangle 5505">
          <a:extLst>
            <a:ext uri="{FF2B5EF4-FFF2-40B4-BE49-F238E27FC236}">
              <a16:creationId xmlns:a16="http://schemas.microsoft.com/office/drawing/2014/main" xmlns="" id="{00000000-0008-0000-0200-00008215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1002</xdr:row>
      <xdr:rowOff>0</xdr:rowOff>
    </xdr:from>
    <xdr:to>
      <xdr:col>5</xdr:col>
      <xdr:colOff>279400</xdr:colOff>
      <xdr:row>1003</xdr:row>
      <xdr:rowOff>12700</xdr:rowOff>
    </xdr:to>
    <xdr:sp macro="[1]!dp_core.gridDP_Click" textlink="">
      <xdr:nvSpPr>
        <xdr:cNvPr id="5507" name="Rectangle 5506">
          <a:extLst>
            <a:ext uri="{FF2B5EF4-FFF2-40B4-BE49-F238E27FC236}">
              <a16:creationId xmlns:a16="http://schemas.microsoft.com/office/drawing/2014/main" xmlns="" id="{00000000-0008-0000-0200-00008315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1003</xdr:row>
      <xdr:rowOff>0</xdr:rowOff>
    </xdr:from>
    <xdr:to>
      <xdr:col>5</xdr:col>
      <xdr:colOff>279400</xdr:colOff>
      <xdr:row>1004</xdr:row>
      <xdr:rowOff>12700</xdr:rowOff>
    </xdr:to>
    <xdr:sp macro="[1]!dp_core.gridDP_Click" textlink="">
      <xdr:nvSpPr>
        <xdr:cNvPr id="5508" name="Rectangle 5507">
          <a:extLst>
            <a:ext uri="{FF2B5EF4-FFF2-40B4-BE49-F238E27FC236}">
              <a16:creationId xmlns:a16="http://schemas.microsoft.com/office/drawing/2014/main" xmlns="" id="{00000000-0008-0000-0200-00008415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1003</xdr:row>
      <xdr:rowOff>0</xdr:rowOff>
    </xdr:from>
    <xdr:to>
      <xdr:col>5</xdr:col>
      <xdr:colOff>279400</xdr:colOff>
      <xdr:row>1004</xdr:row>
      <xdr:rowOff>12700</xdr:rowOff>
    </xdr:to>
    <xdr:sp macro="[1]!dp_core.gridDP_Click" textlink="">
      <xdr:nvSpPr>
        <xdr:cNvPr id="5509" name="Rectangle 5508">
          <a:extLst>
            <a:ext uri="{FF2B5EF4-FFF2-40B4-BE49-F238E27FC236}">
              <a16:creationId xmlns:a16="http://schemas.microsoft.com/office/drawing/2014/main" xmlns="" id="{00000000-0008-0000-0200-00008515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1003</xdr:row>
      <xdr:rowOff>0</xdr:rowOff>
    </xdr:from>
    <xdr:to>
      <xdr:col>5</xdr:col>
      <xdr:colOff>279400</xdr:colOff>
      <xdr:row>1004</xdr:row>
      <xdr:rowOff>12700</xdr:rowOff>
    </xdr:to>
    <xdr:sp macro="[1]!dp_core.gridDP_Click" textlink="">
      <xdr:nvSpPr>
        <xdr:cNvPr id="5510" name="Rectangle 5509">
          <a:extLst>
            <a:ext uri="{FF2B5EF4-FFF2-40B4-BE49-F238E27FC236}">
              <a16:creationId xmlns:a16="http://schemas.microsoft.com/office/drawing/2014/main" xmlns="" id="{00000000-0008-0000-0200-00008615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1004</xdr:row>
      <xdr:rowOff>0</xdr:rowOff>
    </xdr:from>
    <xdr:to>
      <xdr:col>5</xdr:col>
      <xdr:colOff>279400</xdr:colOff>
      <xdr:row>1005</xdr:row>
      <xdr:rowOff>12700</xdr:rowOff>
    </xdr:to>
    <xdr:sp macro="[1]!dp_core.gridDP_Click" textlink="">
      <xdr:nvSpPr>
        <xdr:cNvPr id="5511" name="Rectangle 5510">
          <a:extLst>
            <a:ext uri="{FF2B5EF4-FFF2-40B4-BE49-F238E27FC236}">
              <a16:creationId xmlns:a16="http://schemas.microsoft.com/office/drawing/2014/main" xmlns="" id="{00000000-0008-0000-0200-00008715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1004</xdr:row>
      <xdr:rowOff>0</xdr:rowOff>
    </xdr:from>
    <xdr:to>
      <xdr:col>5</xdr:col>
      <xdr:colOff>279400</xdr:colOff>
      <xdr:row>1005</xdr:row>
      <xdr:rowOff>12700</xdr:rowOff>
    </xdr:to>
    <xdr:sp macro="[1]!dp_core.gridDP_Click" textlink="">
      <xdr:nvSpPr>
        <xdr:cNvPr id="5512" name="Rectangle 5511">
          <a:extLst>
            <a:ext uri="{FF2B5EF4-FFF2-40B4-BE49-F238E27FC236}">
              <a16:creationId xmlns:a16="http://schemas.microsoft.com/office/drawing/2014/main" xmlns="" id="{00000000-0008-0000-0200-00008815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1004</xdr:row>
      <xdr:rowOff>0</xdr:rowOff>
    </xdr:from>
    <xdr:to>
      <xdr:col>5</xdr:col>
      <xdr:colOff>279400</xdr:colOff>
      <xdr:row>1005</xdr:row>
      <xdr:rowOff>12700</xdr:rowOff>
    </xdr:to>
    <xdr:sp macro="[1]!dp_core.gridDP_Click" textlink="">
      <xdr:nvSpPr>
        <xdr:cNvPr id="5513" name="Rectangle 5512">
          <a:extLst>
            <a:ext uri="{FF2B5EF4-FFF2-40B4-BE49-F238E27FC236}">
              <a16:creationId xmlns:a16="http://schemas.microsoft.com/office/drawing/2014/main" xmlns="" id="{00000000-0008-0000-0200-00008915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1005</xdr:row>
      <xdr:rowOff>0</xdr:rowOff>
    </xdr:from>
    <xdr:to>
      <xdr:col>5</xdr:col>
      <xdr:colOff>279400</xdr:colOff>
      <xdr:row>1006</xdr:row>
      <xdr:rowOff>12700</xdr:rowOff>
    </xdr:to>
    <xdr:sp macro="[1]!dp_core.gridDP_Click" textlink="">
      <xdr:nvSpPr>
        <xdr:cNvPr id="5514" name="Rectangle 5513">
          <a:extLst>
            <a:ext uri="{FF2B5EF4-FFF2-40B4-BE49-F238E27FC236}">
              <a16:creationId xmlns:a16="http://schemas.microsoft.com/office/drawing/2014/main" xmlns="" id="{00000000-0008-0000-0200-00008A15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1005</xdr:row>
      <xdr:rowOff>0</xdr:rowOff>
    </xdr:from>
    <xdr:to>
      <xdr:col>5</xdr:col>
      <xdr:colOff>279400</xdr:colOff>
      <xdr:row>1006</xdr:row>
      <xdr:rowOff>12700</xdr:rowOff>
    </xdr:to>
    <xdr:sp macro="[1]!dp_core.gridDP_Click" textlink="">
      <xdr:nvSpPr>
        <xdr:cNvPr id="5515" name="Rectangle 5514">
          <a:extLst>
            <a:ext uri="{FF2B5EF4-FFF2-40B4-BE49-F238E27FC236}">
              <a16:creationId xmlns:a16="http://schemas.microsoft.com/office/drawing/2014/main" xmlns="" id="{00000000-0008-0000-0200-00008B15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1005</xdr:row>
      <xdr:rowOff>0</xdr:rowOff>
    </xdr:from>
    <xdr:to>
      <xdr:col>5</xdr:col>
      <xdr:colOff>279400</xdr:colOff>
      <xdr:row>1006</xdr:row>
      <xdr:rowOff>12700</xdr:rowOff>
    </xdr:to>
    <xdr:sp macro="[1]!dp_core.gridDP_Click" textlink="">
      <xdr:nvSpPr>
        <xdr:cNvPr id="5516" name="Rectangle 5515">
          <a:extLst>
            <a:ext uri="{FF2B5EF4-FFF2-40B4-BE49-F238E27FC236}">
              <a16:creationId xmlns:a16="http://schemas.microsoft.com/office/drawing/2014/main" xmlns="" id="{00000000-0008-0000-0200-00008C15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1006</xdr:row>
      <xdr:rowOff>0</xdr:rowOff>
    </xdr:from>
    <xdr:to>
      <xdr:col>5</xdr:col>
      <xdr:colOff>279400</xdr:colOff>
      <xdr:row>1007</xdr:row>
      <xdr:rowOff>12700</xdr:rowOff>
    </xdr:to>
    <xdr:sp macro="[1]!dp_core.gridDP_Click" textlink="">
      <xdr:nvSpPr>
        <xdr:cNvPr id="5517" name="Rectangle 5516">
          <a:extLst>
            <a:ext uri="{FF2B5EF4-FFF2-40B4-BE49-F238E27FC236}">
              <a16:creationId xmlns:a16="http://schemas.microsoft.com/office/drawing/2014/main" xmlns="" id="{00000000-0008-0000-0200-00008D15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1006</xdr:row>
      <xdr:rowOff>0</xdr:rowOff>
    </xdr:from>
    <xdr:to>
      <xdr:col>5</xdr:col>
      <xdr:colOff>279400</xdr:colOff>
      <xdr:row>1007</xdr:row>
      <xdr:rowOff>12700</xdr:rowOff>
    </xdr:to>
    <xdr:sp macro="[1]!dp_core.gridDP_Click" textlink="">
      <xdr:nvSpPr>
        <xdr:cNvPr id="5518" name="Rectangle 5517">
          <a:extLst>
            <a:ext uri="{FF2B5EF4-FFF2-40B4-BE49-F238E27FC236}">
              <a16:creationId xmlns:a16="http://schemas.microsoft.com/office/drawing/2014/main" xmlns="" id="{00000000-0008-0000-0200-00008E15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1006</xdr:row>
      <xdr:rowOff>0</xdr:rowOff>
    </xdr:from>
    <xdr:to>
      <xdr:col>5</xdr:col>
      <xdr:colOff>279400</xdr:colOff>
      <xdr:row>1007</xdr:row>
      <xdr:rowOff>12700</xdr:rowOff>
    </xdr:to>
    <xdr:sp macro="[1]!dp_core.gridDP_Click" textlink="">
      <xdr:nvSpPr>
        <xdr:cNvPr id="5519" name="Rectangle 5518">
          <a:extLst>
            <a:ext uri="{FF2B5EF4-FFF2-40B4-BE49-F238E27FC236}">
              <a16:creationId xmlns:a16="http://schemas.microsoft.com/office/drawing/2014/main" xmlns="" id="{00000000-0008-0000-0200-00008F15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1007</xdr:row>
      <xdr:rowOff>0</xdr:rowOff>
    </xdr:from>
    <xdr:to>
      <xdr:col>5</xdr:col>
      <xdr:colOff>279400</xdr:colOff>
      <xdr:row>1008</xdr:row>
      <xdr:rowOff>12700</xdr:rowOff>
    </xdr:to>
    <xdr:sp macro="[1]!dp_core.gridDP_Click" textlink="">
      <xdr:nvSpPr>
        <xdr:cNvPr id="5520" name="Rectangle 5519">
          <a:extLst>
            <a:ext uri="{FF2B5EF4-FFF2-40B4-BE49-F238E27FC236}">
              <a16:creationId xmlns:a16="http://schemas.microsoft.com/office/drawing/2014/main" xmlns="" id="{00000000-0008-0000-0200-00009015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1007</xdr:row>
      <xdr:rowOff>0</xdr:rowOff>
    </xdr:from>
    <xdr:to>
      <xdr:col>5</xdr:col>
      <xdr:colOff>279400</xdr:colOff>
      <xdr:row>1008</xdr:row>
      <xdr:rowOff>12700</xdr:rowOff>
    </xdr:to>
    <xdr:sp macro="[1]!dp_core.gridDP_Click" textlink="">
      <xdr:nvSpPr>
        <xdr:cNvPr id="5521" name="Rectangle 5520">
          <a:extLst>
            <a:ext uri="{FF2B5EF4-FFF2-40B4-BE49-F238E27FC236}">
              <a16:creationId xmlns:a16="http://schemas.microsoft.com/office/drawing/2014/main" xmlns="" id="{00000000-0008-0000-0200-00009115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1007</xdr:row>
      <xdr:rowOff>0</xdr:rowOff>
    </xdr:from>
    <xdr:to>
      <xdr:col>5</xdr:col>
      <xdr:colOff>279400</xdr:colOff>
      <xdr:row>1008</xdr:row>
      <xdr:rowOff>12700</xdr:rowOff>
    </xdr:to>
    <xdr:sp macro="[1]!dp_core.gridDP_Click" textlink="">
      <xdr:nvSpPr>
        <xdr:cNvPr id="5522" name="Rectangle 5521">
          <a:extLst>
            <a:ext uri="{FF2B5EF4-FFF2-40B4-BE49-F238E27FC236}">
              <a16:creationId xmlns:a16="http://schemas.microsoft.com/office/drawing/2014/main" xmlns="" id="{00000000-0008-0000-0200-00009215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1008</xdr:row>
      <xdr:rowOff>0</xdr:rowOff>
    </xdr:from>
    <xdr:to>
      <xdr:col>5</xdr:col>
      <xdr:colOff>279400</xdr:colOff>
      <xdr:row>1009</xdr:row>
      <xdr:rowOff>12700</xdr:rowOff>
    </xdr:to>
    <xdr:sp macro="[1]!dp_core.gridDP_Click" textlink="">
      <xdr:nvSpPr>
        <xdr:cNvPr id="5523" name="Rectangle 5522">
          <a:extLst>
            <a:ext uri="{FF2B5EF4-FFF2-40B4-BE49-F238E27FC236}">
              <a16:creationId xmlns:a16="http://schemas.microsoft.com/office/drawing/2014/main" xmlns="" id="{00000000-0008-0000-0200-00009315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1008</xdr:row>
      <xdr:rowOff>0</xdr:rowOff>
    </xdr:from>
    <xdr:to>
      <xdr:col>5</xdr:col>
      <xdr:colOff>279400</xdr:colOff>
      <xdr:row>1009</xdr:row>
      <xdr:rowOff>12700</xdr:rowOff>
    </xdr:to>
    <xdr:sp macro="[1]!dp_core.gridDP_Click" textlink="">
      <xdr:nvSpPr>
        <xdr:cNvPr id="5524" name="Rectangle 5523">
          <a:extLst>
            <a:ext uri="{FF2B5EF4-FFF2-40B4-BE49-F238E27FC236}">
              <a16:creationId xmlns:a16="http://schemas.microsoft.com/office/drawing/2014/main" xmlns="" id="{00000000-0008-0000-0200-00009415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1008</xdr:row>
      <xdr:rowOff>0</xdr:rowOff>
    </xdr:from>
    <xdr:to>
      <xdr:col>5</xdr:col>
      <xdr:colOff>279400</xdr:colOff>
      <xdr:row>1009</xdr:row>
      <xdr:rowOff>12700</xdr:rowOff>
    </xdr:to>
    <xdr:sp macro="[1]!dp_core.gridDP_Click" textlink="">
      <xdr:nvSpPr>
        <xdr:cNvPr id="5525" name="Rectangle 5524">
          <a:extLst>
            <a:ext uri="{FF2B5EF4-FFF2-40B4-BE49-F238E27FC236}">
              <a16:creationId xmlns:a16="http://schemas.microsoft.com/office/drawing/2014/main" xmlns="" id="{00000000-0008-0000-0200-00009515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1009</xdr:row>
      <xdr:rowOff>0</xdr:rowOff>
    </xdr:from>
    <xdr:to>
      <xdr:col>5</xdr:col>
      <xdr:colOff>279400</xdr:colOff>
      <xdr:row>1010</xdr:row>
      <xdr:rowOff>12700</xdr:rowOff>
    </xdr:to>
    <xdr:sp macro="[1]!dp_core.gridDP_Click" textlink="">
      <xdr:nvSpPr>
        <xdr:cNvPr id="5526" name="Rectangle 5525">
          <a:extLst>
            <a:ext uri="{FF2B5EF4-FFF2-40B4-BE49-F238E27FC236}">
              <a16:creationId xmlns:a16="http://schemas.microsoft.com/office/drawing/2014/main" xmlns="" id="{00000000-0008-0000-0200-00009615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1009</xdr:row>
      <xdr:rowOff>0</xdr:rowOff>
    </xdr:from>
    <xdr:to>
      <xdr:col>5</xdr:col>
      <xdr:colOff>279400</xdr:colOff>
      <xdr:row>1010</xdr:row>
      <xdr:rowOff>12700</xdr:rowOff>
    </xdr:to>
    <xdr:sp macro="[1]!dp_core.gridDP_Click" textlink="">
      <xdr:nvSpPr>
        <xdr:cNvPr id="5527" name="Rectangle 5526">
          <a:extLst>
            <a:ext uri="{FF2B5EF4-FFF2-40B4-BE49-F238E27FC236}">
              <a16:creationId xmlns:a16="http://schemas.microsoft.com/office/drawing/2014/main" xmlns="" id="{00000000-0008-0000-0200-00009715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1009</xdr:row>
      <xdr:rowOff>0</xdr:rowOff>
    </xdr:from>
    <xdr:to>
      <xdr:col>5</xdr:col>
      <xdr:colOff>279400</xdr:colOff>
      <xdr:row>1010</xdr:row>
      <xdr:rowOff>12700</xdr:rowOff>
    </xdr:to>
    <xdr:sp macro="[1]!dp_core.gridDP_Click" textlink="">
      <xdr:nvSpPr>
        <xdr:cNvPr id="5528" name="Rectangle 5527">
          <a:extLst>
            <a:ext uri="{FF2B5EF4-FFF2-40B4-BE49-F238E27FC236}">
              <a16:creationId xmlns:a16="http://schemas.microsoft.com/office/drawing/2014/main" xmlns="" id="{00000000-0008-0000-0200-00009815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1010</xdr:row>
      <xdr:rowOff>0</xdr:rowOff>
    </xdr:from>
    <xdr:to>
      <xdr:col>5</xdr:col>
      <xdr:colOff>279400</xdr:colOff>
      <xdr:row>1011</xdr:row>
      <xdr:rowOff>12700</xdr:rowOff>
    </xdr:to>
    <xdr:sp macro="[1]!dp_core.gridDP_Click" textlink="">
      <xdr:nvSpPr>
        <xdr:cNvPr id="5529" name="Rectangle 5528">
          <a:extLst>
            <a:ext uri="{FF2B5EF4-FFF2-40B4-BE49-F238E27FC236}">
              <a16:creationId xmlns:a16="http://schemas.microsoft.com/office/drawing/2014/main" xmlns="" id="{00000000-0008-0000-0200-00009915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1010</xdr:row>
      <xdr:rowOff>0</xdr:rowOff>
    </xdr:from>
    <xdr:to>
      <xdr:col>5</xdr:col>
      <xdr:colOff>279400</xdr:colOff>
      <xdr:row>1011</xdr:row>
      <xdr:rowOff>12700</xdr:rowOff>
    </xdr:to>
    <xdr:sp macro="[1]!dp_core.gridDP_Click" textlink="">
      <xdr:nvSpPr>
        <xdr:cNvPr id="5530" name="Rectangle 5529">
          <a:extLst>
            <a:ext uri="{FF2B5EF4-FFF2-40B4-BE49-F238E27FC236}">
              <a16:creationId xmlns:a16="http://schemas.microsoft.com/office/drawing/2014/main" xmlns="" id="{00000000-0008-0000-0200-00009A15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1010</xdr:row>
      <xdr:rowOff>0</xdr:rowOff>
    </xdr:from>
    <xdr:to>
      <xdr:col>5</xdr:col>
      <xdr:colOff>279400</xdr:colOff>
      <xdr:row>1011</xdr:row>
      <xdr:rowOff>12700</xdr:rowOff>
    </xdr:to>
    <xdr:sp macro="[1]!dp_core.gridDP_Click" textlink="">
      <xdr:nvSpPr>
        <xdr:cNvPr id="5531" name="Rectangle 5530">
          <a:extLst>
            <a:ext uri="{FF2B5EF4-FFF2-40B4-BE49-F238E27FC236}">
              <a16:creationId xmlns:a16="http://schemas.microsoft.com/office/drawing/2014/main" xmlns="" id="{00000000-0008-0000-0200-00009B15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1011</xdr:row>
      <xdr:rowOff>0</xdr:rowOff>
    </xdr:from>
    <xdr:to>
      <xdr:col>5</xdr:col>
      <xdr:colOff>279400</xdr:colOff>
      <xdr:row>1012</xdr:row>
      <xdr:rowOff>12700</xdr:rowOff>
    </xdr:to>
    <xdr:sp macro="[1]!dp_core.gridDP_Click" textlink="">
      <xdr:nvSpPr>
        <xdr:cNvPr id="5532" name="Rectangle 5531">
          <a:extLst>
            <a:ext uri="{FF2B5EF4-FFF2-40B4-BE49-F238E27FC236}">
              <a16:creationId xmlns:a16="http://schemas.microsoft.com/office/drawing/2014/main" xmlns="" id="{00000000-0008-0000-0200-00009C15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1011</xdr:row>
      <xdr:rowOff>0</xdr:rowOff>
    </xdr:from>
    <xdr:to>
      <xdr:col>5</xdr:col>
      <xdr:colOff>279400</xdr:colOff>
      <xdr:row>1012</xdr:row>
      <xdr:rowOff>12700</xdr:rowOff>
    </xdr:to>
    <xdr:sp macro="[1]!dp_core.gridDP_Click" textlink="">
      <xdr:nvSpPr>
        <xdr:cNvPr id="5533" name="Rectangle 5532">
          <a:extLst>
            <a:ext uri="{FF2B5EF4-FFF2-40B4-BE49-F238E27FC236}">
              <a16:creationId xmlns:a16="http://schemas.microsoft.com/office/drawing/2014/main" xmlns="" id="{00000000-0008-0000-0200-00009D15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1011</xdr:row>
      <xdr:rowOff>0</xdr:rowOff>
    </xdr:from>
    <xdr:to>
      <xdr:col>5</xdr:col>
      <xdr:colOff>279400</xdr:colOff>
      <xdr:row>1012</xdr:row>
      <xdr:rowOff>12700</xdr:rowOff>
    </xdr:to>
    <xdr:sp macro="[1]!dp_core.gridDP_Click" textlink="">
      <xdr:nvSpPr>
        <xdr:cNvPr id="5534" name="Rectangle 5533">
          <a:extLst>
            <a:ext uri="{FF2B5EF4-FFF2-40B4-BE49-F238E27FC236}">
              <a16:creationId xmlns:a16="http://schemas.microsoft.com/office/drawing/2014/main" xmlns="" id="{00000000-0008-0000-0200-00009E15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1012</xdr:row>
      <xdr:rowOff>0</xdr:rowOff>
    </xdr:from>
    <xdr:to>
      <xdr:col>5</xdr:col>
      <xdr:colOff>279400</xdr:colOff>
      <xdr:row>1013</xdr:row>
      <xdr:rowOff>12700</xdr:rowOff>
    </xdr:to>
    <xdr:sp macro="[1]!dp_core.gridDP_Click" textlink="">
      <xdr:nvSpPr>
        <xdr:cNvPr id="5535" name="Rectangle 5534">
          <a:extLst>
            <a:ext uri="{FF2B5EF4-FFF2-40B4-BE49-F238E27FC236}">
              <a16:creationId xmlns:a16="http://schemas.microsoft.com/office/drawing/2014/main" xmlns="" id="{00000000-0008-0000-0200-00009F15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1012</xdr:row>
      <xdr:rowOff>0</xdr:rowOff>
    </xdr:from>
    <xdr:to>
      <xdr:col>5</xdr:col>
      <xdr:colOff>279400</xdr:colOff>
      <xdr:row>1013</xdr:row>
      <xdr:rowOff>12700</xdr:rowOff>
    </xdr:to>
    <xdr:sp macro="[1]!dp_core.gridDP_Click" textlink="">
      <xdr:nvSpPr>
        <xdr:cNvPr id="5536" name="Rectangle 5535">
          <a:extLst>
            <a:ext uri="{FF2B5EF4-FFF2-40B4-BE49-F238E27FC236}">
              <a16:creationId xmlns:a16="http://schemas.microsoft.com/office/drawing/2014/main" xmlns="" id="{00000000-0008-0000-0200-0000A015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1012</xdr:row>
      <xdr:rowOff>0</xdr:rowOff>
    </xdr:from>
    <xdr:to>
      <xdr:col>5</xdr:col>
      <xdr:colOff>279400</xdr:colOff>
      <xdr:row>1013</xdr:row>
      <xdr:rowOff>12700</xdr:rowOff>
    </xdr:to>
    <xdr:sp macro="[1]!dp_core.gridDP_Click" textlink="">
      <xdr:nvSpPr>
        <xdr:cNvPr id="5537" name="Rectangle 5536">
          <a:extLst>
            <a:ext uri="{FF2B5EF4-FFF2-40B4-BE49-F238E27FC236}">
              <a16:creationId xmlns:a16="http://schemas.microsoft.com/office/drawing/2014/main" xmlns="" id="{00000000-0008-0000-0200-0000A115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1013</xdr:row>
      <xdr:rowOff>0</xdr:rowOff>
    </xdr:from>
    <xdr:to>
      <xdr:col>5</xdr:col>
      <xdr:colOff>279400</xdr:colOff>
      <xdr:row>1014</xdr:row>
      <xdr:rowOff>12700</xdr:rowOff>
    </xdr:to>
    <xdr:sp macro="[1]!dp_core.gridDP_Click" textlink="">
      <xdr:nvSpPr>
        <xdr:cNvPr id="5538" name="Rectangle 5537">
          <a:extLst>
            <a:ext uri="{FF2B5EF4-FFF2-40B4-BE49-F238E27FC236}">
              <a16:creationId xmlns:a16="http://schemas.microsoft.com/office/drawing/2014/main" xmlns="" id="{00000000-0008-0000-0200-0000A215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1013</xdr:row>
      <xdr:rowOff>0</xdr:rowOff>
    </xdr:from>
    <xdr:to>
      <xdr:col>5</xdr:col>
      <xdr:colOff>279400</xdr:colOff>
      <xdr:row>1014</xdr:row>
      <xdr:rowOff>12700</xdr:rowOff>
    </xdr:to>
    <xdr:sp macro="[1]!dp_core.gridDP_Click" textlink="">
      <xdr:nvSpPr>
        <xdr:cNvPr id="5539" name="Rectangle 5538">
          <a:extLst>
            <a:ext uri="{FF2B5EF4-FFF2-40B4-BE49-F238E27FC236}">
              <a16:creationId xmlns:a16="http://schemas.microsoft.com/office/drawing/2014/main" xmlns="" id="{00000000-0008-0000-0200-0000A315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1013</xdr:row>
      <xdr:rowOff>0</xdr:rowOff>
    </xdr:from>
    <xdr:to>
      <xdr:col>5</xdr:col>
      <xdr:colOff>279400</xdr:colOff>
      <xdr:row>1014</xdr:row>
      <xdr:rowOff>12700</xdr:rowOff>
    </xdr:to>
    <xdr:sp macro="[1]!dp_core.gridDP_Click" textlink="">
      <xdr:nvSpPr>
        <xdr:cNvPr id="5540" name="Rectangle 5539">
          <a:extLst>
            <a:ext uri="{FF2B5EF4-FFF2-40B4-BE49-F238E27FC236}">
              <a16:creationId xmlns:a16="http://schemas.microsoft.com/office/drawing/2014/main" xmlns="" id="{00000000-0008-0000-0200-0000A415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1014</xdr:row>
      <xdr:rowOff>0</xdr:rowOff>
    </xdr:from>
    <xdr:to>
      <xdr:col>5</xdr:col>
      <xdr:colOff>279400</xdr:colOff>
      <xdr:row>1015</xdr:row>
      <xdr:rowOff>12700</xdr:rowOff>
    </xdr:to>
    <xdr:sp macro="[1]!dp_core.gridDP_Click" textlink="">
      <xdr:nvSpPr>
        <xdr:cNvPr id="5541" name="Rectangle 5540">
          <a:extLst>
            <a:ext uri="{FF2B5EF4-FFF2-40B4-BE49-F238E27FC236}">
              <a16:creationId xmlns:a16="http://schemas.microsoft.com/office/drawing/2014/main" xmlns="" id="{00000000-0008-0000-0200-0000A515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1014</xdr:row>
      <xdr:rowOff>0</xdr:rowOff>
    </xdr:from>
    <xdr:to>
      <xdr:col>5</xdr:col>
      <xdr:colOff>279400</xdr:colOff>
      <xdr:row>1015</xdr:row>
      <xdr:rowOff>12700</xdr:rowOff>
    </xdr:to>
    <xdr:sp macro="[1]!dp_core.gridDP_Click" textlink="">
      <xdr:nvSpPr>
        <xdr:cNvPr id="5542" name="Rectangle 5541">
          <a:extLst>
            <a:ext uri="{FF2B5EF4-FFF2-40B4-BE49-F238E27FC236}">
              <a16:creationId xmlns:a16="http://schemas.microsoft.com/office/drawing/2014/main" xmlns="" id="{00000000-0008-0000-0200-0000A615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1014</xdr:row>
      <xdr:rowOff>0</xdr:rowOff>
    </xdr:from>
    <xdr:to>
      <xdr:col>5</xdr:col>
      <xdr:colOff>279400</xdr:colOff>
      <xdr:row>1015</xdr:row>
      <xdr:rowOff>12700</xdr:rowOff>
    </xdr:to>
    <xdr:sp macro="[1]!dp_core.gridDP_Click" textlink="">
      <xdr:nvSpPr>
        <xdr:cNvPr id="5543" name="Rectangle 5542">
          <a:extLst>
            <a:ext uri="{FF2B5EF4-FFF2-40B4-BE49-F238E27FC236}">
              <a16:creationId xmlns:a16="http://schemas.microsoft.com/office/drawing/2014/main" xmlns="" id="{00000000-0008-0000-0200-0000A715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1015</xdr:row>
      <xdr:rowOff>0</xdr:rowOff>
    </xdr:from>
    <xdr:to>
      <xdr:col>5</xdr:col>
      <xdr:colOff>279400</xdr:colOff>
      <xdr:row>1016</xdr:row>
      <xdr:rowOff>12700</xdr:rowOff>
    </xdr:to>
    <xdr:sp macro="[1]!dp_core.gridDP_Click" textlink="">
      <xdr:nvSpPr>
        <xdr:cNvPr id="5544" name="Rectangle 5543">
          <a:extLst>
            <a:ext uri="{FF2B5EF4-FFF2-40B4-BE49-F238E27FC236}">
              <a16:creationId xmlns:a16="http://schemas.microsoft.com/office/drawing/2014/main" xmlns="" id="{00000000-0008-0000-0200-0000A815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1015</xdr:row>
      <xdr:rowOff>0</xdr:rowOff>
    </xdr:from>
    <xdr:to>
      <xdr:col>5</xdr:col>
      <xdr:colOff>279400</xdr:colOff>
      <xdr:row>1016</xdr:row>
      <xdr:rowOff>12700</xdr:rowOff>
    </xdr:to>
    <xdr:sp macro="[1]!dp_core.gridDP_Click" textlink="">
      <xdr:nvSpPr>
        <xdr:cNvPr id="5545" name="Rectangle 5544">
          <a:extLst>
            <a:ext uri="{FF2B5EF4-FFF2-40B4-BE49-F238E27FC236}">
              <a16:creationId xmlns:a16="http://schemas.microsoft.com/office/drawing/2014/main" xmlns="" id="{00000000-0008-0000-0200-0000A915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1015</xdr:row>
      <xdr:rowOff>0</xdr:rowOff>
    </xdr:from>
    <xdr:to>
      <xdr:col>5</xdr:col>
      <xdr:colOff>279400</xdr:colOff>
      <xdr:row>1016</xdr:row>
      <xdr:rowOff>12700</xdr:rowOff>
    </xdr:to>
    <xdr:sp macro="[1]!dp_core.gridDP_Click" textlink="">
      <xdr:nvSpPr>
        <xdr:cNvPr id="5546" name="Rectangle 5545">
          <a:extLst>
            <a:ext uri="{FF2B5EF4-FFF2-40B4-BE49-F238E27FC236}">
              <a16:creationId xmlns:a16="http://schemas.microsoft.com/office/drawing/2014/main" xmlns="" id="{00000000-0008-0000-0200-0000AA15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1016</xdr:row>
      <xdr:rowOff>0</xdr:rowOff>
    </xdr:from>
    <xdr:to>
      <xdr:col>5</xdr:col>
      <xdr:colOff>279400</xdr:colOff>
      <xdr:row>1017</xdr:row>
      <xdr:rowOff>12700</xdr:rowOff>
    </xdr:to>
    <xdr:sp macro="[1]!dp_core.gridDP_Click" textlink="">
      <xdr:nvSpPr>
        <xdr:cNvPr id="5547" name="Rectangle 5546">
          <a:extLst>
            <a:ext uri="{FF2B5EF4-FFF2-40B4-BE49-F238E27FC236}">
              <a16:creationId xmlns:a16="http://schemas.microsoft.com/office/drawing/2014/main" xmlns="" id="{00000000-0008-0000-0200-0000AB15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1016</xdr:row>
      <xdr:rowOff>0</xdr:rowOff>
    </xdr:from>
    <xdr:to>
      <xdr:col>5</xdr:col>
      <xdr:colOff>279400</xdr:colOff>
      <xdr:row>1017</xdr:row>
      <xdr:rowOff>12700</xdr:rowOff>
    </xdr:to>
    <xdr:sp macro="[1]!dp_core.gridDP_Click" textlink="">
      <xdr:nvSpPr>
        <xdr:cNvPr id="5548" name="Rectangle 5547">
          <a:extLst>
            <a:ext uri="{FF2B5EF4-FFF2-40B4-BE49-F238E27FC236}">
              <a16:creationId xmlns:a16="http://schemas.microsoft.com/office/drawing/2014/main" xmlns="" id="{00000000-0008-0000-0200-0000AC15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1016</xdr:row>
      <xdr:rowOff>0</xdr:rowOff>
    </xdr:from>
    <xdr:to>
      <xdr:col>5</xdr:col>
      <xdr:colOff>279400</xdr:colOff>
      <xdr:row>1017</xdr:row>
      <xdr:rowOff>12700</xdr:rowOff>
    </xdr:to>
    <xdr:sp macro="[1]!dp_core.gridDP_Click" textlink="">
      <xdr:nvSpPr>
        <xdr:cNvPr id="5549" name="Rectangle 5548">
          <a:extLst>
            <a:ext uri="{FF2B5EF4-FFF2-40B4-BE49-F238E27FC236}">
              <a16:creationId xmlns:a16="http://schemas.microsoft.com/office/drawing/2014/main" xmlns="" id="{00000000-0008-0000-0200-0000AD15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1017</xdr:row>
      <xdr:rowOff>0</xdr:rowOff>
    </xdr:from>
    <xdr:to>
      <xdr:col>5</xdr:col>
      <xdr:colOff>279400</xdr:colOff>
      <xdr:row>1018</xdr:row>
      <xdr:rowOff>12700</xdr:rowOff>
    </xdr:to>
    <xdr:sp macro="[1]!dp_core.gridDP_Click" textlink="">
      <xdr:nvSpPr>
        <xdr:cNvPr id="5550" name="Rectangle 5549">
          <a:extLst>
            <a:ext uri="{FF2B5EF4-FFF2-40B4-BE49-F238E27FC236}">
              <a16:creationId xmlns:a16="http://schemas.microsoft.com/office/drawing/2014/main" xmlns="" id="{00000000-0008-0000-0200-0000AE15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1017</xdr:row>
      <xdr:rowOff>0</xdr:rowOff>
    </xdr:from>
    <xdr:to>
      <xdr:col>5</xdr:col>
      <xdr:colOff>279400</xdr:colOff>
      <xdr:row>1018</xdr:row>
      <xdr:rowOff>12700</xdr:rowOff>
    </xdr:to>
    <xdr:sp macro="[1]!dp_core.gridDP_Click" textlink="">
      <xdr:nvSpPr>
        <xdr:cNvPr id="5551" name="Rectangle 5550">
          <a:extLst>
            <a:ext uri="{FF2B5EF4-FFF2-40B4-BE49-F238E27FC236}">
              <a16:creationId xmlns:a16="http://schemas.microsoft.com/office/drawing/2014/main" xmlns="" id="{00000000-0008-0000-0200-0000AF15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1017</xdr:row>
      <xdr:rowOff>0</xdr:rowOff>
    </xdr:from>
    <xdr:to>
      <xdr:col>5</xdr:col>
      <xdr:colOff>279400</xdr:colOff>
      <xdr:row>1018</xdr:row>
      <xdr:rowOff>12700</xdr:rowOff>
    </xdr:to>
    <xdr:sp macro="[1]!dp_core.gridDP_Click" textlink="">
      <xdr:nvSpPr>
        <xdr:cNvPr id="5552" name="Rectangle 5551">
          <a:extLst>
            <a:ext uri="{FF2B5EF4-FFF2-40B4-BE49-F238E27FC236}">
              <a16:creationId xmlns:a16="http://schemas.microsoft.com/office/drawing/2014/main" xmlns="" id="{00000000-0008-0000-0200-0000B015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1018</xdr:row>
      <xdr:rowOff>0</xdr:rowOff>
    </xdr:from>
    <xdr:to>
      <xdr:col>5</xdr:col>
      <xdr:colOff>279400</xdr:colOff>
      <xdr:row>1019</xdr:row>
      <xdr:rowOff>12700</xdr:rowOff>
    </xdr:to>
    <xdr:sp macro="[1]!dp_core.gridDP_Click" textlink="">
      <xdr:nvSpPr>
        <xdr:cNvPr id="5553" name="Rectangle 5552">
          <a:extLst>
            <a:ext uri="{FF2B5EF4-FFF2-40B4-BE49-F238E27FC236}">
              <a16:creationId xmlns:a16="http://schemas.microsoft.com/office/drawing/2014/main" xmlns="" id="{00000000-0008-0000-0200-0000B115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1018</xdr:row>
      <xdr:rowOff>0</xdr:rowOff>
    </xdr:from>
    <xdr:to>
      <xdr:col>5</xdr:col>
      <xdr:colOff>279400</xdr:colOff>
      <xdr:row>1019</xdr:row>
      <xdr:rowOff>12700</xdr:rowOff>
    </xdr:to>
    <xdr:sp macro="[1]!dp_core.gridDP_Click" textlink="">
      <xdr:nvSpPr>
        <xdr:cNvPr id="5554" name="Rectangle 5553">
          <a:extLst>
            <a:ext uri="{FF2B5EF4-FFF2-40B4-BE49-F238E27FC236}">
              <a16:creationId xmlns:a16="http://schemas.microsoft.com/office/drawing/2014/main" xmlns="" id="{00000000-0008-0000-0200-0000B215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1018</xdr:row>
      <xdr:rowOff>0</xdr:rowOff>
    </xdr:from>
    <xdr:to>
      <xdr:col>5</xdr:col>
      <xdr:colOff>279400</xdr:colOff>
      <xdr:row>1019</xdr:row>
      <xdr:rowOff>12700</xdr:rowOff>
    </xdr:to>
    <xdr:sp macro="[1]!dp_core.gridDP_Click" textlink="">
      <xdr:nvSpPr>
        <xdr:cNvPr id="5555" name="Rectangle 5554">
          <a:extLst>
            <a:ext uri="{FF2B5EF4-FFF2-40B4-BE49-F238E27FC236}">
              <a16:creationId xmlns:a16="http://schemas.microsoft.com/office/drawing/2014/main" xmlns="" id="{00000000-0008-0000-0200-0000B315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1019</xdr:row>
      <xdr:rowOff>0</xdr:rowOff>
    </xdr:from>
    <xdr:to>
      <xdr:col>5</xdr:col>
      <xdr:colOff>279400</xdr:colOff>
      <xdr:row>1020</xdr:row>
      <xdr:rowOff>12700</xdr:rowOff>
    </xdr:to>
    <xdr:sp macro="[1]!dp_core.gridDP_Click" textlink="">
      <xdr:nvSpPr>
        <xdr:cNvPr id="5556" name="Rectangle 5555">
          <a:extLst>
            <a:ext uri="{FF2B5EF4-FFF2-40B4-BE49-F238E27FC236}">
              <a16:creationId xmlns:a16="http://schemas.microsoft.com/office/drawing/2014/main" xmlns="" id="{00000000-0008-0000-0200-0000B415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1019</xdr:row>
      <xdr:rowOff>0</xdr:rowOff>
    </xdr:from>
    <xdr:to>
      <xdr:col>5</xdr:col>
      <xdr:colOff>279400</xdr:colOff>
      <xdr:row>1020</xdr:row>
      <xdr:rowOff>12700</xdr:rowOff>
    </xdr:to>
    <xdr:sp macro="[1]!dp_core.gridDP_Click" textlink="">
      <xdr:nvSpPr>
        <xdr:cNvPr id="5557" name="Rectangle 5556">
          <a:extLst>
            <a:ext uri="{FF2B5EF4-FFF2-40B4-BE49-F238E27FC236}">
              <a16:creationId xmlns:a16="http://schemas.microsoft.com/office/drawing/2014/main" xmlns="" id="{00000000-0008-0000-0200-0000B515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1019</xdr:row>
      <xdr:rowOff>0</xdr:rowOff>
    </xdr:from>
    <xdr:to>
      <xdr:col>5</xdr:col>
      <xdr:colOff>279400</xdr:colOff>
      <xdr:row>1020</xdr:row>
      <xdr:rowOff>12700</xdr:rowOff>
    </xdr:to>
    <xdr:sp macro="[1]!dp_core.gridDP_Click" textlink="">
      <xdr:nvSpPr>
        <xdr:cNvPr id="5558" name="Rectangle 5557">
          <a:extLst>
            <a:ext uri="{FF2B5EF4-FFF2-40B4-BE49-F238E27FC236}">
              <a16:creationId xmlns:a16="http://schemas.microsoft.com/office/drawing/2014/main" xmlns="" id="{00000000-0008-0000-0200-0000B615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1020</xdr:row>
      <xdr:rowOff>0</xdr:rowOff>
    </xdr:from>
    <xdr:to>
      <xdr:col>5</xdr:col>
      <xdr:colOff>279400</xdr:colOff>
      <xdr:row>1021</xdr:row>
      <xdr:rowOff>12700</xdr:rowOff>
    </xdr:to>
    <xdr:sp macro="[1]!dp_core.gridDP_Click" textlink="">
      <xdr:nvSpPr>
        <xdr:cNvPr id="5559" name="Rectangle 5558">
          <a:extLst>
            <a:ext uri="{FF2B5EF4-FFF2-40B4-BE49-F238E27FC236}">
              <a16:creationId xmlns:a16="http://schemas.microsoft.com/office/drawing/2014/main" xmlns="" id="{00000000-0008-0000-0200-0000B715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1020</xdr:row>
      <xdr:rowOff>0</xdr:rowOff>
    </xdr:from>
    <xdr:to>
      <xdr:col>5</xdr:col>
      <xdr:colOff>279400</xdr:colOff>
      <xdr:row>1021</xdr:row>
      <xdr:rowOff>12700</xdr:rowOff>
    </xdr:to>
    <xdr:sp macro="[1]!dp_core.gridDP_Click" textlink="">
      <xdr:nvSpPr>
        <xdr:cNvPr id="5560" name="Rectangle 5559">
          <a:extLst>
            <a:ext uri="{FF2B5EF4-FFF2-40B4-BE49-F238E27FC236}">
              <a16:creationId xmlns:a16="http://schemas.microsoft.com/office/drawing/2014/main" xmlns="" id="{00000000-0008-0000-0200-0000B815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1020</xdr:row>
      <xdr:rowOff>0</xdr:rowOff>
    </xdr:from>
    <xdr:to>
      <xdr:col>5</xdr:col>
      <xdr:colOff>279400</xdr:colOff>
      <xdr:row>1021</xdr:row>
      <xdr:rowOff>12700</xdr:rowOff>
    </xdr:to>
    <xdr:sp macro="[1]!dp_core.gridDP_Click" textlink="">
      <xdr:nvSpPr>
        <xdr:cNvPr id="5561" name="Rectangle 5560">
          <a:extLst>
            <a:ext uri="{FF2B5EF4-FFF2-40B4-BE49-F238E27FC236}">
              <a16:creationId xmlns:a16="http://schemas.microsoft.com/office/drawing/2014/main" xmlns="" id="{00000000-0008-0000-0200-0000B915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1021</xdr:row>
      <xdr:rowOff>0</xdr:rowOff>
    </xdr:from>
    <xdr:to>
      <xdr:col>5</xdr:col>
      <xdr:colOff>279400</xdr:colOff>
      <xdr:row>1022</xdr:row>
      <xdr:rowOff>12700</xdr:rowOff>
    </xdr:to>
    <xdr:sp macro="[1]!dp_core.gridDP_Click" textlink="">
      <xdr:nvSpPr>
        <xdr:cNvPr id="5562" name="Rectangle 5561">
          <a:extLst>
            <a:ext uri="{FF2B5EF4-FFF2-40B4-BE49-F238E27FC236}">
              <a16:creationId xmlns:a16="http://schemas.microsoft.com/office/drawing/2014/main" xmlns="" id="{00000000-0008-0000-0200-0000BA15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1021</xdr:row>
      <xdr:rowOff>0</xdr:rowOff>
    </xdr:from>
    <xdr:to>
      <xdr:col>5</xdr:col>
      <xdr:colOff>279400</xdr:colOff>
      <xdr:row>1022</xdr:row>
      <xdr:rowOff>12700</xdr:rowOff>
    </xdr:to>
    <xdr:sp macro="[1]!dp_core.gridDP_Click" textlink="">
      <xdr:nvSpPr>
        <xdr:cNvPr id="5563" name="Rectangle 5562">
          <a:extLst>
            <a:ext uri="{FF2B5EF4-FFF2-40B4-BE49-F238E27FC236}">
              <a16:creationId xmlns:a16="http://schemas.microsoft.com/office/drawing/2014/main" xmlns="" id="{00000000-0008-0000-0200-0000BB15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1021</xdr:row>
      <xdr:rowOff>0</xdr:rowOff>
    </xdr:from>
    <xdr:to>
      <xdr:col>5</xdr:col>
      <xdr:colOff>279400</xdr:colOff>
      <xdr:row>1022</xdr:row>
      <xdr:rowOff>12700</xdr:rowOff>
    </xdr:to>
    <xdr:sp macro="[1]!dp_core.gridDP_Click" textlink="">
      <xdr:nvSpPr>
        <xdr:cNvPr id="5564" name="Rectangle 5563">
          <a:extLst>
            <a:ext uri="{FF2B5EF4-FFF2-40B4-BE49-F238E27FC236}">
              <a16:creationId xmlns:a16="http://schemas.microsoft.com/office/drawing/2014/main" xmlns="" id="{00000000-0008-0000-0200-0000BC15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1022</xdr:row>
      <xdr:rowOff>0</xdr:rowOff>
    </xdr:from>
    <xdr:to>
      <xdr:col>5</xdr:col>
      <xdr:colOff>279400</xdr:colOff>
      <xdr:row>1023</xdr:row>
      <xdr:rowOff>12700</xdr:rowOff>
    </xdr:to>
    <xdr:sp macro="[1]!dp_core.gridDP_Click" textlink="">
      <xdr:nvSpPr>
        <xdr:cNvPr id="5565" name="Rectangle 5564">
          <a:extLst>
            <a:ext uri="{FF2B5EF4-FFF2-40B4-BE49-F238E27FC236}">
              <a16:creationId xmlns:a16="http://schemas.microsoft.com/office/drawing/2014/main" xmlns="" id="{00000000-0008-0000-0200-0000BD15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1022</xdr:row>
      <xdr:rowOff>0</xdr:rowOff>
    </xdr:from>
    <xdr:to>
      <xdr:col>5</xdr:col>
      <xdr:colOff>279400</xdr:colOff>
      <xdr:row>1023</xdr:row>
      <xdr:rowOff>12700</xdr:rowOff>
    </xdr:to>
    <xdr:sp macro="[1]!dp_core.gridDP_Click" textlink="">
      <xdr:nvSpPr>
        <xdr:cNvPr id="5566" name="Rectangle 5565">
          <a:extLst>
            <a:ext uri="{FF2B5EF4-FFF2-40B4-BE49-F238E27FC236}">
              <a16:creationId xmlns:a16="http://schemas.microsoft.com/office/drawing/2014/main" xmlns="" id="{00000000-0008-0000-0200-0000BE15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1022</xdr:row>
      <xdr:rowOff>0</xdr:rowOff>
    </xdr:from>
    <xdr:to>
      <xdr:col>5</xdr:col>
      <xdr:colOff>279400</xdr:colOff>
      <xdr:row>1023</xdr:row>
      <xdr:rowOff>12700</xdr:rowOff>
    </xdr:to>
    <xdr:sp macro="[1]!dp_core.gridDP_Click" textlink="">
      <xdr:nvSpPr>
        <xdr:cNvPr id="5567" name="Rectangle 5566">
          <a:extLst>
            <a:ext uri="{FF2B5EF4-FFF2-40B4-BE49-F238E27FC236}">
              <a16:creationId xmlns:a16="http://schemas.microsoft.com/office/drawing/2014/main" xmlns="" id="{00000000-0008-0000-0200-0000BF15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1023</xdr:row>
      <xdr:rowOff>0</xdr:rowOff>
    </xdr:from>
    <xdr:to>
      <xdr:col>5</xdr:col>
      <xdr:colOff>279400</xdr:colOff>
      <xdr:row>1024</xdr:row>
      <xdr:rowOff>12700</xdr:rowOff>
    </xdr:to>
    <xdr:sp macro="[1]!dp_core.gridDP_Click" textlink="">
      <xdr:nvSpPr>
        <xdr:cNvPr id="5568" name="Rectangle 5567">
          <a:extLst>
            <a:ext uri="{FF2B5EF4-FFF2-40B4-BE49-F238E27FC236}">
              <a16:creationId xmlns:a16="http://schemas.microsoft.com/office/drawing/2014/main" xmlns="" id="{00000000-0008-0000-0200-0000C015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1023</xdr:row>
      <xdr:rowOff>0</xdr:rowOff>
    </xdr:from>
    <xdr:to>
      <xdr:col>5</xdr:col>
      <xdr:colOff>279400</xdr:colOff>
      <xdr:row>1024</xdr:row>
      <xdr:rowOff>12700</xdr:rowOff>
    </xdr:to>
    <xdr:sp macro="[1]!dp_core.gridDP_Click" textlink="">
      <xdr:nvSpPr>
        <xdr:cNvPr id="5569" name="Rectangle 5568">
          <a:extLst>
            <a:ext uri="{FF2B5EF4-FFF2-40B4-BE49-F238E27FC236}">
              <a16:creationId xmlns:a16="http://schemas.microsoft.com/office/drawing/2014/main" xmlns="" id="{00000000-0008-0000-0200-0000C115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1023</xdr:row>
      <xdr:rowOff>0</xdr:rowOff>
    </xdr:from>
    <xdr:to>
      <xdr:col>5</xdr:col>
      <xdr:colOff>279400</xdr:colOff>
      <xdr:row>1024</xdr:row>
      <xdr:rowOff>12700</xdr:rowOff>
    </xdr:to>
    <xdr:sp macro="[1]!dp_core.gridDP_Click" textlink="">
      <xdr:nvSpPr>
        <xdr:cNvPr id="5570" name="Rectangle 5569">
          <a:extLst>
            <a:ext uri="{FF2B5EF4-FFF2-40B4-BE49-F238E27FC236}">
              <a16:creationId xmlns:a16="http://schemas.microsoft.com/office/drawing/2014/main" xmlns="" id="{00000000-0008-0000-0200-0000C215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1024</xdr:row>
      <xdr:rowOff>0</xdr:rowOff>
    </xdr:from>
    <xdr:to>
      <xdr:col>5</xdr:col>
      <xdr:colOff>279400</xdr:colOff>
      <xdr:row>1025</xdr:row>
      <xdr:rowOff>12700</xdr:rowOff>
    </xdr:to>
    <xdr:sp macro="[1]!dp_core.gridDP_Click" textlink="">
      <xdr:nvSpPr>
        <xdr:cNvPr id="5571" name="Rectangle 5570">
          <a:extLst>
            <a:ext uri="{FF2B5EF4-FFF2-40B4-BE49-F238E27FC236}">
              <a16:creationId xmlns:a16="http://schemas.microsoft.com/office/drawing/2014/main" xmlns="" id="{00000000-0008-0000-0200-0000C315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1024</xdr:row>
      <xdr:rowOff>0</xdr:rowOff>
    </xdr:from>
    <xdr:to>
      <xdr:col>5</xdr:col>
      <xdr:colOff>279400</xdr:colOff>
      <xdr:row>1025</xdr:row>
      <xdr:rowOff>12700</xdr:rowOff>
    </xdr:to>
    <xdr:sp macro="[1]!dp_core.gridDP_Click" textlink="">
      <xdr:nvSpPr>
        <xdr:cNvPr id="5572" name="Rectangle 5571">
          <a:extLst>
            <a:ext uri="{FF2B5EF4-FFF2-40B4-BE49-F238E27FC236}">
              <a16:creationId xmlns:a16="http://schemas.microsoft.com/office/drawing/2014/main" xmlns="" id="{00000000-0008-0000-0200-0000C415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1024</xdr:row>
      <xdr:rowOff>0</xdr:rowOff>
    </xdr:from>
    <xdr:to>
      <xdr:col>5</xdr:col>
      <xdr:colOff>279400</xdr:colOff>
      <xdr:row>1025</xdr:row>
      <xdr:rowOff>12700</xdr:rowOff>
    </xdr:to>
    <xdr:sp macro="[1]!dp_core.gridDP_Click" textlink="">
      <xdr:nvSpPr>
        <xdr:cNvPr id="5573" name="Rectangle 5572">
          <a:extLst>
            <a:ext uri="{FF2B5EF4-FFF2-40B4-BE49-F238E27FC236}">
              <a16:creationId xmlns:a16="http://schemas.microsoft.com/office/drawing/2014/main" xmlns="" id="{00000000-0008-0000-0200-0000C515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1025</xdr:row>
      <xdr:rowOff>0</xdr:rowOff>
    </xdr:from>
    <xdr:to>
      <xdr:col>5</xdr:col>
      <xdr:colOff>279400</xdr:colOff>
      <xdr:row>1026</xdr:row>
      <xdr:rowOff>12700</xdr:rowOff>
    </xdr:to>
    <xdr:sp macro="[1]!dp_core.gridDP_Click" textlink="">
      <xdr:nvSpPr>
        <xdr:cNvPr id="5574" name="Rectangle 5573">
          <a:extLst>
            <a:ext uri="{FF2B5EF4-FFF2-40B4-BE49-F238E27FC236}">
              <a16:creationId xmlns:a16="http://schemas.microsoft.com/office/drawing/2014/main" xmlns="" id="{00000000-0008-0000-0200-0000C615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1025</xdr:row>
      <xdr:rowOff>0</xdr:rowOff>
    </xdr:from>
    <xdr:to>
      <xdr:col>5</xdr:col>
      <xdr:colOff>279400</xdr:colOff>
      <xdr:row>1026</xdr:row>
      <xdr:rowOff>12700</xdr:rowOff>
    </xdr:to>
    <xdr:sp macro="[1]!dp_core.gridDP_Click" textlink="">
      <xdr:nvSpPr>
        <xdr:cNvPr id="5575" name="Rectangle 5574">
          <a:extLst>
            <a:ext uri="{FF2B5EF4-FFF2-40B4-BE49-F238E27FC236}">
              <a16:creationId xmlns:a16="http://schemas.microsoft.com/office/drawing/2014/main" xmlns="" id="{00000000-0008-0000-0200-0000C715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1025</xdr:row>
      <xdr:rowOff>0</xdr:rowOff>
    </xdr:from>
    <xdr:to>
      <xdr:col>5</xdr:col>
      <xdr:colOff>279400</xdr:colOff>
      <xdr:row>1026</xdr:row>
      <xdr:rowOff>12700</xdr:rowOff>
    </xdr:to>
    <xdr:sp macro="[1]!dp_core.gridDP_Click" textlink="">
      <xdr:nvSpPr>
        <xdr:cNvPr id="5576" name="Rectangle 5575">
          <a:extLst>
            <a:ext uri="{FF2B5EF4-FFF2-40B4-BE49-F238E27FC236}">
              <a16:creationId xmlns:a16="http://schemas.microsoft.com/office/drawing/2014/main" xmlns="" id="{00000000-0008-0000-0200-0000C815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1026</xdr:row>
      <xdr:rowOff>0</xdr:rowOff>
    </xdr:from>
    <xdr:to>
      <xdr:col>5</xdr:col>
      <xdr:colOff>279400</xdr:colOff>
      <xdr:row>1027</xdr:row>
      <xdr:rowOff>12700</xdr:rowOff>
    </xdr:to>
    <xdr:sp macro="[1]!dp_core.gridDP_Click" textlink="">
      <xdr:nvSpPr>
        <xdr:cNvPr id="5577" name="Rectangle 5576">
          <a:extLst>
            <a:ext uri="{FF2B5EF4-FFF2-40B4-BE49-F238E27FC236}">
              <a16:creationId xmlns:a16="http://schemas.microsoft.com/office/drawing/2014/main" xmlns="" id="{00000000-0008-0000-0200-0000C915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1026</xdr:row>
      <xdr:rowOff>0</xdr:rowOff>
    </xdr:from>
    <xdr:to>
      <xdr:col>5</xdr:col>
      <xdr:colOff>279400</xdr:colOff>
      <xdr:row>1027</xdr:row>
      <xdr:rowOff>12700</xdr:rowOff>
    </xdr:to>
    <xdr:sp macro="[1]!dp_core.gridDP_Click" textlink="">
      <xdr:nvSpPr>
        <xdr:cNvPr id="5578" name="Rectangle 5577">
          <a:extLst>
            <a:ext uri="{FF2B5EF4-FFF2-40B4-BE49-F238E27FC236}">
              <a16:creationId xmlns:a16="http://schemas.microsoft.com/office/drawing/2014/main" xmlns="" id="{00000000-0008-0000-0200-0000CA15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1026</xdr:row>
      <xdr:rowOff>0</xdr:rowOff>
    </xdr:from>
    <xdr:to>
      <xdr:col>5</xdr:col>
      <xdr:colOff>279400</xdr:colOff>
      <xdr:row>1027</xdr:row>
      <xdr:rowOff>12700</xdr:rowOff>
    </xdr:to>
    <xdr:sp macro="[1]!dp_core.gridDP_Click" textlink="">
      <xdr:nvSpPr>
        <xdr:cNvPr id="5579" name="Rectangle 5578">
          <a:extLst>
            <a:ext uri="{FF2B5EF4-FFF2-40B4-BE49-F238E27FC236}">
              <a16:creationId xmlns:a16="http://schemas.microsoft.com/office/drawing/2014/main" xmlns="" id="{00000000-0008-0000-0200-0000CB15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1027</xdr:row>
      <xdr:rowOff>0</xdr:rowOff>
    </xdr:from>
    <xdr:to>
      <xdr:col>5</xdr:col>
      <xdr:colOff>279400</xdr:colOff>
      <xdr:row>1028</xdr:row>
      <xdr:rowOff>12700</xdr:rowOff>
    </xdr:to>
    <xdr:sp macro="[1]!dp_core.gridDP_Click" textlink="">
      <xdr:nvSpPr>
        <xdr:cNvPr id="5580" name="Rectangle 5579">
          <a:extLst>
            <a:ext uri="{FF2B5EF4-FFF2-40B4-BE49-F238E27FC236}">
              <a16:creationId xmlns:a16="http://schemas.microsoft.com/office/drawing/2014/main" xmlns="" id="{00000000-0008-0000-0200-0000CC15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1027</xdr:row>
      <xdr:rowOff>0</xdr:rowOff>
    </xdr:from>
    <xdr:to>
      <xdr:col>5</xdr:col>
      <xdr:colOff>279400</xdr:colOff>
      <xdr:row>1028</xdr:row>
      <xdr:rowOff>12700</xdr:rowOff>
    </xdr:to>
    <xdr:sp macro="[1]!dp_core.gridDP_Click" textlink="">
      <xdr:nvSpPr>
        <xdr:cNvPr id="5581" name="Rectangle 5580">
          <a:extLst>
            <a:ext uri="{FF2B5EF4-FFF2-40B4-BE49-F238E27FC236}">
              <a16:creationId xmlns:a16="http://schemas.microsoft.com/office/drawing/2014/main" xmlns="" id="{00000000-0008-0000-0200-0000CD15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1027</xdr:row>
      <xdr:rowOff>0</xdr:rowOff>
    </xdr:from>
    <xdr:to>
      <xdr:col>5</xdr:col>
      <xdr:colOff>279400</xdr:colOff>
      <xdr:row>1028</xdr:row>
      <xdr:rowOff>12700</xdr:rowOff>
    </xdr:to>
    <xdr:sp macro="[1]!dp_core.gridDP_Click" textlink="">
      <xdr:nvSpPr>
        <xdr:cNvPr id="5582" name="Rectangle 5581">
          <a:extLst>
            <a:ext uri="{FF2B5EF4-FFF2-40B4-BE49-F238E27FC236}">
              <a16:creationId xmlns:a16="http://schemas.microsoft.com/office/drawing/2014/main" xmlns="" id="{00000000-0008-0000-0200-0000CE15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1028</xdr:row>
      <xdr:rowOff>0</xdr:rowOff>
    </xdr:from>
    <xdr:to>
      <xdr:col>5</xdr:col>
      <xdr:colOff>279400</xdr:colOff>
      <xdr:row>1029</xdr:row>
      <xdr:rowOff>12700</xdr:rowOff>
    </xdr:to>
    <xdr:sp macro="[1]!dp_core.gridDP_Click" textlink="">
      <xdr:nvSpPr>
        <xdr:cNvPr id="5583" name="Rectangle 5582">
          <a:extLst>
            <a:ext uri="{FF2B5EF4-FFF2-40B4-BE49-F238E27FC236}">
              <a16:creationId xmlns:a16="http://schemas.microsoft.com/office/drawing/2014/main" xmlns="" id="{00000000-0008-0000-0200-0000CF15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1028</xdr:row>
      <xdr:rowOff>0</xdr:rowOff>
    </xdr:from>
    <xdr:to>
      <xdr:col>5</xdr:col>
      <xdr:colOff>279400</xdr:colOff>
      <xdr:row>1029</xdr:row>
      <xdr:rowOff>12700</xdr:rowOff>
    </xdr:to>
    <xdr:sp macro="[1]!dp_core.gridDP_Click" textlink="">
      <xdr:nvSpPr>
        <xdr:cNvPr id="5584" name="Rectangle 5583">
          <a:extLst>
            <a:ext uri="{FF2B5EF4-FFF2-40B4-BE49-F238E27FC236}">
              <a16:creationId xmlns:a16="http://schemas.microsoft.com/office/drawing/2014/main" xmlns="" id="{00000000-0008-0000-0200-0000D015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1028</xdr:row>
      <xdr:rowOff>0</xdr:rowOff>
    </xdr:from>
    <xdr:to>
      <xdr:col>5</xdr:col>
      <xdr:colOff>279400</xdr:colOff>
      <xdr:row>1029</xdr:row>
      <xdr:rowOff>12700</xdr:rowOff>
    </xdr:to>
    <xdr:sp macro="[1]!dp_core.gridDP_Click" textlink="">
      <xdr:nvSpPr>
        <xdr:cNvPr id="5585" name="Rectangle 5584">
          <a:extLst>
            <a:ext uri="{FF2B5EF4-FFF2-40B4-BE49-F238E27FC236}">
              <a16:creationId xmlns:a16="http://schemas.microsoft.com/office/drawing/2014/main" xmlns="" id="{00000000-0008-0000-0200-0000D115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1029</xdr:row>
      <xdr:rowOff>0</xdr:rowOff>
    </xdr:from>
    <xdr:to>
      <xdr:col>5</xdr:col>
      <xdr:colOff>279400</xdr:colOff>
      <xdr:row>1030</xdr:row>
      <xdr:rowOff>12700</xdr:rowOff>
    </xdr:to>
    <xdr:sp macro="[1]!dp_core.gridDP_Click" textlink="">
      <xdr:nvSpPr>
        <xdr:cNvPr id="5586" name="Rectangle 5585">
          <a:extLst>
            <a:ext uri="{FF2B5EF4-FFF2-40B4-BE49-F238E27FC236}">
              <a16:creationId xmlns:a16="http://schemas.microsoft.com/office/drawing/2014/main" xmlns="" id="{00000000-0008-0000-0200-0000D215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1029</xdr:row>
      <xdr:rowOff>0</xdr:rowOff>
    </xdr:from>
    <xdr:to>
      <xdr:col>5</xdr:col>
      <xdr:colOff>279400</xdr:colOff>
      <xdr:row>1030</xdr:row>
      <xdr:rowOff>12700</xdr:rowOff>
    </xdr:to>
    <xdr:sp macro="[1]!dp_core.gridDP_Click" textlink="">
      <xdr:nvSpPr>
        <xdr:cNvPr id="5587" name="Rectangle 5586">
          <a:extLst>
            <a:ext uri="{FF2B5EF4-FFF2-40B4-BE49-F238E27FC236}">
              <a16:creationId xmlns:a16="http://schemas.microsoft.com/office/drawing/2014/main" xmlns="" id="{00000000-0008-0000-0200-0000D315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1029</xdr:row>
      <xdr:rowOff>0</xdr:rowOff>
    </xdr:from>
    <xdr:to>
      <xdr:col>5</xdr:col>
      <xdr:colOff>279400</xdr:colOff>
      <xdr:row>1030</xdr:row>
      <xdr:rowOff>12700</xdr:rowOff>
    </xdr:to>
    <xdr:sp macro="[1]!dp_core.gridDP_Click" textlink="">
      <xdr:nvSpPr>
        <xdr:cNvPr id="5588" name="Rectangle 5587">
          <a:extLst>
            <a:ext uri="{FF2B5EF4-FFF2-40B4-BE49-F238E27FC236}">
              <a16:creationId xmlns:a16="http://schemas.microsoft.com/office/drawing/2014/main" xmlns="" id="{00000000-0008-0000-0200-0000D415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1030</xdr:row>
      <xdr:rowOff>0</xdr:rowOff>
    </xdr:from>
    <xdr:to>
      <xdr:col>5</xdr:col>
      <xdr:colOff>279400</xdr:colOff>
      <xdr:row>1031</xdr:row>
      <xdr:rowOff>12700</xdr:rowOff>
    </xdr:to>
    <xdr:sp macro="[1]!dp_core.gridDP_Click" textlink="">
      <xdr:nvSpPr>
        <xdr:cNvPr id="5589" name="Rectangle 5588">
          <a:extLst>
            <a:ext uri="{FF2B5EF4-FFF2-40B4-BE49-F238E27FC236}">
              <a16:creationId xmlns:a16="http://schemas.microsoft.com/office/drawing/2014/main" xmlns="" id="{00000000-0008-0000-0200-0000D515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1030</xdr:row>
      <xdr:rowOff>0</xdr:rowOff>
    </xdr:from>
    <xdr:to>
      <xdr:col>5</xdr:col>
      <xdr:colOff>279400</xdr:colOff>
      <xdr:row>1031</xdr:row>
      <xdr:rowOff>12700</xdr:rowOff>
    </xdr:to>
    <xdr:sp macro="[1]!dp_core.gridDP_Click" textlink="">
      <xdr:nvSpPr>
        <xdr:cNvPr id="5590" name="Rectangle 5589">
          <a:extLst>
            <a:ext uri="{FF2B5EF4-FFF2-40B4-BE49-F238E27FC236}">
              <a16:creationId xmlns:a16="http://schemas.microsoft.com/office/drawing/2014/main" xmlns="" id="{00000000-0008-0000-0200-0000D615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1030</xdr:row>
      <xdr:rowOff>0</xdr:rowOff>
    </xdr:from>
    <xdr:to>
      <xdr:col>5</xdr:col>
      <xdr:colOff>279400</xdr:colOff>
      <xdr:row>1031</xdr:row>
      <xdr:rowOff>12700</xdr:rowOff>
    </xdr:to>
    <xdr:sp macro="[1]!dp_core.gridDP_Click" textlink="">
      <xdr:nvSpPr>
        <xdr:cNvPr id="5591" name="Rectangle 5590">
          <a:extLst>
            <a:ext uri="{FF2B5EF4-FFF2-40B4-BE49-F238E27FC236}">
              <a16:creationId xmlns:a16="http://schemas.microsoft.com/office/drawing/2014/main" xmlns="" id="{00000000-0008-0000-0200-0000D715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1031</xdr:row>
      <xdr:rowOff>0</xdr:rowOff>
    </xdr:from>
    <xdr:to>
      <xdr:col>5</xdr:col>
      <xdr:colOff>279400</xdr:colOff>
      <xdr:row>1032</xdr:row>
      <xdr:rowOff>12700</xdr:rowOff>
    </xdr:to>
    <xdr:sp macro="[1]!dp_core.gridDP_Click" textlink="">
      <xdr:nvSpPr>
        <xdr:cNvPr id="5592" name="Rectangle 5591">
          <a:extLst>
            <a:ext uri="{FF2B5EF4-FFF2-40B4-BE49-F238E27FC236}">
              <a16:creationId xmlns:a16="http://schemas.microsoft.com/office/drawing/2014/main" xmlns="" id="{00000000-0008-0000-0200-0000D815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1031</xdr:row>
      <xdr:rowOff>0</xdr:rowOff>
    </xdr:from>
    <xdr:to>
      <xdr:col>5</xdr:col>
      <xdr:colOff>279400</xdr:colOff>
      <xdr:row>1032</xdr:row>
      <xdr:rowOff>12700</xdr:rowOff>
    </xdr:to>
    <xdr:sp macro="[1]!dp_core.gridDP_Click" textlink="">
      <xdr:nvSpPr>
        <xdr:cNvPr id="5593" name="Rectangle 5592">
          <a:extLst>
            <a:ext uri="{FF2B5EF4-FFF2-40B4-BE49-F238E27FC236}">
              <a16:creationId xmlns:a16="http://schemas.microsoft.com/office/drawing/2014/main" xmlns="" id="{00000000-0008-0000-0200-0000D915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1031</xdr:row>
      <xdr:rowOff>0</xdr:rowOff>
    </xdr:from>
    <xdr:to>
      <xdr:col>5</xdr:col>
      <xdr:colOff>279400</xdr:colOff>
      <xdr:row>1032</xdr:row>
      <xdr:rowOff>12700</xdr:rowOff>
    </xdr:to>
    <xdr:sp macro="[1]!dp_core.gridDP_Click" textlink="">
      <xdr:nvSpPr>
        <xdr:cNvPr id="5594" name="Rectangle 5593">
          <a:extLst>
            <a:ext uri="{FF2B5EF4-FFF2-40B4-BE49-F238E27FC236}">
              <a16:creationId xmlns:a16="http://schemas.microsoft.com/office/drawing/2014/main" xmlns="" id="{00000000-0008-0000-0200-0000DA15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1032</xdr:row>
      <xdr:rowOff>0</xdr:rowOff>
    </xdr:from>
    <xdr:to>
      <xdr:col>5</xdr:col>
      <xdr:colOff>279400</xdr:colOff>
      <xdr:row>1033</xdr:row>
      <xdr:rowOff>12700</xdr:rowOff>
    </xdr:to>
    <xdr:sp macro="[1]!dp_core.gridDP_Click" textlink="">
      <xdr:nvSpPr>
        <xdr:cNvPr id="5595" name="Rectangle 5594">
          <a:extLst>
            <a:ext uri="{FF2B5EF4-FFF2-40B4-BE49-F238E27FC236}">
              <a16:creationId xmlns:a16="http://schemas.microsoft.com/office/drawing/2014/main" xmlns="" id="{00000000-0008-0000-0200-0000DB15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1032</xdr:row>
      <xdr:rowOff>0</xdr:rowOff>
    </xdr:from>
    <xdr:to>
      <xdr:col>5</xdr:col>
      <xdr:colOff>279400</xdr:colOff>
      <xdr:row>1033</xdr:row>
      <xdr:rowOff>12700</xdr:rowOff>
    </xdr:to>
    <xdr:sp macro="[1]!dp_core.gridDP_Click" textlink="">
      <xdr:nvSpPr>
        <xdr:cNvPr id="5596" name="Rectangle 5595">
          <a:extLst>
            <a:ext uri="{FF2B5EF4-FFF2-40B4-BE49-F238E27FC236}">
              <a16:creationId xmlns:a16="http://schemas.microsoft.com/office/drawing/2014/main" xmlns="" id="{00000000-0008-0000-0200-0000DC15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1032</xdr:row>
      <xdr:rowOff>0</xdr:rowOff>
    </xdr:from>
    <xdr:to>
      <xdr:col>5</xdr:col>
      <xdr:colOff>279400</xdr:colOff>
      <xdr:row>1033</xdr:row>
      <xdr:rowOff>12700</xdr:rowOff>
    </xdr:to>
    <xdr:sp macro="[1]!dp_core.gridDP_Click" textlink="">
      <xdr:nvSpPr>
        <xdr:cNvPr id="5597" name="Rectangle 5596">
          <a:extLst>
            <a:ext uri="{FF2B5EF4-FFF2-40B4-BE49-F238E27FC236}">
              <a16:creationId xmlns:a16="http://schemas.microsoft.com/office/drawing/2014/main" xmlns="" id="{00000000-0008-0000-0200-0000DD15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1033</xdr:row>
      <xdr:rowOff>0</xdr:rowOff>
    </xdr:from>
    <xdr:to>
      <xdr:col>5</xdr:col>
      <xdr:colOff>279400</xdr:colOff>
      <xdr:row>1034</xdr:row>
      <xdr:rowOff>12700</xdr:rowOff>
    </xdr:to>
    <xdr:sp macro="[1]!dp_core.gridDP_Click" textlink="">
      <xdr:nvSpPr>
        <xdr:cNvPr id="5598" name="Rectangle 5597">
          <a:extLst>
            <a:ext uri="{FF2B5EF4-FFF2-40B4-BE49-F238E27FC236}">
              <a16:creationId xmlns:a16="http://schemas.microsoft.com/office/drawing/2014/main" xmlns="" id="{00000000-0008-0000-0200-0000DE15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1033</xdr:row>
      <xdr:rowOff>0</xdr:rowOff>
    </xdr:from>
    <xdr:to>
      <xdr:col>5</xdr:col>
      <xdr:colOff>279400</xdr:colOff>
      <xdr:row>1034</xdr:row>
      <xdr:rowOff>12700</xdr:rowOff>
    </xdr:to>
    <xdr:sp macro="[1]!dp_core.gridDP_Click" textlink="">
      <xdr:nvSpPr>
        <xdr:cNvPr id="5599" name="Rectangle 5598">
          <a:extLst>
            <a:ext uri="{FF2B5EF4-FFF2-40B4-BE49-F238E27FC236}">
              <a16:creationId xmlns:a16="http://schemas.microsoft.com/office/drawing/2014/main" xmlns="" id="{00000000-0008-0000-0200-0000DF15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1033</xdr:row>
      <xdr:rowOff>0</xdr:rowOff>
    </xdr:from>
    <xdr:to>
      <xdr:col>5</xdr:col>
      <xdr:colOff>279400</xdr:colOff>
      <xdr:row>1034</xdr:row>
      <xdr:rowOff>12700</xdr:rowOff>
    </xdr:to>
    <xdr:sp macro="[1]!dp_core.gridDP_Click" textlink="">
      <xdr:nvSpPr>
        <xdr:cNvPr id="5600" name="Rectangle 5599">
          <a:extLst>
            <a:ext uri="{FF2B5EF4-FFF2-40B4-BE49-F238E27FC236}">
              <a16:creationId xmlns:a16="http://schemas.microsoft.com/office/drawing/2014/main" xmlns="" id="{00000000-0008-0000-0200-0000E015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1034</xdr:row>
      <xdr:rowOff>0</xdr:rowOff>
    </xdr:from>
    <xdr:to>
      <xdr:col>5</xdr:col>
      <xdr:colOff>279400</xdr:colOff>
      <xdr:row>1035</xdr:row>
      <xdr:rowOff>12700</xdr:rowOff>
    </xdr:to>
    <xdr:sp macro="[1]!dp_core.gridDP_Click" textlink="">
      <xdr:nvSpPr>
        <xdr:cNvPr id="5601" name="Rectangle 5600">
          <a:extLst>
            <a:ext uri="{FF2B5EF4-FFF2-40B4-BE49-F238E27FC236}">
              <a16:creationId xmlns:a16="http://schemas.microsoft.com/office/drawing/2014/main" xmlns="" id="{00000000-0008-0000-0200-0000E115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1034</xdr:row>
      <xdr:rowOff>0</xdr:rowOff>
    </xdr:from>
    <xdr:to>
      <xdr:col>5</xdr:col>
      <xdr:colOff>279400</xdr:colOff>
      <xdr:row>1035</xdr:row>
      <xdr:rowOff>12700</xdr:rowOff>
    </xdr:to>
    <xdr:sp macro="[1]!dp_core.gridDP_Click" textlink="">
      <xdr:nvSpPr>
        <xdr:cNvPr id="5602" name="Rectangle 5601">
          <a:extLst>
            <a:ext uri="{FF2B5EF4-FFF2-40B4-BE49-F238E27FC236}">
              <a16:creationId xmlns:a16="http://schemas.microsoft.com/office/drawing/2014/main" xmlns="" id="{00000000-0008-0000-0200-0000E215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1034</xdr:row>
      <xdr:rowOff>0</xdr:rowOff>
    </xdr:from>
    <xdr:to>
      <xdr:col>5</xdr:col>
      <xdr:colOff>279400</xdr:colOff>
      <xdr:row>1035</xdr:row>
      <xdr:rowOff>12700</xdr:rowOff>
    </xdr:to>
    <xdr:sp macro="[1]!dp_core.gridDP_Click" textlink="">
      <xdr:nvSpPr>
        <xdr:cNvPr id="5603" name="Rectangle 5602">
          <a:extLst>
            <a:ext uri="{FF2B5EF4-FFF2-40B4-BE49-F238E27FC236}">
              <a16:creationId xmlns:a16="http://schemas.microsoft.com/office/drawing/2014/main" xmlns="" id="{00000000-0008-0000-0200-0000E315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1035</xdr:row>
      <xdr:rowOff>0</xdr:rowOff>
    </xdr:from>
    <xdr:to>
      <xdr:col>5</xdr:col>
      <xdr:colOff>279400</xdr:colOff>
      <xdr:row>1036</xdr:row>
      <xdr:rowOff>12700</xdr:rowOff>
    </xdr:to>
    <xdr:sp macro="[1]!dp_core.gridDP_Click" textlink="">
      <xdr:nvSpPr>
        <xdr:cNvPr id="5604" name="Rectangle 5603">
          <a:extLst>
            <a:ext uri="{FF2B5EF4-FFF2-40B4-BE49-F238E27FC236}">
              <a16:creationId xmlns:a16="http://schemas.microsoft.com/office/drawing/2014/main" xmlns="" id="{00000000-0008-0000-0200-0000E415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1035</xdr:row>
      <xdr:rowOff>0</xdr:rowOff>
    </xdr:from>
    <xdr:to>
      <xdr:col>5</xdr:col>
      <xdr:colOff>279400</xdr:colOff>
      <xdr:row>1036</xdr:row>
      <xdr:rowOff>12700</xdr:rowOff>
    </xdr:to>
    <xdr:sp macro="[1]!dp_core.gridDP_Click" textlink="">
      <xdr:nvSpPr>
        <xdr:cNvPr id="5605" name="Rectangle 5604">
          <a:extLst>
            <a:ext uri="{FF2B5EF4-FFF2-40B4-BE49-F238E27FC236}">
              <a16:creationId xmlns:a16="http://schemas.microsoft.com/office/drawing/2014/main" xmlns="" id="{00000000-0008-0000-0200-0000E515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1035</xdr:row>
      <xdr:rowOff>0</xdr:rowOff>
    </xdr:from>
    <xdr:to>
      <xdr:col>5</xdr:col>
      <xdr:colOff>279400</xdr:colOff>
      <xdr:row>1036</xdr:row>
      <xdr:rowOff>12700</xdr:rowOff>
    </xdr:to>
    <xdr:sp macro="[1]!dp_core.gridDP_Click" textlink="">
      <xdr:nvSpPr>
        <xdr:cNvPr id="5606" name="Rectangle 5605">
          <a:extLst>
            <a:ext uri="{FF2B5EF4-FFF2-40B4-BE49-F238E27FC236}">
              <a16:creationId xmlns:a16="http://schemas.microsoft.com/office/drawing/2014/main" xmlns="" id="{00000000-0008-0000-0200-0000E615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1036</xdr:row>
      <xdr:rowOff>0</xdr:rowOff>
    </xdr:from>
    <xdr:to>
      <xdr:col>5</xdr:col>
      <xdr:colOff>279400</xdr:colOff>
      <xdr:row>1037</xdr:row>
      <xdr:rowOff>12700</xdr:rowOff>
    </xdr:to>
    <xdr:sp macro="[1]!dp_core.gridDP_Click" textlink="">
      <xdr:nvSpPr>
        <xdr:cNvPr id="5607" name="Rectangle 5606">
          <a:extLst>
            <a:ext uri="{FF2B5EF4-FFF2-40B4-BE49-F238E27FC236}">
              <a16:creationId xmlns:a16="http://schemas.microsoft.com/office/drawing/2014/main" xmlns="" id="{00000000-0008-0000-0200-0000E715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1036</xdr:row>
      <xdr:rowOff>0</xdr:rowOff>
    </xdr:from>
    <xdr:to>
      <xdr:col>5</xdr:col>
      <xdr:colOff>279400</xdr:colOff>
      <xdr:row>1037</xdr:row>
      <xdr:rowOff>12700</xdr:rowOff>
    </xdr:to>
    <xdr:sp macro="[1]!dp_core.gridDP_Click" textlink="">
      <xdr:nvSpPr>
        <xdr:cNvPr id="5608" name="Rectangle 5607">
          <a:extLst>
            <a:ext uri="{FF2B5EF4-FFF2-40B4-BE49-F238E27FC236}">
              <a16:creationId xmlns:a16="http://schemas.microsoft.com/office/drawing/2014/main" xmlns="" id="{00000000-0008-0000-0200-0000E815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1036</xdr:row>
      <xdr:rowOff>0</xdr:rowOff>
    </xdr:from>
    <xdr:to>
      <xdr:col>5</xdr:col>
      <xdr:colOff>279400</xdr:colOff>
      <xdr:row>1037</xdr:row>
      <xdr:rowOff>12700</xdr:rowOff>
    </xdr:to>
    <xdr:sp macro="[1]!dp_core.gridDP_Click" textlink="">
      <xdr:nvSpPr>
        <xdr:cNvPr id="5609" name="Rectangle 5608">
          <a:extLst>
            <a:ext uri="{FF2B5EF4-FFF2-40B4-BE49-F238E27FC236}">
              <a16:creationId xmlns:a16="http://schemas.microsoft.com/office/drawing/2014/main" xmlns="" id="{00000000-0008-0000-0200-0000E915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1037</xdr:row>
      <xdr:rowOff>0</xdr:rowOff>
    </xdr:from>
    <xdr:to>
      <xdr:col>5</xdr:col>
      <xdr:colOff>279400</xdr:colOff>
      <xdr:row>1038</xdr:row>
      <xdr:rowOff>12700</xdr:rowOff>
    </xdr:to>
    <xdr:sp macro="[1]!dp_core.gridDP_Click" textlink="">
      <xdr:nvSpPr>
        <xdr:cNvPr id="5610" name="Rectangle 5609">
          <a:extLst>
            <a:ext uri="{FF2B5EF4-FFF2-40B4-BE49-F238E27FC236}">
              <a16:creationId xmlns:a16="http://schemas.microsoft.com/office/drawing/2014/main" xmlns="" id="{00000000-0008-0000-0200-0000EA15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1037</xdr:row>
      <xdr:rowOff>0</xdr:rowOff>
    </xdr:from>
    <xdr:to>
      <xdr:col>5</xdr:col>
      <xdr:colOff>279400</xdr:colOff>
      <xdr:row>1038</xdr:row>
      <xdr:rowOff>12700</xdr:rowOff>
    </xdr:to>
    <xdr:sp macro="[1]!dp_core.gridDP_Click" textlink="">
      <xdr:nvSpPr>
        <xdr:cNvPr id="5611" name="Rectangle 5610">
          <a:extLst>
            <a:ext uri="{FF2B5EF4-FFF2-40B4-BE49-F238E27FC236}">
              <a16:creationId xmlns:a16="http://schemas.microsoft.com/office/drawing/2014/main" xmlns="" id="{00000000-0008-0000-0200-0000EB15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1037</xdr:row>
      <xdr:rowOff>0</xdr:rowOff>
    </xdr:from>
    <xdr:to>
      <xdr:col>5</xdr:col>
      <xdr:colOff>279400</xdr:colOff>
      <xdr:row>1038</xdr:row>
      <xdr:rowOff>12700</xdr:rowOff>
    </xdr:to>
    <xdr:sp macro="[1]!dp_core.gridDP_Click" textlink="">
      <xdr:nvSpPr>
        <xdr:cNvPr id="5612" name="Rectangle 5611">
          <a:extLst>
            <a:ext uri="{FF2B5EF4-FFF2-40B4-BE49-F238E27FC236}">
              <a16:creationId xmlns:a16="http://schemas.microsoft.com/office/drawing/2014/main" xmlns="" id="{00000000-0008-0000-0200-0000EC15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1038</xdr:row>
      <xdr:rowOff>0</xdr:rowOff>
    </xdr:from>
    <xdr:to>
      <xdr:col>5</xdr:col>
      <xdr:colOff>279400</xdr:colOff>
      <xdr:row>1039</xdr:row>
      <xdr:rowOff>12700</xdr:rowOff>
    </xdr:to>
    <xdr:sp macro="[1]!dp_core.gridDP_Click" textlink="">
      <xdr:nvSpPr>
        <xdr:cNvPr id="5613" name="Rectangle 5612">
          <a:extLst>
            <a:ext uri="{FF2B5EF4-FFF2-40B4-BE49-F238E27FC236}">
              <a16:creationId xmlns:a16="http://schemas.microsoft.com/office/drawing/2014/main" xmlns="" id="{00000000-0008-0000-0200-0000ED15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1038</xdr:row>
      <xdr:rowOff>0</xdr:rowOff>
    </xdr:from>
    <xdr:to>
      <xdr:col>5</xdr:col>
      <xdr:colOff>279400</xdr:colOff>
      <xdr:row>1039</xdr:row>
      <xdr:rowOff>12700</xdr:rowOff>
    </xdr:to>
    <xdr:sp macro="[1]!dp_core.gridDP_Click" textlink="">
      <xdr:nvSpPr>
        <xdr:cNvPr id="5614" name="Rectangle 5613">
          <a:extLst>
            <a:ext uri="{FF2B5EF4-FFF2-40B4-BE49-F238E27FC236}">
              <a16:creationId xmlns:a16="http://schemas.microsoft.com/office/drawing/2014/main" xmlns="" id="{00000000-0008-0000-0200-0000EE15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1038</xdr:row>
      <xdr:rowOff>0</xdr:rowOff>
    </xdr:from>
    <xdr:to>
      <xdr:col>5</xdr:col>
      <xdr:colOff>279400</xdr:colOff>
      <xdr:row>1039</xdr:row>
      <xdr:rowOff>12700</xdr:rowOff>
    </xdr:to>
    <xdr:sp macro="[1]!dp_core.gridDP_Click" textlink="">
      <xdr:nvSpPr>
        <xdr:cNvPr id="5615" name="Rectangle 5614">
          <a:extLst>
            <a:ext uri="{FF2B5EF4-FFF2-40B4-BE49-F238E27FC236}">
              <a16:creationId xmlns:a16="http://schemas.microsoft.com/office/drawing/2014/main" xmlns="" id="{00000000-0008-0000-0200-0000EF15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1039</xdr:row>
      <xdr:rowOff>0</xdr:rowOff>
    </xdr:from>
    <xdr:to>
      <xdr:col>5</xdr:col>
      <xdr:colOff>279400</xdr:colOff>
      <xdr:row>1040</xdr:row>
      <xdr:rowOff>12700</xdr:rowOff>
    </xdr:to>
    <xdr:sp macro="[1]!dp_core.gridDP_Click" textlink="">
      <xdr:nvSpPr>
        <xdr:cNvPr id="5616" name="Rectangle 5615">
          <a:extLst>
            <a:ext uri="{FF2B5EF4-FFF2-40B4-BE49-F238E27FC236}">
              <a16:creationId xmlns:a16="http://schemas.microsoft.com/office/drawing/2014/main" xmlns="" id="{00000000-0008-0000-0200-0000F015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1039</xdr:row>
      <xdr:rowOff>0</xdr:rowOff>
    </xdr:from>
    <xdr:to>
      <xdr:col>5</xdr:col>
      <xdr:colOff>279400</xdr:colOff>
      <xdr:row>1040</xdr:row>
      <xdr:rowOff>12700</xdr:rowOff>
    </xdr:to>
    <xdr:sp macro="[1]!dp_core.gridDP_Click" textlink="">
      <xdr:nvSpPr>
        <xdr:cNvPr id="5617" name="Rectangle 5616">
          <a:extLst>
            <a:ext uri="{FF2B5EF4-FFF2-40B4-BE49-F238E27FC236}">
              <a16:creationId xmlns:a16="http://schemas.microsoft.com/office/drawing/2014/main" xmlns="" id="{00000000-0008-0000-0200-0000F115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1039</xdr:row>
      <xdr:rowOff>0</xdr:rowOff>
    </xdr:from>
    <xdr:to>
      <xdr:col>5</xdr:col>
      <xdr:colOff>279400</xdr:colOff>
      <xdr:row>1040</xdr:row>
      <xdr:rowOff>12700</xdr:rowOff>
    </xdr:to>
    <xdr:sp macro="[1]!dp_core.gridDP_Click" textlink="">
      <xdr:nvSpPr>
        <xdr:cNvPr id="5618" name="Rectangle 5617">
          <a:extLst>
            <a:ext uri="{FF2B5EF4-FFF2-40B4-BE49-F238E27FC236}">
              <a16:creationId xmlns:a16="http://schemas.microsoft.com/office/drawing/2014/main" xmlns="" id="{00000000-0008-0000-0200-0000F215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1040</xdr:row>
      <xdr:rowOff>0</xdr:rowOff>
    </xdr:from>
    <xdr:to>
      <xdr:col>5</xdr:col>
      <xdr:colOff>279400</xdr:colOff>
      <xdr:row>1041</xdr:row>
      <xdr:rowOff>12700</xdr:rowOff>
    </xdr:to>
    <xdr:sp macro="[1]!dp_core.gridDP_Click" textlink="">
      <xdr:nvSpPr>
        <xdr:cNvPr id="5619" name="Rectangle 5618">
          <a:extLst>
            <a:ext uri="{FF2B5EF4-FFF2-40B4-BE49-F238E27FC236}">
              <a16:creationId xmlns:a16="http://schemas.microsoft.com/office/drawing/2014/main" xmlns="" id="{00000000-0008-0000-0200-0000F315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1040</xdr:row>
      <xdr:rowOff>0</xdr:rowOff>
    </xdr:from>
    <xdr:to>
      <xdr:col>5</xdr:col>
      <xdr:colOff>279400</xdr:colOff>
      <xdr:row>1041</xdr:row>
      <xdr:rowOff>12700</xdr:rowOff>
    </xdr:to>
    <xdr:sp macro="[1]!dp_core.gridDP_Click" textlink="">
      <xdr:nvSpPr>
        <xdr:cNvPr id="5620" name="Rectangle 5619">
          <a:extLst>
            <a:ext uri="{FF2B5EF4-FFF2-40B4-BE49-F238E27FC236}">
              <a16:creationId xmlns:a16="http://schemas.microsoft.com/office/drawing/2014/main" xmlns="" id="{00000000-0008-0000-0200-0000F415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1040</xdr:row>
      <xdr:rowOff>0</xdr:rowOff>
    </xdr:from>
    <xdr:to>
      <xdr:col>5</xdr:col>
      <xdr:colOff>279400</xdr:colOff>
      <xdr:row>1041</xdr:row>
      <xdr:rowOff>12700</xdr:rowOff>
    </xdr:to>
    <xdr:sp macro="[1]!dp_core.gridDP_Click" textlink="">
      <xdr:nvSpPr>
        <xdr:cNvPr id="5621" name="Rectangle 5620">
          <a:extLst>
            <a:ext uri="{FF2B5EF4-FFF2-40B4-BE49-F238E27FC236}">
              <a16:creationId xmlns:a16="http://schemas.microsoft.com/office/drawing/2014/main" xmlns="" id="{00000000-0008-0000-0200-0000F515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1041</xdr:row>
      <xdr:rowOff>0</xdr:rowOff>
    </xdr:from>
    <xdr:to>
      <xdr:col>5</xdr:col>
      <xdr:colOff>279400</xdr:colOff>
      <xdr:row>1042</xdr:row>
      <xdr:rowOff>12700</xdr:rowOff>
    </xdr:to>
    <xdr:sp macro="[1]!dp_core.gridDP_Click" textlink="">
      <xdr:nvSpPr>
        <xdr:cNvPr id="5622" name="Rectangle 5621">
          <a:extLst>
            <a:ext uri="{FF2B5EF4-FFF2-40B4-BE49-F238E27FC236}">
              <a16:creationId xmlns:a16="http://schemas.microsoft.com/office/drawing/2014/main" xmlns="" id="{00000000-0008-0000-0200-0000F615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1041</xdr:row>
      <xdr:rowOff>0</xdr:rowOff>
    </xdr:from>
    <xdr:to>
      <xdr:col>5</xdr:col>
      <xdr:colOff>279400</xdr:colOff>
      <xdr:row>1042</xdr:row>
      <xdr:rowOff>12700</xdr:rowOff>
    </xdr:to>
    <xdr:sp macro="[1]!dp_core.gridDP_Click" textlink="">
      <xdr:nvSpPr>
        <xdr:cNvPr id="5623" name="Rectangle 5622">
          <a:extLst>
            <a:ext uri="{FF2B5EF4-FFF2-40B4-BE49-F238E27FC236}">
              <a16:creationId xmlns:a16="http://schemas.microsoft.com/office/drawing/2014/main" xmlns="" id="{00000000-0008-0000-0200-0000F715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1041</xdr:row>
      <xdr:rowOff>0</xdr:rowOff>
    </xdr:from>
    <xdr:to>
      <xdr:col>5</xdr:col>
      <xdr:colOff>279400</xdr:colOff>
      <xdr:row>1042</xdr:row>
      <xdr:rowOff>12700</xdr:rowOff>
    </xdr:to>
    <xdr:sp macro="[1]!dp_core.gridDP_Click" textlink="">
      <xdr:nvSpPr>
        <xdr:cNvPr id="5624" name="Rectangle 5623">
          <a:extLst>
            <a:ext uri="{FF2B5EF4-FFF2-40B4-BE49-F238E27FC236}">
              <a16:creationId xmlns:a16="http://schemas.microsoft.com/office/drawing/2014/main" xmlns="" id="{00000000-0008-0000-0200-0000F815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1042</xdr:row>
      <xdr:rowOff>0</xdr:rowOff>
    </xdr:from>
    <xdr:to>
      <xdr:col>5</xdr:col>
      <xdr:colOff>279400</xdr:colOff>
      <xdr:row>1043</xdr:row>
      <xdr:rowOff>12700</xdr:rowOff>
    </xdr:to>
    <xdr:sp macro="[1]!dp_core.gridDP_Click" textlink="">
      <xdr:nvSpPr>
        <xdr:cNvPr id="5625" name="Rectangle 5624">
          <a:extLst>
            <a:ext uri="{FF2B5EF4-FFF2-40B4-BE49-F238E27FC236}">
              <a16:creationId xmlns:a16="http://schemas.microsoft.com/office/drawing/2014/main" xmlns="" id="{00000000-0008-0000-0200-0000F915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1042</xdr:row>
      <xdr:rowOff>0</xdr:rowOff>
    </xdr:from>
    <xdr:to>
      <xdr:col>5</xdr:col>
      <xdr:colOff>279400</xdr:colOff>
      <xdr:row>1043</xdr:row>
      <xdr:rowOff>12700</xdr:rowOff>
    </xdr:to>
    <xdr:sp macro="[1]!dp_core.gridDP_Click" textlink="">
      <xdr:nvSpPr>
        <xdr:cNvPr id="5626" name="Rectangle 5625">
          <a:extLst>
            <a:ext uri="{FF2B5EF4-FFF2-40B4-BE49-F238E27FC236}">
              <a16:creationId xmlns:a16="http://schemas.microsoft.com/office/drawing/2014/main" xmlns="" id="{00000000-0008-0000-0200-0000FA15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1042</xdr:row>
      <xdr:rowOff>0</xdr:rowOff>
    </xdr:from>
    <xdr:to>
      <xdr:col>5</xdr:col>
      <xdr:colOff>279400</xdr:colOff>
      <xdr:row>1043</xdr:row>
      <xdr:rowOff>12700</xdr:rowOff>
    </xdr:to>
    <xdr:sp macro="[1]!dp_core.gridDP_Click" textlink="">
      <xdr:nvSpPr>
        <xdr:cNvPr id="5627" name="Rectangle 5626">
          <a:extLst>
            <a:ext uri="{FF2B5EF4-FFF2-40B4-BE49-F238E27FC236}">
              <a16:creationId xmlns:a16="http://schemas.microsoft.com/office/drawing/2014/main" xmlns="" id="{00000000-0008-0000-0200-0000FB15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1043</xdr:row>
      <xdr:rowOff>0</xdr:rowOff>
    </xdr:from>
    <xdr:to>
      <xdr:col>5</xdr:col>
      <xdr:colOff>279400</xdr:colOff>
      <xdr:row>1044</xdr:row>
      <xdr:rowOff>12700</xdr:rowOff>
    </xdr:to>
    <xdr:sp macro="[1]!dp_core.gridDP_Click" textlink="">
      <xdr:nvSpPr>
        <xdr:cNvPr id="5628" name="Rectangle 5627">
          <a:extLst>
            <a:ext uri="{FF2B5EF4-FFF2-40B4-BE49-F238E27FC236}">
              <a16:creationId xmlns:a16="http://schemas.microsoft.com/office/drawing/2014/main" xmlns="" id="{00000000-0008-0000-0200-0000FC15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1043</xdr:row>
      <xdr:rowOff>0</xdr:rowOff>
    </xdr:from>
    <xdr:to>
      <xdr:col>5</xdr:col>
      <xdr:colOff>279400</xdr:colOff>
      <xdr:row>1044</xdr:row>
      <xdr:rowOff>12700</xdr:rowOff>
    </xdr:to>
    <xdr:sp macro="[1]!dp_core.gridDP_Click" textlink="">
      <xdr:nvSpPr>
        <xdr:cNvPr id="5629" name="Rectangle 5628">
          <a:extLst>
            <a:ext uri="{FF2B5EF4-FFF2-40B4-BE49-F238E27FC236}">
              <a16:creationId xmlns:a16="http://schemas.microsoft.com/office/drawing/2014/main" xmlns="" id="{00000000-0008-0000-0200-0000FD15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1043</xdr:row>
      <xdr:rowOff>0</xdr:rowOff>
    </xdr:from>
    <xdr:to>
      <xdr:col>5</xdr:col>
      <xdr:colOff>279400</xdr:colOff>
      <xdr:row>1044</xdr:row>
      <xdr:rowOff>12700</xdr:rowOff>
    </xdr:to>
    <xdr:sp macro="[1]!dp_core.gridDP_Click" textlink="">
      <xdr:nvSpPr>
        <xdr:cNvPr id="5630" name="Rectangle 5629">
          <a:extLst>
            <a:ext uri="{FF2B5EF4-FFF2-40B4-BE49-F238E27FC236}">
              <a16:creationId xmlns:a16="http://schemas.microsoft.com/office/drawing/2014/main" xmlns="" id="{00000000-0008-0000-0200-0000FE15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1044</xdr:row>
      <xdr:rowOff>0</xdr:rowOff>
    </xdr:from>
    <xdr:to>
      <xdr:col>5</xdr:col>
      <xdr:colOff>279400</xdr:colOff>
      <xdr:row>1045</xdr:row>
      <xdr:rowOff>12700</xdr:rowOff>
    </xdr:to>
    <xdr:sp macro="[1]!dp_core.gridDP_Click" textlink="">
      <xdr:nvSpPr>
        <xdr:cNvPr id="5631" name="Rectangle 5630">
          <a:extLst>
            <a:ext uri="{FF2B5EF4-FFF2-40B4-BE49-F238E27FC236}">
              <a16:creationId xmlns:a16="http://schemas.microsoft.com/office/drawing/2014/main" xmlns="" id="{00000000-0008-0000-0200-0000FF15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1044</xdr:row>
      <xdr:rowOff>0</xdr:rowOff>
    </xdr:from>
    <xdr:to>
      <xdr:col>5</xdr:col>
      <xdr:colOff>279400</xdr:colOff>
      <xdr:row>1045</xdr:row>
      <xdr:rowOff>12700</xdr:rowOff>
    </xdr:to>
    <xdr:sp macro="[1]!dp_core.gridDP_Click" textlink="">
      <xdr:nvSpPr>
        <xdr:cNvPr id="5632" name="Rectangle 5631">
          <a:extLst>
            <a:ext uri="{FF2B5EF4-FFF2-40B4-BE49-F238E27FC236}">
              <a16:creationId xmlns:a16="http://schemas.microsoft.com/office/drawing/2014/main" xmlns="" id="{00000000-0008-0000-0200-00000016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1044</xdr:row>
      <xdr:rowOff>0</xdr:rowOff>
    </xdr:from>
    <xdr:to>
      <xdr:col>5</xdr:col>
      <xdr:colOff>279400</xdr:colOff>
      <xdr:row>1045</xdr:row>
      <xdr:rowOff>12700</xdr:rowOff>
    </xdr:to>
    <xdr:sp macro="[1]!dp_core.gridDP_Click" textlink="">
      <xdr:nvSpPr>
        <xdr:cNvPr id="5633" name="Rectangle 5632">
          <a:extLst>
            <a:ext uri="{FF2B5EF4-FFF2-40B4-BE49-F238E27FC236}">
              <a16:creationId xmlns:a16="http://schemas.microsoft.com/office/drawing/2014/main" xmlns="" id="{00000000-0008-0000-0200-00000116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1045</xdr:row>
      <xdr:rowOff>0</xdr:rowOff>
    </xdr:from>
    <xdr:to>
      <xdr:col>5</xdr:col>
      <xdr:colOff>279400</xdr:colOff>
      <xdr:row>1046</xdr:row>
      <xdr:rowOff>12700</xdr:rowOff>
    </xdr:to>
    <xdr:sp macro="[1]!dp_core.gridDP_Click" textlink="">
      <xdr:nvSpPr>
        <xdr:cNvPr id="5634" name="Rectangle 5633">
          <a:extLst>
            <a:ext uri="{FF2B5EF4-FFF2-40B4-BE49-F238E27FC236}">
              <a16:creationId xmlns:a16="http://schemas.microsoft.com/office/drawing/2014/main" xmlns="" id="{00000000-0008-0000-0200-00000216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1045</xdr:row>
      <xdr:rowOff>0</xdr:rowOff>
    </xdr:from>
    <xdr:to>
      <xdr:col>5</xdr:col>
      <xdr:colOff>279400</xdr:colOff>
      <xdr:row>1046</xdr:row>
      <xdr:rowOff>12700</xdr:rowOff>
    </xdr:to>
    <xdr:sp macro="[1]!dp_core.gridDP_Click" textlink="">
      <xdr:nvSpPr>
        <xdr:cNvPr id="5635" name="Rectangle 5634">
          <a:extLst>
            <a:ext uri="{FF2B5EF4-FFF2-40B4-BE49-F238E27FC236}">
              <a16:creationId xmlns:a16="http://schemas.microsoft.com/office/drawing/2014/main" xmlns="" id="{00000000-0008-0000-0200-00000316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1045</xdr:row>
      <xdr:rowOff>0</xdr:rowOff>
    </xdr:from>
    <xdr:to>
      <xdr:col>5</xdr:col>
      <xdr:colOff>279400</xdr:colOff>
      <xdr:row>1046</xdr:row>
      <xdr:rowOff>12700</xdr:rowOff>
    </xdr:to>
    <xdr:sp macro="[1]!dp_core.gridDP_Click" textlink="">
      <xdr:nvSpPr>
        <xdr:cNvPr id="5636" name="Rectangle 5635">
          <a:extLst>
            <a:ext uri="{FF2B5EF4-FFF2-40B4-BE49-F238E27FC236}">
              <a16:creationId xmlns:a16="http://schemas.microsoft.com/office/drawing/2014/main" xmlns="" id="{00000000-0008-0000-0200-00000416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1046</xdr:row>
      <xdr:rowOff>0</xdr:rowOff>
    </xdr:from>
    <xdr:to>
      <xdr:col>5</xdr:col>
      <xdr:colOff>279400</xdr:colOff>
      <xdr:row>1047</xdr:row>
      <xdr:rowOff>12700</xdr:rowOff>
    </xdr:to>
    <xdr:sp macro="[1]!dp_core.gridDP_Click" textlink="">
      <xdr:nvSpPr>
        <xdr:cNvPr id="5637" name="Rectangle 5636">
          <a:extLst>
            <a:ext uri="{FF2B5EF4-FFF2-40B4-BE49-F238E27FC236}">
              <a16:creationId xmlns:a16="http://schemas.microsoft.com/office/drawing/2014/main" xmlns="" id="{00000000-0008-0000-0200-00000516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1046</xdr:row>
      <xdr:rowOff>0</xdr:rowOff>
    </xdr:from>
    <xdr:to>
      <xdr:col>5</xdr:col>
      <xdr:colOff>279400</xdr:colOff>
      <xdr:row>1047</xdr:row>
      <xdr:rowOff>12700</xdr:rowOff>
    </xdr:to>
    <xdr:sp macro="[1]!dp_core.gridDP_Click" textlink="">
      <xdr:nvSpPr>
        <xdr:cNvPr id="5638" name="Rectangle 5637">
          <a:extLst>
            <a:ext uri="{FF2B5EF4-FFF2-40B4-BE49-F238E27FC236}">
              <a16:creationId xmlns:a16="http://schemas.microsoft.com/office/drawing/2014/main" xmlns="" id="{00000000-0008-0000-0200-00000616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1046</xdr:row>
      <xdr:rowOff>0</xdr:rowOff>
    </xdr:from>
    <xdr:to>
      <xdr:col>5</xdr:col>
      <xdr:colOff>279400</xdr:colOff>
      <xdr:row>1047</xdr:row>
      <xdr:rowOff>12700</xdr:rowOff>
    </xdr:to>
    <xdr:sp macro="[1]!dp_core.gridDP_Click" textlink="">
      <xdr:nvSpPr>
        <xdr:cNvPr id="5639" name="Rectangle 5638">
          <a:extLst>
            <a:ext uri="{FF2B5EF4-FFF2-40B4-BE49-F238E27FC236}">
              <a16:creationId xmlns:a16="http://schemas.microsoft.com/office/drawing/2014/main" xmlns="" id="{00000000-0008-0000-0200-00000716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1047</xdr:row>
      <xdr:rowOff>0</xdr:rowOff>
    </xdr:from>
    <xdr:to>
      <xdr:col>5</xdr:col>
      <xdr:colOff>279400</xdr:colOff>
      <xdr:row>1048</xdr:row>
      <xdr:rowOff>12700</xdr:rowOff>
    </xdr:to>
    <xdr:sp macro="[1]!dp_core.gridDP_Click" textlink="">
      <xdr:nvSpPr>
        <xdr:cNvPr id="5640" name="Rectangle 5639">
          <a:extLst>
            <a:ext uri="{FF2B5EF4-FFF2-40B4-BE49-F238E27FC236}">
              <a16:creationId xmlns:a16="http://schemas.microsoft.com/office/drawing/2014/main" xmlns="" id="{00000000-0008-0000-0200-00000816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1047</xdr:row>
      <xdr:rowOff>0</xdr:rowOff>
    </xdr:from>
    <xdr:to>
      <xdr:col>5</xdr:col>
      <xdr:colOff>279400</xdr:colOff>
      <xdr:row>1048</xdr:row>
      <xdr:rowOff>12700</xdr:rowOff>
    </xdr:to>
    <xdr:sp macro="[1]!dp_core.gridDP_Click" textlink="">
      <xdr:nvSpPr>
        <xdr:cNvPr id="5641" name="Rectangle 5640">
          <a:extLst>
            <a:ext uri="{FF2B5EF4-FFF2-40B4-BE49-F238E27FC236}">
              <a16:creationId xmlns:a16="http://schemas.microsoft.com/office/drawing/2014/main" xmlns="" id="{00000000-0008-0000-0200-00000916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1047</xdr:row>
      <xdr:rowOff>0</xdr:rowOff>
    </xdr:from>
    <xdr:to>
      <xdr:col>5</xdr:col>
      <xdr:colOff>279400</xdr:colOff>
      <xdr:row>1048</xdr:row>
      <xdr:rowOff>12700</xdr:rowOff>
    </xdr:to>
    <xdr:sp macro="[1]!dp_core.gridDP_Click" textlink="">
      <xdr:nvSpPr>
        <xdr:cNvPr id="5642" name="Rectangle 5641">
          <a:extLst>
            <a:ext uri="{FF2B5EF4-FFF2-40B4-BE49-F238E27FC236}">
              <a16:creationId xmlns:a16="http://schemas.microsoft.com/office/drawing/2014/main" xmlns="" id="{00000000-0008-0000-0200-00000A16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1048</xdr:row>
      <xdr:rowOff>0</xdr:rowOff>
    </xdr:from>
    <xdr:to>
      <xdr:col>5</xdr:col>
      <xdr:colOff>279400</xdr:colOff>
      <xdr:row>1049</xdr:row>
      <xdr:rowOff>12700</xdr:rowOff>
    </xdr:to>
    <xdr:sp macro="[1]!dp_core.gridDP_Click" textlink="">
      <xdr:nvSpPr>
        <xdr:cNvPr id="5643" name="Rectangle 5642">
          <a:extLst>
            <a:ext uri="{FF2B5EF4-FFF2-40B4-BE49-F238E27FC236}">
              <a16:creationId xmlns:a16="http://schemas.microsoft.com/office/drawing/2014/main" xmlns="" id="{00000000-0008-0000-0200-00000B16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1048</xdr:row>
      <xdr:rowOff>0</xdr:rowOff>
    </xdr:from>
    <xdr:to>
      <xdr:col>5</xdr:col>
      <xdr:colOff>279400</xdr:colOff>
      <xdr:row>1049</xdr:row>
      <xdr:rowOff>12700</xdr:rowOff>
    </xdr:to>
    <xdr:sp macro="[1]!dp_core.gridDP_Click" textlink="">
      <xdr:nvSpPr>
        <xdr:cNvPr id="5644" name="Rectangle 5643">
          <a:extLst>
            <a:ext uri="{FF2B5EF4-FFF2-40B4-BE49-F238E27FC236}">
              <a16:creationId xmlns:a16="http://schemas.microsoft.com/office/drawing/2014/main" xmlns="" id="{00000000-0008-0000-0200-00000C16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1048</xdr:row>
      <xdr:rowOff>0</xdr:rowOff>
    </xdr:from>
    <xdr:to>
      <xdr:col>5</xdr:col>
      <xdr:colOff>279400</xdr:colOff>
      <xdr:row>1049</xdr:row>
      <xdr:rowOff>12700</xdr:rowOff>
    </xdr:to>
    <xdr:sp macro="[1]!dp_core.gridDP_Click" textlink="">
      <xdr:nvSpPr>
        <xdr:cNvPr id="5645" name="Rectangle 5644">
          <a:extLst>
            <a:ext uri="{FF2B5EF4-FFF2-40B4-BE49-F238E27FC236}">
              <a16:creationId xmlns:a16="http://schemas.microsoft.com/office/drawing/2014/main" xmlns="" id="{00000000-0008-0000-0200-00000D16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1049</xdr:row>
      <xdr:rowOff>0</xdr:rowOff>
    </xdr:from>
    <xdr:to>
      <xdr:col>5</xdr:col>
      <xdr:colOff>279400</xdr:colOff>
      <xdr:row>1050</xdr:row>
      <xdr:rowOff>12700</xdr:rowOff>
    </xdr:to>
    <xdr:sp macro="[1]!dp_core.gridDP_Click" textlink="">
      <xdr:nvSpPr>
        <xdr:cNvPr id="5646" name="Rectangle 5645">
          <a:extLst>
            <a:ext uri="{FF2B5EF4-FFF2-40B4-BE49-F238E27FC236}">
              <a16:creationId xmlns:a16="http://schemas.microsoft.com/office/drawing/2014/main" xmlns="" id="{00000000-0008-0000-0200-00000E16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1049</xdr:row>
      <xdr:rowOff>0</xdr:rowOff>
    </xdr:from>
    <xdr:to>
      <xdr:col>5</xdr:col>
      <xdr:colOff>279400</xdr:colOff>
      <xdr:row>1050</xdr:row>
      <xdr:rowOff>12700</xdr:rowOff>
    </xdr:to>
    <xdr:sp macro="[1]!dp_core.gridDP_Click" textlink="">
      <xdr:nvSpPr>
        <xdr:cNvPr id="5647" name="Rectangle 5646">
          <a:extLst>
            <a:ext uri="{FF2B5EF4-FFF2-40B4-BE49-F238E27FC236}">
              <a16:creationId xmlns:a16="http://schemas.microsoft.com/office/drawing/2014/main" xmlns="" id="{00000000-0008-0000-0200-00000F16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1049</xdr:row>
      <xdr:rowOff>0</xdr:rowOff>
    </xdr:from>
    <xdr:to>
      <xdr:col>5</xdr:col>
      <xdr:colOff>279400</xdr:colOff>
      <xdr:row>1050</xdr:row>
      <xdr:rowOff>12700</xdr:rowOff>
    </xdr:to>
    <xdr:sp macro="[1]!dp_core.gridDP_Click" textlink="">
      <xdr:nvSpPr>
        <xdr:cNvPr id="5648" name="Rectangle 5647">
          <a:extLst>
            <a:ext uri="{FF2B5EF4-FFF2-40B4-BE49-F238E27FC236}">
              <a16:creationId xmlns:a16="http://schemas.microsoft.com/office/drawing/2014/main" xmlns="" id="{00000000-0008-0000-0200-00001016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1050</xdr:row>
      <xdr:rowOff>0</xdr:rowOff>
    </xdr:from>
    <xdr:to>
      <xdr:col>5</xdr:col>
      <xdr:colOff>279400</xdr:colOff>
      <xdr:row>1051</xdr:row>
      <xdr:rowOff>12700</xdr:rowOff>
    </xdr:to>
    <xdr:sp macro="[1]!dp_core.gridDP_Click" textlink="">
      <xdr:nvSpPr>
        <xdr:cNvPr id="5649" name="Rectangle 5648">
          <a:extLst>
            <a:ext uri="{FF2B5EF4-FFF2-40B4-BE49-F238E27FC236}">
              <a16:creationId xmlns:a16="http://schemas.microsoft.com/office/drawing/2014/main" xmlns="" id="{00000000-0008-0000-0200-00001116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1050</xdr:row>
      <xdr:rowOff>0</xdr:rowOff>
    </xdr:from>
    <xdr:to>
      <xdr:col>5</xdr:col>
      <xdr:colOff>279400</xdr:colOff>
      <xdr:row>1051</xdr:row>
      <xdr:rowOff>12700</xdr:rowOff>
    </xdr:to>
    <xdr:sp macro="[1]!dp_core.gridDP_Click" textlink="">
      <xdr:nvSpPr>
        <xdr:cNvPr id="5650" name="Rectangle 5649">
          <a:extLst>
            <a:ext uri="{FF2B5EF4-FFF2-40B4-BE49-F238E27FC236}">
              <a16:creationId xmlns:a16="http://schemas.microsoft.com/office/drawing/2014/main" xmlns="" id="{00000000-0008-0000-0200-00001216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1050</xdr:row>
      <xdr:rowOff>0</xdr:rowOff>
    </xdr:from>
    <xdr:to>
      <xdr:col>5</xdr:col>
      <xdr:colOff>279400</xdr:colOff>
      <xdr:row>1051</xdr:row>
      <xdr:rowOff>12700</xdr:rowOff>
    </xdr:to>
    <xdr:sp macro="[1]!dp_core.gridDP_Click" textlink="">
      <xdr:nvSpPr>
        <xdr:cNvPr id="5651" name="Rectangle 5650">
          <a:extLst>
            <a:ext uri="{FF2B5EF4-FFF2-40B4-BE49-F238E27FC236}">
              <a16:creationId xmlns:a16="http://schemas.microsoft.com/office/drawing/2014/main" xmlns="" id="{00000000-0008-0000-0200-00001316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1051</xdr:row>
      <xdr:rowOff>0</xdr:rowOff>
    </xdr:from>
    <xdr:to>
      <xdr:col>5</xdr:col>
      <xdr:colOff>279400</xdr:colOff>
      <xdr:row>1052</xdr:row>
      <xdr:rowOff>12700</xdr:rowOff>
    </xdr:to>
    <xdr:sp macro="[1]!dp_core.gridDP_Click" textlink="">
      <xdr:nvSpPr>
        <xdr:cNvPr id="5652" name="Rectangle 5651">
          <a:extLst>
            <a:ext uri="{FF2B5EF4-FFF2-40B4-BE49-F238E27FC236}">
              <a16:creationId xmlns:a16="http://schemas.microsoft.com/office/drawing/2014/main" xmlns="" id="{00000000-0008-0000-0200-00001416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1051</xdr:row>
      <xdr:rowOff>0</xdr:rowOff>
    </xdr:from>
    <xdr:to>
      <xdr:col>5</xdr:col>
      <xdr:colOff>279400</xdr:colOff>
      <xdr:row>1052</xdr:row>
      <xdr:rowOff>12700</xdr:rowOff>
    </xdr:to>
    <xdr:sp macro="[1]!dp_core.gridDP_Click" textlink="">
      <xdr:nvSpPr>
        <xdr:cNvPr id="5653" name="Rectangle 5652">
          <a:extLst>
            <a:ext uri="{FF2B5EF4-FFF2-40B4-BE49-F238E27FC236}">
              <a16:creationId xmlns:a16="http://schemas.microsoft.com/office/drawing/2014/main" xmlns="" id="{00000000-0008-0000-0200-00001516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1051</xdr:row>
      <xdr:rowOff>0</xdr:rowOff>
    </xdr:from>
    <xdr:to>
      <xdr:col>5</xdr:col>
      <xdr:colOff>279400</xdr:colOff>
      <xdr:row>1052</xdr:row>
      <xdr:rowOff>12700</xdr:rowOff>
    </xdr:to>
    <xdr:sp macro="[1]!dp_core.gridDP_Click" textlink="">
      <xdr:nvSpPr>
        <xdr:cNvPr id="5654" name="Rectangle 5653">
          <a:extLst>
            <a:ext uri="{FF2B5EF4-FFF2-40B4-BE49-F238E27FC236}">
              <a16:creationId xmlns:a16="http://schemas.microsoft.com/office/drawing/2014/main" xmlns="" id="{00000000-0008-0000-0200-00001616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1052</xdr:row>
      <xdr:rowOff>0</xdr:rowOff>
    </xdr:from>
    <xdr:to>
      <xdr:col>5</xdr:col>
      <xdr:colOff>279400</xdr:colOff>
      <xdr:row>1053</xdr:row>
      <xdr:rowOff>12700</xdr:rowOff>
    </xdr:to>
    <xdr:sp macro="[1]!dp_core.gridDP_Click" textlink="">
      <xdr:nvSpPr>
        <xdr:cNvPr id="5655" name="Rectangle 5654">
          <a:extLst>
            <a:ext uri="{FF2B5EF4-FFF2-40B4-BE49-F238E27FC236}">
              <a16:creationId xmlns:a16="http://schemas.microsoft.com/office/drawing/2014/main" xmlns="" id="{00000000-0008-0000-0200-00001716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1052</xdr:row>
      <xdr:rowOff>0</xdr:rowOff>
    </xdr:from>
    <xdr:to>
      <xdr:col>5</xdr:col>
      <xdr:colOff>279400</xdr:colOff>
      <xdr:row>1053</xdr:row>
      <xdr:rowOff>12700</xdr:rowOff>
    </xdr:to>
    <xdr:sp macro="[1]!dp_core.gridDP_Click" textlink="">
      <xdr:nvSpPr>
        <xdr:cNvPr id="5656" name="Rectangle 5655">
          <a:extLst>
            <a:ext uri="{FF2B5EF4-FFF2-40B4-BE49-F238E27FC236}">
              <a16:creationId xmlns:a16="http://schemas.microsoft.com/office/drawing/2014/main" xmlns="" id="{00000000-0008-0000-0200-00001816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1052</xdr:row>
      <xdr:rowOff>0</xdr:rowOff>
    </xdr:from>
    <xdr:to>
      <xdr:col>5</xdr:col>
      <xdr:colOff>279400</xdr:colOff>
      <xdr:row>1053</xdr:row>
      <xdr:rowOff>12700</xdr:rowOff>
    </xdr:to>
    <xdr:sp macro="[1]!dp_core.gridDP_Click" textlink="">
      <xdr:nvSpPr>
        <xdr:cNvPr id="5657" name="Rectangle 5656">
          <a:extLst>
            <a:ext uri="{FF2B5EF4-FFF2-40B4-BE49-F238E27FC236}">
              <a16:creationId xmlns:a16="http://schemas.microsoft.com/office/drawing/2014/main" xmlns="" id="{00000000-0008-0000-0200-00001916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1053</xdr:row>
      <xdr:rowOff>0</xdr:rowOff>
    </xdr:from>
    <xdr:to>
      <xdr:col>5</xdr:col>
      <xdr:colOff>279400</xdr:colOff>
      <xdr:row>1054</xdr:row>
      <xdr:rowOff>12700</xdr:rowOff>
    </xdr:to>
    <xdr:sp macro="[1]!dp_core.gridDP_Click" textlink="">
      <xdr:nvSpPr>
        <xdr:cNvPr id="5658" name="Rectangle 5657">
          <a:extLst>
            <a:ext uri="{FF2B5EF4-FFF2-40B4-BE49-F238E27FC236}">
              <a16:creationId xmlns:a16="http://schemas.microsoft.com/office/drawing/2014/main" xmlns="" id="{00000000-0008-0000-0200-00001A16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1053</xdr:row>
      <xdr:rowOff>0</xdr:rowOff>
    </xdr:from>
    <xdr:to>
      <xdr:col>5</xdr:col>
      <xdr:colOff>279400</xdr:colOff>
      <xdr:row>1054</xdr:row>
      <xdr:rowOff>12700</xdr:rowOff>
    </xdr:to>
    <xdr:sp macro="[1]!dp_core.gridDP_Click" textlink="">
      <xdr:nvSpPr>
        <xdr:cNvPr id="5659" name="Rectangle 5658">
          <a:extLst>
            <a:ext uri="{FF2B5EF4-FFF2-40B4-BE49-F238E27FC236}">
              <a16:creationId xmlns:a16="http://schemas.microsoft.com/office/drawing/2014/main" xmlns="" id="{00000000-0008-0000-0200-00001B16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1053</xdr:row>
      <xdr:rowOff>0</xdr:rowOff>
    </xdr:from>
    <xdr:to>
      <xdr:col>5</xdr:col>
      <xdr:colOff>279400</xdr:colOff>
      <xdr:row>1054</xdr:row>
      <xdr:rowOff>12700</xdr:rowOff>
    </xdr:to>
    <xdr:sp macro="[1]!dp_core.gridDP_Click" textlink="">
      <xdr:nvSpPr>
        <xdr:cNvPr id="5660" name="Rectangle 5659">
          <a:extLst>
            <a:ext uri="{FF2B5EF4-FFF2-40B4-BE49-F238E27FC236}">
              <a16:creationId xmlns:a16="http://schemas.microsoft.com/office/drawing/2014/main" xmlns="" id="{00000000-0008-0000-0200-00001C16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1054</xdr:row>
      <xdr:rowOff>0</xdr:rowOff>
    </xdr:from>
    <xdr:to>
      <xdr:col>5</xdr:col>
      <xdr:colOff>279400</xdr:colOff>
      <xdr:row>1055</xdr:row>
      <xdr:rowOff>12700</xdr:rowOff>
    </xdr:to>
    <xdr:sp macro="[1]!dp_core.gridDP_Click" textlink="">
      <xdr:nvSpPr>
        <xdr:cNvPr id="5661" name="Rectangle 5660">
          <a:extLst>
            <a:ext uri="{FF2B5EF4-FFF2-40B4-BE49-F238E27FC236}">
              <a16:creationId xmlns:a16="http://schemas.microsoft.com/office/drawing/2014/main" xmlns="" id="{00000000-0008-0000-0200-00001D16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1054</xdr:row>
      <xdr:rowOff>0</xdr:rowOff>
    </xdr:from>
    <xdr:to>
      <xdr:col>5</xdr:col>
      <xdr:colOff>279400</xdr:colOff>
      <xdr:row>1055</xdr:row>
      <xdr:rowOff>12700</xdr:rowOff>
    </xdr:to>
    <xdr:sp macro="[1]!dp_core.gridDP_Click" textlink="">
      <xdr:nvSpPr>
        <xdr:cNvPr id="5662" name="Rectangle 5661">
          <a:extLst>
            <a:ext uri="{FF2B5EF4-FFF2-40B4-BE49-F238E27FC236}">
              <a16:creationId xmlns:a16="http://schemas.microsoft.com/office/drawing/2014/main" xmlns="" id="{00000000-0008-0000-0200-00001E16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1054</xdr:row>
      <xdr:rowOff>0</xdr:rowOff>
    </xdr:from>
    <xdr:to>
      <xdr:col>5</xdr:col>
      <xdr:colOff>279400</xdr:colOff>
      <xdr:row>1055</xdr:row>
      <xdr:rowOff>12700</xdr:rowOff>
    </xdr:to>
    <xdr:sp macro="[1]!dp_core.gridDP_Click" textlink="">
      <xdr:nvSpPr>
        <xdr:cNvPr id="5663" name="Rectangle 5662">
          <a:extLst>
            <a:ext uri="{FF2B5EF4-FFF2-40B4-BE49-F238E27FC236}">
              <a16:creationId xmlns:a16="http://schemas.microsoft.com/office/drawing/2014/main" xmlns="" id="{00000000-0008-0000-0200-00001F16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1055</xdr:row>
      <xdr:rowOff>0</xdr:rowOff>
    </xdr:from>
    <xdr:to>
      <xdr:col>5</xdr:col>
      <xdr:colOff>279400</xdr:colOff>
      <xdr:row>1056</xdr:row>
      <xdr:rowOff>12700</xdr:rowOff>
    </xdr:to>
    <xdr:sp macro="[1]!dp_core.gridDP_Click" textlink="">
      <xdr:nvSpPr>
        <xdr:cNvPr id="5664" name="Rectangle 5663">
          <a:extLst>
            <a:ext uri="{FF2B5EF4-FFF2-40B4-BE49-F238E27FC236}">
              <a16:creationId xmlns:a16="http://schemas.microsoft.com/office/drawing/2014/main" xmlns="" id="{00000000-0008-0000-0200-00002016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1055</xdr:row>
      <xdr:rowOff>0</xdr:rowOff>
    </xdr:from>
    <xdr:to>
      <xdr:col>5</xdr:col>
      <xdr:colOff>279400</xdr:colOff>
      <xdr:row>1056</xdr:row>
      <xdr:rowOff>12700</xdr:rowOff>
    </xdr:to>
    <xdr:sp macro="[1]!dp_core.gridDP_Click" textlink="">
      <xdr:nvSpPr>
        <xdr:cNvPr id="5665" name="Rectangle 5664">
          <a:extLst>
            <a:ext uri="{FF2B5EF4-FFF2-40B4-BE49-F238E27FC236}">
              <a16:creationId xmlns:a16="http://schemas.microsoft.com/office/drawing/2014/main" xmlns="" id="{00000000-0008-0000-0200-00002116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1055</xdr:row>
      <xdr:rowOff>0</xdr:rowOff>
    </xdr:from>
    <xdr:to>
      <xdr:col>5</xdr:col>
      <xdr:colOff>279400</xdr:colOff>
      <xdr:row>1056</xdr:row>
      <xdr:rowOff>12700</xdr:rowOff>
    </xdr:to>
    <xdr:sp macro="[1]!dp_core.gridDP_Click" textlink="">
      <xdr:nvSpPr>
        <xdr:cNvPr id="5666" name="Rectangle 5665">
          <a:extLst>
            <a:ext uri="{FF2B5EF4-FFF2-40B4-BE49-F238E27FC236}">
              <a16:creationId xmlns:a16="http://schemas.microsoft.com/office/drawing/2014/main" xmlns="" id="{00000000-0008-0000-0200-00002216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1056</xdr:row>
      <xdr:rowOff>0</xdr:rowOff>
    </xdr:from>
    <xdr:to>
      <xdr:col>5</xdr:col>
      <xdr:colOff>279400</xdr:colOff>
      <xdr:row>1057</xdr:row>
      <xdr:rowOff>12700</xdr:rowOff>
    </xdr:to>
    <xdr:sp macro="[1]!dp_core.gridDP_Click" textlink="">
      <xdr:nvSpPr>
        <xdr:cNvPr id="5667" name="Rectangle 5666">
          <a:extLst>
            <a:ext uri="{FF2B5EF4-FFF2-40B4-BE49-F238E27FC236}">
              <a16:creationId xmlns:a16="http://schemas.microsoft.com/office/drawing/2014/main" xmlns="" id="{00000000-0008-0000-0200-00002316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1056</xdr:row>
      <xdr:rowOff>0</xdr:rowOff>
    </xdr:from>
    <xdr:to>
      <xdr:col>5</xdr:col>
      <xdr:colOff>279400</xdr:colOff>
      <xdr:row>1057</xdr:row>
      <xdr:rowOff>12700</xdr:rowOff>
    </xdr:to>
    <xdr:sp macro="[1]!dp_core.gridDP_Click" textlink="">
      <xdr:nvSpPr>
        <xdr:cNvPr id="5668" name="Rectangle 5667">
          <a:extLst>
            <a:ext uri="{FF2B5EF4-FFF2-40B4-BE49-F238E27FC236}">
              <a16:creationId xmlns:a16="http://schemas.microsoft.com/office/drawing/2014/main" xmlns="" id="{00000000-0008-0000-0200-00002416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1056</xdr:row>
      <xdr:rowOff>0</xdr:rowOff>
    </xdr:from>
    <xdr:to>
      <xdr:col>5</xdr:col>
      <xdr:colOff>279400</xdr:colOff>
      <xdr:row>1057</xdr:row>
      <xdr:rowOff>12700</xdr:rowOff>
    </xdr:to>
    <xdr:sp macro="[1]!dp_core.gridDP_Click" textlink="">
      <xdr:nvSpPr>
        <xdr:cNvPr id="5669" name="Rectangle 5668">
          <a:extLst>
            <a:ext uri="{FF2B5EF4-FFF2-40B4-BE49-F238E27FC236}">
              <a16:creationId xmlns:a16="http://schemas.microsoft.com/office/drawing/2014/main" xmlns="" id="{00000000-0008-0000-0200-00002516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1057</xdr:row>
      <xdr:rowOff>0</xdr:rowOff>
    </xdr:from>
    <xdr:to>
      <xdr:col>5</xdr:col>
      <xdr:colOff>279400</xdr:colOff>
      <xdr:row>1058</xdr:row>
      <xdr:rowOff>12700</xdr:rowOff>
    </xdr:to>
    <xdr:sp macro="[1]!dp_core.gridDP_Click" textlink="">
      <xdr:nvSpPr>
        <xdr:cNvPr id="5670" name="Rectangle 5669">
          <a:extLst>
            <a:ext uri="{FF2B5EF4-FFF2-40B4-BE49-F238E27FC236}">
              <a16:creationId xmlns:a16="http://schemas.microsoft.com/office/drawing/2014/main" xmlns="" id="{00000000-0008-0000-0200-00002616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1057</xdr:row>
      <xdr:rowOff>0</xdr:rowOff>
    </xdr:from>
    <xdr:to>
      <xdr:col>5</xdr:col>
      <xdr:colOff>279400</xdr:colOff>
      <xdr:row>1058</xdr:row>
      <xdr:rowOff>12700</xdr:rowOff>
    </xdr:to>
    <xdr:sp macro="[1]!dp_core.gridDP_Click" textlink="">
      <xdr:nvSpPr>
        <xdr:cNvPr id="5671" name="Rectangle 5670">
          <a:extLst>
            <a:ext uri="{FF2B5EF4-FFF2-40B4-BE49-F238E27FC236}">
              <a16:creationId xmlns:a16="http://schemas.microsoft.com/office/drawing/2014/main" xmlns="" id="{00000000-0008-0000-0200-00002716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1057</xdr:row>
      <xdr:rowOff>0</xdr:rowOff>
    </xdr:from>
    <xdr:to>
      <xdr:col>5</xdr:col>
      <xdr:colOff>279400</xdr:colOff>
      <xdr:row>1058</xdr:row>
      <xdr:rowOff>12700</xdr:rowOff>
    </xdr:to>
    <xdr:sp macro="[1]!dp_core.gridDP_Click" textlink="">
      <xdr:nvSpPr>
        <xdr:cNvPr id="5672" name="Rectangle 5671">
          <a:extLst>
            <a:ext uri="{FF2B5EF4-FFF2-40B4-BE49-F238E27FC236}">
              <a16:creationId xmlns:a16="http://schemas.microsoft.com/office/drawing/2014/main" xmlns="" id="{00000000-0008-0000-0200-00002816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1058</xdr:row>
      <xdr:rowOff>0</xdr:rowOff>
    </xdr:from>
    <xdr:to>
      <xdr:col>5</xdr:col>
      <xdr:colOff>279400</xdr:colOff>
      <xdr:row>1059</xdr:row>
      <xdr:rowOff>12700</xdr:rowOff>
    </xdr:to>
    <xdr:sp macro="[1]!dp_core.gridDP_Click" textlink="">
      <xdr:nvSpPr>
        <xdr:cNvPr id="5673" name="Rectangle 5672">
          <a:extLst>
            <a:ext uri="{FF2B5EF4-FFF2-40B4-BE49-F238E27FC236}">
              <a16:creationId xmlns:a16="http://schemas.microsoft.com/office/drawing/2014/main" xmlns="" id="{00000000-0008-0000-0200-00002916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1058</xdr:row>
      <xdr:rowOff>0</xdr:rowOff>
    </xdr:from>
    <xdr:to>
      <xdr:col>5</xdr:col>
      <xdr:colOff>279400</xdr:colOff>
      <xdr:row>1059</xdr:row>
      <xdr:rowOff>12700</xdr:rowOff>
    </xdr:to>
    <xdr:sp macro="[1]!dp_core.gridDP_Click" textlink="">
      <xdr:nvSpPr>
        <xdr:cNvPr id="5674" name="Rectangle 5673">
          <a:extLst>
            <a:ext uri="{FF2B5EF4-FFF2-40B4-BE49-F238E27FC236}">
              <a16:creationId xmlns:a16="http://schemas.microsoft.com/office/drawing/2014/main" xmlns="" id="{00000000-0008-0000-0200-00002A16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1058</xdr:row>
      <xdr:rowOff>0</xdr:rowOff>
    </xdr:from>
    <xdr:to>
      <xdr:col>5</xdr:col>
      <xdr:colOff>279400</xdr:colOff>
      <xdr:row>1059</xdr:row>
      <xdr:rowOff>12700</xdr:rowOff>
    </xdr:to>
    <xdr:sp macro="[1]!dp_core.gridDP_Click" textlink="">
      <xdr:nvSpPr>
        <xdr:cNvPr id="5675" name="Rectangle 5674">
          <a:extLst>
            <a:ext uri="{FF2B5EF4-FFF2-40B4-BE49-F238E27FC236}">
              <a16:creationId xmlns:a16="http://schemas.microsoft.com/office/drawing/2014/main" xmlns="" id="{00000000-0008-0000-0200-00002B16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1059</xdr:row>
      <xdr:rowOff>0</xdr:rowOff>
    </xdr:from>
    <xdr:to>
      <xdr:col>5</xdr:col>
      <xdr:colOff>279400</xdr:colOff>
      <xdr:row>1060</xdr:row>
      <xdr:rowOff>12700</xdr:rowOff>
    </xdr:to>
    <xdr:sp macro="[1]!dp_core.gridDP_Click" textlink="">
      <xdr:nvSpPr>
        <xdr:cNvPr id="5676" name="Rectangle 5675">
          <a:extLst>
            <a:ext uri="{FF2B5EF4-FFF2-40B4-BE49-F238E27FC236}">
              <a16:creationId xmlns:a16="http://schemas.microsoft.com/office/drawing/2014/main" xmlns="" id="{00000000-0008-0000-0200-00002C16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1059</xdr:row>
      <xdr:rowOff>0</xdr:rowOff>
    </xdr:from>
    <xdr:to>
      <xdr:col>5</xdr:col>
      <xdr:colOff>279400</xdr:colOff>
      <xdr:row>1060</xdr:row>
      <xdr:rowOff>12700</xdr:rowOff>
    </xdr:to>
    <xdr:sp macro="[1]!dp_core.gridDP_Click" textlink="">
      <xdr:nvSpPr>
        <xdr:cNvPr id="5677" name="Rectangle 5676">
          <a:extLst>
            <a:ext uri="{FF2B5EF4-FFF2-40B4-BE49-F238E27FC236}">
              <a16:creationId xmlns:a16="http://schemas.microsoft.com/office/drawing/2014/main" xmlns="" id="{00000000-0008-0000-0200-00002D16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1059</xdr:row>
      <xdr:rowOff>0</xdr:rowOff>
    </xdr:from>
    <xdr:to>
      <xdr:col>5</xdr:col>
      <xdr:colOff>279400</xdr:colOff>
      <xdr:row>1060</xdr:row>
      <xdr:rowOff>12700</xdr:rowOff>
    </xdr:to>
    <xdr:sp macro="[1]!dp_core.gridDP_Click" textlink="">
      <xdr:nvSpPr>
        <xdr:cNvPr id="5678" name="Rectangle 5677">
          <a:extLst>
            <a:ext uri="{FF2B5EF4-FFF2-40B4-BE49-F238E27FC236}">
              <a16:creationId xmlns:a16="http://schemas.microsoft.com/office/drawing/2014/main" xmlns="" id="{00000000-0008-0000-0200-00002E16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1060</xdr:row>
      <xdr:rowOff>0</xdr:rowOff>
    </xdr:from>
    <xdr:to>
      <xdr:col>5</xdr:col>
      <xdr:colOff>279400</xdr:colOff>
      <xdr:row>1061</xdr:row>
      <xdr:rowOff>12700</xdr:rowOff>
    </xdr:to>
    <xdr:sp macro="[1]!dp_core.gridDP_Click" textlink="">
      <xdr:nvSpPr>
        <xdr:cNvPr id="5679" name="Rectangle 5678">
          <a:extLst>
            <a:ext uri="{FF2B5EF4-FFF2-40B4-BE49-F238E27FC236}">
              <a16:creationId xmlns:a16="http://schemas.microsoft.com/office/drawing/2014/main" xmlns="" id="{00000000-0008-0000-0200-00002F16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1060</xdr:row>
      <xdr:rowOff>0</xdr:rowOff>
    </xdr:from>
    <xdr:to>
      <xdr:col>5</xdr:col>
      <xdr:colOff>279400</xdr:colOff>
      <xdr:row>1061</xdr:row>
      <xdr:rowOff>12700</xdr:rowOff>
    </xdr:to>
    <xdr:sp macro="[1]!dp_core.gridDP_Click" textlink="">
      <xdr:nvSpPr>
        <xdr:cNvPr id="5680" name="Rectangle 5679">
          <a:extLst>
            <a:ext uri="{FF2B5EF4-FFF2-40B4-BE49-F238E27FC236}">
              <a16:creationId xmlns:a16="http://schemas.microsoft.com/office/drawing/2014/main" xmlns="" id="{00000000-0008-0000-0200-00003016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1060</xdr:row>
      <xdr:rowOff>0</xdr:rowOff>
    </xdr:from>
    <xdr:to>
      <xdr:col>5</xdr:col>
      <xdr:colOff>279400</xdr:colOff>
      <xdr:row>1061</xdr:row>
      <xdr:rowOff>12700</xdr:rowOff>
    </xdr:to>
    <xdr:sp macro="[1]!dp_core.gridDP_Click" textlink="">
      <xdr:nvSpPr>
        <xdr:cNvPr id="5681" name="Rectangle 5680">
          <a:extLst>
            <a:ext uri="{FF2B5EF4-FFF2-40B4-BE49-F238E27FC236}">
              <a16:creationId xmlns:a16="http://schemas.microsoft.com/office/drawing/2014/main" xmlns="" id="{00000000-0008-0000-0200-00003116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1061</xdr:row>
      <xdr:rowOff>0</xdr:rowOff>
    </xdr:from>
    <xdr:to>
      <xdr:col>5</xdr:col>
      <xdr:colOff>279400</xdr:colOff>
      <xdr:row>1062</xdr:row>
      <xdr:rowOff>12700</xdr:rowOff>
    </xdr:to>
    <xdr:sp macro="[1]!dp_core.gridDP_Click" textlink="">
      <xdr:nvSpPr>
        <xdr:cNvPr id="5682" name="Rectangle 5681">
          <a:extLst>
            <a:ext uri="{FF2B5EF4-FFF2-40B4-BE49-F238E27FC236}">
              <a16:creationId xmlns:a16="http://schemas.microsoft.com/office/drawing/2014/main" xmlns="" id="{00000000-0008-0000-0200-00003216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1061</xdr:row>
      <xdr:rowOff>0</xdr:rowOff>
    </xdr:from>
    <xdr:to>
      <xdr:col>5</xdr:col>
      <xdr:colOff>279400</xdr:colOff>
      <xdr:row>1062</xdr:row>
      <xdr:rowOff>12700</xdr:rowOff>
    </xdr:to>
    <xdr:sp macro="[1]!dp_core.gridDP_Click" textlink="">
      <xdr:nvSpPr>
        <xdr:cNvPr id="5683" name="Rectangle 5682">
          <a:extLst>
            <a:ext uri="{FF2B5EF4-FFF2-40B4-BE49-F238E27FC236}">
              <a16:creationId xmlns:a16="http://schemas.microsoft.com/office/drawing/2014/main" xmlns="" id="{00000000-0008-0000-0200-00003316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1061</xdr:row>
      <xdr:rowOff>0</xdr:rowOff>
    </xdr:from>
    <xdr:to>
      <xdr:col>5</xdr:col>
      <xdr:colOff>279400</xdr:colOff>
      <xdr:row>1062</xdr:row>
      <xdr:rowOff>12700</xdr:rowOff>
    </xdr:to>
    <xdr:sp macro="[1]!dp_core.gridDP_Click" textlink="">
      <xdr:nvSpPr>
        <xdr:cNvPr id="5684" name="Rectangle 5683">
          <a:extLst>
            <a:ext uri="{FF2B5EF4-FFF2-40B4-BE49-F238E27FC236}">
              <a16:creationId xmlns:a16="http://schemas.microsoft.com/office/drawing/2014/main" xmlns="" id="{00000000-0008-0000-0200-00003416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1062</xdr:row>
      <xdr:rowOff>0</xdr:rowOff>
    </xdr:from>
    <xdr:to>
      <xdr:col>5</xdr:col>
      <xdr:colOff>279400</xdr:colOff>
      <xdr:row>1063</xdr:row>
      <xdr:rowOff>12700</xdr:rowOff>
    </xdr:to>
    <xdr:sp macro="[1]!dp_core.gridDP_Click" textlink="">
      <xdr:nvSpPr>
        <xdr:cNvPr id="5685" name="Rectangle 5684">
          <a:extLst>
            <a:ext uri="{FF2B5EF4-FFF2-40B4-BE49-F238E27FC236}">
              <a16:creationId xmlns:a16="http://schemas.microsoft.com/office/drawing/2014/main" xmlns="" id="{00000000-0008-0000-0200-00003516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1062</xdr:row>
      <xdr:rowOff>0</xdr:rowOff>
    </xdr:from>
    <xdr:to>
      <xdr:col>5</xdr:col>
      <xdr:colOff>279400</xdr:colOff>
      <xdr:row>1063</xdr:row>
      <xdr:rowOff>12700</xdr:rowOff>
    </xdr:to>
    <xdr:sp macro="[1]!dp_core.gridDP_Click" textlink="">
      <xdr:nvSpPr>
        <xdr:cNvPr id="5686" name="Rectangle 5685">
          <a:extLst>
            <a:ext uri="{FF2B5EF4-FFF2-40B4-BE49-F238E27FC236}">
              <a16:creationId xmlns:a16="http://schemas.microsoft.com/office/drawing/2014/main" xmlns="" id="{00000000-0008-0000-0200-00003616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1062</xdr:row>
      <xdr:rowOff>0</xdr:rowOff>
    </xdr:from>
    <xdr:to>
      <xdr:col>5</xdr:col>
      <xdr:colOff>279400</xdr:colOff>
      <xdr:row>1063</xdr:row>
      <xdr:rowOff>12700</xdr:rowOff>
    </xdr:to>
    <xdr:sp macro="[1]!dp_core.gridDP_Click" textlink="">
      <xdr:nvSpPr>
        <xdr:cNvPr id="5687" name="Rectangle 5686">
          <a:extLst>
            <a:ext uri="{FF2B5EF4-FFF2-40B4-BE49-F238E27FC236}">
              <a16:creationId xmlns:a16="http://schemas.microsoft.com/office/drawing/2014/main" xmlns="" id="{00000000-0008-0000-0200-00003716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1063</xdr:row>
      <xdr:rowOff>0</xdr:rowOff>
    </xdr:from>
    <xdr:to>
      <xdr:col>5</xdr:col>
      <xdr:colOff>279400</xdr:colOff>
      <xdr:row>1064</xdr:row>
      <xdr:rowOff>12700</xdr:rowOff>
    </xdr:to>
    <xdr:sp macro="[1]!dp_core.gridDP_Click" textlink="">
      <xdr:nvSpPr>
        <xdr:cNvPr id="5688" name="Rectangle 5687">
          <a:extLst>
            <a:ext uri="{FF2B5EF4-FFF2-40B4-BE49-F238E27FC236}">
              <a16:creationId xmlns:a16="http://schemas.microsoft.com/office/drawing/2014/main" xmlns="" id="{00000000-0008-0000-0200-00003816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1063</xdr:row>
      <xdr:rowOff>0</xdr:rowOff>
    </xdr:from>
    <xdr:to>
      <xdr:col>5</xdr:col>
      <xdr:colOff>279400</xdr:colOff>
      <xdr:row>1064</xdr:row>
      <xdr:rowOff>12700</xdr:rowOff>
    </xdr:to>
    <xdr:sp macro="[1]!dp_core.gridDP_Click" textlink="">
      <xdr:nvSpPr>
        <xdr:cNvPr id="5689" name="Rectangle 5688">
          <a:extLst>
            <a:ext uri="{FF2B5EF4-FFF2-40B4-BE49-F238E27FC236}">
              <a16:creationId xmlns:a16="http://schemas.microsoft.com/office/drawing/2014/main" xmlns="" id="{00000000-0008-0000-0200-00003916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1063</xdr:row>
      <xdr:rowOff>0</xdr:rowOff>
    </xdr:from>
    <xdr:to>
      <xdr:col>5</xdr:col>
      <xdr:colOff>279400</xdr:colOff>
      <xdr:row>1064</xdr:row>
      <xdr:rowOff>12700</xdr:rowOff>
    </xdr:to>
    <xdr:sp macro="[1]!dp_core.gridDP_Click" textlink="">
      <xdr:nvSpPr>
        <xdr:cNvPr id="5690" name="Rectangle 5689">
          <a:extLst>
            <a:ext uri="{FF2B5EF4-FFF2-40B4-BE49-F238E27FC236}">
              <a16:creationId xmlns:a16="http://schemas.microsoft.com/office/drawing/2014/main" xmlns="" id="{00000000-0008-0000-0200-00003A16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1064</xdr:row>
      <xdr:rowOff>0</xdr:rowOff>
    </xdr:from>
    <xdr:to>
      <xdr:col>5</xdr:col>
      <xdr:colOff>279400</xdr:colOff>
      <xdr:row>1065</xdr:row>
      <xdr:rowOff>12700</xdr:rowOff>
    </xdr:to>
    <xdr:sp macro="[1]!dp_core.gridDP_Click" textlink="">
      <xdr:nvSpPr>
        <xdr:cNvPr id="5691" name="Rectangle 5690">
          <a:extLst>
            <a:ext uri="{FF2B5EF4-FFF2-40B4-BE49-F238E27FC236}">
              <a16:creationId xmlns:a16="http://schemas.microsoft.com/office/drawing/2014/main" xmlns="" id="{00000000-0008-0000-0200-00003B16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1064</xdr:row>
      <xdr:rowOff>0</xdr:rowOff>
    </xdr:from>
    <xdr:to>
      <xdr:col>5</xdr:col>
      <xdr:colOff>279400</xdr:colOff>
      <xdr:row>1065</xdr:row>
      <xdr:rowOff>12700</xdr:rowOff>
    </xdr:to>
    <xdr:sp macro="[1]!dp_core.gridDP_Click" textlink="">
      <xdr:nvSpPr>
        <xdr:cNvPr id="5692" name="Rectangle 5691">
          <a:extLst>
            <a:ext uri="{FF2B5EF4-FFF2-40B4-BE49-F238E27FC236}">
              <a16:creationId xmlns:a16="http://schemas.microsoft.com/office/drawing/2014/main" xmlns="" id="{00000000-0008-0000-0200-00003C16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1064</xdr:row>
      <xdr:rowOff>0</xdr:rowOff>
    </xdr:from>
    <xdr:to>
      <xdr:col>5</xdr:col>
      <xdr:colOff>279400</xdr:colOff>
      <xdr:row>1065</xdr:row>
      <xdr:rowOff>12700</xdr:rowOff>
    </xdr:to>
    <xdr:sp macro="[1]!dp_core.gridDP_Click" textlink="">
      <xdr:nvSpPr>
        <xdr:cNvPr id="5693" name="Rectangle 5692">
          <a:extLst>
            <a:ext uri="{FF2B5EF4-FFF2-40B4-BE49-F238E27FC236}">
              <a16:creationId xmlns:a16="http://schemas.microsoft.com/office/drawing/2014/main" xmlns="" id="{00000000-0008-0000-0200-00003D16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1065</xdr:row>
      <xdr:rowOff>0</xdr:rowOff>
    </xdr:from>
    <xdr:to>
      <xdr:col>5</xdr:col>
      <xdr:colOff>279400</xdr:colOff>
      <xdr:row>1066</xdr:row>
      <xdr:rowOff>12700</xdr:rowOff>
    </xdr:to>
    <xdr:sp macro="[1]!dp_core.gridDP_Click" textlink="">
      <xdr:nvSpPr>
        <xdr:cNvPr id="5694" name="Rectangle 5693">
          <a:extLst>
            <a:ext uri="{FF2B5EF4-FFF2-40B4-BE49-F238E27FC236}">
              <a16:creationId xmlns:a16="http://schemas.microsoft.com/office/drawing/2014/main" xmlns="" id="{00000000-0008-0000-0200-00003E16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1065</xdr:row>
      <xdr:rowOff>0</xdr:rowOff>
    </xdr:from>
    <xdr:to>
      <xdr:col>5</xdr:col>
      <xdr:colOff>279400</xdr:colOff>
      <xdr:row>1066</xdr:row>
      <xdr:rowOff>12700</xdr:rowOff>
    </xdr:to>
    <xdr:sp macro="[1]!dp_core.gridDP_Click" textlink="">
      <xdr:nvSpPr>
        <xdr:cNvPr id="5695" name="Rectangle 5694">
          <a:extLst>
            <a:ext uri="{FF2B5EF4-FFF2-40B4-BE49-F238E27FC236}">
              <a16:creationId xmlns:a16="http://schemas.microsoft.com/office/drawing/2014/main" xmlns="" id="{00000000-0008-0000-0200-00003F16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1065</xdr:row>
      <xdr:rowOff>0</xdr:rowOff>
    </xdr:from>
    <xdr:to>
      <xdr:col>5</xdr:col>
      <xdr:colOff>279400</xdr:colOff>
      <xdr:row>1066</xdr:row>
      <xdr:rowOff>12700</xdr:rowOff>
    </xdr:to>
    <xdr:sp macro="[1]!dp_core.gridDP_Click" textlink="">
      <xdr:nvSpPr>
        <xdr:cNvPr id="5696" name="Rectangle 5695">
          <a:extLst>
            <a:ext uri="{FF2B5EF4-FFF2-40B4-BE49-F238E27FC236}">
              <a16:creationId xmlns:a16="http://schemas.microsoft.com/office/drawing/2014/main" xmlns="" id="{00000000-0008-0000-0200-00004016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1066</xdr:row>
      <xdr:rowOff>0</xdr:rowOff>
    </xdr:from>
    <xdr:to>
      <xdr:col>5</xdr:col>
      <xdr:colOff>279400</xdr:colOff>
      <xdr:row>1067</xdr:row>
      <xdr:rowOff>12700</xdr:rowOff>
    </xdr:to>
    <xdr:sp macro="[1]!dp_core.gridDP_Click" textlink="">
      <xdr:nvSpPr>
        <xdr:cNvPr id="5697" name="Rectangle 5696">
          <a:extLst>
            <a:ext uri="{FF2B5EF4-FFF2-40B4-BE49-F238E27FC236}">
              <a16:creationId xmlns:a16="http://schemas.microsoft.com/office/drawing/2014/main" xmlns="" id="{00000000-0008-0000-0200-00004116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1066</xdr:row>
      <xdr:rowOff>0</xdr:rowOff>
    </xdr:from>
    <xdr:to>
      <xdr:col>5</xdr:col>
      <xdr:colOff>279400</xdr:colOff>
      <xdr:row>1067</xdr:row>
      <xdr:rowOff>12700</xdr:rowOff>
    </xdr:to>
    <xdr:sp macro="[1]!dp_core.gridDP_Click" textlink="">
      <xdr:nvSpPr>
        <xdr:cNvPr id="5698" name="Rectangle 5697">
          <a:extLst>
            <a:ext uri="{FF2B5EF4-FFF2-40B4-BE49-F238E27FC236}">
              <a16:creationId xmlns:a16="http://schemas.microsoft.com/office/drawing/2014/main" xmlns="" id="{00000000-0008-0000-0200-00004216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1066</xdr:row>
      <xdr:rowOff>0</xdr:rowOff>
    </xdr:from>
    <xdr:to>
      <xdr:col>5</xdr:col>
      <xdr:colOff>279400</xdr:colOff>
      <xdr:row>1067</xdr:row>
      <xdr:rowOff>12700</xdr:rowOff>
    </xdr:to>
    <xdr:sp macro="[1]!dp_core.gridDP_Click" textlink="">
      <xdr:nvSpPr>
        <xdr:cNvPr id="5699" name="Rectangle 5698">
          <a:extLst>
            <a:ext uri="{FF2B5EF4-FFF2-40B4-BE49-F238E27FC236}">
              <a16:creationId xmlns:a16="http://schemas.microsoft.com/office/drawing/2014/main" xmlns="" id="{00000000-0008-0000-0200-00004316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1067</xdr:row>
      <xdr:rowOff>0</xdr:rowOff>
    </xdr:from>
    <xdr:to>
      <xdr:col>5</xdr:col>
      <xdr:colOff>279400</xdr:colOff>
      <xdr:row>1068</xdr:row>
      <xdr:rowOff>12700</xdr:rowOff>
    </xdr:to>
    <xdr:sp macro="[1]!dp_core.gridDP_Click" textlink="">
      <xdr:nvSpPr>
        <xdr:cNvPr id="5700" name="Rectangle 5699">
          <a:extLst>
            <a:ext uri="{FF2B5EF4-FFF2-40B4-BE49-F238E27FC236}">
              <a16:creationId xmlns:a16="http://schemas.microsoft.com/office/drawing/2014/main" xmlns="" id="{00000000-0008-0000-0200-00004416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1067</xdr:row>
      <xdr:rowOff>0</xdr:rowOff>
    </xdr:from>
    <xdr:to>
      <xdr:col>5</xdr:col>
      <xdr:colOff>279400</xdr:colOff>
      <xdr:row>1068</xdr:row>
      <xdr:rowOff>12700</xdr:rowOff>
    </xdr:to>
    <xdr:sp macro="[1]!dp_core.gridDP_Click" textlink="">
      <xdr:nvSpPr>
        <xdr:cNvPr id="5701" name="Rectangle 5700">
          <a:extLst>
            <a:ext uri="{FF2B5EF4-FFF2-40B4-BE49-F238E27FC236}">
              <a16:creationId xmlns:a16="http://schemas.microsoft.com/office/drawing/2014/main" xmlns="" id="{00000000-0008-0000-0200-00004516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1067</xdr:row>
      <xdr:rowOff>0</xdr:rowOff>
    </xdr:from>
    <xdr:to>
      <xdr:col>5</xdr:col>
      <xdr:colOff>279400</xdr:colOff>
      <xdr:row>1068</xdr:row>
      <xdr:rowOff>12700</xdr:rowOff>
    </xdr:to>
    <xdr:sp macro="[1]!dp_core.gridDP_Click" textlink="">
      <xdr:nvSpPr>
        <xdr:cNvPr id="5702" name="Rectangle 5701">
          <a:extLst>
            <a:ext uri="{FF2B5EF4-FFF2-40B4-BE49-F238E27FC236}">
              <a16:creationId xmlns:a16="http://schemas.microsoft.com/office/drawing/2014/main" xmlns="" id="{00000000-0008-0000-0200-00004616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1068</xdr:row>
      <xdr:rowOff>0</xdr:rowOff>
    </xdr:from>
    <xdr:to>
      <xdr:col>5</xdr:col>
      <xdr:colOff>279400</xdr:colOff>
      <xdr:row>1069</xdr:row>
      <xdr:rowOff>12700</xdr:rowOff>
    </xdr:to>
    <xdr:sp macro="[1]!dp_core.gridDP_Click" textlink="">
      <xdr:nvSpPr>
        <xdr:cNvPr id="5703" name="Rectangle 5702">
          <a:extLst>
            <a:ext uri="{FF2B5EF4-FFF2-40B4-BE49-F238E27FC236}">
              <a16:creationId xmlns:a16="http://schemas.microsoft.com/office/drawing/2014/main" xmlns="" id="{00000000-0008-0000-0200-00004716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1068</xdr:row>
      <xdr:rowOff>0</xdr:rowOff>
    </xdr:from>
    <xdr:to>
      <xdr:col>5</xdr:col>
      <xdr:colOff>279400</xdr:colOff>
      <xdr:row>1069</xdr:row>
      <xdr:rowOff>12700</xdr:rowOff>
    </xdr:to>
    <xdr:sp macro="[1]!dp_core.gridDP_Click" textlink="">
      <xdr:nvSpPr>
        <xdr:cNvPr id="5704" name="Rectangle 5703">
          <a:extLst>
            <a:ext uri="{FF2B5EF4-FFF2-40B4-BE49-F238E27FC236}">
              <a16:creationId xmlns:a16="http://schemas.microsoft.com/office/drawing/2014/main" xmlns="" id="{00000000-0008-0000-0200-00004816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1068</xdr:row>
      <xdr:rowOff>0</xdr:rowOff>
    </xdr:from>
    <xdr:to>
      <xdr:col>5</xdr:col>
      <xdr:colOff>279400</xdr:colOff>
      <xdr:row>1069</xdr:row>
      <xdr:rowOff>12700</xdr:rowOff>
    </xdr:to>
    <xdr:sp macro="[1]!dp_core.gridDP_Click" textlink="">
      <xdr:nvSpPr>
        <xdr:cNvPr id="5705" name="Rectangle 5704">
          <a:extLst>
            <a:ext uri="{FF2B5EF4-FFF2-40B4-BE49-F238E27FC236}">
              <a16:creationId xmlns:a16="http://schemas.microsoft.com/office/drawing/2014/main" xmlns="" id="{00000000-0008-0000-0200-00004916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1069</xdr:row>
      <xdr:rowOff>0</xdr:rowOff>
    </xdr:from>
    <xdr:to>
      <xdr:col>5</xdr:col>
      <xdr:colOff>279400</xdr:colOff>
      <xdr:row>1070</xdr:row>
      <xdr:rowOff>12700</xdr:rowOff>
    </xdr:to>
    <xdr:sp macro="[1]!dp_core.gridDP_Click" textlink="">
      <xdr:nvSpPr>
        <xdr:cNvPr id="5706" name="Rectangle 5705">
          <a:extLst>
            <a:ext uri="{FF2B5EF4-FFF2-40B4-BE49-F238E27FC236}">
              <a16:creationId xmlns:a16="http://schemas.microsoft.com/office/drawing/2014/main" xmlns="" id="{00000000-0008-0000-0200-00004A16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1069</xdr:row>
      <xdr:rowOff>0</xdr:rowOff>
    </xdr:from>
    <xdr:to>
      <xdr:col>5</xdr:col>
      <xdr:colOff>279400</xdr:colOff>
      <xdr:row>1070</xdr:row>
      <xdr:rowOff>12700</xdr:rowOff>
    </xdr:to>
    <xdr:sp macro="[1]!dp_core.gridDP_Click" textlink="">
      <xdr:nvSpPr>
        <xdr:cNvPr id="5707" name="Rectangle 5706">
          <a:extLst>
            <a:ext uri="{FF2B5EF4-FFF2-40B4-BE49-F238E27FC236}">
              <a16:creationId xmlns:a16="http://schemas.microsoft.com/office/drawing/2014/main" xmlns="" id="{00000000-0008-0000-0200-00004B16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1069</xdr:row>
      <xdr:rowOff>0</xdr:rowOff>
    </xdr:from>
    <xdr:to>
      <xdr:col>5</xdr:col>
      <xdr:colOff>279400</xdr:colOff>
      <xdr:row>1070</xdr:row>
      <xdr:rowOff>12700</xdr:rowOff>
    </xdr:to>
    <xdr:sp macro="[1]!dp_core.gridDP_Click" textlink="">
      <xdr:nvSpPr>
        <xdr:cNvPr id="5708" name="Rectangle 5707">
          <a:extLst>
            <a:ext uri="{FF2B5EF4-FFF2-40B4-BE49-F238E27FC236}">
              <a16:creationId xmlns:a16="http://schemas.microsoft.com/office/drawing/2014/main" xmlns="" id="{00000000-0008-0000-0200-00004C16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1070</xdr:row>
      <xdr:rowOff>0</xdr:rowOff>
    </xdr:from>
    <xdr:to>
      <xdr:col>5</xdr:col>
      <xdr:colOff>279400</xdr:colOff>
      <xdr:row>1071</xdr:row>
      <xdr:rowOff>12700</xdr:rowOff>
    </xdr:to>
    <xdr:sp macro="[1]!dp_core.gridDP_Click" textlink="">
      <xdr:nvSpPr>
        <xdr:cNvPr id="5709" name="Rectangle 5708">
          <a:extLst>
            <a:ext uri="{FF2B5EF4-FFF2-40B4-BE49-F238E27FC236}">
              <a16:creationId xmlns:a16="http://schemas.microsoft.com/office/drawing/2014/main" xmlns="" id="{00000000-0008-0000-0200-00004D16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1070</xdr:row>
      <xdr:rowOff>0</xdr:rowOff>
    </xdr:from>
    <xdr:to>
      <xdr:col>5</xdr:col>
      <xdr:colOff>279400</xdr:colOff>
      <xdr:row>1071</xdr:row>
      <xdr:rowOff>12700</xdr:rowOff>
    </xdr:to>
    <xdr:sp macro="[1]!dp_core.gridDP_Click" textlink="">
      <xdr:nvSpPr>
        <xdr:cNvPr id="5710" name="Rectangle 5709">
          <a:extLst>
            <a:ext uri="{FF2B5EF4-FFF2-40B4-BE49-F238E27FC236}">
              <a16:creationId xmlns:a16="http://schemas.microsoft.com/office/drawing/2014/main" xmlns="" id="{00000000-0008-0000-0200-00004E16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1070</xdr:row>
      <xdr:rowOff>0</xdr:rowOff>
    </xdr:from>
    <xdr:to>
      <xdr:col>5</xdr:col>
      <xdr:colOff>279400</xdr:colOff>
      <xdr:row>1071</xdr:row>
      <xdr:rowOff>12700</xdr:rowOff>
    </xdr:to>
    <xdr:sp macro="[1]!dp_core.gridDP_Click" textlink="">
      <xdr:nvSpPr>
        <xdr:cNvPr id="5711" name="Rectangle 5710">
          <a:extLst>
            <a:ext uri="{FF2B5EF4-FFF2-40B4-BE49-F238E27FC236}">
              <a16:creationId xmlns:a16="http://schemas.microsoft.com/office/drawing/2014/main" xmlns="" id="{00000000-0008-0000-0200-00004F16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1071</xdr:row>
      <xdr:rowOff>0</xdr:rowOff>
    </xdr:from>
    <xdr:to>
      <xdr:col>5</xdr:col>
      <xdr:colOff>279400</xdr:colOff>
      <xdr:row>1072</xdr:row>
      <xdr:rowOff>12700</xdr:rowOff>
    </xdr:to>
    <xdr:sp macro="[1]!dp_core.gridDP_Click" textlink="">
      <xdr:nvSpPr>
        <xdr:cNvPr id="5712" name="Rectangle 5711">
          <a:extLst>
            <a:ext uri="{FF2B5EF4-FFF2-40B4-BE49-F238E27FC236}">
              <a16:creationId xmlns:a16="http://schemas.microsoft.com/office/drawing/2014/main" xmlns="" id="{00000000-0008-0000-0200-00005016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1071</xdr:row>
      <xdr:rowOff>0</xdr:rowOff>
    </xdr:from>
    <xdr:to>
      <xdr:col>5</xdr:col>
      <xdr:colOff>279400</xdr:colOff>
      <xdr:row>1072</xdr:row>
      <xdr:rowOff>12700</xdr:rowOff>
    </xdr:to>
    <xdr:sp macro="[1]!dp_core.gridDP_Click" textlink="">
      <xdr:nvSpPr>
        <xdr:cNvPr id="5713" name="Rectangle 5712">
          <a:extLst>
            <a:ext uri="{FF2B5EF4-FFF2-40B4-BE49-F238E27FC236}">
              <a16:creationId xmlns:a16="http://schemas.microsoft.com/office/drawing/2014/main" xmlns="" id="{00000000-0008-0000-0200-00005116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1071</xdr:row>
      <xdr:rowOff>0</xdr:rowOff>
    </xdr:from>
    <xdr:to>
      <xdr:col>5</xdr:col>
      <xdr:colOff>279400</xdr:colOff>
      <xdr:row>1072</xdr:row>
      <xdr:rowOff>12700</xdr:rowOff>
    </xdr:to>
    <xdr:sp macro="[1]!dp_core.gridDP_Click" textlink="">
      <xdr:nvSpPr>
        <xdr:cNvPr id="5714" name="Rectangle 5713">
          <a:extLst>
            <a:ext uri="{FF2B5EF4-FFF2-40B4-BE49-F238E27FC236}">
              <a16:creationId xmlns:a16="http://schemas.microsoft.com/office/drawing/2014/main" xmlns="" id="{00000000-0008-0000-0200-00005216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1072</xdr:row>
      <xdr:rowOff>0</xdr:rowOff>
    </xdr:from>
    <xdr:to>
      <xdr:col>5</xdr:col>
      <xdr:colOff>279400</xdr:colOff>
      <xdr:row>1073</xdr:row>
      <xdr:rowOff>12700</xdr:rowOff>
    </xdr:to>
    <xdr:sp macro="[1]!dp_core.gridDP_Click" textlink="">
      <xdr:nvSpPr>
        <xdr:cNvPr id="5715" name="Rectangle 5714">
          <a:extLst>
            <a:ext uri="{FF2B5EF4-FFF2-40B4-BE49-F238E27FC236}">
              <a16:creationId xmlns:a16="http://schemas.microsoft.com/office/drawing/2014/main" xmlns="" id="{00000000-0008-0000-0200-00005316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1072</xdr:row>
      <xdr:rowOff>0</xdr:rowOff>
    </xdr:from>
    <xdr:to>
      <xdr:col>5</xdr:col>
      <xdr:colOff>279400</xdr:colOff>
      <xdr:row>1073</xdr:row>
      <xdr:rowOff>12700</xdr:rowOff>
    </xdr:to>
    <xdr:sp macro="[1]!dp_core.gridDP_Click" textlink="">
      <xdr:nvSpPr>
        <xdr:cNvPr id="5716" name="Rectangle 5715">
          <a:extLst>
            <a:ext uri="{FF2B5EF4-FFF2-40B4-BE49-F238E27FC236}">
              <a16:creationId xmlns:a16="http://schemas.microsoft.com/office/drawing/2014/main" xmlns="" id="{00000000-0008-0000-0200-00005416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1072</xdr:row>
      <xdr:rowOff>0</xdr:rowOff>
    </xdr:from>
    <xdr:to>
      <xdr:col>5</xdr:col>
      <xdr:colOff>279400</xdr:colOff>
      <xdr:row>1073</xdr:row>
      <xdr:rowOff>12700</xdr:rowOff>
    </xdr:to>
    <xdr:sp macro="[1]!dp_core.gridDP_Click" textlink="">
      <xdr:nvSpPr>
        <xdr:cNvPr id="5717" name="Rectangle 5716">
          <a:extLst>
            <a:ext uri="{FF2B5EF4-FFF2-40B4-BE49-F238E27FC236}">
              <a16:creationId xmlns:a16="http://schemas.microsoft.com/office/drawing/2014/main" xmlns="" id="{00000000-0008-0000-0200-00005516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1073</xdr:row>
      <xdr:rowOff>0</xdr:rowOff>
    </xdr:from>
    <xdr:to>
      <xdr:col>5</xdr:col>
      <xdr:colOff>279400</xdr:colOff>
      <xdr:row>1074</xdr:row>
      <xdr:rowOff>12700</xdr:rowOff>
    </xdr:to>
    <xdr:sp macro="[1]!dp_core.gridDP_Click" textlink="">
      <xdr:nvSpPr>
        <xdr:cNvPr id="5718" name="Rectangle 5717">
          <a:extLst>
            <a:ext uri="{FF2B5EF4-FFF2-40B4-BE49-F238E27FC236}">
              <a16:creationId xmlns:a16="http://schemas.microsoft.com/office/drawing/2014/main" xmlns="" id="{00000000-0008-0000-0200-00005616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1073</xdr:row>
      <xdr:rowOff>0</xdr:rowOff>
    </xdr:from>
    <xdr:to>
      <xdr:col>5</xdr:col>
      <xdr:colOff>279400</xdr:colOff>
      <xdr:row>1074</xdr:row>
      <xdr:rowOff>12700</xdr:rowOff>
    </xdr:to>
    <xdr:sp macro="[1]!dp_core.gridDP_Click" textlink="">
      <xdr:nvSpPr>
        <xdr:cNvPr id="5719" name="Rectangle 5718">
          <a:extLst>
            <a:ext uri="{FF2B5EF4-FFF2-40B4-BE49-F238E27FC236}">
              <a16:creationId xmlns:a16="http://schemas.microsoft.com/office/drawing/2014/main" xmlns="" id="{00000000-0008-0000-0200-00005716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1073</xdr:row>
      <xdr:rowOff>0</xdr:rowOff>
    </xdr:from>
    <xdr:to>
      <xdr:col>5</xdr:col>
      <xdr:colOff>279400</xdr:colOff>
      <xdr:row>1074</xdr:row>
      <xdr:rowOff>12700</xdr:rowOff>
    </xdr:to>
    <xdr:sp macro="[1]!dp_core.gridDP_Click" textlink="">
      <xdr:nvSpPr>
        <xdr:cNvPr id="5720" name="Rectangle 5719">
          <a:extLst>
            <a:ext uri="{FF2B5EF4-FFF2-40B4-BE49-F238E27FC236}">
              <a16:creationId xmlns:a16="http://schemas.microsoft.com/office/drawing/2014/main" xmlns="" id="{00000000-0008-0000-0200-00005816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1074</xdr:row>
      <xdr:rowOff>0</xdr:rowOff>
    </xdr:from>
    <xdr:to>
      <xdr:col>5</xdr:col>
      <xdr:colOff>279400</xdr:colOff>
      <xdr:row>1075</xdr:row>
      <xdr:rowOff>12700</xdr:rowOff>
    </xdr:to>
    <xdr:sp macro="[1]!dp_core.gridDP_Click" textlink="">
      <xdr:nvSpPr>
        <xdr:cNvPr id="5721" name="Rectangle 5720">
          <a:extLst>
            <a:ext uri="{FF2B5EF4-FFF2-40B4-BE49-F238E27FC236}">
              <a16:creationId xmlns:a16="http://schemas.microsoft.com/office/drawing/2014/main" xmlns="" id="{00000000-0008-0000-0200-00005916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1074</xdr:row>
      <xdr:rowOff>0</xdr:rowOff>
    </xdr:from>
    <xdr:to>
      <xdr:col>5</xdr:col>
      <xdr:colOff>279400</xdr:colOff>
      <xdr:row>1075</xdr:row>
      <xdr:rowOff>12700</xdr:rowOff>
    </xdr:to>
    <xdr:sp macro="[1]!dp_core.gridDP_Click" textlink="">
      <xdr:nvSpPr>
        <xdr:cNvPr id="5722" name="Rectangle 5721">
          <a:extLst>
            <a:ext uri="{FF2B5EF4-FFF2-40B4-BE49-F238E27FC236}">
              <a16:creationId xmlns:a16="http://schemas.microsoft.com/office/drawing/2014/main" xmlns="" id="{00000000-0008-0000-0200-00005A16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1074</xdr:row>
      <xdr:rowOff>0</xdr:rowOff>
    </xdr:from>
    <xdr:to>
      <xdr:col>5</xdr:col>
      <xdr:colOff>279400</xdr:colOff>
      <xdr:row>1075</xdr:row>
      <xdr:rowOff>12700</xdr:rowOff>
    </xdr:to>
    <xdr:sp macro="[1]!dp_core.gridDP_Click" textlink="">
      <xdr:nvSpPr>
        <xdr:cNvPr id="5723" name="Rectangle 5722">
          <a:extLst>
            <a:ext uri="{FF2B5EF4-FFF2-40B4-BE49-F238E27FC236}">
              <a16:creationId xmlns:a16="http://schemas.microsoft.com/office/drawing/2014/main" xmlns="" id="{00000000-0008-0000-0200-00005B16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1075</xdr:row>
      <xdr:rowOff>0</xdr:rowOff>
    </xdr:from>
    <xdr:to>
      <xdr:col>5</xdr:col>
      <xdr:colOff>279400</xdr:colOff>
      <xdr:row>1076</xdr:row>
      <xdr:rowOff>12700</xdr:rowOff>
    </xdr:to>
    <xdr:sp macro="[1]!dp_core.gridDP_Click" textlink="">
      <xdr:nvSpPr>
        <xdr:cNvPr id="5724" name="Rectangle 5723">
          <a:extLst>
            <a:ext uri="{FF2B5EF4-FFF2-40B4-BE49-F238E27FC236}">
              <a16:creationId xmlns:a16="http://schemas.microsoft.com/office/drawing/2014/main" xmlns="" id="{00000000-0008-0000-0200-00005C16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1075</xdr:row>
      <xdr:rowOff>0</xdr:rowOff>
    </xdr:from>
    <xdr:to>
      <xdr:col>5</xdr:col>
      <xdr:colOff>279400</xdr:colOff>
      <xdr:row>1076</xdr:row>
      <xdr:rowOff>12700</xdr:rowOff>
    </xdr:to>
    <xdr:sp macro="[1]!dp_core.gridDP_Click" textlink="">
      <xdr:nvSpPr>
        <xdr:cNvPr id="5725" name="Rectangle 5724">
          <a:extLst>
            <a:ext uri="{FF2B5EF4-FFF2-40B4-BE49-F238E27FC236}">
              <a16:creationId xmlns:a16="http://schemas.microsoft.com/office/drawing/2014/main" xmlns="" id="{00000000-0008-0000-0200-00005D16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1075</xdr:row>
      <xdr:rowOff>0</xdr:rowOff>
    </xdr:from>
    <xdr:to>
      <xdr:col>5</xdr:col>
      <xdr:colOff>279400</xdr:colOff>
      <xdr:row>1076</xdr:row>
      <xdr:rowOff>12700</xdr:rowOff>
    </xdr:to>
    <xdr:sp macro="[1]!dp_core.gridDP_Click" textlink="">
      <xdr:nvSpPr>
        <xdr:cNvPr id="5726" name="Rectangle 5725">
          <a:extLst>
            <a:ext uri="{FF2B5EF4-FFF2-40B4-BE49-F238E27FC236}">
              <a16:creationId xmlns:a16="http://schemas.microsoft.com/office/drawing/2014/main" xmlns="" id="{00000000-0008-0000-0200-00005E16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1076</xdr:row>
      <xdr:rowOff>0</xdr:rowOff>
    </xdr:from>
    <xdr:to>
      <xdr:col>5</xdr:col>
      <xdr:colOff>279400</xdr:colOff>
      <xdr:row>1077</xdr:row>
      <xdr:rowOff>12700</xdr:rowOff>
    </xdr:to>
    <xdr:sp macro="[1]!dp_core.gridDP_Click" textlink="">
      <xdr:nvSpPr>
        <xdr:cNvPr id="5727" name="Rectangle 5726">
          <a:extLst>
            <a:ext uri="{FF2B5EF4-FFF2-40B4-BE49-F238E27FC236}">
              <a16:creationId xmlns:a16="http://schemas.microsoft.com/office/drawing/2014/main" xmlns="" id="{00000000-0008-0000-0200-00005F16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1076</xdr:row>
      <xdr:rowOff>0</xdr:rowOff>
    </xdr:from>
    <xdr:to>
      <xdr:col>5</xdr:col>
      <xdr:colOff>279400</xdr:colOff>
      <xdr:row>1077</xdr:row>
      <xdr:rowOff>12700</xdr:rowOff>
    </xdr:to>
    <xdr:sp macro="[1]!dp_core.gridDP_Click" textlink="">
      <xdr:nvSpPr>
        <xdr:cNvPr id="5728" name="Rectangle 5727">
          <a:extLst>
            <a:ext uri="{FF2B5EF4-FFF2-40B4-BE49-F238E27FC236}">
              <a16:creationId xmlns:a16="http://schemas.microsoft.com/office/drawing/2014/main" xmlns="" id="{00000000-0008-0000-0200-00006016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1076</xdr:row>
      <xdr:rowOff>0</xdr:rowOff>
    </xdr:from>
    <xdr:to>
      <xdr:col>5</xdr:col>
      <xdr:colOff>279400</xdr:colOff>
      <xdr:row>1077</xdr:row>
      <xdr:rowOff>12700</xdr:rowOff>
    </xdr:to>
    <xdr:sp macro="[1]!dp_core.gridDP_Click" textlink="">
      <xdr:nvSpPr>
        <xdr:cNvPr id="5729" name="Rectangle 5728">
          <a:extLst>
            <a:ext uri="{FF2B5EF4-FFF2-40B4-BE49-F238E27FC236}">
              <a16:creationId xmlns:a16="http://schemas.microsoft.com/office/drawing/2014/main" xmlns="" id="{00000000-0008-0000-0200-00006116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1077</xdr:row>
      <xdr:rowOff>0</xdr:rowOff>
    </xdr:from>
    <xdr:to>
      <xdr:col>5</xdr:col>
      <xdr:colOff>279400</xdr:colOff>
      <xdr:row>1078</xdr:row>
      <xdr:rowOff>12700</xdr:rowOff>
    </xdr:to>
    <xdr:sp macro="[1]!dp_core.gridDP_Click" textlink="">
      <xdr:nvSpPr>
        <xdr:cNvPr id="5730" name="Rectangle 5729">
          <a:extLst>
            <a:ext uri="{FF2B5EF4-FFF2-40B4-BE49-F238E27FC236}">
              <a16:creationId xmlns:a16="http://schemas.microsoft.com/office/drawing/2014/main" xmlns="" id="{00000000-0008-0000-0200-00006216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1077</xdr:row>
      <xdr:rowOff>0</xdr:rowOff>
    </xdr:from>
    <xdr:to>
      <xdr:col>5</xdr:col>
      <xdr:colOff>279400</xdr:colOff>
      <xdr:row>1078</xdr:row>
      <xdr:rowOff>12700</xdr:rowOff>
    </xdr:to>
    <xdr:sp macro="[1]!dp_core.gridDP_Click" textlink="">
      <xdr:nvSpPr>
        <xdr:cNvPr id="5731" name="Rectangle 5730">
          <a:extLst>
            <a:ext uri="{FF2B5EF4-FFF2-40B4-BE49-F238E27FC236}">
              <a16:creationId xmlns:a16="http://schemas.microsoft.com/office/drawing/2014/main" xmlns="" id="{00000000-0008-0000-0200-00006316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1077</xdr:row>
      <xdr:rowOff>0</xdr:rowOff>
    </xdr:from>
    <xdr:to>
      <xdr:col>5</xdr:col>
      <xdr:colOff>279400</xdr:colOff>
      <xdr:row>1078</xdr:row>
      <xdr:rowOff>12700</xdr:rowOff>
    </xdr:to>
    <xdr:sp macro="[1]!dp_core.gridDP_Click" textlink="">
      <xdr:nvSpPr>
        <xdr:cNvPr id="5732" name="Rectangle 5731">
          <a:extLst>
            <a:ext uri="{FF2B5EF4-FFF2-40B4-BE49-F238E27FC236}">
              <a16:creationId xmlns:a16="http://schemas.microsoft.com/office/drawing/2014/main" xmlns="" id="{00000000-0008-0000-0200-00006416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1078</xdr:row>
      <xdr:rowOff>0</xdr:rowOff>
    </xdr:from>
    <xdr:to>
      <xdr:col>5</xdr:col>
      <xdr:colOff>279400</xdr:colOff>
      <xdr:row>1079</xdr:row>
      <xdr:rowOff>12700</xdr:rowOff>
    </xdr:to>
    <xdr:sp macro="[1]!dp_core.gridDP_Click" textlink="">
      <xdr:nvSpPr>
        <xdr:cNvPr id="5733" name="Rectangle 5732">
          <a:extLst>
            <a:ext uri="{FF2B5EF4-FFF2-40B4-BE49-F238E27FC236}">
              <a16:creationId xmlns:a16="http://schemas.microsoft.com/office/drawing/2014/main" xmlns="" id="{00000000-0008-0000-0200-00006516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1078</xdr:row>
      <xdr:rowOff>0</xdr:rowOff>
    </xdr:from>
    <xdr:to>
      <xdr:col>5</xdr:col>
      <xdr:colOff>279400</xdr:colOff>
      <xdr:row>1079</xdr:row>
      <xdr:rowOff>12700</xdr:rowOff>
    </xdr:to>
    <xdr:sp macro="[1]!dp_core.gridDP_Click" textlink="">
      <xdr:nvSpPr>
        <xdr:cNvPr id="5734" name="Rectangle 5733">
          <a:extLst>
            <a:ext uri="{FF2B5EF4-FFF2-40B4-BE49-F238E27FC236}">
              <a16:creationId xmlns:a16="http://schemas.microsoft.com/office/drawing/2014/main" xmlns="" id="{00000000-0008-0000-0200-00006616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1078</xdr:row>
      <xdr:rowOff>0</xdr:rowOff>
    </xdr:from>
    <xdr:to>
      <xdr:col>5</xdr:col>
      <xdr:colOff>279400</xdr:colOff>
      <xdr:row>1079</xdr:row>
      <xdr:rowOff>12700</xdr:rowOff>
    </xdr:to>
    <xdr:sp macro="[1]!dp_core.gridDP_Click" textlink="">
      <xdr:nvSpPr>
        <xdr:cNvPr id="5735" name="Rectangle 5734">
          <a:extLst>
            <a:ext uri="{FF2B5EF4-FFF2-40B4-BE49-F238E27FC236}">
              <a16:creationId xmlns:a16="http://schemas.microsoft.com/office/drawing/2014/main" xmlns="" id="{00000000-0008-0000-0200-00006716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1079</xdr:row>
      <xdr:rowOff>0</xdr:rowOff>
    </xdr:from>
    <xdr:to>
      <xdr:col>5</xdr:col>
      <xdr:colOff>279400</xdr:colOff>
      <xdr:row>1080</xdr:row>
      <xdr:rowOff>12700</xdr:rowOff>
    </xdr:to>
    <xdr:sp macro="[1]!dp_core.gridDP_Click" textlink="">
      <xdr:nvSpPr>
        <xdr:cNvPr id="5736" name="Rectangle 5735">
          <a:extLst>
            <a:ext uri="{FF2B5EF4-FFF2-40B4-BE49-F238E27FC236}">
              <a16:creationId xmlns:a16="http://schemas.microsoft.com/office/drawing/2014/main" xmlns="" id="{00000000-0008-0000-0200-00006816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1079</xdr:row>
      <xdr:rowOff>0</xdr:rowOff>
    </xdr:from>
    <xdr:to>
      <xdr:col>5</xdr:col>
      <xdr:colOff>279400</xdr:colOff>
      <xdr:row>1080</xdr:row>
      <xdr:rowOff>12700</xdr:rowOff>
    </xdr:to>
    <xdr:sp macro="[1]!dp_core.gridDP_Click" textlink="">
      <xdr:nvSpPr>
        <xdr:cNvPr id="5737" name="Rectangle 5736">
          <a:extLst>
            <a:ext uri="{FF2B5EF4-FFF2-40B4-BE49-F238E27FC236}">
              <a16:creationId xmlns:a16="http://schemas.microsoft.com/office/drawing/2014/main" xmlns="" id="{00000000-0008-0000-0200-00006916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1079</xdr:row>
      <xdr:rowOff>0</xdr:rowOff>
    </xdr:from>
    <xdr:to>
      <xdr:col>5</xdr:col>
      <xdr:colOff>279400</xdr:colOff>
      <xdr:row>1080</xdr:row>
      <xdr:rowOff>12700</xdr:rowOff>
    </xdr:to>
    <xdr:sp macro="[1]!dp_core.gridDP_Click" textlink="">
      <xdr:nvSpPr>
        <xdr:cNvPr id="5738" name="Rectangle 5737">
          <a:extLst>
            <a:ext uri="{FF2B5EF4-FFF2-40B4-BE49-F238E27FC236}">
              <a16:creationId xmlns:a16="http://schemas.microsoft.com/office/drawing/2014/main" xmlns="" id="{00000000-0008-0000-0200-00006A16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1080</xdr:row>
      <xdr:rowOff>0</xdr:rowOff>
    </xdr:from>
    <xdr:to>
      <xdr:col>5</xdr:col>
      <xdr:colOff>279400</xdr:colOff>
      <xdr:row>1081</xdr:row>
      <xdr:rowOff>12700</xdr:rowOff>
    </xdr:to>
    <xdr:sp macro="[1]!dp_core.gridDP_Click" textlink="">
      <xdr:nvSpPr>
        <xdr:cNvPr id="5739" name="Rectangle 5738">
          <a:extLst>
            <a:ext uri="{FF2B5EF4-FFF2-40B4-BE49-F238E27FC236}">
              <a16:creationId xmlns:a16="http://schemas.microsoft.com/office/drawing/2014/main" xmlns="" id="{00000000-0008-0000-0200-00006B16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1080</xdr:row>
      <xdr:rowOff>0</xdr:rowOff>
    </xdr:from>
    <xdr:to>
      <xdr:col>5</xdr:col>
      <xdr:colOff>279400</xdr:colOff>
      <xdr:row>1081</xdr:row>
      <xdr:rowOff>12700</xdr:rowOff>
    </xdr:to>
    <xdr:sp macro="[1]!dp_core.gridDP_Click" textlink="">
      <xdr:nvSpPr>
        <xdr:cNvPr id="5740" name="Rectangle 5739">
          <a:extLst>
            <a:ext uri="{FF2B5EF4-FFF2-40B4-BE49-F238E27FC236}">
              <a16:creationId xmlns:a16="http://schemas.microsoft.com/office/drawing/2014/main" xmlns="" id="{00000000-0008-0000-0200-00006C16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1080</xdr:row>
      <xdr:rowOff>0</xdr:rowOff>
    </xdr:from>
    <xdr:to>
      <xdr:col>5</xdr:col>
      <xdr:colOff>279400</xdr:colOff>
      <xdr:row>1081</xdr:row>
      <xdr:rowOff>12700</xdr:rowOff>
    </xdr:to>
    <xdr:sp macro="[1]!dp_core.gridDP_Click" textlink="">
      <xdr:nvSpPr>
        <xdr:cNvPr id="5741" name="Rectangle 5740">
          <a:extLst>
            <a:ext uri="{FF2B5EF4-FFF2-40B4-BE49-F238E27FC236}">
              <a16:creationId xmlns:a16="http://schemas.microsoft.com/office/drawing/2014/main" xmlns="" id="{00000000-0008-0000-0200-00006D16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1081</xdr:row>
      <xdr:rowOff>0</xdr:rowOff>
    </xdr:from>
    <xdr:to>
      <xdr:col>5</xdr:col>
      <xdr:colOff>279400</xdr:colOff>
      <xdr:row>1082</xdr:row>
      <xdr:rowOff>12700</xdr:rowOff>
    </xdr:to>
    <xdr:sp macro="[1]!dp_core.gridDP_Click" textlink="">
      <xdr:nvSpPr>
        <xdr:cNvPr id="5742" name="Rectangle 5741">
          <a:extLst>
            <a:ext uri="{FF2B5EF4-FFF2-40B4-BE49-F238E27FC236}">
              <a16:creationId xmlns:a16="http://schemas.microsoft.com/office/drawing/2014/main" xmlns="" id="{00000000-0008-0000-0200-00006E16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1081</xdr:row>
      <xdr:rowOff>0</xdr:rowOff>
    </xdr:from>
    <xdr:to>
      <xdr:col>5</xdr:col>
      <xdr:colOff>279400</xdr:colOff>
      <xdr:row>1082</xdr:row>
      <xdr:rowOff>12700</xdr:rowOff>
    </xdr:to>
    <xdr:sp macro="[1]!dp_core.gridDP_Click" textlink="">
      <xdr:nvSpPr>
        <xdr:cNvPr id="5743" name="Rectangle 5742">
          <a:extLst>
            <a:ext uri="{FF2B5EF4-FFF2-40B4-BE49-F238E27FC236}">
              <a16:creationId xmlns:a16="http://schemas.microsoft.com/office/drawing/2014/main" xmlns="" id="{00000000-0008-0000-0200-00006F16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1081</xdr:row>
      <xdr:rowOff>0</xdr:rowOff>
    </xdr:from>
    <xdr:to>
      <xdr:col>5</xdr:col>
      <xdr:colOff>279400</xdr:colOff>
      <xdr:row>1082</xdr:row>
      <xdr:rowOff>12700</xdr:rowOff>
    </xdr:to>
    <xdr:sp macro="[1]!dp_core.gridDP_Click" textlink="">
      <xdr:nvSpPr>
        <xdr:cNvPr id="5744" name="Rectangle 5743">
          <a:extLst>
            <a:ext uri="{FF2B5EF4-FFF2-40B4-BE49-F238E27FC236}">
              <a16:creationId xmlns:a16="http://schemas.microsoft.com/office/drawing/2014/main" xmlns="" id="{00000000-0008-0000-0200-00007016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1082</xdr:row>
      <xdr:rowOff>0</xdr:rowOff>
    </xdr:from>
    <xdr:to>
      <xdr:col>5</xdr:col>
      <xdr:colOff>279400</xdr:colOff>
      <xdr:row>1083</xdr:row>
      <xdr:rowOff>12700</xdr:rowOff>
    </xdr:to>
    <xdr:sp macro="[1]!dp_core.gridDP_Click" textlink="">
      <xdr:nvSpPr>
        <xdr:cNvPr id="5745" name="Rectangle 5744">
          <a:extLst>
            <a:ext uri="{FF2B5EF4-FFF2-40B4-BE49-F238E27FC236}">
              <a16:creationId xmlns:a16="http://schemas.microsoft.com/office/drawing/2014/main" xmlns="" id="{00000000-0008-0000-0200-00007116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1082</xdr:row>
      <xdr:rowOff>0</xdr:rowOff>
    </xdr:from>
    <xdr:to>
      <xdr:col>5</xdr:col>
      <xdr:colOff>279400</xdr:colOff>
      <xdr:row>1083</xdr:row>
      <xdr:rowOff>12700</xdr:rowOff>
    </xdr:to>
    <xdr:sp macro="[1]!dp_core.gridDP_Click" textlink="">
      <xdr:nvSpPr>
        <xdr:cNvPr id="5746" name="Rectangle 5745">
          <a:extLst>
            <a:ext uri="{FF2B5EF4-FFF2-40B4-BE49-F238E27FC236}">
              <a16:creationId xmlns:a16="http://schemas.microsoft.com/office/drawing/2014/main" xmlns="" id="{00000000-0008-0000-0200-00007216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1082</xdr:row>
      <xdr:rowOff>0</xdr:rowOff>
    </xdr:from>
    <xdr:to>
      <xdr:col>5</xdr:col>
      <xdr:colOff>279400</xdr:colOff>
      <xdr:row>1083</xdr:row>
      <xdr:rowOff>12700</xdr:rowOff>
    </xdr:to>
    <xdr:sp macro="[1]!dp_core.gridDP_Click" textlink="">
      <xdr:nvSpPr>
        <xdr:cNvPr id="5747" name="Rectangle 5746">
          <a:extLst>
            <a:ext uri="{FF2B5EF4-FFF2-40B4-BE49-F238E27FC236}">
              <a16:creationId xmlns:a16="http://schemas.microsoft.com/office/drawing/2014/main" xmlns="" id="{00000000-0008-0000-0200-00007316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1083</xdr:row>
      <xdr:rowOff>0</xdr:rowOff>
    </xdr:from>
    <xdr:to>
      <xdr:col>5</xdr:col>
      <xdr:colOff>279400</xdr:colOff>
      <xdr:row>1084</xdr:row>
      <xdr:rowOff>12700</xdr:rowOff>
    </xdr:to>
    <xdr:sp macro="[1]!dp_core.gridDP_Click" textlink="">
      <xdr:nvSpPr>
        <xdr:cNvPr id="5748" name="Rectangle 5747">
          <a:extLst>
            <a:ext uri="{FF2B5EF4-FFF2-40B4-BE49-F238E27FC236}">
              <a16:creationId xmlns:a16="http://schemas.microsoft.com/office/drawing/2014/main" xmlns="" id="{00000000-0008-0000-0200-00007416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1083</xdr:row>
      <xdr:rowOff>0</xdr:rowOff>
    </xdr:from>
    <xdr:to>
      <xdr:col>5</xdr:col>
      <xdr:colOff>279400</xdr:colOff>
      <xdr:row>1084</xdr:row>
      <xdr:rowOff>12700</xdr:rowOff>
    </xdr:to>
    <xdr:sp macro="[1]!dp_core.gridDP_Click" textlink="">
      <xdr:nvSpPr>
        <xdr:cNvPr id="5749" name="Rectangle 5748">
          <a:extLst>
            <a:ext uri="{FF2B5EF4-FFF2-40B4-BE49-F238E27FC236}">
              <a16:creationId xmlns:a16="http://schemas.microsoft.com/office/drawing/2014/main" xmlns="" id="{00000000-0008-0000-0200-00007516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1083</xdr:row>
      <xdr:rowOff>0</xdr:rowOff>
    </xdr:from>
    <xdr:to>
      <xdr:col>5</xdr:col>
      <xdr:colOff>279400</xdr:colOff>
      <xdr:row>1084</xdr:row>
      <xdr:rowOff>12700</xdr:rowOff>
    </xdr:to>
    <xdr:sp macro="[1]!dp_core.gridDP_Click" textlink="">
      <xdr:nvSpPr>
        <xdr:cNvPr id="5750" name="Rectangle 5749">
          <a:extLst>
            <a:ext uri="{FF2B5EF4-FFF2-40B4-BE49-F238E27FC236}">
              <a16:creationId xmlns:a16="http://schemas.microsoft.com/office/drawing/2014/main" xmlns="" id="{00000000-0008-0000-0200-00007616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1084</xdr:row>
      <xdr:rowOff>0</xdr:rowOff>
    </xdr:from>
    <xdr:to>
      <xdr:col>5</xdr:col>
      <xdr:colOff>279400</xdr:colOff>
      <xdr:row>1085</xdr:row>
      <xdr:rowOff>12700</xdr:rowOff>
    </xdr:to>
    <xdr:sp macro="[1]!dp_core.gridDP_Click" textlink="">
      <xdr:nvSpPr>
        <xdr:cNvPr id="5751" name="Rectangle 5750">
          <a:extLst>
            <a:ext uri="{FF2B5EF4-FFF2-40B4-BE49-F238E27FC236}">
              <a16:creationId xmlns:a16="http://schemas.microsoft.com/office/drawing/2014/main" xmlns="" id="{00000000-0008-0000-0200-00007716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1084</xdr:row>
      <xdr:rowOff>0</xdr:rowOff>
    </xdr:from>
    <xdr:to>
      <xdr:col>5</xdr:col>
      <xdr:colOff>279400</xdr:colOff>
      <xdr:row>1085</xdr:row>
      <xdr:rowOff>12700</xdr:rowOff>
    </xdr:to>
    <xdr:sp macro="[1]!dp_core.gridDP_Click" textlink="">
      <xdr:nvSpPr>
        <xdr:cNvPr id="5752" name="Rectangle 5751">
          <a:extLst>
            <a:ext uri="{FF2B5EF4-FFF2-40B4-BE49-F238E27FC236}">
              <a16:creationId xmlns:a16="http://schemas.microsoft.com/office/drawing/2014/main" xmlns="" id="{00000000-0008-0000-0200-00007816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1084</xdr:row>
      <xdr:rowOff>0</xdr:rowOff>
    </xdr:from>
    <xdr:to>
      <xdr:col>5</xdr:col>
      <xdr:colOff>279400</xdr:colOff>
      <xdr:row>1085</xdr:row>
      <xdr:rowOff>12700</xdr:rowOff>
    </xdr:to>
    <xdr:sp macro="[1]!dp_core.gridDP_Click" textlink="">
      <xdr:nvSpPr>
        <xdr:cNvPr id="5753" name="Rectangle 5752">
          <a:extLst>
            <a:ext uri="{FF2B5EF4-FFF2-40B4-BE49-F238E27FC236}">
              <a16:creationId xmlns:a16="http://schemas.microsoft.com/office/drawing/2014/main" xmlns="" id="{00000000-0008-0000-0200-00007916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1085</xdr:row>
      <xdr:rowOff>0</xdr:rowOff>
    </xdr:from>
    <xdr:to>
      <xdr:col>5</xdr:col>
      <xdr:colOff>279400</xdr:colOff>
      <xdr:row>1086</xdr:row>
      <xdr:rowOff>12700</xdr:rowOff>
    </xdr:to>
    <xdr:sp macro="[1]!dp_core.gridDP_Click" textlink="">
      <xdr:nvSpPr>
        <xdr:cNvPr id="5754" name="Rectangle 5753">
          <a:extLst>
            <a:ext uri="{FF2B5EF4-FFF2-40B4-BE49-F238E27FC236}">
              <a16:creationId xmlns:a16="http://schemas.microsoft.com/office/drawing/2014/main" xmlns="" id="{00000000-0008-0000-0200-00007A16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1085</xdr:row>
      <xdr:rowOff>0</xdr:rowOff>
    </xdr:from>
    <xdr:to>
      <xdr:col>5</xdr:col>
      <xdr:colOff>279400</xdr:colOff>
      <xdr:row>1086</xdr:row>
      <xdr:rowOff>12700</xdr:rowOff>
    </xdr:to>
    <xdr:sp macro="[1]!dp_core.gridDP_Click" textlink="">
      <xdr:nvSpPr>
        <xdr:cNvPr id="5755" name="Rectangle 5754">
          <a:extLst>
            <a:ext uri="{FF2B5EF4-FFF2-40B4-BE49-F238E27FC236}">
              <a16:creationId xmlns:a16="http://schemas.microsoft.com/office/drawing/2014/main" xmlns="" id="{00000000-0008-0000-0200-00007B16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1085</xdr:row>
      <xdr:rowOff>0</xdr:rowOff>
    </xdr:from>
    <xdr:to>
      <xdr:col>5</xdr:col>
      <xdr:colOff>279400</xdr:colOff>
      <xdr:row>1086</xdr:row>
      <xdr:rowOff>12700</xdr:rowOff>
    </xdr:to>
    <xdr:sp macro="[1]!dp_core.gridDP_Click" textlink="">
      <xdr:nvSpPr>
        <xdr:cNvPr id="5756" name="Rectangle 5755">
          <a:extLst>
            <a:ext uri="{FF2B5EF4-FFF2-40B4-BE49-F238E27FC236}">
              <a16:creationId xmlns:a16="http://schemas.microsoft.com/office/drawing/2014/main" xmlns="" id="{00000000-0008-0000-0200-00007C16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1086</xdr:row>
      <xdr:rowOff>0</xdr:rowOff>
    </xdr:from>
    <xdr:to>
      <xdr:col>5</xdr:col>
      <xdr:colOff>279400</xdr:colOff>
      <xdr:row>1087</xdr:row>
      <xdr:rowOff>12700</xdr:rowOff>
    </xdr:to>
    <xdr:sp macro="[1]!dp_core.gridDP_Click" textlink="">
      <xdr:nvSpPr>
        <xdr:cNvPr id="5757" name="Rectangle 5756">
          <a:extLst>
            <a:ext uri="{FF2B5EF4-FFF2-40B4-BE49-F238E27FC236}">
              <a16:creationId xmlns:a16="http://schemas.microsoft.com/office/drawing/2014/main" xmlns="" id="{00000000-0008-0000-0200-00007D16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1086</xdr:row>
      <xdr:rowOff>0</xdr:rowOff>
    </xdr:from>
    <xdr:to>
      <xdr:col>5</xdr:col>
      <xdr:colOff>279400</xdr:colOff>
      <xdr:row>1087</xdr:row>
      <xdr:rowOff>12700</xdr:rowOff>
    </xdr:to>
    <xdr:sp macro="[1]!dp_core.gridDP_Click" textlink="">
      <xdr:nvSpPr>
        <xdr:cNvPr id="5758" name="Rectangle 5757">
          <a:extLst>
            <a:ext uri="{FF2B5EF4-FFF2-40B4-BE49-F238E27FC236}">
              <a16:creationId xmlns:a16="http://schemas.microsoft.com/office/drawing/2014/main" xmlns="" id="{00000000-0008-0000-0200-00007E16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1086</xdr:row>
      <xdr:rowOff>0</xdr:rowOff>
    </xdr:from>
    <xdr:to>
      <xdr:col>5</xdr:col>
      <xdr:colOff>279400</xdr:colOff>
      <xdr:row>1087</xdr:row>
      <xdr:rowOff>12700</xdr:rowOff>
    </xdr:to>
    <xdr:sp macro="[1]!dp_core.gridDP_Click" textlink="">
      <xdr:nvSpPr>
        <xdr:cNvPr id="5759" name="Rectangle 5758">
          <a:extLst>
            <a:ext uri="{FF2B5EF4-FFF2-40B4-BE49-F238E27FC236}">
              <a16:creationId xmlns:a16="http://schemas.microsoft.com/office/drawing/2014/main" xmlns="" id="{00000000-0008-0000-0200-00007F16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1087</xdr:row>
      <xdr:rowOff>0</xdr:rowOff>
    </xdr:from>
    <xdr:to>
      <xdr:col>5</xdr:col>
      <xdr:colOff>279400</xdr:colOff>
      <xdr:row>1088</xdr:row>
      <xdr:rowOff>12700</xdr:rowOff>
    </xdr:to>
    <xdr:sp macro="[1]!dp_core.gridDP_Click" textlink="">
      <xdr:nvSpPr>
        <xdr:cNvPr id="5760" name="Rectangle 5759">
          <a:extLst>
            <a:ext uri="{FF2B5EF4-FFF2-40B4-BE49-F238E27FC236}">
              <a16:creationId xmlns:a16="http://schemas.microsoft.com/office/drawing/2014/main" xmlns="" id="{00000000-0008-0000-0200-00008016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1087</xdr:row>
      <xdr:rowOff>0</xdr:rowOff>
    </xdr:from>
    <xdr:to>
      <xdr:col>5</xdr:col>
      <xdr:colOff>279400</xdr:colOff>
      <xdr:row>1088</xdr:row>
      <xdr:rowOff>12700</xdr:rowOff>
    </xdr:to>
    <xdr:sp macro="[1]!dp_core.gridDP_Click" textlink="">
      <xdr:nvSpPr>
        <xdr:cNvPr id="5761" name="Rectangle 5760">
          <a:extLst>
            <a:ext uri="{FF2B5EF4-FFF2-40B4-BE49-F238E27FC236}">
              <a16:creationId xmlns:a16="http://schemas.microsoft.com/office/drawing/2014/main" xmlns="" id="{00000000-0008-0000-0200-00008116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1087</xdr:row>
      <xdr:rowOff>0</xdr:rowOff>
    </xdr:from>
    <xdr:to>
      <xdr:col>5</xdr:col>
      <xdr:colOff>279400</xdr:colOff>
      <xdr:row>1088</xdr:row>
      <xdr:rowOff>12700</xdr:rowOff>
    </xdr:to>
    <xdr:sp macro="[1]!dp_core.gridDP_Click" textlink="">
      <xdr:nvSpPr>
        <xdr:cNvPr id="5762" name="Rectangle 5761">
          <a:extLst>
            <a:ext uri="{FF2B5EF4-FFF2-40B4-BE49-F238E27FC236}">
              <a16:creationId xmlns:a16="http://schemas.microsoft.com/office/drawing/2014/main" xmlns="" id="{00000000-0008-0000-0200-00008216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1088</xdr:row>
      <xdr:rowOff>0</xdr:rowOff>
    </xdr:from>
    <xdr:to>
      <xdr:col>5</xdr:col>
      <xdr:colOff>279400</xdr:colOff>
      <xdr:row>1089</xdr:row>
      <xdr:rowOff>12700</xdr:rowOff>
    </xdr:to>
    <xdr:sp macro="[1]!dp_core.gridDP_Click" textlink="">
      <xdr:nvSpPr>
        <xdr:cNvPr id="5763" name="Rectangle 5762">
          <a:extLst>
            <a:ext uri="{FF2B5EF4-FFF2-40B4-BE49-F238E27FC236}">
              <a16:creationId xmlns:a16="http://schemas.microsoft.com/office/drawing/2014/main" xmlns="" id="{00000000-0008-0000-0200-00008316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1088</xdr:row>
      <xdr:rowOff>0</xdr:rowOff>
    </xdr:from>
    <xdr:to>
      <xdr:col>5</xdr:col>
      <xdr:colOff>279400</xdr:colOff>
      <xdr:row>1089</xdr:row>
      <xdr:rowOff>12700</xdr:rowOff>
    </xdr:to>
    <xdr:sp macro="[1]!dp_core.gridDP_Click" textlink="">
      <xdr:nvSpPr>
        <xdr:cNvPr id="5764" name="Rectangle 5763">
          <a:extLst>
            <a:ext uri="{FF2B5EF4-FFF2-40B4-BE49-F238E27FC236}">
              <a16:creationId xmlns:a16="http://schemas.microsoft.com/office/drawing/2014/main" xmlns="" id="{00000000-0008-0000-0200-00008416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1088</xdr:row>
      <xdr:rowOff>0</xdr:rowOff>
    </xdr:from>
    <xdr:to>
      <xdr:col>5</xdr:col>
      <xdr:colOff>279400</xdr:colOff>
      <xdr:row>1089</xdr:row>
      <xdr:rowOff>12700</xdr:rowOff>
    </xdr:to>
    <xdr:sp macro="[1]!dp_core.gridDP_Click" textlink="">
      <xdr:nvSpPr>
        <xdr:cNvPr id="5765" name="Rectangle 5764">
          <a:extLst>
            <a:ext uri="{FF2B5EF4-FFF2-40B4-BE49-F238E27FC236}">
              <a16:creationId xmlns:a16="http://schemas.microsoft.com/office/drawing/2014/main" xmlns="" id="{00000000-0008-0000-0200-00008516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1089</xdr:row>
      <xdr:rowOff>0</xdr:rowOff>
    </xdr:from>
    <xdr:to>
      <xdr:col>5</xdr:col>
      <xdr:colOff>279400</xdr:colOff>
      <xdr:row>1090</xdr:row>
      <xdr:rowOff>12700</xdr:rowOff>
    </xdr:to>
    <xdr:sp macro="[1]!dp_core.gridDP_Click" textlink="">
      <xdr:nvSpPr>
        <xdr:cNvPr id="5766" name="Rectangle 5765">
          <a:extLst>
            <a:ext uri="{FF2B5EF4-FFF2-40B4-BE49-F238E27FC236}">
              <a16:creationId xmlns:a16="http://schemas.microsoft.com/office/drawing/2014/main" xmlns="" id="{00000000-0008-0000-0200-00008616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1089</xdr:row>
      <xdr:rowOff>0</xdr:rowOff>
    </xdr:from>
    <xdr:to>
      <xdr:col>5</xdr:col>
      <xdr:colOff>279400</xdr:colOff>
      <xdr:row>1090</xdr:row>
      <xdr:rowOff>12700</xdr:rowOff>
    </xdr:to>
    <xdr:sp macro="[1]!dp_core.gridDP_Click" textlink="">
      <xdr:nvSpPr>
        <xdr:cNvPr id="5767" name="Rectangle 5766">
          <a:extLst>
            <a:ext uri="{FF2B5EF4-FFF2-40B4-BE49-F238E27FC236}">
              <a16:creationId xmlns:a16="http://schemas.microsoft.com/office/drawing/2014/main" xmlns="" id="{00000000-0008-0000-0200-00008716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1089</xdr:row>
      <xdr:rowOff>0</xdr:rowOff>
    </xdr:from>
    <xdr:to>
      <xdr:col>5</xdr:col>
      <xdr:colOff>279400</xdr:colOff>
      <xdr:row>1090</xdr:row>
      <xdr:rowOff>12700</xdr:rowOff>
    </xdr:to>
    <xdr:sp macro="[1]!dp_core.gridDP_Click" textlink="">
      <xdr:nvSpPr>
        <xdr:cNvPr id="5768" name="Rectangle 5767">
          <a:extLst>
            <a:ext uri="{FF2B5EF4-FFF2-40B4-BE49-F238E27FC236}">
              <a16:creationId xmlns:a16="http://schemas.microsoft.com/office/drawing/2014/main" xmlns="" id="{00000000-0008-0000-0200-00008816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1090</xdr:row>
      <xdr:rowOff>0</xdr:rowOff>
    </xdr:from>
    <xdr:to>
      <xdr:col>5</xdr:col>
      <xdr:colOff>279400</xdr:colOff>
      <xdr:row>1091</xdr:row>
      <xdr:rowOff>12700</xdr:rowOff>
    </xdr:to>
    <xdr:sp macro="[1]!dp_core.gridDP_Click" textlink="">
      <xdr:nvSpPr>
        <xdr:cNvPr id="5769" name="Rectangle 5768">
          <a:extLst>
            <a:ext uri="{FF2B5EF4-FFF2-40B4-BE49-F238E27FC236}">
              <a16:creationId xmlns:a16="http://schemas.microsoft.com/office/drawing/2014/main" xmlns="" id="{00000000-0008-0000-0200-00008916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1090</xdr:row>
      <xdr:rowOff>0</xdr:rowOff>
    </xdr:from>
    <xdr:to>
      <xdr:col>5</xdr:col>
      <xdr:colOff>279400</xdr:colOff>
      <xdr:row>1091</xdr:row>
      <xdr:rowOff>12700</xdr:rowOff>
    </xdr:to>
    <xdr:sp macro="[1]!dp_core.gridDP_Click" textlink="">
      <xdr:nvSpPr>
        <xdr:cNvPr id="5770" name="Rectangle 5769">
          <a:extLst>
            <a:ext uri="{FF2B5EF4-FFF2-40B4-BE49-F238E27FC236}">
              <a16:creationId xmlns:a16="http://schemas.microsoft.com/office/drawing/2014/main" xmlns="" id="{00000000-0008-0000-0200-00008A16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1090</xdr:row>
      <xdr:rowOff>0</xdr:rowOff>
    </xdr:from>
    <xdr:to>
      <xdr:col>5</xdr:col>
      <xdr:colOff>279400</xdr:colOff>
      <xdr:row>1091</xdr:row>
      <xdr:rowOff>12700</xdr:rowOff>
    </xdr:to>
    <xdr:sp macro="[1]!dp_core.gridDP_Click" textlink="">
      <xdr:nvSpPr>
        <xdr:cNvPr id="5771" name="Rectangle 5770">
          <a:extLst>
            <a:ext uri="{FF2B5EF4-FFF2-40B4-BE49-F238E27FC236}">
              <a16:creationId xmlns:a16="http://schemas.microsoft.com/office/drawing/2014/main" xmlns="" id="{00000000-0008-0000-0200-00008B16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1091</xdr:row>
      <xdr:rowOff>0</xdr:rowOff>
    </xdr:from>
    <xdr:to>
      <xdr:col>5</xdr:col>
      <xdr:colOff>279400</xdr:colOff>
      <xdr:row>1092</xdr:row>
      <xdr:rowOff>12700</xdr:rowOff>
    </xdr:to>
    <xdr:sp macro="[1]!dp_core.gridDP_Click" textlink="">
      <xdr:nvSpPr>
        <xdr:cNvPr id="5772" name="Rectangle 5771">
          <a:extLst>
            <a:ext uri="{FF2B5EF4-FFF2-40B4-BE49-F238E27FC236}">
              <a16:creationId xmlns:a16="http://schemas.microsoft.com/office/drawing/2014/main" xmlns="" id="{00000000-0008-0000-0200-00008C16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1091</xdr:row>
      <xdr:rowOff>0</xdr:rowOff>
    </xdr:from>
    <xdr:to>
      <xdr:col>5</xdr:col>
      <xdr:colOff>279400</xdr:colOff>
      <xdr:row>1092</xdr:row>
      <xdr:rowOff>12700</xdr:rowOff>
    </xdr:to>
    <xdr:sp macro="[1]!dp_core.gridDP_Click" textlink="">
      <xdr:nvSpPr>
        <xdr:cNvPr id="5773" name="Rectangle 5772">
          <a:extLst>
            <a:ext uri="{FF2B5EF4-FFF2-40B4-BE49-F238E27FC236}">
              <a16:creationId xmlns:a16="http://schemas.microsoft.com/office/drawing/2014/main" xmlns="" id="{00000000-0008-0000-0200-00008D16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1091</xdr:row>
      <xdr:rowOff>0</xdr:rowOff>
    </xdr:from>
    <xdr:to>
      <xdr:col>5</xdr:col>
      <xdr:colOff>279400</xdr:colOff>
      <xdr:row>1092</xdr:row>
      <xdr:rowOff>12700</xdr:rowOff>
    </xdr:to>
    <xdr:sp macro="[1]!dp_core.gridDP_Click" textlink="">
      <xdr:nvSpPr>
        <xdr:cNvPr id="5774" name="Rectangle 5773">
          <a:extLst>
            <a:ext uri="{FF2B5EF4-FFF2-40B4-BE49-F238E27FC236}">
              <a16:creationId xmlns:a16="http://schemas.microsoft.com/office/drawing/2014/main" xmlns="" id="{00000000-0008-0000-0200-00008E16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1092</xdr:row>
      <xdr:rowOff>0</xdr:rowOff>
    </xdr:from>
    <xdr:to>
      <xdr:col>5</xdr:col>
      <xdr:colOff>279400</xdr:colOff>
      <xdr:row>1093</xdr:row>
      <xdr:rowOff>12700</xdr:rowOff>
    </xdr:to>
    <xdr:sp macro="[1]!dp_core.gridDP_Click" textlink="">
      <xdr:nvSpPr>
        <xdr:cNvPr id="5775" name="Rectangle 5774">
          <a:extLst>
            <a:ext uri="{FF2B5EF4-FFF2-40B4-BE49-F238E27FC236}">
              <a16:creationId xmlns:a16="http://schemas.microsoft.com/office/drawing/2014/main" xmlns="" id="{00000000-0008-0000-0200-00008F16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1092</xdr:row>
      <xdr:rowOff>0</xdr:rowOff>
    </xdr:from>
    <xdr:to>
      <xdr:col>5</xdr:col>
      <xdr:colOff>279400</xdr:colOff>
      <xdr:row>1093</xdr:row>
      <xdr:rowOff>12700</xdr:rowOff>
    </xdr:to>
    <xdr:sp macro="[1]!dp_core.gridDP_Click" textlink="">
      <xdr:nvSpPr>
        <xdr:cNvPr id="5776" name="Rectangle 5775">
          <a:extLst>
            <a:ext uri="{FF2B5EF4-FFF2-40B4-BE49-F238E27FC236}">
              <a16:creationId xmlns:a16="http://schemas.microsoft.com/office/drawing/2014/main" xmlns="" id="{00000000-0008-0000-0200-00009016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1092</xdr:row>
      <xdr:rowOff>0</xdr:rowOff>
    </xdr:from>
    <xdr:to>
      <xdr:col>5</xdr:col>
      <xdr:colOff>279400</xdr:colOff>
      <xdr:row>1093</xdr:row>
      <xdr:rowOff>12700</xdr:rowOff>
    </xdr:to>
    <xdr:sp macro="[1]!dp_core.gridDP_Click" textlink="">
      <xdr:nvSpPr>
        <xdr:cNvPr id="5777" name="Rectangle 5776">
          <a:extLst>
            <a:ext uri="{FF2B5EF4-FFF2-40B4-BE49-F238E27FC236}">
              <a16:creationId xmlns:a16="http://schemas.microsoft.com/office/drawing/2014/main" xmlns="" id="{00000000-0008-0000-0200-00009116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1093</xdr:row>
      <xdr:rowOff>0</xdr:rowOff>
    </xdr:from>
    <xdr:to>
      <xdr:col>5</xdr:col>
      <xdr:colOff>279400</xdr:colOff>
      <xdr:row>1094</xdr:row>
      <xdr:rowOff>12700</xdr:rowOff>
    </xdr:to>
    <xdr:sp macro="[1]!dp_core.gridDP_Click" textlink="">
      <xdr:nvSpPr>
        <xdr:cNvPr id="5778" name="Rectangle 5777">
          <a:extLst>
            <a:ext uri="{FF2B5EF4-FFF2-40B4-BE49-F238E27FC236}">
              <a16:creationId xmlns:a16="http://schemas.microsoft.com/office/drawing/2014/main" xmlns="" id="{00000000-0008-0000-0200-00009216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1093</xdr:row>
      <xdr:rowOff>0</xdr:rowOff>
    </xdr:from>
    <xdr:to>
      <xdr:col>5</xdr:col>
      <xdr:colOff>279400</xdr:colOff>
      <xdr:row>1094</xdr:row>
      <xdr:rowOff>12700</xdr:rowOff>
    </xdr:to>
    <xdr:sp macro="[1]!dp_core.gridDP_Click" textlink="">
      <xdr:nvSpPr>
        <xdr:cNvPr id="5779" name="Rectangle 5778">
          <a:extLst>
            <a:ext uri="{FF2B5EF4-FFF2-40B4-BE49-F238E27FC236}">
              <a16:creationId xmlns:a16="http://schemas.microsoft.com/office/drawing/2014/main" xmlns="" id="{00000000-0008-0000-0200-00009316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1093</xdr:row>
      <xdr:rowOff>0</xdr:rowOff>
    </xdr:from>
    <xdr:to>
      <xdr:col>5</xdr:col>
      <xdr:colOff>279400</xdr:colOff>
      <xdr:row>1094</xdr:row>
      <xdr:rowOff>12700</xdr:rowOff>
    </xdr:to>
    <xdr:sp macro="[1]!dp_core.gridDP_Click" textlink="">
      <xdr:nvSpPr>
        <xdr:cNvPr id="5780" name="Rectangle 5779">
          <a:extLst>
            <a:ext uri="{FF2B5EF4-FFF2-40B4-BE49-F238E27FC236}">
              <a16:creationId xmlns:a16="http://schemas.microsoft.com/office/drawing/2014/main" xmlns="" id="{00000000-0008-0000-0200-00009416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1094</xdr:row>
      <xdr:rowOff>0</xdr:rowOff>
    </xdr:from>
    <xdr:to>
      <xdr:col>5</xdr:col>
      <xdr:colOff>279400</xdr:colOff>
      <xdr:row>1095</xdr:row>
      <xdr:rowOff>12700</xdr:rowOff>
    </xdr:to>
    <xdr:sp macro="[1]!dp_core.gridDP_Click" textlink="">
      <xdr:nvSpPr>
        <xdr:cNvPr id="5781" name="Rectangle 5780">
          <a:extLst>
            <a:ext uri="{FF2B5EF4-FFF2-40B4-BE49-F238E27FC236}">
              <a16:creationId xmlns:a16="http://schemas.microsoft.com/office/drawing/2014/main" xmlns="" id="{00000000-0008-0000-0200-00009516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1094</xdr:row>
      <xdr:rowOff>0</xdr:rowOff>
    </xdr:from>
    <xdr:to>
      <xdr:col>5</xdr:col>
      <xdr:colOff>279400</xdr:colOff>
      <xdr:row>1095</xdr:row>
      <xdr:rowOff>12700</xdr:rowOff>
    </xdr:to>
    <xdr:sp macro="[1]!dp_core.gridDP_Click" textlink="">
      <xdr:nvSpPr>
        <xdr:cNvPr id="5782" name="Rectangle 5781">
          <a:extLst>
            <a:ext uri="{FF2B5EF4-FFF2-40B4-BE49-F238E27FC236}">
              <a16:creationId xmlns:a16="http://schemas.microsoft.com/office/drawing/2014/main" xmlns="" id="{00000000-0008-0000-0200-00009616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1094</xdr:row>
      <xdr:rowOff>0</xdr:rowOff>
    </xdr:from>
    <xdr:to>
      <xdr:col>5</xdr:col>
      <xdr:colOff>279400</xdr:colOff>
      <xdr:row>1095</xdr:row>
      <xdr:rowOff>12700</xdr:rowOff>
    </xdr:to>
    <xdr:sp macro="[1]!dp_core.gridDP_Click" textlink="">
      <xdr:nvSpPr>
        <xdr:cNvPr id="5783" name="Rectangle 5782">
          <a:extLst>
            <a:ext uri="{FF2B5EF4-FFF2-40B4-BE49-F238E27FC236}">
              <a16:creationId xmlns:a16="http://schemas.microsoft.com/office/drawing/2014/main" xmlns="" id="{00000000-0008-0000-0200-00009716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1095</xdr:row>
      <xdr:rowOff>0</xdr:rowOff>
    </xdr:from>
    <xdr:to>
      <xdr:col>5</xdr:col>
      <xdr:colOff>279400</xdr:colOff>
      <xdr:row>1096</xdr:row>
      <xdr:rowOff>12700</xdr:rowOff>
    </xdr:to>
    <xdr:sp macro="[1]!dp_core.gridDP_Click" textlink="">
      <xdr:nvSpPr>
        <xdr:cNvPr id="5784" name="Rectangle 5783">
          <a:extLst>
            <a:ext uri="{FF2B5EF4-FFF2-40B4-BE49-F238E27FC236}">
              <a16:creationId xmlns:a16="http://schemas.microsoft.com/office/drawing/2014/main" xmlns="" id="{00000000-0008-0000-0200-00009816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1095</xdr:row>
      <xdr:rowOff>0</xdr:rowOff>
    </xdr:from>
    <xdr:to>
      <xdr:col>5</xdr:col>
      <xdr:colOff>279400</xdr:colOff>
      <xdr:row>1096</xdr:row>
      <xdr:rowOff>12700</xdr:rowOff>
    </xdr:to>
    <xdr:sp macro="[1]!dp_core.gridDP_Click" textlink="">
      <xdr:nvSpPr>
        <xdr:cNvPr id="5785" name="Rectangle 5784">
          <a:extLst>
            <a:ext uri="{FF2B5EF4-FFF2-40B4-BE49-F238E27FC236}">
              <a16:creationId xmlns:a16="http://schemas.microsoft.com/office/drawing/2014/main" xmlns="" id="{00000000-0008-0000-0200-00009916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1095</xdr:row>
      <xdr:rowOff>0</xdr:rowOff>
    </xdr:from>
    <xdr:to>
      <xdr:col>5</xdr:col>
      <xdr:colOff>279400</xdr:colOff>
      <xdr:row>1096</xdr:row>
      <xdr:rowOff>12700</xdr:rowOff>
    </xdr:to>
    <xdr:sp macro="[1]!dp_core.gridDP_Click" textlink="">
      <xdr:nvSpPr>
        <xdr:cNvPr id="5786" name="Rectangle 5785">
          <a:extLst>
            <a:ext uri="{FF2B5EF4-FFF2-40B4-BE49-F238E27FC236}">
              <a16:creationId xmlns:a16="http://schemas.microsoft.com/office/drawing/2014/main" xmlns="" id="{00000000-0008-0000-0200-00009A16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1096</xdr:row>
      <xdr:rowOff>0</xdr:rowOff>
    </xdr:from>
    <xdr:to>
      <xdr:col>5</xdr:col>
      <xdr:colOff>279400</xdr:colOff>
      <xdr:row>1097</xdr:row>
      <xdr:rowOff>12700</xdr:rowOff>
    </xdr:to>
    <xdr:sp macro="[1]!dp_core.gridDP_Click" textlink="">
      <xdr:nvSpPr>
        <xdr:cNvPr id="5787" name="Rectangle 5786">
          <a:extLst>
            <a:ext uri="{FF2B5EF4-FFF2-40B4-BE49-F238E27FC236}">
              <a16:creationId xmlns:a16="http://schemas.microsoft.com/office/drawing/2014/main" xmlns="" id="{00000000-0008-0000-0200-00009B16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1096</xdr:row>
      <xdr:rowOff>0</xdr:rowOff>
    </xdr:from>
    <xdr:to>
      <xdr:col>5</xdr:col>
      <xdr:colOff>279400</xdr:colOff>
      <xdr:row>1097</xdr:row>
      <xdr:rowOff>12700</xdr:rowOff>
    </xdr:to>
    <xdr:sp macro="[1]!dp_core.gridDP_Click" textlink="">
      <xdr:nvSpPr>
        <xdr:cNvPr id="5788" name="Rectangle 5787">
          <a:extLst>
            <a:ext uri="{FF2B5EF4-FFF2-40B4-BE49-F238E27FC236}">
              <a16:creationId xmlns:a16="http://schemas.microsoft.com/office/drawing/2014/main" xmlns="" id="{00000000-0008-0000-0200-00009C16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1096</xdr:row>
      <xdr:rowOff>0</xdr:rowOff>
    </xdr:from>
    <xdr:to>
      <xdr:col>5</xdr:col>
      <xdr:colOff>279400</xdr:colOff>
      <xdr:row>1097</xdr:row>
      <xdr:rowOff>12700</xdr:rowOff>
    </xdr:to>
    <xdr:sp macro="[1]!dp_core.gridDP_Click" textlink="">
      <xdr:nvSpPr>
        <xdr:cNvPr id="5789" name="Rectangle 5788">
          <a:extLst>
            <a:ext uri="{FF2B5EF4-FFF2-40B4-BE49-F238E27FC236}">
              <a16:creationId xmlns:a16="http://schemas.microsoft.com/office/drawing/2014/main" xmlns="" id="{00000000-0008-0000-0200-00009D16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1097</xdr:row>
      <xdr:rowOff>0</xdr:rowOff>
    </xdr:from>
    <xdr:to>
      <xdr:col>5</xdr:col>
      <xdr:colOff>279400</xdr:colOff>
      <xdr:row>1098</xdr:row>
      <xdr:rowOff>12700</xdr:rowOff>
    </xdr:to>
    <xdr:sp macro="[1]!dp_core.gridDP_Click" textlink="">
      <xdr:nvSpPr>
        <xdr:cNvPr id="5790" name="Rectangle 5789">
          <a:extLst>
            <a:ext uri="{FF2B5EF4-FFF2-40B4-BE49-F238E27FC236}">
              <a16:creationId xmlns:a16="http://schemas.microsoft.com/office/drawing/2014/main" xmlns="" id="{00000000-0008-0000-0200-00009E16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1097</xdr:row>
      <xdr:rowOff>0</xdr:rowOff>
    </xdr:from>
    <xdr:to>
      <xdr:col>5</xdr:col>
      <xdr:colOff>279400</xdr:colOff>
      <xdr:row>1098</xdr:row>
      <xdr:rowOff>12700</xdr:rowOff>
    </xdr:to>
    <xdr:sp macro="[1]!dp_core.gridDP_Click" textlink="">
      <xdr:nvSpPr>
        <xdr:cNvPr id="5791" name="Rectangle 5790">
          <a:extLst>
            <a:ext uri="{FF2B5EF4-FFF2-40B4-BE49-F238E27FC236}">
              <a16:creationId xmlns:a16="http://schemas.microsoft.com/office/drawing/2014/main" xmlns="" id="{00000000-0008-0000-0200-00009F16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1097</xdr:row>
      <xdr:rowOff>0</xdr:rowOff>
    </xdr:from>
    <xdr:to>
      <xdr:col>5</xdr:col>
      <xdr:colOff>279400</xdr:colOff>
      <xdr:row>1098</xdr:row>
      <xdr:rowOff>12700</xdr:rowOff>
    </xdr:to>
    <xdr:sp macro="[1]!dp_core.gridDP_Click" textlink="">
      <xdr:nvSpPr>
        <xdr:cNvPr id="5792" name="Rectangle 5791">
          <a:extLst>
            <a:ext uri="{FF2B5EF4-FFF2-40B4-BE49-F238E27FC236}">
              <a16:creationId xmlns:a16="http://schemas.microsoft.com/office/drawing/2014/main" xmlns="" id="{00000000-0008-0000-0200-0000A016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1098</xdr:row>
      <xdr:rowOff>0</xdr:rowOff>
    </xdr:from>
    <xdr:to>
      <xdr:col>5</xdr:col>
      <xdr:colOff>279400</xdr:colOff>
      <xdr:row>1099</xdr:row>
      <xdr:rowOff>12700</xdr:rowOff>
    </xdr:to>
    <xdr:sp macro="[1]!dp_core.gridDP_Click" textlink="">
      <xdr:nvSpPr>
        <xdr:cNvPr id="5793" name="Rectangle 5792">
          <a:extLst>
            <a:ext uri="{FF2B5EF4-FFF2-40B4-BE49-F238E27FC236}">
              <a16:creationId xmlns:a16="http://schemas.microsoft.com/office/drawing/2014/main" xmlns="" id="{00000000-0008-0000-0200-0000A116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1098</xdr:row>
      <xdr:rowOff>0</xdr:rowOff>
    </xdr:from>
    <xdr:to>
      <xdr:col>5</xdr:col>
      <xdr:colOff>279400</xdr:colOff>
      <xdr:row>1099</xdr:row>
      <xdr:rowOff>12700</xdr:rowOff>
    </xdr:to>
    <xdr:sp macro="[1]!dp_core.gridDP_Click" textlink="">
      <xdr:nvSpPr>
        <xdr:cNvPr id="5794" name="Rectangle 5793">
          <a:extLst>
            <a:ext uri="{FF2B5EF4-FFF2-40B4-BE49-F238E27FC236}">
              <a16:creationId xmlns:a16="http://schemas.microsoft.com/office/drawing/2014/main" xmlns="" id="{00000000-0008-0000-0200-0000A216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1098</xdr:row>
      <xdr:rowOff>0</xdr:rowOff>
    </xdr:from>
    <xdr:to>
      <xdr:col>5</xdr:col>
      <xdr:colOff>279400</xdr:colOff>
      <xdr:row>1099</xdr:row>
      <xdr:rowOff>12700</xdr:rowOff>
    </xdr:to>
    <xdr:sp macro="[1]!dp_core.gridDP_Click" textlink="">
      <xdr:nvSpPr>
        <xdr:cNvPr id="5795" name="Rectangle 5794">
          <a:extLst>
            <a:ext uri="{FF2B5EF4-FFF2-40B4-BE49-F238E27FC236}">
              <a16:creationId xmlns:a16="http://schemas.microsoft.com/office/drawing/2014/main" xmlns="" id="{00000000-0008-0000-0200-0000A316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1099</xdr:row>
      <xdr:rowOff>0</xdr:rowOff>
    </xdr:from>
    <xdr:to>
      <xdr:col>5</xdr:col>
      <xdr:colOff>279400</xdr:colOff>
      <xdr:row>1100</xdr:row>
      <xdr:rowOff>12700</xdr:rowOff>
    </xdr:to>
    <xdr:sp macro="[1]!dp_core.gridDP_Click" textlink="">
      <xdr:nvSpPr>
        <xdr:cNvPr id="5796" name="Rectangle 5795">
          <a:extLst>
            <a:ext uri="{FF2B5EF4-FFF2-40B4-BE49-F238E27FC236}">
              <a16:creationId xmlns:a16="http://schemas.microsoft.com/office/drawing/2014/main" xmlns="" id="{00000000-0008-0000-0200-0000A416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1099</xdr:row>
      <xdr:rowOff>0</xdr:rowOff>
    </xdr:from>
    <xdr:to>
      <xdr:col>5</xdr:col>
      <xdr:colOff>279400</xdr:colOff>
      <xdr:row>1100</xdr:row>
      <xdr:rowOff>12700</xdr:rowOff>
    </xdr:to>
    <xdr:sp macro="[1]!dp_core.gridDP_Click" textlink="">
      <xdr:nvSpPr>
        <xdr:cNvPr id="5797" name="Rectangle 5796">
          <a:extLst>
            <a:ext uri="{FF2B5EF4-FFF2-40B4-BE49-F238E27FC236}">
              <a16:creationId xmlns:a16="http://schemas.microsoft.com/office/drawing/2014/main" xmlns="" id="{00000000-0008-0000-0200-0000A516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1099</xdr:row>
      <xdr:rowOff>0</xdr:rowOff>
    </xdr:from>
    <xdr:to>
      <xdr:col>5</xdr:col>
      <xdr:colOff>279400</xdr:colOff>
      <xdr:row>1100</xdr:row>
      <xdr:rowOff>12700</xdr:rowOff>
    </xdr:to>
    <xdr:sp macro="[1]!dp_core.gridDP_Click" textlink="">
      <xdr:nvSpPr>
        <xdr:cNvPr id="5798" name="Rectangle 5797">
          <a:extLst>
            <a:ext uri="{FF2B5EF4-FFF2-40B4-BE49-F238E27FC236}">
              <a16:creationId xmlns:a16="http://schemas.microsoft.com/office/drawing/2014/main" xmlns="" id="{00000000-0008-0000-0200-0000A616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1100</xdr:row>
      <xdr:rowOff>0</xdr:rowOff>
    </xdr:from>
    <xdr:to>
      <xdr:col>5</xdr:col>
      <xdr:colOff>279400</xdr:colOff>
      <xdr:row>1101</xdr:row>
      <xdr:rowOff>12700</xdr:rowOff>
    </xdr:to>
    <xdr:sp macro="[1]!dp_core.gridDP_Click" textlink="">
      <xdr:nvSpPr>
        <xdr:cNvPr id="5799" name="Rectangle 5798">
          <a:extLst>
            <a:ext uri="{FF2B5EF4-FFF2-40B4-BE49-F238E27FC236}">
              <a16:creationId xmlns:a16="http://schemas.microsoft.com/office/drawing/2014/main" xmlns="" id="{00000000-0008-0000-0200-0000A716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1100</xdr:row>
      <xdr:rowOff>0</xdr:rowOff>
    </xdr:from>
    <xdr:to>
      <xdr:col>5</xdr:col>
      <xdr:colOff>279400</xdr:colOff>
      <xdr:row>1101</xdr:row>
      <xdr:rowOff>12700</xdr:rowOff>
    </xdr:to>
    <xdr:sp macro="[1]!dp_core.gridDP_Click" textlink="">
      <xdr:nvSpPr>
        <xdr:cNvPr id="5800" name="Rectangle 5799">
          <a:extLst>
            <a:ext uri="{FF2B5EF4-FFF2-40B4-BE49-F238E27FC236}">
              <a16:creationId xmlns:a16="http://schemas.microsoft.com/office/drawing/2014/main" xmlns="" id="{00000000-0008-0000-0200-0000A816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1100</xdr:row>
      <xdr:rowOff>0</xdr:rowOff>
    </xdr:from>
    <xdr:to>
      <xdr:col>5</xdr:col>
      <xdr:colOff>279400</xdr:colOff>
      <xdr:row>1101</xdr:row>
      <xdr:rowOff>12700</xdr:rowOff>
    </xdr:to>
    <xdr:sp macro="[1]!dp_core.gridDP_Click" textlink="">
      <xdr:nvSpPr>
        <xdr:cNvPr id="5801" name="Rectangle 5800">
          <a:extLst>
            <a:ext uri="{FF2B5EF4-FFF2-40B4-BE49-F238E27FC236}">
              <a16:creationId xmlns:a16="http://schemas.microsoft.com/office/drawing/2014/main" xmlns="" id="{00000000-0008-0000-0200-0000A916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1101</xdr:row>
      <xdr:rowOff>0</xdr:rowOff>
    </xdr:from>
    <xdr:to>
      <xdr:col>5</xdr:col>
      <xdr:colOff>279400</xdr:colOff>
      <xdr:row>1102</xdr:row>
      <xdr:rowOff>12700</xdr:rowOff>
    </xdr:to>
    <xdr:sp macro="[1]!dp_core.gridDP_Click" textlink="">
      <xdr:nvSpPr>
        <xdr:cNvPr id="5802" name="Rectangle 5801">
          <a:extLst>
            <a:ext uri="{FF2B5EF4-FFF2-40B4-BE49-F238E27FC236}">
              <a16:creationId xmlns:a16="http://schemas.microsoft.com/office/drawing/2014/main" xmlns="" id="{00000000-0008-0000-0200-0000AA16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1101</xdr:row>
      <xdr:rowOff>0</xdr:rowOff>
    </xdr:from>
    <xdr:to>
      <xdr:col>5</xdr:col>
      <xdr:colOff>279400</xdr:colOff>
      <xdr:row>1102</xdr:row>
      <xdr:rowOff>12700</xdr:rowOff>
    </xdr:to>
    <xdr:sp macro="[1]!dp_core.gridDP_Click" textlink="">
      <xdr:nvSpPr>
        <xdr:cNvPr id="5803" name="Rectangle 5802">
          <a:extLst>
            <a:ext uri="{FF2B5EF4-FFF2-40B4-BE49-F238E27FC236}">
              <a16:creationId xmlns:a16="http://schemas.microsoft.com/office/drawing/2014/main" xmlns="" id="{00000000-0008-0000-0200-0000AB16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1101</xdr:row>
      <xdr:rowOff>0</xdr:rowOff>
    </xdr:from>
    <xdr:to>
      <xdr:col>5</xdr:col>
      <xdr:colOff>279400</xdr:colOff>
      <xdr:row>1102</xdr:row>
      <xdr:rowOff>12700</xdr:rowOff>
    </xdr:to>
    <xdr:sp macro="[1]!dp_core.gridDP_Click" textlink="">
      <xdr:nvSpPr>
        <xdr:cNvPr id="5804" name="Rectangle 5803">
          <a:extLst>
            <a:ext uri="{FF2B5EF4-FFF2-40B4-BE49-F238E27FC236}">
              <a16:creationId xmlns:a16="http://schemas.microsoft.com/office/drawing/2014/main" xmlns="" id="{00000000-0008-0000-0200-0000AC16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1102</xdr:row>
      <xdr:rowOff>0</xdr:rowOff>
    </xdr:from>
    <xdr:to>
      <xdr:col>5</xdr:col>
      <xdr:colOff>279400</xdr:colOff>
      <xdr:row>1103</xdr:row>
      <xdr:rowOff>12700</xdr:rowOff>
    </xdr:to>
    <xdr:sp macro="[1]!dp_core.gridDP_Click" textlink="">
      <xdr:nvSpPr>
        <xdr:cNvPr id="5805" name="Rectangle 5804">
          <a:extLst>
            <a:ext uri="{FF2B5EF4-FFF2-40B4-BE49-F238E27FC236}">
              <a16:creationId xmlns:a16="http://schemas.microsoft.com/office/drawing/2014/main" xmlns="" id="{00000000-0008-0000-0200-0000AD16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1102</xdr:row>
      <xdr:rowOff>0</xdr:rowOff>
    </xdr:from>
    <xdr:to>
      <xdr:col>5</xdr:col>
      <xdr:colOff>279400</xdr:colOff>
      <xdr:row>1103</xdr:row>
      <xdr:rowOff>12700</xdr:rowOff>
    </xdr:to>
    <xdr:sp macro="[1]!dp_core.gridDP_Click" textlink="">
      <xdr:nvSpPr>
        <xdr:cNvPr id="5806" name="Rectangle 5805">
          <a:extLst>
            <a:ext uri="{FF2B5EF4-FFF2-40B4-BE49-F238E27FC236}">
              <a16:creationId xmlns:a16="http://schemas.microsoft.com/office/drawing/2014/main" xmlns="" id="{00000000-0008-0000-0200-0000AE16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1102</xdr:row>
      <xdr:rowOff>0</xdr:rowOff>
    </xdr:from>
    <xdr:to>
      <xdr:col>5</xdr:col>
      <xdr:colOff>279400</xdr:colOff>
      <xdr:row>1103</xdr:row>
      <xdr:rowOff>12700</xdr:rowOff>
    </xdr:to>
    <xdr:sp macro="[1]!dp_core.gridDP_Click" textlink="">
      <xdr:nvSpPr>
        <xdr:cNvPr id="5807" name="Rectangle 5806">
          <a:extLst>
            <a:ext uri="{FF2B5EF4-FFF2-40B4-BE49-F238E27FC236}">
              <a16:creationId xmlns:a16="http://schemas.microsoft.com/office/drawing/2014/main" xmlns="" id="{00000000-0008-0000-0200-0000AF16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1103</xdr:row>
      <xdr:rowOff>0</xdr:rowOff>
    </xdr:from>
    <xdr:to>
      <xdr:col>5</xdr:col>
      <xdr:colOff>279400</xdr:colOff>
      <xdr:row>1104</xdr:row>
      <xdr:rowOff>12700</xdr:rowOff>
    </xdr:to>
    <xdr:sp macro="[1]!dp_core.gridDP_Click" textlink="">
      <xdr:nvSpPr>
        <xdr:cNvPr id="5808" name="Rectangle 5807">
          <a:extLst>
            <a:ext uri="{FF2B5EF4-FFF2-40B4-BE49-F238E27FC236}">
              <a16:creationId xmlns:a16="http://schemas.microsoft.com/office/drawing/2014/main" xmlns="" id="{00000000-0008-0000-0200-0000B016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1103</xdr:row>
      <xdr:rowOff>0</xdr:rowOff>
    </xdr:from>
    <xdr:to>
      <xdr:col>5</xdr:col>
      <xdr:colOff>279400</xdr:colOff>
      <xdr:row>1104</xdr:row>
      <xdr:rowOff>12700</xdr:rowOff>
    </xdr:to>
    <xdr:sp macro="[1]!dp_core.gridDP_Click" textlink="">
      <xdr:nvSpPr>
        <xdr:cNvPr id="5809" name="Rectangle 5808">
          <a:extLst>
            <a:ext uri="{FF2B5EF4-FFF2-40B4-BE49-F238E27FC236}">
              <a16:creationId xmlns:a16="http://schemas.microsoft.com/office/drawing/2014/main" xmlns="" id="{00000000-0008-0000-0200-0000B116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1103</xdr:row>
      <xdr:rowOff>0</xdr:rowOff>
    </xdr:from>
    <xdr:to>
      <xdr:col>5</xdr:col>
      <xdr:colOff>279400</xdr:colOff>
      <xdr:row>1104</xdr:row>
      <xdr:rowOff>12700</xdr:rowOff>
    </xdr:to>
    <xdr:sp macro="[1]!dp_core.gridDP_Click" textlink="">
      <xdr:nvSpPr>
        <xdr:cNvPr id="5810" name="Rectangle 5809">
          <a:extLst>
            <a:ext uri="{FF2B5EF4-FFF2-40B4-BE49-F238E27FC236}">
              <a16:creationId xmlns:a16="http://schemas.microsoft.com/office/drawing/2014/main" xmlns="" id="{00000000-0008-0000-0200-0000B216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1104</xdr:row>
      <xdr:rowOff>0</xdr:rowOff>
    </xdr:from>
    <xdr:to>
      <xdr:col>5</xdr:col>
      <xdr:colOff>279400</xdr:colOff>
      <xdr:row>1105</xdr:row>
      <xdr:rowOff>12700</xdr:rowOff>
    </xdr:to>
    <xdr:sp macro="[1]!dp_core.gridDP_Click" textlink="">
      <xdr:nvSpPr>
        <xdr:cNvPr id="5811" name="Rectangle 5810">
          <a:extLst>
            <a:ext uri="{FF2B5EF4-FFF2-40B4-BE49-F238E27FC236}">
              <a16:creationId xmlns:a16="http://schemas.microsoft.com/office/drawing/2014/main" xmlns="" id="{00000000-0008-0000-0200-0000B316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1104</xdr:row>
      <xdr:rowOff>0</xdr:rowOff>
    </xdr:from>
    <xdr:to>
      <xdr:col>5</xdr:col>
      <xdr:colOff>279400</xdr:colOff>
      <xdr:row>1105</xdr:row>
      <xdr:rowOff>12700</xdr:rowOff>
    </xdr:to>
    <xdr:sp macro="[1]!dp_core.gridDP_Click" textlink="">
      <xdr:nvSpPr>
        <xdr:cNvPr id="5812" name="Rectangle 5811">
          <a:extLst>
            <a:ext uri="{FF2B5EF4-FFF2-40B4-BE49-F238E27FC236}">
              <a16:creationId xmlns:a16="http://schemas.microsoft.com/office/drawing/2014/main" xmlns="" id="{00000000-0008-0000-0200-0000B416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1104</xdr:row>
      <xdr:rowOff>0</xdr:rowOff>
    </xdr:from>
    <xdr:to>
      <xdr:col>5</xdr:col>
      <xdr:colOff>279400</xdr:colOff>
      <xdr:row>1105</xdr:row>
      <xdr:rowOff>12700</xdr:rowOff>
    </xdr:to>
    <xdr:sp macro="[1]!dp_core.gridDP_Click" textlink="">
      <xdr:nvSpPr>
        <xdr:cNvPr id="5813" name="Rectangle 5812">
          <a:extLst>
            <a:ext uri="{FF2B5EF4-FFF2-40B4-BE49-F238E27FC236}">
              <a16:creationId xmlns:a16="http://schemas.microsoft.com/office/drawing/2014/main" xmlns="" id="{00000000-0008-0000-0200-0000B516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1105</xdr:row>
      <xdr:rowOff>0</xdr:rowOff>
    </xdr:from>
    <xdr:to>
      <xdr:col>5</xdr:col>
      <xdr:colOff>279400</xdr:colOff>
      <xdr:row>1106</xdr:row>
      <xdr:rowOff>12700</xdr:rowOff>
    </xdr:to>
    <xdr:sp macro="[1]!dp_core.gridDP_Click" textlink="">
      <xdr:nvSpPr>
        <xdr:cNvPr id="5814" name="Rectangle 5813">
          <a:extLst>
            <a:ext uri="{FF2B5EF4-FFF2-40B4-BE49-F238E27FC236}">
              <a16:creationId xmlns:a16="http://schemas.microsoft.com/office/drawing/2014/main" xmlns="" id="{00000000-0008-0000-0200-0000B616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1105</xdr:row>
      <xdr:rowOff>0</xdr:rowOff>
    </xdr:from>
    <xdr:to>
      <xdr:col>5</xdr:col>
      <xdr:colOff>279400</xdr:colOff>
      <xdr:row>1106</xdr:row>
      <xdr:rowOff>12700</xdr:rowOff>
    </xdr:to>
    <xdr:sp macro="[1]!dp_core.gridDP_Click" textlink="">
      <xdr:nvSpPr>
        <xdr:cNvPr id="5815" name="Rectangle 5814">
          <a:extLst>
            <a:ext uri="{FF2B5EF4-FFF2-40B4-BE49-F238E27FC236}">
              <a16:creationId xmlns:a16="http://schemas.microsoft.com/office/drawing/2014/main" xmlns="" id="{00000000-0008-0000-0200-0000B716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1105</xdr:row>
      <xdr:rowOff>0</xdr:rowOff>
    </xdr:from>
    <xdr:to>
      <xdr:col>5</xdr:col>
      <xdr:colOff>279400</xdr:colOff>
      <xdr:row>1106</xdr:row>
      <xdr:rowOff>12700</xdr:rowOff>
    </xdr:to>
    <xdr:sp macro="[1]!dp_core.gridDP_Click" textlink="">
      <xdr:nvSpPr>
        <xdr:cNvPr id="5816" name="Rectangle 5815">
          <a:extLst>
            <a:ext uri="{FF2B5EF4-FFF2-40B4-BE49-F238E27FC236}">
              <a16:creationId xmlns:a16="http://schemas.microsoft.com/office/drawing/2014/main" xmlns="" id="{00000000-0008-0000-0200-0000B816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1106</xdr:row>
      <xdr:rowOff>0</xdr:rowOff>
    </xdr:from>
    <xdr:to>
      <xdr:col>5</xdr:col>
      <xdr:colOff>279400</xdr:colOff>
      <xdr:row>1107</xdr:row>
      <xdr:rowOff>12700</xdr:rowOff>
    </xdr:to>
    <xdr:sp macro="[1]!dp_core.gridDP_Click" textlink="">
      <xdr:nvSpPr>
        <xdr:cNvPr id="5817" name="Rectangle 5816">
          <a:extLst>
            <a:ext uri="{FF2B5EF4-FFF2-40B4-BE49-F238E27FC236}">
              <a16:creationId xmlns:a16="http://schemas.microsoft.com/office/drawing/2014/main" xmlns="" id="{00000000-0008-0000-0200-0000B916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1106</xdr:row>
      <xdr:rowOff>0</xdr:rowOff>
    </xdr:from>
    <xdr:to>
      <xdr:col>5</xdr:col>
      <xdr:colOff>279400</xdr:colOff>
      <xdr:row>1107</xdr:row>
      <xdr:rowOff>12700</xdr:rowOff>
    </xdr:to>
    <xdr:sp macro="[1]!dp_core.gridDP_Click" textlink="">
      <xdr:nvSpPr>
        <xdr:cNvPr id="5818" name="Rectangle 5817">
          <a:extLst>
            <a:ext uri="{FF2B5EF4-FFF2-40B4-BE49-F238E27FC236}">
              <a16:creationId xmlns:a16="http://schemas.microsoft.com/office/drawing/2014/main" xmlns="" id="{00000000-0008-0000-0200-0000BA16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1106</xdr:row>
      <xdr:rowOff>0</xdr:rowOff>
    </xdr:from>
    <xdr:to>
      <xdr:col>5</xdr:col>
      <xdr:colOff>279400</xdr:colOff>
      <xdr:row>1107</xdr:row>
      <xdr:rowOff>12700</xdr:rowOff>
    </xdr:to>
    <xdr:sp macro="[1]!dp_core.gridDP_Click" textlink="">
      <xdr:nvSpPr>
        <xdr:cNvPr id="5819" name="Rectangle 5818">
          <a:extLst>
            <a:ext uri="{FF2B5EF4-FFF2-40B4-BE49-F238E27FC236}">
              <a16:creationId xmlns:a16="http://schemas.microsoft.com/office/drawing/2014/main" xmlns="" id="{00000000-0008-0000-0200-0000BB16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1107</xdr:row>
      <xdr:rowOff>0</xdr:rowOff>
    </xdr:from>
    <xdr:to>
      <xdr:col>5</xdr:col>
      <xdr:colOff>279400</xdr:colOff>
      <xdr:row>1108</xdr:row>
      <xdr:rowOff>12700</xdr:rowOff>
    </xdr:to>
    <xdr:sp macro="[1]!dp_core.gridDP_Click" textlink="">
      <xdr:nvSpPr>
        <xdr:cNvPr id="5820" name="Rectangle 5819">
          <a:extLst>
            <a:ext uri="{FF2B5EF4-FFF2-40B4-BE49-F238E27FC236}">
              <a16:creationId xmlns:a16="http://schemas.microsoft.com/office/drawing/2014/main" xmlns="" id="{00000000-0008-0000-0200-0000BC16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1107</xdr:row>
      <xdr:rowOff>0</xdr:rowOff>
    </xdr:from>
    <xdr:to>
      <xdr:col>5</xdr:col>
      <xdr:colOff>279400</xdr:colOff>
      <xdr:row>1108</xdr:row>
      <xdr:rowOff>12700</xdr:rowOff>
    </xdr:to>
    <xdr:sp macro="[1]!dp_core.gridDP_Click" textlink="">
      <xdr:nvSpPr>
        <xdr:cNvPr id="5821" name="Rectangle 5820">
          <a:extLst>
            <a:ext uri="{FF2B5EF4-FFF2-40B4-BE49-F238E27FC236}">
              <a16:creationId xmlns:a16="http://schemas.microsoft.com/office/drawing/2014/main" xmlns="" id="{00000000-0008-0000-0200-0000BD16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1107</xdr:row>
      <xdr:rowOff>0</xdr:rowOff>
    </xdr:from>
    <xdr:to>
      <xdr:col>5</xdr:col>
      <xdr:colOff>279400</xdr:colOff>
      <xdr:row>1108</xdr:row>
      <xdr:rowOff>12700</xdr:rowOff>
    </xdr:to>
    <xdr:sp macro="[1]!dp_core.gridDP_Click" textlink="">
      <xdr:nvSpPr>
        <xdr:cNvPr id="5822" name="Rectangle 5821">
          <a:extLst>
            <a:ext uri="{FF2B5EF4-FFF2-40B4-BE49-F238E27FC236}">
              <a16:creationId xmlns:a16="http://schemas.microsoft.com/office/drawing/2014/main" xmlns="" id="{00000000-0008-0000-0200-0000BE16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1108</xdr:row>
      <xdr:rowOff>0</xdr:rowOff>
    </xdr:from>
    <xdr:to>
      <xdr:col>5</xdr:col>
      <xdr:colOff>279400</xdr:colOff>
      <xdr:row>1109</xdr:row>
      <xdr:rowOff>12700</xdr:rowOff>
    </xdr:to>
    <xdr:sp macro="[1]!dp_core.gridDP_Click" textlink="">
      <xdr:nvSpPr>
        <xdr:cNvPr id="5823" name="Rectangle 5822">
          <a:extLst>
            <a:ext uri="{FF2B5EF4-FFF2-40B4-BE49-F238E27FC236}">
              <a16:creationId xmlns:a16="http://schemas.microsoft.com/office/drawing/2014/main" xmlns="" id="{00000000-0008-0000-0200-0000BF16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1108</xdr:row>
      <xdr:rowOff>0</xdr:rowOff>
    </xdr:from>
    <xdr:to>
      <xdr:col>5</xdr:col>
      <xdr:colOff>279400</xdr:colOff>
      <xdr:row>1109</xdr:row>
      <xdr:rowOff>12700</xdr:rowOff>
    </xdr:to>
    <xdr:sp macro="[1]!dp_core.gridDP_Click" textlink="">
      <xdr:nvSpPr>
        <xdr:cNvPr id="5824" name="Rectangle 5823">
          <a:extLst>
            <a:ext uri="{FF2B5EF4-FFF2-40B4-BE49-F238E27FC236}">
              <a16:creationId xmlns:a16="http://schemas.microsoft.com/office/drawing/2014/main" xmlns="" id="{00000000-0008-0000-0200-0000C016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1108</xdr:row>
      <xdr:rowOff>0</xdr:rowOff>
    </xdr:from>
    <xdr:to>
      <xdr:col>5</xdr:col>
      <xdr:colOff>279400</xdr:colOff>
      <xdr:row>1109</xdr:row>
      <xdr:rowOff>12700</xdr:rowOff>
    </xdr:to>
    <xdr:sp macro="[1]!dp_core.gridDP_Click" textlink="">
      <xdr:nvSpPr>
        <xdr:cNvPr id="5825" name="Rectangle 5824">
          <a:extLst>
            <a:ext uri="{FF2B5EF4-FFF2-40B4-BE49-F238E27FC236}">
              <a16:creationId xmlns:a16="http://schemas.microsoft.com/office/drawing/2014/main" xmlns="" id="{00000000-0008-0000-0200-0000C116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1109</xdr:row>
      <xdr:rowOff>0</xdr:rowOff>
    </xdr:from>
    <xdr:to>
      <xdr:col>5</xdr:col>
      <xdr:colOff>279400</xdr:colOff>
      <xdr:row>1110</xdr:row>
      <xdr:rowOff>12700</xdr:rowOff>
    </xdr:to>
    <xdr:sp macro="[1]!dp_core.gridDP_Click" textlink="">
      <xdr:nvSpPr>
        <xdr:cNvPr id="5826" name="Rectangle 5825">
          <a:extLst>
            <a:ext uri="{FF2B5EF4-FFF2-40B4-BE49-F238E27FC236}">
              <a16:creationId xmlns:a16="http://schemas.microsoft.com/office/drawing/2014/main" xmlns="" id="{00000000-0008-0000-0200-0000C216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1109</xdr:row>
      <xdr:rowOff>0</xdr:rowOff>
    </xdr:from>
    <xdr:to>
      <xdr:col>5</xdr:col>
      <xdr:colOff>279400</xdr:colOff>
      <xdr:row>1110</xdr:row>
      <xdr:rowOff>12700</xdr:rowOff>
    </xdr:to>
    <xdr:sp macro="[1]!dp_core.gridDP_Click" textlink="">
      <xdr:nvSpPr>
        <xdr:cNvPr id="5827" name="Rectangle 5826">
          <a:extLst>
            <a:ext uri="{FF2B5EF4-FFF2-40B4-BE49-F238E27FC236}">
              <a16:creationId xmlns:a16="http://schemas.microsoft.com/office/drawing/2014/main" xmlns="" id="{00000000-0008-0000-0200-0000C316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1109</xdr:row>
      <xdr:rowOff>0</xdr:rowOff>
    </xdr:from>
    <xdr:to>
      <xdr:col>5</xdr:col>
      <xdr:colOff>279400</xdr:colOff>
      <xdr:row>1110</xdr:row>
      <xdr:rowOff>12700</xdr:rowOff>
    </xdr:to>
    <xdr:sp macro="[1]!dp_core.gridDP_Click" textlink="">
      <xdr:nvSpPr>
        <xdr:cNvPr id="5828" name="Rectangle 5827">
          <a:extLst>
            <a:ext uri="{FF2B5EF4-FFF2-40B4-BE49-F238E27FC236}">
              <a16:creationId xmlns:a16="http://schemas.microsoft.com/office/drawing/2014/main" xmlns="" id="{00000000-0008-0000-0200-0000C416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1110</xdr:row>
      <xdr:rowOff>0</xdr:rowOff>
    </xdr:from>
    <xdr:to>
      <xdr:col>5</xdr:col>
      <xdr:colOff>279400</xdr:colOff>
      <xdr:row>1111</xdr:row>
      <xdr:rowOff>12700</xdr:rowOff>
    </xdr:to>
    <xdr:sp macro="[1]!dp_core.gridDP_Click" textlink="">
      <xdr:nvSpPr>
        <xdr:cNvPr id="5829" name="Rectangle 5828">
          <a:extLst>
            <a:ext uri="{FF2B5EF4-FFF2-40B4-BE49-F238E27FC236}">
              <a16:creationId xmlns:a16="http://schemas.microsoft.com/office/drawing/2014/main" xmlns="" id="{00000000-0008-0000-0200-0000C516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1110</xdr:row>
      <xdr:rowOff>0</xdr:rowOff>
    </xdr:from>
    <xdr:to>
      <xdr:col>5</xdr:col>
      <xdr:colOff>279400</xdr:colOff>
      <xdr:row>1111</xdr:row>
      <xdr:rowOff>12700</xdr:rowOff>
    </xdr:to>
    <xdr:sp macro="[1]!dp_core.gridDP_Click" textlink="">
      <xdr:nvSpPr>
        <xdr:cNvPr id="5830" name="Rectangle 5829">
          <a:extLst>
            <a:ext uri="{FF2B5EF4-FFF2-40B4-BE49-F238E27FC236}">
              <a16:creationId xmlns:a16="http://schemas.microsoft.com/office/drawing/2014/main" xmlns="" id="{00000000-0008-0000-0200-0000C616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1110</xdr:row>
      <xdr:rowOff>0</xdr:rowOff>
    </xdr:from>
    <xdr:to>
      <xdr:col>5</xdr:col>
      <xdr:colOff>279400</xdr:colOff>
      <xdr:row>1111</xdr:row>
      <xdr:rowOff>12700</xdr:rowOff>
    </xdr:to>
    <xdr:sp macro="[1]!dp_core.gridDP_Click" textlink="">
      <xdr:nvSpPr>
        <xdr:cNvPr id="5831" name="Rectangle 5830">
          <a:extLst>
            <a:ext uri="{FF2B5EF4-FFF2-40B4-BE49-F238E27FC236}">
              <a16:creationId xmlns:a16="http://schemas.microsoft.com/office/drawing/2014/main" xmlns="" id="{00000000-0008-0000-0200-0000C716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1111</xdr:row>
      <xdr:rowOff>0</xdr:rowOff>
    </xdr:from>
    <xdr:to>
      <xdr:col>5</xdr:col>
      <xdr:colOff>279400</xdr:colOff>
      <xdr:row>1112</xdr:row>
      <xdr:rowOff>12700</xdr:rowOff>
    </xdr:to>
    <xdr:sp macro="[1]!dp_core.gridDP_Click" textlink="">
      <xdr:nvSpPr>
        <xdr:cNvPr id="5832" name="Rectangle 5831">
          <a:extLst>
            <a:ext uri="{FF2B5EF4-FFF2-40B4-BE49-F238E27FC236}">
              <a16:creationId xmlns:a16="http://schemas.microsoft.com/office/drawing/2014/main" xmlns="" id="{00000000-0008-0000-0200-0000C816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1111</xdr:row>
      <xdr:rowOff>0</xdr:rowOff>
    </xdr:from>
    <xdr:to>
      <xdr:col>5</xdr:col>
      <xdr:colOff>279400</xdr:colOff>
      <xdr:row>1112</xdr:row>
      <xdr:rowOff>12700</xdr:rowOff>
    </xdr:to>
    <xdr:sp macro="[1]!dp_core.gridDP_Click" textlink="">
      <xdr:nvSpPr>
        <xdr:cNvPr id="5833" name="Rectangle 5832">
          <a:extLst>
            <a:ext uri="{FF2B5EF4-FFF2-40B4-BE49-F238E27FC236}">
              <a16:creationId xmlns:a16="http://schemas.microsoft.com/office/drawing/2014/main" xmlns="" id="{00000000-0008-0000-0200-0000C916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1111</xdr:row>
      <xdr:rowOff>0</xdr:rowOff>
    </xdr:from>
    <xdr:to>
      <xdr:col>5</xdr:col>
      <xdr:colOff>279400</xdr:colOff>
      <xdr:row>1112</xdr:row>
      <xdr:rowOff>12700</xdr:rowOff>
    </xdr:to>
    <xdr:sp macro="[1]!dp_core.gridDP_Click" textlink="">
      <xdr:nvSpPr>
        <xdr:cNvPr id="5834" name="Rectangle 5833">
          <a:extLst>
            <a:ext uri="{FF2B5EF4-FFF2-40B4-BE49-F238E27FC236}">
              <a16:creationId xmlns:a16="http://schemas.microsoft.com/office/drawing/2014/main" xmlns="" id="{00000000-0008-0000-0200-0000CA16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1112</xdr:row>
      <xdr:rowOff>0</xdr:rowOff>
    </xdr:from>
    <xdr:to>
      <xdr:col>5</xdr:col>
      <xdr:colOff>279400</xdr:colOff>
      <xdr:row>1113</xdr:row>
      <xdr:rowOff>12700</xdr:rowOff>
    </xdr:to>
    <xdr:sp macro="[1]!dp_core.gridDP_Click" textlink="">
      <xdr:nvSpPr>
        <xdr:cNvPr id="5835" name="Rectangle 5834">
          <a:extLst>
            <a:ext uri="{FF2B5EF4-FFF2-40B4-BE49-F238E27FC236}">
              <a16:creationId xmlns:a16="http://schemas.microsoft.com/office/drawing/2014/main" xmlns="" id="{00000000-0008-0000-0200-0000CB16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1112</xdr:row>
      <xdr:rowOff>0</xdr:rowOff>
    </xdr:from>
    <xdr:to>
      <xdr:col>5</xdr:col>
      <xdr:colOff>279400</xdr:colOff>
      <xdr:row>1113</xdr:row>
      <xdr:rowOff>12700</xdr:rowOff>
    </xdr:to>
    <xdr:sp macro="[1]!dp_core.gridDP_Click" textlink="">
      <xdr:nvSpPr>
        <xdr:cNvPr id="5836" name="Rectangle 5835">
          <a:extLst>
            <a:ext uri="{FF2B5EF4-FFF2-40B4-BE49-F238E27FC236}">
              <a16:creationId xmlns:a16="http://schemas.microsoft.com/office/drawing/2014/main" xmlns="" id="{00000000-0008-0000-0200-0000CC16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1112</xdr:row>
      <xdr:rowOff>0</xdr:rowOff>
    </xdr:from>
    <xdr:to>
      <xdr:col>5</xdr:col>
      <xdr:colOff>279400</xdr:colOff>
      <xdr:row>1113</xdr:row>
      <xdr:rowOff>12700</xdr:rowOff>
    </xdr:to>
    <xdr:sp macro="[1]!dp_core.gridDP_Click" textlink="">
      <xdr:nvSpPr>
        <xdr:cNvPr id="5837" name="Rectangle 5836">
          <a:extLst>
            <a:ext uri="{FF2B5EF4-FFF2-40B4-BE49-F238E27FC236}">
              <a16:creationId xmlns:a16="http://schemas.microsoft.com/office/drawing/2014/main" xmlns="" id="{00000000-0008-0000-0200-0000CD16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1113</xdr:row>
      <xdr:rowOff>0</xdr:rowOff>
    </xdr:from>
    <xdr:to>
      <xdr:col>5</xdr:col>
      <xdr:colOff>279400</xdr:colOff>
      <xdr:row>1114</xdr:row>
      <xdr:rowOff>12700</xdr:rowOff>
    </xdr:to>
    <xdr:sp macro="[1]!dp_core.gridDP_Click" textlink="">
      <xdr:nvSpPr>
        <xdr:cNvPr id="5838" name="Rectangle 5837">
          <a:extLst>
            <a:ext uri="{FF2B5EF4-FFF2-40B4-BE49-F238E27FC236}">
              <a16:creationId xmlns:a16="http://schemas.microsoft.com/office/drawing/2014/main" xmlns="" id="{00000000-0008-0000-0200-0000CE16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1113</xdr:row>
      <xdr:rowOff>0</xdr:rowOff>
    </xdr:from>
    <xdr:to>
      <xdr:col>5</xdr:col>
      <xdr:colOff>279400</xdr:colOff>
      <xdr:row>1114</xdr:row>
      <xdr:rowOff>12700</xdr:rowOff>
    </xdr:to>
    <xdr:sp macro="[1]!dp_core.gridDP_Click" textlink="">
      <xdr:nvSpPr>
        <xdr:cNvPr id="5839" name="Rectangle 5838">
          <a:extLst>
            <a:ext uri="{FF2B5EF4-FFF2-40B4-BE49-F238E27FC236}">
              <a16:creationId xmlns:a16="http://schemas.microsoft.com/office/drawing/2014/main" xmlns="" id="{00000000-0008-0000-0200-0000CF16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1113</xdr:row>
      <xdr:rowOff>0</xdr:rowOff>
    </xdr:from>
    <xdr:to>
      <xdr:col>5</xdr:col>
      <xdr:colOff>279400</xdr:colOff>
      <xdr:row>1114</xdr:row>
      <xdr:rowOff>12700</xdr:rowOff>
    </xdr:to>
    <xdr:sp macro="[1]!dp_core.gridDP_Click" textlink="">
      <xdr:nvSpPr>
        <xdr:cNvPr id="5840" name="Rectangle 5839">
          <a:extLst>
            <a:ext uri="{FF2B5EF4-FFF2-40B4-BE49-F238E27FC236}">
              <a16:creationId xmlns:a16="http://schemas.microsoft.com/office/drawing/2014/main" xmlns="" id="{00000000-0008-0000-0200-0000D016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1114</xdr:row>
      <xdr:rowOff>0</xdr:rowOff>
    </xdr:from>
    <xdr:to>
      <xdr:col>5</xdr:col>
      <xdr:colOff>279400</xdr:colOff>
      <xdr:row>1115</xdr:row>
      <xdr:rowOff>12700</xdr:rowOff>
    </xdr:to>
    <xdr:sp macro="[1]!dp_core.gridDP_Click" textlink="">
      <xdr:nvSpPr>
        <xdr:cNvPr id="5841" name="Rectangle 5840">
          <a:extLst>
            <a:ext uri="{FF2B5EF4-FFF2-40B4-BE49-F238E27FC236}">
              <a16:creationId xmlns:a16="http://schemas.microsoft.com/office/drawing/2014/main" xmlns="" id="{00000000-0008-0000-0200-0000D116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1114</xdr:row>
      <xdr:rowOff>0</xdr:rowOff>
    </xdr:from>
    <xdr:to>
      <xdr:col>5</xdr:col>
      <xdr:colOff>279400</xdr:colOff>
      <xdr:row>1115</xdr:row>
      <xdr:rowOff>12700</xdr:rowOff>
    </xdr:to>
    <xdr:sp macro="[1]!dp_core.gridDP_Click" textlink="">
      <xdr:nvSpPr>
        <xdr:cNvPr id="5842" name="Rectangle 5841">
          <a:extLst>
            <a:ext uri="{FF2B5EF4-FFF2-40B4-BE49-F238E27FC236}">
              <a16:creationId xmlns:a16="http://schemas.microsoft.com/office/drawing/2014/main" xmlns="" id="{00000000-0008-0000-0200-0000D216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1114</xdr:row>
      <xdr:rowOff>0</xdr:rowOff>
    </xdr:from>
    <xdr:to>
      <xdr:col>5</xdr:col>
      <xdr:colOff>279400</xdr:colOff>
      <xdr:row>1115</xdr:row>
      <xdr:rowOff>12700</xdr:rowOff>
    </xdr:to>
    <xdr:sp macro="[1]!dp_core.gridDP_Click" textlink="">
      <xdr:nvSpPr>
        <xdr:cNvPr id="5843" name="Rectangle 5842">
          <a:extLst>
            <a:ext uri="{FF2B5EF4-FFF2-40B4-BE49-F238E27FC236}">
              <a16:creationId xmlns:a16="http://schemas.microsoft.com/office/drawing/2014/main" xmlns="" id="{00000000-0008-0000-0200-0000D316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1115</xdr:row>
      <xdr:rowOff>0</xdr:rowOff>
    </xdr:from>
    <xdr:to>
      <xdr:col>5</xdr:col>
      <xdr:colOff>279400</xdr:colOff>
      <xdr:row>1116</xdr:row>
      <xdr:rowOff>12700</xdr:rowOff>
    </xdr:to>
    <xdr:sp macro="[1]!dp_core.gridDP_Click" textlink="">
      <xdr:nvSpPr>
        <xdr:cNvPr id="5844" name="Rectangle 5843">
          <a:extLst>
            <a:ext uri="{FF2B5EF4-FFF2-40B4-BE49-F238E27FC236}">
              <a16:creationId xmlns:a16="http://schemas.microsoft.com/office/drawing/2014/main" xmlns="" id="{00000000-0008-0000-0200-0000D416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1115</xdr:row>
      <xdr:rowOff>0</xdr:rowOff>
    </xdr:from>
    <xdr:to>
      <xdr:col>5</xdr:col>
      <xdr:colOff>279400</xdr:colOff>
      <xdr:row>1116</xdr:row>
      <xdr:rowOff>12700</xdr:rowOff>
    </xdr:to>
    <xdr:sp macro="[1]!dp_core.gridDP_Click" textlink="">
      <xdr:nvSpPr>
        <xdr:cNvPr id="5845" name="Rectangle 5844">
          <a:extLst>
            <a:ext uri="{FF2B5EF4-FFF2-40B4-BE49-F238E27FC236}">
              <a16:creationId xmlns:a16="http://schemas.microsoft.com/office/drawing/2014/main" xmlns="" id="{00000000-0008-0000-0200-0000D516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1115</xdr:row>
      <xdr:rowOff>0</xdr:rowOff>
    </xdr:from>
    <xdr:to>
      <xdr:col>5</xdr:col>
      <xdr:colOff>279400</xdr:colOff>
      <xdr:row>1116</xdr:row>
      <xdr:rowOff>12700</xdr:rowOff>
    </xdr:to>
    <xdr:sp macro="[1]!dp_core.gridDP_Click" textlink="">
      <xdr:nvSpPr>
        <xdr:cNvPr id="5846" name="Rectangle 5845">
          <a:extLst>
            <a:ext uri="{FF2B5EF4-FFF2-40B4-BE49-F238E27FC236}">
              <a16:creationId xmlns:a16="http://schemas.microsoft.com/office/drawing/2014/main" xmlns="" id="{00000000-0008-0000-0200-0000D616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1116</xdr:row>
      <xdr:rowOff>0</xdr:rowOff>
    </xdr:from>
    <xdr:to>
      <xdr:col>5</xdr:col>
      <xdr:colOff>279400</xdr:colOff>
      <xdr:row>1117</xdr:row>
      <xdr:rowOff>12700</xdr:rowOff>
    </xdr:to>
    <xdr:sp macro="[1]!dp_core.gridDP_Click" textlink="">
      <xdr:nvSpPr>
        <xdr:cNvPr id="5847" name="Rectangle 5846">
          <a:extLst>
            <a:ext uri="{FF2B5EF4-FFF2-40B4-BE49-F238E27FC236}">
              <a16:creationId xmlns:a16="http://schemas.microsoft.com/office/drawing/2014/main" xmlns="" id="{00000000-0008-0000-0200-0000D716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1116</xdr:row>
      <xdr:rowOff>0</xdr:rowOff>
    </xdr:from>
    <xdr:to>
      <xdr:col>5</xdr:col>
      <xdr:colOff>279400</xdr:colOff>
      <xdr:row>1117</xdr:row>
      <xdr:rowOff>12700</xdr:rowOff>
    </xdr:to>
    <xdr:sp macro="[1]!dp_core.gridDP_Click" textlink="">
      <xdr:nvSpPr>
        <xdr:cNvPr id="5848" name="Rectangle 5847">
          <a:extLst>
            <a:ext uri="{FF2B5EF4-FFF2-40B4-BE49-F238E27FC236}">
              <a16:creationId xmlns:a16="http://schemas.microsoft.com/office/drawing/2014/main" xmlns="" id="{00000000-0008-0000-0200-0000D816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1116</xdr:row>
      <xdr:rowOff>0</xdr:rowOff>
    </xdr:from>
    <xdr:to>
      <xdr:col>5</xdr:col>
      <xdr:colOff>279400</xdr:colOff>
      <xdr:row>1117</xdr:row>
      <xdr:rowOff>12700</xdr:rowOff>
    </xdr:to>
    <xdr:sp macro="[1]!dp_core.gridDP_Click" textlink="">
      <xdr:nvSpPr>
        <xdr:cNvPr id="5849" name="Rectangle 5848">
          <a:extLst>
            <a:ext uri="{FF2B5EF4-FFF2-40B4-BE49-F238E27FC236}">
              <a16:creationId xmlns:a16="http://schemas.microsoft.com/office/drawing/2014/main" xmlns="" id="{00000000-0008-0000-0200-0000D916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1117</xdr:row>
      <xdr:rowOff>0</xdr:rowOff>
    </xdr:from>
    <xdr:to>
      <xdr:col>5</xdr:col>
      <xdr:colOff>279400</xdr:colOff>
      <xdr:row>1118</xdr:row>
      <xdr:rowOff>12700</xdr:rowOff>
    </xdr:to>
    <xdr:sp macro="[1]!dp_core.gridDP_Click" textlink="">
      <xdr:nvSpPr>
        <xdr:cNvPr id="5850" name="Rectangle 5849">
          <a:extLst>
            <a:ext uri="{FF2B5EF4-FFF2-40B4-BE49-F238E27FC236}">
              <a16:creationId xmlns:a16="http://schemas.microsoft.com/office/drawing/2014/main" xmlns="" id="{00000000-0008-0000-0200-0000DA16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1117</xdr:row>
      <xdr:rowOff>0</xdr:rowOff>
    </xdr:from>
    <xdr:to>
      <xdr:col>5</xdr:col>
      <xdr:colOff>279400</xdr:colOff>
      <xdr:row>1118</xdr:row>
      <xdr:rowOff>12700</xdr:rowOff>
    </xdr:to>
    <xdr:sp macro="[1]!dp_core.gridDP_Click" textlink="">
      <xdr:nvSpPr>
        <xdr:cNvPr id="5851" name="Rectangle 5850">
          <a:extLst>
            <a:ext uri="{FF2B5EF4-FFF2-40B4-BE49-F238E27FC236}">
              <a16:creationId xmlns:a16="http://schemas.microsoft.com/office/drawing/2014/main" xmlns="" id="{00000000-0008-0000-0200-0000DB16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1117</xdr:row>
      <xdr:rowOff>0</xdr:rowOff>
    </xdr:from>
    <xdr:to>
      <xdr:col>5</xdr:col>
      <xdr:colOff>279400</xdr:colOff>
      <xdr:row>1118</xdr:row>
      <xdr:rowOff>12700</xdr:rowOff>
    </xdr:to>
    <xdr:sp macro="[1]!dp_core.gridDP_Click" textlink="">
      <xdr:nvSpPr>
        <xdr:cNvPr id="5852" name="Rectangle 5851">
          <a:extLst>
            <a:ext uri="{FF2B5EF4-FFF2-40B4-BE49-F238E27FC236}">
              <a16:creationId xmlns:a16="http://schemas.microsoft.com/office/drawing/2014/main" xmlns="" id="{00000000-0008-0000-0200-0000DC16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1118</xdr:row>
      <xdr:rowOff>0</xdr:rowOff>
    </xdr:from>
    <xdr:to>
      <xdr:col>5</xdr:col>
      <xdr:colOff>279400</xdr:colOff>
      <xdr:row>1119</xdr:row>
      <xdr:rowOff>12700</xdr:rowOff>
    </xdr:to>
    <xdr:sp macro="[1]!dp_core.gridDP_Click" textlink="">
      <xdr:nvSpPr>
        <xdr:cNvPr id="5853" name="Rectangle 5852">
          <a:extLst>
            <a:ext uri="{FF2B5EF4-FFF2-40B4-BE49-F238E27FC236}">
              <a16:creationId xmlns:a16="http://schemas.microsoft.com/office/drawing/2014/main" xmlns="" id="{00000000-0008-0000-0200-0000DD16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1118</xdr:row>
      <xdr:rowOff>0</xdr:rowOff>
    </xdr:from>
    <xdr:to>
      <xdr:col>5</xdr:col>
      <xdr:colOff>279400</xdr:colOff>
      <xdr:row>1119</xdr:row>
      <xdr:rowOff>12700</xdr:rowOff>
    </xdr:to>
    <xdr:sp macro="[1]!dp_core.gridDP_Click" textlink="">
      <xdr:nvSpPr>
        <xdr:cNvPr id="5854" name="Rectangle 5853">
          <a:extLst>
            <a:ext uri="{FF2B5EF4-FFF2-40B4-BE49-F238E27FC236}">
              <a16:creationId xmlns:a16="http://schemas.microsoft.com/office/drawing/2014/main" xmlns="" id="{00000000-0008-0000-0200-0000DE16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1118</xdr:row>
      <xdr:rowOff>0</xdr:rowOff>
    </xdr:from>
    <xdr:to>
      <xdr:col>5</xdr:col>
      <xdr:colOff>279400</xdr:colOff>
      <xdr:row>1119</xdr:row>
      <xdr:rowOff>12700</xdr:rowOff>
    </xdr:to>
    <xdr:sp macro="[1]!dp_core.gridDP_Click" textlink="">
      <xdr:nvSpPr>
        <xdr:cNvPr id="5855" name="Rectangle 5854">
          <a:extLst>
            <a:ext uri="{FF2B5EF4-FFF2-40B4-BE49-F238E27FC236}">
              <a16:creationId xmlns:a16="http://schemas.microsoft.com/office/drawing/2014/main" xmlns="" id="{00000000-0008-0000-0200-0000DF16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1119</xdr:row>
      <xdr:rowOff>0</xdr:rowOff>
    </xdr:from>
    <xdr:to>
      <xdr:col>5</xdr:col>
      <xdr:colOff>279400</xdr:colOff>
      <xdr:row>1120</xdr:row>
      <xdr:rowOff>12700</xdr:rowOff>
    </xdr:to>
    <xdr:sp macro="[1]!dp_core.gridDP_Click" textlink="">
      <xdr:nvSpPr>
        <xdr:cNvPr id="5856" name="Rectangle 5855">
          <a:extLst>
            <a:ext uri="{FF2B5EF4-FFF2-40B4-BE49-F238E27FC236}">
              <a16:creationId xmlns:a16="http://schemas.microsoft.com/office/drawing/2014/main" xmlns="" id="{00000000-0008-0000-0200-0000E016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1119</xdr:row>
      <xdr:rowOff>0</xdr:rowOff>
    </xdr:from>
    <xdr:to>
      <xdr:col>5</xdr:col>
      <xdr:colOff>279400</xdr:colOff>
      <xdr:row>1120</xdr:row>
      <xdr:rowOff>12700</xdr:rowOff>
    </xdr:to>
    <xdr:sp macro="[1]!dp_core.gridDP_Click" textlink="">
      <xdr:nvSpPr>
        <xdr:cNvPr id="5857" name="Rectangle 5856">
          <a:extLst>
            <a:ext uri="{FF2B5EF4-FFF2-40B4-BE49-F238E27FC236}">
              <a16:creationId xmlns:a16="http://schemas.microsoft.com/office/drawing/2014/main" xmlns="" id="{00000000-0008-0000-0200-0000E116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1119</xdr:row>
      <xdr:rowOff>0</xdr:rowOff>
    </xdr:from>
    <xdr:to>
      <xdr:col>5</xdr:col>
      <xdr:colOff>279400</xdr:colOff>
      <xdr:row>1120</xdr:row>
      <xdr:rowOff>12700</xdr:rowOff>
    </xdr:to>
    <xdr:sp macro="[1]!dp_core.gridDP_Click" textlink="">
      <xdr:nvSpPr>
        <xdr:cNvPr id="5858" name="Rectangle 5857">
          <a:extLst>
            <a:ext uri="{FF2B5EF4-FFF2-40B4-BE49-F238E27FC236}">
              <a16:creationId xmlns:a16="http://schemas.microsoft.com/office/drawing/2014/main" xmlns="" id="{00000000-0008-0000-0200-0000E216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1120</xdr:row>
      <xdr:rowOff>0</xdr:rowOff>
    </xdr:from>
    <xdr:to>
      <xdr:col>5</xdr:col>
      <xdr:colOff>279400</xdr:colOff>
      <xdr:row>1121</xdr:row>
      <xdr:rowOff>12700</xdr:rowOff>
    </xdr:to>
    <xdr:sp macro="[1]!dp_core.gridDP_Click" textlink="">
      <xdr:nvSpPr>
        <xdr:cNvPr id="5859" name="Rectangle 5858">
          <a:extLst>
            <a:ext uri="{FF2B5EF4-FFF2-40B4-BE49-F238E27FC236}">
              <a16:creationId xmlns:a16="http://schemas.microsoft.com/office/drawing/2014/main" xmlns="" id="{00000000-0008-0000-0200-0000E316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1120</xdr:row>
      <xdr:rowOff>0</xdr:rowOff>
    </xdr:from>
    <xdr:to>
      <xdr:col>5</xdr:col>
      <xdr:colOff>279400</xdr:colOff>
      <xdr:row>1121</xdr:row>
      <xdr:rowOff>12700</xdr:rowOff>
    </xdr:to>
    <xdr:sp macro="[1]!dp_core.gridDP_Click" textlink="">
      <xdr:nvSpPr>
        <xdr:cNvPr id="5860" name="Rectangle 5859">
          <a:extLst>
            <a:ext uri="{FF2B5EF4-FFF2-40B4-BE49-F238E27FC236}">
              <a16:creationId xmlns:a16="http://schemas.microsoft.com/office/drawing/2014/main" xmlns="" id="{00000000-0008-0000-0200-0000E416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1120</xdr:row>
      <xdr:rowOff>0</xdr:rowOff>
    </xdr:from>
    <xdr:to>
      <xdr:col>5</xdr:col>
      <xdr:colOff>279400</xdr:colOff>
      <xdr:row>1121</xdr:row>
      <xdr:rowOff>12700</xdr:rowOff>
    </xdr:to>
    <xdr:sp macro="[1]!dp_core.gridDP_Click" textlink="">
      <xdr:nvSpPr>
        <xdr:cNvPr id="5861" name="Rectangle 5860">
          <a:extLst>
            <a:ext uri="{FF2B5EF4-FFF2-40B4-BE49-F238E27FC236}">
              <a16:creationId xmlns:a16="http://schemas.microsoft.com/office/drawing/2014/main" xmlns="" id="{00000000-0008-0000-0200-0000E516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1121</xdr:row>
      <xdr:rowOff>0</xdr:rowOff>
    </xdr:from>
    <xdr:to>
      <xdr:col>5</xdr:col>
      <xdr:colOff>279400</xdr:colOff>
      <xdr:row>1122</xdr:row>
      <xdr:rowOff>12700</xdr:rowOff>
    </xdr:to>
    <xdr:sp macro="[1]!dp_core.gridDP_Click" textlink="">
      <xdr:nvSpPr>
        <xdr:cNvPr id="5862" name="Rectangle 5861">
          <a:extLst>
            <a:ext uri="{FF2B5EF4-FFF2-40B4-BE49-F238E27FC236}">
              <a16:creationId xmlns:a16="http://schemas.microsoft.com/office/drawing/2014/main" xmlns="" id="{00000000-0008-0000-0200-0000E616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1121</xdr:row>
      <xdr:rowOff>0</xdr:rowOff>
    </xdr:from>
    <xdr:to>
      <xdr:col>5</xdr:col>
      <xdr:colOff>279400</xdr:colOff>
      <xdr:row>1122</xdr:row>
      <xdr:rowOff>12700</xdr:rowOff>
    </xdr:to>
    <xdr:sp macro="[1]!dp_core.gridDP_Click" textlink="">
      <xdr:nvSpPr>
        <xdr:cNvPr id="5863" name="Rectangle 5862">
          <a:extLst>
            <a:ext uri="{FF2B5EF4-FFF2-40B4-BE49-F238E27FC236}">
              <a16:creationId xmlns:a16="http://schemas.microsoft.com/office/drawing/2014/main" xmlns="" id="{00000000-0008-0000-0200-0000E716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1121</xdr:row>
      <xdr:rowOff>0</xdr:rowOff>
    </xdr:from>
    <xdr:to>
      <xdr:col>5</xdr:col>
      <xdr:colOff>279400</xdr:colOff>
      <xdr:row>1122</xdr:row>
      <xdr:rowOff>12700</xdr:rowOff>
    </xdr:to>
    <xdr:sp macro="[1]!dp_core.gridDP_Click" textlink="">
      <xdr:nvSpPr>
        <xdr:cNvPr id="5864" name="Rectangle 5863">
          <a:extLst>
            <a:ext uri="{FF2B5EF4-FFF2-40B4-BE49-F238E27FC236}">
              <a16:creationId xmlns:a16="http://schemas.microsoft.com/office/drawing/2014/main" xmlns="" id="{00000000-0008-0000-0200-0000E816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1122</xdr:row>
      <xdr:rowOff>0</xdr:rowOff>
    </xdr:from>
    <xdr:to>
      <xdr:col>5</xdr:col>
      <xdr:colOff>279400</xdr:colOff>
      <xdr:row>1123</xdr:row>
      <xdr:rowOff>12700</xdr:rowOff>
    </xdr:to>
    <xdr:sp macro="[1]!dp_core.gridDP_Click" textlink="">
      <xdr:nvSpPr>
        <xdr:cNvPr id="5865" name="Rectangle 5864">
          <a:extLst>
            <a:ext uri="{FF2B5EF4-FFF2-40B4-BE49-F238E27FC236}">
              <a16:creationId xmlns:a16="http://schemas.microsoft.com/office/drawing/2014/main" xmlns="" id="{00000000-0008-0000-0200-0000E916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1122</xdr:row>
      <xdr:rowOff>0</xdr:rowOff>
    </xdr:from>
    <xdr:to>
      <xdr:col>5</xdr:col>
      <xdr:colOff>279400</xdr:colOff>
      <xdr:row>1123</xdr:row>
      <xdr:rowOff>12700</xdr:rowOff>
    </xdr:to>
    <xdr:sp macro="[1]!dp_core.gridDP_Click" textlink="">
      <xdr:nvSpPr>
        <xdr:cNvPr id="5866" name="Rectangle 5865">
          <a:extLst>
            <a:ext uri="{FF2B5EF4-FFF2-40B4-BE49-F238E27FC236}">
              <a16:creationId xmlns:a16="http://schemas.microsoft.com/office/drawing/2014/main" xmlns="" id="{00000000-0008-0000-0200-0000EA16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1122</xdr:row>
      <xdr:rowOff>0</xdr:rowOff>
    </xdr:from>
    <xdr:to>
      <xdr:col>5</xdr:col>
      <xdr:colOff>279400</xdr:colOff>
      <xdr:row>1123</xdr:row>
      <xdr:rowOff>12700</xdr:rowOff>
    </xdr:to>
    <xdr:sp macro="[1]!dp_core.gridDP_Click" textlink="">
      <xdr:nvSpPr>
        <xdr:cNvPr id="5867" name="Rectangle 5866">
          <a:extLst>
            <a:ext uri="{FF2B5EF4-FFF2-40B4-BE49-F238E27FC236}">
              <a16:creationId xmlns:a16="http://schemas.microsoft.com/office/drawing/2014/main" xmlns="" id="{00000000-0008-0000-0200-0000EB16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1123</xdr:row>
      <xdr:rowOff>0</xdr:rowOff>
    </xdr:from>
    <xdr:to>
      <xdr:col>5</xdr:col>
      <xdr:colOff>279400</xdr:colOff>
      <xdr:row>1124</xdr:row>
      <xdr:rowOff>12700</xdr:rowOff>
    </xdr:to>
    <xdr:sp macro="[1]!dp_core.gridDP_Click" textlink="">
      <xdr:nvSpPr>
        <xdr:cNvPr id="5868" name="Rectangle 5867">
          <a:extLst>
            <a:ext uri="{FF2B5EF4-FFF2-40B4-BE49-F238E27FC236}">
              <a16:creationId xmlns:a16="http://schemas.microsoft.com/office/drawing/2014/main" xmlns="" id="{00000000-0008-0000-0200-0000EC16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1123</xdr:row>
      <xdr:rowOff>0</xdr:rowOff>
    </xdr:from>
    <xdr:to>
      <xdr:col>5</xdr:col>
      <xdr:colOff>279400</xdr:colOff>
      <xdr:row>1124</xdr:row>
      <xdr:rowOff>12700</xdr:rowOff>
    </xdr:to>
    <xdr:sp macro="[1]!dp_core.gridDP_Click" textlink="">
      <xdr:nvSpPr>
        <xdr:cNvPr id="5869" name="Rectangle 5868">
          <a:extLst>
            <a:ext uri="{FF2B5EF4-FFF2-40B4-BE49-F238E27FC236}">
              <a16:creationId xmlns:a16="http://schemas.microsoft.com/office/drawing/2014/main" xmlns="" id="{00000000-0008-0000-0200-0000ED16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1123</xdr:row>
      <xdr:rowOff>0</xdr:rowOff>
    </xdr:from>
    <xdr:to>
      <xdr:col>5</xdr:col>
      <xdr:colOff>279400</xdr:colOff>
      <xdr:row>1124</xdr:row>
      <xdr:rowOff>12700</xdr:rowOff>
    </xdr:to>
    <xdr:sp macro="[1]!dp_core.gridDP_Click" textlink="">
      <xdr:nvSpPr>
        <xdr:cNvPr id="5870" name="Rectangle 5869">
          <a:extLst>
            <a:ext uri="{FF2B5EF4-FFF2-40B4-BE49-F238E27FC236}">
              <a16:creationId xmlns:a16="http://schemas.microsoft.com/office/drawing/2014/main" xmlns="" id="{00000000-0008-0000-0200-0000EE16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1124</xdr:row>
      <xdr:rowOff>0</xdr:rowOff>
    </xdr:from>
    <xdr:to>
      <xdr:col>5</xdr:col>
      <xdr:colOff>279400</xdr:colOff>
      <xdr:row>1125</xdr:row>
      <xdr:rowOff>12700</xdr:rowOff>
    </xdr:to>
    <xdr:sp macro="[1]!dp_core.gridDP_Click" textlink="">
      <xdr:nvSpPr>
        <xdr:cNvPr id="5871" name="Rectangle 5870">
          <a:extLst>
            <a:ext uri="{FF2B5EF4-FFF2-40B4-BE49-F238E27FC236}">
              <a16:creationId xmlns:a16="http://schemas.microsoft.com/office/drawing/2014/main" xmlns="" id="{00000000-0008-0000-0200-0000EF16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1124</xdr:row>
      <xdr:rowOff>0</xdr:rowOff>
    </xdr:from>
    <xdr:to>
      <xdr:col>5</xdr:col>
      <xdr:colOff>279400</xdr:colOff>
      <xdr:row>1125</xdr:row>
      <xdr:rowOff>12700</xdr:rowOff>
    </xdr:to>
    <xdr:sp macro="[1]!dp_core.gridDP_Click" textlink="">
      <xdr:nvSpPr>
        <xdr:cNvPr id="5872" name="Rectangle 5871">
          <a:extLst>
            <a:ext uri="{FF2B5EF4-FFF2-40B4-BE49-F238E27FC236}">
              <a16:creationId xmlns:a16="http://schemas.microsoft.com/office/drawing/2014/main" xmlns="" id="{00000000-0008-0000-0200-0000F016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1124</xdr:row>
      <xdr:rowOff>0</xdr:rowOff>
    </xdr:from>
    <xdr:to>
      <xdr:col>5</xdr:col>
      <xdr:colOff>279400</xdr:colOff>
      <xdr:row>1125</xdr:row>
      <xdr:rowOff>12700</xdr:rowOff>
    </xdr:to>
    <xdr:sp macro="[1]!dp_core.gridDP_Click" textlink="">
      <xdr:nvSpPr>
        <xdr:cNvPr id="5873" name="Rectangle 5872">
          <a:extLst>
            <a:ext uri="{FF2B5EF4-FFF2-40B4-BE49-F238E27FC236}">
              <a16:creationId xmlns:a16="http://schemas.microsoft.com/office/drawing/2014/main" xmlns="" id="{00000000-0008-0000-0200-0000F116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1125</xdr:row>
      <xdr:rowOff>0</xdr:rowOff>
    </xdr:from>
    <xdr:to>
      <xdr:col>5</xdr:col>
      <xdr:colOff>279400</xdr:colOff>
      <xdr:row>1126</xdr:row>
      <xdr:rowOff>12700</xdr:rowOff>
    </xdr:to>
    <xdr:sp macro="[1]!dp_core.gridDP_Click" textlink="">
      <xdr:nvSpPr>
        <xdr:cNvPr id="5874" name="Rectangle 5873">
          <a:extLst>
            <a:ext uri="{FF2B5EF4-FFF2-40B4-BE49-F238E27FC236}">
              <a16:creationId xmlns:a16="http://schemas.microsoft.com/office/drawing/2014/main" xmlns="" id="{00000000-0008-0000-0200-0000F216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1125</xdr:row>
      <xdr:rowOff>0</xdr:rowOff>
    </xdr:from>
    <xdr:to>
      <xdr:col>5</xdr:col>
      <xdr:colOff>279400</xdr:colOff>
      <xdr:row>1126</xdr:row>
      <xdr:rowOff>12700</xdr:rowOff>
    </xdr:to>
    <xdr:sp macro="[1]!dp_core.gridDP_Click" textlink="">
      <xdr:nvSpPr>
        <xdr:cNvPr id="5875" name="Rectangle 5874">
          <a:extLst>
            <a:ext uri="{FF2B5EF4-FFF2-40B4-BE49-F238E27FC236}">
              <a16:creationId xmlns:a16="http://schemas.microsoft.com/office/drawing/2014/main" xmlns="" id="{00000000-0008-0000-0200-0000F316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1125</xdr:row>
      <xdr:rowOff>0</xdr:rowOff>
    </xdr:from>
    <xdr:to>
      <xdr:col>5</xdr:col>
      <xdr:colOff>279400</xdr:colOff>
      <xdr:row>1126</xdr:row>
      <xdr:rowOff>12700</xdr:rowOff>
    </xdr:to>
    <xdr:sp macro="[1]!dp_core.gridDP_Click" textlink="">
      <xdr:nvSpPr>
        <xdr:cNvPr id="5876" name="Rectangle 5875">
          <a:extLst>
            <a:ext uri="{FF2B5EF4-FFF2-40B4-BE49-F238E27FC236}">
              <a16:creationId xmlns:a16="http://schemas.microsoft.com/office/drawing/2014/main" xmlns="" id="{00000000-0008-0000-0200-0000F416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1126</xdr:row>
      <xdr:rowOff>0</xdr:rowOff>
    </xdr:from>
    <xdr:to>
      <xdr:col>5</xdr:col>
      <xdr:colOff>279400</xdr:colOff>
      <xdr:row>1127</xdr:row>
      <xdr:rowOff>12700</xdr:rowOff>
    </xdr:to>
    <xdr:sp macro="[1]!dp_core.gridDP_Click" textlink="">
      <xdr:nvSpPr>
        <xdr:cNvPr id="5877" name="Rectangle 5876">
          <a:extLst>
            <a:ext uri="{FF2B5EF4-FFF2-40B4-BE49-F238E27FC236}">
              <a16:creationId xmlns:a16="http://schemas.microsoft.com/office/drawing/2014/main" xmlns="" id="{00000000-0008-0000-0200-0000F516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1126</xdr:row>
      <xdr:rowOff>0</xdr:rowOff>
    </xdr:from>
    <xdr:to>
      <xdr:col>5</xdr:col>
      <xdr:colOff>279400</xdr:colOff>
      <xdr:row>1127</xdr:row>
      <xdr:rowOff>12700</xdr:rowOff>
    </xdr:to>
    <xdr:sp macro="[1]!dp_core.gridDP_Click" textlink="">
      <xdr:nvSpPr>
        <xdr:cNvPr id="5878" name="Rectangle 5877">
          <a:extLst>
            <a:ext uri="{FF2B5EF4-FFF2-40B4-BE49-F238E27FC236}">
              <a16:creationId xmlns:a16="http://schemas.microsoft.com/office/drawing/2014/main" xmlns="" id="{00000000-0008-0000-0200-0000F616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1126</xdr:row>
      <xdr:rowOff>0</xdr:rowOff>
    </xdr:from>
    <xdr:to>
      <xdr:col>5</xdr:col>
      <xdr:colOff>279400</xdr:colOff>
      <xdr:row>1127</xdr:row>
      <xdr:rowOff>12700</xdr:rowOff>
    </xdr:to>
    <xdr:sp macro="[1]!dp_core.gridDP_Click" textlink="">
      <xdr:nvSpPr>
        <xdr:cNvPr id="5879" name="Rectangle 5878">
          <a:extLst>
            <a:ext uri="{FF2B5EF4-FFF2-40B4-BE49-F238E27FC236}">
              <a16:creationId xmlns:a16="http://schemas.microsoft.com/office/drawing/2014/main" xmlns="" id="{00000000-0008-0000-0200-0000F716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1127</xdr:row>
      <xdr:rowOff>0</xdr:rowOff>
    </xdr:from>
    <xdr:to>
      <xdr:col>5</xdr:col>
      <xdr:colOff>279400</xdr:colOff>
      <xdr:row>1128</xdr:row>
      <xdr:rowOff>12700</xdr:rowOff>
    </xdr:to>
    <xdr:sp macro="[1]!dp_core.gridDP_Click" textlink="">
      <xdr:nvSpPr>
        <xdr:cNvPr id="5880" name="Rectangle 5879">
          <a:extLst>
            <a:ext uri="{FF2B5EF4-FFF2-40B4-BE49-F238E27FC236}">
              <a16:creationId xmlns:a16="http://schemas.microsoft.com/office/drawing/2014/main" xmlns="" id="{00000000-0008-0000-0200-0000F816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1127</xdr:row>
      <xdr:rowOff>0</xdr:rowOff>
    </xdr:from>
    <xdr:to>
      <xdr:col>5</xdr:col>
      <xdr:colOff>279400</xdr:colOff>
      <xdr:row>1128</xdr:row>
      <xdr:rowOff>12700</xdr:rowOff>
    </xdr:to>
    <xdr:sp macro="[1]!dp_core.gridDP_Click" textlink="">
      <xdr:nvSpPr>
        <xdr:cNvPr id="5881" name="Rectangle 5880">
          <a:extLst>
            <a:ext uri="{FF2B5EF4-FFF2-40B4-BE49-F238E27FC236}">
              <a16:creationId xmlns:a16="http://schemas.microsoft.com/office/drawing/2014/main" xmlns="" id="{00000000-0008-0000-0200-0000F916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1127</xdr:row>
      <xdr:rowOff>0</xdr:rowOff>
    </xdr:from>
    <xdr:to>
      <xdr:col>5</xdr:col>
      <xdr:colOff>279400</xdr:colOff>
      <xdr:row>1128</xdr:row>
      <xdr:rowOff>12700</xdr:rowOff>
    </xdr:to>
    <xdr:sp macro="[1]!dp_core.gridDP_Click" textlink="">
      <xdr:nvSpPr>
        <xdr:cNvPr id="5882" name="Rectangle 5881">
          <a:extLst>
            <a:ext uri="{FF2B5EF4-FFF2-40B4-BE49-F238E27FC236}">
              <a16:creationId xmlns:a16="http://schemas.microsoft.com/office/drawing/2014/main" xmlns="" id="{00000000-0008-0000-0200-0000FA16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1128</xdr:row>
      <xdr:rowOff>0</xdr:rowOff>
    </xdr:from>
    <xdr:to>
      <xdr:col>5</xdr:col>
      <xdr:colOff>279400</xdr:colOff>
      <xdr:row>1129</xdr:row>
      <xdr:rowOff>12700</xdr:rowOff>
    </xdr:to>
    <xdr:sp macro="[1]!dp_core.gridDP_Click" textlink="">
      <xdr:nvSpPr>
        <xdr:cNvPr id="5883" name="Rectangle 5882">
          <a:extLst>
            <a:ext uri="{FF2B5EF4-FFF2-40B4-BE49-F238E27FC236}">
              <a16:creationId xmlns:a16="http://schemas.microsoft.com/office/drawing/2014/main" xmlns="" id="{00000000-0008-0000-0200-0000FB16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1128</xdr:row>
      <xdr:rowOff>0</xdr:rowOff>
    </xdr:from>
    <xdr:to>
      <xdr:col>5</xdr:col>
      <xdr:colOff>279400</xdr:colOff>
      <xdr:row>1129</xdr:row>
      <xdr:rowOff>12700</xdr:rowOff>
    </xdr:to>
    <xdr:sp macro="[1]!dp_core.gridDP_Click" textlink="">
      <xdr:nvSpPr>
        <xdr:cNvPr id="5884" name="Rectangle 5883">
          <a:extLst>
            <a:ext uri="{FF2B5EF4-FFF2-40B4-BE49-F238E27FC236}">
              <a16:creationId xmlns:a16="http://schemas.microsoft.com/office/drawing/2014/main" xmlns="" id="{00000000-0008-0000-0200-0000FC16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1128</xdr:row>
      <xdr:rowOff>0</xdr:rowOff>
    </xdr:from>
    <xdr:to>
      <xdr:col>5</xdr:col>
      <xdr:colOff>279400</xdr:colOff>
      <xdr:row>1129</xdr:row>
      <xdr:rowOff>12700</xdr:rowOff>
    </xdr:to>
    <xdr:sp macro="[1]!dp_core.gridDP_Click" textlink="">
      <xdr:nvSpPr>
        <xdr:cNvPr id="5885" name="Rectangle 5884">
          <a:extLst>
            <a:ext uri="{FF2B5EF4-FFF2-40B4-BE49-F238E27FC236}">
              <a16:creationId xmlns:a16="http://schemas.microsoft.com/office/drawing/2014/main" xmlns="" id="{00000000-0008-0000-0200-0000FD16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1129</xdr:row>
      <xdr:rowOff>0</xdr:rowOff>
    </xdr:from>
    <xdr:to>
      <xdr:col>5</xdr:col>
      <xdr:colOff>279400</xdr:colOff>
      <xdr:row>1130</xdr:row>
      <xdr:rowOff>12700</xdr:rowOff>
    </xdr:to>
    <xdr:sp macro="[1]!dp_core.gridDP_Click" textlink="">
      <xdr:nvSpPr>
        <xdr:cNvPr id="5886" name="Rectangle 5885">
          <a:extLst>
            <a:ext uri="{FF2B5EF4-FFF2-40B4-BE49-F238E27FC236}">
              <a16:creationId xmlns:a16="http://schemas.microsoft.com/office/drawing/2014/main" xmlns="" id="{00000000-0008-0000-0200-0000FE16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1129</xdr:row>
      <xdr:rowOff>0</xdr:rowOff>
    </xdr:from>
    <xdr:to>
      <xdr:col>5</xdr:col>
      <xdr:colOff>279400</xdr:colOff>
      <xdr:row>1130</xdr:row>
      <xdr:rowOff>12700</xdr:rowOff>
    </xdr:to>
    <xdr:sp macro="[1]!dp_core.gridDP_Click" textlink="">
      <xdr:nvSpPr>
        <xdr:cNvPr id="5887" name="Rectangle 5886">
          <a:extLst>
            <a:ext uri="{FF2B5EF4-FFF2-40B4-BE49-F238E27FC236}">
              <a16:creationId xmlns:a16="http://schemas.microsoft.com/office/drawing/2014/main" xmlns="" id="{00000000-0008-0000-0200-0000FF16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1129</xdr:row>
      <xdr:rowOff>0</xdr:rowOff>
    </xdr:from>
    <xdr:to>
      <xdr:col>5</xdr:col>
      <xdr:colOff>279400</xdr:colOff>
      <xdr:row>1130</xdr:row>
      <xdr:rowOff>12700</xdr:rowOff>
    </xdr:to>
    <xdr:sp macro="[1]!dp_core.gridDP_Click" textlink="">
      <xdr:nvSpPr>
        <xdr:cNvPr id="5888" name="Rectangle 5887">
          <a:extLst>
            <a:ext uri="{FF2B5EF4-FFF2-40B4-BE49-F238E27FC236}">
              <a16:creationId xmlns:a16="http://schemas.microsoft.com/office/drawing/2014/main" xmlns="" id="{00000000-0008-0000-0200-00000017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1130</xdr:row>
      <xdr:rowOff>0</xdr:rowOff>
    </xdr:from>
    <xdr:to>
      <xdr:col>5</xdr:col>
      <xdr:colOff>279400</xdr:colOff>
      <xdr:row>1131</xdr:row>
      <xdr:rowOff>12700</xdr:rowOff>
    </xdr:to>
    <xdr:sp macro="[1]!dp_core.gridDP_Click" textlink="">
      <xdr:nvSpPr>
        <xdr:cNvPr id="5889" name="Rectangle 5888">
          <a:extLst>
            <a:ext uri="{FF2B5EF4-FFF2-40B4-BE49-F238E27FC236}">
              <a16:creationId xmlns:a16="http://schemas.microsoft.com/office/drawing/2014/main" xmlns="" id="{00000000-0008-0000-0200-00000117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1130</xdr:row>
      <xdr:rowOff>0</xdr:rowOff>
    </xdr:from>
    <xdr:to>
      <xdr:col>5</xdr:col>
      <xdr:colOff>279400</xdr:colOff>
      <xdr:row>1131</xdr:row>
      <xdr:rowOff>12700</xdr:rowOff>
    </xdr:to>
    <xdr:sp macro="[1]!dp_core.gridDP_Click" textlink="">
      <xdr:nvSpPr>
        <xdr:cNvPr id="5890" name="Rectangle 5889">
          <a:extLst>
            <a:ext uri="{FF2B5EF4-FFF2-40B4-BE49-F238E27FC236}">
              <a16:creationId xmlns:a16="http://schemas.microsoft.com/office/drawing/2014/main" xmlns="" id="{00000000-0008-0000-0200-00000217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1130</xdr:row>
      <xdr:rowOff>0</xdr:rowOff>
    </xdr:from>
    <xdr:to>
      <xdr:col>5</xdr:col>
      <xdr:colOff>279400</xdr:colOff>
      <xdr:row>1131</xdr:row>
      <xdr:rowOff>12700</xdr:rowOff>
    </xdr:to>
    <xdr:sp macro="[1]!dp_core.gridDP_Click" textlink="">
      <xdr:nvSpPr>
        <xdr:cNvPr id="5891" name="Rectangle 5890">
          <a:extLst>
            <a:ext uri="{FF2B5EF4-FFF2-40B4-BE49-F238E27FC236}">
              <a16:creationId xmlns:a16="http://schemas.microsoft.com/office/drawing/2014/main" xmlns="" id="{00000000-0008-0000-0200-00000317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1131</xdr:row>
      <xdr:rowOff>0</xdr:rowOff>
    </xdr:from>
    <xdr:to>
      <xdr:col>5</xdr:col>
      <xdr:colOff>279400</xdr:colOff>
      <xdr:row>1132</xdr:row>
      <xdr:rowOff>12700</xdr:rowOff>
    </xdr:to>
    <xdr:sp macro="[1]!dp_core.gridDP_Click" textlink="">
      <xdr:nvSpPr>
        <xdr:cNvPr id="5892" name="Rectangle 5891">
          <a:extLst>
            <a:ext uri="{FF2B5EF4-FFF2-40B4-BE49-F238E27FC236}">
              <a16:creationId xmlns:a16="http://schemas.microsoft.com/office/drawing/2014/main" xmlns="" id="{00000000-0008-0000-0200-00000417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1131</xdr:row>
      <xdr:rowOff>0</xdr:rowOff>
    </xdr:from>
    <xdr:to>
      <xdr:col>5</xdr:col>
      <xdr:colOff>279400</xdr:colOff>
      <xdr:row>1132</xdr:row>
      <xdr:rowOff>12700</xdr:rowOff>
    </xdr:to>
    <xdr:sp macro="[1]!dp_core.gridDP_Click" textlink="">
      <xdr:nvSpPr>
        <xdr:cNvPr id="5893" name="Rectangle 5892">
          <a:extLst>
            <a:ext uri="{FF2B5EF4-FFF2-40B4-BE49-F238E27FC236}">
              <a16:creationId xmlns:a16="http://schemas.microsoft.com/office/drawing/2014/main" xmlns="" id="{00000000-0008-0000-0200-00000517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1131</xdr:row>
      <xdr:rowOff>0</xdr:rowOff>
    </xdr:from>
    <xdr:to>
      <xdr:col>5</xdr:col>
      <xdr:colOff>279400</xdr:colOff>
      <xdr:row>1132</xdr:row>
      <xdr:rowOff>12700</xdr:rowOff>
    </xdr:to>
    <xdr:sp macro="[1]!dp_core.gridDP_Click" textlink="">
      <xdr:nvSpPr>
        <xdr:cNvPr id="5894" name="Rectangle 5893">
          <a:extLst>
            <a:ext uri="{FF2B5EF4-FFF2-40B4-BE49-F238E27FC236}">
              <a16:creationId xmlns:a16="http://schemas.microsoft.com/office/drawing/2014/main" xmlns="" id="{00000000-0008-0000-0200-00000617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1132</xdr:row>
      <xdr:rowOff>0</xdr:rowOff>
    </xdr:from>
    <xdr:to>
      <xdr:col>5</xdr:col>
      <xdr:colOff>279400</xdr:colOff>
      <xdr:row>1133</xdr:row>
      <xdr:rowOff>12700</xdr:rowOff>
    </xdr:to>
    <xdr:sp macro="[1]!dp_core.gridDP_Click" textlink="">
      <xdr:nvSpPr>
        <xdr:cNvPr id="5895" name="Rectangle 5894">
          <a:extLst>
            <a:ext uri="{FF2B5EF4-FFF2-40B4-BE49-F238E27FC236}">
              <a16:creationId xmlns:a16="http://schemas.microsoft.com/office/drawing/2014/main" xmlns="" id="{00000000-0008-0000-0200-00000717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1132</xdr:row>
      <xdr:rowOff>0</xdr:rowOff>
    </xdr:from>
    <xdr:to>
      <xdr:col>5</xdr:col>
      <xdr:colOff>279400</xdr:colOff>
      <xdr:row>1133</xdr:row>
      <xdr:rowOff>12700</xdr:rowOff>
    </xdr:to>
    <xdr:sp macro="[1]!dp_core.gridDP_Click" textlink="">
      <xdr:nvSpPr>
        <xdr:cNvPr id="5896" name="Rectangle 5895">
          <a:extLst>
            <a:ext uri="{FF2B5EF4-FFF2-40B4-BE49-F238E27FC236}">
              <a16:creationId xmlns:a16="http://schemas.microsoft.com/office/drawing/2014/main" xmlns="" id="{00000000-0008-0000-0200-00000817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1132</xdr:row>
      <xdr:rowOff>0</xdr:rowOff>
    </xdr:from>
    <xdr:to>
      <xdr:col>5</xdr:col>
      <xdr:colOff>279400</xdr:colOff>
      <xdr:row>1133</xdr:row>
      <xdr:rowOff>12700</xdr:rowOff>
    </xdr:to>
    <xdr:sp macro="[1]!dp_core.gridDP_Click" textlink="">
      <xdr:nvSpPr>
        <xdr:cNvPr id="5897" name="Rectangle 5896">
          <a:extLst>
            <a:ext uri="{FF2B5EF4-FFF2-40B4-BE49-F238E27FC236}">
              <a16:creationId xmlns:a16="http://schemas.microsoft.com/office/drawing/2014/main" xmlns="" id="{00000000-0008-0000-0200-00000917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1133</xdr:row>
      <xdr:rowOff>0</xdr:rowOff>
    </xdr:from>
    <xdr:to>
      <xdr:col>5</xdr:col>
      <xdr:colOff>279400</xdr:colOff>
      <xdr:row>1134</xdr:row>
      <xdr:rowOff>12700</xdr:rowOff>
    </xdr:to>
    <xdr:sp macro="[1]!dp_core.gridDP_Click" textlink="">
      <xdr:nvSpPr>
        <xdr:cNvPr id="5898" name="Rectangle 5897">
          <a:extLst>
            <a:ext uri="{FF2B5EF4-FFF2-40B4-BE49-F238E27FC236}">
              <a16:creationId xmlns:a16="http://schemas.microsoft.com/office/drawing/2014/main" xmlns="" id="{00000000-0008-0000-0200-00000A17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1133</xdr:row>
      <xdr:rowOff>0</xdr:rowOff>
    </xdr:from>
    <xdr:to>
      <xdr:col>5</xdr:col>
      <xdr:colOff>279400</xdr:colOff>
      <xdr:row>1134</xdr:row>
      <xdr:rowOff>12700</xdr:rowOff>
    </xdr:to>
    <xdr:sp macro="[1]!dp_core.gridDP_Click" textlink="">
      <xdr:nvSpPr>
        <xdr:cNvPr id="5899" name="Rectangle 5898">
          <a:extLst>
            <a:ext uri="{FF2B5EF4-FFF2-40B4-BE49-F238E27FC236}">
              <a16:creationId xmlns:a16="http://schemas.microsoft.com/office/drawing/2014/main" xmlns="" id="{00000000-0008-0000-0200-00000B17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1133</xdr:row>
      <xdr:rowOff>0</xdr:rowOff>
    </xdr:from>
    <xdr:to>
      <xdr:col>5</xdr:col>
      <xdr:colOff>279400</xdr:colOff>
      <xdr:row>1134</xdr:row>
      <xdr:rowOff>12700</xdr:rowOff>
    </xdr:to>
    <xdr:sp macro="[1]!dp_core.gridDP_Click" textlink="">
      <xdr:nvSpPr>
        <xdr:cNvPr id="5900" name="Rectangle 5899">
          <a:extLst>
            <a:ext uri="{FF2B5EF4-FFF2-40B4-BE49-F238E27FC236}">
              <a16:creationId xmlns:a16="http://schemas.microsoft.com/office/drawing/2014/main" xmlns="" id="{00000000-0008-0000-0200-00000C17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1134</xdr:row>
      <xdr:rowOff>0</xdr:rowOff>
    </xdr:from>
    <xdr:to>
      <xdr:col>5</xdr:col>
      <xdr:colOff>279400</xdr:colOff>
      <xdr:row>1135</xdr:row>
      <xdr:rowOff>12700</xdr:rowOff>
    </xdr:to>
    <xdr:sp macro="[1]!dp_core.gridDP_Click" textlink="">
      <xdr:nvSpPr>
        <xdr:cNvPr id="5901" name="Rectangle 5900">
          <a:extLst>
            <a:ext uri="{FF2B5EF4-FFF2-40B4-BE49-F238E27FC236}">
              <a16:creationId xmlns:a16="http://schemas.microsoft.com/office/drawing/2014/main" xmlns="" id="{00000000-0008-0000-0200-00000D17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1134</xdr:row>
      <xdr:rowOff>0</xdr:rowOff>
    </xdr:from>
    <xdr:to>
      <xdr:col>5</xdr:col>
      <xdr:colOff>279400</xdr:colOff>
      <xdr:row>1135</xdr:row>
      <xdr:rowOff>12700</xdr:rowOff>
    </xdr:to>
    <xdr:sp macro="[1]!dp_core.gridDP_Click" textlink="">
      <xdr:nvSpPr>
        <xdr:cNvPr id="5902" name="Rectangle 5901">
          <a:extLst>
            <a:ext uri="{FF2B5EF4-FFF2-40B4-BE49-F238E27FC236}">
              <a16:creationId xmlns:a16="http://schemas.microsoft.com/office/drawing/2014/main" xmlns="" id="{00000000-0008-0000-0200-00000E17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1134</xdr:row>
      <xdr:rowOff>0</xdr:rowOff>
    </xdr:from>
    <xdr:to>
      <xdr:col>5</xdr:col>
      <xdr:colOff>279400</xdr:colOff>
      <xdr:row>1135</xdr:row>
      <xdr:rowOff>12700</xdr:rowOff>
    </xdr:to>
    <xdr:sp macro="[1]!dp_core.gridDP_Click" textlink="">
      <xdr:nvSpPr>
        <xdr:cNvPr id="5903" name="Rectangle 5902">
          <a:extLst>
            <a:ext uri="{FF2B5EF4-FFF2-40B4-BE49-F238E27FC236}">
              <a16:creationId xmlns:a16="http://schemas.microsoft.com/office/drawing/2014/main" xmlns="" id="{00000000-0008-0000-0200-00000F17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1135</xdr:row>
      <xdr:rowOff>0</xdr:rowOff>
    </xdr:from>
    <xdr:to>
      <xdr:col>5</xdr:col>
      <xdr:colOff>279400</xdr:colOff>
      <xdr:row>1136</xdr:row>
      <xdr:rowOff>12700</xdr:rowOff>
    </xdr:to>
    <xdr:sp macro="[1]!dp_core.gridDP_Click" textlink="">
      <xdr:nvSpPr>
        <xdr:cNvPr id="5904" name="Rectangle 5903">
          <a:extLst>
            <a:ext uri="{FF2B5EF4-FFF2-40B4-BE49-F238E27FC236}">
              <a16:creationId xmlns:a16="http://schemas.microsoft.com/office/drawing/2014/main" xmlns="" id="{00000000-0008-0000-0200-00001017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1135</xdr:row>
      <xdr:rowOff>0</xdr:rowOff>
    </xdr:from>
    <xdr:to>
      <xdr:col>5</xdr:col>
      <xdr:colOff>279400</xdr:colOff>
      <xdr:row>1136</xdr:row>
      <xdr:rowOff>12700</xdr:rowOff>
    </xdr:to>
    <xdr:sp macro="[1]!dp_core.gridDP_Click" textlink="">
      <xdr:nvSpPr>
        <xdr:cNvPr id="5905" name="Rectangle 5904">
          <a:extLst>
            <a:ext uri="{FF2B5EF4-FFF2-40B4-BE49-F238E27FC236}">
              <a16:creationId xmlns:a16="http://schemas.microsoft.com/office/drawing/2014/main" xmlns="" id="{00000000-0008-0000-0200-00001117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1135</xdr:row>
      <xdr:rowOff>0</xdr:rowOff>
    </xdr:from>
    <xdr:to>
      <xdr:col>5</xdr:col>
      <xdr:colOff>279400</xdr:colOff>
      <xdr:row>1136</xdr:row>
      <xdr:rowOff>12700</xdr:rowOff>
    </xdr:to>
    <xdr:sp macro="[1]!dp_core.gridDP_Click" textlink="">
      <xdr:nvSpPr>
        <xdr:cNvPr id="5906" name="Rectangle 5905">
          <a:extLst>
            <a:ext uri="{FF2B5EF4-FFF2-40B4-BE49-F238E27FC236}">
              <a16:creationId xmlns:a16="http://schemas.microsoft.com/office/drawing/2014/main" xmlns="" id="{00000000-0008-0000-0200-00001217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1136</xdr:row>
      <xdr:rowOff>0</xdr:rowOff>
    </xdr:from>
    <xdr:to>
      <xdr:col>5</xdr:col>
      <xdr:colOff>279400</xdr:colOff>
      <xdr:row>1137</xdr:row>
      <xdr:rowOff>12700</xdr:rowOff>
    </xdr:to>
    <xdr:sp macro="[1]!dp_core.gridDP_Click" textlink="">
      <xdr:nvSpPr>
        <xdr:cNvPr id="5907" name="Rectangle 5906">
          <a:extLst>
            <a:ext uri="{FF2B5EF4-FFF2-40B4-BE49-F238E27FC236}">
              <a16:creationId xmlns:a16="http://schemas.microsoft.com/office/drawing/2014/main" xmlns="" id="{00000000-0008-0000-0200-00001317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1136</xdr:row>
      <xdr:rowOff>0</xdr:rowOff>
    </xdr:from>
    <xdr:to>
      <xdr:col>5</xdr:col>
      <xdr:colOff>279400</xdr:colOff>
      <xdr:row>1137</xdr:row>
      <xdr:rowOff>12700</xdr:rowOff>
    </xdr:to>
    <xdr:sp macro="[1]!dp_core.gridDP_Click" textlink="">
      <xdr:nvSpPr>
        <xdr:cNvPr id="5908" name="Rectangle 5907">
          <a:extLst>
            <a:ext uri="{FF2B5EF4-FFF2-40B4-BE49-F238E27FC236}">
              <a16:creationId xmlns:a16="http://schemas.microsoft.com/office/drawing/2014/main" xmlns="" id="{00000000-0008-0000-0200-00001417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1136</xdr:row>
      <xdr:rowOff>0</xdr:rowOff>
    </xdr:from>
    <xdr:to>
      <xdr:col>5</xdr:col>
      <xdr:colOff>279400</xdr:colOff>
      <xdr:row>1137</xdr:row>
      <xdr:rowOff>12700</xdr:rowOff>
    </xdr:to>
    <xdr:sp macro="[1]!dp_core.gridDP_Click" textlink="">
      <xdr:nvSpPr>
        <xdr:cNvPr id="5909" name="Rectangle 5908">
          <a:extLst>
            <a:ext uri="{FF2B5EF4-FFF2-40B4-BE49-F238E27FC236}">
              <a16:creationId xmlns:a16="http://schemas.microsoft.com/office/drawing/2014/main" xmlns="" id="{00000000-0008-0000-0200-00001517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1137</xdr:row>
      <xdr:rowOff>0</xdr:rowOff>
    </xdr:from>
    <xdr:to>
      <xdr:col>5</xdr:col>
      <xdr:colOff>279400</xdr:colOff>
      <xdr:row>1138</xdr:row>
      <xdr:rowOff>12700</xdr:rowOff>
    </xdr:to>
    <xdr:sp macro="[1]!dp_core.gridDP_Click" textlink="">
      <xdr:nvSpPr>
        <xdr:cNvPr id="5910" name="Rectangle 5909">
          <a:extLst>
            <a:ext uri="{FF2B5EF4-FFF2-40B4-BE49-F238E27FC236}">
              <a16:creationId xmlns:a16="http://schemas.microsoft.com/office/drawing/2014/main" xmlns="" id="{00000000-0008-0000-0200-00001617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1137</xdr:row>
      <xdr:rowOff>0</xdr:rowOff>
    </xdr:from>
    <xdr:to>
      <xdr:col>5</xdr:col>
      <xdr:colOff>279400</xdr:colOff>
      <xdr:row>1138</xdr:row>
      <xdr:rowOff>12700</xdr:rowOff>
    </xdr:to>
    <xdr:sp macro="[1]!dp_core.gridDP_Click" textlink="">
      <xdr:nvSpPr>
        <xdr:cNvPr id="5911" name="Rectangle 5910">
          <a:extLst>
            <a:ext uri="{FF2B5EF4-FFF2-40B4-BE49-F238E27FC236}">
              <a16:creationId xmlns:a16="http://schemas.microsoft.com/office/drawing/2014/main" xmlns="" id="{00000000-0008-0000-0200-00001717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1137</xdr:row>
      <xdr:rowOff>0</xdr:rowOff>
    </xdr:from>
    <xdr:to>
      <xdr:col>5</xdr:col>
      <xdr:colOff>279400</xdr:colOff>
      <xdr:row>1138</xdr:row>
      <xdr:rowOff>12700</xdr:rowOff>
    </xdr:to>
    <xdr:sp macro="[1]!dp_core.gridDP_Click" textlink="">
      <xdr:nvSpPr>
        <xdr:cNvPr id="5912" name="Rectangle 5911">
          <a:extLst>
            <a:ext uri="{FF2B5EF4-FFF2-40B4-BE49-F238E27FC236}">
              <a16:creationId xmlns:a16="http://schemas.microsoft.com/office/drawing/2014/main" xmlns="" id="{00000000-0008-0000-0200-00001817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1138</xdr:row>
      <xdr:rowOff>0</xdr:rowOff>
    </xdr:from>
    <xdr:to>
      <xdr:col>5</xdr:col>
      <xdr:colOff>279400</xdr:colOff>
      <xdr:row>1139</xdr:row>
      <xdr:rowOff>12700</xdr:rowOff>
    </xdr:to>
    <xdr:sp macro="[1]!dp_core.gridDP_Click" textlink="">
      <xdr:nvSpPr>
        <xdr:cNvPr id="5913" name="Rectangle 5912">
          <a:extLst>
            <a:ext uri="{FF2B5EF4-FFF2-40B4-BE49-F238E27FC236}">
              <a16:creationId xmlns:a16="http://schemas.microsoft.com/office/drawing/2014/main" xmlns="" id="{00000000-0008-0000-0200-00001917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1138</xdr:row>
      <xdr:rowOff>0</xdr:rowOff>
    </xdr:from>
    <xdr:to>
      <xdr:col>5</xdr:col>
      <xdr:colOff>279400</xdr:colOff>
      <xdr:row>1139</xdr:row>
      <xdr:rowOff>12700</xdr:rowOff>
    </xdr:to>
    <xdr:sp macro="[1]!dp_core.gridDP_Click" textlink="">
      <xdr:nvSpPr>
        <xdr:cNvPr id="5914" name="Rectangle 5913">
          <a:extLst>
            <a:ext uri="{FF2B5EF4-FFF2-40B4-BE49-F238E27FC236}">
              <a16:creationId xmlns:a16="http://schemas.microsoft.com/office/drawing/2014/main" xmlns="" id="{00000000-0008-0000-0200-00001A17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1138</xdr:row>
      <xdr:rowOff>0</xdr:rowOff>
    </xdr:from>
    <xdr:to>
      <xdr:col>5</xdr:col>
      <xdr:colOff>279400</xdr:colOff>
      <xdr:row>1139</xdr:row>
      <xdr:rowOff>12700</xdr:rowOff>
    </xdr:to>
    <xdr:sp macro="[1]!dp_core.gridDP_Click" textlink="">
      <xdr:nvSpPr>
        <xdr:cNvPr id="5915" name="Rectangle 5914">
          <a:extLst>
            <a:ext uri="{FF2B5EF4-FFF2-40B4-BE49-F238E27FC236}">
              <a16:creationId xmlns:a16="http://schemas.microsoft.com/office/drawing/2014/main" xmlns="" id="{00000000-0008-0000-0200-00001B17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1139</xdr:row>
      <xdr:rowOff>0</xdr:rowOff>
    </xdr:from>
    <xdr:to>
      <xdr:col>5</xdr:col>
      <xdr:colOff>279400</xdr:colOff>
      <xdr:row>1140</xdr:row>
      <xdr:rowOff>12700</xdr:rowOff>
    </xdr:to>
    <xdr:sp macro="[1]!dp_core.gridDP_Click" textlink="">
      <xdr:nvSpPr>
        <xdr:cNvPr id="5916" name="Rectangle 5915">
          <a:extLst>
            <a:ext uri="{FF2B5EF4-FFF2-40B4-BE49-F238E27FC236}">
              <a16:creationId xmlns:a16="http://schemas.microsoft.com/office/drawing/2014/main" xmlns="" id="{00000000-0008-0000-0200-00001C17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1139</xdr:row>
      <xdr:rowOff>0</xdr:rowOff>
    </xdr:from>
    <xdr:to>
      <xdr:col>5</xdr:col>
      <xdr:colOff>279400</xdr:colOff>
      <xdr:row>1140</xdr:row>
      <xdr:rowOff>12700</xdr:rowOff>
    </xdr:to>
    <xdr:sp macro="[1]!dp_core.gridDP_Click" textlink="">
      <xdr:nvSpPr>
        <xdr:cNvPr id="5917" name="Rectangle 5916">
          <a:extLst>
            <a:ext uri="{FF2B5EF4-FFF2-40B4-BE49-F238E27FC236}">
              <a16:creationId xmlns:a16="http://schemas.microsoft.com/office/drawing/2014/main" xmlns="" id="{00000000-0008-0000-0200-00001D17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1139</xdr:row>
      <xdr:rowOff>0</xdr:rowOff>
    </xdr:from>
    <xdr:to>
      <xdr:col>5</xdr:col>
      <xdr:colOff>279400</xdr:colOff>
      <xdr:row>1140</xdr:row>
      <xdr:rowOff>12700</xdr:rowOff>
    </xdr:to>
    <xdr:sp macro="[1]!dp_core.gridDP_Click" textlink="">
      <xdr:nvSpPr>
        <xdr:cNvPr id="5918" name="Rectangle 5917">
          <a:extLst>
            <a:ext uri="{FF2B5EF4-FFF2-40B4-BE49-F238E27FC236}">
              <a16:creationId xmlns:a16="http://schemas.microsoft.com/office/drawing/2014/main" xmlns="" id="{00000000-0008-0000-0200-00001E17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1140</xdr:row>
      <xdr:rowOff>0</xdr:rowOff>
    </xdr:from>
    <xdr:to>
      <xdr:col>5</xdr:col>
      <xdr:colOff>279400</xdr:colOff>
      <xdr:row>1141</xdr:row>
      <xdr:rowOff>12700</xdr:rowOff>
    </xdr:to>
    <xdr:sp macro="[1]!dp_core.gridDP_Click" textlink="">
      <xdr:nvSpPr>
        <xdr:cNvPr id="5919" name="Rectangle 5918">
          <a:extLst>
            <a:ext uri="{FF2B5EF4-FFF2-40B4-BE49-F238E27FC236}">
              <a16:creationId xmlns:a16="http://schemas.microsoft.com/office/drawing/2014/main" xmlns="" id="{00000000-0008-0000-0200-00001F17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1140</xdr:row>
      <xdr:rowOff>0</xdr:rowOff>
    </xdr:from>
    <xdr:to>
      <xdr:col>5</xdr:col>
      <xdr:colOff>279400</xdr:colOff>
      <xdr:row>1141</xdr:row>
      <xdr:rowOff>12700</xdr:rowOff>
    </xdr:to>
    <xdr:sp macro="[1]!dp_core.gridDP_Click" textlink="">
      <xdr:nvSpPr>
        <xdr:cNvPr id="5920" name="Rectangle 5919">
          <a:extLst>
            <a:ext uri="{FF2B5EF4-FFF2-40B4-BE49-F238E27FC236}">
              <a16:creationId xmlns:a16="http://schemas.microsoft.com/office/drawing/2014/main" xmlns="" id="{00000000-0008-0000-0200-00002017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1140</xdr:row>
      <xdr:rowOff>0</xdr:rowOff>
    </xdr:from>
    <xdr:to>
      <xdr:col>5</xdr:col>
      <xdr:colOff>279400</xdr:colOff>
      <xdr:row>1141</xdr:row>
      <xdr:rowOff>12700</xdr:rowOff>
    </xdr:to>
    <xdr:sp macro="[1]!dp_core.gridDP_Click" textlink="">
      <xdr:nvSpPr>
        <xdr:cNvPr id="5921" name="Rectangle 5920">
          <a:extLst>
            <a:ext uri="{FF2B5EF4-FFF2-40B4-BE49-F238E27FC236}">
              <a16:creationId xmlns:a16="http://schemas.microsoft.com/office/drawing/2014/main" xmlns="" id="{00000000-0008-0000-0200-00002117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1141</xdr:row>
      <xdr:rowOff>0</xdr:rowOff>
    </xdr:from>
    <xdr:to>
      <xdr:col>5</xdr:col>
      <xdr:colOff>279400</xdr:colOff>
      <xdr:row>1142</xdr:row>
      <xdr:rowOff>12700</xdr:rowOff>
    </xdr:to>
    <xdr:sp macro="[1]!dp_core.gridDP_Click" textlink="">
      <xdr:nvSpPr>
        <xdr:cNvPr id="5922" name="Rectangle 5921">
          <a:extLst>
            <a:ext uri="{FF2B5EF4-FFF2-40B4-BE49-F238E27FC236}">
              <a16:creationId xmlns:a16="http://schemas.microsoft.com/office/drawing/2014/main" xmlns="" id="{00000000-0008-0000-0200-00002217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1141</xdr:row>
      <xdr:rowOff>0</xdr:rowOff>
    </xdr:from>
    <xdr:to>
      <xdr:col>5</xdr:col>
      <xdr:colOff>279400</xdr:colOff>
      <xdr:row>1142</xdr:row>
      <xdr:rowOff>12700</xdr:rowOff>
    </xdr:to>
    <xdr:sp macro="[1]!dp_core.gridDP_Click" textlink="">
      <xdr:nvSpPr>
        <xdr:cNvPr id="5923" name="Rectangle 5922">
          <a:extLst>
            <a:ext uri="{FF2B5EF4-FFF2-40B4-BE49-F238E27FC236}">
              <a16:creationId xmlns:a16="http://schemas.microsoft.com/office/drawing/2014/main" xmlns="" id="{00000000-0008-0000-0200-00002317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1141</xdr:row>
      <xdr:rowOff>0</xdr:rowOff>
    </xdr:from>
    <xdr:to>
      <xdr:col>5</xdr:col>
      <xdr:colOff>279400</xdr:colOff>
      <xdr:row>1142</xdr:row>
      <xdr:rowOff>12700</xdr:rowOff>
    </xdr:to>
    <xdr:sp macro="[1]!dp_core.gridDP_Click" textlink="">
      <xdr:nvSpPr>
        <xdr:cNvPr id="5924" name="Rectangle 5923">
          <a:extLst>
            <a:ext uri="{FF2B5EF4-FFF2-40B4-BE49-F238E27FC236}">
              <a16:creationId xmlns:a16="http://schemas.microsoft.com/office/drawing/2014/main" xmlns="" id="{00000000-0008-0000-0200-00002417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1142</xdr:row>
      <xdr:rowOff>0</xdr:rowOff>
    </xdr:from>
    <xdr:to>
      <xdr:col>5</xdr:col>
      <xdr:colOff>279400</xdr:colOff>
      <xdr:row>1143</xdr:row>
      <xdr:rowOff>12700</xdr:rowOff>
    </xdr:to>
    <xdr:sp macro="[1]!dp_core.gridDP_Click" textlink="">
      <xdr:nvSpPr>
        <xdr:cNvPr id="5925" name="Rectangle 5924">
          <a:extLst>
            <a:ext uri="{FF2B5EF4-FFF2-40B4-BE49-F238E27FC236}">
              <a16:creationId xmlns:a16="http://schemas.microsoft.com/office/drawing/2014/main" xmlns="" id="{00000000-0008-0000-0200-00002517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1142</xdr:row>
      <xdr:rowOff>0</xdr:rowOff>
    </xdr:from>
    <xdr:to>
      <xdr:col>5</xdr:col>
      <xdr:colOff>279400</xdr:colOff>
      <xdr:row>1143</xdr:row>
      <xdr:rowOff>12700</xdr:rowOff>
    </xdr:to>
    <xdr:sp macro="[1]!dp_core.gridDP_Click" textlink="">
      <xdr:nvSpPr>
        <xdr:cNvPr id="5926" name="Rectangle 5925">
          <a:extLst>
            <a:ext uri="{FF2B5EF4-FFF2-40B4-BE49-F238E27FC236}">
              <a16:creationId xmlns:a16="http://schemas.microsoft.com/office/drawing/2014/main" xmlns="" id="{00000000-0008-0000-0200-00002617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1142</xdr:row>
      <xdr:rowOff>0</xdr:rowOff>
    </xdr:from>
    <xdr:to>
      <xdr:col>5</xdr:col>
      <xdr:colOff>279400</xdr:colOff>
      <xdr:row>1143</xdr:row>
      <xdr:rowOff>12700</xdr:rowOff>
    </xdr:to>
    <xdr:sp macro="[1]!dp_core.gridDP_Click" textlink="">
      <xdr:nvSpPr>
        <xdr:cNvPr id="5927" name="Rectangle 5926">
          <a:extLst>
            <a:ext uri="{FF2B5EF4-FFF2-40B4-BE49-F238E27FC236}">
              <a16:creationId xmlns:a16="http://schemas.microsoft.com/office/drawing/2014/main" xmlns="" id="{00000000-0008-0000-0200-00002717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1143</xdr:row>
      <xdr:rowOff>0</xdr:rowOff>
    </xdr:from>
    <xdr:to>
      <xdr:col>5</xdr:col>
      <xdr:colOff>279400</xdr:colOff>
      <xdr:row>1144</xdr:row>
      <xdr:rowOff>12700</xdr:rowOff>
    </xdr:to>
    <xdr:sp macro="[1]!dp_core.gridDP_Click" textlink="">
      <xdr:nvSpPr>
        <xdr:cNvPr id="5928" name="Rectangle 5927">
          <a:extLst>
            <a:ext uri="{FF2B5EF4-FFF2-40B4-BE49-F238E27FC236}">
              <a16:creationId xmlns:a16="http://schemas.microsoft.com/office/drawing/2014/main" xmlns="" id="{00000000-0008-0000-0200-00002817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1143</xdr:row>
      <xdr:rowOff>0</xdr:rowOff>
    </xdr:from>
    <xdr:to>
      <xdr:col>5</xdr:col>
      <xdr:colOff>279400</xdr:colOff>
      <xdr:row>1144</xdr:row>
      <xdr:rowOff>12700</xdr:rowOff>
    </xdr:to>
    <xdr:sp macro="[1]!dp_core.gridDP_Click" textlink="">
      <xdr:nvSpPr>
        <xdr:cNvPr id="5929" name="Rectangle 5928">
          <a:extLst>
            <a:ext uri="{FF2B5EF4-FFF2-40B4-BE49-F238E27FC236}">
              <a16:creationId xmlns:a16="http://schemas.microsoft.com/office/drawing/2014/main" xmlns="" id="{00000000-0008-0000-0200-00002917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1143</xdr:row>
      <xdr:rowOff>0</xdr:rowOff>
    </xdr:from>
    <xdr:to>
      <xdr:col>5</xdr:col>
      <xdr:colOff>279400</xdr:colOff>
      <xdr:row>1144</xdr:row>
      <xdr:rowOff>12700</xdr:rowOff>
    </xdr:to>
    <xdr:sp macro="[1]!dp_core.gridDP_Click" textlink="">
      <xdr:nvSpPr>
        <xdr:cNvPr id="5930" name="Rectangle 5929">
          <a:extLst>
            <a:ext uri="{FF2B5EF4-FFF2-40B4-BE49-F238E27FC236}">
              <a16:creationId xmlns:a16="http://schemas.microsoft.com/office/drawing/2014/main" xmlns="" id="{00000000-0008-0000-0200-00002A17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1144</xdr:row>
      <xdr:rowOff>0</xdr:rowOff>
    </xdr:from>
    <xdr:to>
      <xdr:col>5</xdr:col>
      <xdr:colOff>279400</xdr:colOff>
      <xdr:row>1145</xdr:row>
      <xdr:rowOff>12700</xdr:rowOff>
    </xdr:to>
    <xdr:sp macro="[1]!dp_core.gridDP_Click" textlink="">
      <xdr:nvSpPr>
        <xdr:cNvPr id="5931" name="Rectangle 5930">
          <a:extLst>
            <a:ext uri="{FF2B5EF4-FFF2-40B4-BE49-F238E27FC236}">
              <a16:creationId xmlns:a16="http://schemas.microsoft.com/office/drawing/2014/main" xmlns="" id="{00000000-0008-0000-0200-00002B17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1144</xdr:row>
      <xdr:rowOff>0</xdr:rowOff>
    </xdr:from>
    <xdr:to>
      <xdr:col>5</xdr:col>
      <xdr:colOff>279400</xdr:colOff>
      <xdr:row>1145</xdr:row>
      <xdr:rowOff>12700</xdr:rowOff>
    </xdr:to>
    <xdr:sp macro="[1]!dp_core.gridDP_Click" textlink="">
      <xdr:nvSpPr>
        <xdr:cNvPr id="5932" name="Rectangle 5931">
          <a:extLst>
            <a:ext uri="{FF2B5EF4-FFF2-40B4-BE49-F238E27FC236}">
              <a16:creationId xmlns:a16="http://schemas.microsoft.com/office/drawing/2014/main" xmlns="" id="{00000000-0008-0000-0200-00002C17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1144</xdr:row>
      <xdr:rowOff>0</xdr:rowOff>
    </xdr:from>
    <xdr:to>
      <xdr:col>5</xdr:col>
      <xdr:colOff>279400</xdr:colOff>
      <xdr:row>1145</xdr:row>
      <xdr:rowOff>12700</xdr:rowOff>
    </xdr:to>
    <xdr:sp macro="[1]!dp_core.gridDP_Click" textlink="">
      <xdr:nvSpPr>
        <xdr:cNvPr id="5933" name="Rectangle 5932">
          <a:extLst>
            <a:ext uri="{FF2B5EF4-FFF2-40B4-BE49-F238E27FC236}">
              <a16:creationId xmlns:a16="http://schemas.microsoft.com/office/drawing/2014/main" xmlns="" id="{00000000-0008-0000-0200-00002D17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1145</xdr:row>
      <xdr:rowOff>0</xdr:rowOff>
    </xdr:from>
    <xdr:to>
      <xdr:col>5</xdr:col>
      <xdr:colOff>279400</xdr:colOff>
      <xdr:row>1146</xdr:row>
      <xdr:rowOff>12700</xdr:rowOff>
    </xdr:to>
    <xdr:sp macro="[1]!dp_core.gridDP_Click" textlink="">
      <xdr:nvSpPr>
        <xdr:cNvPr id="5934" name="Rectangle 5933">
          <a:extLst>
            <a:ext uri="{FF2B5EF4-FFF2-40B4-BE49-F238E27FC236}">
              <a16:creationId xmlns:a16="http://schemas.microsoft.com/office/drawing/2014/main" xmlns="" id="{00000000-0008-0000-0200-00002E17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1145</xdr:row>
      <xdr:rowOff>0</xdr:rowOff>
    </xdr:from>
    <xdr:to>
      <xdr:col>5</xdr:col>
      <xdr:colOff>279400</xdr:colOff>
      <xdr:row>1146</xdr:row>
      <xdr:rowOff>12700</xdr:rowOff>
    </xdr:to>
    <xdr:sp macro="[1]!dp_core.gridDP_Click" textlink="">
      <xdr:nvSpPr>
        <xdr:cNvPr id="5935" name="Rectangle 5934">
          <a:extLst>
            <a:ext uri="{FF2B5EF4-FFF2-40B4-BE49-F238E27FC236}">
              <a16:creationId xmlns:a16="http://schemas.microsoft.com/office/drawing/2014/main" xmlns="" id="{00000000-0008-0000-0200-00002F17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1145</xdr:row>
      <xdr:rowOff>0</xdr:rowOff>
    </xdr:from>
    <xdr:to>
      <xdr:col>5</xdr:col>
      <xdr:colOff>279400</xdr:colOff>
      <xdr:row>1146</xdr:row>
      <xdr:rowOff>12700</xdr:rowOff>
    </xdr:to>
    <xdr:sp macro="[1]!dp_core.gridDP_Click" textlink="">
      <xdr:nvSpPr>
        <xdr:cNvPr id="5936" name="Rectangle 5935">
          <a:extLst>
            <a:ext uri="{FF2B5EF4-FFF2-40B4-BE49-F238E27FC236}">
              <a16:creationId xmlns:a16="http://schemas.microsoft.com/office/drawing/2014/main" xmlns="" id="{00000000-0008-0000-0200-00003017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1146</xdr:row>
      <xdr:rowOff>0</xdr:rowOff>
    </xdr:from>
    <xdr:to>
      <xdr:col>5</xdr:col>
      <xdr:colOff>279400</xdr:colOff>
      <xdr:row>1147</xdr:row>
      <xdr:rowOff>12700</xdr:rowOff>
    </xdr:to>
    <xdr:sp macro="[1]!dp_core.gridDP_Click" textlink="">
      <xdr:nvSpPr>
        <xdr:cNvPr id="5937" name="Rectangle 5936">
          <a:extLst>
            <a:ext uri="{FF2B5EF4-FFF2-40B4-BE49-F238E27FC236}">
              <a16:creationId xmlns:a16="http://schemas.microsoft.com/office/drawing/2014/main" xmlns="" id="{00000000-0008-0000-0200-00003117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1146</xdr:row>
      <xdr:rowOff>0</xdr:rowOff>
    </xdr:from>
    <xdr:to>
      <xdr:col>5</xdr:col>
      <xdr:colOff>279400</xdr:colOff>
      <xdr:row>1147</xdr:row>
      <xdr:rowOff>12700</xdr:rowOff>
    </xdr:to>
    <xdr:sp macro="[1]!dp_core.gridDP_Click" textlink="">
      <xdr:nvSpPr>
        <xdr:cNvPr id="5938" name="Rectangle 5937">
          <a:extLst>
            <a:ext uri="{FF2B5EF4-FFF2-40B4-BE49-F238E27FC236}">
              <a16:creationId xmlns:a16="http://schemas.microsoft.com/office/drawing/2014/main" xmlns="" id="{00000000-0008-0000-0200-00003217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1146</xdr:row>
      <xdr:rowOff>0</xdr:rowOff>
    </xdr:from>
    <xdr:to>
      <xdr:col>5</xdr:col>
      <xdr:colOff>279400</xdr:colOff>
      <xdr:row>1147</xdr:row>
      <xdr:rowOff>12700</xdr:rowOff>
    </xdr:to>
    <xdr:sp macro="[1]!dp_core.gridDP_Click" textlink="">
      <xdr:nvSpPr>
        <xdr:cNvPr id="5939" name="Rectangle 5938">
          <a:extLst>
            <a:ext uri="{FF2B5EF4-FFF2-40B4-BE49-F238E27FC236}">
              <a16:creationId xmlns:a16="http://schemas.microsoft.com/office/drawing/2014/main" xmlns="" id="{00000000-0008-0000-0200-00003317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1147</xdr:row>
      <xdr:rowOff>0</xdr:rowOff>
    </xdr:from>
    <xdr:to>
      <xdr:col>5</xdr:col>
      <xdr:colOff>279400</xdr:colOff>
      <xdr:row>1148</xdr:row>
      <xdr:rowOff>12700</xdr:rowOff>
    </xdr:to>
    <xdr:sp macro="[1]!dp_core.gridDP_Click" textlink="">
      <xdr:nvSpPr>
        <xdr:cNvPr id="5940" name="Rectangle 5939">
          <a:extLst>
            <a:ext uri="{FF2B5EF4-FFF2-40B4-BE49-F238E27FC236}">
              <a16:creationId xmlns:a16="http://schemas.microsoft.com/office/drawing/2014/main" xmlns="" id="{00000000-0008-0000-0200-00003417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1147</xdr:row>
      <xdr:rowOff>0</xdr:rowOff>
    </xdr:from>
    <xdr:to>
      <xdr:col>5</xdr:col>
      <xdr:colOff>279400</xdr:colOff>
      <xdr:row>1148</xdr:row>
      <xdr:rowOff>12700</xdr:rowOff>
    </xdr:to>
    <xdr:sp macro="[1]!dp_core.gridDP_Click" textlink="">
      <xdr:nvSpPr>
        <xdr:cNvPr id="5941" name="Rectangle 5940">
          <a:extLst>
            <a:ext uri="{FF2B5EF4-FFF2-40B4-BE49-F238E27FC236}">
              <a16:creationId xmlns:a16="http://schemas.microsoft.com/office/drawing/2014/main" xmlns="" id="{00000000-0008-0000-0200-00003517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1147</xdr:row>
      <xdr:rowOff>0</xdr:rowOff>
    </xdr:from>
    <xdr:to>
      <xdr:col>5</xdr:col>
      <xdr:colOff>279400</xdr:colOff>
      <xdr:row>1148</xdr:row>
      <xdr:rowOff>12700</xdr:rowOff>
    </xdr:to>
    <xdr:sp macro="[1]!dp_core.gridDP_Click" textlink="">
      <xdr:nvSpPr>
        <xdr:cNvPr id="5942" name="Rectangle 5941">
          <a:extLst>
            <a:ext uri="{FF2B5EF4-FFF2-40B4-BE49-F238E27FC236}">
              <a16:creationId xmlns:a16="http://schemas.microsoft.com/office/drawing/2014/main" xmlns="" id="{00000000-0008-0000-0200-00003617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1148</xdr:row>
      <xdr:rowOff>0</xdr:rowOff>
    </xdr:from>
    <xdr:to>
      <xdr:col>5</xdr:col>
      <xdr:colOff>279400</xdr:colOff>
      <xdr:row>1149</xdr:row>
      <xdr:rowOff>12700</xdr:rowOff>
    </xdr:to>
    <xdr:sp macro="[1]!dp_core.gridDP_Click" textlink="">
      <xdr:nvSpPr>
        <xdr:cNvPr id="5943" name="Rectangle 5942">
          <a:extLst>
            <a:ext uri="{FF2B5EF4-FFF2-40B4-BE49-F238E27FC236}">
              <a16:creationId xmlns:a16="http://schemas.microsoft.com/office/drawing/2014/main" xmlns="" id="{00000000-0008-0000-0200-00003717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1148</xdr:row>
      <xdr:rowOff>0</xdr:rowOff>
    </xdr:from>
    <xdr:to>
      <xdr:col>5</xdr:col>
      <xdr:colOff>279400</xdr:colOff>
      <xdr:row>1149</xdr:row>
      <xdr:rowOff>12700</xdr:rowOff>
    </xdr:to>
    <xdr:sp macro="[1]!dp_core.gridDP_Click" textlink="">
      <xdr:nvSpPr>
        <xdr:cNvPr id="5944" name="Rectangle 5943">
          <a:extLst>
            <a:ext uri="{FF2B5EF4-FFF2-40B4-BE49-F238E27FC236}">
              <a16:creationId xmlns:a16="http://schemas.microsoft.com/office/drawing/2014/main" xmlns="" id="{00000000-0008-0000-0200-00003817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1148</xdr:row>
      <xdr:rowOff>0</xdr:rowOff>
    </xdr:from>
    <xdr:to>
      <xdr:col>5</xdr:col>
      <xdr:colOff>279400</xdr:colOff>
      <xdr:row>1149</xdr:row>
      <xdr:rowOff>12700</xdr:rowOff>
    </xdr:to>
    <xdr:sp macro="[1]!dp_core.gridDP_Click" textlink="">
      <xdr:nvSpPr>
        <xdr:cNvPr id="5945" name="Rectangle 5944">
          <a:extLst>
            <a:ext uri="{FF2B5EF4-FFF2-40B4-BE49-F238E27FC236}">
              <a16:creationId xmlns:a16="http://schemas.microsoft.com/office/drawing/2014/main" xmlns="" id="{00000000-0008-0000-0200-00003917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1149</xdr:row>
      <xdr:rowOff>0</xdr:rowOff>
    </xdr:from>
    <xdr:to>
      <xdr:col>5</xdr:col>
      <xdr:colOff>279400</xdr:colOff>
      <xdr:row>1150</xdr:row>
      <xdr:rowOff>12700</xdr:rowOff>
    </xdr:to>
    <xdr:sp macro="[1]!dp_core.gridDP_Click" textlink="">
      <xdr:nvSpPr>
        <xdr:cNvPr id="5946" name="Rectangle 5945">
          <a:extLst>
            <a:ext uri="{FF2B5EF4-FFF2-40B4-BE49-F238E27FC236}">
              <a16:creationId xmlns:a16="http://schemas.microsoft.com/office/drawing/2014/main" xmlns="" id="{00000000-0008-0000-0200-00003A17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1149</xdr:row>
      <xdr:rowOff>0</xdr:rowOff>
    </xdr:from>
    <xdr:to>
      <xdr:col>5</xdr:col>
      <xdr:colOff>279400</xdr:colOff>
      <xdr:row>1150</xdr:row>
      <xdr:rowOff>12700</xdr:rowOff>
    </xdr:to>
    <xdr:sp macro="[1]!dp_core.gridDP_Click" textlink="">
      <xdr:nvSpPr>
        <xdr:cNvPr id="5947" name="Rectangle 5946">
          <a:extLst>
            <a:ext uri="{FF2B5EF4-FFF2-40B4-BE49-F238E27FC236}">
              <a16:creationId xmlns:a16="http://schemas.microsoft.com/office/drawing/2014/main" xmlns="" id="{00000000-0008-0000-0200-00003B17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1149</xdr:row>
      <xdr:rowOff>0</xdr:rowOff>
    </xdr:from>
    <xdr:to>
      <xdr:col>5</xdr:col>
      <xdr:colOff>279400</xdr:colOff>
      <xdr:row>1150</xdr:row>
      <xdr:rowOff>12700</xdr:rowOff>
    </xdr:to>
    <xdr:sp macro="[1]!dp_core.gridDP_Click" textlink="">
      <xdr:nvSpPr>
        <xdr:cNvPr id="5948" name="Rectangle 5947">
          <a:extLst>
            <a:ext uri="{FF2B5EF4-FFF2-40B4-BE49-F238E27FC236}">
              <a16:creationId xmlns:a16="http://schemas.microsoft.com/office/drawing/2014/main" xmlns="" id="{00000000-0008-0000-0200-00003C17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1150</xdr:row>
      <xdr:rowOff>0</xdr:rowOff>
    </xdr:from>
    <xdr:to>
      <xdr:col>5</xdr:col>
      <xdr:colOff>279400</xdr:colOff>
      <xdr:row>1151</xdr:row>
      <xdr:rowOff>12700</xdr:rowOff>
    </xdr:to>
    <xdr:sp macro="[1]!dp_core.gridDP_Click" textlink="">
      <xdr:nvSpPr>
        <xdr:cNvPr id="5949" name="Rectangle 5948">
          <a:extLst>
            <a:ext uri="{FF2B5EF4-FFF2-40B4-BE49-F238E27FC236}">
              <a16:creationId xmlns:a16="http://schemas.microsoft.com/office/drawing/2014/main" xmlns="" id="{00000000-0008-0000-0200-00003D17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1150</xdr:row>
      <xdr:rowOff>0</xdr:rowOff>
    </xdr:from>
    <xdr:to>
      <xdr:col>5</xdr:col>
      <xdr:colOff>279400</xdr:colOff>
      <xdr:row>1151</xdr:row>
      <xdr:rowOff>12700</xdr:rowOff>
    </xdr:to>
    <xdr:sp macro="[1]!dp_core.gridDP_Click" textlink="">
      <xdr:nvSpPr>
        <xdr:cNvPr id="5950" name="Rectangle 5949">
          <a:extLst>
            <a:ext uri="{FF2B5EF4-FFF2-40B4-BE49-F238E27FC236}">
              <a16:creationId xmlns:a16="http://schemas.microsoft.com/office/drawing/2014/main" xmlns="" id="{00000000-0008-0000-0200-00003E17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1150</xdr:row>
      <xdr:rowOff>0</xdr:rowOff>
    </xdr:from>
    <xdr:to>
      <xdr:col>5</xdr:col>
      <xdr:colOff>279400</xdr:colOff>
      <xdr:row>1151</xdr:row>
      <xdr:rowOff>12700</xdr:rowOff>
    </xdr:to>
    <xdr:sp macro="[1]!dp_core.gridDP_Click" textlink="">
      <xdr:nvSpPr>
        <xdr:cNvPr id="5951" name="Rectangle 5950">
          <a:extLst>
            <a:ext uri="{FF2B5EF4-FFF2-40B4-BE49-F238E27FC236}">
              <a16:creationId xmlns:a16="http://schemas.microsoft.com/office/drawing/2014/main" xmlns="" id="{00000000-0008-0000-0200-00003F17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1151</xdr:row>
      <xdr:rowOff>0</xdr:rowOff>
    </xdr:from>
    <xdr:to>
      <xdr:col>5</xdr:col>
      <xdr:colOff>279400</xdr:colOff>
      <xdr:row>1152</xdr:row>
      <xdr:rowOff>12700</xdr:rowOff>
    </xdr:to>
    <xdr:sp macro="[1]!dp_core.gridDP_Click" textlink="">
      <xdr:nvSpPr>
        <xdr:cNvPr id="5952" name="Rectangle 5951">
          <a:extLst>
            <a:ext uri="{FF2B5EF4-FFF2-40B4-BE49-F238E27FC236}">
              <a16:creationId xmlns:a16="http://schemas.microsoft.com/office/drawing/2014/main" xmlns="" id="{00000000-0008-0000-0200-00004017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1151</xdr:row>
      <xdr:rowOff>0</xdr:rowOff>
    </xdr:from>
    <xdr:to>
      <xdr:col>5</xdr:col>
      <xdr:colOff>279400</xdr:colOff>
      <xdr:row>1152</xdr:row>
      <xdr:rowOff>12700</xdr:rowOff>
    </xdr:to>
    <xdr:sp macro="[1]!dp_core.gridDP_Click" textlink="">
      <xdr:nvSpPr>
        <xdr:cNvPr id="5953" name="Rectangle 5952">
          <a:extLst>
            <a:ext uri="{FF2B5EF4-FFF2-40B4-BE49-F238E27FC236}">
              <a16:creationId xmlns:a16="http://schemas.microsoft.com/office/drawing/2014/main" xmlns="" id="{00000000-0008-0000-0200-00004117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1151</xdr:row>
      <xdr:rowOff>0</xdr:rowOff>
    </xdr:from>
    <xdr:to>
      <xdr:col>5</xdr:col>
      <xdr:colOff>279400</xdr:colOff>
      <xdr:row>1152</xdr:row>
      <xdr:rowOff>12700</xdr:rowOff>
    </xdr:to>
    <xdr:sp macro="[1]!dp_core.gridDP_Click" textlink="">
      <xdr:nvSpPr>
        <xdr:cNvPr id="5954" name="Rectangle 5953">
          <a:extLst>
            <a:ext uri="{FF2B5EF4-FFF2-40B4-BE49-F238E27FC236}">
              <a16:creationId xmlns:a16="http://schemas.microsoft.com/office/drawing/2014/main" xmlns="" id="{00000000-0008-0000-0200-00004217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1152</xdr:row>
      <xdr:rowOff>0</xdr:rowOff>
    </xdr:from>
    <xdr:to>
      <xdr:col>5</xdr:col>
      <xdr:colOff>279400</xdr:colOff>
      <xdr:row>1153</xdr:row>
      <xdr:rowOff>12700</xdr:rowOff>
    </xdr:to>
    <xdr:sp macro="[1]!dp_core.gridDP_Click" textlink="">
      <xdr:nvSpPr>
        <xdr:cNvPr id="5955" name="Rectangle 5954">
          <a:extLst>
            <a:ext uri="{FF2B5EF4-FFF2-40B4-BE49-F238E27FC236}">
              <a16:creationId xmlns:a16="http://schemas.microsoft.com/office/drawing/2014/main" xmlns="" id="{00000000-0008-0000-0200-00004317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1152</xdr:row>
      <xdr:rowOff>0</xdr:rowOff>
    </xdr:from>
    <xdr:to>
      <xdr:col>5</xdr:col>
      <xdr:colOff>279400</xdr:colOff>
      <xdr:row>1153</xdr:row>
      <xdr:rowOff>12700</xdr:rowOff>
    </xdr:to>
    <xdr:sp macro="[1]!dp_core.gridDP_Click" textlink="">
      <xdr:nvSpPr>
        <xdr:cNvPr id="5956" name="Rectangle 5955">
          <a:extLst>
            <a:ext uri="{FF2B5EF4-FFF2-40B4-BE49-F238E27FC236}">
              <a16:creationId xmlns:a16="http://schemas.microsoft.com/office/drawing/2014/main" xmlns="" id="{00000000-0008-0000-0200-00004417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1152</xdr:row>
      <xdr:rowOff>0</xdr:rowOff>
    </xdr:from>
    <xdr:to>
      <xdr:col>5</xdr:col>
      <xdr:colOff>279400</xdr:colOff>
      <xdr:row>1153</xdr:row>
      <xdr:rowOff>12700</xdr:rowOff>
    </xdr:to>
    <xdr:sp macro="[1]!dp_core.gridDP_Click" textlink="">
      <xdr:nvSpPr>
        <xdr:cNvPr id="5957" name="Rectangle 5956">
          <a:extLst>
            <a:ext uri="{FF2B5EF4-FFF2-40B4-BE49-F238E27FC236}">
              <a16:creationId xmlns:a16="http://schemas.microsoft.com/office/drawing/2014/main" xmlns="" id="{00000000-0008-0000-0200-00004517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1153</xdr:row>
      <xdr:rowOff>0</xdr:rowOff>
    </xdr:from>
    <xdr:to>
      <xdr:col>5</xdr:col>
      <xdr:colOff>279400</xdr:colOff>
      <xdr:row>1154</xdr:row>
      <xdr:rowOff>12700</xdr:rowOff>
    </xdr:to>
    <xdr:sp macro="[1]!dp_core.gridDP_Click" textlink="">
      <xdr:nvSpPr>
        <xdr:cNvPr id="5958" name="Rectangle 5957">
          <a:extLst>
            <a:ext uri="{FF2B5EF4-FFF2-40B4-BE49-F238E27FC236}">
              <a16:creationId xmlns:a16="http://schemas.microsoft.com/office/drawing/2014/main" xmlns="" id="{00000000-0008-0000-0200-00004617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1153</xdr:row>
      <xdr:rowOff>0</xdr:rowOff>
    </xdr:from>
    <xdr:to>
      <xdr:col>5</xdr:col>
      <xdr:colOff>279400</xdr:colOff>
      <xdr:row>1154</xdr:row>
      <xdr:rowOff>12700</xdr:rowOff>
    </xdr:to>
    <xdr:sp macro="[1]!dp_core.gridDP_Click" textlink="">
      <xdr:nvSpPr>
        <xdr:cNvPr id="5959" name="Rectangle 5958">
          <a:extLst>
            <a:ext uri="{FF2B5EF4-FFF2-40B4-BE49-F238E27FC236}">
              <a16:creationId xmlns:a16="http://schemas.microsoft.com/office/drawing/2014/main" xmlns="" id="{00000000-0008-0000-0200-00004717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1153</xdr:row>
      <xdr:rowOff>0</xdr:rowOff>
    </xdr:from>
    <xdr:to>
      <xdr:col>5</xdr:col>
      <xdr:colOff>279400</xdr:colOff>
      <xdr:row>1154</xdr:row>
      <xdr:rowOff>12700</xdr:rowOff>
    </xdr:to>
    <xdr:sp macro="[1]!dp_core.gridDP_Click" textlink="">
      <xdr:nvSpPr>
        <xdr:cNvPr id="5960" name="Rectangle 5959">
          <a:extLst>
            <a:ext uri="{FF2B5EF4-FFF2-40B4-BE49-F238E27FC236}">
              <a16:creationId xmlns:a16="http://schemas.microsoft.com/office/drawing/2014/main" xmlns="" id="{00000000-0008-0000-0200-00004817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1154</xdr:row>
      <xdr:rowOff>0</xdr:rowOff>
    </xdr:from>
    <xdr:to>
      <xdr:col>5</xdr:col>
      <xdr:colOff>279400</xdr:colOff>
      <xdr:row>1155</xdr:row>
      <xdr:rowOff>12700</xdr:rowOff>
    </xdr:to>
    <xdr:sp macro="[1]!dp_core.gridDP_Click" textlink="">
      <xdr:nvSpPr>
        <xdr:cNvPr id="5961" name="Rectangle 5960">
          <a:extLst>
            <a:ext uri="{FF2B5EF4-FFF2-40B4-BE49-F238E27FC236}">
              <a16:creationId xmlns:a16="http://schemas.microsoft.com/office/drawing/2014/main" xmlns="" id="{00000000-0008-0000-0200-00004917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1154</xdr:row>
      <xdr:rowOff>0</xdr:rowOff>
    </xdr:from>
    <xdr:to>
      <xdr:col>5</xdr:col>
      <xdr:colOff>279400</xdr:colOff>
      <xdr:row>1155</xdr:row>
      <xdr:rowOff>12700</xdr:rowOff>
    </xdr:to>
    <xdr:sp macro="[1]!dp_core.gridDP_Click" textlink="">
      <xdr:nvSpPr>
        <xdr:cNvPr id="5962" name="Rectangle 5961">
          <a:extLst>
            <a:ext uri="{FF2B5EF4-FFF2-40B4-BE49-F238E27FC236}">
              <a16:creationId xmlns:a16="http://schemas.microsoft.com/office/drawing/2014/main" xmlns="" id="{00000000-0008-0000-0200-00004A17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1154</xdr:row>
      <xdr:rowOff>0</xdr:rowOff>
    </xdr:from>
    <xdr:to>
      <xdr:col>5</xdr:col>
      <xdr:colOff>279400</xdr:colOff>
      <xdr:row>1155</xdr:row>
      <xdr:rowOff>12700</xdr:rowOff>
    </xdr:to>
    <xdr:sp macro="[1]!dp_core.gridDP_Click" textlink="">
      <xdr:nvSpPr>
        <xdr:cNvPr id="5963" name="Rectangle 5962">
          <a:extLst>
            <a:ext uri="{FF2B5EF4-FFF2-40B4-BE49-F238E27FC236}">
              <a16:creationId xmlns:a16="http://schemas.microsoft.com/office/drawing/2014/main" xmlns="" id="{00000000-0008-0000-0200-00004B17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1155</xdr:row>
      <xdr:rowOff>0</xdr:rowOff>
    </xdr:from>
    <xdr:to>
      <xdr:col>5</xdr:col>
      <xdr:colOff>279400</xdr:colOff>
      <xdr:row>1156</xdr:row>
      <xdr:rowOff>12700</xdr:rowOff>
    </xdr:to>
    <xdr:sp macro="[1]!dp_core.gridDP_Click" textlink="">
      <xdr:nvSpPr>
        <xdr:cNvPr id="5964" name="Rectangle 5963">
          <a:extLst>
            <a:ext uri="{FF2B5EF4-FFF2-40B4-BE49-F238E27FC236}">
              <a16:creationId xmlns:a16="http://schemas.microsoft.com/office/drawing/2014/main" xmlns="" id="{00000000-0008-0000-0200-00004C17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1155</xdr:row>
      <xdr:rowOff>0</xdr:rowOff>
    </xdr:from>
    <xdr:to>
      <xdr:col>5</xdr:col>
      <xdr:colOff>279400</xdr:colOff>
      <xdr:row>1156</xdr:row>
      <xdr:rowOff>12700</xdr:rowOff>
    </xdr:to>
    <xdr:sp macro="[1]!dp_core.gridDP_Click" textlink="">
      <xdr:nvSpPr>
        <xdr:cNvPr id="5965" name="Rectangle 5964">
          <a:extLst>
            <a:ext uri="{FF2B5EF4-FFF2-40B4-BE49-F238E27FC236}">
              <a16:creationId xmlns:a16="http://schemas.microsoft.com/office/drawing/2014/main" xmlns="" id="{00000000-0008-0000-0200-00004D17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1155</xdr:row>
      <xdr:rowOff>0</xdr:rowOff>
    </xdr:from>
    <xdr:to>
      <xdr:col>5</xdr:col>
      <xdr:colOff>279400</xdr:colOff>
      <xdr:row>1156</xdr:row>
      <xdr:rowOff>12700</xdr:rowOff>
    </xdr:to>
    <xdr:sp macro="[1]!dp_core.gridDP_Click" textlink="">
      <xdr:nvSpPr>
        <xdr:cNvPr id="5966" name="Rectangle 5965">
          <a:extLst>
            <a:ext uri="{FF2B5EF4-FFF2-40B4-BE49-F238E27FC236}">
              <a16:creationId xmlns:a16="http://schemas.microsoft.com/office/drawing/2014/main" xmlns="" id="{00000000-0008-0000-0200-00004E17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1156</xdr:row>
      <xdr:rowOff>0</xdr:rowOff>
    </xdr:from>
    <xdr:to>
      <xdr:col>5</xdr:col>
      <xdr:colOff>279400</xdr:colOff>
      <xdr:row>1157</xdr:row>
      <xdr:rowOff>12700</xdr:rowOff>
    </xdr:to>
    <xdr:sp macro="[1]!dp_core.gridDP_Click" textlink="">
      <xdr:nvSpPr>
        <xdr:cNvPr id="5967" name="Rectangle 5966">
          <a:extLst>
            <a:ext uri="{FF2B5EF4-FFF2-40B4-BE49-F238E27FC236}">
              <a16:creationId xmlns:a16="http://schemas.microsoft.com/office/drawing/2014/main" xmlns="" id="{00000000-0008-0000-0200-00004F17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1156</xdr:row>
      <xdr:rowOff>0</xdr:rowOff>
    </xdr:from>
    <xdr:to>
      <xdr:col>5</xdr:col>
      <xdr:colOff>279400</xdr:colOff>
      <xdr:row>1157</xdr:row>
      <xdr:rowOff>12700</xdr:rowOff>
    </xdr:to>
    <xdr:sp macro="[1]!dp_core.gridDP_Click" textlink="">
      <xdr:nvSpPr>
        <xdr:cNvPr id="5968" name="Rectangle 5967">
          <a:extLst>
            <a:ext uri="{FF2B5EF4-FFF2-40B4-BE49-F238E27FC236}">
              <a16:creationId xmlns:a16="http://schemas.microsoft.com/office/drawing/2014/main" xmlns="" id="{00000000-0008-0000-0200-00005017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1156</xdr:row>
      <xdr:rowOff>0</xdr:rowOff>
    </xdr:from>
    <xdr:to>
      <xdr:col>5</xdr:col>
      <xdr:colOff>279400</xdr:colOff>
      <xdr:row>1157</xdr:row>
      <xdr:rowOff>12700</xdr:rowOff>
    </xdr:to>
    <xdr:sp macro="[1]!dp_core.gridDP_Click" textlink="">
      <xdr:nvSpPr>
        <xdr:cNvPr id="5969" name="Rectangle 5968">
          <a:extLst>
            <a:ext uri="{FF2B5EF4-FFF2-40B4-BE49-F238E27FC236}">
              <a16:creationId xmlns:a16="http://schemas.microsoft.com/office/drawing/2014/main" xmlns="" id="{00000000-0008-0000-0200-00005117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1157</xdr:row>
      <xdr:rowOff>0</xdr:rowOff>
    </xdr:from>
    <xdr:to>
      <xdr:col>5</xdr:col>
      <xdr:colOff>279400</xdr:colOff>
      <xdr:row>1158</xdr:row>
      <xdr:rowOff>12700</xdr:rowOff>
    </xdr:to>
    <xdr:sp macro="[1]!dp_core.gridDP_Click" textlink="">
      <xdr:nvSpPr>
        <xdr:cNvPr id="5970" name="Rectangle 5969">
          <a:extLst>
            <a:ext uri="{FF2B5EF4-FFF2-40B4-BE49-F238E27FC236}">
              <a16:creationId xmlns:a16="http://schemas.microsoft.com/office/drawing/2014/main" xmlns="" id="{00000000-0008-0000-0200-00005217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1157</xdr:row>
      <xdr:rowOff>0</xdr:rowOff>
    </xdr:from>
    <xdr:to>
      <xdr:col>5</xdr:col>
      <xdr:colOff>279400</xdr:colOff>
      <xdr:row>1158</xdr:row>
      <xdr:rowOff>12700</xdr:rowOff>
    </xdr:to>
    <xdr:sp macro="[1]!dp_core.gridDP_Click" textlink="">
      <xdr:nvSpPr>
        <xdr:cNvPr id="5971" name="Rectangle 5970">
          <a:extLst>
            <a:ext uri="{FF2B5EF4-FFF2-40B4-BE49-F238E27FC236}">
              <a16:creationId xmlns:a16="http://schemas.microsoft.com/office/drawing/2014/main" xmlns="" id="{00000000-0008-0000-0200-00005317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1157</xdr:row>
      <xdr:rowOff>0</xdr:rowOff>
    </xdr:from>
    <xdr:to>
      <xdr:col>5</xdr:col>
      <xdr:colOff>279400</xdr:colOff>
      <xdr:row>1158</xdr:row>
      <xdr:rowOff>12700</xdr:rowOff>
    </xdr:to>
    <xdr:sp macro="[1]!dp_core.gridDP_Click" textlink="">
      <xdr:nvSpPr>
        <xdr:cNvPr id="5972" name="Rectangle 5971">
          <a:extLst>
            <a:ext uri="{FF2B5EF4-FFF2-40B4-BE49-F238E27FC236}">
              <a16:creationId xmlns:a16="http://schemas.microsoft.com/office/drawing/2014/main" xmlns="" id="{00000000-0008-0000-0200-00005417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1158</xdr:row>
      <xdr:rowOff>0</xdr:rowOff>
    </xdr:from>
    <xdr:to>
      <xdr:col>5</xdr:col>
      <xdr:colOff>279400</xdr:colOff>
      <xdr:row>1159</xdr:row>
      <xdr:rowOff>12700</xdr:rowOff>
    </xdr:to>
    <xdr:sp macro="[1]!dp_core.gridDP_Click" textlink="">
      <xdr:nvSpPr>
        <xdr:cNvPr id="5973" name="Rectangle 5972">
          <a:extLst>
            <a:ext uri="{FF2B5EF4-FFF2-40B4-BE49-F238E27FC236}">
              <a16:creationId xmlns:a16="http://schemas.microsoft.com/office/drawing/2014/main" xmlns="" id="{00000000-0008-0000-0200-00005517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1158</xdr:row>
      <xdr:rowOff>0</xdr:rowOff>
    </xdr:from>
    <xdr:to>
      <xdr:col>5</xdr:col>
      <xdr:colOff>279400</xdr:colOff>
      <xdr:row>1159</xdr:row>
      <xdr:rowOff>12700</xdr:rowOff>
    </xdr:to>
    <xdr:sp macro="[1]!dp_core.gridDP_Click" textlink="">
      <xdr:nvSpPr>
        <xdr:cNvPr id="5974" name="Rectangle 5973">
          <a:extLst>
            <a:ext uri="{FF2B5EF4-FFF2-40B4-BE49-F238E27FC236}">
              <a16:creationId xmlns:a16="http://schemas.microsoft.com/office/drawing/2014/main" xmlns="" id="{00000000-0008-0000-0200-00005617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1158</xdr:row>
      <xdr:rowOff>0</xdr:rowOff>
    </xdr:from>
    <xdr:to>
      <xdr:col>5</xdr:col>
      <xdr:colOff>279400</xdr:colOff>
      <xdr:row>1159</xdr:row>
      <xdr:rowOff>12700</xdr:rowOff>
    </xdr:to>
    <xdr:sp macro="[1]!dp_core.gridDP_Click" textlink="">
      <xdr:nvSpPr>
        <xdr:cNvPr id="5975" name="Rectangle 5974">
          <a:extLst>
            <a:ext uri="{FF2B5EF4-FFF2-40B4-BE49-F238E27FC236}">
              <a16:creationId xmlns:a16="http://schemas.microsoft.com/office/drawing/2014/main" xmlns="" id="{00000000-0008-0000-0200-00005717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1159</xdr:row>
      <xdr:rowOff>0</xdr:rowOff>
    </xdr:from>
    <xdr:to>
      <xdr:col>5</xdr:col>
      <xdr:colOff>279400</xdr:colOff>
      <xdr:row>1160</xdr:row>
      <xdr:rowOff>12700</xdr:rowOff>
    </xdr:to>
    <xdr:sp macro="[1]!dp_core.gridDP_Click" textlink="">
      <xdr:nvSpPr>
        <xdr:cNvPr id="5976" name="Rectangle 5975">
          <a:extLst>
            <a:ext uri="{FF2B5EF4-FFF2-40B4-BE49-F238E27FC236}">
              <a16:creationId xmlns:a16="http://schemas.microsoft.com/office/drawing/2014/main" xmlns="" id="{00000000-0008-0000-0200-00005817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1159</xdr:row>
      <xdr:rowOff>0</xdr:rowOff>
    </xdr:from>
    <xdr:to>
      <xdr:col>5</xdr:col>
      <xdr:colOff>279400</xdr:colOff>
      <xdr:row>1160</xdr:row>
      <xdr:rowOff>12700</xdr:rowOff>
    </xdr:to>
    <xdr:sp macro="[1]!dp_core.gridDP_Click" textlink="">
      <xdr:nvSpPr>
        <xdr:cNvPr id="5977" name="Rectangle 5976">
          <a:extLst>
            <a:ext uri="{FF2B5EF4-FFF2-40B4-BE49-F238E27FC236}">
              <a16:creationId xmlns:a16="http://schemas.microsoft.com/office/drawing/2014/main" xmlns="" id="{00000000-0008-0000-0200-00005917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1159</xdr:row>
      <xdr:rowOff>0</xdr:rowOff>
    </xdr:from>
    <xdr:to>
      <xdr:col>5</xdr:col>
      <xdr:colOff>279400</xdr:colOff>
      <xdr:row>1160</xdr:row>
      <xdr:rowOff>12700</xdr:rowOff>
    </xdr:to>
    <xdr:sp macro="[1]!dp_core.gridDP_Click" textlink="">
      <xdr:nvSpPr>
        <xdr:cNvPr id="5978" name="Rectangle 5977">
          <a:extLst>
            <a:ext uri="{FF2B5EF4-FFF2-40B4-BE49-F238E27FC236}">
              <a16:creationId xmlns:a16="http://schemas.microsoft.com/office/drawing/2014/main" xmlns="" id="{00000000-0008-0000-0200-00005A17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1160</xdr:row>
      <xdr:rowOff>0</xdr:rowOff>
    </xdr:from>
    <xdr:to>
      <xdr:col>5</xdr:col>
      <xdr:colOff>279400</xdr:colOff>
      <xdr:row>1161</xdr:row>
      <xdr:rowOff>12700</xdr:rowOff>
    </xdr:to>
    <xdr:sp macro="[1]!dp_core.gridDP_Click" textlink="">
      <xdr:nvSpPr>
        <xdr:cNvPr id="5979" name="Rectangle 5978">
          <a:extLst>
            <a:ext uri="{FF2B5EF4-FFF2-40B4-BE49-F238E27FC236}">
              <a16:creationId xmlns:a16="http://schemas.microsoft.com/office/drawing/2014/main" xmlns="" id="{00000000-0008-0000-0200-00005B17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1160</xdr:row>
      <xdr:rowOff>0</xdr:rowOff>
    </xdr:from>
    <xdr:to>
      <xdr:col>5</xdr:col>
      <xdr:colOff>279400</xdr:colOff>
      <xdr:row>1161</xdr:row>
      <xdr:rowOff>12700</xdr:rowOff>
    </xdr:to>
    <xdr:sp macro="[1]!dp_core.gridDP_Click" textlink="">
      <xdr:nvSpPr>
        <xdr:cNvPr id="5980" name="Rectangle 5979">
          <a:extLst>
            <a:ext uri="{FF2B5EF4-FFF2-40B4-BE49-F238E27FC236}">
              <a16:creationId xmlns:a16="http://schemas.microsoft.com/office/drawing/2014/main" xmlns="" id="{00000000-0008-0000-0200-00005C17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1160</xdr:row>
      <xdr:rowOff>0</xdr:rowOff>
    </xdr:from>
    <xdr:to>
      <xdr:col>5</xdr:col>
      <xdr:colOff>279400</xdr:colOff>
      <xdr:row>1161</xdr:row>
      <xdr:rowOff>12700</xdr:rowOff>
    </xdr:to>
    <xdr:sp macro="[1]!dp_core.gridDP_Click" textlink="">
      <xdr:nvSpPr>
        <xdr:cNvPr id="5981" name="Rectangle 5980">
          <a:extLst>
            <a:ext uri="{FF2B5EF4-FFF2-40B4-BE49-F238E27FC236}">
              <a16:creationId xmlns:a16="http://schemas.microsoft.com/office/drawing/2014/main" xmlns="" id="{00000000-0008-0000-0200-00005D17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1161</xdr:row>
      <xdr:rowOff>0</xdr:rowOff>
    </xdr:from>
    <xdr:to>
      <xdr:col>5</xdr:col>
      <xdr:colOff>279400</xdr:colOff>
      <xdr:row>1162</xdr:row>
      <xdr:rowOff>12700</xdr:rowOff>
    </xdr:to>
    <xdr:sp macro="[1]!dp_core.gridDP_Click" textlink="">
      <xdr:nvSpPr>
        <xdr:cNvPr id="5982" name="Rectangle 5981">
          <a:extLst>
            <a:ext uri="{FF2B5EF4-FFF2-40B4-BE49-F238E27FC236}">
              <a16:creationId xmlns:a16="http://schemas.microsoft.com/office/drawing/2014/main" xmlns="" id="{00000000-0008-0000-0200-00005E17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1161</xdr:row>
      <xdr:rowOff>0</xdr:rowOff>
    </xdr:from>
    <xdr:to>
      <xdr:col>5</xdr:col>
      <xdr:colOff>279400</xdr:colOff>
      <xdr:row>1162</xdr:row>
      <xdr:rowOff>12700</xdr:rowOff>
    </xdr:to>
    <xdr:sp macro="[1]!dp_core.gridDP_Click" textlink="">
      <xdr:nvSpPr>
        <xdr:cNvPr id="5983" name="Rectangle 5982">
          <a:extLst>
            <a:ext uri="{FF2B5EF4-FFF2-40B4-BE49-F238E27FC236}">
              <a16:creationId xmlns:a16="http://schemas.microsoft.com/office/drawing/2014/main" xmlns="" id="{00000000-0008-0000-0200-00005F17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1161</xdr:row>
      <xdr:rowOff>0</xdr:rowOff>
    </xdr:from>
    <xdr:to>
      <xdr:col>5</xdr:col>
      <xdr:colOff>279400</xdr:colOff>
      <xdr:row>1162</xdr:row>
      <xdr:rowOff>12700</xdr:rowOff>
    </xdr:to>
    <xdr:sp macro="[1]!dp_core.gridDP_Click" textlink="">
      <xdr:nvSpPr>
        <xdr:cNvPr id="5984" name="Rectangle 5983">
          <a:extLst>
            <a:ext uri="{FF2B5EF4-FFF2-40B4-BE49-F238E27FC236}">
              <a16:creationId xmlns:a16="http://schemas.microsoft.com/office/drawing/2014/main" xmlns="" id="{00000000-0008-0000-0200-00006017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1162</xdr:row>
      <xdr:rowOff>0</xdr:rowOff>
    </xdr:from>
    <xdr:to>
      <xdr:col>5</xdr:col>
      <xdr:colOff>279400</xdr:colOff>
      <xdr:row>1163</xdr:row>
      <xdr:rowOff>12700</xdr:rowOff>
    </xdr:to>
    <xdr:sp macro="[1]!dp_core.gridDP_Click" textlink="">
      <xdr:nvSpPr>
        <xdr:cNvPr id="5985" name="Rectangle 5984">
          <a:extLst>
            <a:ext uri="{FF2B5EF4-FFF2-40B4-BE49-F238E27FC236}">
              <a16:creationId xmlns:a16="http://schemas.microsoft.com/office/drawing/2014/main" xmlns="" id="{00000000-0008-0000-0200-00006117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1162</xdr:row>
      <xdr:rowOff>0</xdr:rowOff>
    </xdr:from>
    <xdr:to>
      <xdr:col>5</xdr:col>
      <xdr:colOff>279400</xdr:colOff>
      <xdr:row>1163</xdr:row>
      <xdr:rowOff>12700</xdr:rowOff>
    </xdr:to>
    <xdr:sp macro="[1]!dp_core.gridDP_Click" textlink="">
      <xdr:nvSpPr>
        <xdr:cNvPr id="5986" name="Rectangle 5985">
          <a:extLst>
            <a:ext uri="{FF2B5EF4-FFF2-40B4-BE49-F238E27FC236}">
              <a16:creationId xmlns:a16="http://schemas.microsoft.com/office/drawing/2014/main" xmlns="" id="{00000000-0008-0000-0200-00006217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1162</xdr:row>
      <xdr:rowOff>0</xdr:rowOff>
    </xdr:from>
    <xdr:to>
      <xdr:col>5</xdr:col>
      <xdr:colOff>279400</xdr:colOff>
      <xdr:row>1163</xdr:row>
      <xdr:rowOff>12700</xdr:rowOff>
    </xdr:to>
    <xdr:sp macro="[1]!dp_core.gridDP_Click" textlink="">
      <xdr:nvSpPr>
        <xdr:cNvPr id="5987" name="Rectangle 5986">
          <a:extLst>
            <a:ext uri="{FF2B5EF4-FFF2-40B4-BE49-F238E27FC236}">
              <a16:creationId xmlns:a16="http://schemas.microsoft.com/office/drawing/2014/main" xmlns="" id="{00000000-0008-0000-0200-00006317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1163</xdr:row>
      <xdr:rowOff>0</xdr:rowOff>
    </xdr:from>
    <xdr:to>
      <xdr:col>5</xdr:col>
      <xdr:colOff>279400</xdr:colOff>
      <xdr:row>1164</xdr:row>
      <xdr:rowOff>12700</xdr:rowOff>
    </xdr:to>
    <xdr:sp macro="[1]!dp_core.gridDP_Click" textlink="">
      <xdr:nvSpPr>
        <xdr:cNvPr id="5988" name="Rectangle 5987">
          <a:extLst>
            <a:ext uri="{FF2B5EF4-FFF2-40B4-BE49-F238E27FC236}">
              <a16:creationId xmlns:a16="http://schemas.microsoft.com/office/drawing/2014/main" xmlns="" id="{00000000-0008-0000-0200-00006417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1163</xdr:row>
      <xdr:rowOff>0</xdr:rowOff>
    </xdr:from>
    <xdr:to>
      <xdr:col>5</xdr:col>
      <xdr:colOff>279400</xdr:colOff>
      <xdr:row>1164</xdr:row>
      <xdr:rowOff>12700</xdr:rowOff>
    </xdr:to>
    <xdr:sp macro="[1]!dp_core.gridDP_Click" textlink="">
      <xdr:nvSpPr>
        <xdr:cNvPr id="5989" name="Rectangle 5988">
          <a:extLst>
            <a:ext uri="{FF2B5EF4-FFF2-40B4-BE49-F238E27FC236}">
              <a16:creationId xmlns:a16="http://schemas.microsoft.com/office/drawing/2014/main" xmlns="" id="{00000000-0008-0000-0200-00006517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1163</xdr:row>
      <xdr:rowOff>0</xdr:rowOff>
    </xdr:from>
    <xdr:to>
      <xdr:col>5</xdr:col>
      <xdr:colOff>279400</xdr:colOff>
      <xdr:row>1164</xdr:row>
      <xdr:rowOff>12700</xdr:rowOff>
    </xdr:to>
    <xdr:sp macro="[1]!dp_core.gridDP_Click" textlink="">
      <xdr:nvSpPr>
        <xdr:cNvPr id="5990" name="Rectangle 5989">
          <a:extLst>
            <a:ext uri="{FF2B5EF4-FFF2-40B4-BE49-F238E27FC236}">
              <a16:creationId xmlns:a16="http://schemas.microsoft.com/office/drawing/2014/main" xmlns="" id="{00000000-0008-0000-0200-00006617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1164</xdr:row>
      <xdr:rowOff>0</xdr:rowOff>
    </xdr:from>
    <xdr:to>
      <xdr:col>5</xdr:col>
      <xdr:colOff>279400</xdr:colOff>
      <xdr:row>1165</xdr:row>
      <xdr:rowOff>12700</xdr:rowOff>
    </xdr:to>
    <xdr:sp macro="[1]!dp_core.gridDP_Click" textlink="">
      <xdr:nvSpPr>
        <xdr:cNvPr id="5991" name="Rectangle 5990">
          <a:extLst>
            <a:ext uri="{FF2B5EF4-FFF2-40B4-BE49-F238E27FC236}">
              <a16:creationId xmlns:a16="http://schemas.microsoft.com/office/drawing/2014/main" xmlns="" id="{00000000-0008-0000-0200-00006717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1164</xdr:row>
      <xdr:rowOff>0</xdr:rowOff>
    </xdr:from>
    <xdr:to>
      <xdr:col>5</xdr:col>
      <xdr:colOff>279400</xdr:colOff>
      <xdr:row>1165</xdr:row>
      <xdr:rowOff>12700</xdr:rowOff>
    </xdr:to>
    <xdr:sp macro="[1]!dp_core.gridDP_Click" textlink="">
      <xdr:nvSpPr>
        <xdr:cNvPr id="5992" name="Rectangle 5991">
          <a:extLst>
            <a:ext uri="{FF2B5EF4-FFF2-40B4-BE49-F238E27FC236}">
              <a16:creationId xmlns:a16="http://schemas.microsoft.com/office/drawing/2014/main" xmlns="" id="{00000000-0008-0000-0200-00006817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1164</xdr:row>
      <xdr:rowOff>0</xdr:rowOff>
    </xdr:from>
    <xdr:to>
      <xdr:col>5</xdr:col>
      <xdr:colOff>279400</xdr:colOff>
      <xdr:row>1165</xdr:row>
      <xdr:rowOff>12700</xdr:rowOff>
    </xdr:to>
    <xdr:sp macro="[1]!dp_core.gridDP_Click" textlink="">
      <xdr:nvSpPr>
        <xdr:cNvPr id="5993" name="Rectangle 5992">
          <a:extLst>
            <a:ext uri="{FF2B5EF4-FFF2-40B4-BE49-F238E27FC236}">
              <a16:creationId xmlns:a16="http://schemas.microsoft.com/office/drawing/2014/main" xmlns="" id="{00000000-0008-0000-0200-00006917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1165</xdr:row>
      <xdr:rowOff>0</xdr:rowOff>
    </xdr:from>
    <xdr:to>
      <xdr:col>5</xdr:col>
      <xdr:colOff>279400</xdr:colOff>
      <xdr:row>1166</xdr:row>
      <xdr:rowOff>12700</xdr:rowOff>
    </xdr:to>
    <xdr:sp macro="[1]!dp_core.gridDP_Click" textlink="">
      <xdr:nvSpPr>
        <xdr:cNvPr id="5994" name="Rectangle 5993">
          <a:extLst>
            <a:ext uri="{FF2B5EF4-FFF2-40B4-BE49-F238E27FC236}">
              <a16:creationId xmlns:a16="http://schemas.microsoft.com/office/drawing/2014/main" xmlns="" id="{00000000-0008-0000-0200-00006A17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1165</xdr:row>
      <xdr:rowOff>0</xdr:rowOff>
    </xdr:from>
    <xdr:to>
      <xdr:col>5</xdr:col>
      <xdr:colOff>279400</xdr:colOff>
      <xdr:row>1166</xdr:row>
      <xdr:rowOff>12700</xdr:rowOff>
    </xdr:to>
    <xdr:sp macro="[1]!dp_core.gridDP_Click" textlink="">
      <xdr:nvSpPr>
        <xdr:cNvPr id="5995" name="Rectangle 5994">
          <a:extLst>
            <a:ext uri="{FF2B5EF4-FFF2-40B4-BE49-F238E27FC236}">
              <a16:creationId xmlns:a16="http://schemas.microsoft.com/office/drawing/2014/main" xmlns="" id="{00000000-0008-0000-0200-00006B17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1165</xdr:row>
      <xdr:rowOff>0</xdr:rowOff>
    </xdr:from>
    <xdr:to>
      <xdr:col>5</xdr:col>
      <xdr:colOff>279400</xdr:colOff>
      <xdr:row>1166</xdr:row>
      <xdr:rowOff>12700</xdr:rowOff>
    </xdr:to>
    <xdr:sp macro="[1]!dp_core.gridDP_Click" textlink="">
      <xdr:nvSpPr>
        <xdr:cNvPr id="5996" name="Rectangle 5995">
          <a:extLst>
            <a:ext uri="{FF2B5EF4-FFF2-40B4-BE49-F238E27FC236}">
              <a16:creationId xmlns:a16="http://schemas.microsoft.com/office/drawing/2014/main" xmlns="" id="{00000000-0008-0000-0200-00006C17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1166</xdr:row>
      <xdr:rowOff>0</xdr:rowOff>
    </xdr:from>
    <xdr:to>
      <xdr:col>5</xdr:col>
      <xdr:colOff>279400</xdr:colOff>
      <xdr:row>1167</xdr:row>
      <xdr:rowOff>12700</xdr:rowOff>
    </xdr:to>
    <xdr:sp macro="[1]!dp_core.gridDP_Click" textlink="">
      <xdr:nvSpPr>
        <xdr:cNvPr id="5997" name="Rectangle 5996">
          <a:extLst>
            <a:ext uri="{FF2B5EF4-FFF2-40B4-BE49-F238E27FC236}">
              <a16:creationId xmlns:a16="http://schemas.microsoft.com/office/drawing/2014/main" xmlns="" id="{00000000-0008-0000-0200-00006D17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1166</xdr:row>
      <xdr:rowOff>0</xdr:rowOff>
    </xdr:from>
    <xdr:to>
      <xdr:col>5</xdr:col>
      <xdr:colOff>279400</xdr:colOff>
      <xdr:row>1167</xdr:row>
      <xdr:rowOff>12700</xdr:rowOff>
    </xdr:to>
    <xdr:sp macro="[1]!dp_core.gridDP_Click" textlink="">
      <xdr:nvSpPr>
        <xdr:cNvPr id="5998" name="Rectangle 5997">
          <a:extLst>
            <a:ext uri="{FF2B5EF4-FFF2-40B4-BE49-F238E27FC236}">
              <a16:creationId xmlns:a16="http://schemas.microsoft.com/office/drawing/2014/main" xmlns="" id="{00000000-0008-0000-0200-00006E17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1166</xdr:row>
      <xdr:rowOff>0</xdr:rowOff>
    </xdr:from>
    <xdr:to>
      <xdr:col>5</xdr:col>
      <xdr:colOff>279400</xdr:colOff>
      <xdr:row>1167</xdr:row>
      <xdr:rowOff>12700</xdr:rowOff>
    </xdr:to>
    <xdr:sp macro="[1]!dp_core.gridDP_Click" textlink="">
      <xdr:nvSpPr>
        <xdr:cNvPr id="5999" name="Rectangle 5998">
          <a:extLst>
            <a:ext uri="{FF2B5EF4-FFF2-40B4-BE49-F238E27FC236}">
              <a16:creationId xmlns:a16="http://schemas.microsoft.com/office/drawing/2014/main" xmlns="" id="{00000000-0008-0000-0200-00006F17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1167</xdr:row>
      <xdr:rowOff>0</xdr:rowOff>
    </xdr:from>
    <xdr:to>
      <xdr:col>5</xdr:col>
      <xdr:colOff>279400</xdr:colOff>
      <xdr:row>1168</xdr:row>
      <xdr:rowOff>12700</xdr:rowOff>
    </xdr:to>
    <xdr:sp macro="[1]!dp_core.gridDP_Click" textlink="">
      <xdr:nvSpPr>
        <xdr:cNvPr id="6000" name="Rectangle 5999">
          <a:extLst>
            <a:ext uri="{FF2B5EF4-FFF2-40B4-BE49-F238E27FC236}">
              <a16:creationId xmlns:a16="http://schemas.microsoft.com/office/drawing/2014/main" xmlns="" id="{00000000-0008-0000-0200-00007017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1167</xdr:row>
      <xdr:rowOff>0</xdr:rowOff>
    </xdr:from>
    <xdr:to>
      <xdr:col>5</xdr:col>
      <xdr:colOff>279400</xdr:colOff>
      <xdr:row>1168</xdr:row>
      <xdr:rowOff>12700</xdr:rowOff>
    </xdr:to>
    <xdr:sp macro="[1]!dp_core.gridDP_Click" textlink="">
      <xdr:nvSpPr>
        <xdr:cNvPr id="6001" name="Rectangle 6000">
          <a:extLst>
            <a:ext uri="{FF2B5EF4-FFF2-40B4-BE49-F238E27FC236}">
              <a16:creationId xmlns:a16="http://schemas.microsoft.com/office/drawing/2014/main" xmlns="" id="{00000000-0008-0000-0200-00007117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1167</xdr:row>
      <xdr:rowOff>0</xdr:rowOff>
    </xdr:from>
    <xdr:to>
      <xdr:col>5</xdr:col>
      <xdr:colOff>279400</xdr:colOff>
      <xdr:row>1168</xdr:row>
      <xdr:rowOff>12700</xdr:rowOff>
    </xdr:to>
    <xdr:sp macro="[1]!dp_core.gridDP_Click" textlink="">
      <xdr:nvSpPr>
        <xdr:cNvPr id="6002" name="Rectangle 6001">
          <a:extLst>
            <a:ext uri="{FF2B5EF4-FFF2-40B4-BE49-F238E27FC236}">
              <a16:creationId xmlns:a16="http://schemas.microsoft.com/office/drawing/2014/main" xmlns="" id="{00000000-0008-0000-0200-00007217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1168</xdr:row>
      <xdr:rowOff>0</xdr:rowOff>
    </xdr:from>
    <xdr:to>
      <xdr:col>5</xdr:col>
      <xdr:colOff>279400</xdr:colOff>
      <xdr:row>1169</xdr:row>
      <xdr:rowOff>12700</xdr:rowOff>
    </xdr:to>
    <xdr:sp macro="[1]!dp_core.gridDP_Click" textlink="">
      <xdr:nvSpPr>
        <xdr:cNvPr id="6003" name="Rectangle 6002">
          <a:extLst>
            <a:ext uri="{FF2B5EF4-FFF2-40B4-BE49-F238E27FC236}">
              <a16:creationId xmlns:a16="http://schemas.microsoft.com/office/drawing/2014/main" xmlns="" id="{00000000-0008-0000-0200-00007317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1168</xdr:row>
      <xdr:rowOff>0</xdr:rowOff>
    </xdr:from>
    <xdr:to>
      <xdr:col>5</xdr:col>
      <xdr:colOff>279400</xdr:colOff>
      <xdr:row>1169</xdr:row>
      <xdr:rowOff>12700</xdr:rowOff>
    </xdr:to>
    <xdr:sp macro="[1]!dp_core.gridDP_Click" textlink="">
      <xdr:nvSpPr>
        <xdr:cNvPr id="6004" name="Rectangle 6003">
          <a:extLst>
            <a:ext uri="{FF2B5EF4-FFF2-40B4-BE49-F238E27FC236}">
              <a16:creationId xmlns:a16="http://schemas.microsoft.com/office/drawing/2014/main" xmlns="" id="{00000000-0008-0000-0200-00007417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1168</xdr:row>
      <xdr:rowOff>0</xdr:rowOff>
    </xdr:from>
    <xdr:to>
      <xdr:col>5</xdr:col>
      <xdr:colOff>279400</xdr:colOff>
      <xdr:row>1169</xdr:row>
      <xdr:rowOff>12700</xdr:rowOff>
    </xdr:to>
    <xdr:sp macro="[1]!dp_core.gridDP_Click" textlink="">
      <xdr:nvSpPr>
        <xdr:cNvPr id="6005" name="Rectangle 6004">
          <a:extLst>
            <a:ext uri="{FF2B5EF4-FFF2-40B4-BE49-F238E27FC236}">
              <a16:creationId xmlns:a16="http://schemas.microsoft.com/office/drawing/2014/main" xmlns="" id="{00000000-0008-0000-0200-00007517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1169</xdr:row>
      <xdr:rowOff>0</xdr:rowOff>
    </xdr:from>
    <xdr:to>
      <xdr:col>5</xdr:col>
      <xdr:colOff>279400</xdr:colOff>
      <xdr:row>1170</xdr:row>
      <xdr:rowOff>12700</xdr:rowOff>
    </xdr:to>
    <xdr:sp macro="[1]!dp_core.gridDP_Click" textlink="">
      <xdr:nvSpPr>
        <xdr:cNvPr id="6006" name="Rectangle 6005">
          <a:extLst>
            <a:ext uri="{FF2B5EF4-FFF2-40B4-BE49-F238E27FC236}">
              <a16:creationId xmlns:a16="http://schemas.microsoft.com/office/drawing/2014/main" xmlns="" id="{00000000-0008-0000-0200-00007617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1169</xdr:row>
      <xdr:rowOff>0</xdr:rowOff>
    </xdr:from>
    <xdr:to>
      <xdr:col>5</xdr:col>
      <xdr:colOff>279400</xdr:colOff>
      <xdr:row>1170</xdr:row>
      <xdr:rowOff>12700</xdr:rowOff>
    </xdr:to>
    <xdr:sp macro="[1]!dp_core.gridDP_Click" textlink="">
      <xdr:nvSpPr>
        <xdr:cNvPr id="6007" name="Rectangle 6006">
          <a:extLst>
            <a:ext uri="{FF2B5EF4-FFF2-40B4-BE49-F238E27FC236}">
              <a16:creationId xmlns:a16="http://schemas.microsoft.com/office/drawing/2014/main" xmlns="" id="{00000000-0008-0000-0200-00007717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1169</xdr:row>
      <xdr:rowOff>0</xdr:rowOff>
    </xdr:from>
    <xdr:to>
      <xdr:col>5</xdr:col>
      <xdr:colOff>279400</xdr:colOff>
      <xdr:row>1170</xdr:row>
      <xdr:rowOff>12700</xdr:rowOff>
    </xdr:to>
    <xdr:sp macro="[1]!dp_core.gridDP_Click" textlink="">
      <xdr:nvSpPr>
        <xdr:cNvPr id="6008" name="Rectangle 6007">
          <a:extLst>
            <a:ext uri="{FF2B5EF4-FFF2-40B4-BE49-F238E27FC236}">
              <a16:creationId xmlns:a16="http://schemas.microsoft.com/office/drawing/2014/main" xmlns="" id="{00000000-0008-0000-0200-00007817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1170</xdr:row>
      <xdr:rowOff>0</xdr:rowOff>
    </xdr:from>
    <xdr:to>
      <xdr:col>5</xdr:col>
      <xdr:colOff>279400</xdr:colOff>
      <xdr:row>1171</xdr:row>
      <xdr:rowOff>12700</xdr:rowOff>
    </xdr:to>
    <xdr:sp macro="[1]!dp_core.gridDP_Click" textlink="">
      <xdr:nvSpPr>
        <xdr:cNvPr id="6009" name="Rectangle 6008">
          <a:extLst>
            <a:ext uri="{FF2B5EF4-FFF2-40B4-BE49-F238E27FC236}">
              <a16:creationId xmlns:a16="http://schemas.microsoft.com/office/drawing/2014/main" xmlns="" id="{00000000-0008-0000-0200-00007917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1170</xdr:row>
      <xdr:rowOff>0</xdr:rowOff>
    </xdr:from>
    <xdr:to>
      <xdr:col>5</xdr:col>
      <xdr:colOff>279400</xdr:colOff>
      <xdr:row>1171</xdr:row>
      <xdr:rowOff>12700</xdr:rowOff>
    </xdr:to>
    <xdr:sp macro="[1]!dp_core.gridDP_Click" textlink="">
      <xdr:nvSpPr>
        <xdr:cNvPr id="6010" name="Rectangle 6009">
          <a:extLst>
            <a:ext uri="{FF2B5EF4-FFF2-40B4-BE49-F238E27FC236}">
              <a16:creationId xmlns:a16="http://schemas.microsoft.com/office/drawing/2014/main" xmlns="" id="{00000000-0008-0000-0200-00007A17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1170</xdr:row>
      <xdr:rowOff>0</xdr:rowOff>
    </xdr:from>
    <xdr:to>
      <xdr:col>5</xdr:col>
      <xdr:colOff>279400</xdr:colOff>
      <xdr:row>1171</xdr:row>
      <xdr:rowOff>12700</xdr:rowOff>
    </xdr:to>
    <xdr:sp macro="[1]!dp_core.gridDP_Click" textlink="">
      <xdr:nvSpPr>
        <xdr:cNvPr id="6011" name="Rectangle 6010">
          <a:extLst>
            <a:ext uri="{FF2B5EF4-FFF2-40B4-BE49-F238E27FC236}">
              <a16:creationId xmlns:a16="http://schemas.microsoft.com/office/drawing/2014/main" xmlns="" id="{00000000-0008-0000-0200-00007B17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1171</xdr:row>
      <xdr:rowOff>0</xdr:rowOff>
    </xdr:from>
    <xdr:to>
      <xdr:col>5</xdr:col>
      <xdr:colOff>279400</xdr:colOff>
      <xdr:row>1172</xdr:row>
      <xdr:rowOff>12700</xdr:rowOff>
    </xdr:to>
    <xdr:sp macro="[1]!dp_core.gridDP_Click" textlink="">
      <xdr:nvSpPr>
        <xdr:cNvPr id="6012" name="Rectangle 6011">
          <a:extLst>
            <a:ext uri="{FF2B5EF4-FFF2-40B4-BE49-F238E27FC236}">
              <a16:creationId xmlns:a16="http://schemas.microsoft.com/office/drawing/2014/main" xmlns="" id="{00000000-0008-0000-0200-00007C17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1171</xdr:row>
      <xdr:rowOff>0</xdr:rowOff>
    </xdr:from>
    <xdr:to>
      <xdr:col>5</xdr:col>
      <xdr:colOff>279400</xdr:colOff>
      <xdr:row>1172</xdr:row>
      <xdr:rowOff>12700</xdr:rowOff>
    </xdr:to>
    <xdr:sp macro="[1]!dp_core.gridDP_Click" textlink="">
      <xdr:nvSpPr>
        <xdr:cNvPr id="6013" name="Rectangle 6012">
          <a:extLst>
            <a:ext uri="{FF2B5EF4-FFF2-40B4-BE49-F238E27FC236}">
              <a16:creationId xmlns:a16="http://schemas.microsoft.com/office/drawing/2014/main" xmlns="" id="{00000000-0008-0000-0200-00007D17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1171</xdr:row>
      <xdr:rowOff>0</xdr:rowOff>
    </xdr:from>
    <xdr:to>
      <xdr:col>5</xdr:col>
      <xdr:colOff>279400</xdr:colOff>
      <xdr:row>1172</xdr:row>
      <xdr:rowOff>12700</xdr:rowOff>
    </xdr:to>
    <xdr:sp macro="[1]!dp_core.gridDP_Click" textlink="">
      <xdr:nvSpPr>
        <xdr:cNvPr id="6014" name="Rectangle 6013">
          <a:extLst>
            <a:ext uri="{FF2B5EF4-FFF2-40B4-BE49-F238E27FC236}">
              <a16:creationId xmlns:a16="http://schemas.microsoft.com/office/drawing/2014/main" xmlns="" id="{00000000-0008-0000-0200-00007E17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1172</xdr:row>
      <xdr:rowOff>0</xdr:rowOff>
    </xdr:from>
    <xdr:to>
      <xdr:col>5</xdr:col>
      <xdr:colOff>279400</xdr:colOff>
      <xdr:row>1173</xdr:row>
      <xdr:rowOff>12700</xdr:rowOff>
    </xdr:to>
    <xdr:sp macro="[1]!dp_core.gridDP_Click" textlink="">
      <xdr:nvSpPr>
        <xdr:cNvPr id="6015" name="Rectangle 6014">
          <a:extLst>
            <a:ext uri="{FF2B5EF4-FFF2-40B4-BE49-F238E27FC236}">
              <a16:creationId xmlns:a16="http://schemas.microsoft.com/office/drawing/2014/main" xmlns="" id="{00000000-0008-0000-0200-00007F17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1172</xdr:row>
      <xdr:rowOff>0</xdr:rowOff>
    </xdr:from>
    <xdr:to>
      <xdr:col>5</xdr:col>
      <xdr:colOff>279400</xdr:colOff>
      <xdr:row>1173</xdr:row>
      <xdr:rowOff>12700</xdr:rowOff>
    </xdr:to>
    <xdr:sp macro="[1]!dp_core.gridDP_Click" textlink="">
      <xdr:nvSpPr>
        <xdr:cNvPr id="6016" name="Rectangle 6015">
          <a:extLst>
            <a:ext uri="{FF2B5EF4-FFF2-40B4-BE49-F238E27FC236}">
              <a16:creationId xmlns:a16="http://schemas.microsoft.com/office/drawing/2014/main" xmlns="" id="{00000000-0008-0000-0200-00008017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1172</xdr:row>
      <xdr:rowOff>0</xdr:rowOff>
    </xdr:from>
    <xdr:to>
      <xdr:col>5</xdr:col>
      <xdr:colOff>279400</xdr:colOff>
      <xdr:row>1173</xdr:row>
      <xdr:rowOff>12700</xdr:rowOff>
    </xdr:to>
    <xdr:sp macro="[1]!dp_core.gridDP_Click" textlink="">
      <xdr:nvSpPr>
        <xdr:cNvPr id="6017" name="Rectangle 6016">
          <a:extLst>
            <a:ext uri="{FF2B5EF4-FFF2-40B4-BE49-F238E27FC236}">
              <a16:creationId xmlns:a16="http://schemas.microsoft.com/office/drawing/2014/main" xmlns="" id="{00000000-0008-0000-0200-00008117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1173</xdr:row>
      <xdr:rowOff>0</xdr:rowOff>
    </xdr:from>
    <xdr:to>
      <xdr:col>5</xdr:col>
      <xdr:colOff>279400</xdr:colOff>
      <xdr:row>1174</xdr:row>
      <xdr:rowOff>12700</xdr:rowOff>
    </xdr:to>
    <xdr:sp macro="[1]!dp_core.gridDP_Click" textlink="">
      <xdr:nvSpPr>
        <xdr:cNvPr id="6018" name="Rectangle 6017">
          <a:extLst>
            <a:ext uri="{FF2B5EF4-FFF2-40B4-BE49-F238E27FC236}">
              <a16:creationId xmlns:a16="http://schemas.microsoft.com/office/drawing/2014/main" xmlns="" id="{00000000-0008-0000-0200-00008217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1173</xdr:row>
      <xdr:rowOff>0</xdr:rowOff>
    </xdr:from>
    <xdr:to>
      <xdr:col>5</xdr:col>
      <xdr:colOff>279400</xdr:colOff>
      <xdr:row>1174</xdr:row>
      <xdr:rowOff>12700</xdr:rowOff>
    </xdr:to>
    <xdr:sp macro="[1]!dp_core.gridDP_Click" textlink="">
      <xdr:nvSpPr>
        <xdr:cNvPr id="6019" name="Rectangle 6018">
          <a:extLst>
            <a:ext uri="{FF2B5EF4-FFF2-40B4-BE49-F238E27FC236}">
              <a16:creationId xmlns:a16="http://schemas.microsoft.com/office/drawing/2014/main" xmlns="" id="{00000000-0008-0000-0200-00008317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1173</xdr:row>
      <xdr:rowOff>0</xdr:rowOff>
    </xdr:from>
    <xdr:to>
      <xdr:col>5</xdr:col>
      <xdr:colOff>279400</xdr:colOff>
      <xdr:row>1174</xdr:row>
      <xdr:rowOff>12700</xdr:rowOff>
    </xdr:to>
    <xdr:sp macro="[1]!dp_core.gridDP_Click" textlink="">
      <xdr:nvSpPr>
        <xdr:cNvPr id="6020" name="Rectangle 6019">
          <a:extLst>
            <a:ext uri="{FF2B5EF4-FFF2-40B4-BE49-F238E27FC236}">
              <a16:creationId xmlns:a16="http://schemas.microsoft.com/office/drawing/2014/main" xmlns="" id="{00000000-0008-0000-0200-00008417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1174</xdr:row>
      <xdr:rowOff>0</xdr:rowOff>
    </xdr:from>
    <xdr:to>
      <xdr:col>5</xdr:col>
      <xdr:colOff>279400</xdr:colOff>
      <xdr:row>1175</xdr:row>
      <xdr:rowOff>12700</xdr:rowOff>
    </xdr:to>
    <xdr:sp macro="[1]!dp_core.gridDP_Click" textlink="">
      <xdr:nvSpPr>
        <xdr:cNvPr id="6021" name="Rectangle 6020">
          <a:extLst>
            <a:ext uri="{FF2B5EF4-FFF2-40B4-BE49-F238E27FC236}">
              <a16:creationId xmlns:a16="http://schemas.microsoft.com/office/drawing/2014/main" xmlns="" id="{00000000-0008-0000-0200-00008517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1174</xdr:row>
      <xdr:rowOff>0</xdr:rowOff>
    </xdr:from>
    <xdr:to>
      <xdr:col>5</xdr:col>
      <xdr:colOff>279400</xdr:colOff>
      <xdr:row>1175</xdr:row>
      <xdr:rowOff>12700</xdr:rowOff>
    </xdr:to>
    <xdr:sp macro="[1]!dp_core.gridDP_Click" textlink="">
      <xdr:nvSpPr>
        <xdr:cNvPr id="6022" name="Rectangle 6021">
          <a:extLst>
            <a:ext uri="{FF2B5EF4-FFF2-40B4-BE49-F238E27FC236}">
              <a16:creationId xmlns:a16="http://schemas.microsoft.com/office/drawing/2014/main" xmlns="" id="{00000000-0008-0000-0200-00008617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1174</xdr:row>
      <xdr:rowOff>0</xdr:rowOff>
    </xdr:from>
    <xdr:to>
      <xdr:col>5</xdr:col>
      <xdr:colOff>279400</xdr:colOff>
      <xdr:row>1175</xdr:row>
      <xdr:rowOff>12700</xdr:rowOff>
    </xdr:to>
    <xdr:sp macro="[1]!dp_core.gridDP_Click" textlink="">
      <xdr:nvSpPr>
        <xdr:cNvPr id="6023" name="Rectangle 6022">
          <a:extLst>
            <a:ext uri="{FF2B5EF4-FFF2-40B4-BE49-F238E27FC236}">
              <a16:creationId xmlns:a16="http://schemas.microsoft.com/office/drawing/2014/main" xmlns="" id="{00000000-0008-0000-0200-00008717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1175</xdr:row>
      <xdr:rowOff>0</xdr:rowOff>
    </xdr:from>
    <xdr:to>
      <xdr:col>5</xdr:col>
      <xdr:colOff>279400</xdr:colOff>
      <xdr:row>1176</xdr:row>
      <xdr:rowOff>12700</xdr:rowOff>
    </xdr:to>
    <xdr:sp macro="[1]!dp_core.gridDP_Click" textlink="">
      <xdr:nvSpPr>
        <xdr:cNvPr id="6024" name="Rectangle 6023">
          <a:extLst>
            <a:ext uri="{FF2B5EF4-FFF2-40B4-BE49-F238E27FC236}">
              <a16:creationId xmlns:a16="http://schemas.microsoft.com/office/drawing/2014/main" xmlns="" id="{00000000-0008-0000-0200-00008817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1175</xdr:row>
      <xdr:rowOff>0</xdr:rowOff>
    </xdr:from>
    <xdr:to>
      <xdr:col>5</xdr:col>
      <xdr:colOff>279400</xdr:colOff>
      <xdr:row>1176</xdr:row>
      <xdr:rowOff>12700</xdr:rowOff>
    </xdr:to>
    <xdr:sp macro="[1]!dp_core.gridDP_Click" textlink="">
      <xdr:nvSpPr>
        <xdr:cNvPr id="6025" name="Rectangle 6024">
          <a:extLst>
            <a:ext uri="{FF2B5EF4-FFF2-40B4-BE49-F238E27FC236}">
              <a16:creationId xmlns:a16="http://schemas.microsoft.com/office/drawing/2014/main" xmlns="" id="{00000000-0008-0000-0200-00008917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1175</xdr:row>
      <xdr:rowOff>0</xdr:rowOff>
    </xdr:from>
    <xdr:to>
      <xdr:col>5</xdr:col>
      <xdr:colOff>279400</xdr:colOff>
      <xdr:row>1176</xdr:row>
      <xdr:rowOff>12700</xdr:rowOff>
    </xdr:to>
    <xdr:sp macro="[1]!dp_core.gridDP_Click" textlink="">
      <xdr:nvSpPr>
        <xdr:cNvPr id="6026" name="Rectangle 6025">
          <a:extLst>
            <a:ext uri="{FF2B5EF4-FFF2-40B4-BE49-F238E27FC236}">
              <a16:creationId xmlns:a16="http://schemas.microsoft.com/office/drawing/2014/main" xmlns="" id="{00000000-0008-0000-0200-00008A17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1176</xdr:row>
      <xdr:rowOff>0</xdr:rowOff>
    </xdr:from>
    <xdr:to>
      <xdr:col>5</xdr:col>
      <xdr:colOff>279400</xdr:colOff>
      <xdr:row>1177</xdr:row>
      <xdr:rowOff>12700</xdr:rowOff>
    </xdr:to>
    <xdr:sp macro="[1]!dp_core.gridDP_Click" textlink="">
      <xdr:nvSpPr>
        <xdr:cNvPr id="6027" name="Rectangle 6026">
          <a:extLst>
            <a:ext uri="{FF2B5EF4-FFF2-40B4-BE49-F238E27FC236}">
              <a16:creationId xmlns:a16="http://schemas.microsoft.com/office/drawing/2014/main" xmlns="" id="{00000000-0008-0000-0200-00008B17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1176</xdr:row>
      <xdr:rowOff>0</xdr:rowOff>
    </xdr:from>
    <xdr:to>
      <xdr:col>5</xdr:col>
      <xdr:colOff>279400</xdr:colOff>
      <xdr:row>1177</xdr:row>
      <xdr:rowOff>12700</xdr:rowOff>
    </xdr:to>
    <xdr:sp macro="[1]!dp_core.gridDP_Click" textlink="">
      <xdr:nvSpPr>
        <xdr:cNvPr id="6028" name="Rectangle 6027">
          <a:extLst>
            <a:ext uri="{FF2B5EF4-FFF2-40B4-BE49-F238E27FC236}">
              <a16:creationId xmlns:a16="http://schemas.microsoft.com/office/drawing/2014/main" xmlns="" id="{00000000-0008-0000-0200-00008C17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1176</xdr:row>
      <xdr:rowOff>0</xdr:rowOff>
    </xdr:from>
    <xdr:to>
      <xdr:col>5</xdr:col>
      <xdr:colOff>279400</xdr:colOff>
      <xdr:row>1177</xdr:row>
      <xdr:rowOff>12700</xdr:rowOff>
    </xdr:to>
    <xdr:sp macro="[1]!dp_core.gridDP_Click" textlink="">
      <xdr:nvSpPr>
        <xdr:cNvPr id="6029" name="Rectangle 6028">
          <a:extLst>
            <a:ext uri="{FF2B5EF4-FFF2-40B4-BE49-F238E27FC236}">
              <a16:creationId xmlns:a16="http://schemas.microsoft.com/office/drawing/2014/main" xmlns="" id="{00000000-0008-0000-0200-00008D17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1177</xdr:row>
      <xdr:rowOff>0</xdr:rowOff>
    </xdr:from>
    <xdr:to>
      <xdr:col>5</xdr:col>
      <xdr:colOff>279400</xdr:colOff>
      <xdr:row>1178</xdr:row>
      <xdr:rowOff>12700</xdr:rowOff>
    </xdr:to>
    <xdr:sp macro="[1]!dp_core.gridDP_Click" textlink="">
      <xdr:nvSpPr>
        <xdr:cNvPr id="6030" name="Rectangle 6029">
          <a:extLst>
            <a:ext uri="{FF2B5EF4-FFF2-40B4-BE49-F238E27FC236}">
              <a16:creationId xmlns:a16="http://schemas.microsoft.com/office/drawing/2014/main" xmlns="" id="{00000000-0008-0000-0200-00008E17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1177</xdr:row>
      <xdr:rowOff>0</xdr:rowOff>
    </xdr:from>
    <xdr:to>
      <xdr:col>5</xdr:col>
      <xdr:colOff>279400</xdr:colOff>
      <xdr:row>1178</xdr:row>
      <xdr:rowOff>12700</xdr:rowOff>
    </xdr:to>
    <xdr:sp macro="[1]!dp_core.gridDP_Click" textlink="">
      <xdr:nvSpPr>
        <xdr:cNvPr id="6031" name="Rectangle 6030">
          <a:extLst>
            <a:ext uri="{FF2B5EF4-FFF2-40B4-BE49-F238E27FC236}">
              <a16:creationId xmlns:a16="http://schemas.microsoft.com/office/drawing/2014/main" xmlns="" id="{00000000-0008-0000-0200-00008F17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1177</xdr:row>
      <xdr:rowOff>0</xdr:rowOff>
    </xdr:from>
    <xdr:to>
      <xdr:col>5</xdr:col>
      <xdr:colOff>279400</xdr:colOff>
      <xdr:row>1178</xdr:row>
      <xdr:rowOff>12700</xdr:rowOff>
    </xdr:to>
    <xdr:sp macro="[1]!dp_core.gridDP_Click" textlink="">
      <xdr:nvSpPr>
        <xdr:cNvPr id="6032" name="Rectangle 6031">
          <a:extLst>
            <a:ext uri="{FF2B5EF4-FFF2-40B4-BE49-F238E27FC236}">
              <a16:creationId xmlns:a16="http://schemas.microsoft.com/office/drawing/2014/main" xmlns="" id="{00000000-0008-0000-0200-00009017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1178</xdr:row>
      <xdr:rowOff>0</xdr:rowOff>
    </xdr:from>
    <xdr:to>
      <xdr:col>5</xdr:col>
      <xdr:colOff>279400</xdr:colOff>
      <xdr:row>1179</xdr:row>
      <xdr:rowOff>12700</xdr:rowOff>
    </xdr:to>
    <xdr:sp macro="[1]!dp_core.gridDP_Click" textlink="">
      <xdr:nvSpPr>
        <xdr:cNvPr id="6033" name="Rectangle 6032">
          <a:extLst>
            <a:ext uri="{FF2B5EF4-FFF2-40B4-BE49-F238E27FC236}">
              <a16:creationId xmlns:a16="http://schemas.microsoft.com/office/drawing/2014/main" xmlns="" id="{00000000-0008-0000-0200-00009117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1178</xdr:row>
      <xdr:rowOff>0</xdr:rowOff>
    </xdr:from>
    <xdr:to>
      <xdr:col>5</xdr:col>
      <xdr:colOff>279400</xdr:colOff>
      <xdr:row>1179</xdr:row>
      <xdr:rowOff>12700</xdr:rowOff>
    </xdr:to>
    <xdr:sp macro="[1]!dp_core.gridDP_Click" textlink="">
      <xdr:nvSpPr>
        <xdr:cNvPr id="6034" name="Rectangle 6033">
          <a:extLst>
            <a:ext uri="{FF2B5EF4-FFF2-40B4-BE49-F238E27FC236}">
              <a16:creationId xmlns:a16="http://schemas.microsoft.com/office/drawing/2014/main" xmlns="" id="{00000000-0008-0000-0200-00009217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1178</xdr:row>
      <xdr:rowOff>0</xdr:rowOff>
    </xdr:from>
    <xdr:to>
      <xdr:col>5</xdr:col>
      <xdr:colOff>279400</xdr:colOff>
      <xdr:row>1179</xdr:row>
      <xdr:rowOff>12700</xdr:rowOff>
    </xdr:to>
    <xdr:sp macro="[1]!dp_core.gridDP_Click" textlink="">
      <xdr:nvSpPr>
        <xdr:cNvPr id="6035" name="Rectangle 6034">
          <a:extLst>
            <a:ext uri="{FF2B5EF4-FFF2-40B4-BE49-F238E27FC236}">
              <a16:creationId xmlns:a16="http://schemas.microsoft.com/office/drawing/2014/main" xmlns="" id="{00000000-0008-0000-0200-00009317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1179</xdr:row>
      <xdr:rowOff>0</xdr:rowOff>
    </xdr:from>
    <xdr:to>
      <xdr:col>5</xdr:col>
      <xdr:colOff>279400</xdr:colOff>
      <xdr:row>1180</xdr:row>
      <xdr:rowOff>12700</xdr:rowOff>
    </xdr:to>
    <xdr:sp macro="[1]!dp_core.gridDP_Click" textlink="">
      <xdr:nvSpPr>
        <xdr:cNvPr id="6036" name="Rectangle 6035">
          <a:extLst>
            <a:ext uri="{FF2B5EF4-FFF2-40B4-BE49-F238E27FC236}">
              <a16:creationId xmlns:a16="http://schemas.microsoft.com/office/drawing/2014/main" xmlns="" id="{00000000-0008-0000-0200-00009417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1179</xdr:row>
      <xdr:rowOff>0</xdr:rowOff>
    </xdr:from>
    <xdr:to>
      <xdr:col>5</xdr:col>
      <xdr:colOff>279400</xdr:colOff>
      <xdr:row>1180</xdr:row>
      <xdr:rowOff>12700</xdr:rowOff>
    </xdr:to>
    <xdr:sp macro="[1]!dp_core.gridDP_Click" textlink="">
      <xdr:nvSpPr>
        <xdr:cNvPr id="6037" name="Rectangle 6036">
          <a:extLst>
            <a:ext uri="{FF2B5EF4-FFF2-40B4-BE49-F238E27FC236}">
              <a16:creationId xmlns:a16="http://schemas.microsoft.com/office/drawing/2014/main" xmlns="" id="{00000000-0008-0000-0200-00009517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1179</xdr:row>
      <xdr:rowOff>0</xdr:rowOff>
    </xdr:from>
    <xdr:to>
      <xdr:col>5</xdr:col>
      <xdr:colOff>279400</xdr:colOff>
      <xdr:row>1180</xdr:row>
      <xdr:rowOff>12700</xdr:rowOff>
    </xdr:to>
    <xdr:sp macro="[1]!dp_core.gridDP_Click" textlink="">
      <xdr:nvSpPr>
        <xdr:cNvPr id="6038" name="Rectangle 6037">
          <a:extLst>
            <a:ext uri="{FF2B5EF4-FFF2-40B4-BE49-F238E27FC236}">
              <a16:creationId xmlns:a16="http://schemas.microsoft.com/office/drawing/2014/main" xmlns="" id="{00000000-0008-0000-0200-00009617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1180</xdr:row>
      <xdr:rowOff>0</xdr:rowOff>
    </xdr:from>
    <xdr:to>
      <xdr:col>5</xdr:col>
      <xdr:colOff>279400</xdr:colOff>
      <xdr:row>1181</xdr:row>
      <xdr:rowOff>12700</xdr:rowOff>
    </xdr:to>
    <xdr:sp macro="[1]!dp_core.gridDP_Click" textlink="">
      <xdr:nvSpPr>
        <xdr:cNvPr id="6039" name="Rectangle 6038">
          <a:extLst>
            <a:ext uri="{FF2B5EF4-FFF2-40B4-BE49-F238E27FC236}">
              <a16:creationId xmlns:a16="http://schemas.microsoft.com/office/drawing/2014/main" xmlns="" id="{00000000-0008-0000-0200-00009717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1180</xdr:row>
      <xdr:rowOff>0</xdr:rowOff>
    </xdr:from>
    <xdr:to>
      <xdr:col>5</xdr:col>
      <xdr:colOff>279400</xdr:colOff>
      <xdr:row>1181</xdr:row>
      <xdr:rowOff>12700</xdr:rowOff>
    </xdr:to>
    <xdr:sp macro="[1]!dp_core.gridDP_Click" textlink="">
      <xdr:nvSpPr>
        <xdr:cNvPr id="6040" name="Rectangle 6039">
          <a:extLst>
            <a:ext uri="{FF2B5EF4-FFF2-40B4-BE49-F238E27FC236}">
              <a16:creationId xmlns:a16="http://schemas.microsoft.com/office/drawing/2014/main" xmlns="" id="{00000000-0008-0000-0200-00009817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1180</xdr:row>
      <xdr:rowOff>0</xdr:rowOff>
    </xdr:from>
    <xdr:to>
      <xdr:col>5</xdr:col>
      <xdr:colOff>279400</xdr:colOff>
      <xdr:row>1181</xdr:row>
      <xdr:rowOff>12700</xdr:rowOff>
    </xdr:to>
    <xdr:sp macro="[1]!dp_core.gridDP_Click" textlink="">
      <xdr:nvSpPr>
        <xdr:cNvPr id="6041" name="Rectangle 6040">
          <a:extLst>
            <a:ext uri="{FF2B5EF4-FFF2-40B4-BE49-F238E27FC236}">
              <a16:creationId xmlns:a16="http://schemas.microsoft.com/office/drawing/2014/main" xmlns="" id="{00000000-0008-0000-0200-00009917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1181</xdr:row>
      <xdr:rowOff>0</xdr:rowOff>
    </xdr:from>
    <xdr:to>
      <xdr:col>5</xdr:col>
      <xdr:colOff>279400</xdr:colOff>
      <xdr:row>1182</xdr:row>
      <xdr:rowOff>12700</xdr:rowOff>
    </xdr:to>
    <xdr:sp macro="[1]!dp_core.gridDP_Click" textlink="">
      <xdr:nvSpPr>
        <xdr:cNvPr id="6042" name="Rectangle 6041">
          <a:extLst>
            <a:ext uri="{FF2B5EF4-FFF2-40B4-BE49-F238E27FC236}">
              <a16:creationId xmlns:a16="http://schemas.microsoft.com/office/drawing/2014/main" xmlns="" id="{00000000-0008-0000-0200-00009A17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1181</xdr:row>
      <xdr:rowOff>0</xdr:rowOff>
    </xdr:from>
    <xdr:to>
      <xdr:col>5</xdr:col>
      <xdr:colOff>279400</xdr:colOff>
      <xdr:row>1182</xdr:row>
      <xdr:rowOff>12700</xdr:rowOff>
    </xdr:to>
    <xdr:sp macro="[1]!dp_core.gridDP_Click" textlink="">
      <xdr:nvSpPr>
        <xdr:cNvPr id="6043" name="Rectangle 6042">
          <a:extLst>
            <a:ext uri="{FF2B5EF4-FFF2-40B4-BE49-F238E27FC236}">
              <a16:creationId xmlns:a16="http://schemas.microsoft.com/office/drawing/2014/main" xmlns="" id="{00000000-0008-0000-0200-00009B17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1181</xdr:row>
      <xdr:rowOff>0</xdr:rowOff>
    </xdr:from>
    <xdr:to>
      <xdr:col>5</xdr:col>
      <xdr:colOff>279400</xdr:colOff>
      <xdr:row>1182</xdr:row>
      <xdr:rowOff>12700</xdr:rowOff>
    </xdr:to>
    <xdr:sp macro="[1]!dp_core.gridDP_Click" textlink="">
      <xdr:nvSpPr>
        <xdr:cNvPr id="6044" name="Rectangle 6043">
          <a:extLst>
            <a:ext uri="{FF2B5EF4-FFF2-40B4-BE49-F238E27FC236}">
              <a16:creationId xmlns:a16="http://schemas.microsoft.com/office/drawing/2014/main" xmlns="" id="{00000000-0008-0000-0200-00009C17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1182</xdr:row>
      <xdr:rowOff>0</xdr:rowOff>
    </xdr:from>
    <xdr:to>
      <xdr:col>5</xdr:col>
      <xdr:colOff>279400</xdr:colOff>
      <xdr:row>1183</xdr:row>
      <xdr:rowOff>12700</xdr:rowOff>
    </xdr:to>
    <xdr:sp macro="[1]!dp_core.gridDP_Click" textlink="">
      <xdr:nvSpPr>
        <xdr:cNvPr id="6045" name="Rectangle 6044">
          <a:extLst>
            <a:ext uri="{FF2B5EF4-FFF2-40B4-BE49-F238E27FC236}">
              <a16:creationId xmlns:a16="http://schemas.microsoft.com/office/drawing/2014/main" xmlns="" id="{00000000-0008-0000-0200-00009D17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1182</xdr:row>
      <xdr:rowOff>0</xdr:rowOff>
    </xdr:from>
    <xdr:to>
      <xdr:col>5</xdr:col>
      <xdr:colOff>279400</xdr:colOff>
      <xdr:row>1183</xdr:row>
      <xdr:rowOff>12700</xdr:rowOff>
    </xdr:to>
    <xdr:sp macro="[1]!dp_core.gridDP_Click" textlink="">
      <xdr:nvSpPr>
        <xdr:cNvPr id="6046" name="Rectangle 6045">
          <a:extLst>
            <a:ext uri="{FF2B5EF4-FFF2-40B4-BE49-F238E27FC236}">
              <a16:creationId xmlns:a16="http://schemas.microsoft.com/office/drawing/2014/main" xmlns="" id="{00000000-0008-0000-0200-00009E17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1182</xdr:row>
      <xdr:rowOff>0</xdr:rowOff>
    </xdr:from>
    <xdr:to>
      <xdr:col>5</xdr:col>
      <xdr:colOff>279400</xdr:colOff>
      <xdr:row>1183</xdr:row>
      <xdr:rowOff>12700</xdr:rowOff>
    </xdr:to>
    <xdr:sp macro="[1]!dp_core.gridDP_Click" textlink="">
      <xdr:nvSpPr>
        <xdr:cNvPr id="6047" name="Rectangle 6046">
          <a:extLst>
            <a:ext uri="{FF2B5EF4-FFF2-40B4-BE49-F238E27FC236}">
              <a16:creationId xmlns:a16="http://schemas.microsoft.com/office/drawing/2014/main" xmlns="" id="{00000000-0008-0000-0200-00009F17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1183</xdr:row>
      <xdr:rowOff>0</xdr:rowOff>
    </xdr:from>
    <xdr:to>
      <xdr:col>5</xdr:col>
      <xdr:colOff>279400</xdr:colOff>
      <xdr:row>1184</xdr:row>
      <xdr:rowOff>12700</xdr:rowOff>
    </xdr:to>
    <xdr:sp macro="[1]!dp_core.gridDP_Click" textlink="">
      <xdr:nvSpPr>
        <xdr:cNvPr id="6048" name="Rectangle 6047">
          <a:extLst>
            <a:ext uri="{FF2B5EF4-FFF2-40B4-BE49-F238E27FC236}">
              <a16:creationId xmlns:a16="http://schemas.microsoft.com/office/drawing/2014/main" xmlns="" id="{00000000-0008-0000-0200-0000A017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1183</xdr:row>
      <xdr:rowOff>0</xdr:rowOff>
    </xdr:from>
    <xdr:to>
      <xdr:col>5</xdr:col>
      <xdr:colOff>279400</xdr:colOff>
      <xdr:row>1184</xdr:row>
      <xdr:rowOff>12700</xdr:rowOff>
    </xdr:to>
    <xdr:sp macro="[1]!dp_core.gridDP_Click" textlink="">
      <xdr:nvSpPr>
        <xdr:cNvPr id="6049" name="Rectangle 6048">
          <a:extLst>
            <a:ext uri="{FF2B5EF4-FFF2-40B4-BE49-F238E27FC236}">
              <a16:creationId xmlns:a16="http://schemas.microsoft.com/office/drawing/2014/main" xmlns="" id="{00000000-0008-0000-0200-0000A117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1183</xdr:row>
      <xdr:rowOff>0</xdr:rowOff>
    </xdr:from>
    <xdr:to>
      <xdr:col>5</xdr:col>
      <xdr:colOff>279400</xdr:colOff>
      <xdr:row>1184</xdr:row>
      <xdr:rowOff>12700</xdr:rowOff>
    </xdr:to>
    <xdr:sp macro="[1]!dp_core.gridDP_Click" textlink="">
      <xdr:nvSpPr>
        <xdr:cNvPr id="6050" name="Rectangle 6049">
          <a:extLst>
            <a:ext uri="{FF2B5EF4-FFF2-40B4-BE49-F238E27FC236}">
              <a16:creationId xmlns:a16="http://schemas.microsoft.com/office/drawing/2014/main" xmlns="" id="{00000000-0008-0000-0200-0000A217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1184</xdr:row>
      <xdr:rowOff>0</xdr:rowOff>
    </xdr:from>
    <xdr:to>
      <xdr:col>5</xdr:col>
      <xdr:colOff>279400</xdr:colOff>
      <xdr:row>1185</xdr:row>
      <xdr:rowOff>12700</xdr:rowOff>
    </xdr:to>
    <xdr:sp macro="[1]!dp_core.gridDP_Click" textlink="">
      <xdr:nvSpPr>
        <xdr:cNvPr id="6051" name="Rectangle 6050">
          <a:extLst>
            <a:ext uri="{FF2B5EF4-FFF2-40B4-BE49-F238E27FC236}">
              <a16:creationId xmlns:a16="http://schemas.microsoft.com/office/drawing/2014/main" xmlns="" id="{00000000-0008-0000-0200-0000A317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1184</xdr:row>
      <xdr:rowOff>0</xdr:rowOff>
    </xdr:from>
    <xdr:to>
      <xdr:col>5</xdr:col>
      <xdr:colOff>279400</xdr:colOff>
      <xdr:row>1185</xdr:row>
      <xdr:rowOff>12700</xdr:rowOff>
    </xdr:to>
    <xdr:sp macro="[1]!dp_core.gridDP_Click" textlink="">
      <xdr:nvSpPr>
        <xdr:cNvPr id="6052" name="Rectangle 6051">
          <a:extLst>
            <a:ext uri="{FF2B5EF4-FFF2-40B4-BE49-F238E27FC236}">
              <a16:creationId xmlns:a16="http://schemas.microsoft.com/office/drawing/2014/main" xmlns="" id="{00000000-0008-0000-0200-0000A417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1184</xdr:row>
      <xdr:rowOff>0</xdr:rowOff>
    </xdr:from>
    <xdr:to>
      <xdr:col>5</xdr:col>
      <xdr:colOff>279400</xdr:colOff>
      <xdr:row>1185</xdr:row>
      <xdr:rowOff>12700</xdr:rowOff>
    </xdr:to>
    <xdr:sp macro="[1]!dp_core.gridDP_Click" textlink="">
      <xdr:nvSpPr>
        <xdr:cNvPr id="6053" name="Rectangle 6052">
          <a:extLst>
            <a:ext uri="{FF2B5EF4-FFF2-40B4-BE49-F238E27FC236}">
              <a16:creationId xmlns:a16="http://schemas.microsoft.com/office/drawing/2014/main" xmlns="" id="{00000000-0008-0000-0200-0000A517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1185</xdr:row>
      <xdr:rowOff>0</xdr:rowOff>
    </xdr:from>
    <xdr:to>
      <xdr:col>5</xdr:col>
      <xdr:colOff>279400</xdr:colOff>
      <xdr:row>1186</xdr:row>
      <xdr:rowOff>12700</xdr:rowOff>
    </xdr:to>
    <xdr:sp macro="[1]!dp_core.gridDP_Click" textlink="">
      <xdr:nvSpPr>
        <xdr:cNvPr id="6054" name="Rectangle 6053">
          <a:extLst>
            <a:ext uri="{FF2B5EF4-FFF2-40B4-BE49-F238E27FC236}">
              <a16:creationId xmlns:a16="http://schemas.microsoft.com/office/drawing/2014/main" xmlns="" id="{00000000-0008-0000-0200-0000A617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1185</xdr:row>
      <xdr:rowOff>0</xdr:rowOff>
    </xdr:from>
    <xdr:to>
      <xdr:col>5</xdr:col>
      <xdr:colOff>279400</xdr:colOff>
      <xdr:row>1186</xdr:row>
      <xdr:rowOff>12700</xdr:rowOff>
    </xdr:to>
    <xdr:sp macro="[1]!dp_core.gridDP_Click" textlink="">
      <xdr:nvSpPr>
        <xdr:cNvPr id="6055" name="Rectangle 6054">
          <a:extLst>
            <a:ext uri="{FF2B5EF4-FFF2-40B4-BE49-F238E27FC236}">
              <a16:creationId xmlns:a16="http://schemas.microsoft.com/office/drawing/2014/main" xmlns="" id="{00000000-0008-0000-0200-0000A717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1185</xdr:row>
      <xdr:rowOff>0</xdr:rowOff>
    </xdr:from>
    <xdr:to>
      <xdr:col>5</xdr:col>
      <xdr:colOff>279400</xdr:colOff>
      <xdr:row>1186</xdr:row>
      <xdr:rowOff>12700</xdr:rowOff>
    </xdr:to>
    <xdr:sp macro="[1]!dp_core.gridDP_Click" textlink="">
      <xdr:nvSpPr>
        <xdr:cNvPr id="6056" name="Rectangle 6055">
          <a:extLst>
            <a:ext uri="{FF2B5EF4-FFF2-40B4-BE49-F238E27FC236}">
              <a16:creationId xmlns:a16="http://schemas.microsoft.com/office/drawing/2014/main" xmlns="" id="{00000000-0008-0000-0200-0000A817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1186</xdr:row>
      <xdr:rowOff>0</xdr:rowOff>
    </xdr:from>
    <xdr:to>
      <xdr:col>5</xdr:col>
      <xdr:colOff>279400</xdr:colOff>
      <xdr:row>1187</xdr:row>
      <xdr:rowOff>12700</xdr:rowOff>
    </xdr:to>
    <xdr:sp macro="[1]!dp_core.gridDP_Click" textlink="">
      <xdr:nvSpPr>
        <xdr:cNvPr id="6057" name="Rectangle 6056">
          <a:extLst>
            <a:ext uri="{FF2B5EF4-FFF2-40B4-BE49-F238E27FC236}">
              <a16:creationId xmlns:a16="http://schemas.microsoft.com/office/drawing/2014/main" xmlns="" id="{00000000-0008-0000-0200-0000A917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1186</xdr:row>
      <xdr:rowOff>0</xdr:rowOff>
    </xdr:from>
    <xdr:to>
      <xdr:col>5</xdr:col>
      <xdr:colOff>279400</xdr:colOff>
      <xdr:row>1187</xdr:row>
      <xdr:rowOff>12700</xdr:rowOff>
    </xdr:to>
    <xdr:sp macro="[1]!dp_core.gridDP_Click" textlink="">
      <xdr:nvSpPr>
        <xdr:cNvPr id="6058" name="Rectangle 6057">
          <a:extLst>
            <a:ext uri="{FF2B5EF4-FFF2-40B4-BE49-F238E27FC236}">
              <a16:creationId xmlns:a16="http://schemas.microsoft.com/office/drawing/2014/main" xmlns="" id="{00000000-0008-0000-0200-0000AA17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1186</xdr:row>
      <xdr:rowOff>0</xdr:rowOff>
    </xdr:from>
    <xdr:to>
      <xdr:col>5</xdr:col>
      <xdr:colOff>279400</xdr:colOff>
      <xdr:row>1187</xdr:row>
      <xdr:rowOff>12700</xdr:rowOff>
    </xdr:to>
    <xdr:sp macro="[1]!dp_core.gridDP_Click" textlink="">
      <xdr:nvSpPr>
        <xdr:cNvPr id="6059" name="Rectangle 6058">
          <a:extLst>
            <a:ext uri="{FF2B5EF4-FFF2-40B4-BE49-F238E27FC236}">
              <a16:creationId xmlns:a16="http://schemas.microsoft.com/office/drawing/2014/main" xmlns="" id="{00000000-0008-0000-0200-0000AB17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1187</xdr:row>
      <xdr:rowOff>0</xdr:rowOff>
    </xdr:from>
    <xdr:to>
      <xdr:col>5</xdr:col>
      <xdr:colOff>279400</xdr:colOff>
      <xdr:row>1188</xdr:row>
      <xdr:rowOff>12700</xdr:rowOff>
    </xdr:to>
    <xdr:sp macro="[1]!dp_core.gridDP_Click" textlink="">
      <xdr:nvSpPr>
        <xdr:cNvPr id="6060" name="Rectangle 6059">
          <a:extLst>
            <a:ext uri="{FF2B5EF4-FFF2-40B4-BE49-F238E27FC236}">
              <a16:creationId xmlns:a16="http://schemas.microsoft.com/office/drawing/2014/main" xmlns="" id="{00000000-0008-0000-0200-0000AC17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1187</xdr:row>
      <xdr:rowOff>0</xdr:rowOff>
    </xdr:from>
    <xdr:to>
      <xdr:col>5</xdr:col>
      <xdr:colOff>279400</xdr:colOff>
      <xdr:row>1188</xdr:row>
      <xdr:rowOff>12700</xdr:rowOff>
    </xdr:to>
    <xdr:sp macro="[1]!dp_core.gridDP_Click" textlink="">
      <xdr:nvSpPr>
        <xdr:cNvPr id="6061" name="Rectangle 6060">
          <a:extLst>
            <a:ext uri="{FF2B5EF4-FFF2-40B4-BE49-F238E27FC236}">
              <a16:creationId xmlns:a16="http://schemas.microsoft.com/office/drawing/2014/main" xmlns="" id="{00000000-0008-0000-0200-0000AD17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1187</xdr:row>
      <xdr:rowOff>0</xdr:rowOff>
    </xdr:from>
    <xdr:to>
      <xdr:col>5</xdr:col>
      <xdr:colOff>279400</xdr:colOff>
      <xdr:row>1188</xdr:row>
      <xdr:rowOff>12700</xdr:rowOff>
    </xdr:to>
    <xdr:sp macro="[1]!dp_core.gridDP_Click" textlink="">
      <xdr:nvSpPr>
        <xdr:cNvPr id="6062" name="Rectangle 6061">
          <a:extLst>
            <a:ext uri="{FF2B5EF4-FFF2-40B4-BE49-F238E27FC236}">
              <a16:creationId xmlns:a16="http://schemas.microsoft.com/office/drawing/2014/main" xmlns="" id="{00000000-0008-0000-0200-0000AE17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1188</xdr:row>
      <xdr:rowOff>0</xdr:rowOff>
    </xdr:from>
    <xdr:to>
      <xdr:col>5</xdr:col>
      <xdr:colOff>279400</xdr:colOff>
      <xdr:row>1189</xdr:row>
      <xdr:rowOff>12700</xdr:rowOff>
    </xdr:to>
    <xdr:sp macro="[1]!dp_core.gridDP_Click" textlink="">
      <xdr:nvSpPr>
        <xdr:cNvPr id="6063" name="Rectangle 6062">
          <a:extLst>
            <a:ext uri="{FF2B5EF4-FFF2-40B4-BE49-F238E27FC236}">
              <a16:creationId xmlns:a16="http://schemas.microsoft.com/office/drawing/2014/main" xmlns="" id="{00000000-0008-0000-0200-0000AF17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1188</xdr:row>
      <xdr:rowOff>0</xdr:rowOff>
    </xdr:from>
    <xdr:to>
      <xdr:col>5</xdr:col>
      <xdr:colOff>279400</xdr:colOff>
      <xdr:row>1189</xdr:row>
      <xdr:rowOff>12700</xdr:rowOff>
    </xdr:to>
    <xdr:sp macro="[1]!dp_core.gridDP_Click" textlink="">
      <xdr:nvSpPr>
        <xdr:cNvPr id="6064" name="Rectangle 6063">
          <a:extLst>
            <a:ext uri="{FF2B5EF4-FFF2-40B4-BE49-F238E27FC236}">
              <a16:creationId xmlns:a16="http://schemas.microsoft.com/office/drawing/2014/main" xmlns="" id="{00000000-0008-0000-0200-0000B017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1188</xdr:row>
      <xdr:rowOff>0</xdr:rowOff>
    </xdr:from>
    <xdr:to>
      <xdr:col>5</xdr:col>
      <xdr:colOff>279400</xdr:colOff>
      <xdr:row>1189</xdr:row>
      <xdr:rowOff>12700</xdr:rowOff>
    </xdr:to>
    <xdr:sp macro="[1]!dp_core.gridDP_Click" textlink="">
      <xdr:nvSpPr>
        <xdr:cNvPr id="6065" name="Rectangle 6064">
          <a:extLst>
            <a:ext uri="{FF2B5EF4-FFF2-40B4-BE49-F238E27FC236}">
              <a16:creationId xmlns:a16="http://schemas.microsoft.com/office/drawing/2014/main" xmlns="" id="{00000000-0008-0000-0200-0000B117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1189</xdr:row>
      <xdr:rowOff>0</xdr:rowOff>
    </xdr:from>
    <xdr:to>
      <xdr:col>5</xdr:col>
      <xdr:colOff>279400</xdr:colOff>
      <xdr:row>1190</xdr:row>
      <xdr:rowOff>12700</xdr:rowOff>
    </xdr:to>
    <xdr:sp macro="[1]!dp_core.gridDP_Click" textlink="">
      <xdr:nvSpPr>
        <xdr:cNvPr id="6066" name="Rectangle 6065">
          <a:extLst>
            <a:ext uri="{FF2B5EF4-FFF2-40B4-BE49-F238E27FC236}">
              <a16:creationId xmlns:a16="http://schemas.microsoft.com/office/drawing/2014/main" xmlns="" id="{00000000-0008-0000-0200-0000B217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1189</xdr:row>
      <xdr:rowOff>0</xdr:rowOff>
    </xdr:from>
    <xdr:to>
      <xdr:col>5</xdr:col>
      <xdr:colOff>279400</xdr:colOff>
      <xdr:row>1190</xdr:row>
      <xdr:rowOff>12700</xdr:rowOff>
    </xdr:to>
    <xdr:sp macro="[1]!dp_core.gridDP_Click" textlink="">
      <xdr:nvSpPr>
        <xdr:cNvPr id="6067" name="Rectangle 6066">
          <a:extLst>
            <a:ext uri="{FF2B5EF4-FFF2-40B4-BE49-F238E27FC236}">
              <a16:creationId xmlns:a16="http://schemas.microsoft.com/office/drawing/2014/main" xmlns="" id="{00000000-0008-0000-0200-0000B317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1189</xdr:row>
      <xdr:rowOff>0</xdr:rowOff>
    </xdr:from>
    <xdr:to>
      <xdr:col>5</xdr:col>
      <xdr:colOff>279400</xdr:colOff>
      <xdr:row>1190</xdr:row>
      <xdr:rowOff>12700</xdr:rowOff>
    </xdr:to>
    <xdr:sp macro="[1]!dp_core.gridDP_Click" textlink="">
      <xdr:nvSpPr>
        <xdr:cNvPr id="6068" name="Rectangle 6067">
          <a:extLst>
            <a:ext uri="{FF2B5EF4-FFF2-40B4-BE49-F238E27FC236}">
              <a16:creationId xmlns:a16="http://schemas.microsoft.com/office/drawing/2014/main" xmlns="" id="{00000000-0008-0000-0200-0000B417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1190</xdr:row>
      <xdr:rowOff>0</xdr:rowOff>
    </xdr:from>
    <xdr:to>
      <xdr:col>5</xdr:col>
      <xdr:colOff>279400</xdr:colOff>
      <xdr:row>1191</xdr:row>
      <xdr:rowOff>12700</xdr:rowOff>
    </xdr:to>
    <xdr:sp macro="[1]!dp_core.gridDP_Click" textlink="">
      <xdr:nvSpPr>
        <xdr:cNvPr id="6069" name="Rectangle 6068">
          <a:extLst>
            <a:ext uri="{FF2B5EF4-FFF2-40B4-BE49-F238E27FC236}">
              <a16:creationId xmlns:a16="http://schemas.microsoft.com/office/drawing/2014/main" xmlns="" id="{00000000-0008-0000-0200-0000B517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1190</xdr:row>
      <xdr:rowOff>0</xdr:rowOff>
    </xdr:from>
    <xdr:to>
      <xdr:col>5</xdr:col>
      <xdr:colOff>279400</xdr:colOff>
      <xdr:row>1191</xdr:row>
      <xdr:rowOff>12700</xdr:rowOff>
    </xdr:to>
    <xdr:sp macro="[1]!dp_core.gridDP_Click" textlink="">
      <xdr:nvSpPr>
        <xdr:cNvPr id="6070" name="Rectangle 6069">
          <a:extLst>
            <a:ext uri="{FF2B5EF4-FFF2-40B4-BE49-F238E27FC236}">
              <a16:creationId xmlns:a16="http://schemas.microsoft.com/office/drawing/2014/main" xmlns="" id="{00000000-0008-0000-0200-0000B617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1190</xdr:row>
      <xdr:rowOff>0</xdr:rowOff>
    </xdr:from>
    <xdr:to>
      <xdr:col>5</xdr:col>
      <xdr:colOff>279400</xdr:colOff>
      <xdr:row>1191</xdr:row>
      <xdr:rowOff>12700</xdr:rowOff>
    </xdr:to>
    <xdr:sp macro="[1]!dp_core.gridDP_Click" textlink="">
      <xdr:nvSpPr>
        <xdr:cNvPr id="6071" name="Rectangle 6070">
          <a:extLst>
            <a:ext uri="{FF2B5EF4-FFF2-40B4-BE49-F238E27FC236}">
              <a16:creationId xmlns:a16="http://schemas.microsoft.com/office/drawing/2014/main" xmlns="" id="{00000000-0008-0000-0200-0000B717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1191</xdr:row>
      <xdr:rowOff>0</xdr:rowOff>
    </xdr:from>
    <xdr:to>
      <xdr:col>5</xdr:col>
      <xdr:colOff>279400</xdr:colOff>
      <xdr:row>1192</xdr:row>
      <xdr:rowOff>12700</xdr:rowOff>
    </xdr:to>
    <xdr:sp macro="[1]!dp_core.gridDP_Click" textlink="">
      <xdr:nvSpPr>
        <xdr:cNvPr id="6072" name="Rectangle 6071">
          <a:extLst>
            <a:ext uri="{FF2B5EF4-FFF2-40B4-BE49-F238E27FC236}">
              <a16:creationId xmlns:a16="http://schemas.microsoft.com/office/drawing/2014/main" xmlns="" id="{00000000-0008-0000-0200-0000B817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1191</xdr:row>
      <xdr:rowOff>0</xdr:rowOff>
    </xdr:from>
    <xdr:to>
      <xdr:col>5</xdr:col>
      <xdr:colOff>279400</xdr:colOff>
      <xdr:row>1192</xdr:row>
      <xdr:rowOff>12700</xdr:rowOff>
    </xdr:to>
    <xdr:sp macro="[1]!dp_core.gridDP_Click" textlink="">
      <xdr:nvSpPr>
        <xdr:cNvPr id="6073" name="Rectangle 6072">
          <a:extLst>
            <a:ext uri="{FF2B5EF4-FFF2-40B4-BE49-F238E27FC236}">
              <a16:creationId xmlns:a16="http://schemas.microsoft.com/office/drawing/2014/main" xmlns="" id="{00000000-0008-0000-0200-0000B917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1191</xdr:row>
      <xdr:rowOff>0</xdr:rowOff>
    </xdr:from>
    <xdr:to>
      <xdr:col>5</xdr:col>
      <xdr:colOff>279400</xdr:colOff>
      <xdr:row>1192</xdr:row>
      <xdr:rowOff>12700</xdr:rowOff>
    </xdr:to>
    <xdr:sp macro="[1]!dp_core.gridDP_Click" textlink="">
      <xdr:nvSpPr>
        <xdr:cNvPr id="6074" name="Rectangle 6073">
          <a:extLst>
            <a:ext uri="{FF2B5EF4-FFF2-40B4-BE49-F238E27FC236}">
              <a16:creationId xmlns:a16="http://schemas.microsoft.com/office/drawing/2014/main" xmlns="" id="{00000000-0008-0000-0200-0000BA17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1192</xdr:row>
      <xdr:rowOff>0</xdr:rowOff>
    </xdr:from>
    <xdr:to>
      <xdr:col>5</xdr:col>
      <xdr:colOff>279400</xdr:colOff>
      <xdr:row>1193</xdr:row>
      <xdr:rowOff>12700</xdr:rowOff>
    </xdr:to>
    <xdr:sp macro="[1]!dp_core.gridDP_Click" textlink="">
      <xdr:nvSpPr>
        <xdr:cNvPr id="6075" name="Rectangle 6074">
          <a:extLst>
            <a:ext uri="{FF2B5EF4-FFF2-40B4-BE49-F238E27FC236}">
              <a16:creationId xmlns:a16="http://schemas.microsoft.com/office/drawing/2014/main" xmlns="" id="{00000000-0008-0000-0200-0000BB17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1192</xdr:row>
      <xdr:rowOff>0</xdr:rowOff>
    </xdr:from>
    <xdr:to>
      <xdr:col>5</xdr:col>
      <xdr:colOff>279400</xdr:colOff>
      <xdr:row>1193</xdr:row>
      <xdr:rowOff>12700</xdr:rowOff>
    </xdr:to>
    <xdr:sp macro="[1]!dp_core.gridDP_Click" textlink="">
      <xdr:nvSpPr>
        <xdr:cNvPr id="6076" name="Rectangle 6075">
          <a:extLst>
            <a:ext uri="{FF2B5EF4-FFF2-40B4-BE49-F238E27FC236}">
              <a16:creationId xmlns:a16="http://schemas.microsoft.com/office/drawing/2014/main" xmlns="" id="{00000000-0008-0000-0200-0000BC17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1192</xdr:row>
      <xdr:rowOff>0</xdr:rowOff>
    </xdr:from>
    <xdr:to>
      <xdr:col>5</xdr:col>
      <xdr:colOff>279400</xdr:colOff>
      <xdr:row>1193</xdr:row>
      <xdr:rowOff>12700</xdr:rowOff>
    </xdr:to>
    <xdr:sp macro="[1]!dp_core.gridDP_Click" textlink="">
      <xdr:nvSpPr>
        <xdr:cNvPr id="6077" name="Rectangle 6076">
          <a:extLst>
            <a:ext uri="{FF2B5EF4-FFF2-40B4-BE49-F238E27FC236}">
              <a16:creationId xmlns:a16="http://schemas.microsoft.com/office/drawing/2014/main" xmlns="" id="{00000000-0008-0000-0200-0000BD17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1193</xdr:row>
      <xdr:rowOff>0</xdr:rowOff>
    </xdr:from>
    <xdr:to>
      <xdr:col>5</xdr:col>
      <xdr:colOff>279400</xdr:colOff>
      <xdr:row>1194</xdr:row>
      <xdr:rowOff>12700</xdr:rowOff>
    </xdr:to>
    <xdr:sp macro="[1]!dp_core.gridDP_Click" textlink="">
      <xdr:nvSpPr>
        <xdr:cNvPr id="6078" name="Rectangle 6077">
          <a:extLst>
            <a:ext uri="{FF2B5EF4-FFF2-40B4-BE49-F238E27FC236}">
              <a16:creationId xmlns:a16="http://schemas.microsoft.com/office/drawing/2014/main" xmlns="" id="{00000000-0008-0000-0200-0000BE17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1193</xdr:row>
      <xdr:rowOff>0</xdr:rowOff>
    </xdr:from>
    <xdr:to>
      <xdr:col>5</xdr:col>
      <xdr:colOff>279400</xdr:colOff>
      <xdr:row>1194</xdr:row>
      <xdr:rowOff>12700</xdr:rowOff>
    </xdr:to>
    <xdr:sp macro="[1]!dp_core.gridDP_Click" textlink="">
      <xdr:nvSpPr>
        <xdr:cNvPr id="6079" name="Rectangle 6078">
          <a:extLst>
            <a:ext uri="{FF2B5EF4-FFF2-40B4-BE49-F238E27FC236}">
              <a16:creationId xmlns:a16="http://schemas.microsoft.com/office/drawing/2014/main" xmlns="" id="{00000000-0008-0000-0200-0000BF17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1193</xdr:row>
      <xdr:rowOff>0</xdr:rowOff>
    </xdr:from>
    <xdr:to>
      <xdr:col>5</xdr:col>
      <xdr:colOff>279400</xdr:colOff>
      <xdr:row>1194</xdr:row>
      <xdr:rowOff>12700</xdr:rowOff>
    </xdr:to>
    <xdr:sp macro="[1]!dp_core.gridDP_Click" textlink="">
      <xdr:nvSpPr>
        <xdr:cNvPr id="6080" name="Rectangle 6079">
          <a:extLst>
            <a:ext uri="{FF2B5EF4-FFF2-40B4-BE49-F238E27FC236}">
              <a16:creationId xmlns:a16="http://schemas.microsoft.com/office/drawing/2014/main" xmlns="" id="{00000000-0008-0000-0200-0000C017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1194</xdr:row>
      <xdr:rowOff>0</xdr:rowOff>
    </xdr:from>
    <xdr:to>
      <xdr:col>5</xdr:col>
      <xdr:colOff>279400</xdr:colOff>
      <xdr:row>1195</xdr:row>
      <xdr:rowOff>12700</xdr:rowOff>
    </xdr:to>
    <xdr:sp macro="[1]!dp_core.gridDP_Click" textlink="">
      <xdr:nvSpPr>
        <xdr:cNvPr id="6081" name="Rectangle 6080">
          <a:extLst>
            <a:ext uri="{FF2B5EF4-FFF2-40B4-BE49-F238E27FC236}">
              <a16:creationId xmlns:a16="http://schemas.microsoft.com/office/drawing/2014/main" xmlns="" id="{00000000-0008-0000-0200-0000C117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1194</xdr:row>
      <xdr:rowOff>0</xdr:rowOff>
    </xdr:from>
    <xdr:to>
      <xdr:col>5</xdr:col>
      <xdr:colOff>279400</xdr:colOff>
      <xdr:row>1195</xdr:row>
      <xdr:rowOff>12700</xdr:rowOff>
    </xdr:to>
    <xdr:sp macro="[1]!dp_core.gridDP_Click" textlink="">
      <xdr:nvSpPr>
        <xdr:cNvPr id="6082" name="Rectangle 6081">
          <a:extLst>
            <a:ext uri="{FF2B5EF4-FFF2-40B4-BE49-F238E27FC236}">
              <a16:creationId xmlns:a16="http://schemas.microsoft.com/office/drawing/2014/main" xmlns="" id="{00000000-0008-0000-0200-0000C217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1194</xdr:row>
      <xdr:rowOff>0</xdr:rowOff>
    </xdr:from>
    <xdr:to>
      <xdr:col>5</xdr:col>
      <xdr:colOff>279400</xdr:colOff>
      <xdr:row>1195</xdr:row>
      <xdr:rowOff>12700</xdr:rowOff>
    </xdr:to>
    <xdr:sp macro="[1]!dp_core.gridDP_Click" textlink="">
      <xdr:nvSpPr>
        <xdr:cNvPr id="6083" name="Rectangle 6082">
          <a:extLst>
            <a:ext uri="{FF2B5EF4-FFF2-40B4-BE49-F238E27FC236}">
              <a16:creationId xmlns:a16="http://schemas.microsoft.com/office/drawing/2014/main" xmlns="" id="{00000000-0008-0000-0200-0000C317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1195</xdr:row>
      <xdr:rowOff>0</xdr:rowOff>
    </xdr:from>
    <xdr:to>
      <xdr:col>5</xdr:col>
      <xdr:colOff>279400</xdr:colOff>
      <xdr:row>1196</xdr:row>
      <xdr:rowOff>12700</xdr:rowOff>
    </xdr:to>
    <xdr:sp macro="[1]!dp_core.gridDP_Click" textlink="">
      <xdr:nvSpPr>
        <xdr:cNvPr id="6084" name="Rectangle 6083">
          <a:extLst>
            <a:ext uri="{FF2B5EF4-FFF2-40B4-BE49-F238E27FC236}">
              <a16:creationId xmlns:a16="http://schemas.microsoft.com/office/drawing/2014/main" xmlns="" id="{00000000-0008-0000-0200-0000C417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1195</xdr:row>
      <xdr:rowOff>0</xdr:rowOff>
    </xdr:from>
    <xdr:to>
      <xdr:col>5</xdr:col>
      <xdr:colOff>279400</xdr:colOff>
      <xdr:row>1196</xdr:row>
      <xdr:rowOff>12700</xdr:rowOff>
    </xdr:to>
    <xdr:sp macro="[1]!dp_core.gridDP_Click" textlink="">
      <xdr:nvSpPr>
        <xdr:cNvPr id="6085" name="Rectangle 6084">
          <a:extLst>
            <a:ext uri="{FF2B5EF4-FFF2-40B4-BE49-F238E27FC236}">
              <a16:creationId xmlns:a16="http://schemas.microsoft.com/office/drawing/2014/main" xmlns="" id="{00000000-0008-0000-0200-0000C517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1195</xdr:row>
      <xdr:rowOff>0</xdr:rowOff>
    </xdr:from>
    <xdr:to>
      <xdr:col>5</xdr:col>
      <xdr:colOff>279400</xdr:colOff>
      <xdr:row>1196</xdr:row>
      <xdr:rowOff>12700</xdr:rowOff>
    </xdr:to>
    <xdr:sp macro="[1]!dp_core.gridDP_Click" textlink="">
      <xdr:nvSpPr>
        <xdr:cNvPr id="6086" name="Rectangle 6085">
          <a:extLst>
            <a:ext uri="{FF2B5EF4-FFF2-40B4-BE49-F238E27FC236}">
              <a16:creationId xmlns:a16="http://schemas.microsoft.com/office/drawing/2014/main" xmlns="" id="{00000000-0008-0000-0200-0000C617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1196</xdr:row>
      <xdr:rowOff>0</xdr:rowOff>
    </xdr:from>
    <xdr:to>
      <xdr:col>5</xdr:col>
      <xdr:colOff>279400</xdr:colOff>
      <xdr:row>1197</xdr:row>
      <xdr:rowOff>12700</xdr:rowOff>
    </xdr:to>
    <xdr:sp macro="[1]!dp_core.gridDP_Click" textlink="">
      <xdr:nvSpPr>
        <xdr:cNvPr id="6087" name="Rectangle 6086">
          <a:extLst>
            <a:ext uri="{FF2B5EF4-FFF2-40B4-BE49-F238E27FC236}">
              <a16:creationId xmlns:a16="http://schemas.microsoft.com/office/drawing/2014/main" xmlns="" id="{00000000-0008-0000-0200-0000C717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1196</xdr:row>
      <xdr:rowOff>0</xdr:rowOff>
    </xdr:from>
    <xdr:to>
      <xdr:col>5</xdr:col>
      <xdr:colOff>279400</xdr:colOff>
      <xdr:row>1197</xdr:row>
      <xdr:rowOff>12700</xdr:rowOff>
    </xdr:to>
    <xdr:sp macro="[1]!dp_core.gridDP_Click" textlink="">
      <xdr:nvSpPr>
        <xdr:cNvPr id="6088" name="Rectangle 6087">
          <a:extLst>
            <a:ext uri="{FF2B5EF4-FFF2-40B4-BE49-F238E27FC236}">
              <a16:creationId xmlns:a16="http://schemas.microsoft.com/office/drawing/2014/main" xmlns="" id="{00000000-0008-0000-0200-0000C817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1196</xdr:row>
      <xdr:rowOff>0</xdr:rowOff>
    </xdr:from>
    <xdr:to>
      <xdr:col>5</xdr:col>
      <xdr:colOff>279400</xdr:colOff>
      <xdr:row>1197</xdr:row>
      <xdr:rowOff>12700</xdr:rowOff>
    </xdr:to>
    <xdr:sp macro="[1]!dp_core.gridDP_Click" textlink="">
      <xdr:nvSpPr>
        <xdr:cNvPr id="6089" name="Rectangle 6088">
          <a:extLst>
            <a:ext uri="{FF2B5EF4-FFF2-40B4-BE49-F238E27FC236}">
              <a16:creationId xmlns:a16="http://schemas.microsoft.com/office/drawing/2014/main" xmlns="" id="{00000000-0008-0000-0200-0000C917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1197</xdr:row>
      <xdr:rowOff>0</xdr:rowOff>
    </xdr:from>
    <xdr:to>
      <xdr:col>5</xdr:col>
      <xdr:colOff>279400</xdr:colOff>
      <xdr:row>1198</xdr:row>
      <xdr:rowOff>12700</xdr:rowOff>
    </xdr:to>
    <xdr:sp macro="[1]!dp_core.gridDP_Click" textlink="">
      <xdr:nvSpPr>
        <xdr:cNvPr id="6090" name="Rectangle 6089">
          <a:extLst>
            <a:ext uri="{FF2B5EF4-FFF2-40B4-BE49-F238E27FC236}">
              <a16:creationId xmlns:a16="http://schemas.microsoft.com/office/drawing/2014/main" xmlns="" id="{00000000-0008-0000-0200-0000CA17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1197</xdr:row>
      <xdr:rowOff>0</xdr:rowOff>
    </xdr:from>
    <xdr:to>
      <xdr:col>5</xdr:col>
      <xdr:colOff>279400</xdr:colOff>
      <xdr:row>1198</xdr:row>
      <xdr:rowOff>12700</xdr:rowOff>
    </xdr:to>
    <xdr:sp macro="[1]!dp_core.gridDP_Click" textlink="">
      <xdr:nvSpPr>
        <xdr:cNvPr id="6091" name="Rectangle 6090">
          <a:extLst>
            <a:ext uri="{FF2B5EF4-FFF2-40B4-BE49-F238E27FC236}">
              <a16:creationId xmlns:a16="http://schemas.microsoft.com/office/drawing/2014/main" xmlns="" id="{00000000-0008-0000-0200-0000CB17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1197</xdr:row>
      <xdr:rowOff>0</xdr:rowOff>
    </xdr:from>
    <xdr:to>
      <xdr:col>5</xdr:col>
      <xdr:colOff>279400</xdr:colOff>
      <xdr:row>1198</xdr:row>
      <xdr:rowOff>12700</xdr:rowOff>
    </xdr:to>
    <xdr:sp macro="[1]!dp_core.gridDP_Click" textlink="">
      <xdr:nvSpPr>
        <xdr:cNvPr id="6092" name="Rectangle 6091">
          <a:extLst>
            <a:ext uri="{FF2B5EF4-FFF2-40B4-BE49-F238E27FC236}">
              <a16:creationId xmlns:a16="http://schemas.microsoft.com/office/drawing/2014/main" xmlns="" id="{00000000-0008-0000-0200-0000CC17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1198</xdr:row>
      <xdr:rowOff>0</xdr:rowOff>
    </xdr:from>
    <xdr:to>
      <xdr:col>5</xdr:col>
      <xdr:colOff>279400</xdr:colOff>
      <xdr:row>1199</xdr:row>
      <xdr:rowOff>12700</xdr:rowOff>
    </xdr:to>
    <xdr:sp macro="[1]!dp_core.gridDP_Click" textlink="">
      <xdr:nvSpPr>
        <xdr:cNvPr id="6093" name="Rectangle 6092">
          <a:extLst>
            <a:ext uri="{FF2B5EF4-FFF2-40B4-BE49-F238E27FC236}">
              <a16:creationId xmlns:a16="http://schemas.microsoft.com/office/drawing/2014/main" xmlns="" id="{00000000-0008-0000-0200-0000CD17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1198</xdr:row>
      <xdr:rowOff>0</xdr:rowOff>
    </xdr:from>
    <xdr:to>
      <xdr:col>5</xdr:col>
      <xdr:colOff>279400</xdr:colOff>
      <xdr:row>1199</xdr:row>
      <xdr:rowOff>12700</xdr:rowOff>
    </xdr:to>
    <xdr:sp macro="[1]!dp_core.gridDP_Click" textlink="">
      <xdr:nvSpPr>
        <xdr:cNvPr id="6094" name="Rectangle 6093">
          <a:extLst>
            <a:ext uri="{FF2B5EF4-FFF2-40B4-BE49-F238E27FC236}">
              <a16:creationId xmlns:a16="http://schemas.microsoft.com/office/drawing/2014/main" xmlns="" id="{00000000-0008-0000-0200-0000CE17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1198</xdr:row>
      <xdr:rowOff>0</xdr:rowOff>
    </xdr:from>
    <xdr:to>
      <xdr:col>5</xdr:col>
      <xdr:colOff>279400</xdr:colOff>
      <xdr:row>1199</xdr:row>
      <xdr:rowOff>12700</xdr:rowOff>
    </xdr:to>
    <xdr:sp macro="[1]!dp_core.gridDP_Click" textlink="">
      <xdr:nvSpPr>
        <xdr:cNvPr id="6095" name="Rectangle 6094">
          <a:extLst>
            <a:ext uri="{FF2B5EF4-FFF2-40B4-BE49-F238E27FC236}">
              <a16:creationId xmlns:a16="http://schemas.microsoft.com/office/drawing/2014/main" xmlns="" id="{00000000-0008-0000-0200-0000CF17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1199</xdr:row>
      <xdr:rowOff>0</xdr:rowOff>
    </xdr:from>
    <xdr:to>
      <xdr:col>5</xdr:col>
      <xdr:colOff>279400</xdr:colOff>
      <xdr:row>1200</xdr:row>
      <xdr:rowOff>12700</xdr:rowOff>
    </xdr:to>
    <xdr:sp macro="[1]!dp_core.gridDP_Click" textlink="">
      <xdr:nvSpPr>
        <xdr:cNvPr id="6096" name="Rectangle 6095">
          <a:extLst>
            <a:ext uri="{FF2B5EF4-FFF2-40B4-BE49-F238E27FC236}">
              <a16:creationId xmlns:a16="http://schemas.microsoft.com/office/drawing/2014/main" xmlns="" id="{00000000-0008-0000-0200-0000D017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1199</xdr:row>
      <xdr:rowOff>0</xdr:rowOff>
    </xdr:from>
    <xdr:to>
      <xdr:col>5</xdr:col>
      <xdr:colOff>279400</xdr:colOff>
      <xdr:row>1200</xdr:row>
      <xdr:rowOff>12700</xdr:rowOff>
    </xdr:to>
    <xdr:sp macro="[1]!dp_core.gridDP_Click" textlink="">
      <xdr:nvSpPr>
        <xdr:cNvPr id="6097" name="Rectangle 6096">
          <a:extLst>
            <a:ext uri="{FF2B5EF4-FFF2-40B4-BE49-F238E27FC236}">
              <a16:creationId xmlns:a16="http://schemas.microsoft.com/office/drawing/2014/main" xmlns="" id="{00000000-0008-0000-0200-0000D117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1199</xdr:row>
      <xdr:rowOff>0</xdr:rowOff>
    </xdr:from>
    <xdr:to>
      <xdr:col>5</xdr:col>
      <xdr:colOff>279400</xdr:colOff>
      <xdr:row>1200</xdr:row>
      <xdr:rowOff>12700</xdr:rowOff>
    </xdr:to>
    <xdr:sp macro="[1]!dp_core.gridDP_Click" textlink="">
      <xdr:nvSpPr>
        <xdr:cNvPr id="6098" name="Rectangle 6097">
          <a:extLst>
            <a:ext uri="{FF2B5EF4-FFF2-40B4-BE49-F238E27FC236}">
              <a16:creationId xmlns:a16="http://schemas.microsoft.com/office/drawing/2014/main" xmlns="" id="{00000000-0008-0000-0200-0000D217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1200</xdr:row>
      <xdr:rowOff>0</xdr:rowOff>
    </xdr:from>
    <xdr:to>
      <xdr:col>5</xdr:col>
      <xdr:colOff>279400</xdr:colOff>
      <xdr:row>1201</xdr:row>
      <xdr:rowOff>12700</xdr:rowOff>
    </xdr:to>
    <xdr:sp macro="[1]!dp_core.gridDP_Click" textlink="">
      <xdr:nvSpPr>
        <xdr:cNvPr id="6099" name="Rectangle 6098">
          <a:extLst>
            <a:ext uri="{FF2B5EF4-FFF2-40B4-BE49-F238E27FC236}">
              <a16:creationId xmlns:a16="http://schemas.microsoft.com/office/drawing/2014/main" xmlns="" id="{00000000-0008-0000-0200-0000D317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1200</xdr:row>
      <xdr:rowOff>0</xdr:rowOff>
    </xdr:from>
    <xdr:to>
      <xdr:col>5</xdr:col>
      <xdr:colOff>279400</xdr:colOff>
      <xdr:row>1201</xdr:row>
      <xdr:rowOff>12700</xdr:rowOff>
    </xdr:to>
    <xdr:sp macro="[1]!dp_core.gridDP_Click" textlink="">
      <xdr:nvSpPr>
        <xdr:cNvPr id="6100" name="Rectangle 6099">
          <a:extLst>
            <a:ext uri="{FF2B5EF4-FFF2-40B4-BE49-F238E27FC236}">
              <a16:creationId xmlns:a16="http://schemas.microsoft.com/office/drawing/2014/main" xmlns="" id="{00000000-0008-0000-0200-0000D417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1200</xdr:row>
      <xdr:rowOff>0</xdr:rowOff>
    </xdr:from>
    <xdr:to>
      <xdr:col>5</xdr:col>
      <xdr:colOff>279400</xdr:colOff>
      <xdr:row>1201</xdr:row>
      <xdr:rowOff>12700</xdr:rowOff>
    </xdr:to>
    <xdr:sp macro="[1]!dp_core.gridDP_Click" textlink="">
      <xdr:nvSpPr>
        <xdr:cNvPr id="6101" name="Rectangle 6100">
          <a:extLst>
            <a:ext uri="{FF2B5EF4-FFF2-40B4-BE49-F238E27FC236}">
              <a16:creationId xmlns:a16="http://schemas.microsoft.com/office/drawing/2014/main" xmlns="" id="{00000000-0008-0000-0200-0000D517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1201</xdr:row>
      <xdr:rowOff>0</xdr:rowOff>
    </xdr:from>
    <xdr:to>
      <xdr:col>5</xdr:col>
      <xdr:colOff>279400</xdr:colOff>
      <xdr:row>1202</xdr:row>
      <xdr:rowOff>12700</xdr:rowOff>
    </xdr:to>
    <xdr:sp macro="[1]!dp_core.gridDP_Click" textlink="">
      <xdr:nvSpPr>
        <xdr:cNvPr id="6102" name="Rectangle 6101">
          <a:extLst>
            <a:ext uri="{FF2B5EF4-FFF2-40B4-BE49-F238E27FC236}">
              <a16:creationId xmlns:a16="http://schemas.microsoft.com/office/drawing/2014/main" xmlns="" id="{00000000-0008-0000-0200-0000D617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1201</xdr:row>
      <xdr:rowOff>0</xdr:rowOff>
    </xdr:from>
    <xdr:to>
      <xdr:col>5</xdr:col>
      <xdr:colOff>279400</xdr:colOff>
      <xdr:row>1202</xdr:row>
      <xdr:rowOff>12700</xdr:rowOff>
    </xdr:to>
    <xdr:sp macro="[1]!dp_core.gridDP_Click" textlink="">
      <xdr:nvSpPr>
        <xdr:cNvPr id="6103" name="Rectangle 6102">
          <a:extLst>
            <a:ext uri="{FF2B5EF4-FFF2-40B4-BE49-F238E27FC236}">
              <a16:creationId xmlns:a16="http://schemas.microsoft.com/office/drawing/2014/main" xmlns="" id="{00000000-0008-0000-0200-0000D717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1201</xdr:row>
      <xdr:rowOff>0</xdr:rowOff>
    </xdr:from>
    <xdr:to>
      <xdr:col>5</xdr:col>
      <xdr:colOff>279400</xdr:colOff>
      <xdr:row>1202</xdr:row>
      <xdr:rowOff>12700</xdr:rowOff>
    </xdr:to>
    <xdr:sp macro="[1]!dp_core.gridDP_Click" textlink="">
      <xdr:nvSpPr>
        <xdr:cNvPr id="6104" name="Rectangle 6103">
          <a:extLst>
            <a:ext uri="{FF2B5EF4-FFF2-40B4-BE49-F238E27FC236}">
              <a16:creationId xmlns:a16="http://schemas.microsoft.com/office/drawing/2014/main" xmlns="" id="{00000000-0008-0000-0200-0000D817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1202</xdr:row>
      <xdr:rowOff>0</xdr:rowOff>
    </xdr:from>
    <xdr:to>
      <xdr:col>5</xdr:col>
      <xdr:colOff>279400</xdr:colOff>
      <xdr:row>1203</xdr:row>
      <xdr:rowOff>12700</xdr:rowOff>
    </xdr:to>
    <xdr:sp macro="[1]!dp_core.gridDP_Click" textlink="">
      <xdr:nvSpPr>
        <xdr:cNvPr id="6105" name="Rectangle 6104">
          <a:extLst>
            <a:ext uri="{FF2B5EF4-FFF2-40B4-BE49-F238E27FC236}">
              <a16:creationId xmlns:a16="http://schemas.microsoft.com/office/drawing/2014/main" xmlns="" id="{00000000-0008-0000-0200-0000D917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1202</xdr:row>
      <xdr:rowOff>0</xdr:rowOff>
    </xdr:from>
    <xdr:to>
      <xdr:col>5</xdr:col>
      <xdr:colOff>279400</xdr:colOff>
      <xdr:row>1203</xdr:row>
      <xdr:rowOff>12700</xdr:rowOff>
    </xdr:to>
    <xdr:sp macro="[1]!dp_core.gridDP_Click" textlink="">
      <xdr:nvSpPr>
        <xdr:cNvPr id="6106" name="Rectangle 6105">
          <a:extLst>
            <a:ext uri="{FF2B5EF4-FFF2-40B4-BE49-F238E27FC236}">
              <a16:creationId xmlns:a16="http://schemas.microsoft.com/office/drawing/2014/main" xmlns="" id="{00000000-0008-0000-0200-0000DA17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1202</xdr:row>
      <xdr:rowOff>0</xdr:rowOff>
    </xdr:from>
    <xdr:to>
      <xdr:col>5</xdr:col>
      <xdr:colOff>279400</xdr:colOff>
      <xdr:row>1203</xdr:row>
      <xdr:rowOff>12700</xdr:rowOff>
    </xdr:to>
    <xdr:sp macro="[1]!dp_core.gridDP_Click" textlink="">
      <xdr:nvSpPr>
        <xdr:cNvPr id="6107" name="Rectangle 6106">
          <a:extLst>
            <a:ext uri="{FF2B5EF4-FFF2-40B4-BE49-F238E27FC236}">
              <a16:creationId xmlns:a16="http://schemas.microsoft.com/office/drawing/2014/main" xmlns="" id="{00000000-0008-0000-0200-0000DB17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1203</xdr:row>
      <xdr:rowOff>0</xdr:rowOff>
    </xdr:from>
    <xdr:to>
      <xdr:col>5</xdr:col>
      <xdr:colOff>279400</xdr:colOff>
      <xdr:row>1204</xdr:row>
      <xdr:rowOff>12700</xdr:rowOff>
    </xdr:to>
    <xdr:sp macro="[1]!dp_core.gridDP_Click" textlink="">
      <xdr:nvSpPr>
        <xdr:cNvPr id="6108" name="Rectangle 6107">
          <a:extLst>
            <a:ext uri="{FF2B5EF4-FFF2-40B4-BE49-F238E27FC236}">
              <a16:creationId xmlns:a16="http://schemas.microsoft.com/office/drawing/2014/main" xmlns="" id="{00000000-0008-0000-0200-0000DC17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1203</xdr:row>
      <xdr:rowOff>0</xdr:rowOff>
    </xdr:from>
    <xdr:to>
      <xdr:col>5</xdr:col>
      <xdr:colOff>279400</xdr:colOff>
      <xdr:row>1204</xdr:row>
      <xdr:rowOff>12700</xdr:rowOff>
    </xdr:to>
    <xdr:sp macro="[1]!dp_core.gridDP_Click" textlink="">
      <xdr:nvSpPr>
        <xdr:cNvPr id="6109" name="Rectangle 6108">
          <a:extLst>
            <a:ext uri="{FF2B5EF4-FFF2-40B4-BE49-F238E27FC236}">
              <a16:creationId xmlns:a16="http://schemas.microsoft.com/office/drawing/2014/main" xmlns="" id="{00000000-0008-0000-0200-0000DD17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1203</xdr:row>
      <xdr:rowOff>0</xdr:rowOff>
    </xdr:from>
    <xdr:to>
      <xdr:col>5</xdr:col>
      <xdr:colOff>279400</xdr:colOff>
      <xdr:row>1204</xdr:row>
      <xdr:rowOff>12700</xdr:rowOff>
    </xdr:to>
    <xdr:sp macro="[1]!dp_core.gridDP_Click" textlink="">
      <xdr:nvSpPr>
        <xdr:cNvPr id="6110" name="Rectangle 6109">
          <a:extLst>
            <a:ext uri="{FF2B5EF4-FFF2-40B4-BE49-F238E27FC236}">
              <a16:creationId xmlns:a16="http://schemas.microsoft.com/office/drawing/2014/main" xmlns="" id="{00000000-0008-0000-0200-0000DE17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1204</xdr:row>
      <xdr:rowOff>0</xdr:rowOff>
    </xdr:from>
    <xdr:to>
      <xdr:col>5</xdr:col>
      <xdr:colOff>279400</xdr:colOff>
      <xdr:row>1205</xdr:row>
      <xdr:rowOff>12700</xdr:rowOff>
    </xdr:to>
    <xdr:sp macro="[1]!dp_core.gridDP_Click" textlink="">
      <xdr:nvSpPr>
        <xdr:cNvPr id="6111" name="Rectangle 6110">
          <a:extLst>
            <a:ext uri="{FF2B5EF4-FFF2-40B4-BE49-F238E27FC236}">
              <a16:creationId xmlns:a16="http://schemas.microsoft.com/office/drawing/2014/main" xmlns="" id="{00000000-0008-0000-0200-0000DF17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1204</xdr:row>
      <xdr:rowOff>0</xdr:rowOff>
    </xdr:from>
    <xdr:to>
      <xdr:col>5</xdr:col>
      <xdr:colOff>279400</xdr:colOff>
      <xdr:row>1205</xdr:row>
      <xdr:rowOff>12700</xdr:rowOff>
    </xdr:to>
    <xdr:sp macro="[1]!dp_core.gridDP_Click" textlink="">
      <xdr:nvSpPr>
        <xdr:cNvPr id="6112" name="Rectangle 6111">
          <a:extLst>
            <a:ext uri="{FF2B5EF4-FFF2-40B4-BE49-F238E27FC236}">
              <a16:creationId xmlns:a16="http://schemas.microsoft.com/office/drawing/2014/main" xmlns="" id="{00000000-0008-0000-0200-0000E017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1204</xdr:row>
      <xdr:rowOff>0</xdr:rowOff>
    </xdr:from>
    <xdr:to>
      <xdr:col>5</xdr:col>
      <xdr:colOff>279400</xdr:colOff>
      <xdr:row>1205</xdr:row>
      <xdr:rowOff>12700</xdr:rowOff>
    </xdr:to>
    <xdr:sp macro="[1]!dp_core.gridDP_Click" textlink="">
      <xdr:nvSpPr>
        <xdr:cNvPr id="6113" name="Rectangle 6112">
          <a:extLst>
            <a:ext uri="{FF2B5EF4-FFF2-40B4-BE49-F238E27FC236}">
              <a16:creationId xmlns:a16="http://schemas.microsoft.com/office/drawing/2014/main" xmlns="" id="{00000000-0008-0000-0200-0000E117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1205</xdr:row>
      <xdr:rowOff>0</xdr:rowOff>
    </xdr:from>
    <xdr:to>
      <xdr:col>5</xdr:col>
      <xdr:colOff>279400</xdr:colOff>
      <xdr:row>1206</xdr:row>
      <xdr:rowOff>12700</xdr:rowOff>
    </xdr:to>
    <xdr:sp macro="[1]!dp_core.gridDP_Click" textlink="">
      <xdr:nvSpPr>
        <xdr:cNvPr id="6114" name="Rectangle 6113">
          <a:extLst>
            <a:ext uri="{FF2B5EF4-FFF2-40B4-BE49-F238E27FC236}">
              <a16:creationId xmlns:a16="http://schemas.microsoft.com/office/drawing/2014/main" xmlns="" id="{00000000-0008-0000-0200-0000E217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1205</xdr:row>
      <xdr:rowOff>0</xdr:rowOff>
    </xdr:from>
    <xdr:to>
      <xdr:col>5</xdr:col>
      <xdr:colOff>279400</xdr:colOff>
      <xdr:row>1206</xdr:row>
      <xdr:rowOff>12700</xdr:rowOff>
    </xdr:to>
    <xdr:sp macro="[1]!dp_core.gridDP_Click" textlink="">
      <xdr:nvSpPr>
        <xdr:cNvPr id="6115" name="Rectangle 6114">
          <a:extLst>
            <a:ext uri="{FF2B5EF4-FFF2-40B4-BE49-F238E27FC236}">
              <a16:creationId xmlns:a16="http://schemas.microsoft.com/office/drawing/2014/main" xmlns="" id="{00000000-0008-0000-0200-0000E317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1205</xdr:row>
      <xdr:rowOff>0</xdr:rowOff>
    </xdr:from>
    <xdr:to>
      <xdr:col>5</xdr:col>
      <xdr:colOff>279400</xdr:colOff>
      <xdr:row>1206</xdr:row>
      <xdr:rowOff>12700</xdr:rowOff>
    </xdr:to>
    <xdr:sp macro="[1]!dp_core.gridDP_Click" textlink="">
      <xdr:nvSpPr>
        <xdr:cNvPr id="6116" name="Rectangle 6115">
          <a:extLst>
            <a:ext uri="{FF2B5EF4-FFF2-40B4-BE49-F238E27FC236}">
              <a16:creationId xmlns:a16="http://schemas.microsoft.com/office/drawing/2014/main" xmlns="" id="{00000000-0008-0000-0200-0000E417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1206</xdr:row>
      <xdr:rowOff>0</xdr:rowOff>
    </xdr:from>
    <xdr:to>
      <xdr:col>5</xdr:col>
      <xdr:colOff>279400</xdr:colOff>
      <xdr:row>1207</xdr:row>
      <xdr:rowOff>12700</xdr:rowOff>
    </xdr:to>
    <xdr:sp macro="[1]!dp_core.gridDP_Click" textlink="">
      <xdr:nvSpPr>
        <xdr:cNvPr id="6117" name="Rectangle 6116">
          <a:extLst>
            <a:ext uri="{FF2B5EF4-FFF2-40B4-BE49-F238E27FC236}">
              <a16:creationId xmlns:a16="http://schemas.microsoft.com/office/drawing/2014/main" xmlns="" id="{00000000-0008-0000-0200-0000E517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1206</xdr:row>
      <xdr:rowOff>0</xdr:rowOff>
    </xdr:from>
    <xdr:to>
      <xdr:col>5</xdr:col>
      <xdr:colOff>279400</xdr:colOff>
      <xdr:row>1207</xdr:row>
      <xdr:rowOff>12700</xdr:rowOff>
    </xdr:to>
    <xdr:sp macro="[1]!dp_core.gridDP_Click" textlink="">
      <xdr:nvSpPr>
        <xdr:cNvPr id="6118" name="Rectangle 6117">
          <a:extLst>
            <a:ext uri="{FF2B5EF4-FFF2-40B4-BE49-F238E27FC236}">
              <a16:creationId xmlns:a16="http://schemas.microsoft.com/office/drawing/2014/main" xmlns="" id="{00000000-0008-0000-0200-0000E617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1206</xdr:row>
      <xdr:rowOff>0</xdr:rowOff>
    </xdr:from>
    <xdr:to>
      <xdr:col>5</xdr:col>
      <xdr:colOff>279400</xdr:colOff>
      <xdr:row>1207</xdr:row>
      <xdr:rowOff>12700</xdr:rowOff>
    </xdr:to>
    <xdr:sp macro="[1]!dp_core.gridDP_Click" textlink="">
      <xdr:nvSpPr>
        <xdr:cNvPr id="6119" name="Rectangle 6118">
          <a:extLst>
            <a:ext uri="{FF2B5EF4-FFF2-40B4-BE49-F238E27FC236}">
              <a16:creationId xmlns:a16="http://schemas.microsoft.com/office/drawing/2014/main" xmlns="" id="{00000000-0008-0000-0200-0000E717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1207</xdr:row>
      <xdr:rowOff>0</xdr:rowOff>
    </xdr:from>
    <xdr:to>
      <xdr:col>5</xdr:col>
      <xdr:colOff>279400</xdr:colOff>
      <xdr:row>1208</xdr:row>
      <xdr:rowOff>12700</xdr:rowOff>
    </xdr:to>
    <xdr:sp macro="[1]!dp_core.gridDP_Click" textlink="">
      <xdr:nvSpPr>
        <xdr:cNvPr id="6120" name="Rectangle 6119">
          <a:extLst>
            <a:ext uri="{FF2B5EF4-FFF2-40B4-BE49-F238E27FC236}">
              <a16:creationId xmlns:a16="http://schemas.microsoft.com/office/drawing/2014/main" xmlns="" id="{00000000-0008-0000-0200-0000E817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1207</xdr:row>
      <xdr:rowOff>0</xdr:rowOff>
    </xdr:from>
    <xdr:to>
      <xdr:col>5</xdr:col>
      <xdr:colOff>279400</xdr:colOff>
      <xdr:row>1208</xdr:row>
      <xdr:rowOff>12700</xdr:rowOff>
    </xdr:to>
    <xdr:sp macro="[1]!dp_core.gridDP_Click" textlink="">
      <xdr:nvSpPr>
        <xdr:cNvPr id="6121" name="Rectangle 6120">
          <a:extLst>
            <a:ext uri="{FF2B5EF4-FFF2-40B4-BE49-F238E27FC236}">
              <a16:creationId xmlns:a16="http://schemas.microsoft.com/office/drawing/2014/main" xmlns="" id="{00000000-0008-0000-0200-0000E917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1207</xdr:row>
      <xdr:rowOff>0</xdr:rowOff>
    </xdr:from>
    <xdr:to>
      <xdr:col>5</xdr:col>
      <xdr:colOff>279400</xdr:colOff>
      <xdr:row>1208</xdr:row>
      <xdr:rowOff>12700</xdr:rowOff>
    </xdr:to>
    <xdr:sp macro="[1]!dp_core.gridDP_Click" textlink="">
      <xdr:nvSpPr>
        <xdr:cNvPr id="6122" name="Rectangle 6121">
          <a:extLst>
            <a:ext uri="{FF2B5EF4-FFF2-40B4-BE49-F238E27FC236}">
              <a16:creationId xmlns:a16="http://schemas.microsoft.com/office/drawing/2014/main" xmlns="" id="{00000000-0008-0000-0200-0000EA17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1208</xdr:row>
      <xdr:rowOff>0</xdr:rowOff>
    </xdr:from>
    <xdr:to>
      <xdr:col>5</xdr:col>
      <xdr:colOff>279400</xdr:colOff>
      <xdr:row>1209</xdr:row>
      <xdr:rowOff>12700</xdr:rowOff>
    </xdr:to>
    <xdr:sp macro="[1]!dp_core.gridDP_Click" textlink="">
      <xdr:nvSpPr>
        <xdr:cNvPr id="6123" name="Rectangle 6122">
          <a:extLst>
            <a:ext uri="{FF2B5EF4-FFF2-40B4-BE49-F238E27FC236}">
              <a16:creationId xmlns:a16="http://schemas.microsoft.com/office/drawing/2014/main" xmlns="" id="{00000000-0008-0000-0200-0000EB17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1208</xdr:row>
      <xdr:rowOff>0</xdr:rowOff>
    </xdr:from>
    <xdr:to>
      <xdr:col>5</xdr:col>
      <xdr:colOff>279400</xdr:colOff>
      <xdr:row>1209</xdr:row>
      <xdr:rowOff>12700</xdr:rowOff>
    </xdr:to>
    <xdr:sp macro="[1]!dp_core.gridDP_Click" textlink="">
      <xdr:nvSpPr>
        <xdr:cNvPr id="6124" name="Rectangle 6123">
          <a:extLst>
            <a:ext uri="{FF2B5EF4-FFF2-40B4-BE49-F238E27FC236}">
              <a16:creationId xmlns:a16="http://schemas.microsoft.com/office/drawing/2014/main" xmlns="" id="{00000000-0008-0000-0200-0000EC17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1208</xdr:row>
      <xdr:rowOff>0</xdr:rowOff>
    </xdr:from>
    <xdr:to>
      <xdr:col>5</xdr:col>
      <xdr:colOff>279400</xdr:colOff>
      <xdr:row>1209</xdr:row>
      <xdr:rowOff>12700</xdr:rowOff>
    </xdr:to>
    <xdr:sp macro="[1]!dp_core.gridDP_Click" textlink="">
      <xdr:nvSpPr>
        <xdr:cNvPr id="6125" name="Rectangle 6124">
          <a:extLst>
            <a:ext uri="{FF2B5EF4-FFF2-40B4-BE49-F238E27FC236}">
              <a16:creationId xmlns:a16="http://schemas.microsoft.com/office/drawing/2014/main" xmlns="" id="{00000000-0008-0000-0200-0000ED17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1209</xdr:row>
      <xdr:rowOff>0</xdr:rowOff>
    </xdr:from>
    <xdr:to>
      <xdr:col>5</xdr:col>
      <xdr:colOff>279400</xdr:colOff>
      <xdr:row>1210</xdr:row>
      <xdr:rowOff>12700</xdr:rowOff>
    </xdr:to>
    <xdr:sp macro="[1]!dp_core.gridDP_Click" textlink="">
      <xdr:nvSpPr>
        <xdr:cNvPr id="6126" name="Rectangle 6125">
          <a:extLst>
            <a:ext uri="{FF2B5EF4-FFF2-40B4-BE49-F238E27FC236}">
              <a16:creationId xmlns:a16="http://schemas.microsoft.com/office/drawing/2014/main" xmlns="" id="{00000000-0008-0000-0200-0000EE17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1209</xdr:row>
      <xdr:rowOff>0</xdr:rowOff>
    </xdr:from>
    <xdr:to>
      <xdr:col>5</xdr:col>
      <xdr:colOff>279400</xdr:colOff>
      <xdr:row>1210</xdr:row>
      <xdr:rowOff>12700</xdr:rowOff>
    </xdr:to>
    <xdr:sp macro="[1]!dp_core.gridDP_Click" textlink="">
      <xdr:nvSpPr>
        <xdr:cNvPr id="6127" name="Rectangle 6126">
          <a:extLst>
            <a:ext uri="{FF2B5EF4-FFF2-40B4-BE49-F238E27FC236}">
              <a16:creationId xmlns:a16="http://schemas.microsoft.com/office/drawing/2014/main" xmlns="" id="{00000000-0008-0000-0200-0000EF17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1209</xdr:row>
      <xdr:rowOff>0</xdr:rowOff>
    </xdr:from>
    <xdr:to>
      <xdr:col>5</xdr:col>
      <xdr:colOff>279400</xdr:colOff>
      <xdr:row>1210</xdr:row>
      <xdr:rowOff>12700</xdr:rowOff>
    </xdr:to>
    <xdr:sp macro="[1]!dp_core.gridDP_Click" textlink="">
      <xdr:nvSpPr>
        <xdr:cNvPr id="6128" name="Rectangle 6127">
          <a:extLst>
            <a:ext uri="{FF2B5EF4-FFF2-40B4-BE49-F238E27FC236}">
              <a16:creationId xmlns:a16="http://schemas.microsoft.com/office/drawing/2014/main" xmlns="" id="{00000000-0008-0000-0200-0000F017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1210</xdr:row>
      <xdr:rowOff>0</xdr:rowOff>
    </xdr:from>
    <xdr:to>
      <xdr:col>5</xdr:col>
      <xdr:colOff>279400</xdr:colOff>
      <xdr:row>1211</xdr:row>
      <xdr:rowOff>12700</xdr:rowOff>
    </xdr:to>
    <xdr:sp macro="[1]!dp_core.gridDP_Click" textlink="">
      <xdr:nvSpPr>
        <xdr:cNvPr id="6129" name="Rectangle 6128">
          <a:extLst>
            <a:ext uri="{FF2B5EF4-FFF2-40B4-BE49-F238E27FC236}">
              <a16:creationId xmlns:a16="http://schemas.microsoft.com/office/drawing/2014/main" xmlns="" id="{00000000-0008-0000-0200-0000F117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1210</xdr:row>
      <xdr:rowOff>0</xdr:rowOff>
    </xdr:from>
    <xdr:to>
      <xdr:col>5</xdr:col>
      <xdr:colOff>279400</xdr:colOff>
      <xdr:row>1211</xdr:row>
      <xdr:rowOff>12700</xdr:rowOff>
    </xdr:to>
    <xdr:sp macro="[1]!dp_core.gridDP_Click" textlink="">
      <xdr:nvSpPr>
        <xdr:cNvPr id="6130" name="Rectangle 6129">
          <a:extLst>
            <a:ext uri="{FF2B5EF4-FFF2-40B4-BE49-F238E27FC236}">
              <a16:creationId xmlns:a16="http://schemas.microsoft.com/office/drawing/2014/main" xmlns="" id="{00000000-0008-0000-0200-0000F217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1210</xdr:row>
      <xdr:rowOff>0</xdr:rowOff>
    </xdr:from>
    <xdr:to>
      <xdr:col>5</xdr:col>
      <xdr:colOff>279400</xdr:colOff>
      <xdr:row>1211</xdr:row>
      <xdr:rowOff>12700</xdr:rowOff>
    </xdr:to>
    <xdr:sp macro="[1]!dp_core.gridDP_Click" textlink="">
      <xdr:nvSpPr>
        <xdr:cNvPr id="6131" name="Rectangle 6130">
          <a:extLst>
            <a:ext uri="{FF2B5EF4-FFF2-40B4-BE49-F238E27FC236}">
              <a16:creationId xmlns:a16="http://schemas.microsoft.com/office/drawing/2014/main" xmlns="" id="{00000000-0008-0000-0200-0000F317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1211</xdr:row>
      <xdr:rowOff>0</xdr:rowOff>
    </xdr:from>
    <xdr:to>
      <xdr:col>5</xdr:col>
      <xdr:colOff>279400</xdr:colOff>
      <xdr:row>1212</xdr:row>
      <xdr:rowOff>12700</xdr:rowOff>
    </xdr:to>
    <xdr:sp macro="[1]!dp_core.gridDP_Click" textlink="">
      <xdr:nvSpPr>
        <xdr:cNvPr id="6132" name="Rectangle 6131">
          <a:extLst>
            <a:ext uri="{FF2B5EF4-FFF2-40B4-BE49-F238E27FC236}">
              <a16:creationId xmlns:a16="http://schemas.microsoft.com/office/drawing/2014/main" xmlns="" id="{00000000-0008-0000-0200-0000F417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1211</xdr:row>
      <xdr:rowOff>0</xdr:rowOff>
    </xdr:from>
    <xdr:to>
      <xdr:col>5</xdr:col>
      <xdr:colOff>279400</xdr:colOff>
      <xdr:row>1212</xdr:row>
      <xdr:rowOff>12700</xdr:rowOff>
    </xdr:to>
    <xdr:sp macro="[1]!dp_core.gridDP_Click" textlink="">
      <xdr:nvSpPr>
        <xdr:cNvPr id="6133" name="Rectangle 6132">
          <a:extLst>
            <a:ext uri="{FF2B5EF4-FFF2-40B4-BE49-F238E27FC236}">
              <a16:creationId xmlns:a16="http://schemas.microsoft.com/office/drawing/2014/main" xmlns="" id="{00000000-0008-0000-0200-0000F517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1211</xdr:row>
      <xdr:rowOff>0</xdr:rowOff>
    </xdr:from>
    <xdr:to>
      <xdr:col>5</xdr:col>
      <xdr:colOff>279400</xdr:colOff>
      <xdr:row>1212</xdr:row>
      <xdr:rowOff>12700</xdr:rowOff>
    </xdr:to>
    <xdr:sp macro="[1]!dp_core.gridDP_Click" textlink="">
      <xdr:nvSpPr>
        <xdr:cNvPr id="6134" name="Rectangle 6133">
          <a:extLst>
            <a:ext uri="{FF2B5EF4-FFF2-40B4-BE49-F238E27FC236}">
              <a16:creationId xmlns:a16="http://schemas.microsoft.com/office/drawing/2014/main" xmlns="" id="{00000000-0008-0000-0200-0000F617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1212</xdr:row>
      <xdr:rowOff>0</xdr:rowOff>
    </xdr:from>
    <xdr:to>
      <xdr:col>5</xdr:col>
      <xdr:colOff>279400</xdr:colOff>
      <xdr:row>1213</xdr:row>
      <xdr:rowOff>12700</xdr:rowOff>
    </xdr:to>
    <xdr:sp macro="[1]!dp_core.gridDP_Click" textlink="">
      <xdr:nvSpPr>
        <xdr:cNvPr id="6135" name="Rectangle 6134">
          <a:extLst>
            <a:ext uri="{FF2B5EF4-FFF2-40B4-BE49-F238E27FC236}">
              <a16:creationId xmlns:a16="http://schemas.microsoft.com/office/drawing/2014/main" xmlns="" id="{00000000-0008-0000-0200-0000F717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1212</xdr:row>
      <xdr:rowOff>0</xdr:rowOff>
    </xdr:from>
    <xdr:to>
      <xdr:col>5</xdr:col>
      <xdr:colOff>279400</xdr:colOff>
      <xdr:row>1213</xdr:row>
      <xdr:rowOff>12700</xdr:rowOff>
    </xdr:to>
    <xdr:sp macro="[1]!dp_core.gridDP_Click" textlink="">
      <xdr:nvSpPr>
        <xdr:cNvPr id="6136" name="Rectangle 6135">
          <a:extLst>
            <a:ext uri="{FF2B5EF4-FFF2-40B4-BE49-F238E27FC236}">
              <a16:creationId xmlns:a16="http://schemas.microsoft.com/office/drawing/2014/main" xmlns="" id="{00000000-0008-0000-0200-0000F817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1212</xdr:row>
      <xdr:rowOff>0</xdr:rowOff>
    </xdr:from>
    <xdr:to>
      <xdr:col>5</xdr:col>
      <xdr:colOff>279400</xdr:colOff>
      <xdr:row>1213</xdr:row>
      <xdr:rowOff>12700</xdr:rowOff>
    </xdr:to>
    <xdr:sp macro="[1]!dp_core.gridDP_Click" textlink="">
      <xdr:nvSpPr>
        <xdr:cNvPr id="6137" name="Rectangle 6136">
          <a:extLst>
            <a:ext uri="{FF2B5EF4-FFF2-40B4-BE49-F238E27FC236}">
              <a16:creationId xmlns:a16="http://schemas.microsoft.com/office/drawing/2014/main" xmlns="" id="{00000000-0008-0000-0200-0000F917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1213</xdr:row>
      <xdr:rowOff>0</xdr:rowOff>
    </xdr:from>
    <xdr:to>
      <xdr:col>5</xdr:col>
      <xdr:colOff>279400</xdr:colOff>
      <xdr:row>1214</xdr:row>
      <xdr:rowOff>12700</xdr:rowOff>
    </xdr:to>
    <xdr:sp macro="[1]!dp_core.gridDP_Click" textlink="">
      <xdr:nvSpPr>
        <xdr:cNvPr id="6138" name="Rectangle 6137">
          <a:extLst>
            <a:ext uri="{FF2B5EF4-FFF2-40B4-BE49-F238E27FC236}">
              <a16:creationId xmlns:a16="http://schemas.microsoft.com/office/drawing/2014/main" xmlns="" id="{00000000-0008-0000-0200-0000FA17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1213</xdr:row>
      <xdr:rowOff>0</xdr:rowOff>
    </xdr:from>
    <xdr:to>
      <xdr:col>5</xdr:col>
      <xdr:colOff>279400</xdr:colOff>
      <xdr:row>1214</xdr:row>
      <xdr:rowOff>12700</xdr:rowOff>
    </xdr:to>
    <xdr:sp macro="[1]!dp_core.gridDP_Click" textlink="">
      <xdr:nvSpPr>
        <xdr:cNvPr id="6139" name="Rectangle 6138">
          <a:extLst>
            <a:ext uri="{FF2B5EF4-FFF2-40B4-BE49-F238E27FC236}">
              <a16:creationId xmlns:a16="http://schemas.microsoft.com/office/drawing/2014/main" xmlns="" id="{00000000-0008-0000-0200-0000FB17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1213</xdr:row>
      <xdr:rowOff>0</xdr:rowOff>
    </xdr:from>
    <xdr:to>
      <xdr:col>5</xdr:col>
      <xdr:colOff>279400</xdr:colOff>
      <xdr:row>1214</xdr:row>
      <xdr:rowOff>12700</xdr:rowOff>
    </xdr:to>
    <xdr:sp macro="[1]!dp_core.gridDP_Click" textlink="">
      <xdr:nvSpPr>
        <xdr:cNvPr id="6140" name="Rectangle 6139">
          <a:extLst>
            <a:ext uri="{FF2B5EF4-FFF2-40B4-BE49-F238E27FC236}">
              <a16:creationId xmlns:a16="http://schemas.microsoft.com/office/drawing/2014/main" xmlns="" id="{00000000-0008-0000-0200-0000FC17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1214</xdr:row>
      <xdr:rowOff>0</xdr:rowOff>
    </xdr:from>
    <xdr:to>
      <xdr:col>5</xdr:col>
      <xdr:colOff>279400</xdr:colOff>
      <xdr:row>1215</xdr:row>
      <xdr:rowOff>12700</xdr:rowOff>
    </xdr:to>
    <xdr:sp macro="[1]!dp_core.gridDP_Click" textlink="">
      <xdr:nvSpPr>
        <xdr:cNvPr id="6141" name="Rectangle 6140">
          <a:extLst>
            <a:ext uri="{FF2B5EF4-FFF2-40B4-BE49-F238E27FC236}">
              <a16:creationId xmlns:a16="http://schemas.microsoft.com/office/drawing/2014/main" xmlns="" id="{00000000-0008-0000-0200-0000FD17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1214</xdr:row>
      <xdr:rowOff>0</xdr:rowOff>
    </xdr:from>
    <xdr:to>
      <xdr:col>5</xdr:col>
      <xdr:colOff>279400</xdr:colOff>
      <xdr:row>1215</xdr:row>
      <xdr:rowOff>12700</xdr:rowOff>
    </xdr:to>
    <xdr:sp macro="[1]!dp_core.gridDP_Click" textlink="">
      <xdr:nvSpPr>
        <xdr:cNvPr id="6142" name="Rectangle 6141">
          <a:extLst>
            <a:ext uri="{FF2B5EF4-FFF2-40B4-BE49-F238E27FC236}">
              <a16:creationId xmlns:a16="http://schemas.microsoft.com/office/drawing/2014/main" xmlns="" id="{00000000-0008-0000-0200-0000FE17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1214</xdr:row>
      <xdr:rowOff>0</xdr:rowOff>
    </xdr:from>
    <xdr:to>
      <xdr:col>5</xdr:col>
      <xdr:colOff>279400</xdr:colOff>
      <xdr:row>1215</xdr:row>
      <xdr:rowOff>12700</xdr:rowOff>
    </xdr:to>
    <xdr:sp macro="[1]!dp_core.gridDP_Click" textlink="">
      <xdr:nvSpPr>
        <xdr:cNvPr id="6143" name="Rectangle 6142">
          <a:extLst>
            <a:ext uri="{FF2B5EF4-FFF2-40B4-BE49-F238E27FC236}">
              <a16:creationId xmlns:a16="http://schemas.microsoft.com/office/drawing/2014/main" xmlns="" id="{00000000-0008-0000-0200-0000FF17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1215</xdr:row>
      <xdr:rowOff>0</xdr:rowOff>
    </xdr:from>
    <xdr:to>
      <xdr:col>5</xdr:col>
      <xdr:colOff>279400</xdr:colOff>
      <xdr:row>1216</xdr:row>
      <xdr:rowOff>12700</xdr:rowOff>
    </xdr:to>
    <xdr:sp macro="[1]!dp_core.gridDP_Click" textlink="">
      <xdr:nvSpPr>
        <xdr:cNvPr id="6144" name="Rectangle 6143">
          <a:extLst>
            <a:ext uri="{FF2B5EF4-FFF2-40B4-BE49-F238E27FC236}">
              <a16:creationId xmlns:a16="http://schemas.microsoft.com/office/drawing/2014/main" xmlns="" id="{00000000-0008-0000-0200-00000018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1215</xdr:row>
      <xdr:rowOff>0</xdr:rowOff>
    </xdr:from>
    <xdr:to>
      <xdr:col>5</xdr:col>
      <xdr:colOff>279400</xdr:colOff>
      <xdr:row>1216</xdr:row>
      <xdr:rowOff>12700</xdr:rowOff>
    </xdr:to>
    <xdr:sp macro="[1]!dp_core.gridDP_Click" textlink="">
      <xdr:nvSpPr>
        <xdr:cNvPr id="6145" name="Rectangle 6144">
          <a:extLst>
            <a:ext uri="{FF2B5EF4-FFF2-40B4-BE49-F238E27FC236}">
              <a16:creationId xmlns:a16="http://schemas.microsoft.com/office/drawing/2014/main" xmlns="" id="{00000000-0008-0000-0200-00000118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1215</xdr:row>
      <xdr:rowOff>0</xdr:rowOff>
    </xdr:from>
    <xdr:to>
      <xdr:col>5</xdr:col>
      <xdr:colOff>279400</xdr:colOff>
      <xdr:row>1216</xdr:row>
      <xdr:rowOff>12700</xdr:rowOff>
    </xdr:to>
    <xdr:sp macro="[1]!dp_core.gridDP_Click" textlink="">
      <xdr:nvSpPr>
        <xdr:cNvPr id="6146" name="Rectangle 6145">
          <a:extLst>
            <a:ext uri="{FF2B5EF4-FFF2-40B4-BE49-F238E27FC236}">
              <a16:creationId xmlns:a16="http://schemas.microsoft.com/office/drawing/2014/main" xmlns="" id="{00000000-0008-0000-0200-00000218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1216</xdr:row>
      <xdr:rowOff>0</xdr:rowOff>
    </xdr:from>
    <xdr:to>
      <xdr:col>5</xdr:col>
      <xdr:colOff>279400</xdr:colOff>
      <xdr:row>1217</xdr:row>
      <xdr:rowOff>12700</xdr:rowOff>
    </xdr:to>
    <xdr:sp macro="[1]!dp_core.gridDP_Click" textlink="">
      <xdr:nvSpPr>
        <xdr:cNvPr id="6147" name="Rectangle 6146">
          <a:extLst>
            <a:ext uri="{FF2B5EF4-FFF2-40B4-BE49-F238E27FC236}">
              <a16:creationId xmlns:a16="http://schemas.microsoft.com/office/drawing/2014/main" xmlns="" id="{00000000-0008-0000-0200-00000318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1216</xdr:row>
      <xdr:rowOff>0</xdr:rowOff>
    </xdr:from>
    <xdr:to>
      <xdr:col>5</xdr:col>
      <xdr:colOff>279400</xdr:colOff>
      <xdr:row>1217</xdr:row>
      <xdr:rowOff>12700</xdr:rowOff>
    </xdr:to>
    <xdr:sp macro="[1]!dp_core.gridDP_Click" textlink="">
      <xdr:nvSpPr>
        <xdr:cNvPr id="6148" name="Rectangle 6147">
          <a:extLst>
            <a:ext uri="{FF2B5EF4-FFF2-40B4-BE49-F238E27FC236}">
              <a16:creationId xmlns:a16="http://schemas.microsoft.com/office/drawing/2014/main" xmlns="" id="{00000000-0008-0000-0200-00000418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1216</xdr:row>
      <xdr:rowOff>0</xdr:rowOff>
    </xdr:from>
    <xdr:to>
      <xdr:col>5</xdr:col>
      <xdr:colOff>279400</xdr:colOff>
      <xdr:row>1217</xdr:row>
      <xdr:rowOff>12700</xdr:rowOff>
    </xdr:to>
    <xdr:sp macro="[1]!dp_core.gridDP_Click" textlink="">
      <xdr:nvSpPr>
        <xdr:cNvPr id="6149" name="Rectangle 6148">
          <a:extLst>
            <a:ext uri="{FF2B5EF4-FFF2-40B4-BE49-F238E27FC236}">
              <a16:creationId xmlns:a16="http://schemas.microsoft.com/office/drawing/2014/main" xmlns="" id="{00000000-0008-0000-0200-00000518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1217</xdr:row>
      <xdr:rowOff>0</xdr:rowOff>
    </xdr:from>
    <xdr:to>
      <xdr:col>5</xdr:col>
      <xdr:colOff>279400</xdr:colOff>
      <xdr:row>1218</xdr:row>
      <xdr:rowOff>12700</xdr:rowOff>
    </xdr:to>
    <xdr:sp macro="[1]!dp_core.gridDP_Click" textlink="">
      <xdr:nvSpPr>
        <xdr:cNvPr id="6150" name="Rectangle 6149">
          <a:extLst>
            <a:ext uri="{FF2B5EF4-FFF2-40B4-BE49-F238E27FC236}">
              <a16:creationId xmlns:a16="http://schemas.microsoft.com/office/drawing/2014/main" xmlns="" id="{00000000-0008-0000-0200-00000618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1217</xdr:row>
      <xdr:rowOff>0</xdr:rowOff>
    </xdr:from>
    <xdr:to>
      <xdr:col>5</xdr:col>
      <xdr:colOff>279400</xdr:colOff>
      <xdr:row>1218</xdr:row>
      <xdr:rowOff>12700</xdr:rowOff>
    </xdr:to>
    <xdr:sp macro="[1]!dp_core.gridDP_Click" textlink="">
      <xdr:nvSpPr>
        <xdr:cNvPr id="6151" name="Rectangle 6150">
          <a:extLst>
            <a:ext uri="{FF2B5EF4-FFF2-40B4-BE49-F238E27FC236}">
              <a16:creationId xmlns:a16="http://schemas.microsoft.com/office/drawing/2014/main" xmlns="" id="{00000000-0008-0000-0200-00000718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1217</xdr:row>
      <xdr:rowOff>0</xdr:rowOff>
    </xdr:from>
    <xdr:to>
      <xdr:col>5</xdr:col>
      <xdr:colOff>279400</xdr:colOff>
      <xdr:row>1218</xdr:row>
      <xdr:rowOff>12700</xdr:rowOff>
    </xdr:to>
    <xdr:sp macro="[1]!dp_core.gridDP_Click" textlink="">
      <xdr:nvSpPr>
        <xdr:cNvPr id="6152" name="Rectangle 6151">
          <a:extLst>
            <a:ext uri="{FF2B5EF4-FFF2-40B4-BE49-F238E27FC236}">
              <a16:creationId xmlns:a16="http://schemas.microsoft.com/office/drawing/2014/main" xmlns="" id="{00000000-0008-0000-0200-00000818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1218</xdr:row>
      <xdr:rowOff>0</xdr:rowOff>
    </xdr:from>
    <xdr:to>
      <xdr:col>5</xdr:col>
      <xdr:colOff>279400</xdr:colOff>
      <xdr:row>1219</xdr:row>
      <xdr:rowOff>12700</xdr:rowOff>
    </xdr:to>
    <xdr:sp macro="[1]!dp_core.gridDP_Click" textlink="">
      <xdr:nvSpPr>
        <xdr:cNvPr id="6153" name="Rectangle 6152">
          <a:extLst>
            <a:ext uri="{FF2B5EF4-FFF2-40B4-BE49-F238E27FC236}">
              <a16:creationId xmlns:a16="http://schemas.microsoft.com/office/drawing/2014/main" xmlns="" id="{00000000-0008-0000-0200-00000918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1218</xdr:row>
      <xdr:rowOff>0</xdr:rowOff>
    </xdr:from>
    <xdr:to>
      <xdr:col>5</xdr:col>
      <xdr:colOff>279400</xdr:colOff>
      <xdr:row>1219</xdr:row>
      <xdr:rowOff>12700</xdr:rowOff>
    </xdr:to>
    <xdr:sp macro="[1]!dp_core.gridDP_Click" textlink="">
      <xdr:nvSpPr>
        <xdr:cNvPr id="6154" name="Rectangle 6153">
          <a:extLst>
            <a:ext uri="{FF2B5EF4-FFF2-40B4-BE49-F238E27FC236}">
              <a16:creationId xmlns:a16="http://schemas.microsoft.com/office/drawing/2014/main" xmlns="" id="{00000000-0008-0000-0200-00000A18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1218</xdr:row>
      <xdr:rowOff>0</xdr:rowOff>
    </xdr:from>
    <xdr:to>
      <xdr:col>5</xdr:col>
      <xdr:colOff>279400</xdr:colOff>
      <xdr:row>1219</xdr:row>
      <xdr:rowOff>12700</xdr:rowOff>
    </xdr:to>
    <xdr:sp macro="[1]!dp_core.gridDP_Click" textlink="">
      <xdr:nvSpPr>
        <xdr:cNvPr id="6155" name="Rectangle 6154">
          <a:extLst>
            <a:ext uri="{FF2B5EF4-FFF2-40B4-BE49-F238E27FC236}">
              <a16:creationId xmlns:a16="http://schemas.microsoft.com/office/drawing/2014/main" xmlns="" id="{00000000-0008-0000-0200-00000B18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1219</xdr:row>
      <xdr:rowOff>0</xdr:rowOff>
    </xdr:from>
    <xdr:to>
      <xdr:col>5</xdr:col>
      <xdr:colOff>279400</xdr:colOff>
      <xdr:row>1220</xdr:row>
      <xdr:rowOff>12700</xdr:rowOff>
    </xdr:to>
    <xdr:sp macro="[1]!dp_core.gridDP_Click" textlink="">
      <xdr:nvSpPr>
        <xdr:cNvPr id="6156" name="Rectangle 6155">
          <a:extLst>
            <a:ext uri="{FF2B5EF4-FFF2-40B4-BE49-F238E27FC236}">
              <a16:creationId xmlns:a16="http://schemas.microsoft.com/office/drawing/2014/main" xmlns="" id="{00000000-0008-0000-0200-00000C18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1219</xdr:row>
      <xdr:rowOff>0</xdr:rowOff>
    </xdr:from>
    <xdr:to>
      <xdr:col>5</xdr:col>
      <xdr:colOff>279400</xdr:colOff>
      <xdr:row>1220</xdr:row>
      <xdr:rowOff>12700</xdr:rowOff>
    </xdr:to>
    <xdr:sp macro="[1]!dp_core.gridDP_Click" textlink="">
      <xdr:nvSpPr>
        <xdr:cNvPr id="6157" name="Rectangle 6156">
          <a:extLst>
            <a:ext uri="{FF2B5EF4-FFF2-40B4-BE49-F238E27FC236}">
              <a16:creationId xmlns:a16="http://schemas.microsoft.com/office/drawing/2014/main" xmlns="" id="{00000000-0008-0000-0200-00000D18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1219</xdr:row>
      <xdr:rowOff>0</xdr:rowOff>
    </xdr:from>
    <xdr:to>
      <xdr:col>5</xdr:col>
      <xdr:colOff>279400</xdr:colOff>
      <xdr:row>1220</xdr:row>
      <xdr:rowOff>12700</xdr:rowOff>
    </xdr:to>
    <xdr:sp macro="[1]!dp_core.gridDP_Click" textlink="">
      <xdr:nvSpPr>
        <xdr:cNvPr id="6158" name="Rectangle 6157">
          <a:extLst>
            <a:ext uri="{FF2B5EF4-FFF2-40B4-BE49-F238E27FC236}">
              <a16:creationId xmlns:a16="http://schemas.microsoft.com/office/drawing/2014/main" xmlns="" id="{00000000-0008-0000-0200-00000E18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1220</xdr:row>
      <xdr:rowOff>0</xdr:rowOff>
    </xdr:from>
    <xdr:to>
      <xdr:col>5</xdr:col>
      <xdr:colOff>279400</xdr:colOff>
      <xdr:row>1221</xdr:row>
      <xdr:rowOff>12700</xdr:rowOff>
    </xdr:to>
    <xdr:sp macro="[1]!dp_core.gridDP_Click" textlink="">
      <xdr:nvSpPr>
        <xdr:cNvPr id="6159" name="Rectangle 6158">
          <a:extLst>
            <a:ext uri="{FF2B5EF4-FFF2-40B4-BE49-F238E27FC236}">
              <a16:creationId xmlns:a16="http://schemas.microsoft.com/office/drawing/2014/main" xmlns="" id="{00000000-0008-0000-0200-00000F18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1220</xdr:row>
      <xdr:rowOff>0</xdr:rowOff>
    </xdr:from>
    <xdr:to>
      <xdr:col>5</xdr:col>
      <xdr:colOff>279400</xdr:colOff>
      <xdr:row>1221</xdr:row>
      <xdr:rowOff>12700</xdr:rowOff>
    </xdr:to>
    <xdr:sp macro="[1]!dp_core.gridDP_Click" textlink="">
      <xdr:nvSpPr>
        <xdr:cNvPr id="6160" name="Rectangle 6159">
          <a:extLst>
            <a:ext uri="{FF2B5EF4-FFF2-40B4-BE49-F238E27FC236}">
              <a16:creationId xmlns:a16="http://schemas.microsoft.com/office/drawing/2014/main" xmlns="" id="{00000000-0008-0000-0200-00001018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1220</xdr:row>
      <xdr:rowOff>0</xdr:rowOff>
    </xdr:from>
    <xdr:to>
      <xdr:col>5</xdr:col>
      <xdr:colOff>279400</xdr:colOff>
      <xdr:row>1221</xdr:row>
      <xdr:rowOff>12700</xdr:rowOff>
    </xdr:to>
    <xdr:sp macro="[1]!dp_core.gridDP_Click" textlink="">
      <xdr:nvSpPr>
        <xdr:cNvPr id="6161" name="Rectangle 6160">
          <a:extLst>
            <a:ext uri="{FF2B5EF4-FFF2-40B4-BE49-F238E27FC236}">
              <a16:creationId xmlns:a16="http://schemas.microsoft.com/office/drawing/2014/main" xmlns="" id="{00000000-0008-0000-0200-00001118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1221</xdr:row>
      <xdr:rowOff>0</xdr:rowOff>
    </xdr:from>
    <xdr:to>
      <xdr:col>5</xdr:col>
      <xdr:colOff>279400</xdr:colOff>
      <xdr:row>1222</xdr:row>
      <xdr:rowOff>12700</xdr:rowOff>
    </xdr:to>
    <xdr:sp macro="[1]!dp_core.gridDP_Click" textlink="">
      <xdr:nvSpPr>
        <xdr:cNvPr id="6162" name="Rectangle 6161">
          <a:extLst>
            <a:ext uri="{FF2B5EF4-FFF2-40B4-BE49-F238E27FC236}">
              <a16:creationId xmlns:a16="http://schemas.microsoft.com/office/drawing/2014/main" xmlns="" id="{00000000-0008-0000-0200-00001218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1221</xdr:row>
      <xdr:rowOff>0</xdr:rowOff>
    </xdr:from>
    <xdr:to>
      <xdr:col>5</xdr:col>
      <xdr:colOff>279400</xdr:colOff>
      <xdr:row>1222</xdr:row>
      <xdr:rowOff>12700</xdr:rowOff>
    </xdr:to>
    <xdr:sp macro="[1]!dp_core.gridDP_Click" textlink="">
      <xdr:nvSpPr>
        <xdr:cNvPr id="6163" name="Rectangle 6162">
          <a:extLst>
            <a:ext uri="{FF2B5EF4-FFF2-40B4-BE49-F238E27FC236}">
              <a16:creationId xmlns:a16="http://schemas.microsoft.com/office/drawing/2014/main" xmlns="" id="{00000000-0008-0000-0200-00001318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1221</xdr:row>
      <xdr:rowOff>0</xdr:rowOff>
    </xdr:from>
    <xdr:to>
      <xdr:col>5</xdr:col>
      <xdr:colOff>279400</xdr:colOff>
      <xdr:row>1222</xdr:row>
      <xdr:rowOff>12700</xdr:rowOff>
    </xdr:to>
    <xdr:sp macro="[1]!dp_core.gridDP_Click" textlink="">
      <xdr:nvSpPr>
        <xdr:cNvPr id="6164" name="Rectangle 6163">
          <a:extLst>
            <a:ext uri="{FF2B5EF4-FFF2-40B4-BE49-F238E27FC236}">
              <a16:creationId xmlns:a16="http://schemas.microsoft.com/office/drawing/2014/main" xmlns="" id="{00000000-0008-0000-0200-00001418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1222</xdr:row>
      <xdr:rowOff>0</xdr:rowOff>
    </xdr:from>
    <xdr:to>
      <xdr:col>5</xdr:col>
      <xdr:colOff>279400</xdr:colOff>
      <xdr:row>1223</xdr:row>
      <xdr:rowOff>12700</xdr:rowOff>
    </xdr:to>
    <xdr:sp macro="[1]!dp_core.gridDP_Click" textlink="">
      <xdr:nvSpPr>
        <xdr:cNvPr id="6165" name="Rectangle 6164">
          <a:extLst>
            <a:ext uri="{FF2B5EF4-FFF2-40B4-BE49-F238E27FC236}">
              <a16:creationId xmlns:a16="http://schemas.microsoft.com/office/drawing/2014/main" xmlns="" id="{00000000-0008-0000-0200-00001518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1222</xdr:row>
      <xdr:rowOff>0</xdr:rowOff>
    </xdr:from>
    <xdr:to>
      <xdr:col>5</xdr:col>
      <xdr:colOff>279400</xdr:colOff>
      <xdr:row>1223</xdr:row>
      <xdr:rowOff>12700</xdr:rowOff>
    </xdr:to>
    <xdr:sp macro="[1]!dp_core.gridDP_Click" textlink="">
      <xdr:nvSpPr>
        <xdr:cNvPr id="6166" name="Rectangle 6165">
          <a:extLst>
            <a:ext uri="{FF2B5EF4-FFF2-40B4-BE49-F238E27FC236}">
              <a16:creationId xmlns:a16="http://schemas.microsoft.com/office/drawing/2014/main" xmlns="" id="{00000000-0008-0000-0200-00001618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1222</xdr:row>
      <xdr:rowOff>0</xdr:rowOff>
    </xdr:from>
    <xdr:to>
      <xdr:col>5</xdr:col>
      <xdr:colOff>279400</xdr:colOff>
      <xdr:row>1223</xdr:row>
      <xdr:rowOff>12700</xdr:rowOff>
    </xdr:to>
    <xdr:sp macro="[1]!dp_core.gridDP_Click" textlink="">
      <xdr:nvSpPr>
        <xdr:cNvPr id="6167" name="Rectangle 6166">
          <a:extLst>
            <a:ext uri="{FF2B5EF4-FFF2-40B4-BE49-F238E27FC236}">
              <a16:creationId xmlns:a16="http://schemas.microsoft.com/office/drawing/2014/main" xmlns="" id="{00000000-0008-0000-0200-00001718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1223</xdr:row>
      <xdr:rowOff>0</xdr:rowOff>
    </xdr:from>
    <xdr:to>
      <xdr:col>5</xdr:col>
      <xdr:colOff>279400</xdr:colOff>
      <xdr:row>1224</xdr:row>
      <xdr:rowOff>12700</xdr:rowOff>
    </xdr:to>
    <xdr:sp macro="[1]!dp_core.gridDP_Click" textlink="">
      <xdr:nvSpPr>
        <xdr:cNvPr id="6168" name="Rectangle 6167">
          <a:extLst>
            <a:ext uri="{FF2B5EF4-FFF2-40B4-BE49-F238E27FC236}">
              <a16:creationId xmlns:a16="http://schemas.microsoft.com/office/drawing/2014/main" xmlns="" id="{00000000-0008-0000-0200-00001818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1223</xdr:row>
      <xdr:rowOff>0</xdr:rowOff>
    </xdr:from>
    <xdr:to>
      <xdr:col>5</xdr:col>
      <xdr:colOff>279400</xdr:colOff>
      <xdr:row>1224</xdr:row>
      <xdr:rowOff>12700</xdr:rowOff>
    </xdr:to>
    <xdr:sp macro="[1]!dp_core.gridDP_Click" textlink="">
      <xdr:nvSpPr>
        <xdr:cNvPr id="6169" name="Rectangle 6168">
          <a:extLst>
            <a:ext uri="{FF2B5EF4-FFF2-40B4-BE49-F238E27FC236}">
              <a16:creationId xmlns:a16="http://schemas.microsoft.com/office/drawing/2014/main" xmlns="" id="{00000000-0008-0000-0200-00001918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1223</xdr:row>
      <xdr:rowOff>0</xdr:rowOff>
    </xdr:from>
    <xdr:to>
      <xdr:col>5</xdr:col>
      <xdr:colOff>279400</xdr:colOff>
      <xdr:row>1224</xdr:row>
      <xdr:rowOff>12700</xdr:rowOff>
    </xdr:to>
    <xdr:sp macro="[1]!dp_core.gridDP_Click" textlink="">
      <xdr:nvSpPr>
        <xdr:cNvPr id="6170" name="Rectangle 6169">
          <a:extLst>
            <a:ext uri="{FF2B5EF4-FFF2-40B4-BE49-F238E27FC236}">
              <a16:creationId xmlns:a16="http://schemas.microsoft.com/office/drawing/2014/main" xmlns="" id="{00000000-0008-0000-0200-00001A18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1224</xdr:row>
      <xdr:rowOff>0</xdr:rowOff>
    </xdr:from>
    <xdr:to>
      <xdr:col>5</xdr:col>
      <xdr:colOff>279400</xdr:colOff>
      <xdr:row>1225</xdr:row>
      <xdr:rowOff>12700</xdr:rowOff>
    </xdr:to>
    <xdr:sp macro="[1]!dp_core.gridDP_Click" textlink="">
      <xdr:nvSpPr>
        <xdr:cNvPr id="6171" name="Rectangle 6170">
          <a:extLst>
            <a:ext uri="{FF2B5EF4-FFF2-40B4-BE49-F238E27FC236}">
              <a16:creationId xmlns:a16="http://schemas.microsoft.com/office/drawing/2014/main" xmlns="" id="{00000000-0008-0000-0200-00001B18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1224</xdr:row>
      <xdr:rowOff>0</xdr:rowOff>
    </xdr:from>
    <xdr:to>
      <xdr:col>5</xdr:col>
      <xdr:colOff>279400</xdr:colOff>
      <xdr:row>1225</xdr:row>
      <xdr:rowOff>12700</xdr:rowOff>
    </xdr:to>
    <xdr:sp macro="[1]!dp_core.gridDP_Click" textlink="">
      <xdr:nvSpPr>
        <xdr:cNvPr id="6172" name="Rectangle 6171">
          <a:extLst>
            <a:ext uri="{FF2B5EF4-FFF2-40B4-BE49-F238E27FC236}">
              <a16:creationId xmlns:a16="http://schemas.microsoft.com/office/drawing/2014/main" xmlns="" id="{00000000-0008-0000-0200-00001C18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1224</xdr:row>
      <xdr:rowOff>0</xdr:rowOff>
    </xdr:from>
    <xdr:to>
      <xdr:col>5</xdr:col>
      <xdr:colOff>279400</xdr:colOff>
      <xdr:row>1225</xdr:row>
      <xdr:rowOff>12700</xdr:rowOff>
    </xdr:to>
    <xdr:sp macro="[1]!dp_core.gridDP_Click" textlink="">
      <xdr:nvSpPr>
        <xdr:cNvPr id="6173" name="Rectangle 6172">
          <a:extLst>
            <a:ext uri="{FF2B5EF4-FFF2-40B4-BE49-F238E27FC236}">
              <a16:creationId xmlns:a16="http://schemas.microsoft.com/office/drawing/2014/main" xmlns="" id="{00000000-0008-0000-0200-00001D18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1225</xdr:row>
      <xdr:rowOff>0</xdr:rowOff>
    </xdr:from>
    <xdr:to>
      <xdr:col>5</xdr:col>
      <xdr:colOff>279400</xdr:colOff>
      <xdr:row>1226</xdr:row>
      <xdr:rowOff>12700</xdr:rowOff>
    </xdr:to>
    <xdr:sp macro="[1]!dp_core.gridDP_Click" textlink="">
      <xdr:nvSpPr>
        <xdr:cNvPr id="6174" name="Rectangle 6173">
          <a:extLst>
            <a:ext uri="{FF2B5EF4-FFF2-40B4-BE49-F238E27FC236}">
              <a16:creationId xmlns:a16="http://schemas.microsoft.com/office/drawing/2014/main" xmlns="" id="{00000000-0008-0000-0200-00001E18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1225</xdr:row>
      <xdr:rowOff>0</xdr:rowOff>
    </xdr:from>
    <xdr:to>
      <xdr:col>5</xdr:col>
      <xdr:colOff>279400</xdr:colOff>
      <xdr:row>1226</xdr:row>
      <xdr:rowOff>12700</xdr:rowOff>
    </xdr:to>
    <xdr:sp macro="[1]!dp_core.gridDP_Click" textlink="">
      <xdr:nvSpPr>
        <xdr:cNvPr id="6175" name="Rectangle 6174">
          <a:extLst>
            <a:ext uri="{FF2B5EF4-FFF2-40B4-BE49-F238E27FC236}">
              <a16:creationId xmlns:a16="http://schemas.microsoft.com/office/drawing/2014/main" xmlns="" id="{00000000-0008-0000-0200-00001F18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1225</xdr:row>
      <xdr:rowOff>0</xdr:rowOff>
    </xdr:from>
    <xdr:to>
      <xdr:col>5</xdr:col>
      <xdr:colOff>279400</xdr:colOff>
      <xdr:row>1226</xdr:row>
      <xdr:rowOff>12700</xdr:rowOff>
    </xdr:to>
    <xdr:sp macro="[1]!dp_core.gridDP_Click" textlink="">
      <xdr:nvSpPr>
        <xdr:cNvPr id="6176" name="Rectangle 6175">
          <a:extLst>
            <a:ext uri="{FF2B5EF4-FFF2-40B4-BE49-F238E27FC236}">
              <a16:creationId xmlns:a16="http://schemas.microsoft.com/office/drawing/2014/main" xmlns="" id="{00000000-0008-0000-0200-00002018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1226</xdr:row>
      <xdr:rowOff>0</xdr:rowOff>
    </xdr:from>
    <xdr:to>
      <xdr:col>5</xdr:col>
      <xdr:colOff>279400</xdr:colOff>
      <xdr:row>1227</xdr:row>
      <xdr:rowOff>12700</xdr:rowOff>
    </xdr:to>
    <xdr:sp macro="[1]!dp_core.gridDP_Click" textlink="">
      <xdr:nvSpPr>
        <xdr:cNvPr id="6177" name="Rectangle 6176">
          <a:extLst>
            <a:ext uri="{FF2B5EF4-FFF2-40B4-BE49-F238E27FC236}">
              <a16:creationId xmlns:a16="http://schemas.microsoft.com/office/drawing/2014/main" xmlns="" id="{00000000-0008-0000-0200-00002118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1226</xdr:row>
      <xdr:rowOff>0</xdr:rowOff>
    </xdr:from>
    <xdr:to>
      <xdr:col>5</xdr:col>
      <xdr:colOff>279400</xdr:colOff>
      <xdr:row>1227</xdr:row>
      <xdr:rowOff>12700</xdr:rowOff>
    </xdr:to>
    <xdr:sp macro="[1]!dp_core.gridDP_Click" textlink="">
      <xdr:nvSpPr>
        <xdr:cNvPr id="6178" name="Rectangle 6177">
          <a:extLst>
            <a:ext uri="{FF2B5EF4-FFF2-40B4-BE49-F238E27FC236}">
              <a16:creationId xmlns:a16="http://schemas.microsoft.com/office/drawing/2014/main" xmlns="" id="{00000000-0008-0000-0200-00002218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1226</xdr:row>
      <xdr:rowOff>0</xdr:rowOff>
    </xdr:from>
    <xdr:to>
      <xdr:col>5</xdr:col>
      <xdr:colOff>279400</xdr:colOff>
      <xdr:row>1227</xdr:row>
      <xdr:rowOff>12700</xdr:rowOff>
    </xdr:to>
    <xdr:sp macro="[1]!dp_core.gridDP_Click" textlink="">
      <xdr:nvSpPr>
        <xdr:cNvPr id="6179" name="Rectangle 6178">
          <a:extLst>
            <a:ext uri="{FF2B5EF4-FFF2-40B4-BE49-F238E27FC236}">
              <a16:creationId xmlns:a16="http://schemas.microsoft.com/office/drawing/2014/main" xmlns="" id="{00000000-0008-0000-0200-00002318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1227</xdr:row>
      <xdr:rowOff>0</xdr:rowOff>
    </xdr:from>
    <xdr:to>
      <xdr:col>5</xdr:col>
      <xdr:colOff>279400</xdr:colOff>
      <xdr:row>1228</xdr:row>
      <xdr:rowOff>12700</xdr:rowOff>
    </xdr:to>
    <xdr:sp macro="[1]!dp_core.gridDP_Click" textlink="">
      <xdr:nvSpPr>
        <xdr:cNvPr id="6180" name="Rectangle 6179">
          <a:extLst>
            <a:ext uri="{FF2B5EF4-FFF2-40B4-BE49-F238E27FC236}">
              <a16:creationId xmlns:a16="http://schemas.microsoft.com/office/drawing/2014/main" xmlns="" id="{00000000-0008-0000-0200-00002418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1227</xdr:row>
      <xdr:rowOff>0</xdr:rowOff>
    </xdr:from>
    <xdr:to>
      <xdr:col>5</xdr:col>
      <xdr:colOff>279400</xdr:colOff>
      <xdr:row>1228</xdr:row>
      <xdr:rowOff>12700</xdr:rowOff>
    </xdr:to>
    <xdr:sp macro="[1]!dp_core.gridDP_Click" textlink="">
      <xdr:nvSpPr>
        <xdr:cNvPr id="6181" name="Rectangle 6180">
          <a:extLst>
            <a:ext uri="{FF2B5EF4-FFF2-40B4-BE49-F238E27FC236}">
              <a16:creationId xmlns:a16="http://schemas.microsoft.com/office/drawing/2014/main" xmlns="" id="{00000000-0008-0000-0200-00002518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1227</xdr:row>
      <xdr:rowOff>0</xdr:rowOff>
    </xdr:from>
    <xdr:to>
      <xdr:col>5</xdr:col>
      <xdr:colOff>279400</xdr:colOff>
      <xdr:row>1228</xdr:row>
      <xdr:rowOff>12700</xdr:rowOff>
    </xdr:to>
    <xdr:sp macro="[1]!dp_core.gridDP_Click" textlink="">
      <xdr:nvSpPr>
        <xdr:cNvPr id="6182" name="Rectangle 6181">
          <a:extLst>
            <a:ext uri="{FF2B5EF4-FFF2-40B4-BE49-F238E27FC236}">
              <a16:creationId xmlns:a16="http://schemas.microsoft.com/office/drawing/2014/main" xmlns="" id="{00000000-0008-0000-0200-00002618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1228</xdr:row>
      <xdr:rowOff>0</xdr:rowOff>
    </xdr:from>
    <xdr:to>
      <xdr:col>5</xdr:col>
      <xdr:colOff>279400</xdr:colOff>
      <xdr:row>1229</xdr:row>
      <xdr:rowOff>12700</xdr:rowOff>
    </xdr:to>
    <xdr:sp macro="[1]!dp_core.gridDP_Click" textlink="">
      <xdr:nvSpPr>
        <xdr:cNvPr id="6183" name="Rectangle 6182">
          <a:extLst>
            <a:ext uri="{FF2B5EF4-FFF2-40B4-BE49-F238E27FC236}">
              <a16:creationId xmlns:a16="http://schemas.microsoft.com/office/drawing/2014/main" xmlns="" id="{00000000-0008-0000-0200-00002718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1228</xdr:row>
      <xdr:rowOff>0</xdr:rowOff>
    </xdr:from>
    <xdr:to>
      <xdr:col>5</xdr:col>
      <xdr:colOff>279400</xdr:colOff>
      <xdr:row>1229</xdr:row>
      <xdr:rowOff>12700</xdr:rowOff>
    </xdr:to>
    <xdr:sp macro="[1]!dp_core.gridDP_Click" textlink="">
      <xdr:nvSpPr>
        <xdr:cNvPr id="6184" name="Rectangle 6183">
          <a:extLst>
            <a:ext uri="{FF2B5EF4-FFF2-40B4-BE49-F238E27FC236}">
              <a16:creationId xmlns:a16="http://schemas.microsoft.com/office/drawing/2014/main" xmlns="" id="{00000000-0008-0000-0200-00002818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1228</xdr:row>
      <xdr:rowOff>0</xdr:rowOff>
    </xdr:from>
    <xdr:to>
      <xdr:col>5</xdr:col>
      <xdr:colOff>279400</xdr:colOff>
      <xdr:row>1229</xdr:row>
      <xdr:rowOff>12700</xdr:rowOff>
    </xdr:to>
    <xdr:sp macro="[1]!dp_core.gridDP_Click" textlink="">
      <xdr:nvSpPr>
        <xdr:cNvPr id="6185" name="Rectangle 6184">
          <a:extLst>
            <a:ext uri="{FF2B5EF4-FFF2-40B4-BE49-F238E27FC236}">
              <a16:creationId xmlns:a16="http://schemas.microsoft.com/office/drawing/2014/main" xmlns="" id="{00000000-0008-0000-0200-00002918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1229</xdr:row>
      <xdr:rowOff>0</xdr:rowOff>
    </xdr:from>
    <xdr:to>
      <xdr:col>5</xdr:col>
      <xdr:colOff>279400</xdr:colOff>
      <xdr:row>1230</xdr:row>
      <xdr:rowOff>12700</xdr:rowOff>
    </xdr:to>
    <xdr:sp macro="[1]!dp_core.gridDP_Click" textlink="">
      <xdr:nvSpPr>
        <xdr:cNvPr id="6186" name="Rectangle 6185">
          <a:extLst>
            <a:ext uri="{FF2B5EF4-FFF2-40B4-BE49-F238E27FC236}">
              <a16:creationId xmlns:a16="http://schemas.microsoft.com/office/drawing/2014/main" xmlns="" id="{00000000-0008-0000-0200-00002A18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1229</xdr:row>
      <xdr:rowOff>0</xdr:rowOff>
    </xdr:from>
    <xdr:to>
      <xdr:col>5</xdr:col>
      <xdr:colOff>279400</xdr:colOff>
      <xdr:row>1230</xdr:row>
      <xdr:rowOff>12700</xdr:rowOff>
    </xdr:to>
    <xdr:sp macro="[1]!dp_core.gridDP_Click" textlink="">
      <xdr:nvSpPr>
        <xdr:cNvPr id="6187" name="Rectangle 6186">
          <a:extLst>
            <a:ext uri="{FF2B5EF4-FFF2-40B4-BE49-F238E27FC236}">
              <a16:creationId xmlns:a16="http://schemas.microsoft.com/office/drawing/2014/main" xmlns="" id="{00000000-0008-0000-0200-00002B18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1229</xdr:row>
      <xdr:rowOff>0</xdr:rowOff>
    </xdr:from>
    <xdr:to>
      <xdr:col>5</xdr:col>
      <xdr:colOff>279400</xdr:colOff>
      <xdr:row>1230</xdr:row>
      <xdr:rowOff>12700</xdr:rowOff>
    </xdr:to>
    <xdr:sp macro="[1]!dp_core.gridDP_Click" textlink="">
      <xdr:nvSpPr>
        <xdr:cNvPr id="6188" name="Rectangle 6187">
          <a:extLst>
            <a:ext uri="{FF2B5EF4-FFF2-40B4-BE49-F238E27FC236}">
              <a16:creationId xmlns:a16="http://schemas.microsoft.com/office/drawing/2014/main" xmlns="" id="{00000000-0008-0000-0200-00002C18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1230</xdr:row>
      <xdr:rowOff>0</xdr:rowOff>
    </xdr:from>
    <xdr:to>
      <xdr:col>5</xdr:col>
      <xdr:colOff>279400</xdr:colOff>
      <xdr:row>1231</xdr:row>
      <xdr:rowOff>12700</xdr:rowOff>
    </xdr:to>
    <xdr:sp macro="[1]!dp_core.gridDP_Click" textlink="">
      <xdr:nvSpPr>
        <xdr:cNvPr id="6189" name="Rectangle 6188">
          <a:extLst>
            <a:ext uri="{FF2B5EF4-FFF2-40B4-BE49-F238E27FC236}">
              <a16:creationId xmlns:a16="http://schemas.microsoft.com/office/drawing/2014/main" xmlns="" id="{00000000-0008-0000-0200-00002D18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1230</xdr:row>
      <xdr:rowOff>0</xdr:rowOff>
    </xdr:from>
    <xdr:to>
      <xdr:col>5</xdr:col>
      <xdr:colOff>279400</xdr:colOff>
      <xdr:row>1231</xdr:row>
      <xdr:rowOff>12700</xdr:rowOff>
    </xdr:to>
    <xdr:sp macro="[1]!dp_core.gridDP_Click" textlink="">
      <xdr:nvSpPr>
        <xdr:cNvPr id="6190" name="Rectangle 6189">
          <a:extLst>
            <a:ext uri="{FF2B5EF4-FFF2-40B4-BE49-F238E27FC236}">
              <a16:creationId xmlns:a16="http://schemas.microsoft.com/office/drawing/2014/main" xmlns="" id="{00000000-0008-0000-0200-00002E18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1230</xdr:row>
      <xdr:rowOff>0</xdr:rowOff>
    </xdr:from>
    <xdr:to>
      <xdr:col>5</xdr:col>
      <xdr:colOff>279400</xdr:colOff>
      <xdr:row>1231</xdr:row>
      <xdr:rowOff>12700</xdr:rowOff>
    </xdr:to>
    <xdr:sp macro="[1]!dp_core.gridDP_Click" textlink="">
      <xdr:nvSpPr>
        <xdr:cNvPr id="6191" name="Rectangle 6190">
          <a:extLst>
            <a:ext uri="{FF2B5EF4-FFF2-40B4-BE49-F238E27FC236}">
              <a16:creationId xmlns:a16="http://schemas.microsoft.com/office/drawing/2014/main" xmlns="" id="{00000000-0008-0000-0200-00002F18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1231</xdr:row>
      <xdr:rowOff>0</xdr:rowOff>
    </xdr:from>
    <xdr:to>
      <xdr:col>5</xdr:col>
      <xdr:colOff>279400</xdr:colOff>
      <xdr:row>1232</xdr:row>
      <xdr:rowOff>12700</xdr:rowOff>
    </xdr:to>
    <xdr:sp macro="[1]!dp_core.gridDP_Click" textlink="">
      <xdr:nvSpPr>
        <xdr:cNvPr id="6192" name="Rectangle 6191">
          <a:extLst>
            <a:ext uri="{FF2B5EF4-FFF2-40B4-BE49-F238E27FC236}">
              <a16:creationId xmlns:a16="http://schemas.microsoft.com/office/drawing/2014/main" xmlns="" id="{00000000-0008-0000-0200-00003018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1231</xdr:row>
      <xdr:rowOff>0</xdr:rowOff>
    </xdr:from>
    <xdr:to>
      <xdr:col>5</xdr:col>
      <xdr:colOff>279400</xdr:colOff>
      <xdr:row>1232</xdr:row>
      <xdr:rowOff>12700</xdr:rowOff>
    </xdr:to>
    <xdr:sp macro="[1]!dp_core.gridDP_Click" textlink="">
      <xdr:nvSpPr>
        <xdr:cNvPr id="6193" name="Rectangle 6192">
          <a:extLst>
            <a:ext uri="{FF2B5EF4-FFF2-40B4-BE49-F238E27FC236}">
              <a16:creationId xmlns:a16="http://schemas.microsoft.com/office/drawing/2014/main" xmlns="" id="{00000000-0008-0000-0200-00003118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1231</xdr:row>
      <xdr:rowOff>0</xdr:rowOff>
    </xdr:from>
    <xdr:to>
      <xdr:col>5</xdr:col>
      <xdr:colOff>279400</xdr:colOff>
      <xdr:row>1232</xdr:row>
      <xdr:rowOff>12700</xdr:rowOff>
    </xdr:to>
    <xdr:sp macro="[1]!dp_core.gridDP_Click" textlink="">
      <xdr:nvSpPr>
        <xdr:cNvPr id="6194" name="Rectangle 6193">
          <a:extLst>
            <a:ext uri="{FF2B5EF4-FFF2-40B4-BE49-F238E27FC236}">
              <a16:creationId xmlns:a16="http://schemas.microsoft.com/office/drawing/2014/main" xmlns="" id="{00000000-0008-0000-0200-00003218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1232</xdr:row>
      <xdr:rowOff>0</xdr:rowOff>
    </xdr:from>
    <xdr:to>
      <xdr:col>5</xdr:col>
      <xdr:colOff>279400</xdr:colOff>
      <xdr:row>1233</xdr:row>
      <xdr:rowOff>12700</xdr:rowOff>
    </xdr:to>
    <xdr:sp macro="[1]!dp_core.gridDP_Click" textlink="">
      <xdr:nvSpPr>
        <xdr:cNvPr id="6195" name="Rectangle 6194">
          <a:extLst>
            <a:ext uri="{FF2B5EF4-FFF2-40B4-BE49-F238E27FC236}">
              <a16:creationId xmlns:a16="http://schemas.microsoft.com/office/drawing/2014/main" xmlns="" id="{00000000-0008-0000-0200-00003318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1232</xdr:row>
      <xdr:rowOff>0</xdr:rowOff>
    </xdr:from>
    <xdr:to>
      <xdr:col>5</xdr:col>
      <xdr:colOff>279400</xdr:colOff>
      <xdr:row>1233</xdr:row>
      <xdr:rowOff>12700</xdr:rowOff>
    </xdr:to>
    <xdr:sp macro="[1]!dp_core.gridDP_Click" textlink="">
      <xdr:nvSpPr>
        <xdr:cNvPr id="6196" name="Rectangle 6195">
          <a:extLst>
            <a:ext uri="{FF2B5EF4-FFF2-40B4-BE49-F238E27FC236}">
              <a16:creationId xmlns:a16="http://schemas.microsoft.com/office/drawing/2014/main" xmlns="" id="{00000000-0008-0000-0200-00003418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1232</xdr:row>
      <xdr:rowOff>0</xdr:rowOff>
    </xdr:from>
    <xdr:to>
      <xdr:col>5</xdr:col>
      <xdr:colOff>279400</xdr:colOff>
      <xdr:row>1233</xdr:row>
      <xdr:rowOff>12700</xdr:rowOff>
    </xdr:to>
    <xdr:sp macro="[1]!dp_core.gridDP_Click" textlink="">
      <xdr:nvSpPr>
        <xdr:cNvPr id="6197" name="Rectangle 6196">
          <a:extLst>
            <a:ext uri="{FF2B5EF4-FFF2-40B4-BE49-F238E27FC236}">
              <a16:creationId xmlns:a16="http://schemas.microsoft.com/office/drawing/2014/main" xmlns="" id="{00000000-0008-0000-0200-00003518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1233</xdr:row>
      <xdr:rowOff>0</xdr:rowOff>
    </xdr:from>
    <xdr:to>
      <xdr:col>5</xdr:col>
      <xdr:colOff>279400</xdr:colOff>
      <xdr:row>1234</xdr:row>
      <xdr:rowOff>12700</xdr:rowOff>
    </xdr:to>
    <xdr:sp macro="[1]!dp_core.gridDP_Click" textlink="">
      <xdr:nvSpPr>
        <xdr:cNvPr id="6198" name="Rectangle 6197">
          <a:extLst>
            <a:ext uri="{FF2B5EF4-FFF2-40B4-BE49-F238E27FC236}">
              <a16:creationId xmlns:a16="http://schemas.microsoft.com/office/drawing/2014/main" xmlns="" id="{00000000-0008-0000-0200-00003618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1233</xdr:row>
      <xdr:rowOff>0</xdr:rowOff>
    </xdr:from>
    <xdr:to>
      <xdr:col>5</xdr:col>
      <xdr:colOff>279400</xdr:colOff>
      <xdr:row>1234</xdr:row>
      <xdr:rowOff>12700</xdr:rowOff>
    </xdr:to>
    <xdr:sp macro="[1]!dp_core.gridDP_Click" textlink="">
      <xdr:nvSpPr>
        <xdr:cNvPr id="6199" name="Rectangle 6198">
          <a:extLst>
            <a:ext uri="{FF2B5EF4-FFF2-40B4-BE49-F238E27FC236}">
              <a16:creationId xmlns:a16="http://schemas.microsoft.com/office/drawing/2014/main" xmlns="" id="{00000000-0008-0000-0200-00003718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1233</xdr:row>
      <xdr:rowOff>0</xdr:rowOff>
    </xdr:from>
    <xdr:to>
      <xdr:col>5</xdr:col>
      <xdr:colOff>279400</xdr:colOff>
      <xdr:row>1234</xdr:row>
      <xdr:rowOff>12700</xdr:rowOff>
    </xdr:to>
    <xdr:sp macro="[1]!dp_core.gridDP_Click" textlink="">
      <xdr:nvSpPr>
        <xdr:cNvPr id="6200" name="Rectangle 6199">
          <a:extLst>
            <a:ext uri="{FF2B5EF4-FFF2-40B4-BE49-F238E27FC236}">
              <a16:creationId xmlns:a16="http://schemas.microsoft.com/office/drawing/2014/main" xmlns="" id="{00000000-0008-0000-0200-00003818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1234</xdr:row>
      <xdr:rowOff>0</xdr:rowOff>
    </xdr:from>
    <xdr:to>
      <xdr:col>5</xdr:col>
      <xdr:colOff>279400</xdr:colOff>
      <xdr:row>1235</xdr:row>
      <xdr:rowOff>12700</xdr:rowOff>
    </xdr:to>
    <xdr:sp macro="[1]!dp_core.gridDP_Click" textlink="">
      <xdr:nvSpPr>
        <xdr:cNvPr id="6201" name="Rectangle 6200">
          <a:extLst>
            <a:ext uri="{FF2B5EF4-FFF2-40B4-BE49-F238E27FC236}">
              <a16:creationId xmlns:a16="http://schemas.microsoft.com/office/drawing/2014/main" xmlns="" id="{00000000-0008-0000-0200-00003918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1234</xdr:row>
      <xdr:rowOff>0</xdr:rowOff>
    </xdr:from>
    <xdr:to>
      <xdr:col>5</xdr:col>
      <xdr:colOff>279400</xdr:colOff>
      <xdr:row>1235</xdr:row>
      <xdr:rowOff>12700</xdr:rowOff>
    </xdr:to>
    <xdr:sp macro="[1]!dp_core.gridDP_Click" textlink="">
      <xdr:nvSpPr>
        <xdr:cNvPr id="6202" name="Rectangle 6201">
          <a:extLst>
            <a:ext uri="{FF2B5EF4-FFF2-40B4-BE49-F238E27FC236}">
              <a16:creationId xmlns:a16="http://schemas.microsoft.com/office/drawing/2014/main" xmlns="" id="{00000000-0008-0000-0200-00003A18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1234</xdr:row>
      <xdr:rowOff>0</xdr:rowOff>
    </xdr:from>
    <xdr:to>
      <xdr:col>5</xdr:col>
      <xdr:colOff>279400</xdr:colOff>
      <xdr:row>1235</xdr:row>
      <xdr:rowOff>12700</xdr:rowOff>
    </xdr:to>
    <xdr:sp macro="[1]!dp_core.gridDP_Click" textlink="">
      <xdr:nvSpPr>
        <xdr:cNvPr id="6203" name="Rectangle 6202">
          <a:extLst>
            <a:ext uri="{FF2B5EF4-FFF2-40B4-BE49-F238E27FC236}">
              <a16:creationId xmlns:a16="http://schemas.microsoft.com/office/drawing/2014/main" xmlns="" id="{00000000-0008-0000-0200-00003B18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1235</xdr:row>
      <xdr:rowOff>0</xdr:rowOff>
    </xdr:from>
    <xdr:to>
      <xdr:col>5</xdr:col>
      <xdr:colOff>279400</xdr:colOff>
      <xdr:row>1236</xdr:row>
      <xdr:rowOff>12700</xdr:rowOff>
    </xdr:to>
    <xdr:sp macro="[1]!dp_core.gridDP_Click" textlink="">
      <xdr:nvSpPr>
        <xdr:cNvPr id="6204" name="Rectangle 6203">
          <a:extLst>
            <a:ext uri="{FF2B5EF4-FFF2-40B4-BE49-F238E27FC236}">
              <a16:creationId xmlns:a16="http://schemas.microsoft.com/office/drawing/2014/main" xmlns="" id="{00000000-0008-0000-0200-00003C18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1235</xdr:row>
      <xdr:rowOff>0</xdr:rowOff>
    </xdr:from>
    <xdr:to>
      <xdr:col>5</xdr:col>
      <xdr:colOff>279400</xdr:colOff>
      <xdr:row>1236</xdr:row>
      <xdr:rowOff>12700</xdr:rowOff>
    </xdr:to>
    <xdr:sp macro="[1]!dp_core.gridDP_Click" textlink="">
      <xdr:nvSpPr>
        <xdr:cNvPr id="6205" name="Rectangle 6204">
          <a:extLst>
            <a:ext uri="{FF2B5EF4-FFF2-40B4-BE49-F238E27FC236}">
              <a16:creationId xmlns:a16="http://schemas.microsoft.com/office/drawing/2014/main" xmlns="" id="{00000000-0008-0000-0200-00003D18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1235</xdr:row>
      <xdr:rowOff>0</xdr:rowOff>
    </xdr:from>
    <xdr:to>
      <xdr:col>5</xdr:col>
      <xdr:colOff>279400</xdr:colOff>
      <xdr:row>1236</xdr:row>
      <xdr:rowOff>12700</xdr:rowOff>
    </xdr:to>
    <xdr:sp macro="[1]!dp_core.gridDP_Click" textlink="">
      <xdr:nvSpPr>
        <xdr:cNvPr id="6206" name="Rectangle 6205">
          <a:extLst>
            <a:ext uri="{FF2B5EF4-FFF2-40B4-BE49-F238E27FC236}">
              <a16:creationId xmlns:a16="http://schemas.microsoft.com/office/drawing/2014/main" xmlns="" id="{00000000-0008-0000-0200-00003E18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1236</xdr:row>
      <xdr:rowOff>0</xdr:rowOff>
    </xdr:from>
    <xdr:to>
      <xdr:col>5</xdr:col>
      <xdr:colOff>279400</xdr:colOff>
      <xdr:row>1237</xdr:row>
      <xdr:rowOff>12700</xdr:rowOff>
    </xdr:to>
    <xdr:sp macro="[1]!dp_core.gridDP_Click" textlink="">
      <xdr:nvSpPr>
        <xdr:cNvPr id="6207" name="Rectangle 6206">
          <a:extLst>
            <a:ext uri="{FF2B5EF4-FFF2-40B4-BE49-F238E27FC236}">
              <a16:creationId xmlns:a16="http://schemas.microsoft.com/office/drawing/2014/main" xmlns="" id="{00000000-0008-0000-0200-00003F18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1236</xdr:row>
      <xdr:rowOff>0</xdr:rowOff>
    </xdr:from>
    <xdr:to>
      <xdr:col>5</xdr:col>
      <xdr:colOff>279400</xdr:colOff>
      <xdr:row>1237</xdr:row>
      <xdr:rowOff>12700</xdr:rowOff>
    </xdr:to>
    <xdr:sp macro="[1]!dp_core.gridDP_Click" textlink="">
      <xdr:nvSpPr>
        <xdr:cNvPr id="6208" name="Rectangle 6207">
          <a:extLst>
            <a:ext uri="{FF2B5EF4-FFF2-40B4-BE49-F238E27FC236}">
              <a16:creationId xmlns:a16="http://schemas.microsoft.com/office/drawing/2014/main" xmlns="" id="{00000000-0008-0000-0200-00004018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1236</xdr:row>
      <xdr:rowOff>0</xdr:rowOff>
    </xdr:from>
    <xdr:to>
      <xdr:col>5</xdr:col>
      <xdr:colOff>279400</xdr:colOff>
      <xdr:row>1237</xdr:row>
      <xdr:rowOff>12700</xdr:rowOff>
    </xdr:to>
    <xdr:sp macro="[1]!dp_core.gridDP_Click" textlink="">
      <xdr:nvSpPr>
        <xdr:cNvPr id="6209" name="Rectangle 6208">
          <a:extLst>
            <a:ext uri="{FF2B5EF4-FFF2-40B4-BE49-F238E27FC236}">
              <a16:creationId xmlns:a16="http://schemas.microsoft.com/office/drawing/2014/main" xmlns="" id="{00000000-0008-0000-0200-00004118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1237</xdr:row>
      <xdr:rowOff>0</xdr:rowOff>
    </xdr:from>
    <xdr:to>
      <xdr:col>5</xdr:col>
      <xdr:colOff>279400</xdr:colOff>
      <xdr:row>1238</xdr:row>
      <xdr:rowOff>12700</xdr:rowOff>
    </xdr:to>
    <xdr:sp macro="[1]!dp_core.gridDP_Click" textlink="">
      <xdr:nvSpPr>
        <xdr:cNvPr id="6210" name="Rectangle 6209">
          <a:extLst>
            <a:ext uri="{FF2B5EF4-FFF2-40B4-BE49-F238E27FC236}">
              <a16:creationId xmlns:a16="http://schemas.microsoft.com/office/drawing/2014/main" xmlns="" id="{00000000-0008-0000-0200-00004218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1237</xdr:row>
      <xdr:rowOff>0</xdr:rowOff>
    </xdr:from>
    <xdr:to>
      <xdr:col>5</xdr:col>
      <xdr:colOff>279400</xdr:colOff>
      <xdr:row>1238</xdr:row>
      <xdr:rowOff>12700</xdr:rowOff>
    </xdr:to>
    <xdr:sp macro="[1]!dp_core.gridDP_Click" textlink="">
      <xdr:nvSpPr>
        <xdr:cNvPr id="6211" name="Rectangle 6210">
          <a:extLst>
            <a:ext uri="{FF2B5EF4-FFF2-40B4-BE49-F238E27FC236}">
              <a16:creationId xmlns:a16="http://schemas.microsoft.com/office/drawing/2014/main" xmlns="" id="{00000000-0008-0000-0200-00004318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1237</xdr:row>
      <xdr:rowOff>0</xdr:rowOff>
    </xdr:from>
    <xdr:to>
      <xdr:col>5</xdr:col>
      <xdr:colOff>279400</xdr:colOff>
      <xdr:row>1238</xdr:row>
      <xdr:rowOff>12700</xdr:rowOff>
    </xdr:to>
    <xdr:sp macro="[1]!dp_core.gridDP_Click" textlink="">
      <xdr:nvSpPr>
        <xdr:cNvPr id="6212" name="Rectangle 6211">
          <a:extLst>
            <a:ext uri="{FF2B5EF4-FFF2-40B4-BE49-F238E27FC236}">
              <a16:creationId xmlns:a16="http://schemas.microsoft.com/office/drawing/2014/main" xmlns="" id="{00000000-0008-0000-0200-00004418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1238</xdr:row>
      <xdr:rowOff>0</xdr:rowOff>
    </xdr:from>
    <xdr:to>
      <xdr:col>5</xdr:col>
      <xdr:colOff>279400</xdr:colOff>
      <xdr:row>1239</xdr:row>
      <xdr:rowOff>12700</xdr:rowOff>
    </xdr:to>
    <xdr:sp macro="[1]!dp_core.gridDP_Click" textlink="">
      <xdr:nvSpPr>
        <xdr:cNvPr id="6213" name="Rectangle 6212">
          <a:extLst>
            <a:ext uri="{FF2B5EF4-FFF2-40B4-BE49-F238E27FC236}">
              <a16:creationId xmlns:a16="http://schemas.microsoft.com/office/drawing/2014/main" xmlns="" id="{00000000-0008-0000-0200-00004518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1238</xdr:row>
      <xdr:rowOff>0</xdr:rowOff>
    </xdr:from>
    <xdr:to>
      <xdr:col>5</xdr:col>
      <xdr:colOff>279400</xdr:colOff>
      <xdr:row>1239</xdr:row>
      <xdr:rowOff>12700</xdr:rowOff>
    </xdr:to>
    <xdr:sp macro="[1]!dp_core.gridDP_Click" textlink="">
      <xdr:nvSpPr>
        <xdr:cNvPr id="6214" name="Rectangle 6213">
          <a:extLst>
            <a:ext uri="{FF2B5EF4-FFF2-40B4-BE49-F238E27FC236}">
              <a16:creationId xmlns:a16="http://schemas.microsoft.com/office/drawing/2014/main" xmlns="" id="{00000000-0008-0000-0200-00004618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1238</xdr:row>
      <xdr:rowOff>0</xdr:rowOff>
    </xdr:from>
    <xdr:to>
      <xdr:col>5</xdr:col>
      <xdr:colOff>279400</xdr:colOff>
      <xdr:row>1239</xdr:row>
      <xdr:rowOff>12700</xdr:rowOff>
    </xdr:to>
    <xdr:sp macro="[1]!dp_core.gridDP_Click" textlink="">
      <xdr:nvSpPr>
        <xdr:cNvPr id="6215" name="Rectangle 6214">
          <a:extLst>
            <a:ext uri="{FF2B5EF4-FFF2-40B4-BE49-F238E27FC236}">
              <a16:creationId xmlns:a16="http://schemas.microsoft.com/office/drawing/2014/main" xmlns="" id="{00000000-0008-0000-0200-00004718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1239</xdr:row>
      <xdr:rowOff>0</xdr:rowOff>
    </xdr:from>
    <xdr:to>
      <xdr:col>5</xdr:col>
      <xdr:colOff>279400</xdr:colOff>
      <xdr:row>1240</xdr:row>
      <xdr:rowOff>12700</xdr:rowOff>
    </xdr:to>
    <xdr:sp macro="[1]!dp_core.gridDP_Click" textlink="">
      <xdr:nvSpPr>
        <xdr:cNvPr id="6216" name="Rectangle 6215">
          <a:extLst>
            <a:ext uri="{FF2B5EF4-FFF2-40B4-BE49-F238E27FC236}">
              <a16:creationId xmlns:a16="http://schemas.microsoft.com/office/drawing/2014/main" xmlns="" id="{00000000-0008-0000-0200-00004818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1239</xdr:row>
      <xdr:rowOff>0</xdr:rowOff>
    </xdr:from>
    <xdr:to>
      <xdr:col>5</xdr:col>
      <xdr:colOff>279400</xdr:colOff>
      <xdr:row>1240</xdr:row>
      <xdr:rowOff>12700</xdr:rowOff>
    </xdr:to>
    <xdr:sp macro="[1]!dp_core.gridDP_Click" textlink="">
      <xdr:nvSpPr>
        <xdr:cNvPr id="6217" name="Rectangle 6216">
          <a:extLst>
            <a:ext uri="{FF2B5EF4-FFF2-40B4-BE49-F238E27FC236}">
              <a16:creationId xmlns:a16="http://schemas.microsoft.com/office/drawing/2014/main" xmlns="" id="{00000000-0008-0000-0200-00004918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1239</xdr:row>
      <xdr:rowOff>0</xdr:rowOff>
    </xdr:from>
    <xdr:to>
      <xdr:col>5</xdr:col>
      <xdr:colOff>279400</xdr:colOff>
      <xdr:row>1240</xdr:row>
      <xdr:rowOff>12700</xdr:rowOff>
    </xdr:to>
    <xdr:sp macro="[1]!dp_core.gridDP_Click" textlink="">
      <xdr:nvSpPr>
        <xdr:cNvPr id="6218" name="Rectangle 6217">
          <a:extLst>
            <a:ext uri="{FF2B5EF4-FFF2-40B4-BE49-F238E27FC236}">
              <a16:creationId xmlns:a16="http://schemas.microsoft.com/office/drawing/2014/main" xmlns="" id="{00000000-0008-0000-0200-00004A18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1240</xdr:row>
      <xdr:rowOff>0</xdr:rowOff>
    </xdr:from>
    <xdr:to>
      <xdr:col>5</xdr:col>
      <xdr:colOff>279400</xdr:colOff>
      <xdr:row>1241</xdr:row>
      <xdr:rowOff>12700</xdr:rowOff>
    </xdr:to>
    <xdr:sp macro="[1]!dp_core.gridDP_Click" textlink="">
      <xdr:nvSpPr>
        <xdr:cNvPr id="6219" name="Rectangle 6218">
          <a:extLst>
            <a:ext uri="{FF2B5EF4-FFF2-40B4-BE49-F238E27FC236}">
              <a16:creationId xmlns:a16="http://schemas.microsoft.com/office/drawing/2014/main" xmlns="" id="{00000000-0008-0000-0200-00004B18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1240</xdr:row>
      <xdr:rowOff>0</xdr:rowOff>
    </xdr:from>
    <xdr:to>
      <xdr:col>5</xdr:col>
      <xdr:colOff>279400</xdr:colOff>
      <xdr:row>1241</xdr:row>
      <xdr:rowOff>12700</xdr:rowOff>
    </xdr:to>
    <xdr:sp macro="[1]!dp_core.gridDP_Click" textlink="">
      <xdr:nvSpPr>
        <xdr:cNvPr id="6220" name="Rectangle 6219">
          <a:extLst>
            <a:ext uri="{FF2B5EF4-FFF2-40B4-BE49-F238E27FC236}">
              <a16:creationId xmlns:a16="http://schemas.microsoft.com/office/drawing/2014/main" xmlns="" id="{00000000-0008-0000-0200-00004C18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1240</xdr:row>
      <xdr:rowOff>0</xdr:rowOff>
    </xdr:from>
    <xdr:to>
      <xdr:col>5</xdr:col>
      <xdr:colOff>279400</xdr:colOff>
      <xdr:row>1241</xdr:row>
      <xdr:rowOff>12700</xdr:rowOff>
    </xdr:to>
    <xdr:sp macro="[1]!dp_core.gridDP_Click" textlink="">
      <xdr:nvSpPr>
        <xdr:cNvPr id="6221" name="Rectangle 6220">
          <a:extLst>
            <a:ext uri="{FF2B5EF4-FFF2-40B4-BE49-F238E27FC236}">
              <a16:creationId xmlns:a16="http://schemas.microsoft.com/office/drawing/2014/main" xmlns="" id="{00000000-0008-0000-0200-00004D18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1241</xdr:row>
      <xdr:rowOff>0</xdr:rowOff>
    </xdr:from>
    <xdr:to>
      <xdr:col>5</xdr:col>
      <xdr:colOff>279400</xdr:colOff>
      <xdr:row>1242</xdr:row>
      <xdr:rowOff>12700</xdr:rowOff>
    </xdr:to>
    <xdr:sp macro="[1]!dp_core.gridDP_Click" textlink="">
      <xdr:nvSpPr>
        <xdr:cNvPr id="6222" name="Rectangle 6221">
          <a:extLst>
            <a:ext uri="{FF2B5EF4-FFF2-40B4-BE49-F238E27FC236}">
              <a16:creationId xmlns:a16="http://schemas.microsoft.com/office/drawing/2014/main" xmlns="" id="{00000000-0008-0000-0200-00004E18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1241</xdr:row>
      <xdr:rowOff>0</xdr:rowOff>
    </xdr:from>
    <xdr:to>
      <xdr:col>5</xdr:col>
      <xdr:colOff>279400</xdr:colOff>
      <xdr:row>1242</xdr:row>
      <xdr:rowOff>12700</xdr:rowOff>
    </xdr:to>
    <xdr:sp macro="[1]!dp_core.gridDP_Click" textlink="">
      <xdr:nvSpPr>
        <xdr:cNvPr id="6223" name="Rectangle 6222">
          <a:extLst>
            <a:ext uri="{FF2B5EF4-FFF2-40B4-BE49-F238E27FC236}">
              <a16:creationId xmlns:a16="http://schemas.microsoft.com/office/drawing/2014/main" xmlns="" id="{00000000-0008-0000-0200-00004F18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1241</xdr:row>
      <xdr:rowOff>0</xdr:rowOff>
    </xdr:from>
    <xdr:to>
      <xdr:col>5</xdr:col>
      <xdr:colOff>279400</xdr:colOff>
      <xdr:row>1242</xdr:row>
      <xdr:rowOff>12700</xdr:rowOff>
    </xdr:to>
    <xdr:sp macro="[1]!dp_core.gridDP_Click" textlink="">
      <xdr:nvSpPr>
        <xdr:cNvPr id="6224" name="Rectangle 6223">
          <a:extLst>
            <a:ext uri="{FF2B5EF4-FFF2-40B4-BE49-F238E27FC236}">
              <a16:creationId xmlns:a16="http://schemas.microsoft.com/office/drawing/2014/main" xmlns="" id="{00000000-0008-0000-0200-00005018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1242</xdr:row>
      <xdr:rowOff>0</xdr:rowOff>
    </xdr:from>
    <xdr:to>
      <xdr:col>5</xdr:col>
      <xdr:colOff>279400</xdr:colOff>
      <xdr:row>1243</xdr:row>
      <xdr:rowOff>12700</xdr:rowOff>
    </xdr:to>
    <xdr:sp macro="[1]!dp_core.gridDP_Click" textlink="">
      <xdr:nvSpPr>
        <xdr:cNvPr id="6225" name="Rectangle 6224">
          <a:extLst>
            <a:ext uri="{FF2B5EF4-FFF2-40B4-BE49-F238E27FC236}">
              <a16:creationId xmlns:a16="http://schemas.microsoft.com/office/drawing/2014/main" xmlns="" id="{00000000-0008-0000-0200-00005118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1242</xdr:row>
      <xdr:rowOff>0</xdr:rowOff>
    </xdr:from>
    <xdr:to>
      <xdr:col>5</xdr:col>
      <xdr:colOff>279400</xdr:colOff>
      <xdr:row>1243</xdr:row>
      <xdr:rowOff>12700</xdr:rowOff>
    </xdr:to>
    <xdr:sp macro="[1]!dp_core.gridDP_Click" textlink="">
      <xdr:nvSpPr>
        <xdr:cNvPr id="6226" name="Rectangle 6225">
          <a:extLst>
            <a:ext uri="{FF2B5EF4-FFF2-40B4-BE49-F238E27FC236}">
              <a16:creationId xmlns:a16="http://schemas.microsoft.com/office/drawing/2014/main" xmlns="" id="{00000000-0008-0000-0200-00005218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1242</xdr:row>
      <xdr:rowOff>0</xdr:rowOff>
    </xdr:from>
    <xdr:to>
      <xdr:col>5</xdr:col>
      <xdr:colOff>279400</xdr:colOff>
      <xdr:row>1243</xdr:row>
      <xdr:rowOff>12700</xdr:rowOff>
    </xdr:to>
    <xdr:sp macro="[1]!dp_core.gridDP_Click" textlink="">
      <xdr:nvSpPr>
        <xdr:cNvPr id="6227" name="Rectangle 6226">
          <a:extLst>
            <a:ext uri="{FF2B5EF4-FFF2-40B4-BE49-F238E27FC236}">
              <a16:creationId xmlns:a16="http://schemas.microsoft.com/office/drawing/2014/main" xmlns="" id="{00000000-0008-0000-0200-00005318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1243</xdr:row>
      <xdr:rowOff>0</xdr:rowOff>
    </xdr:from>
    <xdr:to>
      <xdr:col>5</xdr:col>
      <xdr:colOff>279400</xdr:colOff>
      <xdr:row>1244</xdr:row>
      <xdr:rowOff>12700</xdr:rowOff>
    </xdr:to>
    <xdr:sp macro="[1]!dp_core.gridDP_Click" textlink="">
      <xdr:nvSpPr>
        <xdr:cNvPr id="6228" name="Rectangle 6227">
          <a:extLst>
            <a:ext uri="{FF2B5EF4-FFF2-40B4-BE49-F238E27FC236}">
              <a16:creationId xmlns:a16="http://schemas.microsoft.com/office/drawing/2014/main" xmlns="" id="{00000000-0008-0000-0200-00005418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1243</xdr:row>
      <xdr:rowOff>0</xdr:rowOff>
    </xdr:from>
    <xdr:to>
      <xdr:col>5</xdr:col>
      <xdr:colOff>279400</xdr:colOff>
      <xdr:row>1244</xdr:row>
      <xdr:rowOff>12700</xdr:rowOff>
    </xdr:to>
    <xdr:sp macro="[1]!dp_core.gridDP_Click" textlink="">
      <xdr:nvSpPr>
        <xdr:cNvPr id="6229" name="Rectangle 6228">
          <a:extLst>
            <a:ext uri="{FF2B5EF4-FFF2-40B4-BE49-F238E27FC236}">
              <a16:creationId xmlns:a16="http://schemas.microsoft.com/office/drawing/2014/main" xmlns="" id="{00000000-0008-0000-0200-00005518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1243</xdr:row>
      <xdr:rowOff>0</xdr:rowOff>
    </xdr:from>
    <xdr:to>
      <xdr:col>5</xdr:col>
      <xdr:colOff>279400</xdr:colOff>
      <xdr:row>1244</xdr:row>
      <xdr:rowOff>12700</xdr:rowOff>
    </xdr:to>
    <xdr:sp macro="[1]!dp_core.gridDP_Click" textlink="">
      <xdr:nvSpPr>
        <xdr:cNvPr id="6230" name="Rectangle 6229">
          <a:extLst>
            <a:ext uri="{FF2B5EF4-FFF2-40B4-BE49-F238E27FC236}">
              <a16:creationId xmlns:a16="http://schemas.microsoft.com/office/drawing/2014/main" xmlns="" id="{00000000-0008-0000-0200-00005618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1244</xdr:row>
      <xdr:rowOff>0</xdr:rowOff>
    </xdr:from>
    <xdr:to>
      <xdr:col>5</xdr:col>
      <xdr:colOff>279400</xdr:colOff>
      <xdr:row>1245</xdr:row>
      <xdr:rowOff>12700</xdr:rowOff>
    </xdr:to>
    <xdr:sp macro="[1]!dp_core.gridDP_Click" textlink="">
      <xdr:nvSpPr>
        <xdr:cNvPr id="6231" name="Rectangle 6230">
          <a:extLst>
            <a:ext uri="{FF2B5EF4-FFF2-40B4-BE49-F238E27FC236}">
              <a16:creationId xmlns:a16="http://schemas.microsoft.com/office/drawing/2014/main" xmlns="" id="{00000000-0008-0000-0200-00005718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1244</xdr:row>
      <xdr:rowOff>0</xdr:rowOff>
    </xdr:from>
    <xdr:to>
      <xdr:col>5</xdr:col>
      <xdr:colOff>279400</xdr:colOff>
      <xdr:row>1245</xdr:row>
      <xdr:rowOff>12700</xdr:rowOff>
    </xdr:to>
    <xdr:sp macro="[1]!dp_core.gridDP_Click" textlink="">
      <xdr:nvSpPr>
        <xdr:cNvPr id="6232" name="Rectangle 6231">
          <a:extLst>
            <a:ext uri="{FF2B5EF4-FFF2-40B4-BE49-F238E27FC236}">
              <a16:creationId xmlns:a16="http://schemas.microsoft.com/office/drawing/2014/main" xmlns="" id="{00000000-0008-0000-0200-00005818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1244</xdr:row>
      <xdr:rowOff>0</xdr:rowOff>
    </xdr:from>
    <xdr:to>
      <xdr:col>5</xdr:col>
      <xdr:colOff>279400</xdr:colOff>
      <xdr:row>1245</xdr:row>
      <xdr:rowOff>12700</xdr:rowOff>
    </xdr:to>
    <xdr:sp macro="[1]!dp_core.gridDP_Click" textlink="">
      <xdr:nvSpPr>
        <xdr:cNvPr id="6233" name="Rectangle 6232">
          <a:extLst>
            <a:ext uri="{FF2B5EF4-FFF2-40B4-BE49-F238E27FC236}">
              <a16:creationId xmlns:a16="http://schemas.microsoft.com/office/drawing/2014/main" xmlns="" id="{00000000-0008-0000-0200-00005918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1245</xdr:row>
      <xdr:rowOff>0</xdr:rowOff>
    </xdr:from>
    <xdr:to>
      <xdr:col>5</xdr:col>
      <xdr:colOff>279400</xdr:colOff>
      <xdr:row>1246</xdr:row>
      <xdr:rowOff>12700</xdr:rowOff>
    </xdr:to>
    <xdr:sp macro="[1]!dp_core.gridDP_Click" textlink="">
      <xdr:nvSpPr>
        <xdr:cNvPr id="6234" name="Rectangle 6233">
          <a:extLst>
            <a:ext uri="{FF2B5EF4-FFF2-40B4-BE49-F238E27FC236}">
              <a16:creationId xmlns:a16="http://schemas.microsoft.com/office/drawing/2014/main" xmlns="" id="{00000000-0008-0000-0200-00005A18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1245</xdr:row>
      <xdr:rowOff>0</xdr:rowOff>
    </xdr:from>
    <xdr:to>
      <xdr:col>5</xdr:col>
      <xdr:colOff>279400</xdr:colOff>
      <xdr:row>1246</xdr:row>
      <xdr:rowOff>12700</xdr:rowOff>
    </xdr:to>
    <xdr:sp macro="[1]!dp_core.gridDP_Click" textlink="">
      <xdr:nvSpPr>
        <xdr:cNvPr id="6235" name="Rectangle 6234">
          <a:extLst>
            <a:ext uri="{FF2B5EF4-FFF2-40B4-BE49-F238E27FC236}">
              <a16:creationId xmlns:a16="http://schemas.microsoft.com/office/drawing/2014/main" xmlns="" id="{00000000-0008-0000-0200-00005B18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1245</xdr:row>
      <xdr:rowOff>0</xdr:rowOff>
    </xdr:from>
    <xdr:to>
      <xdr:col>5</xdr:col>
      <xdr:colOff>279400</xdr:colOff>
      <xdr:row>1246</xdr:row>
      <xdr:rowOff>12700</xdr:rowOff>
    </xdr:to>
    <xdr:sp macro="[1]!dp_core.gridDP_Click" textlink="">
      <xdr:nvSpPr>
        <xdr:cNvPr id="6236" name="Rectangle 6235">
          <a:extLst>
            <a:ext uri="{FF2B5EF4-FFF2-40B4-BE49-F238E27FC236}">
              <a16:creationId xmlns:a16="http://schemas.microsoft.com/office/drawing/2014/main" xmlns="" id="{00000000-0008-0000-0200-00005C18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1246</xdr:row>
      <xdr:rowOff>0</xdr:rowOff>
    </xdr:from>
    <xdr:to>
      <xdr:col>5</xdr:col>
      <xdr:colOff>279400</xdr:colOff>
      <xdr:row>1247</xdr:row>
      <xdr:rowOff>12700</xdr:rowOff>
    </xdr:to>
    <xdr:sp macro="[1]!dp_core.gridDP_Click" textlink="">
      <xdr:nvSpPr>
        <xdr:cNvPr id="6237" name="Rectangle 6236">
          <a:extLst>
            <a:ext uri="{FF2B5EF4-FFF2-40B4-BE49-F238E27FC236}">
              <a16:creationId xmlns:a16="http://schemas.microsoft.com/office/drawing/2014/main" xmlns="" id="{00000000-0008-0000-0200-00005D18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1246</xdr:row>
      <xdr:rowOff>0</xdr:rowOff>
    </xdr:from>
    <xdr:to>
      <xdr:col>5</xdr:col>
      <xdr:colOff>279400</xdr:colOff>
      <xdr:row>1247</xdr:row>
      <xdr:rowOff>12700</xdr:rowOff>
    </xdr:to>
    <xdr:sp macro="[1]!dp_core.gridDP_Click" textlink="">
      <xdr:nvSpPr>
        <xdr:cNvPr id="6238" name="Rectangle 6237">
          <a:extLst>
            <a:ext uri="{FF2B5EF4-FFF2-40B4-BE49-F238E27FC236}">
              <a16:creationId xmlns:a16="http://schemas.microsoft.com/office/drawing/2014/main" xmlns="" id="{00000000-0008-0000-0200-00005E18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1246</xdr:row>
      <xdr:rowOff>0</xdr:rowOff>
    </xdr:from>
    <xdr:to>
      <xdr:col>5</xdr:col>
      <xdr:colOff>279400</xdr:colOff>
      <xdr:row>1247</xdr:row>
      <xdr:rowOff>12700</xdr:rowOff>
    </xdr:to>
    <xdr:sp macro="[1]!dp_core.gridDP_Click" textlink="">
      <xdr:nvSpPr>
        <xdr:cNvPr id="6239" name="Rectangle 6238">
          <a:extLst>
            <a:ext uri="{FF2B5EF4-FFF2-40B4-BE49-F238E27FC236}">
              <a16:creationId xmlns:a16="http://schemas.microsoft.com/office/drawing/2014/main" xmlns="" id="{00000000-0008-0000-0200-00005F18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1247</xdr:row>
      <xdr:rowOff>0</xdr:rowOff>
    </xdr:from>
    <xdr:to>
      <xdr:col>5</xdr:col>
      <xdr:colOff>279400</xdr:colOff>
      <xdr:row>1248</xdr:row>
      <xdr:rowOff>12700</xdr:rowOff>
    </xdr:to>
    <xdr:sp macro="[1]!dp_core.gridDP_Click" textlink="">
      <xdr:nvSpPr>
        <xdr:cNvPr id="6240" name="Rectangle 6239">
          <a:extLst>
            <a:ext uri="{FF2B5EF4-FFF2-40B4-BE49-F238E27FC236}">
              <a16:creationId xmlns:a16="http://schemas.microsoft.com/office/drawing/2014/main" xmlns="" id="{00000000-0008-0000-0200-00006018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1247</xdr:row>
      <xdr:rowOff>0</xdr:rowOff>
    </xdr:from>
    <xdr:to>
      <xdr:col>5</xdr:col>
      <xdr:colOff>279400</xdr:colOff>
      <xdr:row>1248</xdr:row>
      <xdr:rowOff>12700</xdr:rowOff>
    </xdr:to>
    <xdr:sp macro="[1]!dp_core.gridDP_Click" textlink="">
      <xdr:nvSpPr>
        <xdr:cNvPr id="6241" name="Rectangle 6240">
          <a:extLst>
            <a:ext uri="{FF2B5EF4-FFF2-40B4-BE49-F238E27FC236}">
              <a16:creationId xmlns:a16="http://schemas.microsoft.com/office/drawing/2014/main" xmlns="" id="{00000000-0008-0000-0200-00006118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1247</xdr:row>
      <xdr:rowOff>0</xdr:rowOff>
    </xdr:from>
    <xdr:to>
      <xdr:col>5</xdr:col>
      <xdr:colOff>279400</xdr:colOff>
      <xdr:row>1248</xdr:row>
      <xdr:rowOff>12700</xdr:rowOff>
    </xdr:to>
    <xdr:sp macro="[1]!dp_core.gridDP_Click" textlink="">
      <xdr:nvSpPr>
        <xdr:cNvPr id="6242" name="Rectangle 6241">
          <a:extLst>
            <a:ext uri="{FF2B5EF4-FFF2-40B4-BE49-F238E27FC236}">
              <a16:creationId xmlns:a16="http://schemas.microsoft.com/office/drawing/2014/main" xmlns="" id="{00000000-0008-0000-0200-00006218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1248</xdr:row>
      <xdr:rowOff>0</xdr:rowOff>
    </xdr:from>
    <xdr:to>
      <xdr:col>5</xdr:col>
      <xdr:colOff>279400</xdr:colOff>
      <xdr:row>1249</xdr:row>
      <xdr:rowOff>12700</xdr:rowOff>
    </xdr:to>
    <xdr:sp macro="[1]!dp_core.gridDP_Click" textlink="">
      <xdr:nvSpPr>
        <xdr:cNvPr id="6243" name="Rectangle 6242">
          <a:extLst>
            <a:ext uri="{FF2B5EF4-FFF2-40B4-BE49-F238E27FC236}">
              <a16:creationId xmlns:a16="http://schemas.microsoft.com/office/drawing/2014/main" xmlns="" id="{00000000-0008-0000-0200-00006318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1248</xdr:row>
      <xdr:rowOff>0</xdr:rowOff>
    </xdr:from>
    <xdr:to>
      <xdr:col>5</xdr:col>
      <xdr:colOff>279400</xdr:colOff>
      <xdr:row>1249</xdr:row>
      <xdr:rowOff>12700</xdr:rowOff>
    </xdr:to>
    <xdr:sp macro="[1]!dp_core.gridDP_Click" textlink="">
      <xdr:nvSpPr>
        <xdr:cNvPr id="6244" name="Rectangle 6243">
          <a:extLst>
            <a:ext uri="{FF2B5EF4-FFF2-40B4-BE49-F238E27FC236}">
              <a16:creationId xmlns:a16="http://schemas.microsoft.com/office/drawing/2014/main" xmlns="" id="{00000000-0008-0000-0200-00006418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1248</xdr:row>
      <xdr:rowOff>0</xdr:rowOff>
    </xdr:from>
    <xdr:to>
      <xdr:col>5</xdr:col>
      <xdr:colOff>279400</xdr:colOff>
      <xdr:row>1249</xdr:row>
      <xdr:rowOff>12700</xdr:rowOff>
    </xdr:to>
    <xdr:sp macro="[1]!dp_core.gridDP_Click" textlink="">
      <xdr:nvSpPr>
        <xdr:cNvPr id="6245" name="Rectangle 6244">
          <a:extLst>
            <a:ext uri="{FF2B5EF4-FFF2-40B4-BE49-F238E27FC236}">
              <a16:creationId xmlns:a16="http://schemas.microsoft.com/office/drawing/2014/main" xmlns="" id="{00000000-0008-0000-0200-00006518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1249</xdr:row>
      <xdr:rowOff>0</xdr:rowOff>
    </xdr:from>
    <xdr:to>
      <xdr:col>5</xdr:col>
      <xdr:colOff>279400</xdr:colOff>
      <xdr:row>1250</xdr:row>
      <xdr:rowOff>12700</xdr:rowOff>
    </xdr:to>
    <xdr:sp macro="[1]!dp_core.gridDP_Click" textlink="">
      <xdr:nvSpPr>
        <xdr:cNvPr id="6246" name="Rectangle 6245">
          <a:extLst>
            <a:ext uri="{FF2B5EF4-FFF2-40B4-BE49-F238E27FC236}">
              <a16:creationId xmlns:a16="http://schemas.microsoft.com/office/drawing/2014/main" xmlns="" id="{00000000-0008-0000-0200-00006618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1249</xdr:row>
      <xdr:rowOff>0</xdr:rowOff>
    </xdr:from>
    <xdr:to>
      <xdr:col>5</xdr:col>
      <xdr:colOff>279400</xdr:colOff>
      <xdr:row>1250</xdr:row>
      <xdr:rowOff>12700</xdr:rowOff>
    </xdr:to>
    <xdr:sp macro="[1]!dp_core.gridDP_Click" textlink="">
      <xdr:nvSpPr>
        <xdr:cNvPr id="6247" name="Rectangle 6246">
          <a:extLst>
            <a:ext uri="{FF2B5EF4-FFF2-40B4-BE49-F238E27FC236}">
              <a16:creationId xmlns:a16="http://schemas.microsoft.com/office/drawing/2014/main" xmlns="" id="{00000000-0008-0000-0200-00006718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1249</xdr:row>
      <xdr:rowOff>0</xdr:rowOff>
    </xdr:from>
    <xdr:to>
      <xdr:col>5</xdr:col>
      <xdr:colOff>279400</xdr:colOff>
      <xdr:row>1250</xdr:row>
      <xdr:rowOff>12700</xdr:rowOff>
    </xdr:to>
    <xdr:sp macro="[1]!dp_core.gridDP_Click" textlink="">
      <xdr:nvSpPr>
        <xdr:cNvPr id="6248" name="Rectangle 6247">
          <a:extLst>
            <a:ext uri="{FF2B5EF4-FFF2-40B4-BE49-F238E27FC236}">
              <a16:creationId xmlns:a16="http://schemas.microsoft.com/office/drawing/2014/main" xmlns="" id="{00000000-0008-0000-0200-00006818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1250</xdr:row>
      <xdr:rowOff>0</xdr:rowOff>
    </xdr:from>
    <xdr:to>
      <xdr:col>5</xdr:col>
      <xdr:colOff>279400</xdr:colOff>
      <xdr:row>1251</xdr:row>
      <xdr:rowOff>12700</xdr:rowOff>
    </xdr:to>
    <xdr:sp macro="[1]!dp_core.gridDP_Click" textlink="">
      <xdr:nvSpPr>
        <xdr:cNvPr id="6249" name="Rectangle 6248">
          <a:extLst>
            <a:ext uri="{FF2B5EF4-FFF2-40B4-BE49-F238E27FC236}">
              <a16:creationId xmlns:a16="http://schemas.microsoft.com/office/drawing/2014/main" xmlns="" id="{00000000-0008-0000-0200-00006918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1250</xdr:row>
      <xdr:rowOff>0</xdr:rowOff>
    </xdr:from>
    <xdr:to>
      <xdr:col>5</xdr:col>
      <xdr:colOff>279400</xdr:colOff>
      <xdr:row>1251</xdr:row>
      <xdr:rowOff>12700</xdr:rowOff>
    </xdr:to>
    <xdr:sp macro="[1]!dp_core.gridDP_Click" textlink="">
      <xdr:nvSpPr>
        <xdr:cNvPr id="6250" name="Rectangle 6249">
          <a:extLst>
            <a:ext uri="{FF2B5EF4-FFF2-40B4-BE49-F238E27FC236}">
              <a16:creationId xmlns:a16="http://schemas.microsoft.com/office/drawing/2014/main" xmlns="" id="{00000000-0008-0000-0200-00006A18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1250</xdr:row>
      <xdr:rowOff>0</xdr:rowOff>
    </xdr:from>
    <xdr:to>
      <xdr:col>5</xdr:col>
      <xdr:colOff>279400</xdr:colOff>
      <xdr:row>1251</xdr:row>
      <xdr:rowOff>12700</xdr:rowOff>
    </xdr:to>
    <xdr:sp macro="[1]!dp_core.gridDP_Click" textlink="">
      <xdr:nvSpPr>
        <xdr:cNvPr id="6251" name="Rectangle 6250">
          <a:extLst>
            <a:ext uri="{FF2B5EF4-FFF2-40B4-BE49-F238E27FC236}">
              <a16:creationId xmlns:a16="http://schemas.microsoft.com/office/drawing/2014/main" xmlns="" id="{00000000-0008-0000-0200-00006B18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1251</xdr:row>
      <xdr:rowOff>0</xdr:rowOff>
    </xdr:from>
    <xdr:to>
      <xdr:col>5</xdr:col>
      <xdr:colOff>279400</xdr:colOff>
      <xdr:row>1252</xdr:row>
      <xdr:rowOff>12700</xdr:rowOff>
    </xdr:to>
    <xdr:sp macro="[1]!dp_core.gridDP_Click" textlink="">
      <xdr:nvSpPr>
        <xdr:cNvPr id="6252" name="Rectangle 6251">
          <a:extLst>
            <a:ext uri="{FF2B5EF4-FFF2-40B4-BE49-F238E27FC236}">
              <a16:creationId xmlns:a16="http://schemas.microsoft.com/office/drawing/2014/main" xmlns="" id="{00000000-0008-0000-0200-00006C18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1251</xdr:row>
      <xdr:rowOff>0</xdr:rowOff>
    </xdr:from>
    <xdr:to>
      <xdr:col>5</xdr:col>
      <xdr:colOff>279400</xdr:colOff>
      <xdr:row>1252</xdr:row>
      <xdr:rowOff>12700</xdr:rowOff>
    </xdr:to>
    <xdr:sp macro="[1]!dp_core.gridDP_Click" textlink="">
      <xdr:nvSpPr>
        <xdr:cNvPr id="6253" name="Rectangle 6252">
          <a:extLst>
            <a:ext uri="{FF2B5EF4-FFF2-40B4-BE49-F238E27FC236}">
              <a16:creationId xmlns:a16="http://schemas.microsoft.com/office/drawing/2014/main" xmlns="" id="{00000000-0008-0000-0200-00006D18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1251</xdr:row>
      <xdr:rowOff>0</xdr:rowOff>
    </xdr:from>
    <xdr:to>
      <xdr:col>5</xdr:col>
      <xdr:colOff>279400</xdr:colOff>
      <xdr:row>1252</xdr:row>
      <xdr:rowOff>12700</xdr:rowOff>
    </xdr:to>
    <xdr:sp macro="[1]!dp_core.gridDP_Click" textlink="">
      <xdr:nvSpPr>
        <xdr:cNvPr id="6254" name="Rectangle 6253">
          <a:extLst>
            <a:ext uri="{FF2B5EF4-FFF2-40B4-BE49-F238E27FC236}">
              <a16:creationId xmlns:a16="http://schemas.microsoft.com/office/drawing/2014/main" xmlns="" id="{00000000-0008-0000-0200-00006E18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1252</xdr:row>
      <xdr:rowOff>0</xdr:rowOff>
    </xdr:from>
    <xdr:to>
      <xdr:col>5</xdr:col>
      <xdr:colOff>279400</xdr:colOff>
      <xdr:row>1253</xdr:row>
      <xdr:rowOff>12700</xdr:rowOff>
    </xdr:to>
    <xdr:sp macro="[1]!dp_core.gridDP_Click" textlink="">
      <xdr:nvSpPr>
        <xdr:cNvPr id="6255" name="Rectangle 6254">
          <a:extLst>
            <a:ext uri="{FF2B5EF4-FFF2-40B4-BE49-F238E27FC236}">
              <a16:creationId xmlns:a16="http://schemas.microsoft.com/office/drawing/2014/main" xmlns="" id="{00000000-0008-0000-0200-00006F18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1252</xdr:row>
      <xdr:rowOff>0</xdr:rowOff>
    </xdr:from>
    <xdr:to>
      <xdr:col>5</xdr:col>
      <xdr:colOff>279400</xdr:colOff>
      <xdr:row>1253</xdr:row>
      <xdr:rowOff>12700</xdr:rowOff>
    </xdr:to>
    <xdr:sp macro="[1]!dp_core.gridDP_Click" textlink="">
      <xdr:nvSpPr>
        <xdr:cNvPr id="6256" name="Rectangle 6255">
          <a:extLst>
            <a:ext uri="{FF2B5EF4-FFF2-40B4-BE49-F238E27FC236}">
              <a16:creationId xmlns:a16="http://schemas.microsoft.com/office/drawing/2014/main" xmlns="" id="{00000000-0008-0000-0200-00007018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1252</xdr:row>
      <xdr:rowOff>0</xdr:rowOff>
    </xdr:from>
    <xdr:to>
      <xdr:col>5</xdr:col>
      <xdr:colOff>279400</xdr:colOff>
      <xdr:row>1253</xdr:row>
      <xdr:rowOff>12700</xdr:rowOff>
    </xdr:to>
    <xdr:sp macro="[1]!dp_core.gridDP_Click" textlink="">
      <xdr:nvSpPr>
        <xdr:cNvPr id="6257" name="Rectangle 6256">
          <a:extLst>
            <a:ext uri="{FF2B5EF4-FFF2-40B4-BE49-F238E27FC236}">
              <a16:creationId xmlns:a16="http://schemas.microsoft.com/office/drawing/2014/main" xmlns="" id="{00000000-0008-0000-0200-00007118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1253</xdr:row>
      <xdr:rowOff>0</xdr:rowOff>
    </xdr:from>
    <xdr:to>
      <xdr:col>5</xdr:col>
      <xdr:colOff>279400</xdr:colOff>
      <xdr:row>1254</xdr:row>
      <xdr:rowOff>12700</xdr:rowOff>
    </xdr:to>
    <xdr:sp macro="[1]!dp_core.gridDP_Click" textlink="">
      <xdr:nvSpPr>
        <xdr:cNvPr id="6258" name="Rectangle 6257">
          <a:extLst>
            <a:ext uri="{FF2B5EF4-FFF2-40B4-BE49-F238E27FC236}">
              <a16:creationId xmlns:a16="http://schemas.microsoft.com/office/drawing/2014/main" xmlns="" id="{00000000-0008-0000-0200-00007218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1253</xdr:row>
      <xdr:rowOff>0</xdr:rowOff>
    </xdr:from>
    <xdr:to>
      <xdr:col>5</xdr:col>
      <xdr:colOff>279400</xdr:colOff>
      <xdr:row>1254</xdr:row>
      <xdr:rowOff>12700</xdr:rowOff>
    </xdr:to>
    <xdr:sp macro="[1]!dp_core.gridDP_Click" textlink="">
      <xdr:nvSpPr>
        <xdr:cNvPr id="6259" name="Rectangle 6258">
          <a:extLst>
            <a:ext uri="{FF2B5EF4-FFF2-40B4-BE49-F238E27FC236}">
              <a16:creationId xmlns:a16="http://schemas.microsoft.com/office/drawing/2014/main" xmlns="" id="{00000000-0008-0000-0200-00007318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1253</xdr:row>
      <xdr:rowOff>0</xdr:rowOff>
    </xdr:from>
    <xdr:to>
      <xdr:col>5</xdr:col>
      <xdr:colOff>279400</xdr:colOff>
      <xdr:row>1254</xdr:row>
      <xdr:rowOff>12700</xdr:rowOff>
    </xdr:to>
    <xdr:sp macro="[1]!dp_core.gridDP_Click" textlink="">
      <xdr:nvSpPr>
        <xdr:cNvPr id="6260" name="Rectangle 6259">
          <a:extLst>
            <a:ext uri="{FF2B5EF4-FFF2-40B4-BE49-F238E27FC236}">
              <a16:creationId xmlns:a16="http://schemas.microsoft.com/office/drawing/2014/main" xmlns="" id="{00000000-0008-0000-0200-00007418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1254</xdr:row>
      <xdr:rowOff>0</xdr:rowOff>
    </xdr:from>
    <xdr:to>
      <xdr:col>5</xdr:col>
      <xdr:colOff>279400</xdr:colOff>
      <xdr:row>1255</xdr:row>
      <xdr:rowOff>12700</xdr:rowOff>
    </xdr:to>
    <xdr:sp macro="[1]!dp_core.gridDP_Click" textlink="">
      <xdr:nvSpPr>
        <xdr:cNvPr id="6261" name="Rectangle 6260">
          <a:extLst>
            <a:ext uri="{FF2B5EF4-FFF2-40B4-BE49-F238E27FC236}">
              <a16:creationId xmlns:a16="http://schemas.microsoft.com/office/drawing/2014/main" xmlns="" id="{00000000-0008-0000-0200-00007518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1254</xdr:row>
      <xdr:rowOff>0</xdr:rowOff>
    </xdr:from>
    <xdr:to>
      <xdr:col>5</xdr:col>
      <xdr:colOff>279400</xdr:colOff>
      <xdr:row>1255</xdr:row>
      <xdr:rowOff>12700</xdr:rowOff>
    </xdr:to>
    <xdr:sp macro="[1]!dp_core.gridDP_Click" textlink="">
      <xdr:nvSpPr>
        <xdr:cNvPr id="6262" name="Rectangle 6261">
          <a:extLst>
            <a:ext uri="{FF2B5EF4-FFF2-40B4-BE49-F238E27FC236}">
              <a16:creationId xmlns:a16="http://schemas.microsoft.com/office/drawing/2014/main" xmlns="" id="{00000000-0008-0000-0200-00007618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1254</xdr:row>
      <xdr:rowOff>0</xdr:rowOff>
    </xdr:from>
    <xdr:to>
      <xdr:col>5</xdr:col>
      <xdr:colOff>279400</xdr:colOff>
      <xdr:row>1255</xdr:row>
      <xdr:rowOff>12700</xdr:rowOff>
    </xdr:to>
    <xdr:sp macro="[1]!dp_core.gridDP_Click" textlink="">
      <xdr:nvSpPr>
        <xdr:cNvPr id="6263" name="Rectangle 6262">
          <a:extLst>
            <a:ext uri="{FF2B5EF4-FFF2-40B4-BE49-F238E27FC236}">
              <a16:creationId xmlns:a16="http://schemas.microsoft.com/office/drawing/2014/main" xmlns="" id="{00000000-0008-0000-0200-00007718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1255</xdr:row>
      <xdr:rowOff>0</xdr:rowOff>
    </xdr:from>
    <xdr:to>
      <xdr:col>5</xdr:col>
      <xdr:colOff>279400</xdr:colOff>
      <xdr:row>1256</xdr:row>
      <xdr:rowOff>12700</xdr:rowOff>
    </xdr:to>
    <xdr:sp macro="[1]!dp_core.gridDP_Click" textlink="">
      <xdr:nvSpPr>
        <xdr:cNvPr id="6264" name="Rectangle 6263">
          <a:extLst>
            <a:ext uri="{FF2B5EF4-FFF2-40B4-BE49-F238E27FC236}">
              <a16:creationId xmlns:a16="http://schemas.microsoft.com/office/drawing/2014/main" xmlns="" id="{00000000-0008-0000-0200-00007818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1255</xdr:row>
      <xdr:rowOff>0</xdr:rowOff>
    </xdr:from>
    <xdr:to>
      <xdr:col>5</xdr:col>
      <xdr:colOff>279400</xdr:colOff>
      <xdr:row>1256</xdr:row>
      <xdr:rowOff>12700</xdr:rowOff>
    </xdr:to>
    <xdr:sp macro="[1]!dp_core.gridDP_Click" textlink="">
      <xdr:nvSpPr>
        <xdr:cNvPr id="6265" name="Rectangle 6264">
          <a:extLst>
            <a:ext uri="{FF2B5EF4-FFF2-40B4-BE49-F238E27FC236}">
              <a16:creationId xmlns:a16="http://schemas.microsoft.com/office/drawing/2014/main" xmlns="" id="{00000000-0008-0000-0200-00007918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1255</xdr:row>
      <xdr:rowOff>0</xdr:rowOff>
    </xdr:from>
    <xdr:to>
      <xdr:col>5</xdr:col>
      <xdr:colOff>279400</xdr:colOff>
      <xdr:row>1256</xdr:row>
      <xdr:rowOff>12700</xdr:rowOff>
    </xdr:to>
    <xdr:sp macro="[1]!dp_core.gridDP_Click" textlink="">
      <xdr:nvSpPr>
        <xdr:cNvPr id="6266" name="Rectangle 6265">
          <a:extLst>
            <a:ext uri="{FF2B5EF4-FFF2-40B4-BE49-F238E27FC236}">
              <a16:creationId xmlns:a16="http://schemas.microsoft.com/office/drawing/2014/main" xmlns="" id="{00000000-0008-0000-0200-00007A18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1256</xdr:row>
      <xdr:rowOff>0</xdr:rowOff>
    </xdr:from>
    <xdr:to>
      <xdr:col>5</xdr:col>
      <xdr:colOff>279400</xdr:colOff>
      <xdr:row>1257</xdr:row>
      <xdr:rowOff>12700</xdr:rowOff>
    </xdr:to>
    <xdr:sp macro="[1]!dp_core.gridDP_Click" textlink="">
      <xdr:nvSpPr>
        <xdr:cNvPr id="6267" name="Rectangle 6266">
          <a:extLst>
            <a:ext uri="{FF2B5EF4-FFF2-40B4-BE49-F238E27FC236}">
              <a16:creationId xmlns:a16="http://schemas.microsoft.com/office/drawing/2014/main" xmlns="" id="{00000000-0008-0000-0200-00007B18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1256</xdr:row>
      <xdr:rowOff>0</xdr:rowOff>
    </xdr:from>
    <xdr:to>
      <xdr:col>5</xdr:col>
      <xdr:colOff>279400</xdr:colOff>
      <xdr:row>1257</xdr:row>
      <xdr:rowOff>12700</xdr:rowOff>
    </xdr:to>
    <xdr:sp macro="[1]!dp_core.gridDP_Click" textlink="">
      <xdr:nvSpPr>
        <xdr:cNvPr id="6268" name="Rectangle 6267">
          <a:extLst>
            <a:ext uri="{FF2B5EF4-FFF2-40B4-BE49-F238E27FC236}">
              <a16:creationId xmlns:a16="http://schemas.microsoft.com/office/drawing/2014/main" xmlns="" id="{00000000-0008-0000-0200-00007C18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1256</xdr:row>
      <xdr:rowOff>0</xdr:rowOff>
    </xdr:from>
    <xdr:to>
      <xdr:col>5</xdr:col>
      <xdr:colOff>279400</xdr:colOff>
      <xdr:row>1257</xdr:row>
      <xdr:rowOff>12700</xdr:rowOff>
    </xdr:to>
    <xdr:sp macro="[1]!dp_core.gridDP_Click" textlink="">
      <xdr:nvSpPr>
        <xdr:cNvPr id="6269" name="Rectangle 6268">
          <a:extLst>
            <a:ext uri="{FF2B5EF4-FFF2-40B4-BE49-F238E27FC236}">
              <a16:creationId xmlns:a16="http://schemas.microsoft.com/office/drawing/2014/main" xmlns="" id="{00000000-0008-0000-0200-00007D18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1257</xdr:row>
      <xdr:rowOff>0</xdr:rowOff>
    </xdr:from>
    <xdr:to>
      <xdr:col>5</xdr:col>
      <xdr:colOff>279400</xdr:colOff>
      <xdr:row>1258</xdr:row>
      <xdr:rowOff>12700</xdr:rowOff>
    </xdr:to>
    <xdr:sp macro="[1]!dp_core.gridDP_Click" textlink="">
      <xdr:nvSpPr>
        <xdr:cNvPr id="6270" name="Rectangle 6269">
          <a:extLst>
            <a:ext uri="{FF2B5EF4-FFF2-40B4-BE49-F238E27FC236}">
              <a16:creationId xmlns:a16="http://schemas.microsoft.com/office/drawing/2014/main" xmlns="" id="{00000000-0008-0000-0200-00007E18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1257</xdr:row>
      <xdr:rowOff>0</xdr:rowOff>
    </xdr:from>
    <xdr:to>
      <xdr:col>5</xdr:col>
      <xdr:colOff>279400</xdr:colOff>
      <xdr:row>1258</xdr:row>
      <xdr:rowOff>12700</xdr:rowOff>
    </xdr:to>
    <xdr:sp macro="[1]!dp_core.gridDP_Click" textlink="">
      <xdr:nvSpPr>
        <xdr:cNvPr id="6271" name="Rectangle 6270">
          <a:extLst>
            <a:ext uri="{FF2B5EF4-FFF2-40B4-BE49-F238E27FC236}">
              <a16:creationId xmlns:a16="http://schemas.microsoft.com/office/drawing/2014/main" xmlns="" id="{00000000-0008-0000-0200-00007F18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1257</xdr:row>
      <xdr:rowOff>0</xdr:rowOff>
    </xdr:from>
    <xdr:to>
      <xdr:col>5</xdr:col>
      <xdr:colOff>279400</xdr:colOff>
      <xdr:row>1258</xdr:row>
      <xdr:rowOff>12700</xdr:rowOff>
    </xdr:to>
    <xdr:sp macro="[1]!dp_core.gridDP_Click" textlink="">
      <xdr:nvSpPr>
        <xdr:cNvPr id="6272" name="Rectangle 6271">
          <a:extLst>
            <a:ext uri="{FF2B5EF4-FFF2-40B4-BE49-F238E27FC236}">
              <a16:creationId xmlns:a16="http://schemas.microsoft.com/office/drawing/2014/main" xmlns="" id="{00000000-0008-0000-0200-00008018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1258</xdr:row>
      <xdr:rowOff>0</xdr:rowOff>
    </xdr:from>
    <xdr:to>
      <xdr:col>5</xdr:col>
      <xdr:colOff>279400</xdr:colOff>
      <xdr:row>1259</xdr:row>
      <xdr:rowOff>12700</xdr:rowOff>
    </xdr:to>
    <xdr:sp macro="[1]!dp_core.gridDP_Click" textlink="">
      <xdr:nvSpPr>
        <xdr:cNvPr id="6273" name="Rectangle 6272">
          <a:extLst>
            <a:ext uri="{FF2B5EF4-FFF2-40B4-BE49-F238E27FC236}">
              <a16:creationId xmlns:a16="http://schemas.microsoft.com/office/drawing/2014/main" xmlns="" id="{00000000-0008-0000-0200-00008118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1258</xdr:row>
      <xdr:rowOff>0</xdr:rowOff>
    </xdr:from>
    <xdr:to>
      <xdr:col>5</xdr:col>
      <xdr:colOff>279400</xdr:colOff>
      <xdr:row>1259</xdr:row>
      <xdr:rowOff>12700</xdr:rowOff>
    </xdr:to>
    <xdr:sp macro="[1]!dp_core.gridDP_Click" textlink="">
      <xdr:nvSpPr>
        <xdr:cNvPr id="6274" name="Rectangle 6273">
          <a:extLst>
            <a:ext uri="{FF2B5EF4-FFF2-40B4-BE49-F238E27FC236}">
              <a16:creationId xmlns:a16="http://schemas.microsoft.com/office/drawing/2014/main" xmlns="" id="{00000000-0008-0000-0200-00008218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1258</xdr:row>
      <xdr:rowOff>0</xdr:rowOff>
    </xdr:from>
    <xdr:to>
      <xdr:col>5</xdr:col>
      <xdr:colOff>279400</xdr:colOff>
      <xdr:row>1259</xdr:row>
      <xdr:rowOff>12700</xdr:rowOff>
    </xdr:to>
    <xdr:sp macro="[1]!dp_core.gridDP_Click" textlink="">
      <xdr:nvSpPr>
        <xdr:cNvPr id="6275" name="Rectangle 6274">
          <a:extLst>
            <a:ext uri="{FF2B5EF4-FFF2-40B4-BE49-F238E27FC236}">
              <a16:creationId xmlns:a16="http://schemas.microsoft.com/office/drawing/2014/main" xmlns="" id="{00000000-0008-0000-0200-00008318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1259</xdr:row>
      <xdr:rowOff>0</xdr:rowOff>
    </xdr:from>
    <xdr:to>
      <xdr:col>5</xdr:col>
      <xdr:colOff>279400</xdr:colOff>
      <xdr:row>1260</xdr:row>
      <xdr:rowOff>12700</xdr:rowOff>
    </xdr:to>
    <xdr:sp macro="[1]!dp_core.gridDP_Click" textlink="">
      <xdr:nvSpPr>
        <xdr:cNvPr id="6276" name="Rectangle 6275">
          <a:extLst>
            <a:ext uri="{FF2B5EF4-FFF2-40B4-BE49-F238E27FC236}">
              <a16:creationId xmlns:a16="http://schemas.microsoft.com/office/drawing/2014/main" xmlns="" id="{00000000-0008-0000-0200-00008418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1259</xdr:row>
      <xdr:rowOff>0</xdr:rowOff>
    </xdr:from>
    <xdr:to>
      <xdr:col>5</xdr:col>
      <xdr:colOff>279400</xdr:colOff>
      <xdr:row>1260</xdr:row>
      <xdr:rowOff>12700</xdr:rowOff>
    </xdr:to>
    <xdr:sp macro="[1]!dp_core.gridDP_Click" textlink="">
      <xdr:nvSpPr>
        <xdr:cNvPr id="6277" name="Rectangle 6276">
          <a:extLst>
            <a:ext uri="{FF2B5EF4-FFF2-40B4-BE49-F238E27FC236}">
              <a16:creationId xmlns:a16="http://schemas.microsoft.com/office/drawing/2014/main" xmlns="" id="{00000000-0008-0000-0200-00008518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1259</xdr:row>
      <xdr:rowOff>0</xdr:rowOff>
    </xdr:from>
    <xdr:to>
      <xdr:col>5</xdr:col>
      <xdr:colOff>279400</xdr:colOff>
      <xdr:row>1260</xdr:row>
      <xdr:rowOff>12700</xdr:rowOff>
    </xdr:to>
    <xdr:sp macro="[1]!dp_core.gridDP_Click" textlink="">
      <xdr:nvSpPr>
        <xdr:cNvPr id="6278" name="Rectangle 6277">
          <a:extLst>
            <a:ext uri="{FF2B5EF4-FFF2-40B4-BE49-F238E27FC236}">
              <a16:creationId xmlns:a16="http://schemas.microsoft.com/office/drawing/2014/main" xmlns="" id="{00000000-0008-0000-0200-00008618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1260</xdr:row>
      <xdr:rowOff>0</xdr:rowOff>
    </xdr:from>
    <xdr:to>
      <xdr:col>5</xdr:col>
      <xdr:colOff>279400</xdr:colOff>
      <xdr:row>1261</xdr:row>
      <xdr:rowOff>12700</xdr:rowOff>
    </xdr:to>
    <xdr:sp macro="[1]!dp_core.gridDP_Click" textlink="">
      <xdr:nvSpPr>
        <xdr:cNvPr id="6279" name="Rectangle 6278">
          <a:extLst>
            <a:ext uri="{FF2B5EF4-FFF2-40B4-BE49-F238E27FC236}">
              <a16:creationId xmlns:a16="http://schemas.microsoft.com/office/drawing/2014/main" xmlns="" id="{00000000-0008-0000-0200-00008718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1260</xdr:row>
      <xdr:rowOff>0</xdr:rowOff>
    </xdr:from>
    <xdr:to>
      <xdr:col>5</xdr:col>
      <xdr:colOff>279400</xdr:colOff>
      <xdr:row>1261</xdr:row>
      <xdr:rowOff>12700</xdr:rowOff>
    </xdr:to>
    <xdr:sp macro="[1]!dp_core.gridDP_Click" textlink="">
      <xdr:nvSpPr>
        <xdr:cNvPr id="6280" name="Rectangle 6279">
          <a:extLst>
            <a:ext uri="{FF2B5EF4-FFF2-40B4-BE49-F238E27FC236}">
              <a16:creationId xmlns:a16="http://schemas.microsoft.com/office/drawing/2014/main" xmlns="" id="{00000000-0008-0000-0200-00008818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1260</xdr:row>
      <xdr:rowOff>0</xdr:rowOff>
    </xdr:from>
    <xdr:to>
      <xdr:col>5</xdr:col>
      <xdr:colOff>279400</xdr:colOff>
      <xdr:row>1261</xdr:row>
      <xdr:rowOff>12700</xdr:rowOff>
    </xdr:to>
    <xdr:sp macro="[1]!dp_core.gridDP_Click" textlink="">
      <xdr:nvSpPr>
        <xdr:cNvPr id="6281" name="Rectangle 6280">
          <a:extLst>
            <a:ext uri="{FF2B5EF4-FFF2-40B4-BE49-F238E27FC236}">
              <a16:creationId xmlns:a16="http://schemas.microsoft.com/office/drawing/2014/main" xmlns="" id="{00000000-0008-0000-0200-00008918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1261</xdr:row>
      <xdr:rowOff>0</xdr:rowOff>
    </xdr:from>
    <xdr:to>
      <xdr:col>5</xdr:col>
      <xdr:colOff>279400</xdr:colOff>
      <xdr:row>1262</xdr:row>
      <xdr:rowOff>12700</xdr:rowOff>
    </xdr:to>
    <xdr:sp macro="[1]!dp_core.gridDP_Click" textlink="">
      <xdr:nvSpPr>
        <xdr:cNvPr id="6282" name="Rectangle 6281">
          <a:extLst>
            <a:ext uri="{FF2B5EF4-FFF2-40B4-BE49-F238E27FC236}">
              <a16:creationId xmlns:a16="http://schemas.microsoft.com/office/drawing/2014/main" xmlns="" id="{00000000-0008-0000-0200-00008A18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1261</xdr:row>
      <xdr:rowOff>0</xdr:rowOff>
    </xdr:from>
    <xdr:to>
      <xdr:col>5</xdr:col>
      <xdr:colOff>279400</xdr:colOff>
      <xdr:row>1262</xdr:row>
      <xdr:rowOff>12700</xdr:rowOff>
    </xdr:to>
    <xdr:sp macro="[1]!dp_core.gridDP_Click" textlink="">
      <xdr:nvSpPr>
        <xdr:cNvPr id="6283" name="Rectangle 6282">
          <a:extLst>
            <a:ext uri="{FF2B5EF4-FFF2-40B4-BE49-F238E27FC236}">
              <a16:creationId xmlns:a16="http://schemas.microsoft.com/office/drawing/2014/main" xmlns="" id="{00000000-0008-0000-0200-00008B18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1261</xdr:row>
      <xdr:rowOff>0</xdr:rowOff>
    </xdr:from>
    <xdr:to>
      <xdr:col>5</xdr:col>
      <xdr:colOff>279400</xdr:colOff>
      <xdr:row>1262</xdr:row>
      <xdr:rowOff>12700</xdr:rowOff>
    </xdr:to>
    <xdr:sp macro="[1]!dp_core.gridDP_Click" textlink="">
      <xdr:nvSpPr>
        <xdr:cNvPr id="6284" name="Rectangle 6283">
          <a:extLst>
            <a:ext uri="{FF2B5EF4-FFF2-40B4-BE49-F238E27FC236}">
              <a16:creationId xmlns:a16="http://schemas.microsoft.com/office/drawing/2014/main" xmlns="" id="{00000000-0008-0000-0200-00008C18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1262</xdr:row>
      <xdr:rowOff>0</xdr:rowOff>
    </xdr:from>
    <xdr:to>
      <xdr:col>5</xdr:col>
      <xdr:colOff>279400</xdr:colOff>
      <xdr:row>1263</xdr:row>
      <xdr:rowOff>12700</xdr:rowOff>
    </xdr:to>
    <xdr:sp macro="[1]!dp_core.gridDP_Click" textlink="">
      <xdr:nvSpPr>
        <xdr:cNvPr id="6285" name="Rectangle 6284">
          <a:extLst>
            <a:ext uri="{FF2B5EF4-FFF2-40B4-BE49-F238E27FC236}">
              <a16:creationId xmlns:a16="http://schemas.microsoft.com/office/drawing/2014/main" xmlns="" id="{00000000-0008-0000-0200-00008D18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1262</xdr:row>
      <xdr:rowOff>0</xdr:rowOff>
    </xdr:from>
    <xdr:to>
      <xdr:col>5</xdr:col>
      <xdr:colOff>279400</xdr:colOff>
      <xdr:row>1263</xdr:row>
      <xdr:rowOff>12700</xdr:rowOff>
    </xdr:to>
    <xdr:sp macro="[1]!dp_core.gridDP_Click" textlink="">
      <xdr:nvSpPr>
        <xdr:cNvPr id="6286" name="Rectangle 6285">
          <a:extLst>
            <a:ext uri="{FF2B5EF4-FFF2-40B4-BE49-F238E27FC236}">
              <a16:creationId xmlns:a16="http://schemas.microsoft.com/office/drawing/2014/main" xmlns="" id="{00000000-0008-0000-0200-00008E18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1262</xdr:row>
      <xdr:rowOff>0</xdr:rowOff>
    </xdr:from>
    <xdr:to>
      <xdr:col>5</xdr:col>
      <xdr:colOff>279400</xdr:colOff>
      <xdr:row>1263</xdr:row>
      <xdr:rowOff>12700</xdr:rowOff>
    </xdr:to>
    <xdr:sp macro="[1]!dp_core.gridDP_Click" textlink="">
      <xdr:nvSpPr>
        <xdr:cNvPr id="6287" name="Rectangle 6286">
          <a:extLst>
            <a:ext uri="{FF2B5EF4-FFF2-40B4-BE49-F238E27FC236}">
              <a16:creationId xmlns:a16="http://schemas.microsoft.com/office/drawing/2014/main" xmlns="" id="{00000000-0008-0000-0200-00008F18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1263</xdr:row>
      <xdr:rowOff>0</xdr:rowOff>
    </xdr:from>
    <xdr:to>
      <xdr:col>5</xdr:col>
      <xdr:colOff>279400</xdr:colOff>
      <xdr:row>1264</xdr:row>
      <xdr:rowOff>12700</xdr:rowOff>
    </xdr:to>
    <xdr:sp macro="[1]!dp_core.gridDP_Click" textlink="">
      <xdr:nvSpPr>
        <xdr:cNvPr id="6288" name="Rectangle 6287">
          <a:extLst>
            <a:ext uri="{FF2B5EF4-FFF2-40B4-BE49-F238E27FC236}">
              <a16:creationId xmlns:a16="http://schemas.microsoft.com/office/drawing/2014/main" xmlns="" id="{00000000-0008-0000-0200-00009018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1263</xdr:row>
      <xdr:rowOff>0</xdr:rowOff>
    </xdr:from>
    <xdr:to>
      <xdr:col>5</xdr:col>
      <xdr:colOff>279400</xdr:colOff>
      <xdr:row>1264</xdr:row>
      <xdr:rowOff>12700</xdr:rowOff>
    </xdr:to>
    <xdr:sp macro="[1]!dp_core.gridDP_Click" textlink="">
      <xdr:nvSpPr>
        <xdr:cNvPr id="6289" name="Rectangle 6288">
          <a:extLst>
            <a:ext uri="{FF2B5EF4-FFF2-40B4-BE49-F238E27FC236}">
              <a16:creationId xmlns:a16="http://schemas.microsoft.com/office/drawing/2014/main" xmlns="" id="{00000000-0008-0000-0200-00009118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1263</xdr:row>
      <xdr:rowOff>0</xdr:rowOff>
    </xdr:from>
    <xdr:to>
      <xdr:col>5</xdr:col>
      <xdr:colOff>279400</xdr:colOff>
      <xdr:row>1264</xdr:row>
      <xdr:rowOff>12700</xdr:rowOff>
    </xdr:to>
    <xdr:sp macro="[1]!dp_core.gridDP_Click" textlink="">
      <xdr:nvSpPr>
        <xdr:cNvPr id="6290" name="Rectangle 6289">
          <a:extLst>
            <a:ext uri="{FF2B5EF4-FFF2-40B4-BE49-F238E27FC236}">
              <a16:creationId xmlns:a16="http://schemas.microsoft.com/office/drawing/2014/main" xmlns="" id="{00000000-0008-0000-0200-00009218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1264</xdr:row>
      <xdr:rowOff>0</xdr:rowOff>
    </xdr:from>
    <xdr:to>
      <xdr:col>5</xdr:col>
      <xdr:colOff>279400</xdr:colOff>
      <xdr:row>1265</xdr:row>
      <xdr:rowOff>12700</xdr:rowOff>
    </xdr:to>
    <xdr:sp macro="[1]!dp_core.gridDP_Click" textlink="">
      <xdr:nvSpPr>
        <xdr:cNvPr id="6291" name="Rectangle 6290">
          <a:extLst>
            <a:ext uri="{FF2B5EF4-FFF2-40B4-BE49-F238E27FC236}">
              <a16:creationId xmlns:a16="http://schemas.microsoft.com/office/drawing/2014/main" xmlns="" id="{00000000-0008-0000-0200-00009318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1264</xdr:row>
      <xdr:rowOff>0</xdr:rowOff>
    </xdr:from>
    <xdr:to>
      <xdr:col>5</xdr:col>
      <xdr:colOff>279400</xdr:colOff>
      <xdr:row>1265</xdr:row>
      <xdr:rowOff>12700</xdr:rowOff>
    </xdr:to>
    <xdr:sp macro="[1]!dp_core.gridDP_Click" textlink="">
      <xdr:nvSpPr>
        <xdr:cNvPr id="6292" name="Rectangle 6291">
          <a:extLst>
            <a:ext uri="{FF2B5EF4-FFF2-40B4-BE49-F238E27FC236}">
              <a16:creationId xmlns:a16="http://schemas.microsoft.com/office/drawing/2014/main" xmlns="" id="{00000000-0008-0000-0200-00009418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1264</xdr:row>
      <xdr:rowOff>0</xdr:rowOff>
    </xdr:from>
    <xdr:to>
      <xdr:col>5</xdr:col>
      <xdr:colOff>279400</xdr:colOff>
      <xdr:row>1265</xdr:row>
      <xdr:rowOff>12700</xdr:rowOff>
    </xdr:to>
    <xdr:sp macro="[1]!dp_core.gridDP_Click" textlink="">
      <xdr:nvSpPr>
        <xdr:cNvPr id="6293" name="Rectangle 6292">
          <a:extLst>
            <a:ext uri="{FF2B5EF4-FFF2-40B4-BE49-F238E27FC236}">
              <a16:creationId xmlns:a16="http://schemas.microsoft.com/office/drawing/2014/main" xmlns="" id="{00000000-0008-0000-0200-00009518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1265</xdr:row>
      <xdr:rowOff>0</xdr:rowOff>
    </xdr:from>
    <xdr:to>
      <xdr:col>5</xdr:col>
      <xdr:colOff>279400</xdr:colOff>
      <xdr:row>1266</xdr:row>
      <xdr:rowOff>12700</xdr:rowOff>
    </xdr:to>
    <xdr:sp macro="[1]!dp_core.gridDP_Click" textlink="">
      <xdr:nvSpPr>
        <xdr:cNvPr id="6294" name="Rectangle 6293">
          <a:extLst>
            <a:ext uri="{FF2B5EF4-FFF2-40B4-BE49-F238E27FC236}">
              <a16:creationId xmlns:a16="http://schemas.microsoft.com/office/drawing/2014/main" xmlns="" id="{00000000-0008-0000-0200-00009618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1265</xdr:row>
      <xdr:rowOff>0</xdr:rowOff>
    </xdr:from>
    <xdr:to>
      <xdr:col>5</xdr:col>
      <xdr:colOff>279400</xdr:colOff>
      <xdr:row>1266</xdr:row>
      <xdr:rowOff>12700</xdr:rowOff>
    </xdr:to>
    <xdr:sp macro="[1]!dp_core.gridDP_Click" textlink="">
      <xdr:nvSpPr>
        <xdr:cNvPr id="6295" name="Rectangle 6294">
          <a:extLst>
            <a:ext uri="{FF2B5EF4-FFF2-40B4-BE49-F238E27FC236}">
              <a16:creationId xmlns:a16="http://schemas.microsoft.com/office/drawing/2014/main" xmlns="" id="{00000000-0008-0000-0200-00009718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1265</xdr:row>
      <xdr:rowOff>0</xdr:rowOff>
    </xdr:from>
    <xdr:to>
      <xdr:col>5</xdr:col>
      <xdr:colOff>279400</xdr:colOff>
      <xdr:row>1266</xdr:row>
      <xdr:rowOff>12700</xdr:rowOff>
    </xdr:to>
    <xdr:sp macro="[1]!dp_core.gridDP_Click" textlink="">
      <xdr:nvSpPr>
        <xdr:cNvPr id="6296" name="Rectangle 6295">
          <a:extLst>
            <a:ext uri="{FF2B5EF4-FFF2-40B4-BE49-F238E27FC236}">
              <a16:creationId xmlns:a16="http://schemas.microsoft.com/office/drawing/2014/main" xmlns="" id="{00000000-0008-0000-0200-00009818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1266</xdr:row>
      <xdr:rowOff>0</xdr:rowOff>
    </xdr:from>
    <xdr:to>
      <xdr:col>5</xdr:col>
      <xdr:colOff>279400</xdr:colOff>
      <xdr:row>1267</xdr:row>
      <xdr:rowOff>12700</xdr:rowOff>
    </xdr:to>
    <xdr:sp macro="[1]!dp_core.gridDP_Click" textlink="">
      <xdr:nvSpPr>
        <xdr:cNvPr id="6297" name="Rectangle 6296">
          <a:extLst>
            <a:ext uri="{FF2B5EF4-FFF2-40B4-BE49-F238E27FC236}">
              <a16:creationId xmlns:a16="http://schemas.microsoft.com/office/drawing/2014/main" xmlns="" id="{00000000-0008-0000-0200-00009918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1266</xdr:row>
      <xdr:rowOff>0</xdr:rowOff>
    </xdr:from>
    <xdr:to>
      <xdr:col>5</xdr:col>
      <xdr:colOff>279400</xdr:colOff>
      <xdr:row>1267</xdr:row>
      <xdr:rowOff>12700</xdr:rowOff>
    </xdr:to>
    <xdr:sp macro="[1]!dp_core.gridDP_Click" textlink="">
      <xdr:nvSpPr>
        <xdr:cNvPr id="6298" name="Rectangle 6297">
          <a:extLst>
            <a:ext uri="{FF2B5EF4-FFF2-40B4-BE49-F238E27FC236}">
              <a16:creationId xmlns:a16="http://schemas.microsoft.com/office/drawing/2014/main" xmlns="" id="{00000000-0008-0000-0200-00009A18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1266</xdr:row>
      <xdr:rowOff>0</xdr:rowOff>
    </xdr:from>
    <xdr:to>
      <xdr:col>5</xdr:col>
      <xdr:colOff>279400</xdr:colOff>
      <xdr:row>1267</xdr:row>
      <xdr:rowOff>12700</xdr:rowOff>
    </xdr:to>
    <xdr:sp macro="[1]!dp_core.gridDP_Click" textlink="">
      <xdr:nvSpPr>
        <xdr:cNvPr id="6299" name="Rectangle 6298">
          <a:extLst>
            <a:ext uri="{FF2B5EF4-FFF2-40B4-BE49-F238E27FC236}">
              <a16:creationId xmlns:a16="http://schemas.microsoft.com/office/drawing/2014/main" xmlns="" id="{00000000-0008-0000-0200-00009B18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1267</xdr:row>
      <xdr:rowOff>0</xdr:rowOff>
    </xdr:from>
    <xdr:to>
      <xdr:col>5</xdr:col>
      <xdr:colOff>279400</xdr:colOff>
      <xdr:row>1268</xdr:row>
      <xdr:rowOff>12700</xdr:rowOff>
    </xdr:to>
    <xdr:sp macro="[1]!dp_core.gridDP_Click" textlink="">
      <xdr:nvSpPr>
        <xdr:cNvPr id="6300" name="Rectangle 6299">
          <a:extLst>
            <a:ext uri="{FF2B5EF4-FFF2-40B4-BE49-F238E27FC236}">
              <a16:creationId xmlns:a16="http://schemas.microsoft.com/office/drawing/2014/main" xmlns="" id="{00000000-0008-0000-0200-00009C18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1267</xdr:row>
      <xdr:rowOff>0</xdr:rowOff>
    </xdr:from>
    <xdr:to>
      <xdr:col>5</xdr:col>
      <xdr:colOff>279400</xdr:colOff>
      <xdr:row>1268</xdr:row>
      <xdr:rowOff>12700</xdr:rowOff>
    </xdr:to>
    <xdr:sp macro="[1]!dp_core.gridDP_Click" textlink="">
      <xdr:nvSpPr>
        <xdr:cNvPr id="6301" name="Rectangle 6300">
          <a:extLst>
            <a:ext uri="{FF2B5EF4-FFF2-40B4-BE49-F238E27FC236}">
              <a16:creationId xmlns:a16="http://schemas.microsoft.com/office/drawing/2014/main" xmlns="" id="{00000000-0008-0000-0200-00009D18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1267</xdr:row>
      <xdr:rowOff>0</xdr:rowOff>
    </xdr:from>
    <xdr:to>
      <xdr:col>5</xdr:col>
      <xdr:colOff>279400</xdr:colOff>
      <xdr:row>1268</xdr:row>
      <xdr:rowOff>12700</xdr:rowOff>
    </xdr:to>
    <xdr:sp macro="[1]!dp_core.gridDP_Click" textlink="">
      <xdr:nvSpPr>
        <xdr:cNvPr id="6302" name="Rectangle 6301">
          <a:extLst>
            <a:ext uri="{FF2B5EF4-FFF2-40B4-BE49-F238E27FC236}">
              <a16:creationId xmlns:a16="http://schemas.microsoft.com/office/drawing/2014/main" xmlns="" id="{00000000-0008-0000-0200-00009E18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1268</xdr:row>
      <xdr:rowOff>0</xdr:rowOff>
    </xdr:from>
    <xdr:to>
      <xdr:col>5</xdr:col>
      <xdr:colOff>279400</xdr:colOff>
      <xdr:row>1269</xdr:row>
      <xdr:rowOff>12700</xdr:rowOff>
    </xdr:to>
    <xdr:sp macro="[1]!dp_core.gridDP_Click" textlink="">
      <xdr:nvSpPr>
        <xdr:cNvPr id="6303" name="Rectangle 6302">
          <a:extLst>
            <a:ext uri="{FF2B5EF4-FFF2-40B4-BE49-F238E27FC236}">
              <a16:creationId xmlns:a16="http://schemas.microsoft.com/office/drawing/2014/main" xmlns="" id="{00000000-0008-0000-0200-00009F18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1268</xdr:row>
      <xdr:rowOff>0</xdr:rowOff>
    </xdr:from>
    <xdr:to>
      <xdr:col>5</xdr:col>
      <xdr:colOff>279400</xdr:colOff>
      <xdr:row>1269</xdr:row>
      <xdr:rowOff>12700</xdr:rowOff>
    </xdr:to>
    <xdr:sp macro="[1]!dp_core.gridDP_Click" textlink="">
      <xdr:nvSpPr>
        <xdr:cNvPr id="6304" name="Rectangle 6303">
          <a:extLst>
            <a:ext uri="{FF2B5EF4-FFF2-40B4-BE49-F238E27FC236}">
              <a16:creationId xmlns:a16="http://schemas.microsoft.com/office/drawing/2014/main" xmlns="" id="{00000000-0008-0000-0200-0000A018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1268</xdr:row>
      <xdr:rowOff>0</xdr:rowOff>
    </xdr:from>
    <xdr:to>
      <xdr:col>5</xdr:col>
      <xdr:colOff>279400</xdr:colOff>
      <xdr:row>1269</xdr:row>
      <xdr:rowOff>12700</xdr:rowOff>
    </xdr:to>
    <xdr:sp macro="[1]!dp_core.gridDP_Click" textlink="">
      <xdr:nvSpPr>
        <xdr:cNvPr id="6305" name="Rectangle 6304">
          <a:extLst>
            <a:ext uri="{FF2B5EF4-FFF2-40B4-BE49-F238E27FC236}">
              <a16:creationId xmlns:a16="http://schemas.microsoft.com/office/drawing/2014/main" xmlns="" id="{00000000-0008-0000-0200-0000A118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1269</xdr:row>
      <xdr:rowOff>0</xdr:rowOff>
    </xdr:from>
    <xdr:to>
      <xdr:col>5</xdr:col>
      <xdr:colOff>279400</xdr:colOff>
      <xdr:row>1270</xdr:row>
      <xdr:rowOff>12700</xdr:rowOff>
    </xdr:to>
    <xdr:sp macro="[1]!dp_core.gridDP_Click" textlink="">
      <xdr:nvSpPr>
        <xdr:cNvPr id="6306" name="Rectangle 6305">
          <a:extLst>
            <a:ext uri="{FF2B5EF4-FFF2-40B4-BE49-F238E27FC236}">
              <a16:creationId xmlns:a16="http://schemas.microsoft.com/office/drawing/2014/main" xmlns="" id="{00000000-0008-0000-0200-0000A218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1269</xdr:row>
      <xdr:rowOff>0</xdr:rowOff>
    </xdr:from>
    <xdr:to>
      <xdr:col>5</xdr:col>
      <xdr:colOff>279400</xdr:colOff>
      <xdr:row>1270</xdr:row>
      <xdr:rowOff>12700</xdr:rowOff>
    </xdr:to>
    <xdr:sp macro="[1]!dp_core.gridDP_Click" textlink="">
      <xdr:nvSpPr>
        <xdr:cNvPr id="6307" name="Rectangle 6306">
          <a:extLst>
            <a:ext uri="{FF2B5EF4-FFF2-40B4-BE49-F238E27FC236}">
              <a16:creationId xmlns:a16="http://schemas.microsoft.com/office/drawing/2014/main" xmlns="" id="{00000000-0008-0000-0200-0000A318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1269</xdr:row>
      <xdr:rowOff>0</xdr:rowOff>
    </xdr:from>
    <xdr:to>
      <xdr:col>5</xdr:col>
      <xdr:colOff>279400</xdr:colOff>
      <xdr:row>1270</xdr:row>
      <xdr:rowOff>12700</xdr:rowOff>
    </xdr:to>
    <xdr:sp macro="[1]!dp_core.gridDP_Click" textlink="">
      <xdr:nvSpPr>
        <xdr:cNvPr id="6308" name="Rectangle 6307">
          <a:extLst>
            <a:ext uri="{FF2B5EF4-FFF2-40B4-BE49-F238E27FC236}">
              <a16:creationId xmlns:a16="http://schemas.microsoft.com/office/drawing/2014/main" xmlns="" id="{00000000-0008-0000-0200-0000A418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1270</xdr:row>
      <xdr:rowOff>0</xdr:rowOff>
    </xdr:from>
    <xdr:to>
      <xdr:col>5</xdr:col>
      <xdr:colOff>279400</xdr:colOff>
      <xdr:row>1271</xdr:row>
      <xdr:rowOff>12700</xdr:rowOff>
    </xdr:to>
    <xdr:sp macro="[1]!dp_core.gridDP_Click" textlink="">
      <xdr:nvSpPr>
        <xdr:cNvPr id="6309" name="Rectangle 6308">
          <a:extLst>
            <a:ext uri="{FF2B5EF4-FFF2-40B4-BE49-F238E27FC236}">
              <a16:creationId xmlns:a16="http://schemas.microsoft.com/office/drawing/2014/main" xmlns="" id="{00000000-0008-0000-0200-0000A518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1270</xdr:row>
      <xdr:rowOff>0</xdr:rowOff>
    </xdr:from>
    <xdr:to>
      <xdr:col>5</xdr:col>
      <xdr:colOff>279400</xdr:colOff>
      <xdr:row>1271</xdr:row>
      <xdr:rowOff>12700</xdr:rowOff>
    </xdr:to>
    <xdr:sp macro="[1]!dp_core.gridDP_Click" textlink="">
      <xdr:nvSpPr>
        <xdr:cNvPr id="6310" name="Rectangle 6309">
          <a:extLst>
            <a:ext uri="{FF2B5EF4-FFF2-40B4-BE49-F238E27FC236}">
              <a16:creationId xmlns:a16="http://schemas.microsoft.com/office/drawing/2014/main" xmlns="" id="{00000000-0008-0000-0200-0000A618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1270</xdr:row>
      <xdr:rowOff>0</xdr:rowOff>
    </xdr:from>
    <xdr:to>
      <xdr:col>5</xdr:col>
      <xdr:colOff>279400</xdr:colOff>
      <xdr:row>1271</xdr:row>
      <xdr:rowOff>12700</xdr:rowOff>
    </xdr:to>
    <xdr:sp macro="[1]!dp_core.gridDP_Click" textlink="">
      <xdr:nvSpPr>
        <xdr:cNvPr id="6311" name="Rectangle 6310">
          <a:extLst>
            <a:ext uri="{FF2B5EF4-FFF2-40B4-BE49-F238E27FC236}">
              <a16:creationId xmlns:a16="http://schemas.microsoft.com/office/drawing/2014/main" xmlns="" id="{00000000-0008-0000-0200-0000A718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1271</xdr:row>
      <xdr:rowOff>0</xdr:rowOff>
    </xdr:from>
    <xdr:to>
      <xdr:col>5</xdr:col>
      <xdr:colOff>279400</xdr:colOff>
      <xdr:row>1272</xdr:row>
      <xdr:rowOff>12700</xdr:rowOff>
    </xdr:to>
    <xdr:sp macro="[1]!dp_core.gridDP_Click" textlink="">
      <xdr:nvSpPr>
        <xdr:cNvPr id="6312" name="Rectangle 6311">
          <a:extLst>
            <a:ext uri="{FF2B5EF4-FFF2-40B4-BE49-F238E27FC236}">
              <a16:creationId xmlns:a16="http://schemas.microsoft.com/office/drawing/2014/main" xmlns="" id="{00000000-0008-0000-0200-0000A818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1271</xdr:row>
      <xdr:rowOff>0</xdr:rowOff>
    </xdr:from>
    <xdr:to>
      <xdr:col>5</xdr:col>
      <xdr:colOff>279400</xdr:colOff>
      <xdr:row>1272</xdr:row>
      <xdr:rowOff>12700</xdr:rowOff>
    </xdr:to>
    <xdr:sp macro="[1]!dp_core.gridDP_Click" textlink="">
      <xdr:nvSpPr>
        <xdr:cNvPr id="6313" name="Rectangle 6312">
          <a:extLst>
            <a:ext uri="{FF2B5EF4-FFF2-40B4-BE49-F238E27FC236}">
              <a16:creationId xmlns:a16="http://schemas.microsoft.com/office/drawing/2014/main" xmlns="" id="{00000000-0008-0000-0200-0000A918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1271</xdr:row>
      <xdr:rowOff>0</xdr:rowOff>
    </xdr:from>
    <xdr:to>
      <xdr:col>5</xdr:col>
      <xdr:colOff>279400</xdr:colOff>
      <xdr:row>1272</xdr:row>
      <xdr:rowOff>12700</xdr:rowOff>
    </xdr:to>
    <xdr:sp macro="[1]!dp_core.gridDP_Click" textlink="">
      <xdr:nvSpPr>
        <xdr:cNvPr id="6314" name="Rectangle 6313">
          <a:extLst>
            <a:ext uri="{FF2B5EF4-FFF2-40B4-BE49-F238E27FC236}">
              <a16:creationId xmlns:a16="http://schemas.microsoft.com/office/drawing/2014/main" xmlns="" id="{00000000-0008-0000-0200-0000AA18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1272</xdr:row>
      <xdr:rowOff>0</xdr:rowOff>
    </xdr:from>
    <xdr:to>
      <xdr:col>5</xdr:col>
      <xdr:colOff>279400</xdr:colOff>
      <xdr:row>1273</xdr:row>
      <xdr:rowOff>12700</xdr:rowOff>
    </xdr:to>
    <xdr:sp macro="[1]!dp_core.gridDP_Click" textlink="">
      <xdr:nvSpPr>
        <xdr:cNvPr id="6315" name="Rectangle 6314">
          <a:extLst>
            <a:ext uri="{FF2B5EF4-FFF2-40B4-BE49-F238E27FC236}">
              <a16:creationId xmlns:a16="http://schemas.microsoft.com/office/drawing/2014/main" xmlns="" id="{00000000-0008-0000-0200-0000AB18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1272</xdr:row>
      <xdr:rowOff>0</xdr:rowOff>
    </xdr:from>
    <xdr:to>
      <xdr:col>5</xdr:col>
      <xdr:colOff>279400</xdr:colOff>
      <xdr:row>1273</xdr:row>
      <xdr:rowOff>12700</xdr:rowOff>
    </xdr:to>
    <xdr:sp macro="[1]!dp_core.gridDP_Click" textlink="">
      <xdr:nvSpPr>
        <xdr:cNvPr id="6316" name="Rectangle 6315">
          <a:extLst>
            <a:ext uri="{FF2B5EF4-FFF2-40B4-BE49-F238E27FC236}">
              <a16:creationId xmlns:a16="http://schemas.microsoft.com/office/drawing/2014/main" xmlns="" id="{00000000-0008-0000-0200-0000AC18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1272</xdr:row>
      <xdr:rowOff>0</xdr:rowOff>
    </xdr:from>
    <xdr:to>
      <xdr:col>5</xdr:col>
      <xdr:colOff>279400</xdr:colOff>
      <xdr:row>1273</xdr:row>
      <xdr:rowOff>12700</xdr:rowOff>
    </xdr:to>
    <xdr:sp macro="[1]!dp_core.gridDP_Click" textlink="">
      <xdr:nvSpPr>
        <xdr:cNvPr id="6317" name="Rectangle 6316">
          <a:extLst>
            <a:ext uri="{FF2B5EF4-FFF2-40B4-BE49-F238E27FC236}">
              <a16:creationId xmlns:a16="http://schemas.microsoft.com/office/drawing/2014/main" xmlns="" id="{00000000-0008-0000-0200-0000AD18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1273</xdr:row>
      <xdr:rowOff>0</xdr:rowOff>
    </xdr:from>
    <xdr:to>
      <xdr:col>5</xdr:col>
      <xdr:colOff>279400</xdr:colOff>
      <xdr:row>1274</xdr:row>
      <xdr:rowOff>12700</xdr:rowOff>
    </xdr:to>
    <xdr:sp macro="[1]!dp_core.gridDP_Click" textlink="">
      <xdr:nvSpPr>
        <xdr:cNvPr id="6318" name="Rectangle 6317">
          <a:extLst>
            <a:ext uri="{FF2B5EF4-FFF2-40B4-BE49-F238E27FC236}">
              <a16:creationId xmlns:a16="http://schemas.microsoft.com/office/drawing/2014/main" xmlns="" id="{00000000-0008-0000-0200-0000AE18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1273</xdr:row>
      <xdr:rowOff>0</xdr:rowOff>
    </xdr:from>
    <xdr:to>
      <xdr:col>5</xdr:col>
      <xdr:colOff>279400</xdr:colOff>
      <xdr:row>1274</xdr:row>
      <xdr:rowOff>12700</xdr:rowOff>
    </xdr:to>
    <xdr:sp macro="[1]!dp_core.gridDP_Click" textlink="">
      <xdr:nvSpPr>
        <xdr:cNvPr id="6319" name="Rectangle 6318">
          <a:extLst>
            <a:ext uri="{FF2B5EF4-FFF2-40B4-BE49-F238E27FC236}">
              <a16:creationId xmlns:a16="http://schemas.microsoft.com/office/drawing/2014/main" xmlns="" id="{00000000-0008-0000-0200-0000AF18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1273</xdr:row>
      <xdr:rowOff>0</xdr:rowOff>
    </xdr:from>
    <xdr:to>
      <xdr:col>5</xdr:col>
      <xdr:colOff>279400</xdr:colOff>
      <xdr:row>1274</xdr:row>
      <xdr:rowOff>12700</xdr:rowOff>
    </xdr:to>
    <xdr:sp macro="[1]!dp_core.gridDP_Click" textlink="">
      <xdr:nvSpPr>
        <xdr:cNvPr id="6320" name="Rectangle 6319">
          <a:extLst>
            <a:ext uri="{FF2B5EF4-FFF2-40B4-BE49-F238E27FC236}">
              <a16:creationId xmlns:a16="http://schemas.microsoft.com/office/drawing/2014/main" xmlns="" id="{00000000-0008-0000-0200-0000B018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1274</xdr:row>
      <xdr:rowOff>0</xdr:rowOff>
    </xdr:from>
    <xdr:to>
      <xdr:col>5</xdr:col>
      <xdr:colOff>279400</xdr:colOff>
      <xdr:row>1275</xdr:row>
      <xdr:rowOff>12700</xdr:rowOff>
    </xdr:to>
    <xdr:sp macro="[1]!dp_core.gridDP_Click" textlink="">
      <xdr:nvSpPr>
        <xdr:cNvPr id="6321" name="Rectangle 6320">
          <a:extLst>
            <a:ext uri="{FF2B5EF4-FFF2-40B4-BE49-F238E27FC236}">
              <a16:creationId xmlns:a16="http://schemas.microsoft.com/office/drawing/2014/main" xmlns="" id="{00000000-0008-0000-0200-0000B118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1274</xdr:row>
      <xdr:rowOff>0</xdr:rowOff>
    </xdr:from>
    <xdr:to>
      <xdr:col>5</xdr:col>
      <xdr:colOff>279400</xdr:colOff>
      <xdr:row>1275</xdr:row>
      <xdr:rowOff>12700</xdr:rowOff>
    </xdr:to>
    <xdr:sp macro="[1]!dp_core.gridDP_Click" textlink="">
      <xdr:nvSpPr>
        <xdr:cNvPr id="6322" name="Rectangle 6321">
          <a:extLst>
            <a:ext uri="{FF2B5EF4-FFF2-40B4-BE49-F238E27FC236}">
              <a16:creationId xmlns:a16="http://schemas.microsoft.com/office/drawing/2014/main" xmlns="" id="{00000000-0008-0000-0200-0000B218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1274</xdr:row>
      <xdr:rowOff>0</xdr:rowOff>
    </xdr:from>
    <xdr:to>
      <xdr:col>5</xdr:col>
      <xdr:colOff>279400</xdr:colOff>
      <xdr:row>1275</xdr:row>
      <xdr:rowOff>12700</xdr:rowOff>
    </xdr:to>
    <xdr:sp macro="[1]!dp_core.gridDP_Click" textlink="">
      <xdr:nvSpPr>
        <xdr:cNvPr id="6323" name="Rectangle 6322">
          <a:extLst>
            <a:ext uri="{FF2B5EF4-FFF2-40B4-BE49-F238E27FC236}">
              <a16:creationId xmlns:a16="http://schemas.microsoft.com/office/drawing/2014/main" xmlns="" id="{00000000-0008-0000-0200-0000B318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1275</xdr:row>
      <xdr:rowOff>0</xdr:rowOff>
    </xdr:from>
    <xdr:to>
      <xdr:col>5</xdr:col>
      <xdr:colOff>279400</xdr:colOff>
      <xdr:row>1276</xdr:row>
      <xdr:rowOff>12700</xdr:rowOff>
    </xdr:to>
    <xdr:sp macro="[1]!dp_core.gridDP_Click" textlink="">
      <xdr:nvSpPr>
        <xdr:cNvPr id="6324" name="Rectangle 6323">
          <a:extLst>
            <a:ext uri="{FF2B5EF4-FFF2-40B4-BE49-F238E27FC236}">
              <a16:creationId xmlns:a16="http://schemas.microsoft.com/office/drawing/2014/main" xmlns="" id="{00000000-0008-0000-0200-0000B418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1275</xdr:row>
      <xdr:rowOff>0</xdr:rowOff>
    </xdr:from>
    <xdr:to>
      <xdr:col>5</xdr:col>
      <xdr:colOff>279400</xdr:colOff>
      <xdr:row>1276</xdr:row>
      <xdr:rowOff>12700</xdr:rowOff>
    </xdr:to>
    <xdr:sp macro="[1]!dp_core.gridDP_Click" textlink="">
      <xdr:nvSpPr>
        <xdr:cNvPr id="6325" name="Rectangle 6324">
          <a:extLst>
            <a:ext uri="{FF2B5EF4-FFF2-40B4-BE49-F238E27FC236}">
              <a16:creationId xmlns:a16="http://schemas.microsoft.com/office/drawing/2014/main" xmlns="" id="{00000000-0008-0000-0200-0000B518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1275</xdr:row>
      <xdr:rowOff>0</xdr:rowOff>
    </xdr:from>
    <xdr:to>
      <xdr:col>5</xdr:col>
      <xdr:colOff>279400</xdr:colOff>
      <xdr:row>1276</xdr:row>
      <xdr:rowOff>12700</xdr:rowOff>
    </xdr:to>
    <xdr:sp macro="[1]!dp_core.gridDP_Click" textlink="">
      <xdr:nvSpPr>
        <xdr:cNvPr id="6326" name="Rectangle 6325">
          <a:extLst>
            <a:ext uri="{FF2B5EF4-FFF2-40B4-BE49-F238E27FC236}">
              <a16:creationId xmlns:a16="http://schemas.microsoft.com/office/drawing/2014/main" xmlns="" id="{00000000-0008-0000-0200-0000B618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1276</xdr:row>
      <xdr:rowOff>0</xdr:rowOff>
    </xdr:from>
    <xdr:to>
      <xdr:col>5</xdr:col>
      <xdr:colOff>279400</xdr:colOff>
      <xdr:row>1277</xdr:row>
      <xdr:rowOff>12700</xdr:rowOff>
    </xdr:to>
    <xdr:sp macro="[1]!dp_core.gridDP_Click" textlink="">
      <xdr:nvSpPr>
        <xdr:cNvPr id="6327" name="Rectangle 6326">
          <a:extLst>
            <a:ext uri="{FF2B5EF4-FFF2-40B4-BE49-F238E27FC236}">
              <a16:creationId xmlns:a16="http://schemas.microsoft.com/office/drawing/2014/main" xmlns="" id="{00000000-0008-0000-0200-0000B718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1276</xdr:row>
      <xdr:rowOff>0</xdr:rowOff>
    </xdr:from>
    <xdr:to>
      <xdr:col>5</xdr:col>
      <xdr:colOff>279400</xdr:colOff>
      <xdr:row>1277</xdr:row>
      <xdr:rowOff>12700</xdr:rowOff>
    </xdr:to>
    <xdr:sp macro="[1]!dp_core.gridDP_Click" textlink="">
      <xdr:nvSpPr>
        <xdr:cNvPr id="6328" name="Rectangle 6327">
          <a:extLst>
            <a:ext uri="{FF2B5EF4-FFF2-40B4-BE49-F238E27FC236}">
              <a16:creationId xmlns:a16="http://schemas.microsoft.com/office/drawing/2014/main" xmlns="" id="{00000000-0008-0000-0200-0000B818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1276</xdr:row>
      <xdr:rowOff>0</xdr:rowOff>
    </xdr:from>
    <xdr:to>
      <xdr:col>5</xdr:col>
      <xdr:colOff>279400</xdr:colOff>
      <xdr:row>1277</xdr:row>
      <xdr:rowOff>12700</xdr:rowOff>
    </xdr:to>
    <xdr:sp macro="[1]!dp_core.gridDP_Click" textlink="">
      <xdr:nvSpPr>
        <xdr:cNvPr id="6329" name="Rectangle 6328">
          <a:extLst>
            <a:ext uri="{FF2B5EF4-FFF2-40B4-BE49-F238E27FC236}">
              <a16:creationId xmlns:a16="http://schemas.microsoft.com/office/drawing/2014/main" xmlns="" id="{00000000-0008-0000-0200-0000B918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1277</xdr:row>
      <xdr:rowOff>0</xdr:rowOff>
    </xdr:from>
    <xdr:to>
      <xdr:col>5</xdr:col>
      <xdr:colOff>279400</xdr:colOff>
      <xdr:row>1278</xdr:row>
      <xdr:rowOff>12700</xdr:rowOff>
    </xdr:to>
    <xdr:sp macro="[1]!dp_core.gridDP_Click" textlink="">
      <xdr:nvSpPr>
        <xdr:cNvPr id="6330" name="Rectangle 6329">
          <a:extLst>
            <a:ext uri="{FF2B5EF4-FFF2-40B4-BE49-F238E27FC236}">
              <a16:creationId xmlns:a16="http://schemas.microsoft.com/office/drawing/2014/main" xmlns="" id="{00000000-0008-0000-0200-0000BA18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1277</xdr:row>
      <xdr:rowOff>0</xdr:rowOff>
    </xdr:from>
    <xdr:to>
      <xdr:col>5</xdr:col>
      <xdr:colOff>279400</xdr:colOff>
      <xdr:row>1278</xdr:row>
      <xdr:rowOff>12700</xdr:rowOff>
    </xdr:to>
    <xdr:sp macro="[1]!dp_core.gridDP_Click" textlink="">
      <xdr:nvSpPr>
        <xdr:cNvPr id="6331" name="Rectangle 6330">
          <a:extLst>
            <a:ext uri="{FF2B5EF4-FFF2-40B4-BE49-F238E27FC236}">
              <a16:creationId xmlns:a16="http://schemas.microsoft.com/office/drawing/2014/main" xmlns="" id="{00000000-0008-0000-0200-0000BB18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1277</xdr:row>
      <xdr:rowOff>0</xdr:rowOff>
    </xdr:from>
    <xdr:to>
      <xdr:col>5</xdr:col>
      <xdr:colOff>279400</xdr:colOff>
      <xdr:row>1278</xdr:row>
      <xdr:rowOff>12700</xdr:rowOff>
    </xdr:to>
    <xdr:sp macro="[1]!dp_core.gridDP_Click" textlink="">
      <xdr:nvSpPr>
        <xdr:cNvPr id="6332" name="Rectangle 6331">
          <a:extLst>
            <a:ext uri="{FF2B5EF4-FFF2-40B4-BE49-F238E27FC236}">
              <a16:creationId xmlns:a16="http://schemas.microsoft.com/office/drawing/2014/main" xmlns="" id="{00000000-0008-0000-0200-0000BC18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1278</xdr:row>
      <xdr:rowOff>0</xdr:rowOff>
    </xdr:from>
    <xdr:to>
      <xdr:col>5</xdr:col>
      <xdr:colOff>279400</xdr:colOff>
      <xdr:row>1279</xdr:row>
      <xdr:rowOff>12700</xdr:rowOff>
    </xdr:to>
    <xdr:sp macro="[1]!dp_core.gridDP_Click" textlink="">
      <xdr:nvSpPr>
        <xdr:cNvPr id="6333" name="Rectangle 6332">
          <a:extLst>
            <a:ext uri="{FF2B5EF4-FFF2-40B4-BE49-F238E27FC236}">
              <a16:creationId xmlns:a16="http://schemas.microsoft.com/office/drawing/2014/main" xmlns="" id="{00000000-0008-0000-0200-0000BD18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1278</xdr:row>
      <xdr:rowOff>0</xdr:rowOff>
    </xdr:from>
    <xdr:to>
      <xdr:col>5</xdr:col>
      <xdr:colOff>279400</xdr:colOff>
      <xdr:row>1279</xdr:row>
      <xdr:rowOff>12700</xdr:rowOff>
    </xdr:to>
    <xdr:sp macro="[1]!dp_core.gridDP_Click" textlink="">
      <xdr:nvSpPr>
        <xdr:cNvPr id="6334" name="Rectangle 6333">
          <a:extLst>
            <a:ext uri="{FF2B5EF4-FFF2-40B4-BE49-F238E27FC236}">
              <a16:creationId xmlns:a16="http://schemas.microsoft.com/office/drawing/2014/main" xmlns="" id="{00000000-0008-0000-0200-0000BE18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1278</xdr:row>
      <xdr:rowOff>0</xdr:rowOff>
    </xdr:from>
    <xdr:to>
      <xdr:col>5</xdr:col>
      <xdr:colOff>279400</xdr:colOff>
      <xdr:row>1279</xdr:row>
      <xdr:rowOff>12700</xdr:rowOff>
    </xdr:to>
    <xdr:sp macro="[1]!dp_core.gridDP_Click" textlink="">
      <xdr:nvSpPr>
        <xdr:cNvPr id="6335" name="Rectangle 6334">
          <a:extLst>
            <a:ext uri="{FF2B5EF4-FFF2-40B4-BE49-F238E27FC236}">
              <a16:creationId xmlns:a16="http://schemas.microsoft.com/office/drawing/2014/main" xmlns="" id="{00000000-0008-0000-0200-0000BF18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1279</xdr:row>
      <xdr:rowOff>0</xdr:rowOff>
    </xdr:from>
    <xdr:to>
      <xdr:col>5</xdr:col>
      <xdr:colOff>279400</xdr:colOff>
      <xdr:row>1280</xdr:row>
      <xdr:rowOff>12700</xdr:rowOff>
    </xdr:to>
    <xdr:sp macro="[1]!dp_core.gridDP_Click" textlink="">
      <xdr:nvSpPr>
        <xdr:cNvPr id="6336" name="Rectangle 6335">
          <a:extLst>
            <a:ext uri="{FF2B5EF4-FFF2-40B4-BE49-F238E27FC236}">
              <a16:creationId xmlns:a16="http://schemas.microsoft.com/office/drawing/2014/main" xmlns="" id="{00000000-0008-0000-0200-0000C018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1279</xdr:row>
      <xdr:rowOff>0</xdr:rowOff>
    </xdr:from>
    <xdr:to>
      <xdr:col>5</xdr:col>
      <xdr:colOff>279400</xdr:colOff>
      <xdr:row>1280</xdr:row>
      <xdr:rowOff>12700</xdr:rowOff>
    </xdr:to>
    <xdr:sp macro="[1]!dp_core.gridDP_Click" textlink="">
      <xdr:nvSpPr>
        <xdr:cNvPr id="6337" name="Rectangle 6336">
          <a:extLst>
            <a:ext uri="{FF2B5EF4-FFF2-40B4-BE49-F238E27FC236}">
              <a16:creationId xmlns:a16="http://schemas.microsoft.com/office/drawing/2014/main" xmlns="" id="{00000000-0008-0000-0200-0000C118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1279</xdr:row>
      <xdr:rowOff>0</xdr:rowOff>
    </xdr:from>
    <xdr:to>
      <xdr:col>5</xdr:col>
      <xdr:colOff>279400</xdr:colOff>
      <xdr:row>1280</xdr:row>
      <xdr:rowOff>12700</xdr:rowOff>
    </xdr:to>
    <xdr:sp macro="[1]!dp_core.gridDP_Click" textlink="">
      <xdr:nvSpPr>
        <xdr:cNvPr id="6338" name="Rectangle 6337">
          <a:extLst>
            <a:ext uri="{FF2B5EF4-FFF2-40B4-BE49-F238E27FC236}">
              <a16:creationId xmlns:a16="http://schemas.microsoft.com/office/drawing/2014/main" xmlns="" id="{00000000-0008-0000-0200-0000C218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1280</xdr:row>
      <xdr:rowOff>0</xdr:rowOff>
    </xdr:from>
    <xdr:to>
      <xdr:col>5</xdr:col>
      <xdr:colOff>279400</xdr:colOff>
      <xdr:row>1281</xdr:row>
      <xdr:rowOff>12700</xdr:rowOff>
    </xdr:to>
    <xdr:sp macro="[1]!dp_core.gridDP_Click" textlink="">
      <xdr:nvSpPr>
        <xdr:cNvPr id="6339" name="Rectangle 6338">
          <a:extLst>
            <a:ext uri="{FF2B5EF4-FFF2-40B4-BE49-F238E27FC236}">
              <a16:creationId xmlns:a16="http://schemas.microsoft.com/office/drawing/2014/main" xmlns="" id="{00000000-0008-0000-0200-0000C318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1280</xdr:row>
      <xdr:rowOff>0</xdr:rowOff>
    </xdr:from>
    <xdr:to>
      <xdr:col>5</xdr:col>
      <xdr:colOff>279400</xdr:colOff>
      <xdr:row>1281</xdr:row>
      <xdr:rowOff>12700</xdr:rowOff>
    </xdr:to>
    <xdr:sp macro="[1]!dp_core.gridDP_Click" textlink="">
      <xdr:nvSpPr>
        <xdr:cNvPr id="6340" name="Rectangle 6339">
          <a:extLst>
            <a:ext uri="{FF2B5EF4-FFF2-40B4-BE49-F238E27FC236}">
              <a16:creationId xmlns:a16="http://schemas.microsoft.com/office/drawing/2014/main" xmlns="" id="{00000000-0008-0000-0200-0000C418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1280</xdr:row>
      <xdr:rowOff>0</xdr:rowOff>
    </xdr:from>
    <xdr:to>
      <xdr:col>5</xdr:col>
      <xdr:colOff>279400</xdr:colOff>
      <xdr:row>1281</xdr:row>
      <xdr:rowOff>12700</xdr:rowOff>
    </xdr:to>
    <xdr:sp macro="[1]!dp_core.gridDP_Click" textlink="">
      <xdr:nvSpPr>
        <xdr:cNvPr id="6341" name="Rectangle 6340">
          <a:extLst>
            <a:ext uri="{FF2B5EF4-FFF2-40B4-BE49-F238E27FC236}">
              <a16:creationId xmlns:a16="http://schemas.microsoft.com/office/drawing/2014/main" xmlns="" id="{00000000-0008-0000-0200-0000C518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1281</xdr:row>
      <xdr:rowOff>0</xdr:rowOff>
    </xdr:from>
    <xdr:to>
      <xdr:col>5</xdr:col>
      <xdr:colOff>279400</xdr:colOff>
      <xdr:row>1282</xdr:row>
      <xdr:rowOff>12700</xdr:rowOff>
    </xdr:to>
    <xdr:sp macro="[1]!dp_core.gridDP_Click" textlink="">
      <xdr:nvSpPr>
        <xdr:cNvPr id="6342" name="Rectangle 6341">
          <a:extLst>
            <a:ext uri="{FF2B5EF4-FFF2-40B4-BE49-F238E27FC236}">
              <a16:creationId xmlns:a16="http://schemas.microsoft.com/office/drawing/2014/main" xmlns="" id="{00000000-0008-0000-0200-0000C618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1281</xdr:row>
      <xdr:rowOff>0</xdr:rowOff>
    </xdr:from>
    <xdr:to>
      <xdr:col>5</xdr:col>
      <xdr:colOff>279400</xdr:colOff>
      <xdr:row>1282</xdr:row>
      <xdr:rowOff>12700</xdr:rowOff>
    </xdr:to>
    <xdr:sp macro="[1]!dp_core.gridDP_Click" textlink="">
      <xdr:nvSpPr>
        <xdr:cNvPr id="6343" name="Rectangle 6342">
          <a:extLst>
            <a:ext uri="{FF2B5EF4-FFF2-40B4-BE49-F238E27FC236}">
              <a16:creationId xmlns:a16="http://schemas.microsoft.com/office/drawing/2014/main" xmlns="" id="{00000000-0008-0000-0200-0000C718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1281</xdr:row>
      <xdr:rowOff>0</xdr:rowOff>
    </xdr:from>
    <xdr:to>
      <xdr:col>5</xdr:col>
      <xdr:colOff>279400</xdr:colOff>
      <xdr:row>1282</xdr:row>
      <xdr:rowOff>12700</xdr:rowOff>
    </xdr:to>
    <xdr:sp macro="[1]!dp_core.gridDP_Click" textlink="">
      <xdr:nvSpPr>
        <xdr:cNvPr id="6344" name="Rectangle 6343">
          <a:extLst>
            <a:ext uri="{FF2B5EF4-FFF2-40B4-BE49-F238E27FC236}">
              <a16:creationId xmlns:a16="http://schemas.microsoft.com/office/drawing/2014/main" xmlns="" id="{00000000-0008-0000-0200-0000C818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1282</xdr:row>
      <xdr:rowOff>0</xdr:rowOff>
    </xdr:from>
    <xdr:to>
      <xdr:col>5</xdr:col>
      <xdr:colOff>279400</xdr:colOff>
      <xdr:row>1283</xdr:row>
      <xdr:rowOff>12700</xdr:rowOff>
    </xdr:to>
    <xdr:sp macro="[1]!dp_core.gridDP_Click" textlink="">
      <xdr:nvSpPr>
        <xdr:cNvPr id="6345" name="Rectangle 6344">
          <a:extLst>
            <a:ext uri="{FF2B5EF4-FFF2-40B4-BE49-F238E27FC236}">
              <a16:creationId xmlns:a16="http://schemas.microsoft.com/office/drawing/2014/main" xmlns="" id="{00000000-0008-0000-0200-0000C918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1282</xdr:row>
      <xdr:rowOff>0</xdr:rowOff>
    </xdr:from>
    <xdr:to>
      <xdr:col>5</xdr:col>
      <xdr:colOff>279400</xdr:colOff>
      <xdr:row>1283</xdr:row>
      <xdr:rowOff>12700</xdr:rowOff>
    </xdr:to>
    <xdr:sp macro="[1]!dp_core.gridDP_Click" textlink="">
      <xdr:nvSpPr>
        <xdr:cNvPr id="6346" name="Rectangle 6345">
          <a:extLst>
            <a:ext uri="{FF2B5EF4-FFF2-40B4-BE49-F238E27FC236}">
              <a16:creationId xmlns:a16="http://schemas.microsoft.com/office/drawing/2014/main" xmlns="" id="{00000000-0008-0000-0200-0000CA18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1282</xdr:row>
      <xdr:rowOff>0</xdr:rowOff>
    </xdr:from>
    <xdr:to>
      <xdr:col>5</xdr:col>
      <xdr:colOff>279400</xdr:colOff>
      <xdr:row>1283</xdr:row>
      <xdr:rowOff>12700</xdr:rowOff>
    </xdr:to>
    <xdr:sp macro="[1]!dp_core.gridDP_Click" textlink="">
      <xdr:nvSpPr>
        <xdr:cNvPr id="6347" name="Rectangle 6346">
          <a:extLst>
            <a:ext uri="{FF2B5EF4-FFF2-40B4-BE49-F238E27FC236}">
              <a16:creationId xmlns:a16="http://schemas.microsoft.com/office/drawing/2014/main" xmlns="" id="{00000000-0008-0000-0200-0000CB18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1283</xdr:row>
      <xdr:rowOff>0</xdr:rowOff>
    </xdr:from>
    <xdr:to>
      <xdr:col>5</xdr:col>
      <xdr:colOff>279400</xdr:colOff>
      <xdr:row>1284</xdr:row>
      <xdr:rowOff>12700</xdr:rowOff>
    </xdr:to>
    <xdr:sp macro="[1]!dp_core.gridDP_Click" textlink="">
      <xdr:nvSpPr>
        <xdr:cNvPr id="6348" name="Rectangle 6347">
          <a:extLst>
            <a:ext uri="{FF2B5EF4-FFF2-40B4-BE49-F238E27FC236}">
              <a16:creationId xmlns:a16="http://schemas.microsoft.com/office/drawing/2014/main" xmlns="" id="{00000000-0008-0000-0200-0000CC18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1283</xdr:row>
      <xdr:rowOff>0</xdr:rowOff>
    </xdr:from>
    <xdr:to>
      <xdr:col>5</xdr:col>
      <xdr:colOff>279400</xdr:colOff>
      <xdr:row>1284</xdr:row>
      <xdr:rowOff>12700</xdr:rowOff>
    </xdr:to>
    <xdr:sp macro="[1]!dp_core.gridDP_Click" textlink="">
      <xdr:nvSpPr>
        <xdr:cNvPr id="6349" name="Rectangle 6348">
          <a:extLst>
            <a:ext uri="{FF2B5EF4-FFF2-40B4-BE49-F238E27FC236}">
              <a16:creationId xmlns:a16="http://schemas.microsoft.com/office/drawing/2014/main" xmlns="" id="{00000000-0008-0000-0200-0000CD18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1283</xdr:row>
      <xdr:rowOff>0</xdr:rowOff>
    </xdr:from>
    <xdr:to>
      <xdr:col>5</xdr:col>
      <xdr:colOff>279400</xdr:colOff>
      <xdr:row>1284</xdr:row>
      <xdr:rowOff>12700</xdr:rowOff>
    </xdr:to>
    <xdr:sp macro="[1]!dp_core.gridDP_Click" textlink="">
      <xdr:nvSpPr>
        <xdr:cNvPr id="6350" name="Rectangle 6349">
          <a:extLst>
            <a:ext uri="{FF2B5EF4-FFF2-40B4-BE49-F238E27FC236}">
              <a16:creationId xmlns:a16="http://schemas.microsoft.com/office/drawing/2014/main" xmlns="" id="{00000000-0008-0000-0200-0000CE18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1284</xdr:row>
      <xdr:rowOff>0</xdr:rowOff>
    </xdr:from>
    <xdr:to>
      <xdr:col>5</xdr:col>
      <xdr:colOff>279400</xdr:colOff>
      <xdr:row>1285</xdr:row>
      <xdr:rowOff>12700</xdr:rowOff>
    </xdr:to>
    <xdr:sp macro="[1]!dp_core.gridDP_Click" textlink="">
      <xdr:nvSpPr>
        <xdr:cNvPr id="6351" name="Rectangle 6350">
          <a:extLst>
            <a:ext uri="{FF2B5EF4-FFF2-40B4-BE49-F238E27FC236}">
              <a16:creationId xmlns:a16="http://schemas.microsoft.com/office/drawing/2014/main" xmlns="" id="{00000000-0008-0000-0200-0000CF18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1284</xdr:row>
      <xdr:rowOff>0</xdr:rowOff>
    </xdr:from>
    <xdr:to>
      <xdr:col>5</xdr:col>
      <xdr:colOff>279400</xdr:colOff>
      <xdr:row>1285</xdr:row>
      <xdr:rowOff>12700</xdr:rowOff>
    </xdr:to>
    <xdr:sp macro="[1]!dp_core.gridDP_Click" textlink="">
      <xdr:nvSpPr>
        <xdr:cNvPr id="6352" name="Rectangle 6351">
          <a:extLst>
            <a:ext uri="{FF2B5EF4-FFF2-40B4-BE49-F238E27FC236}">
              <a16:creationId xmlns:a16="http://schemas.microsoft.com/office/drawing/2014/main" xmlns="" id="{00000000-0008-0000-0200-0000D018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1284</xdr:row>
      <xdr:rowOff>0</xdr:rowOff>
    </xdr:from>
    <xdr:to>
      <xdr:col>5</xdr:col>
      <xdr:colOff>279400</xdr:colOff>
      <xdr:row>1285</xdr:row>
      <xdr:rowOff>12700</xdr:rowOff>
    </xdr:to>
    <xdr:sp macro="[1]!dp_core.gridDP_Click" textlink="">
      <xdr:nvSpPr>
        <xdr:cNvPr id="6353" name="Rectangle 6352">
          <a:extLst>
            <a:ext uri="{FF2B5EF4-FFF2-40B4-BE49-F238E27FC236}">
              <a16:creationId xmlns:a16="http://schemas.microsoft.com/office/drawing/2014/main" xmlns="" id="{00000000-0008-0000-0200-0000D118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1285</xdr:row>
      <xdr:rowOff>0</xdr:rowOff>
    </xdr:from>
    <xdr:to>
      <xdr:col>5</xdr:col>
      <xdr:colOff>279400</xdr:colOff>
      <xdr:row>1286</xdr:row>
      <xdr:rowOff>12700</xdr:rowOff>
    </xdr:to>
    <xdr:sp macro="[1]!dp_core.gridDP_Click" textlink="">
      <xdr:nvSpPr>
        <xdr:cNvPr id="6354" name="Rectangle 6353">
          <a:extLst>
            <a:ext uri="{FF2B5EF4-FFF2-40B4-BE49-F238E27FC236}">
              <a16:creationId xmlns:a16="http://schemas.microsoft.com/office/drawing/2014/main" xmlns="" id="{00000000-0008-0000-0200-0000D218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1285</xdr:row>
      <xdr:rowOff>0</xdr:rowOff>
    </xdr:from>
    <xdr:to>
      <xdr:col>5</xdr:col>
      <xdr:colOff>279400</xdr:colOff>
      <xdr:row>1286</xdr:row>
      <xdr:rowOff>12700</xdr:rowOff>
    </xdr:to>
    <xdr:sp macro="[1]!dp_core.gridDP_Click" textlink="">
      <xdr:nvSpPr>
        <xdr:cNvPr id="6355" name="Rectangle 6354">
          <a:extLst>
            <a:ext uri="{FF2B5EF4-FFF2-40B4-BE49-F238E27FC236}">
              <a16:creationId xmlns:a16="http://schemas.microsoft.com/office/drawing/2014/main" xmlns="" id="{00000000-0008-0000-0200-0000D318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1285</xdr:row>
      <xdr:rowOff>0</xdr:rowOff>
    </xdr:from>
    <xdr:to>
      <xdr:col>5</xdr:col>
      <xdr:colOff>279400</xdr:colOff>
      <xdr:row>1286</xdr:row>
      <xdr:rowOff>12700</xdr:rowOff>
    </xdr:to>
    <xdr:sp macro="[1]!dp_core.gridDP_Click" textlink="">
      <xdr:nvSpPr>
        <xdr:cNvPr id="6356" name="Rectangle 6355">
          <a:extLst>
            <a:ext uri="{FF2B5EF4-FFF2-40B4-BE49-F238E27FC236}">
              <a16:creationId xmlns:a16="http://schemas.microsoft.com/office/drawing/2014/main" xmlns="" id="{00000000-0008-0000-0200-0000D418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1286</xdr:row>
      <xdr:rowOff>0</xdr:rowOff>
    </xdr:from>
    <xdr:to>
      <xdr:col>5</xdr:col>
      <xdr:colOff>279400</xdr:colOff>
      <xdr:row>1287</xdr:row>
      <xdr:rowOff>12700</xdr:rowOff>
    </xdr:to>
    <xdr:sp macro="[1]!dp_core.gridDP_Click" textlink="">
      <xdr:nvSpPr>
        <xdr:cNvPr id="6357" name="Rectangle 6356">
          <a:extLst>
            <a:ext uri="{FF2B5EF4-FFF2-40B4-BE49-F238E27FC236}">
              <a16:creationId xmlns:a16="http://schemas.microsoft.com/office/drawing/2014/main" xmlns="" id="{00000000-0008-0000-0200-0000D518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1286</xdr:row>
      <xdr:rowOff>0</xdr:rowOff>
    </xdr:from>
    <xdr:to>
      <xdr:col>5</xdr:col>
      <xdr:colOff>279400</xdr:colOff>
      <xdr:row>1287</xdr:row>
      <xdr:rowOff>12700</xdr:rowOff>
    </xdr:to>
    <xdr:sp macro="[1]!dp_core.gridDP_Click" textlink="">
      <xdr:nvSpPr>
        <xdr:cNvPr id="6358" name="Rectangle 6357">
          <a:extLst>
            <a:ext uri="{FF2B5EF4-FFF2-40B4-BE49-F238E27FC236}">
              <a16:creationId xmlns:a16="http://schemas.microsoft.com/office/drawing/2014/main" xmlns="" id="{00000000-0008-0000-0200-0000D618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1286</xdr:row>
      <xdr:rowOff>0</xdr:rowOff>
    </xdr:from>
    <xdr:to>
      <xdr:col>5</xdr:col>
      <xdr:colOff>279400</xdr:colOff>
      <xdr:row>1287</xdr:row>
      <xdr:rowOff>12700</xdr:rowOff>
    </xdr:to>
    <xdr:sp macro="[1]!dp_core.gridDP_Click" textlink="">
      <xdr:nvSpPr>
        <xdr:cNvPr id="6359" name="Rectangle 6358">
          <a:extLst>
            <a:ext uri="{FF2B5EF4-FFF2-40B4-BE49-F238E27FC236}">
              <a16:creationId xmlns:a16="http://schemas.microsoft.com/office/drawing/2014/main" xmlns="" id="{00000000-0008-0000-0200-0000D718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1287</xdr:row>
      <xdr:rowOff>0</xdr:rowOff>
    </xdr:from>
    <xdr:to>
      <xdr:col>5</xdr:col>
      <xdr:colOff>279400</xdr:colOff>
      <xdr:row>1288</xdr:row>
      <xdr:rowOff>12700</xdr:rowOff>
    </xdr:to>
    <xdr:sp macro="[1]!dp_core.gridDP_Click" textlink="">
      <xdr:nvSpPr>
        <xdr:cNvPr id="6360" name="Rectangle 6359">
          <a:extLst>
            <a:ext uri="{FF2B5EF4-FFF2-40B4-BE49-F238E27FC236}">
              <a16:creationId xmlns:a16="http://schemas.microsoft.com/office/drawing/2014/main" xmlns="" id="{00000000-0008-0000-0200-0000D818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1287</xdr:row>
      <xdr:rowOff>0</xdr:rowOff>
    </xdr:from>
    <xdr:to>
      <xdr:col>5</xdr:col>
      <xdr:colOff>279400</xdr:colOff>
      <xdr:row>1288</xdr:row>
      <xdr:rowOff>12700</xdr:rowOff>
    </xdr:to>
    <xdr:sp macro="[1]!dp_core.gridDP_Click" textlink="">
      <xdr:nvSpPr>
        <xdr:cNvPr id="6361" name="Rectangle 6360">
          <a:extLst>
            <a:ext uri="{FF2B5EF4-FFF2-40B4-BE49-F238E27FC236}">
              <a16:creationId xmlns:a16="http://schemas.microsoft.com/office/drawing/2014/main" xmlns="" id="{00000000-0008-0000-0200-0000D918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1287</xdr:row>
      <xdr:rowOff>0</xdr:rowOff>
    </xdr:from>
    <xdr:to>
      <xdr:col>5</xdr:col>
      <xdr:colOff>279400</xdr:colOff>
      <xdr:row>1288</xdr:row>
      <xdr:rowOff>12700</xdr:rowOff>
    </xdr:to>
    <xdr:sp macro="[1]!dp_core.gridDP_Click" textlink="">
      <xdr:nvSpPr>
        <xdr:cNvPr id="6362" name="Rectangle 6361">
          <a:extLst>
            <a:ext uri="{FF2B5EF4-FFF2-40B4-BE49-F238E27FC236}">
              <a16:creationId xmlns:a16="http://schemas.microsoft.com/office/drawing/2014/main" xmlns="" id="{00000000-0008-0000-0200-0000DA18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1288</xdr:row>
      <xdr:rowOff>0</xdr:rowOff>
    </xdr:from>
    <xdr:to>
      <xdr:col>5</xdr:col>
      <xdr:colOff>279400</xdr:colOff>
      <xdr:row>1289</xdr:row>
      <xdr:rowOff>12700</xdr:rowOff>
    </xdr:to>
    <xdr:sp macro="[1]!dp_core.gridDP_Click" textlink="">
      <xdr:nvSpPr>
        <xdr:cNvPr id="6363" name="Rectangle 6362">
          <a:extLst>
            <a:ext uri="{FF2B5EF4-FFF2-40B4-BE49-F238E27FC236}">
              <a16:creationId xmlns:a16="http://schemas.microsoft.com/office/drawing/2014/main" xmlns="" id="{00000000-0008-0000-0200-0000DB18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1288</xdr:row>
      <xdr:rowOff>0</xdr:rowOff>
    </xdr:from>
    <xdr:to>
      <xdr:col>5</xdr:col>
      <xdr:colOff>279400</xdr:colOff>
      <xdr:row>1289</xdr:row>
      <xdr:rowOff>12700</xdr:rowOff>
    </xdr:to>
    <xdr:sp macro="[1]!dp_core.gridDP_Click" textlink="">
      <xdr:nvSpPr>
        <xdr:cNvPr id="6364" name="Rectangle 6363">
          <a:extLst>
            <a:ext uri="{FF2B5EF4-FFF2-40B4-BE49-F238E27FC236}">
              <a16:creationId xmlns:a16="http://schemas.microsoft.com/office/drawing/2014/main" xmlns="" id="{00000000-0008-0000-0200-0000DC18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1288</xdr:row>
      <xdr:rowOff>0</xdr:rowOff>
    </xdr:from>
    <xdr:to>
      <xdr:col>5</xdr:col>
      <xdr:colOff>279400</xdr:colOff>
      <xdr:row>1289</xdr:row>
      <xdr:rowOff>12700</xdr:rowOff>
    </xdr:to>
    <xdr:sp macro="[1]!dp_core.gridDP_Click" textlink="">
      <xdr:nvSpPr>
        <xdr:cNvPr id="6365" name="Rectangle 6364">
          <a:extLst>
            <a:ext uri="{FF2B5EF4-FFF2-40B4-BE49-F238E27FC236}">
              <a16:creationId xmlns:a16="http://schemas.microsoft.com/office/drawing/2014/main" xmlns="" id="{00000000-0008-0000-0200-0000DD18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1289</xdr:row>
      <xdr:rowOff>0</xdr:rowOff>
    </xdr:from>
    <xdr:to>
      <xdr:col>5</xdr:col>
      <xdr:colOff>279400</xdr:colOff>
      <xdr:row>1290</xdr:row>
      <xdr:rowOff>12700</xdr:rowOff>
    </xdr:to>
    <xdr:sp macro="[1]!dp_core.gridDP_Click" textlink="">
      <xdr:nvSpPr>
        <xdr:cNvPr id="6366" name="Rectangle 6365">
          <a:extLst>
            <a:ext uri="{FF2B5EF4-FFF2-40B4-BE49-F238E27FC236}">
              <a16:creationId xmlns:a16="http://schemas.microsoft.com/office/drawing/2014/main" xmlns="" id="{00000000-0008-0000-0200-0000DE18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1289</xdr:row>
      <xdr:rowOff>0</xdr:rowOff>
    </xdr:from>
    <xdr:to>
      <xdr:col>5</xdr:col>
      <xdr:colOff>279400</xdr:colOff>
      <xdr:row>1290</xdr:row>
      <xdr:rowOff>12700</xdr:rowOff>
    </xdr:to>
    <xdr:sp macro="[1]!dp_core.gridDP_Click" textlink="">
      <xdr:nvSpPr>
        <xdr:cNvPr id="6367" name="Rectangle 6366">
          <a:extLst>
            <a:ext uri="{FF2B5EF4-FFF2-40B4-BE49-F238E27FC236}">
              <a16:creationId xmlns:a16="http://schemas.microsoft.com/office/drawing/2014/main" xmlns="" id="{00000000-0008-0000-0200-0000DF18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1289</xdr:row>
      <xdr:rowOff>0</xdr:rowOff>
    </xdr:from>
    <xdr:to>
      <xdr:col>5</xdr:col>
      <xdr:colOff>279400</xdr:colOff>
      <xdr:row>1290</xdr:row>
      <xdr:rowOff>12700</xdr:rowOff>
    </xdr:to>
    <xdr:sp macro="[1]!dp_core.gridDP_Click" textlink="">
      <xdr:nvSpPr>
        <xdr:cNvPr id="6368" name="Rectangle 6367">
          <a:extLst>
            <a:ext uri="{FF2B5EF4-FFF2-40B4-BE49-F238E27FC236}">
              <a16:creationId xmlns:a16="http://schemas.microsoft.com/office/drawing/2014/main" xmlns="" id="{00000000-0008-0000-0200-0000E018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1290</xdr:row>
      <xdr:rowOff>0</xdr:rowOff>
    </xdr:from>
    <xdr:to>
      <xdr:col>5</xdr:col>
      <xdr:colOff>279400</xdr:colOff>
      <xdr:row>1291</xdr:row>
      <xdr:rowOff>12700</xdr:rowOff>
    </xdr:to>
    <xdr:sp macro="[1]!dp_core.gridDP_Click" textlink="">
      <xdr:nvSpPr>
        <xdr:cNvPr id="6369" name="Rectangle 6368">
          <a:extLst>
            <a:ext uri="{FF2B5EF4-FFF2-40B4-BE49-F238E27FC236}">
              <a16:creationId xmlns:a16="http://schemas.microsoft.com/office/drawing/2014/main" xmlns="" id="{00000000-0008-0000-0200-0000E118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1290</xdr:row>
      <xdr:rowOff>0</xdr:rowOff>
    </xdr:from>
    <xdr:to>
      <xdr:col>5</xdr:col>
      <xdr:colOff>279400</xdr:colOff>
      <xdr:row>1291</xdr:row>
      <xdr:rowOff>12700</xdr:rowOff>
    </xdr:to>
    <xdr:sp macro="[1]!dp_core.gridDP_Click" textlink="">
      <xdr:nvSpPr>
        <xdr:cNvPr id="6370" name="Rectangle 6369">
          <a:extLst>
            <a:ext uri="{FF2B5EF4-FFF2-40B4-BE49-F238E27FC236}">
              <a16:creationId xmlns:a16="http://schemas.microsoft.com/office/drawing/2014/main" xmlns="" id="{00000000-0008-0000-0200-0000E218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1290</xdr:row>
      <xdr:rowOff>0</xdr:rowOff>
    </xdr:from>
    <xdr:to>
      <xdr:col>5</xdr:col>
      <xdr:colOff>279400</xdr:colOff>
      <xdr:row>1291</xdr:row>
      <xdr:rowOff>12700</xdr:rowOff>
    </xdr:to>
    <xdr:sp macro="[1]!dp_core.gridDP_Click" textlink="">
      <xdr:nvSpPr>
        <xdr:cNvPr id="6371" name="Rectangle 6370">
          <a:extLst>
            <a:ext uri="{FF2B5EF4-FFF2-40B4-BE49-F238E27FC236}">
              <a16:creationId xmlns:a16="http://schemas.microsoft.com/office/drawing/2014/main" xmlns="" id="{00000000-0008-0000-0200-0000E318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1291</xdr:row>
      <xdr:rowOff>0</xdr:rowOff>
    </xdr:from>
    <xdr:to>
      <xdr:col>5</xdr:col>
      <xdr:colOff>279400</xdr:colOff>
      <xdr:row>1292</xdr:row>
      <xdr:rowOff>12700</xdr:rowOff>
    </xdr:to>
    <xdr:sp macro="[1]!dp_core.gridDP_Click" textlink="">
      <xdr:nvSpPr>
        <xdr:cNvPr id="6372" name="Rectangle 6371">
          <a:extLst>
            <a:ext uri="{FF2B5EF4-FFF2-40B4-BE49-F238E27FC236}">
              <a16:creationId xmlns:a16="http://schemas.microsoft.com/office/drawing/2014/main" xmlns="" id="{00000000-0008-0000-0200-0000E418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1291</xdr:row>
      <xdr:rowOff>0</xdr:rowOff>
    </xdr:from>
    <xdr:to>
      <xdr:col>5</xdr:col>
      <xdr:colOff>279400</xdr:colOff>
      <xdr:row>1292</xdr:row>
      <xdr:rowOff>12700</xdr:rowOff>
    </xdr:to>
    <xdr:sp macro="[1]!dp_core.gridDP_Click" textlink="">
      <xdr:nvSpPr>
        <xdr:cNvPr id="6373" name="Rectangle 6372">
          <a:extLst>
            <a:ext uri="{FF2B5EF4-FFF2-40B4-BE49-F238E27FC236}">
              <a16:creationId xmlns:a16="http://schemas.microsoft.com/office/drawing/2014/main" xmlns="" id="{00000000-0008-0000-0200-0000E518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1291</xdr:row>
      <xdr:rowOff>0</xdr:rowOff>
    </xdr:from>
    <xdr:to>
      <xdr:col>5</xdr:col>
      <xdr:colOff>279400</xdr:colOff>
      <xdr:row>1292</xdr:row>
      <xdr:rowOff>12700</xdr:rowOff>
    </xdr:to>
    <xdr:sp macro="[1]!dp_core.gridDP_Click" textlink="">
      <xdr:nvSpPr>
        <xdr:cNvPr id="6374" name="Rectangle 6373">
          <a:extLst>
            <a:ext uri="{FF2B5EF4-FFF2-40B4-BE49-F238E27FC236}">
              <a16:creationId xmlns:a16="http://schemas.microsoft.com/office/drawing/2014/main" xmlns="" id="{00000000-0008-0000-0200-0000E618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1292</xdr:row>
      <xdr:rowOff>0</xdr:rowOff>
    </xdr:from>
    <xdr:to>
      <xdr:col>5</xdr:col>
      <xdr:colOff>279400</xdr:colOff>
      <xdr:row>1293</xdr:row>
      <xdr:rowOff>12700</xdr:rowOff>
    </xdr:to>
    <xdr:sp macro="[1]!dp_core.gridDP_Click" textlink="">
      <xdr:nvSpPr>
        <xdr:cNvPr id="6375" name="Rectangle 6374">
          <a:extLst>
            <a:ext uri="{FF2B5EF4-FFF2-40B4-BE49-F238E27FC236}">
              <a16:creationId xmlns:a16="http://schemas.microsoft.com/office/drawing/2014/main" xmlns="" id="{00000000-0008-0000-0200-0000E718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1292</xdr:row>
      <xdr:rowOff>0</xdr:rowOff>
    </xdr:from>
    <xdr:to>
      <xdr:col>5</xdr:col>
      <xdr:colOff>279400</xdr:colOff>
      <xdr:row>1293</xdr:row>
      <xdr:rowOff>12700</xdr:rowOff>
    </xdr:to>
    <xdr:sp macro="[1]!dp_core.gridDP_Click" textlink="">
      <xdr:nvSpPr>
        <xdr:cNvPr id="6376" name="Rectangle 6375">
          <a:extLst>
            <a:ext uri="{FF2B5EF4-FFF2-40B4-BE49-F238E27FC236}">
              <a16:creationId xmlns:a16="http://schemas.microsoft.com/office/drawing/2014/main" xmlns="" id="{00000000-0008-0000-0200-0000E818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1292</xdr:row>
      <xdr:rowOff>0</xdr:rowOff>
    </xdr:from>
    <xdr:to>
      <xdr:col>5</xdr:col>
      <xdr:colOff>279400</xdr:colOff>
      <xdr:row>1293</xdr:row>
      <xdr:rowOff>12700</xdr:rowOff>
    </xdr:to>
    <xdr:sp macro="[1]!dp_core.gridDP_Click" textlink="">
      <xdr:nvSpPr>
        <xdr:cNvPr id="6377" name="Rectangle 6376">
          <a:extLst>
            <a:ext uri="{FF2B5EF4-FFF2-40B4-BE49-F238E27FC236}">
              <a16:creationId xmlns:a16="http://schemas.microsoft.com/office/drawing/2014/main" xmlns="" id="{00000000-0008-0000-0200-0000E918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1293</xdr:row>
      <xdr:rowOff>0</xdr:rowOff>
    </xdr:from>
    <xdr:to>
      <xdr:col>5</xdr:col>
      <xdr:colOff>279400</xdr:colOff>
      <xdr:row>1294</xdr:row>
      <xdr:rowOff>12700</xdr:rowOff>
    </xdr:to>
    <xdr:sp macro="[1]!dp_core.gridDP_Click" textlink="">
      <xdr:nvSpPr>
        <xdr:cNvPr id="6378" name="Rectangle 6377">
          <a:extLst>
            <a:ext uri="{FF2B5EF4-FFF2-40B4-BE49-F238E27FC236}">
              <a16:creationId xmlns:a16="http://schemas.microsoft.com/office/drawing/2014/main" xmlns="" id="{00000000-0008-0000-0200-0000EA18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1293</xdr:row>
      <xdr:rowOff>0</xdr:rowOff>
    </xdr:from>
    <xdr:to>
      <xdr:col>5</xdr:col>
      <xdr:colOff>279400</xdr:colOff>
      <xdr:row>1294</xdr:row>
      <xdr:rowOff>12700</xdr:rowOff>
    </xdr:to>
    <xdr:sp macro="[1]!dp_core.gridDP_Click" textlink="">
      <xdr:nvSpPr>
        <xdr:cNvPr id="6379" name="Rectangle 6378">
          <a:extLst>
            <a:ext uri="{FF2B5EF4-FFF2-40B4-BE49-F238E27FC236}">
              <a16:creationId xmlns:a16="http://schemas.microsoft.com/office/drawing/2014/main" xmlns="" id="{00000000-0008-0000-0200-0000EB18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1293</xdr:row>
      <xdr:rowOff>0</xdr:rowOff>
    </xdr:from>
    <xdr:to>
      <xdr:col>5</xdr:col>
      <xdr:colOff>279400</xdr:colOff>
      <xdr:row>1294</xdr:row>
      <xdr:rowOff>12700</xdr:rowOff>
    </xdr:to>
    <xdr:sp macro="[1]!dp_core.gridDP_Click" textlink="">
      <xdr:nvSpPr>
        <xdr:cNvPr id="6380" name="Rectangle 6379">
          <a:extLst>
            <a:ext uri="{FF2B5EF4-FFF2-40B4-BE49-F238E27FC236}">
              <a16:creationId xmlns:a16="http://schemas.microsoft.com/office/drawing/2014/main" xmlns="" id="{00000000-0008-0000-0200-0000EC18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1294</xdr:row>
      <xdr:rowOff>0</xdr:rowOff>
    </xdr:from>
    <xdr:to>
      <xdr:col>5</xdr:col>
      <xdr:colOff>279400</xdr:colOff>
      <xdr:row>1295</xdr:row>
      <xdr:rowOff>12700</xdr:rowOff>
    </xdr:to>
    <xdr:sp macro="[1]!dp_core.gridDP_Click" textlink="">
      <xdr:nvSpPr>
        <xdr:cNvPr id="6381" name="Rectangle 6380">
          <a:extLst>
            <a:ext uri="{FF2B5EF4-FFF2-40B4-BE49-F238E27FC236}">
              <a16:creationId xmlns:a16="http://schemas.microsoft.com/office/drawing/2014/main" xmlns="" id="{00000000-0008-0000-0200-0000ED18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1294</xdr:row>
      <xdr:rowOff>0</xdr:rowOff>
    </xdr:from>
    <xdr:to>
      <xdr:col>5</xdr:col>
      <xdr:colOff>279400</xdr:colOff>
      <xdr:row>1295</xdr:row>
      <xdr:rowOff>12700</xdr:rowOff>
    </xdr:to>
    <xdr:sp macro="[1]!dp_core.gridDP_Click" textlink="">
      <xdr:nvSpPr>
        <xdr:cNvPr id="6382" name="Rectangle 6381">
          <a:extLst>
            <a:ext uri="{FF2B5EF4-FFF2-40B4-BE49-F238E27FC236}">
              <a16:creationId xmlns:a16="http://schemas.microsoft.com/office/drawing/2014/main" xmlns="" id="{00000000-0008-0000-0200-0000EE18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1294</xdr:row>
      <xdr:rowOff>0</xdr:rowOff>
    </xdr:from>
    <xdr:to>
      <xdr:col>5</xdr:col>
      <xdr:colOff>279400</xdr:colOff>
      <xdr:row>1295</xdr:row>
      <xdr:rowOff>12700</xdr:rowOff>
    </xdr:to>
    <xdr:sp macro="[1]!dp_core.gridDP_Click" textlink="">
      <xdr:nvSpPr>
        <xdr:cNvPr id="6383" name="Rectangle 6382">
          <a:extLst>
            <a:ext uri="{FF2B5EF4-FFF2-40B4-BE49-F238E27FC236}">
              <a16:creationId xmlns:a16="http://schemas.microsoft.com/office/drawing/2014/main" xmlns="" id="{00000000-0008-0000-0200-0000EF18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1295</xdr:row>
      <xdr:rowOff>0</xdr:rowOff>
    </xdr:from>
    <xdr:to>
      <xdr:col>5</xdr:col>
      <xdr:colOff>279400</xdr:colOff>
      <xdr:row>1296</xdr:row>
      <xdr:rowOff>12700</xdr:rowOff>
    </xdr:to>
    <xdr:sp macro="[1]!dp_core.gridDP_Click" textlink="">
      <xdr:nvSpPr>
        <xdr:cNvPr id="6384" name="Rectangle 6383">
          <a:extLst>
            <a:ext uri="{FF2B5EF4-FFF2-40B4-BE49-F238E27FC236}">
              <a16:creationId xmlns:a16="http://schemas.microsoft.com/office/drawing/2014/main" xmlns="" id="{00000000-0008-0000-0200-0000F018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1295</xdr:row>
      <xdr:rowOff>0</xdr:rowOff>
    </xdr:from>
    <xdr:to>
      <xdr:col>5</xdr:col>
      <xdr:colOff>279400</xdr:colOff>
      <xdr:row>1296</xdr:row>
      <xdr:rowOff>12700</xdr:rowOff>
    </xdr:to>
    <xdr:sp macro="[1]!dp_core.gridDP_Click" textlink="">
      <xdr:nvSpPr>
        <xdr:cNvPr id="6385" name="Rectangle 6384">
          <a:extLst>
            <a:ext uri="{FF2B5EF4-FFF2-40B4-BE49-F238E27FC236}">
              <a16:creationId xmlns:a16="http://schemas.microsoft.com/office/drawing/2014/main" xmlns="" id="{00000000-0008-0000-0200-0000F118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1295</xdr:row>
      <xdr:rowOff>0</xdr:rowOff>
    </xdr:from>
    <xdr:to>
      <xdr:col>5</xdr:col>
      <xdr:colOff>279400</xdr:colOff>
      <xdr:row>1296</xdr:row>
      <xdr:rowOff>12700</xdr:rowOff>
    </xdr:to>
    <xdr:sp macro="[1]!dp_core.gridDP_Click" textlink="">
      <xdr:nvSpPr>
        <xdr:cNvPr id="6386" name="Rectangle 6385">
          <a:extLst>
            <a:ext uri="{FF2B5EF4-FFF2-40B4-BE49-F238E27FC236}">
              <a16:creationId xmlns:a16="http://schemas.microsoft.com/office/drawing/2014/main" xmlns="" id="{00000000-0008-0000-0200-0000F218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1296</xdr:row>
      <xdr:rowOff>0</xdr:rowOff>
    </xdr:from>
    <xdr:to>
      <xdr:col>5</xdr:col>
      <xdr:colOff>279400</xdr:colOff>
      <xdr:row>1297</xdr:row>
      <xdr:rowOff>12700</xdr:rowOff>
    </xdr:to>
    <xdr:sp macro="[1]!dp_core.gridDP_Click" textlink="">
      <xdr:nvSpPr>
        <xdr:cNvPr id="6387" name="Rectangle 6386">
          <a:extLst>
            <a:ext uri="{FF2B5EF4-FFF2-40B4-BE49-F238E27FC236}">
              <a16:creationId xmlns:a16="http://schemas.microsoft.com/office/drawing/2014/main" xmlns="" id="{00000000-0008-0000-0200-0000F318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1296</xdr:row>
      <xdr:rowOff>0</xdr:rowOff>
    </xdr:from>
    <xdr:to>
      <xdr:col>5</xdr:col>
      <xdr:colOff>279400</xdr:colOff>
      <xdr:row>1297</xdr:row>
      <xdr:rowOff>12700</xdr:rowOff>
    </xdr:to>
    <xdr:sp macro="[1]!dp_core.gridDP_Click" textlink="">
      <xdr:nvSpPr>
        <xdr:cNvPr id="6388" name="Rectangle 6387">
          <a:extLst>
            <a:ext uri="{FF2B5EF4-FFF2-40B4-BE49-F238E27FC236}">
              <a16:creationId xmlns:a16="http://schemas.microsoft.com/office/drawing/2014/main" xmlns="" id="{00000000-0008-0000-0200-0000F418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1296</xdr:row>
      <xdr:rowOff>0</xdr:rowOff>
    </xdr:from>
    <xdr:to>
      <xdr:col>5</xdr:col>
      <xdr:colOff>279400</xdr:colOff>
      <xdr:row>1297</xdr:row>
      <xdr:rowOff>12700</xdr:rowOff>
    </xdr:to>
    <xdr:sp macro="[1]!dp_core.gridDP_Click" textlink="">
      <xdr:nvSpPr>
        <xdr:cNvPr id="6389" name="Rectangle 6388">
          <a:extLst>
            <a:ext uri="{FF2B5EF4-FFF2-40B4-BE49-F238E27FC236}">
              <a16:creationId xmlns:a16="http://schemas.microsoft.com/office/drawing/2014/main" xmlns="" id="{00000000-0008-0000-0200-0000F518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1297</xdr:row>
      <xdr:rowOff>0</xdr:rowOff>
    </xdr:from>
    <xdr:to>
      <xdr:col>5</xdr:col>
      <xdr:colOff>279400</xdr:colOff>
      <xdr:row>1298</xdr:row>
      <xdr:rowOff>12700</xdr:rowOff>
    </xdr:to>
    <xdr:sp macro="[1]!dp_core.gridDP_Click" textlink="">
      <xdr:nvSpPr>
        <xdr:cNvPr id="6390" name="Rectangle 6389">
          <a:extLst>
            <a:ext uri="{FF2B5EF4-FFF2-40B4-BE49-F238E27FC236}">
              <a16:creationId xmlns:a16="http://schemas.microsoft.com/office/drawing/2014/main" xmlns="" id="{00000000-0008-0000-0200-0000F618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1297</xdr:row>
      <xdr:rowOff>0</xdr:rowOff>
    </xdr:from>
    <xdr:to>
      <xdr:col>5</xdr:col>
      <xdr:colOff>279400</xdr:colOff>
      <xdr:row>1298</xdr:row>
      <xdr:rowOff>12700</xdr:rowOff>
    </xdr:to>
    <xdr:sp macro="[1]!dp_core.gridDP_Click" textlink="">
      <xdr:nvSpPr>
        <xdr:cNvPr id="6391" name="Rectangle 6390">
          <a:extLst>
            <a:ext uri="{FF2B5EF4-FFF2-40B4-BE49-F238E27FC236}">
              <a16:creationId xmlns:a16="http://schemas.microsoft.com/office/drawing/2014/main" xmlns="" id="{00000000-0008-0000-0200-0000F718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1297</xdr:row>
      <xdr:rowOff>0</xdr:rowOff>
    </xdr:from>
    <xdr:to>
      <xdr:col>5</xdr:col>
      <xdr:colOff>279400</xdr:colOff>
      <xdr:row>1298</xdr:row>
      <xdr:rowOff>12700</xdr:rowOff>
    </xdr:to>
    <xdr:sp macro="[1]!dp_core.gridDP_Click" textlink="">
      <xdr:nvSpPr>
        <xdr:cNvPr id="6392" name="Rectangle 6391">
          <a:extLst>
            <a:ext uri="{FF2B5EF4-FFF2-40B4-BE49-F238E27FC236}">
              <a16:creationId xmlns:a16="http://schemas.microsoft.com/office/drawing/2014/main" xmlns="" id="{00000000-0008-0000-0200-0000F818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1298</xdr:row>
      <xdr:rowOff>0</xdr:rowOff>
    </xdr:from>
    <xdr:to>
      <xdr:col>5</xdr:col>
      <xdr:colOff>279400</xdr:colOff>
      <xdr:row>1299</xdr:row>
      <xdr:rowOff>12700</xdr:rowOff>
    </xdr:to>
    <xdr:sp macro="[1]!dp_core.gridDP_Click" textlink="">
      <xdr:nvSpPr>
        <xdr:cNvPr id="6393" name="Rectangle 6392">
          <a:extLst>
            <a:ext uri="{FF2B5EF4-FFF2-40B4-BE49-F238E27FC236}">
              <a16:creationId xmlns:a16="http://schemas.microsoft.com/office/drawing/2014/main" xmlns="" id="{00000000-0008-0000-0200-0000F918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1298</xdr:row>
      <xdr:rowOff>0</xdr:rowOff>
    </xdr:from>
    <xdr:to>
      <xdr:col>5</xdr:col>
      <xdr:colOff>279400</xdr:colOff>
      <xdr:row>1299</xdr:row>
      <xdr:rowOff>12700</xdr:rowOff>
    </xdr:to>
    <xdr:sp macro="[1]!dp_core.gridDP_Click" textlink="">
      <xdr:nvSpPr>
        <xdr:cNvPr id="6394" name="Rectangle 6393">
          <a:extLst>
            <a:ext uri="{FF2B5EF4-FFF2-40B4-BE49-F238E27FC236}">
              <a16:creationId xmlns:a16="http://schemas.microsoft.com/office/drawing/2014/main" xmlns="" id="{00000000-0008-0000-0200-0000FA18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1298</xdr:row>
      <xdr:rowOff>0</xdr:rowOff>
    </xdr:from>
    <xdr:to>
      <xdr:col>5</xdr:col>
      <xdr:colOff>279400</xdr:colOff>
      <xdr:row>1299</xdr:row>
      <xdr:rowOff>12700</xdr:rowOff>
    </xdr:to>
    <xdr:sp macro="[1]!dp_core.gridDP_Click" textlink="">
      <xdr:nvSpPr>
        <xdr:cNvPr id="6395" name="Rectangle 6394">
          <a:extLst>
            <a:ext uri="{FF2B5EF4-FFF2-40B4-BE49-F238E27FC236}">
              <a16:creationId xmlns:a16="http://schemas.microsoft.com/office/drawing/2014/main" xmlns="" id="{00000000-0008-0000-0200-0000FB18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1299</xdr:row>
      <xdr:rowOff>0</xdr:rowOff>
    </xdr:from>
    <xdr:to>
      <xdr:col>5</xdr:col>
      <xdr:colOff>279400</xdr:colOff>
      <xdr:row>1300</xdr:row>
      <xdr:rowOff>12700</xdr:rowOff>
    </xdr:to>
    <xdr:sp macro="[1]!dp_core.gridDP_Click" textlink="">
      <xdr:nvSpPr>
        <xdr:cNvPr id="6396" name="Rectangle 6395">
          <a:extLst>
            <a:ext uri="{FF2B5EF4-FFF2-40B4-BE49-F238E27FC236}">
              <a16:creationId xmlns:a16="http://schemas.microsoft.com/office/drawing/2014/main" xmlns="" id="{00000000-0008-0000-0200-0000FC18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1299</xdr:row>
      <xdr:rowOff>0</xdr:rowOff>
    </xdr:from>
    <xdr:to>
      <xdr:col>5</xdr:col>
      <xdr:colOff>279400</xdr:colOff>
      <xdr:row>1300</xdr:row>
      <xdr:rowOff>12700</xdr:rowOff>
    </xdr:to>
    <xdr:sp macro="[1]!dp_core.gridDP_Click" textlink="">
      <xdr:nvSpPr>
        <xdr:cNvPr id="6397" name="Rectangle 6396">
          <a:extLst>
            <a:ext uri="{FF2B5EF4-FFF2-40B4-BE49-F238E27FC236}">
              <a16:creationId xmlns:a16="http://schemas.microsoft.com/office/drawing/2014/main" xmlns="" id="{00000000-0008-0000-0200-0000FD18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1299</xdr:row>
      <xdr:rowOff>0</xdr:rowOff>
    </xdr:from>
    <xdr:to>
      <xdr:col>5</xdr:col>
      <xdr:colOff>279400</xdr:colOff>
      <xdr:row>1300</xdr:row>
      <xdr:rowOff>12700</xdr:rowOff>
    </xdr:to>
    <xdr:sp macro="[1]!dp_core.gridDP_Click" textlink="">
      <xdr:nvSpPr>
        <xdr:cNvPr id="6398" name="Rectangle 6397">
          <a:extLst>
            <a:ext uri="{FF2B5EF4-FFF2-40B4-BE49-F238E27FC236}">
              <a16:creationId xmlns:a16="http://schemas.microsoft.com/office/drawing/2014/main" xmlns="" id="{00000000-0008-0000-0200-0000FE18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1300</xdr:row>
      <xdr:rowOff>0</xdr:rowOff>
    </xdr:from>
    <xdr:to>
      <xdr:col>5</xdr:col>
      <xdr:colOff>279400</xdr:colOff>
      <xdr:row>1301</xdr:row>
      <xdr:rowOff>12700</xdr:rowOff>
    </xdr:to>
    <xdr:sp macro="[1]!dp_core.gridDP_Click" textlink="">
      <xdr:nvSpPr>
        <xdr:cNvPr id="6399" name="Rectangle 6398">
          <a:extLst>
            <a:ext uri="{FF2B5EF4-FFF2-40B4-BE49-F238E27FC236}">
              <a16:creationId xmlns:a16="http://schemas.microsoft.com/office/drawing/2014/main" xmlns="" id="{00000000-0008-0000-0200-0000FF18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1300</xdr:row>
      <xdr:rowOff>0</xdr:rowOff>
    </xdr:from>
    <xdr:to>
      <xdr:col>5</xdr:col>
      <xdr:colOff>279400</xdr:colOff>
      <xdr:row>1301</xdr:row>
      <xdr:rowOff>12700</xdr:rowOff>
    </xdr:to>
    <xdr:sp macro="[1]!dp_core.gridDP_Click" textlink="">
      <xdr:nvSpPr>
        <xdr:cNvPr id="6400" name="Rectangle 6399">
          <a:extLst>
            <a:ext uri="{FF2B5EF4-FFF2-40B4-BE49-F238E27FC236}">
              <a16:creationId xmlns:a16="http://schemas.microsoft.com/office/drawing/2014/main" xmlns="" id="{00000000-0008-0000-0200-00000019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1300</xdr:row>
      <xdr:rowOff>0</xdr:rowOff>
    </xdr:from>
    <xdr:to>
      <xdr:col>5</xdr:col>
      <xdr:colOff>279400</xdr:colOff>
      <xdr:row>1301</xdr:row>
      <xdr:rowOff>12700</xdr:rowOff>
    </xdr:to>
    <xdr:sp macro="[1]!dp_core.gridDP_Click" textlink="">
      <xdr:nvSpPr>
        <xdr:cNvPr id="6401" name="Rectangle 6400">
          <a:extLst>
            <a:ext uri="{FF2B5EF4-FFF2-40B4-BE49-F238E27FC236}">
              <a16:creationId xmlns:a16="http://schemas.microsoft.com/office/drawing/2014/main" xmlns="" id="{00000000-0008-0000-0200-00000119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1301</xdr:row>
      <xdr:rowOff>0</xdr:rowOff>
    </xdr:from>
    <xdr:to>
      <xdr:col>5</xdr:col>
      <xdr:colOff>279400</xdr:colOff>
      <xdr:row>1302</xdr:row>
      <xdr:rowOff>12700</xdr:rowOff>
    </xdr:to>
    <xdr:sp macro="[1]!dp_core.gridDP_Click" textlink="">
      <xdr:nvSpPr>
        <xdr:cNvPr id="6402" name="Rectangle 6401">
          <a:extLst>
            <a:ext uri="{FF2B5EF4-FFF2-40B4-BE49-F238E27FC236}">
              <a16:creationId xmlns:a16="http://schemas.microsoft.com/office/drawing/2014/main" xmlns="" id="{00000000-0008-0000-0200-00000219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1301</xdr:row>
      <xdr:rowOff>0</xdr:rowOff>
    </xdr:from>
    <xdr:to>
      <xdr:col>5</xdr:col>
      <xdr:colOff>279400</xdr:colOff>
      <xdr:row>1302</xdr:row>
      <xdr:rowOff>12700</xdr:rowOff>
    </xdr:to>
    <xdr:sp macro="[1]!dp_core.gridDP_Click" textlink="">
      <xdr:nvSpPr>
        <xdr:cNvPr id="6403" name="Rectangle 6402">
          <a:extLst>
            <a:ext uri="{FF2B5EF4-FFF2-40B4-BE49-F238E27FC236}">
              <a16:creationId xmlns:a16="http://schemas.microsoft.com/office/drawing/2014/main" xmlns="" id="{00000000-0008-0000-0200-00000319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1301</xdr:row>
      <xdr:rowOff>0</xdr:rowOff>
    </xdr:from>
    <xdr:to>
      <xdr:col>5</xdr:col>
      <xdr:colOff>279400</xdr:colOff>
      <xdr:row>1302</xdr:row>
      <xdr:rowOff>12700</xdr:rowOff>
    </xdr:to>
    <xdr:sp macro="[1]!dp_core.gridDP_Click" textlink="">
      <xdr:nvSpPr>
        <xdr:cNvPr id="6404" name="Rectangle 6403">
          <a:extLst>
            <a:ext uri="{FF2B5EF4-FFF2-40B4-BE49-F238E27FC236}">
              <a16:creationId xmlns:a16="http://schemas.microsoft.com/office/drawing/2014/main" xmlns="" id="{00000000-0008-0000-0200-00000419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1302</xdr:row>
      <xdr:rowOff>0</xdr:rowOff>
    </xdr:from>
    <xdr:to>
      <xdr:col>5</xdr:col>
      <xdr:colOff>279400</xdr:colOff>
      <xdr:row>1303</xdr:row>
      <xdr:rowOff>12700</xdr:rowOff>
    </xdr:to>
    <xdr:sp macro="[1]!dp_core.gridDP_Click" textlink="">
      <xdr:nvSpPr>
        <xdr:cNvPr id="6405" name="Rectangle 6404">
          <a:extLst>
            <a:ext uri="{FF2B5EF4-FFF2-40B4-BE49-F238E27FC236}">
              <a16:creationId xmlns:a16="http://schemas.microsoft.com/office/drawing/2014/main" xmlns="" id="{00000000-0008-0000-0200-00000519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1302</xdr:row>
      <xdr:rowOff>0</xdr:rowOff>
    </xdr:from>
    <xdr:to>
      <xdr:col>5</xdr:col>
      <xdr:colOff>279400</xdr:colOff>
      <xdr:row>1303</xdr:row>
      <xdr:rowOff>12700</xdr:rowOff>
    </xdr:to>
    <xdr:sp macro="[1]!dp_core.gridDP_Click" textlink="">
      <xdr:nvSpPr>
        <xdr:cNvPr id="6406" name="Rectangle 6405">
          <a:extLst>
            <a:ext uri="{FF2B5EF4-FFF2-40B4-BE49-F238E27FC236}">
              <a16:creationId xmlns:a16="http://schemas.microsoft.com/office/drawing/2014/main" xmlns="" id="{00000000-0008-0000-0200-00000619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1302</xdr:row>
      <xdr:rowOff>0</xdr:rowOff>
    </xdr:from>
    <xdr:to>
      <xdr:col>5</xdr:col>
      <xdr:colOff>279400</xdr:colOff>
      <xdr:row>1303</xdr:row>
      <xdr:rowOff>12700</xdr:rowOff>
    </xdr:to>
    <xdr:sp macro="[1]!dp_core.gridDP_Click" textlink="">
      <xdr:nvSpPr>
        <xdr:cNvPr id="6407" name="Rectangle 6406">
          <a:extLst>
            <a:ext uri="{FF2B5EF4-FFF2-40B4-BE49-F238E27FC236}">
              <a16:creationId xmlns:a16="http://schemas.microsoft.com/office/drawing/2014/main" xmlns="" id="{00000000-0008-0000-0200-00000719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1303</xdr:row>
      <xdr:rowOff>0</xdr:rowOff>
    </xdr:from>
    <xdr:to>
      <xdr:col>5</xdr:col>
      <xdr:colOff>279400</xdr:colOff>
      <xdr:row>1304</xdr:row>
      <xdr:rowOff>12700</xdr:rowOff>
    </xdr:to>
    <xdr:sp macro="[1]!dp_core.gridDP_Click" textlink="">
      <xdr:nvSpPr>
        <xdr:cNvPr id="6408" name="Rectangle 6407">
          <a:extLst>
            <a:ext uri="{FF2B5EF4-FFF2-40B4-BE49-F238E27FC236}">
              <a16:creationId xmlns:a16="http://schemas.microsoft.com/office/drawing/2014/main" xmlns="" id="{00000000-0008-0000-0200-00000819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1303</xdr:row>
      <xdr:rowOff>0</xdr:rowOff>
    </xdr:from>
    <xdr:to>
      <xdr:col>5</xdr:col>
      <xdr:colOff>279400</xdr:colOff>
      <xdr:row>1304</xdr:row>
      <xdr:rowOff>12700</xdr:rowOff>
    </xdr:to>
    <xdr:sp macro="[1]!dp_core.gridDP_Click" textlink="">
      <xdr:nvSpPr>
        <xdr:cNvPr id="6409" name="Rectangle 6408">
          <a:extLst>
            <a:ext uri="{FF2B5EF4-FFF2-40B4-BE49-F238E27FC236}">
              <a16:creationId xmlns:a16="http://schemas.microsoft.com/office/drawing/2014/main" xmlns="" id="{00000000-0008-0000-0200-00000919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1303</xdr:row>
      <xdr:rowOff>0</xdr:rowOff>
    </xdr:from>
    <xdr:to>
      <xdr:col>5</xdr:col>
      <xdr:colOff>279400</xdr:colOff>
      <xdr:row>1304</xdr:row>
      <xdr:rowOff>12700</xdr:rowOff>
    </xdr:to>
    <xdr:sp macro="[1]!dp_core.gridDP_Click" textlink="">
      <xdr:nvSpPr>
        <xdr:cNvPr id="6410" name="Rectangle 6409">
          <a:extLst>
            <a:ext uri="{FF2B5EF4-FFF2-40B4-BE49-F238E27FC236}">
              <a16:creationId xmlns:a16="http://schemas.microsoft.com/office/drawing/2014/main" xmlns="" id="{00000000-0008-0000-0200-00000A19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1304</xdr:row>
      <xdr:rowOff>0</xdr:rowOff>
    </xdr:from>
    <xdr:to>
      <xdr:col>5</xdr:col>
      <xdr:colOff>279400</xdr:colOff>
      <xdr:row>1305</xdr:row>
      <xdr:rowOff>12700</xdr:rowOff>
    </xdr:to>
    <xdr:sp macro="[1]!dp_core.gridDP_Click" textlink="">
      <xdr:nvSpPr>
        <xdr:cNvPr id="6411" name="Rectangle 6410">
          <a:extLst>
            <a:ext uri="{FF2B5EF4-FFF2-40B4-BE49-F238E27FC236}">
              <a16:creationId xmlns:a16="http://schemas.microsoft.com/office/drawing/2014/main" xmlns="" id="{00000000-0008-0000-0200-00000B19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1304</xdr:row>
      <xdr:rowOff>0</xdr:rowOff>
    </xdr:from>
    <xdr:to>
      <xdr:col>5</xdr:col>
      <xdr:colOff>279400</xdr:colOff>
      <xdr:row>1305</xdr:row>
      <xdr:rowOff>12700</xdr:rowOff>
    </xdr:to>
    <xdr:sp macro="[1]!dp_core.gridDP_Click" textlink="">
      <xdr:nvSpPr>
        <xdr:cNvPr id="6412" name="Rectangle 6411">
          <a:extLst>
            <a:ext uri="{FF2B5EF4-FFF2-40B4-BE49-F238E27FC236}">
              <a16:creationId xmlns:a16="http://schemas.microsoft.com/office/drawing/2014/main" xmlns="" id="{00000000-0008-0000-0200-00000C19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1304</xdr:row>
      <xdr:rowOff>0</xdr:rowOff>
    </xdr:from>
    <xdr:to>
      <xdr:col>5</xdr:col>
      <xdr:colOff>279400</xdr:colOff>
      <xdr:row>1305</xdr:row>
      <xdr:rowOff>12700</xdr:rowOff>
    </xdr:to>
    <xdr:sp macro="[1]!dp_core.gridDP_Click" textlink="">
      <xdr:nvSpPr>
        <xdr:cNvPr id="6413" name="Rectangle 6412">
          <a:extLst>
            <a:ext uri="{FF2B5EF4-FFF2-40B4-BE49-F238E27FC236}">
              <a16:creationId xmlns:a16="http://schemas.microsoft.com/office/drawing/2014/main" xmlns="" id="{00000000-0008-0000-0200-00000D19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1305</xdr:row>
      <xdr:rowOff>0</xdr:rowOff>
    </xdr:from>
    <xdr:to>
      <xdr:col>5</xdr:col>
      <xdr:colOff>279400</xdr:colOff>
      <xdr:row>1306</xdr:row>
      <xdr:rowOff>12700</xdr:rowOff>
    </xdr:to>
    <xdr:sp macro="[1]!dp_core.gridDP_Click" textlink="">
      <xdr:nvSpPr>
        <xdr:cNvPr id="6414" name="Rectangle 6413">
          <a:extLst>
            <a:ext uri="{FF2B5EF4-FFF2-40B4-BE49-F238E27FC236}">
              <a16:creationId xmlns:a16="http://schemas.microsoft.com/office/drawing/2014/main" xmlns="" id="{00000000-0008-0000-0200-00000E19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1305</xdr:row>
      <xdr:rowOff>0</xdr:rowOff>
    </xdr:from>
    <xdr:to>
      <xdr:col>5</xdr:col>
      <xdr:colOff>279400</xdr:colOff>
      <xdr:row>1306</xdr:row>
      <xdr:rowOff>12700</xdr:rowOff>
    </xdr:to>
    <xdr:sp macro="[1]!dp_core.gridDP_Click" textlink="">
      <xdr:nvSpPr>
        <xdr:cNvPr id="6415" name="Rectangle 6414">
          <a:extLst>
            <a:ext uri="{FF2B5EF4-FFF2-40B4-BE49-F238E27FC236}">
              <a16:creationId xmlns:a16="http://schemas.microsoft.com/office/drawing/2014/main" xmlns="" id="{00000000-0008-0000-0200-00000F19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1305</xdr:row>
      <xdr:rowOff>0</xdr:rowOff>
    </xdr:from>
    <xdr:to>
      <xdr:col>5</xdr:col>
      <xdr:colOff>279400</xdr:colOff>
      <xdr:row>1306</xdr:row>
      <xdr:rowOff>12700</xdr:rowOff>
    </xdr:to>
    <xdr:sp macro="[1]!dp_core.gridDP_Click" textlink="">
      <xdr:nvSpPr>
        <xdr:cNvPr id="6416" name="Rectangle 6415">
          <a:extLst>
            <a:ext uri="{FF2B5EF4-FFF2-40B4-BE49-F238E27FC236}">
              <a16:creationId xmlns:a16="http://schemas.microsoft.com/office/drawing/2014/main" xmlns="" id="{00000000-0008-0000-0200-00001019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1306</xdr:row>
      <xdr:rowOff>0</xdr:rowOff>
    </xdr:from>
    <xdr:to>
      <xdr:col>5</xdr:col>
      <xdr:colOff>279400</xdr:colOff>
      <xdr:row>1307</xdr:row>
      <xdr:rowOff>12700</xdr:rowOff>
    </xdr:to>
    <xdr:sp macro="[1]!dp_core.gridDP_Click" textlink="">
      <xdr:nvSpPr>
        <xdr:cNvPr id="6417" name="Rectangle 6416">
          <a:extLst>
            <a:ext uri="{FF2B5EF4-FFF2-40B4-BE49-F238E27FC236}">
              <a16:creationId xmlns:a16="http://schemas.microsoft.com/office/drawing/2014/main" xmlns="" id="{00000000-0008-0000-0200-00001119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1306</xdr:row>
      <xdr:rowOff>0</xdr:rowOff>
    </xdr:from>
    <xdr:to>
      <xdr:col>5</xdr:col>
      <xdr:colOff>279400</xdr:colOff>
      <xdr:row>1307</xdr:row>
      <xdr:rowOff>12700</xdr:rowOff>
    </xdr:to>
    <xdr:sp macro="[1]!dp_core.gridDP_Click" textlink="">
      <xdr:nvSpPr>
        <xdr:cNvPr id="6418" name="Rectangle 6417">
          <a:extLst>
            <a:ext uri="{FF2B5EF4-FFF2-40B4-BE49-F238E27FC236}">
              <a16:creationId xmlns:a16="http://schemas.microsoft.com/office/drawing/2014/main" xmlns="" id="{00000000-0008-0000-0200-00001219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1306</xdr:row>
      <xdr:rowOff>0</xdr:rowOff>
    </xdr:from>
    <xdr:to>
      <xdr:col>5</xdr:col>
      <xdr:colOff>279400</xdr:colOff>
      <xdr:row>1307</xdr:row>
      <xdr:rowOff>12700</xdr:rowOff>
    </xdr:to>
    <xdr:sp macro="[1]!dp_core.gridDP_Click" textlink="">
      <xdr:nvSpPr>
        <xdr:cNvPr id="6419" name="Rectangle 6418">
          <a:extLst>
            <a:ext uri="{FF2B5EF4-FFF2-40B4-BE49-F238E27FC236}">
              <a16:creationId xmlns:a16="http://schemas.microsoft.com/office/drawing/2014/main" xmlns="" id="{00000000-0008-0000-0200-00001319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1307</xdr:row>
      <xdr:rowOff>0</xdr:rowOff>
    </xdr:from>
    <xdr:to>
      <xdr:col>5</xdr:col>
      <xdr:colOff>279400</xdr:colOff>
      <xdr:row>1308</xdr:row>
      <xdr:rowOff>12700</xdr:rowOff>
    </xdr:to>
    <xdr:sp macro="[1]!dp_core.gridDP_Click" textlink="">
      <xdr:nvSpPr>
        <xdr:cNvPr id="6420" name="Rectangle 6419">
          <a:extLst>
            <a:ext uri="{FF2B5EF4-FFF2-40B4-BE49-F238E27FC236}">
              <a16:creationId xmlns:a16="http://schemas.microsoft.com/office/drawing/2014/main" xmlns="" id="{00000000-0008-0000-0200-00001419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1307</xdr:row>
      <xdr:rowOff>0</xdr:rowOff>
    </xdr:from>
    <xdr:to>
      <xdr:col>5</xdr:col>
      <xdr:colOff>279400</xdr:colOff>
      <xdr:row>1308</xdr:row>
      <xdr:rowOff>12700</xdr:rowOff>
    </xdr:to>
    <xdr:sp macro="[1]!dp_core.gridDP_Click" textlink="">
      <xdr:nvSpPr>
        <xdr:cNvPr id="6421" name="Rectangle 6420">
          <a:extLst>
            <a:ext uri="{FF2B5EF4-FFF2-40B4-BE49-F238E27FC236}">
              <a16:creationId xmlns:a16="http://schemas.microsoft.com/office/drawing/2014/main" xmlns="" id="{00000000-0008-0000-0200-00001519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1307</xdr:row>
      <xdr:rowOff>0</xdr:rowOff>
    </xdr:from>
    <xdr:to>
      <xdr:col>5</xdr:col>
      <xdr:colOff>279400</xdr:colOff>
      <xdr:row>1308</xdr:row>
      <xdr:rowOff>12700</xdr:rowOff>
    </xdr:to>
    <xdr:sp macro="[1]!dp_core.gridDP_Click" textlink="">
      <xdr:nvSpPr>
        <xdr:cNvPr id="6422" name="Rectangle 6421">
          <a:extLst>
            <a:ext uri="{FF2B5EF4-FFF2-40B4-BE49-F238E27FC236}">
              <a16:creationId xmlns:a16="http://schemas.microsoft.com/office/drawing/2014/main" xmlns="" id="{00000000-0008-0000-0200-00001619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1308</xdr:row>
      <xdr:rowOff>0</xdr:rowOff>
    </xdr:from>
    <xdr:to>
      <xdr:col>5</xdr:col>
      <xdr:colOff>279400</xdr:colOff>
      <xdr:row>1309</xdr:row>
      <xdr:rowOff>12700</xdr:rowOff>
    </xdr:to>
    <xdr:sp macro="[1]!dp_core.gridDP_Click" textlink="">
      <xdr:nvSpPr>
        <xdr:cNvPr id="6423" name="Rectangle 6422">
          <a:extLst>
            <a:ext uri="{FF2B5EF4-FFF2-40B4-BE49-F238E27FC236}">
              <a16:creationId xmlns:a16="http://schemas.microsoft.com/office/drawing/2014/main" xmlns="" id="{00000000-0008-0000-0200-00001719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1308</xdr:row>
      <xdr:rowOff>0</xdr:rowOff>
    </xdr:from>
    <xdr:to>
      <xdr:col>5</xdr:col>
      <xdr:colOff>279400</xdr:colOff>
      <xdr:row>1309</xdr:row>
      <xdr:rowOff>12700</xdr:rowOff>
    </xdr:to>
    <xdr:sp macro="[1]!dp_core.gridDP_Click" textlink="">
      <xdr:nvSpPr>
        <xdr:cNvPr id="6424" name="Rectangle 6423">
          <a:extLst>
            <a:ext uri="{FF2B5EF4-FFF2-40B4-BE49-F238E27FC236}">
              <a16:creationId xmlns:a16="http://schemas.microsoft.com/office/drawing/2014/main" xmlns="" id="{00000000-0008-0000-0200-00001819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1308</xdr:row>
      <xdr:rowOff>0</xdr:rowOff>
    </xdr:from>
    <xdr:to>
      <xdr:col>5</xdr:col>
      <xdr:colOff>279400</xdr:colOff>
      <xdr:row>1309</xdr:row>
      <xdr:rowOff>12700</xdr:rowOff>
    </xdr:to>
    <xdr:sp macro="[1]!dp_core.gridDP_Click" textlink="">
      <xdr:nvSpPr>
        <xdr:cNvPr id="6425" name="Rectangle 6424">
          <a:extLst>
            <a:ext uri="{FF2B5EF4-FFF2-40B4-BE49-F238E27FC236}">
              <a16:creationId xmlns:a16="http://schemas.microsoft.com/office/drawing/2014/main" xmlns="" id="{00000000-0008-0000-0200-00001919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1309</xdr:row>
      <xdr:rowOff>0</xdr:rowOff>
    </xdr:from>
    <xdr:to>
      <xdr:col>5</xdr:col>
      <xdr:colOff>279400</xdr:colOff>
      <xdr:row>1310</xdr:row>
      <xdr:rowOff>12700</xdr:rowOff>
    </xdr:to>
    <xdr:sp macro="[1]!dp_core.gridDP_Click" textlink="">
      <xdr:nvSpPr>
        <xdr:cNvPr id="6426" name="Rectangle 6425">
          <a:extLst>
            <a:ext uri="{FF2B5EF4-FFF2-40B4-BE49-F238E27FC236}">
              <a16:creationId xmlns:a16="http://schemas.microsoft.com/office/drawing/2014/main" xmlns="" id="{00000000-0008-0000-0200-00001A19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1309</xdr:row>
      <xdr:rowOff>0</xdr:rowOff>
    </xdr:from>
    <xdr:to>
      <xdr:col>5</xdr:col>
      <xdr:colOff>279400</xdr:colOff>
      <xdr:row>1310</xdr:row>
      <xdr:rowOff>12700</xdr:rowOff>
    </xdr:to>
    <xdr:sp macro="[1]!dp_core.gridDP_Click" textlink="">
      <xdr:nvSpPr>
        <xdr:cNvPr id="6427" name="Rectangle 6426">
          <a:extLst>
            <a:ext uri="{FF2B5EF4-FFF2-40B4-BE49-F238E27FC236}">
              <a16:creationId xmlns:a16="http://schemas.microsoft.com/office/drawing/2014/main" xmlns="" id="{00000000-0008-0000-0200-00001B19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1309</xdr:row>
      <xdr:rowOff>0</xdr:rowOff>
    </xdr:from>
    <xdr:to>
      <xdr:col>5</xdr:col>
      <xdr:colOff>279400</xdr:colOff>
      <xdr:row>1310</xdr:row>
      <xdr:rowOff>12700</xdr:rowOff>
    </xdr:to>
    <xdr:sp macro="[1]!dp_core.gridDP_Click" textlink="">
      <xdr:nvSpPr>
        <xdr:cNvPr id="6428" name="Rectangle 6427">
          <a:extLst>
            <a:ext uri="{FF2B5EF4-FFF2-40B4-BE49-F238E27FC236}">
              <a16:creationId xmlns:a16="http://schemas.microsoft.com/office/drawing/2014/main" xmlns="" id="{00000000-0008-0000-0200-00001C19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1310</xdr:row>
      <xdr:rowOff>0</xdr:rowOff>
    </xdr:from>
    <xdr:to>
      <xdr:col>5</xdr:col>
      <xdr:colOff>279400</xdr:colOff>
      <xdr:row>1311</xdr:row>
      <xdr:rowOff>12700</xdr:rowOff>
    </xdr:to>
    <xdr:sp macro="[1]!dp_core.gridDP_Click" textlink="">
      <xdr:nvSpPr>
        <xdr:cNvPr id="6429" name="Rectangle 6428">
          <a:extLst>
            <a:ext uri="{FF2B5EF4-FFF2-40B4-BE49-F238E27FC236}">
              <a16:creationId xmlns:a16="http://schemas.microsoft.com/office/drawing/2014/main" xmlns="" id="{00000000-0008-0000-0200-00001D19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1310</xdr:row>
      <xdr:rowOff>0</xdr:rowOff>
    </xdr:from>
    <xdr:to>
      <xdr:col>5</xdr:col>
      <xdr:colOff>279400</xdr:colOff>
      <xdr:row>1311</xdr:row>
      <xdr:rowOff>12700</xdr:rowOff>
    </xdr:to>
    <xdr:sp macro="[1]!dp_core.gridDP_Click" textlink="">
      <xdr:nvSpPr>
        <xdr:cNvPr id="6430" name="Rectangle 6429">
          <a:extLst>
            <a:ext uri="{FF2B5EF4-FFF2-40B4-BE49-F238E27FC236}">
              <a16:creationId xmlns:a16="http://schemas.microsoft.com/office/drawing/2014/main" xmlns="" id="{00000000-0008-0000-0200-00001E19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1310</xdr:row>
      <xdr:rowOff>0</xdr:rowOff>
    </xdr:from>
    <xdr:to>
      <xdr:col>5</xdr:col>
      <xdr:colOff>279400</xdr:colOff>
      <xdr:row>1311</xdr:row>
      <xdr:rowOff>12700</xdr:rowOff>
    </xdr:to>
    <xdr:sp macro="[1]!dp_core.gridDP_Click" textlink="">
      <xdr:nvSpPr>
        <xdr:cNvPr id="6431" name="Rectangle 6430">
          <a:extLst>
            <a:ext uri="{FF2B5EF4-FFF2-40B4-BE49-F238E27FC236}">
              <a16:creationId xmlns:a16="http://schemas.microsoft.com/office/drawing/2014/main" xmlns="" id="{00000000-0008-0000-0200-00001F19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1311</xdr:row>
      <xdr:rowOff>0</xdr:rowOff>
    </xdr:from>
    <xdr:to>
      <xdr:col>5</xdr:col>
      <xdr:colOff>279400</xdr:colOff>
      <xdr:row>1312</xdr:row>
      <xdr:rowOff>12700</xdr:rowOff>
    </xdr:to>
    <xdr:sp macro="[1]!dp_core.gridDP_Click" textlink="">
      <xdr:nvSpPr>
        <xdr:cNvPr id="6432" name="Rectangle 6431">
          <a:extLst>
            <a:ext uri="{FF2B5EF4-FFF2-40B4-BE49-F238E27FC236}">
              <a16:creationId xmlns:a16="http://schemas.microsoft.com/office/drawing/2014/main" xmlns="" id="{00000000-0008-0000-0200-00002019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1311</xdr:row>
      <xdr:rowOff>0</xdr:rowOff>
    </xdr:from>
    <xdr:to>
      <xdr:col>5</xdr:col>
      <xdr:colOff>279400</xdr:colOff>
      <xdr:row>1312</xdr:row>
      <xdr:rowOff>12700</xdr:rowOff>
    </xdr:to>
    <xdr:sp macro="[1]!dp_core.gridDP_Click" textlink="">
      <xdr:nvSpPr>
        <xdr:cNvPr id="6433" name="Rectangle 6432">
          <a:extLst>
            <a:ext uri="{FF2B5EF4-FFF2-40B4-BE49-F238E27FC236}">
              <a16:creationId xmlns:a16="http://schemas.microsoft.com/office/drawing/2014/main" xmlns="" id="{00000000-0008-0000-0200-00002119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1311</xdr:row>
      <xdr:rowOff>0</xdr:rowOff>
    </xdr:from>
    <xdr:to>
      <xdr:col>5</xdr:col>
      <xdr:colOff>279400</xdr:colOff>
      <xdr:row>1312</xdr:row>
      <xdr:rowOff>12700</xdr:rowOff>
    </xdr:to>
    <xdr:sp macro="[1]!dp_core.gridDP_Click" textlink="">
      <xdr:nvSpPr>
        <xdr:cNvPr id="6434" name="Rectangle 6433">
          <a:extLst>
            <a:ext uri="{FF2B5EF4-FFF2-40B4-BE49-F238E27FC236}">
              <a16:creationId xmlns:a16="http://schemas.microsoft.com/office/drawing/2014/main" xmlns="" id="{00000000-0008-0000-0200-00002219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1312</xdr:row>
      <xdr:rowOff>0</xdr:rowOff>
    </xdr:from>
    <xdr:to>
      <xdr:col>5</xdr:col>
      <xdr:colOff>279400</xdr:colOff>
      <xdr:row>1313</xdr:row>
      <xdr:rowOff>12700</xdr:rowOff>
    </xdr:to>
    <xdr:sp macro="[1]!dp_core.gridDP_Click" textlink="">
      <xdr:nvSpPr>
        <xdr:cNvPr id="6435" name="Rectangle 6434">
          <a:extLst>
            <a:ext uri="{FF2B5EF4-FFF2-40B4-BE49-F238E27FC236}">
              <a16:creationId xmlns:a16="http://schemas.microsoft.com/office/drawing/2014/main" xmlns="" id="{00000000-0008-0000-0200-00002319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1312</xdr:row>
      <xdr:rowOff>0</xdr:rowOff>
    </xdr:from>
    <xdr:to>
      <xdr:col>5</xdr:col>
      <xdr:colOff>279400</xdr:colOff>
      <xdr:row>1313</xdr:row>
      <xdr:rowOff>12700</xdr:rowOff>
    </xdr:to>
    <xdr:sp macro="[1]!dp_core.gridDP_Click" textlink="">
      <xdr:nvSpPr>
        <xdr:cNvPr id="6436" name="Rectangle 6435">
          <a:extLst>
            <a:ext uri="{FF2B5EF4-FFF2-40B4-BE49-F238E27FC236}">
              <a16:creationId xmlns:a16="http://schemas.microsoft.com/office/drawing/2014/main" xmlns="" id="{00000000-0008-0000-0200-00002419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1312</xdr:row>
      <xdr:rowOff>0</xdr:rowOff>
    </xdr:from>
    <xdr:to>
      <xdr:col>5</xdr:col>
      <xdr:colOff>279400</xdr:colOff>
      <xdr:row>1313</xdr:row>
      <xdr:rowOff>12700</xdr:rowOff>
    </xdr:to>
    <xdr:sp macro="[1]!dp_core.gridDP_Click" textlink="">
      <xdr:nvSpPr>
        <xdr:cNvPr id="6437" name="Rectangle 6436">
          <a:extLst>
            <a:ext uri="{FF2B5EF4-FFF2-40B4-BE49-F238E27FC236}">
              <a16:creationId xmlns:a16="http://schemas.microsoft.com/office/drawing/2014/main" xmlns="" id="{00000000-0008-0000-0200-00002519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1313</xdr:row>
      <xdr:rowOff>0</xdr:rowOff>
    </xdr:from>
    <xdr:to>
      <xdr:col>5</xdr:col>
      <xdr:colOff>279400</xdr:colOff>
      <xdr:row>1314</xdr:row>
      <xdr:rowOff>12700</xdr:rowOff>
    </xdr:to>
    <xdr:sp macro="[1]!dp_core.gridDP_Click" textlink="">
      <xdr:nvSpPr>
        <xdr:cNvPr id="6438" name="Rectangle 6437">
          <a:extLst>
            <a:ext uri="{FF2B5EF4-FFF2-40B4-BE49-F238E27FC236}">
              <a16:creationId xmlns:a16="http://schemas.microsoft.com/office/drawing/2014/main" xmlns="" id="{00000000-0008-0000-0200-00002619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1313</xdr:row>
      <xdr:rowOff>0</xdr:rowOff>
    </xdr:from>
    <xdr:to>
      <xdr:col>5</xdr:col>
      <xdr:colOff>279400</xdr:colOff>
      <xdr:row>1314</xdr:row>
      <xdr:rowOff>12700</xdr:rowOff>
    </xdr:to>
    <xdr:sp macro="[1]!dp_core.gridDP_Click" textlink="">
      <xdr:nvSpPr>
        <xdr:cNvPr id="6439" name="Rectangle 6438">
          <a:extLst>
            <a:ext uri="{FF2B5EF4-FFF2-40B4-BE49-F238E27FC236}">
              <a16:creationId xmlns:a16="http://schemas.microsoft.com/office/drawing/2014/main" xmlns="" id="{00000000-0008-0000-0200-00002719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1313</xdr:row>
      <xdr:rowOff>0</xdr:rowOff>
    </xdr:from>
    <xdr:to>
      <xdr:col>5</xdr:col>
      <xdr:colOff>279400</xdr:colOff>
      <xdr:row>1314</xdr:row>
      <xdr:rowOff>12700</xdr:rowOff>
    </xdr:to>
    <xdr:sp macro="[1]!dp_core.gridDP_Click" textlink="">
      <xdr:nvSpPr>
        <xdr:cNvPr id="6440" name="Rectangle 6439">
          <a:extLst>
            <a:ext uri="{FF2B5EF4-FFF2-40B4-BE49-F238E27FC236}">
              <a16:creationId xmlns:a16="http://schemas.microsoft.com/office/drawing/2014/main" xmlns="" id="{00000000-0008-0000-0200-00002819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1314</xdr:row>
      <xdr:rowOff>0</xdr:rowOff>
    </xdr:from>
    <xdr:to>
      <xdr:col>5</xdr:col>
      <xdr:colOff>279400</xdr:colOff>
      <xdr:row>1315</xdr:row>
      <xdr:rowOff>12700</xdr:rowOff>
    </xdr:to>
    <xdr:sp macro="[1]!dp_core.gridDP_Click" textlink="">
      <xdr:nvSpPr>
        <xdr:cNvPr id="6441" name="Rectangle 6440">
          <a:extLst>
            <a:ext uri="{FF2B5EF4-FFF2-40B4-BE49-F238E27FC236}">
              <a16:creationId xmlns:a16="http://schemas.microsoft.com/office/drawing/2014/main" xmlns="" id="{00000000-0008-0000-0200-00002919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1314</xdr:row>
      <xdr:rowOff>0</xdr:rowOff>
    </xdr:from>
    <xdr:to>
      <xdr:col>5</xdr:col>
      <xdr:colOff>279400</xdr:colOff>
      <xdr:row>1315</xdr:row>
      <xdr:rowOff>12700</xdr:rowOff>
    </xdr:to>
    <xdr:sp macro="[1]!dp_core.gridDP_Click" textlink="">
      <xdr:nvSpPr>
        <xdr:cNvPr id="6442" name="Rectangle 6441">
          <a:extLst>
            <a:ext uri="{FF2B5EF4-FFF2-40B4-BE49-F238E27FC236}">
              <a16:creationId xmlns:a16="http://schemas.microsoft.com/office/drawing/2014/main" xmlns="" id="{00000000-0008-0000-0200-00002A19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1314</xdr:row>
      <xdr:rowOff>0</xdr:rowOff>
    </xdr:from>
    <xdr:to>
      <xdr:col>5</xdr:col>
      <xdr:colOff>279400</xdr:colOff>
      <xdr:row>1315</xdr:row>
      <xdr:rowOff>12700</xdr:rowOff>
    </xdr:to>
    <xdr:sp macro="[1]!dp_core.gridDP_Click" textlink="">
      <xdr:nvSpPr>
        <xdr:cNvPr id="6443" name="Rectangle 6442">
          <a:extLst>
            <a:ext uri="{FF2B5EF4-FFF2-40B4-BE49-F238E27FC236}">
              <a16:creationId xmlns:a16="http://schemas.microsoft.com/office/drawing/2014/main" xmlns="" id="{00000000-0008-0000-0200-00002B19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1315</xdr:row>
      <xdr:rowOff>0</xdr:rowOff>
    </xdr:from>
    <xdr:to>
      <xdr:col>5</xdr:col>
      <xdr:colOff>279400</xdr:colOff>
      <xdr:row>1316</xdr:row>
      <xdr:rowOff>12700</xdr:rowOff>
    </xdr:to>
    <xdr:sp macro="[1]!dp_core.gridDP_Click" textlink="">
      <xdr:nvSpPr>
        <xdr:cNvPr id="6444" name="Rectangle 6443">
          <a:extLst>
            <a:ext uri="{FF2B5EF4-FFF2-40B4-BE49-F238E27FC236}">
              <a16:creationId xmlns:a16="http://schemas.microsoft.com/office/drawing/2014/main" xmlns="" id="{00000000-0008-0000-0200-00002C19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1315</xdr:row>
      <xdr:rowOff>0</xdr:rowOff>
    </xdr:from>
    <xdr:to>
      <xdr:col>5</xdr:col>
      <xdr:colOff>279400</xdr:colOff>
      <xdr:row>1316</xdr:row>
      <xdr:rowOff>12700</xdr:rowOff>
    </xdr:to>
    <xdr:sp macro="[1]!dp_core.gridDP_Click" textlink="">
      <xdr:nvSpPr>
        <xdr:cNvPr id="6445" name="Rectangle 6444">
          <a:extLst>
            <a:ext uri="{FF2B5EF4-FFF2-40B4-BE49-F238E27FC236}">
              <a16:creationId xmlns:a16="http://schemas.microsoft.com/office/drawing/2014/main" xmlns="" id="{00000000-0008-0000-0200-00002D19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1315</xdr:row>
      <xdr:rowOff>0</xdr:rowOff>
    </xdr:from>
    <xdr:to>
      <xdr:col>5</xdr:col>
      <xdr:colOff>279400</xdr:colOff>
      <xdr:row>1316</xdr:row>
      <xdr:rowOff>12700</xdr:rowOff>
    </xdr:to>
    <xdr:sp macro="[1]!dp_core.gridDP_Click" textlink="">
      <xdr:nvSpPr>
        <xdr:cNvPr id="6446" name="Rectangle 6445">
          <a:extLst>
            <a:ext uri="{FF2B5EF4-FFF2-40B4-BE49-F238E27FC236}">
              <a16:creationId xmlns:a16="http://schemas.microsoft.com/office/drawing/2014/main" xmlns="" id="{00000000-0008-0000-0200-00002E19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1316</xdr:row>
      <xdr:rowOff>0</xdr:rowOff>
    </xdr:from>
    <xdr:to>
      <xdr:col>5</xdr:col>
      <xdr:colOff>279400</xdr:colOff>
      <xdr:row>1317</xdr:row>
      <xdr:rowOff>12700</xdr:rowOff>
    </xdr:to>
    <xdr:sp macro="[1]!dp_core.gridDP_Click" textlink="">
      <xdr:nvSpPr>
        <xdr:cNvPr id="6447" name="Rectangle 6446">
          <a:extLst>
            <a:ext uri="{FF2B5EF4-FFF2-40B4-BE49-F238E27FC236}">
              <a16:creationId xmlns:a16="http://schemas.microsoft.com/office/drawing/2014/main" xmlns="" id="{00000000-0008-0000-0200-00002F19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1316</xdr:row>
      <xdr:rowOff>0</xdr:rowOff>
    </xdr:from>
    <xdr:to>
      <xdr:col>5</xdr:col>
      <xdr:colOff>279400</xdr:colOff>
      <xdr:row>1317</xdr:row>
      <xdr:rowOff>12700</xdr:rowOff>
    </xdr:to>
    <xdr:sp macro="[1]!dp_core.gridDP_Click" textlink="">
      <xdr:nvSpPr>
        <xdr:cNvPr id="6448" name="Rectangle 6447">
          <a:extLst>
            <a:ext uri="{FF2B5EF4-FFF2-40B4-BE49-F238E27FC236}">
              <a16:creationId xmlns:a16="http://schemas.microsoft.com/office/drawing/2014/main" xmlns="" id="{00000000-0008-0000-0200-00003019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1316</xdr:row>
      <xdr:rowOff>0</xdr:rowOff>
    </xdr:from>
    <xdr:to>
      <xdr:col>5</xdr:col>
      <xdr:colOff>279400</xdr:colOff>
      <xdr:row>1317</xdr:row>
      <xdr:rowOff>12700</xdr:rowOff>
    </xdr:to>
    <xdr:sp macro="[1]!dp_core.gridDP_Click" textlink="">
      <xdr:nvSpPr>
        <xdr:cNvPr id="6449" name="Rectangle 6448">
          <a:extLst>
            <a:ext uri="{FF2B5EF4-FFF2-40B4-BE49-F238E27FC236}">
              <a16:creationId xmlns:a16="http://schemas.microsoft.com/office/drawing/2014/main" xmlns="" id="{00000000-0008-0000-0200-00003119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1317</xdr:row>
      <xdr:rowOff>0</xdr:rowOff>
    </xdr:from>
    <xdr:to>
      <xdr:col>5</xdr:col>
      <xdr:colOff>279400</xdr:colOff>
      <xdr:row>1318</xdr:row>
      <xdr:rowOff>12700</xdr:rowOff>
    </xdr:to>
    <xdr:sp macro="[1]!dp_core.gridDP_Click" textlink="">
      <xdr:nvSpPr>
        <xdr:cNvPr id="6450" name="Rectangle 6449">
          <a:extLst>
            <a:ext uri="{FF2B5EF4-FFF2-40B4-BE49-F238E27FC236}">
              <a16:creationId xmlns:a16="http://schemas.microsoft.com/office/drawing/2014/main" xmlns="" id="{00000000-0008-0000-0200-00003219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1317</xdr:row>
      <xdr:rowOff>0</xdr:rowOff>
    </xdr:from>
    <xdr:to>
      <xdr:col>5</xdr:col>
      <xdr:colOff>279400</xdr:colOff>
      <xdr:row>1318</xdr:row>
      <xdr:rowOff>12700</xdr:rowOff>
    </xdr:to>
    <xdr:sp macro="[1]!dp_core.gridDP_Click" textlink="">
      <xdr:nvSpPr>
        <xdr:cNvPr id="6451" name="Rectangle 6450">
          <a:extLst>
            <a:ext uri="{FF2B5EF4-FFF2-40B4-BE49-F238E27FC236}">
              <a16:creationId xmlns:a16="http://schemas.microsoft.com/office/drawing/2014/main" xmlns="" id="{00000000-0008-0000-0200-00003319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1317</xdr:row>
      <xdr:rowOff>0</xdr:rowOff>
    </xdr:from>
    <xdr:to>
      <xdr:col>5</xdr:col>
      <xdr:colOff>279400</xdr:colOff>
      <xdr:row>1318</xdr:row>
      <xdr:rowOff>12700</xdr:rowOff>
    </xdr:to>
    <xdr:sp macro="[1]!dp_core.gridDP_Click" textlink="">
      <xdr:nvSpPr>
        <xdr:cNvPr id="6452" name="Rectangle 6451">
          <a:extLst>
            <a:ext uri="{FF2B5EF4-FFF2-40B4-BE49-F238E27FC236}">
              <a16:creationId xmlns:a16="http://schemas.microsoft.com/office/drawing/2014/main" xmlns="" id="{00000000-0008-0000-0200-00003419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1318</xdr:row>
      <xdr:rowOff>0</xdr:rowOff>
    </xdr:from>
    <xdr:to>
      <xdr:col>5</xdr:col>
      <xdr:colOff>279400</xdr:colOff>
      <xdr:row>1319</xdr:row>
      <xdr:rowOff>12700</xdr:rowOff>
    </xdr:to>
    <xdr:sp macro="[1]!dp_core.gridDP_Click" textlink="">
      <xdr:nvSpPr>
        <xdr:cNvPr id="6453" name="Rectangle 6452">
          <a:extLst>
            <a:ext uri="{FF2B5EF4-FFF2-40B4-BE49-F238E27FC236}">
              <a16:creationId xmlns:a16="http://schemas.microsoft.com/office/drawing/2014/main" xmlns="" id="{00000000-0008-0000-0200-00003519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1318</xdr:row>
      <xdr:rowOff>0</xdr:rowOff>
    </xdr:from>
    <xdr:to>
      <xdr:col>5</xdr:col>
      <xdr:colOff>279400</xdr:colOff>
      <xdr:row>1319</xdr:row>
      <xdr:rowOff>12700</xdr:rowOff>
    </xdr:to>
    <xdr:sp macro="[1]!dp_core.gridDP_Click" textlink="">
      <xdr:nvSpPr>
        <xdr:cNvPr id="6454" name="Rectangle 6453">
          <a:extLst>
            <a:ext uri="{FF2B5EF4-FFF2-40B4-BE49-F238E27FC236}">
              <a16:creationId xmlns:a16="http://schemas.microsoft.com/office/drawing/2014/main" xmlns="" id="{00000000-0008-0000-0200-00003619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1318</xdr:row>
      <xdr:rowOff>0</xdr:rowOff>
    </xdr:from>
    <xdr:to>
      <xdr:col>5</xdr:col>
      <xdr:colOff>279400</xdr:colOff>
      <xdr:row>1319</xdr:row>
      <xdr:rowOff>12700</xdr:rowOff>
    </xdr:to>
    <xdr:sp macro="[1]!dp_core.gridDP_Click" textlink="">
      <xdr:nvSpPr>
        <xdr:cNvPr id="6455" name="Rectangle 6454">
          <a:extLst>
            <a:ext uri="{FF2B5EF4-FFF2-40B4-BE49-F238E27FC236}">
              <a16:creationId xmlns:a16="http://schemas.microsoft.com/office/drawing/2014/main" xmlns="" id="{00000000-0008-0000-0200-00003719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1319</xdr:row>
      <xdr:rowOff>0</xdr:rowOff>
    </xdr:from>
    <xdr:to>
      <xdr:col>5</xdr:col>
      <xdr:colOff>279400</xdr:colOff>
      <xdr:row>1320</xdr:row>
      <xdr:rowOff>12700</xdr:rowOff>
    </xdr:to>
    <xdr:sp macro="[1]!dp_core.gridDP_Click" textlink="">
      <xdr:nvSpPr>
        <xdr:cNvPr id="6456" name="Rectangle 6455">
          <a:extLst>
            <a:ext uri="{FF2B5EF4-FFF2-40B4-BE49-F238E27FC236}">
              <a16:creationId xmlns:a16="http://schemas.microsoft.com/office/drawing/2014/main" xmlns="" id="{00000000-0008-0000-0200-00003819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1319</xdr:row>
      <xdr:rowOff>0</xdr:rowOff>
    </xdr:from>
    <xdr:to>
      <xdr:col>5</xdr:col>
      <xdr:colOff>279400</xdr:colOff>
      <xdr:row>1320</xdr:row>
      <xdr:rowOff>12700</xdr:rowOff>
    </xdr:to>
    <xdr:sp macro="[1]!dp_core.gridDP_Click" textlink="">
      <xdr:nvSpPr>
        <xdr:cNvPr id="6457" name="Rectangle 6456">
          <a:extLst>
            <a:ext uri="{FF2B5EF4-FFF2-40B4-BE49-F238E27FC236}">
              <a16:creationId xmlns:a16="http://schemas.microsoft.com/office/drawing/2014/main" xmlns="" id="{00000000-0008-0000-0200-00003919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1319</xdr:row>
      <xdr:rowOff>0</xdr:rowOff>
    </xdr:from>
    <xdr:to>
      <xdr:col>5</xdr:col>
      <xdr:colOff>279400</xdr:colOff>
      <xdr:row>1320</xdr:row>
      <xdr:rowOff>12700</xdr:rowOff>
    </xdr:to>
    <xdr:sp macro="[1]!dp_core.gridDP_Click" textlink="">
      <xdr:nvSpPr>
        <xdr:cNvPr id="6458" name="Rectangle 6457">
          <a:extLst>
            <a:ext uri="{FF2B5EF4-FFF2-40B4-BE49-F238E27FC236}">
              <a16:creationId xmlns:a16="http://schemas.microsoft.com/office/drawing/2014/main" xmlns="" id="{00000000-0008-0000-0200-00003A19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1320</xdr:row>
      <xdr:rowOff>0</xdr:rowOff>
    </xdr:from>
    <xdr:to>
      <xdr:col>5</xdr:col>
      <xdr:colOff>279400</xdr:colOff>
      <xdr:row>1321</xdr:row>
      <xdr:rowOff>12700</xdr:rowOff>
    </xdr:to>
    <xdr:sp macro="[1]!dp_core.gridDP_Click" textlink="">
      <xdr:nvSpPr>
        <xdr:cNvPr id="6459" name="Rectangle 6458">
          <a:extLst>
            <a:ext uri="{FF2B5EF4-FFF2-40B4-BE49-F238E27FC236}">
              <a16:creationId xmlns:a16="http://schemas.microsoft.com/office/drawing/2014/main" xmlns="" id="{00000000-0008-0000-0200-00003B19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1320</xdr:row>
      <xdr:rowOff>0</xdr:rowOff>
    </xdr:from>
    <xdr:to>
      <xdr:col>5</xdr:col>
      <xdr:colOff>279400</xdr:colOff>
      <xdr:row>1321</xdr:row>
      <xdr:rowOff>12700</xdr:rowOff>
    </xdr:to>
    <xdr:sp macro="[1]!dp_core.gridDP_Click" textlink="">
      <xdr:nvSpPr>
        <xdr:cNvPr id="6460" name="Rectangle 6459">
          <a:extLst>
            <a:ext uri="{FF2B5EF4-FFF2-40B4-BE49-F238E27FC236}">
              <a16:creationId xmlns:a16="http://schemas.microsoft.com/office/drawing/2014/main" xmlns="" id="{00000000-0008-0000-0200-00003C19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1320</xdr:row>
      <xdr:rowOff>0</xdr:rowOff>
    </xdr:from>
    <xdr:to>
      <xdr:col>5</xdr:col>
      <xdr:colOff>279400</xdr:colOff>
      <xdr:row>1321</xdr:row>
      <xdr:rowOff>12700</xdr:rowOff>
    </xdr:to>
    <xdr:sp macro="[1]!dp_core.gridDP_Click" textlink="">
      <xdr:nvSpPr>
        <xdr:cNvPr id="6461" name="Rectangle 6460">
          <a:extLst>
            <a:ext uri="{FF2B5EF4-FFF2-40B4-BE49-F238E27FC236}">
              <a16:creationId xmlns:a16="http://schemas.microsoft.com/office/drawing/2014/main" xmlns="" id="{00000000-0008-0000-0200-00003D19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1321</xdr:row>
      <xdr:rowOff>0</xdr:rowOff>
    </xdr:from>
    <xdr:to>
      <xdr:col>5</xdr:col>
      <xdr:colOff>279400</xdr:colOff>
      <xdr:row>1322</xdr:row>
      <xdr:rowOff>12700</xdr:rowOff>
    </xdr:to>
    <xdr:sp macro="[1]!dp_core.gridDP_Click" textlink="">
      <xdr:nvSpPr>
        <xdr:cNvPr id="6462" name="Rectangle 6461">
          <a:extLst>
            <a:ext uri="{FF2B5EF4-FFF2-40B4-BE49-F238E27FC236}">
              <a16:creationId xmlns:a16="http://schemas.microsoft.com/office/drawing/2014/main" xmlns="" id="{00000000-0008-0000-0200-00003E19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1321</xdr:row>
      <xdr:rowOff>0</xdr:rowOff>
    </xdr:from>
    <xdr:to>
      <xdr:col>5</xdr:col>
      <xdr:colOff>279400</xdr:colOff>
      <xdr:row>1322</xdr:row>
      <xdr:rowOff>12700</xdr:rowOff>
    </xdr:to>
    <xdr:sp macro="[1]!dp_core.gridDP_Click" textlink="">
      <xdr:nvSpPr>
        <xdr:cNvPr id="6463" name="Rectangle 6462">
          <a:extLst>
            <a:ext uri="{FF2B5EF4-FFF2-40B4-BE49-F238E27FC236}">
              <a16:creationId xmlns:a16="http://schemas.microsoft.com/office/drawing/2014/main" xmlns="" id="{00000000-0008-0000-0200-00003F19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1321</xdr:row>
      <xdr:rowOff>0</xdr:rowOff>
    </xdr:from>
    <xdr:to>
      <xdr:col>5</xdr:col>
      <xdr:colOff>279400</xdr:colOff>
      <xdr:row>1322</xdr:row>
      <xdr:rowOff>12700</xdr:rowOff>
    </xdr:to>
    <xdr:sp macro="[1]!dp_core.gridDP_Click" textlink="">
      <xdr:nvSpPr>
        <xdr:cNvPr id="6464" name="Rectangle 6463">
          <a:extLst>
            <a:ext uri="{FF2B5EF4-FFF2-40B4-BE49-F238E27FC236}">
              <a16:creationId xmlns:a16="http://schemas.microsoft.com/office/drawing/2014/main" xmlns="" id="{00000000-0008-0000-0200-00004019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1322</xdr:row>
      <xdr:rowOff>0</xdr:rowOff>
    </xdr:from>
    <xdr:to>
      <xdr:col>5</xdr:col>
      <xdr:colOff>279400</xdr:colOff>
      <xdr:row>1323</xdr:row>
      <xdr:rowOff>12700</xdr:rowOff>
    </xdr:to>
    <xdr:sp macro="[1]!dp_core.gridDP_Click" textlink="">
      <xdr:nvSpPr>
        <xdr:cNvPr id="6465" name="Rectangle 6464">
          <a:extLst>
            <a:ext uri="{FF2B5EF4-FFF2-40B4-BE49-F238E27FC236}">
              <a16:creationId xmlns:a16="http://schemas.microsoft.com/office/drawing/2014/main" xmlns="" id="{00000000-0008-0000-0200-00004119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1322</xdr:row>
      <xdr:rowOff>0</xdr:rowOff>
    </xdr:from>
    <xdr:to>
      <xdr:col>5</xdr:col>
      <xdr:colOff>279400</xdr:colOff>
      <xdr:row>1323</xdr:row>
      <xdr:rowOff>12700</xdr:rowOff>
    </xdr:to>
    <xdr:sp macro="[1]!dp_core.gridDP_Click" textlink="">
      <xdr:nvSpPr>
        <xdr:cNvPr id="6466" name="Rectangle 6465">
          <a:extLst>
            <a:ext uri="{FF2B5EF4-FFF2-40B4-BE49-F238E27FC236}">
              <a16:creationId xmlns:a16="http://schemas.microsoft.com/office/drawing/2014/main" xmlns="" id="{00000000-0008-0000-0200-00004219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1322</xdr:row>
      <xdr:rowOff>0</xdr:rowOff>
    </xdr:from>
    <xdr:to>
      <xdr:col>5</xdr:col>
      <xdr:colOff>279400</xdr:colOff>
      <xdr:row>1323</xdr:row>
      <xdr:rowOff>12700</xdr:rowOff>
    </xdr:to>
    <xdr:sp macro="[1]!dp_core.gridDP_Click" textlink="">
      <xdr:nvSpPr>
        <xdr:cNvPr id="6467" name="Rectangle 6466">
          <a:extLst>
            <a:ext uri="{FF2B5EF4-FFF2-40B4-BE49-F238E27FC236}">
              <a16:creationId xmlns:a16="http://schemas.microsoft.com/office/drawing/2014/main" xmlns="" id="{00000000-0008-0000-0200-00004319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1323</xdr:row>
      <xdr:rowOff>0</xdr:rowOff>
    </xdr:from>
    <xdr:to>
      <xdr:col>5</xdr:col>
      <xdr:colOff>279400</xdr:colOff>
      <xdr:row>1324</xdr:row>
      <xdr:rowOff>12700</xdr:rowOff>
    </xdr:to>
    <xdr:sp macro="[1]!dp_core.gridDP_Click" textlink="">
      <xdr:nvSpPr>
        <xdr:cNvPr id="6468" name="Rectangle 6467">
          <a:extLst>
            <a:ext uri="{FF2B5EF4-FFF2-40B4-BE49-F238E27FC236}">
              <a16:creationId xmlns:a16="http://schemas.microsoft.com/office/drawing/2014/main" xmlns="" id="{00000000-0008-0000-0200-00004419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1323</xdr:row>
      <xdr:rowOff>0</xdr:rowOff>
    </xdr:from>
    <xdr:to>
      <xdr:col>5</xdr:col>
      <xdr:colOff>279400</xdr:colOff>
      <xdr:row>1324</xdr:row>
      <xdr:rowOff>12700</xdr:rowOff>
    </xdr:to>
    <xdr:sp macro="[1]!dp_core.gridDP_Click" textlink="">
      <xdr:nvSpPr>
        <xdr:cNvPr id="6469" name="Rectangle 6468">
          <a:extLst>
            <a:ext uri="{FF2B5EF4-FFF2-40B4-BE49-F238E27FC236}">
              <a16:creationId xmlns:a16="http://schemas.microsoft.com/office/drawing/2014/main" xmlns="" id="{00000000-0008-0000-0200-00004519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1323</xdr:row>
      <xdr:rowOff>0</xdr:rowOff>
    </xdr:from>
    <xdr:to>
      <xdr:col>5</xdr:col>
      <xdr:colOff>279400</xdr:colOff>
      <xdr:row>1324</xdr:row>
      <xdr:rowOff>12700</xdr:rowOff>
    </xdr:to>
    <xdr:sp macro="[1]!dp_core.gridDP_Click" textlink="">
      <xdr:nvSpPr>
        <xdr:cNvPr id="6470" name="Rectangle 6469">
          <a:extLst>
            <a:ext uri="{FF2B5EF4-FFF2-40B4-BE49-F238E27FC236}">
              <a16:creationId xmlns:a16="http://schemas.microsoft.com/office/drawing/2014/main" xmlns="" id="{00000000-0008-0000-0200-00004619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1324</xdr:row>
      <xdr:rowOff>0</xdr:rowOff>
    </xdr:from>
    <xdr:to>
      <xdr:col>5</xdr:col>
      <xdr:colOff>279400</xdr:colOff>
      <xdr:row>1325</xdr:row>
      <xdr:rowOff>12700</xdr:rowOff>
    </xdr:to>
    <xdr:sp macro="[1]!dp_core.gridDP_Click" textlink="">
      <xdr:nvSpPr>
        <xdr:cNvPr id="6471" name="Rectangle 6470">
          <a:extLst>
            <a:ext uri="{FF2B5EF4-FFF2-40B4-BE49-F238E27FC236}">
              <a16:creationId xmlns:a16="http://schemas.microsoft.com/office/drawing/2014/main" xmlns="" id="{00000000-0008-0000-0200-00004719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1324</xdr:row>
      <xdr:rowOff>0</xdr:rowOff>
    </xdr:from>
    <xdr:to>
      <xdr:col>5</xdr:col>
      <xdr:colOff>279400</xdr:colOff>
      <xdr:row>1325</xdr:row>
      <xdr:rowOff>12700</xdr:rowOff>
    </xdr:to>
    <xdr:sp macro="[1]!dp_core.gridDP_Click" textlink="">
      <xdr:nvSpPr>
        <xdr:cNvPr id="6472" name="Rectangle 6471">
          <a:extLst>
            <a:ext uri="{FF2B5EF4-FFF2-40B4-BE49-F238E27FC236}">
              <a16:creationId xmlns:a16="http://schemas.microsoft.com/office/drawing/2014/main" xmlns="" id="{00000000-0008-0000-0200-00004819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1324</xdr:row>
      <xdr:rowOff>0</xdr:rowOff>
    </xdr:from>
    <xdr:to>
      <xdr:col>5</xdr:col>
      <xdr:colOff>279400</xdr:colOff>
      <xdr:row>1325</xdr:row>
      <xdr:rowOff>12700</xdr:rowOff>
    </xdr:to>
    <xdr:sp macro="[1]!dp_core.gridDP_Click" textlink="">
      <xdr:nvSpPr>
        <xdr:cNvPr id="6473" name="Rectangle 6472">
          <a:extLst>
            <a:ext uri="{FF2B5EF4-FFF2-40B4-BE49-F238E27FC236}">
              <a16:creationId xmlns:a16="http://schemas.microsoft.com/office/drawing/2014/main" xmlns="" id="{00000000-0008-0000-0200-00004919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1325</xdr:row>
      <xdr:rowOff>0</xdr:rowOff>
    </xdr:from>
    <xdr:to>
      <xdr:col>5</xdr:col>
      <xdr:colOff>279400</xdr:colOff>
      <xdr:row>1326</xdr:row>
      <xdr:rowOff>12700</xdr:rowOff>
    </xdr:to>
    <xdr:sp macro="[1]!dp_core.gridDP_Click" textlink="">
      <xdr:nvSpPr>
        <xdr:cNvPr id="6474" name="Rectangle 6473">
          <a:extLst>
            <a:ext uri="{FF2B5EF4-FFF2-40B4-BE49-F238E27FC236}">
              <a16:creationId xmlns:a16="http://schemas.microsoft.com/office/drawing/2014/main" xmlns="" id="{00000000-0008-0000-0200-00004A19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1325</xdr:row>
      <xdr:rowOff>0</xdr:rowOff>
    </xdr:from>
    <xdr:to>
      <xdr:col>5</xdr:col>
      <xdr:colOff>279400</xdr:colOff>
      <xdr:row>1326</xdr:row>
      <xdr:rowOff>12700</xdr:rowOff>
    </xdr:to>
    <xdr:sp macro="[1]!dp_core.gridDP_Click" textlink="">
      <xdr:nvSpPr>
        <xdr:cNvPr id="6475" name="Rectangle 6474">
          <a:extLst>
            <a:ext uri="{FF2B5EF4-FFF2-40B4-BE49-F238E27FC236}">
              <a16:creationId xmlns:a16="http://schemas.microsoft.com/office/drawing/2014/main" xmlns="" id="{00000000-0008-0000-0200-00004B19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1325</xdr:row>
      <xdr:rowOff>0</xdr:rowOff>
    </xdr:from>
    <xdr:to>
      <xdr:col>5</xdr:col>
      <xdr:colOff>279400</xdr:colOff>
      <xdr:row>1326</xdr:row>
      <xdr:rowOff>12700</xdr:rowOff>
    </xdr:to>
    <xdr:sp macro="[1]!dp_core.gridDP_Click" textlink="">
      <xdr:nvSpPr>
        <xdr:cNvPr id="6476" name="Rectangle 6475">
          <a:extLst>
            <a:ext uri="{FF2B5EF4-FFF2-40B4-BE49-F238E27FC236}">
              <a16:creationId xmlns:a16="http://schemas.microsoft.com/office/drawing/2014/main" xmlns="" id="{00000000-0008-0000-0200-00004C19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1326</xdr:row>
      <xdr:rowOff>0</xdr:rowOff>
    </xdr:from>
    <xdr:to>
      <xdr:col>5</xdr:col>
      <xdr:colOff>279400</xdr:colOff>
      <xdr:row>1327</xdr:row>
      <xdr:rowOff>12700</xdr:rowOff>
    </xdr:to>
    <xdr:sp macro="[1]!dp_core.gridDP_Click" textlink="">
      <xdr:nvSpPr>
        <xdr:cNvPr id="6477" name="Rectangle 6476">
          <a:extLst>
            <a:ext uri="{FF2B5EF4-FFF2-40B4-BE49-F238E27FC236}">
              <a16:creationId xmlns:a16="http://schemas.microsoft.com/office/drawing/2014/main" xmlns="" id="{00000000-0008-0000-0200-00004D19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1326</xdr:row>
      <xdr:rowOff>0</xdr:rowOff>
    </xdr:from>
    <xdr:to>
      <xdr:col>5</xdr:col>
      <xdr:colOff>279400</xdr:colOff>
      <xdr:row>1327</xdr:row>
      <xdr:rowOff>12700</xdr:rowOff>
    </xdr:to>
    <xdr:sp macro="[1]!dp_core.gridDP_Click" textlink="">
      <xdr:nvSpPr>
        <xdr:cNvPr id="6478" name="Rectangle 6477">
          <a:extLst>
            <a:ext uri="{FF2B5EF4-FFF2-40B4-BE49-F238E27FC236}">
              <a16:creationId xmlns:a16="http://schemas.microsoft.com/office/drawing/2014/main" xmlns="" id="{00000000-0008-0000-0200-00004E19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1326</xdr:row>
      <xdr:rowOff>0</xdr:rowOff>
    </xdr:from>
    <xdr:to>
      <xdr:col>5</xdr:col>
      <xdr:colOff>279400</xdr:colOff>
      <xdr:row>1327</xdr:row>
      <xdr:rowOff>12700</xdr:rowOff>
    </xdr:to>
    <xdr:sp macro="[1]!dp_core.gridDP_Click" textlink="">
      <xdr:nvSpPr>
        <xdr:cNvPr id="6479" name="Rectangle 6478">
          <a:extLst>
            <a:ext uri="{FF2B5EF4-FFF2-40B4-BE49-F238E27FC236}">
              <a16:creationId xmlns:a16="http://schemas.microsoft.com/office/drawing/2014/main" xmlns="" id="{00000000-0008-0000-0200-00004F19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1327</xdr:row>
      <xdr:rowOff>0</xdr:rowOff>
    </xdr:from>
    <xdr:to>
      <xdr:col>5</xdr:col>
      <xdr:colOff>279400</xdr:colOff>
      <xdr:row>1328</xdr:row>
      <xdr:rowOff>12700</xdr:rowOff>
    </xdr:to>
    <xdr:sp macro="[1]!dp_core.gridDP_Click" textlink="">
      <xdr:nvSpPr>
        <xdr:cNvPr id="6480" name="Rectangle 6479">
          <a:extLst>
            <a:ext uri="{FF2B5EF4-FFF2-40B4-BE49-F238E27FC236}">
              <a16:creationId xmlns:a16="http://schemas.microsoft.com/office/drawing/2014/main" xmlns="" id="{00000000-0008-0000-0200-00005019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1327</xdr:row>
      <xdr:rowOff>0</xdr:rowOff>
    </xdr:from>
    <xdr:to>
      <xdr:col>5</xdr:col>
      <xdr:colOff>279400</xdr:colOff>
      <xdr:row>1328</xdr:row>
      <xdr:rowOff>12700</xdr:rowOff>
    </xdr:to>
    <xdr:sp macro="[1]!dp_core.gridDP_Click" textlink="">
      <xdr:nvSpPr>
        <xdr:cNvPr id="6481" name="Rectangle 6480">
          <a:extLst>
            <a:ext uri="{FF2B5EF4-FFF2-40B4-BE49-F238E27FC236}">
              <a16:creationId xmlns:a16="http://schemas.microsoft.com/office/drawing/2014/main" xmlns="" id="{00000000-0008-0000-0200-00005119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1327</xdr:row>
      <xdr:rowOff>0</xdr:rowOff>
    </xdr:from>
    <xdr:to>
      <xdr:col>5</xdr:col>
      <xdr:colOff>279400</xdr:colOff>
      <xdr:row>1328</xdr:row>
      <xdr:rowOff>12700</xdr:rowOff>
    </xdr:to>
    <xdr:sp macro="[1]!dp_core.gridDP_Click" textlink="">
      <xdr:nvSpPr>
        <xdr:cNvPr id="6482" name="Rectangle 6481">
          <a:extLst>
            <a:ext uri="{FF2B5EF4-FFF2-40B4-BE49-F238E27FC236}">
              <a16:creationId xmlns:a16="http://schemas.microsoft.com/office/drawing/2014/main" xmlns="" id="{00000000-0008-0000-0200-00005219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1328</xdr:row>
      <xdr:rowOff>0</xdr:rowOff>
    </xdr:from>
    <xdr:to>
      <xdr:col>5</xdr:col>
      <xdr:colOff>279400</xdr:colOff>
      <xdr:row>1329</xdr:row>
      <xdr:rowOff>12700</xdr:rowOff>
    </xdr:to>
    <xdr:sp macro="[1]!dp_core.gridDP_Click" textlink="">
      <xdr:nvSpPr>
        <xdr:cNvPr id="6483" name="Rectangle 6482">
          <a:extLst>
            <a:ext uri="{FF2B5EF4-FFF2-40B4-BE49-F238E27FC236}">
              <a16:creationId xmlns:a16="http://schemas.microsoft.com/office/drawing/2014/main" xmlns="" id="{00000000-0008-0000-0200-00005319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1328</xdr:row>
      <xdr:rowOff>0</xdr:rowOff>
    </xdr:from>
    <xdr:to>
      <xdr:col>5</xdr:col>
      <xdr:colOff>279400</xdr:colOff>
      <xdr:row>1329</xdr:row>
      <xdr:rowOff>12700</xdr:rowOff>
    </xdr:to>
    <xdr:sp macro="[1]!dp_core.gridDP_Click" textlink="">
      <xdr:nvSpPr>
        <xdr:cNvPr id="6484" name="Rectangle 6483">
          <a:extLst>
            <a:ext uri="{FF2B5EF4-FFF2-40B4-BE49-F238E27FC236}">
              <a16:creationId xmlns:a16="http://schemas.microsoft.com/office/drawing/2014/main" xmlns="" id="{00000000-0008-0000-0200-00005419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1328</xdr:row>
      <xdr:rowOff>0</xdr:rowOff>
    </xdr:from>
    <xdr:to>
      <xdr:col>5</xdr:col>
      <xdr:colOff>279400</xdr:colOff>
      <xdr:row>1329</xdr:row>
      <xdr:rowOff>12700</xdr:rowOff>
    </xdr:to>
    <xdr:sp macro="[1]!dp_core.gridDP_Click" textlink="">
      <xdr:nvSpPr>
        <xdr:cNvPr id="6485" name="Rectangle 6484">
          <a:extLst>
            <a:ext uri="{FF2B5EF4-FFF2-40B4-BE49-F238E27FC236}">
              <a16:creationId xmlns:a16="http://schemas.microsoft.com/office/drawing/2014/main" xmlns="" id="{00000000-0008-0000-0200-00005519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1329</xdr:row>
      <xdr:rowOff>0</xdr:rowOff>
    </xdr:from>
    <xdr:to>
      <xdr:col>5</xdr:col>
      <xdr:colOff>279400</xdr:colOff>
      <xdr:row>1330</xdr:row>
      <xdr:rowOff>12700</xdr:rowOff>
    </xdr:to>
    <xdr:sp macro="[1]!dp_core.gridDP_Click" textlink="">
      <xdr:nvSpPr>
        <xdr:cNvPr id="6486" name="Rectangle 6485">
          <a:extLst>
            <a:ext uri="{FF2B5EF4-FFF2-40B4-BE49-F238E27FC236}">
              <a16:creationId xmlns:a16="http://schemas.microsoft.com/office/drawing/2014/main" xmlns="" id="{00000000-0008-0000-0200-00005619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1329</xdr:row>
      <xdr:rowOff>0</xdr:rowOff>
    </xdr:from>
    <xdr:to>
      <xdr:col>5</xdr:col>
      <xdr:colOff>279400</xdr:colOff>
      <xdr:row>1330</xdr:row>
      <xdr:rowOff>12700</xdr:rowOff>
    </xdr:to>
    <xdr:sp macro="[1]!dp_core.gridDP_Click" textlink="">
      <xdr:nvSpPr>
        <xdr:cNvPr id="6487" name="Rectangle 6486">
          <a:extLst>
            <a:ext uri="{FF2B5EF4-FFF2-40B4-BE49-F238E27FC236}">
              <a16:creationId xmlns:a16="http://schemas.microsoft.com/office/drawing/2014/main" xmlns="" id="{00000000-0008-0000-0200-00005719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1329</xdr:row>
      <xdr:rowOff>0</xdr:rowOff>
    </xdr:from>
    <xdr:to>
      <xdr:col>5</xdr:col>
      <xdr:colOff>279400</xdr:colOff>
      <xdr:row>1330</xdr:row>
      <xdr:rowOff>12700</xdr:rowOff>
    </xdr:to>
    <xdr:sp macro="[1]!dp_core.gridDP_Click" textlink="">
      <xdr:nvSpPr>
        <xdr:cNvPr id="6488" name="Rectangle 6487">
          <a:extLst>
            <a:ext uri="{FF2B5EF4-FFF2-40B4-BE49-F238E27FC236}">
              <a16:creationId xmlns:a16="http://schemas.microsoft.com/office/drawing/2014/main" xmlns="" id="{00000000-0008-0000-0200-00005819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1330</xdr:row>
      <xdr:rowOff>0</xdr:rowOff>
    </xdr:from>
    <xdr:to>
      <xdr:col>5</xdr:col>
      <xdr:colOff>279400</xdr:colOff>
      <xdr:row>1331</xdr:row>
      <xdr:rowOff>12700</xdr:rowOff>
    </xdr:to>
    <xdr:sp macro="[1]!dp_core.gridDP_Click" textlink="">
      <xdr:nvSpPr>
        <xdr:cNvPr id="6489" name="Rectangle 6488">
          <a:extLst>
            <a:ext uri="{FF2B5EF4-FFF2-40B4-BE49-F238E27FC236}">
              <a16:creationId xmlns:a16="http://schemas.microsoft.com/office/drawing/2014/main" xmlns="" id="{00000000-0008-0000-0200-00005919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1330</xdr:row>
      <xdr:rowOff>0</xdr:rowOff>
    </xdr:from>
    <xdr:to>
      <xdr:col>5</xdr:col>
      <xdr:colOff>279400</xdr:colOff>
      <xdr:row>1331</xdr:row>
      <xdr:rowOff>12700</xdr:rowOff>
    </xdr:to>
    <xdr:sp macro="[1]!dp_core.gridDP_Click" textlink="">
      <xdr:nvSpPr>
        <xdr:cNvPr id="6490" name="Rectangle 6489">
          <a:extLst>
            <a:ext uri="{FF2B5EF4-FFF2-40B4-BE49-F238E27FC236}">
              <a16:creationId xmlns:a16="http://schemas.microsoft.com/office/drawing/2014/main" xmlns="" id="{00000000-0008-0000-0200-00005A19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1330</xdr:row>
      <xdr:rowOff>0</xdr:rowOff>
    </xdr:from>
    <xdr:to>
      <xdr:col>5</xdr:col>
      <xdr:colOff>279400</xdr:colOff>
      <xdr:row>1331</xdr:row>
      <xdr:rowOff>12700</xdr:rowOff>
    </xdr:to>
    <xdr:sp macro="[1]!dp_core.gridDP_Click" textlink="">
      <xdr:nvSpPr>
        <xdr:cNvPr id="6491" name="Rectangle 6490">
          <a:extLst>
            <a:ext uri="{FF2B5EF4-FFF2-40B4-BE49-F238E27FC236}">
              <a16:creationId xmlns:a16="http://schemas.microsoft.com/office/drawing/2014/main" xmlns="" id="{00000000-0008-0000-0200-00005B19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1331</xdr:row>
      <xdr:rowOff>0</xdr:rowOff>
    </xdr:from>
    <xdr:to>
      <xdr:col>5</xdr:col>
      <xdr:colOff>279400</xdr:colOff>
      <xdr:row>1332</xdr:row>
      <xdr:rowOff>12700</xdr:rowOff>
    </xdr:to>
    <xdr:sp macro="[1]!dp_core.gridDP_Click" textlink="">
      <xdr:nvSpPr>
        <xdr:cNvPr id="6492" name="Rectangle 6491">
          <a:extLst>
            <a:ext uri="{FF2B5EF4-FFF2-40B4-BE49-F238E27FC236}">
              <a16:creationId xmlns:a16="http://schemas.microsoft.com/office/drawing/2014/main" xmlns="" id="{00000000-0008-0000-0200-00005C19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1331</xdr:row>
      <xdr:rowOff>0</xdr:rowOff>
    </xdr:from>
    <xdr:to>
      <xdr:col>5</xdr:col>
      <xdr:colOff>279400</xdr:colOff>
      <xdr:row>1332</xdr:row>
      <xdr:rowOff>12700</xdr:rowOff>
    </xdr:to>
    <xdr:sp macro="[1]!dp_core.gridDP_Click" textlink="">
      <xdr:nvSpPr>
        <xdr:cNvPr id="6493" name="Rectangle 6492">
          <a:extLst>
            <a:ext uri="{FF2B5EF4-FFF2-40B4-BE49-F238E27FC236}">
              <a16:creationId xmlns:a16="http://schemas.microsoft.com/office/drawing/2014/main" xmlns="" id="{00000000-0008-0000-0200-00005D19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1331</xdr:row>
      <xdr:rowOff>0</xdr:rowOff>
    </xdr:from>
    <xdr:to>
      <xdr:col>5</xdr:col>
      <xdr:colOff>279400</xdr:colOff>
      <xdr:row>1332</xdr:row>
      <xdr:rowOff>12700</xdr:rowOff>
    </xdr:to>
    <xdr:sp macro="[1]!dp_core.gridDP_Click" textlink="">
      <xdr:nvSpPr>
        <xdr:cNvPr id="6494" name="Rectangle 6493">
          <a:extLst>
            <a:ext uri="{FF2B5EF4-FFF2-40B4-BE49-F238E27FC236}">
              <a16:creationId xmlns:a16="http://schemas.microsoft.com/office/drawing/2014/main" xmlns="" id="{00000000-0008-0000-0200-00005E19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1332</xdr:row>
      <xdr:rowOff>0</xdr:rowOff>
    </xdr:from>
    <xdr:to>
      <xdr:col>5</xdr:col>
      <xdr:colOff>279400</xdr:colOff>
      <xdr:row>1333</xdr:row>
      <xdr:rowOff>12700</xdr:rowOff>
    </xdr:to>
    <xdr:sp macro="[1]!dp_core.gridDP_Click" textlink="">
      <xdr:nvSpPr>
        <xdr:cNvPr id="6495" name="Rectangle 6494">
          <a:extLst>
            <a:ext uri="{FF2B5EF4-FFF2-40B4-BE49-F238E27FC236}">
              <a16:creationId xmlns:a16="http://schemas.microsoft.com/office/drawing/2014/main" xmlns="" id="{00000000-0008-0000-0200-00005F19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1332</xdr:row>
      <xdr:rowOff>0</xdr:rowOff>
    </xdr:from>
    <xdr:to>
      <xdr:col>5</xdr:col>
      <xdr:colOff>279400</xdr:colOff>
      <xdr:row>1333</xdr:row>
      <xdr:rowOff>12700</xdr:rowOff>
    </xdr:to>
    <xdr:sp macro="[1]!dp_core.gridDP_Click" textlink="">
      <xdr:nvSpPr>
        <xdr:cNvPr id="6496" name="Rectangle 6495">
          <a:extLst>
            <a:ext uri="{FF2B5EF4-FFF2-40B4-BE49-F238E27FC236}">
              <a16:creationId xmlns:a16="http://schemas.microsoft.com/office/drawing/2014/main" xmlns="" id="{00000000-0008-0000-0200-00006019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1332</xdr:row>
      <xdr:rowOff>0</xdr:rowOff>
    </xdr:from>
    <xdr:to>
      <xdr:col>5</xdr:col>
      <xdr:colOff>279400</xdr:colOff>
      <xdr:row>1333</xdr:row>
      <xdr:rowOff>12700</xdr:rowOff>
    </xdr:to>
    <xdr:sp macro="[1]!dp_core.gridDP_Click" textlink="">
      <xdr:nvSpPr>
        <xdr:cNvPr id="6497" name="Rectangle 6496">
          <a:extLst>
            <a:ext uri="{FF2B5EF4-FFF2-40B4-BE49-F238E27FC236}">
              <a16:creationId xmlns:a16="http://schemas.microsoft.com/office/drawing/2014/main" xmlns="" id="{00000000-0008-0000-0200-00006119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1333</xdr:row>
      <xdr:rowOff>0</xdr:rowOff>
    </xdr:from>
    <xdr:to>
      <xdr:col>5</xdr:col>
      <xdr:colOff>279400</xdr:colOff>
      <xdr:row>1334</xdr:row>
      <xdr:rowOff>12700</xdr:rowOff>
    </xdr:to>
    <xdr:sp macro="[1]!dp_core.gridDP_Click" textlink="">
      <xdr:nvSpPr>
        <xdr:cNvPr id="6498" name="Rectangle 6497">
          <a:extLst>
            <a:ext uri="{FF2B5EF4-FFF2-40B4-BE49-F238E27FC236}">
              <a16:creationId xmlns:a16="http://schemas.microsoft.com/office/drawing/2014/main" xmlns="" id="{00000000-0008-0000-0200-00006219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1333</xdr:row>
      <xdr:rowOff>0</xdr:rowOff>
    </xdr:from>
    <xdr:to>
      <xdr:col>5</xdr:col>
      <xdr:colOff>279400</xdr:colOff>
      <xdr:row>1334</xdr:row>
      <xdr:rowOff>12700</xdr:rowOff>
    </xdr:to>
    <xdr:sp macro="[1]!dp_core.gridDP_Click" textlink="">
      <xdr:nvSpPr>
        <xdr:cNvPr id="6499" name="Rectangle 6498">
          <a:extLst>
            <a:ext uri="{FF2B5EF4-FFF2-40B4-BE49-F238E27FC236}">
              <a16:creationId xmlns:a16="http://schemas.microsoft.com/office/drawing/2014/main" xmlns="" id="{00000000-0008-0000-0200-00006319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1333</xdr:row>
      <xdr:rowOff>0</xdr:rowOff>
    </xdr:from>
    <xdr:to>
      <xdr:col>5</xdr:col>
      <xdr:colOff>279400</xdr:colOff>
      <xdr:row>1334</xdr:row>
      <xdr:rowOff>12700</xdr:rowOff>
    </xdr:to>
    <xdr:sp macro="[1]!dp_core.gridDP_Click" textlink="">
      <xdr:nvSpPr>
        <xdr:cNvPr id="6500" name="Rectangle 6499">
          <a:extLst>
            <a:ext uri="{FF2B5EF4-FFF2-40B4-BE49-F238E27FC236}">
              <a16:creationId xmlns:a16="http://schemas.microsoft.com/office/drawing/2014/main" xmlns="" id="{00000000-0008-0000-0200-00006419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1334</xdr:row>
      <xdr:rowOff>0</xdr:rowOff>
    </xdr:from>
    <xdr:to>
      <xdr:col>5</xdr:col>
      <xdr:colOff>279400</xdr:colOff>
      <xdr:row>1335</xdr:row>
      <xdr:rowOff>12700</xdr:rowOff>
    </xdr:to>
    <xdr:sp macro="[1]!dp_core.gridDP_Click" textlink="">
      <xdr:nvSpPr>
        <xdr:cNvPr id="6501" name="Rectangle 6500">
          <a:extLst>
            <a:ext uri="{FF2B5EF4-FFF2-40B4-BE49-F238E27FC236}">
              <a16:creationId xmlns:a16="http://schemas.microsoft.com/office/drawing/2014/main" xmlns="" id="{00000000-0008-0000-0200-00006519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1334</xdr:row>
      <xdr:rowOff>0</xdr:rowOff>
    </xdr:from>
    <xdr:to>
      <xdr:col>5</xdr:col>
      <xdr:colOff>279400</xdr:colOff>
      <xdr:row>1335</xdr:row>
      <xdr:rowOff>12700</xdr:rowOff>
    </xdr:to>
    <xdr:sp macro="[1]!dp_core.gridDP_Click" textlink="">
      <xdr:nvSpPr>
        <xdr:cNvPr id="6502" name="Rectangle 6501">
          <a:extLst>
            <a:ext uri="{FF2B5EF4-FFF2-40B4-BE49-F238E27FC236}">
              <a16:creationId xmlns:a16="http://schemas.microsoft.com/office/drawing/2014/main" xmlns="" id="{00000000-0008-0000-0200-00006619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1334</xdr:row>
      <xdr:rowOff>0</xdr:rowOff>
    </xdr:from>
    <xdr:to>
      <xdr:col>5</xdr:col>
      <xdr:colOff>279400</xdr:colOff>
      <xdr:row>1335</xdr:row>
      <xdr:rowOff>12700</xdr:rowOff>
    </xdr:to>
    <xdr:sp macro="[1]!dp_core.gridDP_Click" textlink="">
      <xdr:nvSpPr>
        <xdr:cNvPr id="6503" name="Rectangle 6502">
          <a:extLst>
            <a:ext uri="{FF2B5EF4-FFF2-40B4-BE49-F238E27FC236}">
              <a16:creationId xmlns:a16="http://schemas.microsoft.com/office/drawing/2014/main" xmlns="" id="{00000000-0008-0000-0200-00006719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1335</xdr:row>
      <xdr:rowOff>0</xdr:rowOff>
    </xdr:from>
    <xdr:to>
      <xdr:col>5</xdr:col>
      <xdr:colOff>279400</xdr:colOff>
      <xdr:row>1336</xdr:row>
      <xdr:rowOff>12700</xdr:rowOff>
    </xdr:to>
    <xdr:sp macro="[1]!dp_core.gridDP_Click" textlink="">
      <xdr:nvSpPr>
        <xdr:cNvPr id="6504" name="Rectangle 6503">
          <a:extLst>
            <a:ext uri="{FF2B5EF4-FFF2-40B4-BE49-F238E27FC236}">
              <a16:creationId xmlns:a16="http://schemas.microsoft.com/office/drawing/2014/main" xmlns="" id="{00000000-0008-0000-0200-00006819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1335</xdr:row>
      <xdr:rowOff>0</xdr:rowOff>
    </xdr:from>
    <xdr:to>
      <xdr:col>5</xdr:col>
      <xdr:colOff>279400</xdr:colOff>
      <xdr:row>1336</xdr:row>
      <xdr:rowOff>12700</xdr:rowOff>
    </xdr:to>
    <xdr:sp macro="[1]!dp_core.gridDP_Click" textlink="">
      <xdr:nvSpPr>
        <xdr:cNvPr id="6505" name="Rectangle 6504">
          <a:extLst>
            <a:ext uri="{FF2B5EF4-FFF2-40B4-BE49-F238E27FC236}">
              <a16:creationId xmlns:a16="http://schemas.microsoft.com/office/drawing/2014/main" xmlns="" id="{00000000-0008-0000-0200-00006919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1335</xdr:row>
      <xdr:rowOff>0</xdr:rowOff>
    </xdr:from>
    <xdr:to>
      <xdr:col>5</xdr:col>
      <xdr:colOff>279400</xdr:colOff>
      <xdr:row>1336</xdr:row>
      <xdr:rowOff>12700</xdr:rowOff>
    </xdr:to>
    <xdr:sp macro="[1]!dp_core.gridDP_Click" textlink="">
      <xdr:nvSpPr>
        <xdr:cNvPr id="6506" name="Rectangle 6505">
          <a:extLst>
            <a:ext uri="{FF2B5EF4-FFF2-40B4-BE49-F238E27FC236}">
              <a16:creationId xmlns:a16="http://schemas.microsoft.com/office/drawing/2014/main" xmlns="" id="{00000000-0008-0000-0200-00006A19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1336</xdr:row>
      <xdr:rowOff>0</xdr:rowOff>
    </xdr:from>
    <xdr:to>
      <xdr:col>5</xdr:col>
      <xdr:colOff>279400</xdr:colOff>
      <xdr:row>1337</xdr:row>
      <xdr:rowOff>12700</xdr:rowOff>
    </xdr:to>
    <xdr:sp macro="[1]!dp_core.gridDP_Click" textlink="">
      <xdr:nvSpPr>
        <xdr:cNvPr id="6507" name="Rectangle 6506">
          <a:extLst>
            <a:ext uri="{FF2B5EF4-FFF2-40B4-BE49-F238E27FC236}">
              <a16:creationId xmlns:a16="http://schemas.microsoft.com/office/drawing/2014/main" xmlns="" id="{00000000-0008-0000-0200-00006B19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1336</xdr:row>
      <xdr:rowOff>0</xdr:rowOff>
    </xdr:from>
    <xdr:to>
      <xdr:col>5</xdr:col>
      <xdr:colOff>279400</xdr:colOff>
      <xdr:row>1337</xdr:row>
      <xdr:rowOff>12700</xdr:rowOff>
    </xdr:to>
    <xdr:sp macro="[1]!dp_core.gridDP_Click" textlink="">
      <xdr:nvSpPr>
        <xdr:cNvPr id="6508" name="Rectangle 6507">
          <a:extLst>
            <a:ext uri="{FF2B5EF4-FFF2-40B4-BE49-F238E27FC236}">
              <a16:creationId xmlns:a16="http://schemas.microsoft.com/office/drawing/2014/main" xmlns="" id="{00000000-0008-0000-0200-00006C19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1336</xdr:row>
      <xdr:rowOff>0</xdr:rowOff>
    </xdr:from>
    <xdr:to>
      <xdr:col>5</xdr:col>
      <xdr:colOff>279400</xdr:colOff>
      <xdr:row>1337</xdr:row>
      <xdr:rowOff>12700</xdr:rowOff>
    </xdr:to>
    <xdr:sp macro="[1]!dp_core.gridDP_Click" textlink="">
      <xdr:nvSpPr>
        <xdr:cNvPr id="6509" name="Rectangle 6508">
          <a:extLst>
            <a:ext uri="{FF2B5EF4-FFF2-40B4-BE49-F238E27FC236}">
              <a16:creationId xmlns:a16="http://schemas.microsoft.com/office/drawing/2014/main" xmlns="" id="{00000000-0008-0000-0200-00006D19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1337</xdr:row>
      <xdr:rowOff>0</xdr:rowOff>
    </xdr:from>
    <xdr:to>
      <xdr:col>5</xdr:col>
      <xdr:colOff>279400</xdr:colOff>
      <xdr:row>1338</xdr:row>
      <xdr:rowOff>12700</xdr:rowOff>
    </xdr:to>
    <xdr:sp macro="[1]!dp_core.gridDP_Click" textlink="">
      <xdr:nvSpPr>
        <xdr:cNvPr id="6510" name="Rectangle 6509">
          <a:extLst>
            <a:ext uri="{FF2B5EF4-FFF2-40B4-BE49-F238E27FC236}">
              <a16:creationId xmlns:a16="http://schemas.microsoft.com/office/drawing/2014/main" xmlns="" id="{00000000-0008-0000-0200-00006E19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1337</xdr:row>
      <xdr:rowOff>0</xdr:rowOff>
    </xdr:from>
    <xdr:to>
      <xdr:col>5</xdr:col>
      <xdr:colOff>279400</xdr:colOff>
      <xdr:row>1338</xdr:row>
      <xdr:rowOff>12700</xdr:rowOff>
    </xdr:to>
    <xdr:sp macro="[1]!dp_core.gridDP_Click" textlink="">
      <xdr:nvSpPr>
        <xdr:cNvPr id="6511" name="Rectangle 6510">
          <a:extLst>
            <a:ext uri="{FF2B5EF4-FFF2-40B4-BE49-F238E27FC236}">
              <a16:creationId xmlns:a16="http://schemas.microsoft.com/office/drawing/2014/main" xmlns="" id="{00000000-0008-0000-0200-00006F19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1337</xdr:row>
      <xdr:rowOff>0</xdr:rowOff>
    </xdr:from>
    <xdr:to>
      <xdr:col>5</xdr:col>
      <xdr:colOff>279400</xdr:colOff>
      <xdr:row>1338</xdr:row>
      <xdr:rowOff>12700</xdr:rowOff>
    </xdr:to>
    <xdr:sp macro="[1]!dp_core.gridDP_Click" textlink="">
      <xdr:nvSpPr>
        <xdr:cNvPr id="6512" name="Rectangle 6511">
          <a:extLst>
            <a:ext uri="{FF2B5EF4-FFF2-40B4-BE49-F238E27FC236}">
              <a16:creationId xmlns:a16="http://schemas.microsoft.com/office/drawing/2014/main" xmlns="" id="{00000000-0008-0000-0200-00007019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1338</xdr:row>
      <xdr:rowOff>0</xdr:rowOff>
    </xdr:from>
    <xdr:to>
      <xdr:col>5</xdr:col>
      <xdr:colOff>279400</xdr:colOff>
      <xdr:row>1339</xdr:row>
      <xdr:rowOff>12700</xdr:rowOff>
    </xdr:to>
    <xdr:sp macro="[1]!dp_core.gridDP_Click" textlink="">
      <xdr:nvSpPr>
        <xdr:cNvPr id="6513" name="Rectangle 6512">
          <a:extLst>
            <a:ext uri="{FF2B5EF4-FFF2-40B4-BE49-F238E27FC236}">
              <a16:creationId xmlns:a16="http://schemas.microsoft.com/office/drawing/2014/main" xmlns="" id="{00000000-0008-0000-0200-00007119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1338</xdr:row>
      <xdr:rowOff>0</xdr:rowOff>
    </xdr:from>
    <xdr:to>
      <xdr:col>5</xdr:col>
      <xdr:colOff>279400</xdr:colOff>
      <xdr:row>1339</xdr:row>
      <xdr:rowOff>12700</xdr:rowOff>
    </xdr:to>
    <xdr:sp macro="[1]!dp_core.gridDP_Click" textlink="">
      <xdr:nvSpPr>
        <xdr:cNvPr id="6514" name="Rectangle 6513">
          <a:extLst>
            <a:ext uri="{FF2B5EF4-FFF2-40B4-BE49-F238E27FC236}">
              <a16:creationId xmlns:a16="http://schemas.microsoft.com/office/drawing/2014/main" xmlns="" id="{00000000-0008-0000-0200-00007219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1338</xdr:row>
      <xdr:rowOff>0</xdr:rowOff>
    </xdr:from>
    <xdr:to>
      <xdr:col>5</xdr:col>
      <xdr:colOff>279400</xdr:colOff>
      <xdr:row>1339</xdr:row>
      <xdr:rowOff>12700</xdr:rowOff>
    </xdr:to>
    <xdr:sp macro="[1]!dp_core.gridDP_Click" textlink="">
      <xdr:nvSpPr>
        <xdr:cNvPr id="6515" name="Rectangle 6514">
          <a:extLst>
            <a:ext uri="{FF2B5EF4-FFF2-40B4-BE49-F238E27FC236}">
              <a16:creationId xmlns:a16="http://schemas.microsoft.com/office/drawing/2014/main" xmlns="" id="{00000000-0008-0000-0200-00007319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1339</xdr:row>
      <xdr:rowOff>0</xdr:rowOff>
    </xdr:from>
    <xdr:to>
      <xdr:col>5</xdr:col>
      <xdr:colOff>279400</xdr:colOff>
      <xdr:row>1340</xdr:row>
      <xdr:rowOff>12700</xdr:rowOff>
    </xdr:to>
    <xdr:sp macro="[1]!dp_core.gridDP_Click" textlink="">
      <xdr:nvSpPr>
        <xdr:cNvPr id="6516" name="Rectangle 6515">
          <a:extLst>
            <a:ext uri="{FF2B5EF4-FFF2-40B4-BE49-F238E27FC236}">
              <a16:creationId xmlns:a16="http://schemas.microsoft.com/office/drawing/2014/main" xmlns="" id="{00000000-0008-0000-0200-00007419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1339</xdr:row>
      <xdr:rowOff>0</xdr:rowOff>
    </xdr:from>
    <xdr:to>
      <xdr:col>5</xdr:col>
      <xdr:colOff>279400</xdr:colOff>
      <xdr:row>1340</xdr:row>
      <xdr:rowOff>12700</xdr:rowOff>
    </xdr:to>
    <xdr:sp macro="[1]!dp_core.gridDP_Click" textlink="">
      <xdr:nvSpPr>
        <xdr:cNvPr id="6517" name="Rectangle 6516">
          <a:extLst>
            <a:ext uri="{FF2B5EF4-FFF2-40B4-BE49-F238E27FC236}">
              <a16:creationId xmlns:a16="http://schemas.microsoft.com/office/drawing/2014/main" xmlns="" id="{00000000-0008-0000-0200-00007519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1339</xdr:row>
      <xdr:rowOff>0</xdr:rowOff>
    </xdr:from>
    <xdr:to>
      <xdr:col>5</xdr:col>
      <xdr:colOff>279400</xdr:colOff>
      <xdr:row>1340</xdr:row>
      <xdr:rowOff>12700</xdr:rowOff>
    </xdr:to>
    <xdr:sp macro="[1]!dp_core.gridDP_Click" textlink="">
      <xdr:nvSpPr>
        <xdr:cNvPr id="6518" name="Rectangle 6517">
          <a:extLst>
            <a:ext uri="{FF2B5EF4-FFF2-40B4-BE49-F238E27FC236}">
              <a16:creationId xmlns:a16="http://schemas.microsoft.com/office/drawing/2014/main" xmlns="" id="{00000000-0008-0000-0200-00007619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1340</xdr:row>
      <xdr:rowOff>0</xdr:rowOff>
    </xdr:from>
    <xdr:to>
      <xdr:col>5</xdr:col>
      <xdr:colOff>279400</xdr:colOff>
      <xdr:row>1341</xdr:row>
      <xdr:rowOff>12700</xdr:rowOff>
    </xdr:to>
    <xdr:sp macro="[1]!dp_core.gridDP_Click" textlink="">
      <xdr:nvSpPr>
        <xdr:cNvPr id="6519" name="Rectangle 6518">
          <a:extLst>
            <a:ext uri="{FF2B5EF4-FFF2-40B4-BE49-F238E27FC236}">
              <a16:creationId xmlns:a16="http://schemas.microsoft.com/office/drawing/2014/main" xmlns="" id="{00000000-0008-0000-0200-00007719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1340</xdr:row>
      <xdr:rowOff>0</xdr:rowOff>
    </xdr:from>
    <xdr:to>
      <xdr:col>5</xdr:col>
      <xdr:colOff>279400</xdr:colOff>
      <xdr:row>1341</xdr:row>
      <xdr:rowOff>12700</xdr:rowOff>
    </xdr:to>
    <xdr:sp macro="[1]!dp_core.gridDP_Click" textlink="">
      <xdr:nvSpPr>
        <xdr:cNvPr id="6520" name="Rectangle 6519">
          <a:extLst>
            <a:ext uri="{FF2B5EF4-FFF2-40B4-BE49-F238E27FC236}">
              <a16:creationId xmlns:a16="http://schemas.microsoft.com/office/drawing/2014/main" xmlns="" id="{00000000-0008-0000-0200-00007819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1340</xdr:row>
      <xdr:rowOff>0</xdr:rowOff>
    </xdr:from>
    <xdr:to>
      <xdr:col>5</xdr:col>
      <xdr:colOff>279400</xdr:colOff>
      <xdr:row>1341</xdr:row>
      <xdr:rowOff>12700</xdr:rowOff>
    </xdr:to>
    <xdr:sp macro="[1]!dp_core.gridDP_Click" textlink="">
      <xdr:nvSpPr>
        <xdr:cNvPr id="6521" name="Rectangle 6520">
          <a:extLst>
            <a:ext uri="{FF2B5EF4-FFF2-40B4-BE49-F238E27FC236}">
              <a16:creationId xmlns:a16="http://schemas.microsoft.com/office/drawing/2014/main" xmlns="" id="{00000000-0008-0000-0200-00007919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1341</xdr:row>
      <xdr:rowOff>0</xdr:rowOff>
    </xdr:from>
    <xdr:to>
      <xdr:col>5</xdr:col>
      <xdr:colOff>279400</xdr:colOff>
      <xdr:row>1342</xdr:row>
      <xdr:rowOff>12700</xdr:rowOff>
    </xdr:to>
    <xdr:sp macro="[1]!dp_core.gridDP_Click" textlink="">
      <xdr:nvSpPr>
        <xdr:cNvPr id="6522" name="Rectangle 6521">
          <a:extLst>
            <a:ext uri="{FF2B5EF4-FFF2-40B4-BE49-F238E27FC236}">
              <a16:creationId xmlns:a16="http://schemas.microsoft.com/office/drawing/2014/main" xmlns="" id="{00000000-0008-0000-0200-00007A19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1341</xdr:row>
      <xdr:rowOff>0</xdr:rowOff>
    </xdr:from>
    <xdr:to>
      <xdr:col>5</xdr:col>
      <xdr:colOff>279400</xdr:colOff>
      <xdr:row>1342</xdr:row>
      <xdr:rowOff>12700</xdr:rowOff>
    </xdr:to>
    <xdr:sp macro="[1]!dp_core.gridDP_Click" textlink="">
      <xdr:nvSpPr>
        <xdr:cNvPr id="6523" name="Rectangle 6522">
          <a:extLst>
            <a:ext uri="{FF2B5EF4-FFF2-40B4-BE49-F238E27FC236}">
              <a16:creationId xmlns:a16="http://schemas.microsoft.com/office/drawing/2014/main" xmlns="" id="{00000000-0008-0000-0200-00007B19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1341</xdr:row>
      <xdr:rowOff>0</xdr:rowOff>
    </xdr:from>
    <xdr:to>
      <xdr:col>5</xdr:col>
      <xdr:colOff>279400</xdr:colOff>
      <xdr:row>1342</xdr:row>
      <xdr:rowOff>12700</xdr:rowOff>
    </xdr:to>
    <xdr:sp macro="[1]!dp_core.gridDP_Click" textlink="">
      <xdr:nvSpPr>
        <xdr:cNvPr id="6524" name="Rectangle 6523">
          <a:extLst>
            <a:ext uri="{FF2B5EF4-FFF2-40B4-BE49-F238E27FC236}">
              <a16:creationId xmlns:a16="http://schemas.microsoft.com/office/drawing/2014/main" xmlns="" id="{00000000-0008-0000-0200-00007C19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1342</xdr:row>
      <xdr:rowOff>0</xdr:rowOff>
    </xdr:from>
    <xdr:to>
      <xdr:col>5</xdr:col>
      <xdr:colOff>279400</xdr:colOff>
      <xdr:row>1343</xdr:row>
      <xdr:rowOff>12700</xdr:rowOff>
    </xdr:to>
    <xdr:sp macro="[1]!dp_core.gridDP_Click" textlink="">
      <xdr:nvSpPr>
        <xdr:cNvPr id="6525" name="Rectangle 6524">
          <a:extLst>
            <a:ext uri="{FF2B5EF4-FFF2-40B4-BE49-F238E27FC236}">
              <a16:creationId xmlns:a16="http://schemas.microsoft.com/office/drawing/2014/main" xmlns="" id="{00000000-0008-0000-0200-00007D19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1342</xdr:row>
      <xdr:rowOff>0</xdr:rowOff>
    </xdr:from>
    <xdr:to>
      <xdr:col>5</xdr:col>
      <xdr:colOff>279400</xdr:colOff>
      <xdr:row>1343</xdr:row>
      <xdr:rowOff>12700</xdr:rowOff>
    </xdr:to>
    <xdr:sp macro="[1]!dp_core.gridDP_Click" textlink="">
      <xdr:nvSpPr>
        <xdr:cNvPr id="6526" name="Rectangle 6525">
          <a:extLst>
            <a:ext uri="{FF2B5EF4-FFF2-40B4-BE49-F238E27FC236}">
              <a16:creationId xmlns:a16="http://schemas.microsoft.com/office/drawing/2014/main" xmlns="" id="{00000000-0008-0000-0200-00007E19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1342</xdr:row>
      <xdr:rowOff>0</xdr:rowOff>
    </xdr:from>
    <xdr:to>
      <xdr:col>5</xdr:col>
      <xdr:colOff>279400</xdr:colOff>
      <xdr:row>1343</xdr:row>
      <xdr:rowOff>12700</xdr:rowOff>
    </xdr:to>
    <xdr:sp macro="[1]!dp_core.gridDP_Click" textlink="">
      <xdr:nvSpPr>
        <xdr:cNvPr id="6527" name="Rectangle 6526">
          <a:extLst>
            <a:ext uri="{FF2B5EF4-FFF2-40B4-BE49-F238E27FC236}">
              <a16:creationId xmlns:a16="http://schemas.microsoft.com/office/drawing/2014/main" xmlns="" id="{00000000-0008-0000-0200-00007F19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1343</xdr:row>
      <xdr:rowOff>0</xdr:rowOff>
    </xdr:from>
    <xdr:to>
      <xdr:col>5</xdr:col>
      <xdr:colOff>279400</xdr:colOff>
      <xdr:row>1344</xdr:row>
      <xdr:rowOff>12700</xdr:rowOff>
    </xdr:to>
    <xdr:sp macro="[1]!dp_core.gridDP_Click" textlink="">
      <xdr:nvSpPr>
        <xdr:cNvPr id="6528" name="Rectangle 6527">
          <a:extLst>
            <a:ext uri="{FF2B5EF4-FFF2-40B4-BE49-F238E27FC236}">
              <a16:creationId xmlns:a16="http://schemas.microsoft.com/office/drawing/2014/main" xmlns="" id="{00000000-0008-0000-0200-00008019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1343</xdr:row>
      <xdr:rowOff>0</xdr:rowOff>
    </xdr:from>
    <xdr:to>
      <xdr:col>5</xdr:col>
      <xdr:colOff>279400</xdr:colOff>
      <xdr:row>1344</xdr:row>
      <xdr:rowOff>12700</xdr:rowOff>
    </xdr:to>
    <xdr:sp macro="[1]!dp_core.gridDP_Click" textlink="">
      <xdr:nvSpPr>
        <xdr:cNvPr id="6529" name="Rectangle 6528">
          <a:extLst>
            <a:ext uri="{FF2B5EF4-FFF2-40B4-BE49-F238E27FC236}">
              <a16:creationId xmlns:a16="http://schemas.microsoft.com/office/drawing/2014/main" xmlns="" id="{00000000-0008-0000-0200-00008119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1343</xdr:row>
      <xdr:rowOff>0</xdr:rowOff>
    </xdr:from>
    <xdr:to>
      <xdr:col>5</xdr:col>
      <xdr:colOff>279400</xdr:colOff>
      <xdr:row>1344</xdr:row>
      <xdr:rowOff>12700</xdr:rowOff>
    </xdr:to>
    <xdr:sp macro="[1]!dp_core.gridDP_Click" textlink="">
      <xdr:nvSpPr>
        <xdr:cNvPr id="6530" name="Rectangle 6529">
          <a:extLst>
            <a:ext uri="{FF2B5EF4-FFF2-40B4-BE49-F238E27FC236}">
              <a16:creationId xmlns:a16="http://schemas.microsoft.com/office/drawing/2014/main" xmlns="" id="{00000000-0008-0000-0200-00008219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1344</xdr:row>
      <xdr:rowOff>0</xdr:rowOff>
    </xdr:from>
    <xdr:to>
      <xdr:col>5</xdr:col>
      <xdr:colOff>279400</xdr:colOff>
      <xdr:row>1345</xdr:row>
      <xdr:rowOff>12700</xdr:rowOff>
    </xdr:to>
    <xdr:sp macro="[1]!dp_core.gridDP_Click" textlink="">
      <xdr:nvSpPr>
        <xdr:cNvPr id="6531" name="Rectangle 6530">
          <a:extLst>
            <a:ext uri="{FF2B5EF4-FFF2-40B4-BE49-F238E27FC236}">
              <a16:creationId xmlns:a16="http://schemas.microsoft.com/office/drawing/2014/main" xmlns="" id="{00000000-0008-0000-0200-00008319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1344</xdr:row>
      <xdr:rowOff>0</xdr:rowOff>
    </xdr:from>
    <xdr:to>
      <xdr:col>5</xdr:col>
      <xdr:colOff>279400</xdr:colOff>
      <xdr:row>1345</xdr:row>
      <xdr:rowOff>12700</xdr:rowOff>
    </xdr:to>
    <xdr:sp macro="[1]!dp_core.gridDP_Click" textlink="">
      <xdr:nvSpPr>
        <xdr:cNvPr id="6532" name="Rectangle 6531">
          <a:extLst>
            <a:ext uri="{FF2B5EF4-FFF2-40B4-BE49-F238E27FC236}">
              <a16:creationId xmlns:a16="http://schemas.microsoft.com/office/drawing/2014/main" xmlns="" id="{00000000-0008-0000-0200-00008419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1344</xdr:row>
      <xdr:rowOff>0</xdr:rowOff>
    </xdr:from>
    <xdr:to>
      <xdr:col>5</xdr:col>
      <xdr:colOff>279400</xdr:colOff>
      <xdr:row>1345</xdr:row>
      <xdr:rowOff>12700</xdr:rowOff>
    </xdr:to>
    <xdr:sp macro="[1]!dp_core.gridDP_Click" textlink="">
      <xdr:nvSpPr>
        <xdr:cNvPr id="6533" name="Rectangle 6532">
          <a:extLst>
            <a:ext uri="{FF2B5EF4-FFF2-40B4-BE49-F238E27FC236}">
              <a16:creationId xmlns:a16="http://schemas.microsoft.com/office/drawing/2014/main" xmlns="" id="{00000000-0008-0000-0200-00008519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1345</xdr:row>
      <xdr:rowOff>0</xdr:rowOff>
    </xdr:from>
    <xdr:to>
      <xdr:col>5</xdr:col>
      <xdr:colOff>279400</xdr:colOff>
      <xdr:row>1346</xdr:row>
      <xdr:rowOff>12700</xdr:rowOff>
    </xdr:to>
    <xdr:sp macro="[1]!dp_core.gridDP_Click" textlink="">
      <xdr:nvSpPr>
        <xdr:cNvPr id="6534" name="Rectangle 6533">
          <a:extLst>
            <a:ext uri="{FF2B5EF4-FFF2-40B4-BE49-F238E27FC236}">
              <a16:creationId xmlns:a16="http://schemas.microsoft.com/office/drawing/2014/main" xmlns="" id="{00000000-0008-0000-0200-00008619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1345</xdr:row>
      <xdr:rowOff>0</xdr:rowOff>
    </xdr:from>
    <xdr:to>
      <xdr:col>5</xdr:col>
      <xdr:colOff>279400</xdr:colOff>
      <xdr:row>1346</xdr:row>
      <xdr:rowOff>12700</xdr:rowOff>
    </xdr:to>
    <xdr:sp macro="[1]!dp_core.gridDP_Click" textlink="">
      <xdr:nvSpPr>
        <xdr:cNvPr id="6535" name="Rectangle 6534">
          <a:extLst>
            <a:ext uri="{FF2B5EF4-FFF2-40B4-BE49-F238E27FC236}">
              <a16:creationId xmlns:a16="http://schemas.microsoft.com/office/drawing/2014/main" xmlns="" id="{00000000-0008-0000-0200-00008719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1345</xdr:row>
      <xdr:rowOff>0</xdr:rowOff>
    </xdr:from>
    <xdr:to>
      <xdr:col>5</xdr:col>
      <xdr:colOff>279400</xdr:colOff>
      <xdr:row>1346</xdr:row>
      <xdr:rowOff>12700</xdr:rowOff>
    </xdr:to>
    <xdr:sp macro="[1]!dp_core.gridDP_Click" textlink="">
      <xdr:nvSpPr>
        <xdr:cNvPr id="6536" name="Rectangle 6535">
          <a:extLst>
            <a:ext uri="{FF2B5EF4-FFF2-40B4-BE49-F238E27FC236}">
              <a16:creationId xmlns:a16="http://schemas.microsoft.com/office/drawing/2014/main" xmlns="" id="{00000000-0008-0000-0200-00008819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1346</xdr:row>
      <xdr:rowOff>0</xdr:rowOff>
    </xdr:from>
    <xdr:to>
      <xdr:col>5</xdr:col>
      <xdr:colOff>279400</xdr:colOff>
      <xdr:row>1347</xdr:row>
      <xdr:rowOff>12700</xdr:rowOff>
    </xdr:to>
    <xdr:sp macro="[1]!dp_core.gridDP_Click" textlink="">
      <xdr:nvSpPr>
        <xdr:cNvPr id="6537" name="Rectangle 6536">
          <a:extLst>
            <a:ext uri="{FF2B5EF4-FFF2-40B4-BE49-F238E27FC236}">
              <a16:creationId xmlns:a16="http://schemas.microsoft.com/office/drawing/2014/main" xmlns="" id="{00000000-0008-0000-0200-00008919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1346</xdr:row>
      <xdr:rowOff>0</xdr:rowOff>
    </xdr:from>
    <xdr:to>
      <xdr:col>5</xdr:col>
      <xdr:colOff>279400</xdr:colOff>
      <xdr:row>1347</xdr:row>
      <xdr:rowOff>12700</xdr:rowOff>
    </xdr:to>
    <xdr:sp macro="[1]!dp_core.gridDP_Click" textlink="">
      <xdr:nvSpPr>
        <xdr:cNvPr id="6538" name="Rectangle 6537">
          <a:extLst>
            <a:ext uri="{FF2B5EF4-FFF2-40B4-BE49-F238E27FC236}">
              <a16:creationId xmlns:a16="http://schemas.microsoft.com/office/drawing/2014/main" xmlns="" id="{00000000-0008-0000-0200-00008A19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1346</xdr:row>
      <xdr:rowOff>0</xdr:rowOff>
    </xdr:from>
    <xdr:to>
      <xdr:col>5</xdr:col>
      <xdr:colOff>279400</xdr:colOff>
      <xdr:row>1347</xdr:row>
      <xdr:rowOff>12700</xdr:rowOff>
    </xdr:to>
    <xdr:sp macro="[1]!dp_core.gridDP_Click" textlink="">
      <xdr:nvSpPr>
        <xdr:cNvPr id="6539" name="Rectangle 6538">
          <a:extLst>
            <a:ext uri="{FF2B5EF4-FFF2-40B4-BE49-F238E27FC236}">
              <a16:creationId xmlns:a16="http://schemas.microsoft.com/office/drawing/2014/main" xmlns="" id="{00000000-0008-0000-0200-00008B19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1347</xdr:row>
      <xdr:rowOff>0</xdr:rowOff>
    </xdr:from>
    <xdr:to>
      <xdr:col>5</xdr:col>
      <xdr:colOff>279400</xdr:colOff>
      <xdr:row>1348</xdr:row>
      <xdr:rowOff>12700</xdr:rowOff>
    </xdr:to>
    <xdr:sp macro="[1]!dp_core.gridDP_Click" textlink="">
      <xdr:nvSpPr>
        <xdr:cNvPr id="6540" name="Rectangle 6539">
          <a:extLst>
            <a:ext uri="{FF2B5EF4-FFF2-40B4-BE49-F238E27FC236}">
              <a16:creationId xmlns:a16="http://schemas.microsoft.com/office/drawing/2014/main" xmlns="" id="{00000000-0008-0000-0200-00008C19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1347</xdr:row>
      <xdr:rowOff>0</xdr:rowOff>
    </xdr:from>
    <xdr:to>
      <xdr:col>5</xdr:col>
      <xdr:colOff>279400</xdr:colOff>
      <xdr:row>1348</xdr:row>
      <xdr:rowOff>12700</xdr:rowOff>
    </xdr:to>
    <xdr:sp macro="[1]!dp_core.gridDP_Click" textlink="">
      <xdr:nvSpPr>
        <xdr:cNvPr id="6541" name="Rectangle 6540">
          <a:extLst>
            <a:ext uri="{FF2B5EF4-FFF2-40B4-BE49-F238E27FC236}">
              <a16:creationId xmlns:a16="http://schemas.microsoft.com/office/drawing/2014/main" xmlns="" id="{00000000-0008-0000-0200-00008D19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1347</xdr:row>
      <xdr:rowOff>0</xdr:rowOff>
    </xdr:from>
    <xdr:to>
      <xdr:col>5</xdr:col>
      <xdr:colOff>279400</xdr:colOff>
      <xdr:row>1348</xdr:row>
      <xdr:rowOff>12700</xdr:rowOff>
    </xdr:to>
    <xdr:sp macro="[1]!dp_core.gridDP_Click" textlink="">
      <xdr:nvSpPr>
        <xdr:cNvPr id="6542" name="Rectangle 6541">
          <a:extLst>
            <a:ext uri="{FF2B5EF4-FFF2-40B4-BE49-F238E27FC236}">
              <a16:creationId xmlns:a16="http://schemas.microsoft.com/office/drawing/2014/main" xmlns="" id="{00000000-0008-0000-0200-00008E19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1348</xdr:row>
      <xdr:rowOff>0</xdr:rowOff>
    </xdr:from>
    <xdr:to>
      <xdr:col>5</xdr:col>
      <xdr:colOff>279400</xdr:colOff>
      <xdr:row>1349</xdr:row>
      <xdr:rowOff>12700</xdr:rowOff>
    </xdr:to>
    <xdr:sp macro="[1]!dp_core.gridDP_Click" textlink="">
      <xdr:nvSpPr>
        <xdr:cNvPr id="6543" name="Rectangle 6542">
          <a:extLst>
            <a:ext uri="{FF2B5EF4-FFF2-40B4-BE49-F238E27FC236}">
              <a16:creationId xmlns:a16="http://schemas.microsoft.com/office/drawing/2014/main" xmlns="" id="{00000000-0008-0000-0200-00008F19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1348</xdr:row>
      <xdr:rowOff>0</xdr:rowOff>
    </xdr:from>
    <xdr:to>
      <xdr:col>5</xdr:col>
      <xdr:colOff>279400</xdr:colOff>
      <xdr:row>1349</xdr:row>
      <xdr:rowOff>12700</xdr:rowOff>
    </xdr:to>
    <xdr:sp macro="[1]!dp_core.gridDP_Click" textlink="">
      <xdr:nvSpPr>
        <xdr:cNvPr id="6544" name="Rectangle 6543">
          <a:extLst>
            <a:ext uri="{FF2B5EF4-FFF2-40B4-BE49-F238E27FC236}">
              <a16:creationId xmlns:a16="http://schemas.microsoft.com/office/drawing/2014/main" xmlns="" id="{00000000-0008-0000-0200-00009019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1348</xdr:row>
      <xdr:rowOff>0</xdr:rowOff>
    </xdr:from>
    <xdr:to>
      <xdr:col>5</xdr:col>
      <xdr:colOff>279400</xdr:colOff>
      <xdr:row>1349</xdr:row>
      <xdr:rowOff>12700</xdr:rowOff>
    </xdr:to>
    <xdr:sp macro="[1]!dp_core.gridDP_Click" textlink="">
      <xdr:nvSpPr>
        <xdr:cNvPr id="6545" name="Rectangle 6544">
          <a:extLst>
            <a:ext uri="{FF2B5EF4-FFF2-40B4-BE49-F238E27FC236}">
              <a16:creationId xmlns:a16="http://schemas.microsoft.com/office/drawing/2014/main" xmlns="" id="{00000000-0008-0000-0200-00009119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1349</xdr:row>
      <xdr:rowOff>0</xdr:rowOff>
    </xdr:from>
    <xdr:to>
      <xdr:col>5</xdr:col>
      <xdr:colOff>279400</xdr:colOff>
      <xdr:row>1350</xdr:row>
      <xdr:rowOff>12700</xdr:rowOff>
    </xdr:to>
    <xdr:sp macro="[1]!dp_core.gridDP_Click" textlink="">
      <xdr:nvSpPr>
        <xdr:cNvPr id="6546" name="Rectangle 6545">
          <a:extLst>
            <a:ext uri="{FF2B5EF4-FFF2-40B4-BE49-F238E27FC236}">
              <a16:creationId xmlns:a16="http://schemas.microsoft.com/office/drawing/2014/main" xmlns="" id="{00000000-0008-0000-0200-00009219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1349</xdr:row>
      <xdr:rowOff>0</xdr:rowOff>
    </xdr:from>
    <xdr:to>
      <xdr:col>5</xdr:col>
      <xdr:colOff>279400</xdr:colOff>
      <xdr:row>1350</xdr:row>
      <xdr:rowOff>12700</xdr:rowOff>
    </xdr:to>
    <xdr:sp macro="[1]!dp_core.gridDP_Click" textlink="">
      <xdr:nvSpPr>
        <xdr:cNvPr id="6547" name="Rectangle 6546">
          <a:extLst>
            <a:ext uri="{FF2B5EF4-FFF2-40B4-BE49-F238E27FC236}">
              <a16:creationId xmlns:a16="http://schemas.microsoft.com/office/drawing/2014/main" xmlns="" id="{00000000-0008-0000-0200-00009319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1349</xdr:row>
      <xdr:rowOff>0</xdr:rowOff>
    </xdr:from>
    <xdr:to>
      <xdr:col>5</xdr:col>
      <xdr:colOff>279400</xdr:colOff>
      <xdr:row>1350</xdr:row>
      <xdr:rowOff>12700</xdr:rowOff>
    </xdr:to>
    <xdr:sp macro="[1]!dp_core.gridDP_Click" textlink="">
      <xdr:nvSpPr>
        <xdr:cNvPr id="6548" name="Rectangle 6547">
          <a:extLst>
            <a:ext uri="{FF2B5EF4-FFF2-40B4-BE49-F238E27FC236}">
              <a16:creationId xmlns:a16="http://schemas.microsoft.com/office/drawing/2014/main" xmlns="" id="{00000000-0008-0000-0200-00009419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1350</xdr:row>
      <xdr:rowOff>0</xdr:rowOff>
    </xdr:from>
    <xdr:to>
      <xdr:col>5</xdr:col>
      <xdr:colOff>279400</xdr:colOff>
      <xdr:row>1351</xdr:row>
      <xdr:rowOff>12700</xdr:rowOff>
    </xdr:to>
    <xdr:sp macro="[1]!dp_core.gridDP_Click" textlink="">
      <xdr:nvSpPr>
        <xdr:cNvPr id="6549" name="Rectangle 6548">
          <a:extLst>
            <a:ext uri="{FF2B5EF4-FFF2-40B4-BE49-F238E27FC236}">
              <a16:creationId xmlns:a16="http://schemas.microsoft.com/office/drawing/2014/main" xmlns="" id="{00000000-0008-0000-0200-00009519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1350</xdr:row>
      <xdr:rowOff>0</xdr:rowOff>
    </xdr:from>
    <xdr:to>
      <xdr:col>5</xdr:col>
      <xdr:colOff>279400</xdr:colOff>
      <xdr:row>1351</xdr:row>
      <xdr:rowOff>12700</xdr:rowOff>
    </xdr:to>
    <xdr:sp macro="[1]!dp_core.gridDP_Click" textlink="">
      <xdr:nvSpPr>
        <xdr:cNvPr id="6550" name="Rectangle 6549">
          <a:extLst>
            <a:ext uri="{FF2B5EF4-FFF2-40B4-BE49-F238E27FC236}">
              <a16:creationId xmlns:a16="http://schemas.microsoft.com/office/drawing/2014/main" xmlns="" id="{00000000-0008-0000-0200-00009619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1350</xdr:row>
      <xdr:rowOff>0</xdr:rowOff>
    </xdr:from>
    <xdr:to>
      <xdr:col>5</xdr:col>
      <xdr:colOff>279400</xdr:colOff>
      <xdr:row>1351</xdr:row>
      <xdr:rowOff>12700</xdr:rowOff>
    </xdr:to>
    <xdr:sp macro="[1]!dp_core.gridDP_Click" textlink="">
      <xdr:nvSpPr>
        <xdr:cNvPr id="6551" name="Rectangle 6550">
          <a:extLst>
            <a:ext uri="{FF2B5EF4-FFF2-40B4-BE49-F238E27FC236}">
              <a16:creationId xmlns:a16="http://schemas.microsoft.com/office/drawing/2014/main" xmlns="" id="{00000000-0008-0000-0200-00009719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1351</xdr:row>
      <xdr:rowOff>0</xdr:rowOff>
    </xdr:from>
    <xdr:to>
      <xdr:col>5</xdr:col>
      <xdr:colOff>279400</xdr:colOff>
      <xdr:row>1352</xdr:row>
      <xdr:rowOff>12700</xdr:rowOff>
    </xdr:to>
    <xdr:sp macro="[1]!dp_core.gridDP_Click" textlink="">
      <xdr:nvSpPr>
        <xdr:cNvPr id="6552" name="Rectangle 6551">
          <a:extLst>
            <a:ext uri="{FF2B5EF4-FFF2-40B4-BE49-F238E27FC236}">
              <a16:creationId xmlns:a16="http://schemas.microsoft.com/office/drawing/2014/main" xmlns="" id="{00000000-0008-0000-0200-00009819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1351</xdr:row>
      <xdr:rowOff>0</xdr:rowOff>
    </xdr:from>
    <xdr:to>
      <xdr:col>5</xdr:col>
      <xdr:colOff>279400</xdr:colOff>
      <xdr:row>1352</xdr:row>
      <xdr:rowOff>12700</xdr:rowOff>
    </xdr:to>
    <xdr:sp macro="[1]!dp_core.gridDP_Click" textlink="">
      <xdr:nvSpPr>
        <xdr:cNvPr id="6553" name="Rectangle 6552">
          <a:extLst>
            <a:ext uri="{FF2B5EF4-FFF2-40B4-BE49-F238E27FC236}">
              <a16:creationId xmlns:a16="http://schemas.microsoft.com/office/drawing/2014/main" xmlns="" id="{00000000-0008-0000-0200-00009919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1351</xdr:row>
      <xdr:rowOff>0</xdr:rowOff>
    </xdr:from>
    <xdr:to>
      <xdr:col>5</xdr:col>
      <xdr:colOff>279400</xdr:colOff>
      <xdr:row>1352</xdr:row>
      <xdr:rowOff>12700</xdr:rowOff>
    </xdr:to>
    <xdr:sp macro="[1]!dp_core.gridDP_Click" textlink="">
      <xdr:nvSpPr>
        <xdr:cNvPr id="6554" name="Rectangle 6553">
          <a:extLst>
            <a:ext uri="{FF2B5EF4-FFF2-40B4-BE49-F238E27FC236}">
              <a16:creationId xmlns:a16="http://schemas.microsoft.com/office/drawing/2014/main" xmlns="" id="{00000000-0008-0000-0200-00009A19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1352</xdr:row>
      <xdr:rowOff>0</xdr:rowOff>
    </xdr:from>
    <xdr:to>
      <xdr:col>5</xdr:col>
      <xdr:colOff>279400</xdr:colOff>
      <xdr:row>1353</xdr:row>
      <xdr:rowOff>12700</xdr:rowOff>
    </xdr:to>
    <xdr:sp macro="[1]!dp_core.gridDP_Click" textlink="">
      <xdr:nvSpPr>
        <xdr:cNvPr id="6555" name="Rectangle 6554">
          <a:extLst>
            <a:ext uri="{FF2B5EF4-FFF2-40B4-BE49-F238E27FC236}">
              <a16:creationId xmlns:a16="http://schemas.microsoft.com/office/drawing/2014/main" xmlns="" id="{00000000-0008-0000-0200-00009B19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1352</xdr:row>
      <xdr:rowOff>0</xdr:rowOff>
    </xdr:from>
    <xdr:to>
      <xdr:col>5</xdr:col>
      <xdr:colOff>279400</xdr:colOff>
      <xdr:row>1353</xdr:row>
      <xdr:rowOff>12700</xdr:rowOff>
    </xdr:to>
    <xdr:sp macro="[1]!dp_core.gridDP_Click" textlink="">
      <xdr:nvSpPr>
        <xdr:cNvPr id="6556" name="Rectangle 6555">
          <a:extLst>
            <a:ext uri="{FF2B5EF4-FFF2-40B4-BE49-F238E27FC236}">
              <a16:creationId xmlns:a16="http://schemas.microsoft.com/office/drawing/2014/main" xmlns="" id="{00000000-0008-0000-0200-00009C19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1352</xdr:row>
      <xdr:rowOff>0</xdr:rowOff>
    </xdr:from>
    <xdr:to>
      <xdr:col>5</xdr:col>
      <xdr:colOff>279400</xdr:colOff>
      <xdr:row>1353</xdr:row>
      <xdr:rowOff>12700</xdr:rowOff>
    </xdr:to>
    <xdr:sp macro="[1]!dp_core.gridDP_Click" textlink="">
      <xdr:nvSpPr>
        <xdr:cNvPr id="6557" name="Rectangle 6556">
          <a:extLst>
            <a:ext uri="{FF2B5EF4-FFF2-40B4-BE49-F238E27FC236}">
              <a16:creationId xmlns:a16="http://schemas.microsoft.com/office/drawing/2014/main" xmlns="" id="{00000000-0008-0000-0200-00009D19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1353</xdr:row>
      <xdr:rowOff>0</xdr:rowOff>
    </xdr:from>
    <xdr:to>
      <xdr:col>5</xdr:col>
      <xdr:colOff>279400</xdr:colOff>
      <xdr:row>1354</xdr:row>
      <xdr:rowOff>12700</xdr:rowOff>
    </xdr:to>
    <xdr:sp macro="[1]!dp_core.gridDP_Click" textlink="">
      <xdr:nvSpPr>
        <xdr:cNvPr id="6558" name="Rectangle 6557">
          <a:extLst>
            <a:ext uri="{FF2B5EF4-FFF2-40B4-BE49-F238E27FC236}">
              <a16:creationId xmlns:a16="http://schemas.microsoft.com/office/drawing/2014/main" xmlns="" id="{00000000-0008-0000-0200-00009E19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1353</xdr:row>
      <xdr:rowOff>0</xdr:rowOff>
    </xdr:from>
    <xdr:to>
      <xdr:col>5</xdr:col>
      <xdr:colOff>279400</xdr:colOff>
      <xdr:row>1354</xdr:row>
      <xdr:rowOff>12700</xdr:rowOff>
    </xdr:to>
    <xdr:sp macro="[1]!dp_core.gridDP_Click" textlink="">
      <xdr:nvSpPr>
        <xdr:cNvPr id="6559" name="Rectangle 6558">
          <a:extLst>
            <a:ext uri="{FF2B5EF4-FFF2-40B4-BE49-F238E27FC236}">
              <a16:creationId xmlns:a16="http://schemas.microsoft.com/office/drawing/2014/main" xmlns="" id="{00000000-0008-0000-0200-00009F19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1353</xdr:row>
      <xdr:rowOff>0</xdr:rowOff>
    </xdr:from>
    <xdr:to>
      <xdr:col>5</xdr:col>
      <xdr:colOff>279400</xdr:colOff>
      <xdr:row>1354</xdr:row>
      <xdr:rowOff>12700</xdr:rowOff>
    </xdr:to>
    <xdr:sp macro="[1]!dp_core.gridDP_Click" textlink="">
      <xdr:nvSpPr>
        <xdr:cNvPr id="6560" name="Rectangle 6559">
          <a:extLst>
            <a:ext uri="{FF2B5EF4-FFF2-40B4-BE49-F238E27FC236}">
              <a16:creationId xmlns:a16="http://schemas.microsoft.com/office/drawing/2014/main" xmlns="" id="{00000000-0008-0000-0200-0000A019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1354</xdr:row>
      <xdr:rowOff>0</xdr:rowOff>
    </xdr:from>
    <xdr:to>
      <xdr:col>5</xdr:col>
      <xdr:colOff>279400</xdr:colOff>
      <xdr:row>1355</xdr:row>
      <xdr:rowOff>12700</xdr:rowOff>
    </xdr:to>
    <xdr:sp macro="[1]!dp_core.gridDP_Click" textlink="">
      <xdr:nvSpPr>
        <xdr:cNvPr id="6561" name="Rectangle 6560">
          <a:extLst>
            <a:ext uri="{FF2B5EF4-FFF2-40B4-BE49-F238E27FC236}">
              <a16:creationId xmlns:a16="http://schemas.microsoft.com/office/drawing/2014/main" xmlns="" id="{00000000-0008-0000-0200-0000A119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1354</xdr:row>
      <xdr:rowOff>0</xdr:rowOff>
    </xdr:from>
    <xdr:to>
      <xdr:col>5</xdr:col>
      <xdr:colOff>279400</xdr:colOff>
      <xdr:row>1355</xdr:row>
      <xdr:rowOff>12700</xdr:rowOff>
    </xdr:to>
    <xdr:sp macro="[1]!dp_core.gridDP_Click" textlink="">
      <xdr:nvSpPr>
        <xdr:cNvPr id="6562" name="Rectangle 6561">
          <a:extLst>
            <a:ext uri="{FF2B5EF4-FFF2-40B4-BE49-F238E27FC236}">
              <a16:creationId xmlns:a16="http://schemas.microsoft.com/office/drawing/2014/main" xmlns="" id="{00000000-0008-0000-0200-0000A219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1354</xdr:row>
      <xdr:rowOff>0</xdr:rowOff>
    </xdr:from>
    <xdr:to>
      <xdr:col>5</xdr:col>
      <xdr:colOff>279400</xdr:colOff>
      <xdr:row>1355</xdr:row>
      <xdr:rowOff>12700</xdr:rowOff>
    </xdr:to>
    <xdr:sp macro="[1]!dp_core.gridDP_Click" textlink="">
      <xdr:nvSpPr>
        <xdr:cNvPr id="6563" name="Rectangle 6562">
          <a:extLst>
            <a:ext uri="{FF2B5EF4-FFF2-40B4-BE49-F238E27FC236}">
              <a16:creationId xmlns:a16="http://schemas.microsoft.com/office/drawing/2014/main" xmlns="" id="{00000000-0008-0000-0200-0000A319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1355</xdr:row>
      <xdr:rowOff>0</xdr:rowOff>
    </xdr:from>
    <xdr:to>
      <xdr:col>5</xdr:col>
      <xdr:colOff>279400</xdr:colOff>
      <xdr:row>1356</xdr:row>
      <xdr:rowOff>12700</xdr:rowOff>
    </xdr:to>
    <xdr:sp macro="[1]!dp_core.gridDP_Click" textlink="">
      <xdr:nvSpPr>
        <xdr:cNvPr id="6564" name="Rectangle 6563">
          <a:extLst>
            <a:ext uri="{FF2B5EF4-FFF2-40B4-BE49-F238E27FC236}">
              <a16:creationId xmlns:a16="http://schemas.microsoft.com/office/drawing/2014/main" xmlns="" id="{00000000-0008-0000-0200-0000A419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1355</xdr:row>
      <xdr:rowOff>0</xdr:rowOff>
    </xdr:from>
    <xdr:to>
      <xdr:col>5</xdr:col>
      <xdr:colOff>279400</xdr:colOff>
      <xdr:row>1356</xdr:row>
      <xdr:rowOff>12700</xdr:rowOff>
    </xdr:to>
    <xdr:sp macro="[1]!dp_core.gridDP_Click" textlink="">
      <xdr:nvSpPr>
        <xdr:cNvPr id="6565" name="Rectangle 6564">
          <a:extLst>
            <a:ext uri="{FF2B5EF4-FFF2-40B4-BE49-F238E27FC236}">
              <a16:creationId xmlns:a16="http://schemas.microsoft.com/office/drawing/2014/main" xmlns="" id="{00000000-0008-0000-0200-0000A519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1355</xdr:row>
      <xdr:rowOff>0</xdr:rowOff>
    </xdr:from>
    <xdr:to>
      <xdr:col>5</xdr:col>
      <xdr:colOff>279400</xdr:colOff>
      <xdr:row>1356</xdr:row>
      <xdr:rowOff>12700</xdr:rowOff>
    </xdr:to>
    <xdr:sp macro="[1]!dp_core.gridDP_Click" textlink="">
      <xdr:nvSpPr>
        <xdr:cNvPr id="6566" name="Rectangle 6565">
          <a:extLst>
            <a:ext uri="{FF2B5EF4-FFF2-40B4-BE49-F238E27FC236}">
              <a16:creationId xmlns:a16="http://schemas.microsoft.com/office/drawing/2014/main" xmlns="" id="{00000000-0008-0000-0200-0000A619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1356</xdr:row>
      <xdr:rowOff>0</xdr:rowOff>
    </xdr:from>
    <xdr:to>
      <xdr:col>5</xdr:col>
      <xdr:colOff>279400</xdr:colOff>
      <xdr:row>1357</xdr:row>
      <xdr:rowOff>12700</xdr:rowOff>
    </xdr:to>
    <xdr:sp macro="[1]!dp_core.gridDP_Click" textlink="">
      <xdr:nvSpPr>
        <xdr:cNvPr id="6567" name="Rectangle 6566">
          <a:extLst>
            <a:ext uri="{FF2B5EF4-FFF2-40B4-BE49-F238E27FC236}">
              <a16:creationId xmlns:a16="http://schemas.microsoft.com/office/drawing/2014/main" xmlns="" id="{00000000-0008-0000-0200-0000A719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1356</xdr:row>
      <xdr:rowOff>0</xdr:rowOff>
    </xdr:from>
    <xdr:to>
      <xdr:col>5</xdr:col>
      <xdr:colOff>279400</xdr:colOff>
      <xdr:row>1357</xdr:row>
      <xdr:rowOff>12700</xdr:rowOff>
    </xdr:to>
    <xdr:sp macro="[1]!dp_core.gridDP_Click" textlink="">
      <xdr:nvSpPr>
        <xdr:cNvPr id="6568" name="Rectangle 6567">
          <a:extLst>
            <a:ext uri="{FF2B5EF4-FFF2-40B4-BE49-F238E27FC236}">
              <a16:creationId xmlns:a16="http://schemas.microsoft.com/office/drawing/2014/main" xmlns="" id="{00000000-0008-0000-0200-0000A819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1356</xdr:row>
      <xdr:rowOff>0</xdr:rowOff>
    </xdr:from>
    <xdr:to>
      <xdr:col>5</xdr:col>
      <xdr:colOff>279400</xdr:colOff>
      <xdr:row>1357</xdr:row>
      <xdr:rowOff>12700</xdr:rowOff>
    </xdr:to>
    <xdr:sp macro="[1]!dp_core.gridDP_Click" textlink="">
      <xdr:nvSpPr>
        <xdr:cNvPr id="6569" name="Rectangle 6568">
          <a:extLst>
            <a:ext uri="{FF2B5EF4-FFF2-40B4-BE49-F238E27FC236}">
              <a16:creationId xmlns:a16="http://schemas.microsoft.com/office/drawing/2014/main" xmlns="" id="{00000000-0008-0000-0200-0000A919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1357</xdr:row>
      <xdr:rowOff>0</xdr:rowOff>
    </xdr:from>
    <xdr:to>
      <xdr:col>5</xdr:col>
      <xdr:colOff>279400</xdr:colOff>
      <xdr:row>1358</xdr:row>
      <xdr:rowOff>12700</xdr:rowOff>
    </xdr:to>
    <xdr:sp macro="[1]!dp_core.gridDP_Click" textlink="">
      <xdr:nvSpPr>
        <xdr:cNvPr id="6570" name="Rectangle 6569">
          <a:extLst>
            <a:ext uri="{FF2B5EF4-FFF2-40B4-BE49-F238E27FC236}">
              <a16:creationId xmlns:a16="http://schemas.microsoft.com/office/drawing/2014/main" xmlns="" id="{00000000-0008-0000-0200-0000AA19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1357</xdr:row>
      <xdr:rowOff>0</xdr:rowOff>
    </xdr:from>
    <xdr:to>
      <xdr:col>5</xdr:col>
      <xdr:colOff>279400</xdr:colOff>
      <xdr:row>1358</xdr:row>
      <xdr:rowOff>12700</xdr:rowOff>
    </xdr:to>
    <xdr:sp macro="[1]!dp_core.gridDP_Click" textlink="">
      <xdr:nvSpPr>
        <xdr:cNvPr id="6571" name="Rectangle 6570">
          <a:extLst>
            <a:ext uri="{FF2B5EF4-FFF2-40B4-BE49-F238E27FC236}">
              <a16:creationId xmlns:a16="http://schemas.microsoft.com/office/drawing/2014/main" xmlns="" id="{00000000-0008-0000-0200-0000AB19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1357</xdr:row>
      <xdr:rowOff>0</xdr:rowOff>
    </xdr:from>
    <xdr:to>
      <xdr:col>5</xdr:col>
      <xdr:colOff>279400</xdr:colOff>
      <xdr:row>1358</xdr:row>
      <xdr:rowOff>12700</xdr:rowOff>
    </xdr:to>
    <xdr:sp macro="[1]!dp_core.gridDP_Click" textlink="">
      <xdr:nvSpPr>
        <xdr:cNvPr id="6572" name="Rectangle 6571">
          <a:extLst>
            <a:ext uri="{FF2B5EF4-FFF2-40B4-BE49-F238E27FC236}">
              <a16:creationId xmlns:a16="http://schemas.microsoft.com/office/drawing/2014/main" xmlns="" id="{00000000-0008-0000-0200-0000AC19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1358</xdr:row>
      <xdr:rowOff>0</xdr:rowOff>
    </xdr:from>
    <xdr:to>
      <xdr:col>5</xdr:col>
      <xdr:colOff>279400</xdr:colOff>
      <xdr:row>1359</xdr:row>
      <xdr:rowOff>12700</xdr:rowOff>
    </xdr:to>
    <xdr:sp macro="[1]!dp_core.gridDP_Click" textlink="">
      <xdr:nvSpPr>
        <xdr:cNvPr id="6573" name="Rectangle 6572">
          <a:extLst>
            <a:ext uri="{FF2B5EF4-FFF2-40B4-BE49-F238E27FC236}">
              <a16:creationId xmlns:a16="http://schemas.microsoft.com/office/drawing/2014/main" xmlns="" id="{00000000-0008-0000-0200-0000AD19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1358</xdr:row>
      <xdr:rowOff>0</xdr:rowOff>
    </xdr:from>
    <xdr:to>
      <xdr:col>5</xdr:col>
      <xdr:colOff>279400</xdr:colOff>
      <xdr:row>1359</xdr:row>
      <xdr:rowOff>12700</xdr:rowOff>
    </xdr:to>
    <xdr:sp macro="[1]!dp_core.gridDP_Click" textlink="">
      <xdr:nvSpPr>
        <xdr:cNvPr id="6574" name="Rectangle 6573">
          <a:extLst>
            <a:ext uri="{FF2B5EF4-FFF2-40B4-BE49-F238E27FC236}">
              <a16:creationId xmlns:a16="http://schemas.microsoft.com/office/drawing/2014/main" xmlns="" id="{00000000-0008-0000-0200-0000AE19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1358</xdr:row>
      <xdr:rowOff>0</xdr:rowOff>
    </xdr:from>
    <xdr:to>
      <xdr:col>5</xdr:col>
      <xdr:colOff>279400</xdr:colOff>
      <xdr:row>1359</xdr:row>
      <xdr:rowOff>12700</xdr:rowOff>
    </xdr:to>
    <xdr:sp macro="[1]!dp_core.gridDP_Click" textlink="">
      <xdr:nvSpPr>
        <xdr:cNvPr id="6575" name="Rectangle 6574">
          <a:extLst>
            <a:ext uri="{FF2B5EF4-FFF2-40B4-BE49-F238E27FC236}">
              <a16:creationId xmlns:a16="http://schemas.microsoft.com/office/drawing/2014/main" xmlns="" id="{00000000-0008-0000-0200-0000AF19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1359</xdr:row>
      <xdr:rowOff>0</xdr:rowOff>
    </xdr:from>
    <xdr:to>
      <xdr:col>5</xdr:col>
      <xdr:colOff>279400</xdr:colOff>
      <xdr:row>1360</xdr:row>
      <xdr:rowOff>12700</xdr:rowOff>
    </xdr:to>
    <xdr:sp macro="[1]!dp_core.gridDP_Click" textlink="">
      <xdr:nvSpPr>
        <xdr:cNvPr id="6576" name="Rectangle 6575">
          <a:extLst>
            <a:ext uri="{FF2B5EF4-FFF2-40B4-BE49-F238E27FC236}">
              <a16:creationId xmlns:a16="http://schemas.microsoft.com/office/drawing/2014/main" xmlns="" id="{00000000-0008-0000-0200-0000B019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1359</xdr:row>
      <xdr:rowOff>0</xdr:rowOff>
    </xdr:from>
    <xdr:to>
      <xdr:col>5</xdr:col>
      <xdr:colOff>279400</xdr:colOff>
      <xdr:row>1360</xdr:row>
      <xdr:rowOff>12700</xdr:rowOff>
    </xdr:to>
    <xdr:sp macro="[1]!dp_core.gridDP_Click" textlink="">
      <xdr:nvSpPr>
        <xdr:cNvPr id="6577" name="Rectangle 6576">
          <a:extLst>
            <a:ext uri="{FF2B5EF4-FFF2-40B4-BE49-F238E27FC236}">
              <a16:creationId xmlns:a16="http://schemas.microsoft.com/office/drawing/2014/main" xmlns="" id="{00000000-0008-0000-0200-0000B119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1359</xdr:row>
      <xdr:rowOff>0</xdr:rowOff>
    </xdr:from>
    <xdr:to>
      <xdr:col>5</xdr:col>
      <xdr:colOff>279400</xdr:colOff>
      <xdr:row>1360</xdr:row>
      <xdr:rowOff>12700</xdr:rowOff>
    </xdr:to>
    <xdr:sp macro="[1]!dp_core.gridDP_Click" textlink="">
      <xdr:nvSpPr>
        <xdr:cNvPr id="6578" name="Rectangle 6577">
          <a:extLst>
            <a:ext uri="{FF2B5EF4-FFF2-40B4-BE49-F238E27FC236}">
              <a16:creationId xmlns:a16="http://schemas.microsoft.com/office/drawing/2014/main" xmlns="" id="{00000000-0008-0000-0200-0000B219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1360</xdr:row>
      <xdr:rowOff>0</xdr:rowOff>
    </xdr:from>
    <xdr:to>
      <xdr:col>5</xdr:col>
      <xdr:colOff>279400</xdr:colOff>
      <xdr:row>1361</xdr:row>
      <xdr:rowOff>12700</xdr:rowOff>
    </xdr:to>
    <xdr:sp macro="[1]!dp_core.gridDP_Click" textlink="">
      <xdr:nvSpPr>
        <xdr:cNvPr id="6579" name="Rectangle 6578">
          <a:extLst>
            <a:ext uri="{FF2B5EF4-FFF2-40B4-BE49-F238E27FC236}">
              <a16:creationId xmlns:a16="http://schemas.microsoft.com/office/drawing/2014/main" xmlns="" id="{00000000-0008-0000-0200-0000B319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1360</xdr:row>
      <xdr:rowOff>0</xdr:rowOff>
    </xdr:from>
    <xdr:to>
      <xdr:col>5</xdr:col>
      <xdr:colOff>279400</xdr:colOff>
      <xdr:row>1361</xdr:row>
      <xdr:rowOff>12700</xdr:rowOff>
    </xdr:to>
    <xdr:sp macro="[1]!dp_core.gridDP_Click" textlink="">
      <xdr:nvSpPr>
        <xdr:cNvPr id="6580" name="Rectangle 6579">
          <a:extLst>
            <a:ext uri="{FF2B5EF4-FFF2-40B4-BE49-F238E27FC236}">
              <a16:creationId xmlns:a16="http://schemas.microsoft.com/office/drawing/2014/main" xmlns="" id="{00000000-0008-0000-0200-0000B419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1360</xdr:row>
      <xdr:rowOff>0</xdr:rowOff>
    </xdr:from>
    <xdr:to>
      <xdr:col>5</xdr:col>
      <xdr:colOff>279400</xdr:colOff>
      <xdr:row>1361</xdr:row>
      <xdr:rowOff>12700</xdr:rowOff>
    </xdr:to>
    <xdr:sp macro="[1]!dp_core.gridDP_Click" textlink="">
      <xdr:nvSpPr>
        <xdr:cNvPr id="6581" name="Rectangle 6580">
          <a:extLst>
            <a:ext uri="{FF2B5EF4-FFF2-40B4-BE49-F238E27FC236}">
              <a16:creationId xmlns:a16="http://schemas.microsoft.com/office/drawing/2014/main" xmlns="" id="{00000000-0008-0000-0200-0000B519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1361</xdr:row>
      <xdr:rowOff>0</xdr:rowOff>
    </xdr:from>
    <xdr:to>
      <xdr:col>5</xdr:col>
      <xdr:colOff>279400</xdr:colOff>
      <xdr:row>1362</xdr:row>
      <xdr:rowOff>12700</xdr:rowOff>
    </xdr:to>
    <xdr:sp macro="[1]!dp_core.gridDP_Click" textlink="">
      <xdr:nvSpPr>
        <xdr:cNvPr id="6582" name="Rectangle 6581">
          <a:extLst>
            <a:ext uri="{FF2B5EF4-FFF2-40B4-BE49-F238E27FC236}">
              <a16:creationId xmlns:a16="http://schemas.microsoft.com/office/drawing/2014/main" xmlns="" id="{00000000-0008-0000-0200-0000B619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1361</xdr:row>
      <xdr:rowOff>0</xdr:rowOff>
    </xdr:from>
    <xdr:to>
      <xdr:col>5</xdr:col>
      <xdr:colOff>279400</xdr:colOff>
      <xdr:row>1362</xdr:row>
      <xdr:rowOff>12700</xdr:rowOff>
    </xdr:to>
    <xdr:sp macro="[1]!dp_core.gridDP_Click" textlink="">
      <xdr:nvSpPr>
        <xdr:cNvPr id="6583" name="Rectangle 6582">
          <a:extLst>
            <a:ext uri="{FF2B5EF4-FFF2-40B4-BE49-F238E27FC236}">
              <a16:creationId xmlns:a16="http://schemas.microsoft.com/office/drawing/2014/main" xmlns="" id="{00000000-0008-0000-0200-0000B719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1361</xdr:row>
      <xdr:rowOff>0</xdr:rowOff>
    </xdr:from>
    <xdr:to>
      <xdr:col>5</xdr:col>
      <xdr:colOff>279400</xdr:colOff>
      <xdr:row>1362</xdr:row>
      <xdr:rowOff>12700</xdr:rowOff>
    </xdr:to>
    <xdr:sp macro="[1]!dp_core.gridDP_Click" textlink="">
      <xdr:nvSpPr>
        <xdr:cNvPr id="6584" name="Rectangle 6583">
          <a:extLst>
            <a:ext uri="{FF2B5EF4-FFF2-40B4-BE49-F238E27FC236}">
              <a16:creationId xmlns:a16="http://schemas.microsoft.com/office/drawing/2014/main" xmlns="" id="{00000000-0008-0000-0200-0000B819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1362</xdr:row>
      <xdr:rowOff>0</xdr:rowOff>
    </xdr:from>
    <xdr:to>
      <xdr:col>5</xdr:col>
      <xdr:colOff>279400</xdr:colOff>
      <xdr:row>1363</xdr:row>
      <xdr:rowOff>12700</xdr:rowOff>
    </xdr:to>
    <xdr:sp macro="[1]!dp_core.gridDP_Click" textlink="">
      <xdr:nvSpPr>
        <xdr:cNvPr id="6585" name="Rectangle 6584">
          <a:extLst>
            <a:ext uri="{FF2B5EF4-FFF2-40B4-BE49-F238E27FC236}">
              <a16:creationId xmlns:a16="http://schemas.microsoft.com/office/drawing/2014/main" xmlns="" id="{00000000-0008-0000-0200-0000B919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1362</xdr:row>
      <xdr:rowOff>0</xdr:rowOff>
    </xdr:from>
    <xdr:to>
      <xdr:col>5</xdr:col>
      <xdr:colOff>279400</xdr:colOff>
      <xdr:row>1363</xdr:row>
      <xdr:rowOff>12700</xdr:rowOff>
    </xdr:to>
    <xdr:sp macro="[1]!dp_core.gridDP_Click" textlink="">
      <xdr:nvSpPr>
        <xdr:cNvPr id="6586" name="Rectangle 6585">
          <a:extLst>
            <a:ext uri="{FF2B5EF4-FFF2-40B4-BE49-F238E27FC236}">
              <a16:creationId xmlns:a16="http://schemas.microsoft.com/office/drawing/2014/main" xmlns="" id="{00000000-0008-0000-0200-0000BA19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1362</xdr:row>
      <xdr:rowOff>0</xdr:rowOff>
    </xdr:from>
    <xdr:to>
      <xdr:col>5</xdr:col>
      <xdr:colOff>279400</xdr:colOff>
      <xdr:row>1363</xdr:row>
      <xdr:rowOff>12700</xdr:rowOff>
    </xdr:to>
    <xdr:sp macro="[1]!dp_core.gridDP_Click" textlink="">
      <xdr:nvSpPr>
        <xdr:cNvPr id="6587" name="Rectangle 6586">
          <a:extLst>
            <a:ext uri="{FF2B5EF4-FFF2-40B4-BE49-F238E27FC236}">
              <a16:creationId xmlns:a16="http://schemas.microsoft.com/office/drawing/2014/main" xmlns="" id="{00000000-0008-0000-0200-0000BB19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1363</xdr:row>
      <xdr:rowOff>0</xdr:rowOff>
    </xdr:from>
    <xdr:to>
      <xdr:col>5</xdr:col>
      <xdr:colOff>279400</xdr:colOff>
      <xdr:row>1364</xdr:row>
      <xdr:rowOff>12700</xdr:rowOff>
    </xdr:to>
    <xdr:sp macro="[1]!dp_core.gridDP_Click" textlink="">
      <xdr:nvSpPr>
        <xdr:cNvPr id="6588" name="Rectangle 6587">
          <a:extLst>
            <a:ext uri="{FF2B5EF4-FFF2-40B4-BE49-F238E27FC236}">
              <a16:creationId xmlns:a16="http://schemas.microsoft.com/office/drawing/2014/main" xmlns="" id="{00000000-0008-0000-0200-0000BC19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1363</xdr:row>
      <xdr:rowOff>0</xdr:rowOff>
    </xdr:from>
    <xdr:to>
      <xdr:col>5</xdr:col>
      <xdr:colOff>279400</xdr:colOff>
      <xdr:row>1364</xdr:row>
      <xdr:rowOff>12700</xdr:rowOff>
    </xdr:to>
    <xdr:sp macro="[1]!dp_core.gridDP_Click" textlink="">
      <xdr:nvSpPr>
        <xdr:cNvPr id="6589" name="Rectangle 6588">
          <a:extLst>
            <a:ext uri="{FF2B5EF4-FFF2-40B4-BE49-F238E27FC236}">
              <a16:creationId xmlns:a16="http://schemas.microsoft.com/office/drawing/2014/main" xmlns="" id="{00000000-0008-0000-0200-0000BD19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1363</xdr:row>
      <xdr:rowOff>0</xdr:rowOff>
    </xdr:from>
    <xdr:to>
      <xdr:col>5</xdr:col>
      <xdr:colOff>279400</xdr:colOff>
      <xdr:row>1364</xdr:row>
      <xdr:rowOff>12700</xdr:rowOff>
    </xdr:to>
    <xdr:sp macro="[1]!dp_core.gridDP_Click" textlink="">
      <xdr:nvSpPr>
        <xdr:cNvPr id="6590" name="Rectangle 6589">
          <a:extLst>
            <a:ext uri="{FF2B5EF4-FFF2-40B4-BE49-F238E27FC236}">
              <a16:creationId xmlns:a16="http://schemas.microsoft.com/office/drawing/2014/main" xmlns="" id="{00000000-0008-0000-0200-0000BE19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1364</xdr:row>
      <xdr:rowOff>0</xdr:rowOff>
    </xdr:from>
    <xdr:to>
      <xdr:col>5</xdr:col>
      <xdr:colOff>279400</xdr:colOff>
      <xdr:row>1365</xdr:row>
      <xdr:rowOff>12700</xdr:rowOff>
    </xdr:to>
    <xdr:sp macro="[1]!dp_core.gridDP_Click" textlink="">
      <xdr:nvSpPr>
        <xdr:cNvPr id="6591" name="Rectangle 6590">
          <a:extLst>
            <a:ext uri="{FF2B5EF4-FFF2-40B4-BE49-F238E27FC236}">
              <a16:creationId xmlns:a16="http://schemas.microsoft.com/office/drawing/2014/main" xmlns="" id="{00000000-0008-0000-0200-0000BF19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1364</xdr:row>
      <xdr:rowOff>0</xdr:rowOff>
    </xdr:from>
    <xdr:to>
      <xdr:col>5</xdr:col>
      <xdr:colOff>279400</xdr:colOff>
      <xdr:row>1365</xdr:row>
      <xdr:rowOff>12700</xdr:rowOff>
    </xdr:to>
    <xdr:sp macro="[1]!dp_core.gridDP_Click" textlink="">
      <xdr:nvSpPr>
        <xdr:cNvPr id="6592" name="Rectangle 6591">
          <a:extLst>
            <a:ext uri="{FF2B5EF4-FFF2-40B4-BE49-F238E27FC236}">
              <a16:creationId xmlns:a16="http://schemas.microsoft.com/office/drawing/2014/main" xmlns="" id="{00000000-0008-0000-0200-0000C019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1364</xdr:row>
      <xdr:rowOff>0</xdr:rowOff>
    </xdr:from>
    <xdr:to>
      <xdr:col>5</xdr:col>
      <xdr:colOff>279400</xdr:colOff>
      <xdr:row>1365</xdr:row>
      <xdr:rowOff>12700</xdr:rowOff>
    </xdr:to>
    <xdr:sp macro="[1]!dp_core.gridDP_Click" textlink="">
      <xdr:nvSpPr>
        <xdr:cNvPr id="6593" name="Rectangle 6592">
          <a:extLst>
            <a:ext uri="{FF2B5EF4-FFF2-40B4-BE49-F238E27FC236}">
              <a16:creationId xmlns:a16="http://schemas.microsoft.com/office/drawing/2014/main" xmlns="" id="{00000000-0008-0000-0200-0000C119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1365</xdr:row>
      <xdr:rowOff>0</xdr:rowOff>
    </xdr:from>
    <xdr:to>
      <xdr:col>5</xdr:col>
      <xdr:colOff>279400</xdr:colOff>
      <xdr:row>1366</xdr:row>
      <xdr:rowOff>12700</xdr:rowOff>
    </xdr:to>
    <xdr:sp macro="[1]!dp_core.gridDP_Click" textlink="">
      <xdr:nvSpPr>
        <xdr:cNvPr id="6594" name="Rectangle 6593">
          <a:extLst>
            <a:ext uri="{FF2B5EF4-FFF2-40B4-BE49-F238E27FC236}">
              <a16:creationId xmlns:a16="http://schemas.microsoft.com/office/drawing/2014/main" xmlns="" id="{00000000-0008-0000-0200-0000C219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1365</xdr:row>
      <xdr:rowOff>0</xdr:rowOff>
    </xdr:from>
    <xdr:to>
      <xdr:col>5</xdr:col>
      <xdr:colOff>279400</xdr:colOff>
      <xdr:row>1366</xdr:row>
      <xdr:rowOff>12700</xdr:rowOff>
    </xdr:to>
    <xdr:sp macro="[1]!dp_core.gridDP_Click" textlink="">
      <xdr:nvSpPr>
        <xdr:cNvPr id="6595" name="Rectangle 6594">
          <a:extLst>
            <a:ext uri="{FF2B5EF4-FFF2-40B4-BE49-F238E27FC236}">
              <a16:creationId xmlns:a16="http://schemas.microsoft.com/office/drawing/2014/main" xmlns="" id="{00000000-0008-0000-0200-0000C319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1365</xdr:row>
      <xdr:rowOff>0</xdr:rowOff>
    </xdr:from>
    <xdr:to>
      <xdr:col>5</xdr:col>
      <xdr:colOff>279400</xdr:colOff>
      <xdr:row>1366</xdr:row>
      <xdr:rowOff>12700</xdr:rowOff>
    </xdr:to>
    <xdr:sp macro="[1]!dp_core.gridDP_Click" textlink="">
      <xdr:nvSpPr>
        <xdr:cNvPr id="6596" name="Rectangle 6595">
          <a:extLst>
            <a:ext uri="{FF2B5EF4-FFF2-40B4-BE49-F238E27FC236}">
              <a16:creationId xmlns:a16="http://schemas.microsoft.com/office/drawing/2014/main" xmlns="" id="{00000000-0008-0000-0200-0000C419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1366</xdr:row>
      <xdr:rowOff>0</xdr:rowOff>
    </xdr:from>
    <xdr:to>
      <xdr:col>5</xdr:col>
      <xdr:colOff>279400</xdr:colOff>
      <xdr:row>1367</xdr:row>
      <xdr:rowOff>12700</xdr:rowOff>
    </xdr:to>
    <xdr:sp macro="[1]!dp_core.gridDP_Click" textlink="">
      <xdr:nvSpPr>
        <xdr:cNvPr id="6597" name="Rectangle 6596">
          <a:extLst>
            <a:ext uri="{FF2B5EF4-FFF2-40B4-BE49-F238E27FC236}">
              <a16:creationId xmlns:a16="http://schemas.microsoft.com/office/drawing/2014/main" xmlns="" id="{00000000-0008-0000-0200-0000C519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1366</xdr:row>
      <xdr:rowOff>0</xdr:rowOff>
    </xdr:from>
    <xdr:to>
      <xdr:col>5</xdr:col>
      <xdr:colOff>279400</xdr:colOff>
      <xdr:row>1367</xdr:row>
      <xdr:rowOff>12700</xdr:rowOff>
    </xdr:to>
    <xdr:sp macro="[1]!dp_core.gridDP_Click" textlink="">
      <xdr:nvSpPr>
        <xdr:cNvPr id="6598" name="Rectangle 6597">
          <a:extLst>
            <a:ext uri="{FF2B5EF4-FFF2-40B4-BE49-F238E27FC236}">
              <a16:creationId xmlns:a16="http://schemas.microsoft.com/office/drawing/2014/main" xmlns="" id="{00000000-0008-0000-0200-0000C619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1366</xdr:row>
      <xdr:rowOff>0</xdr:rowOff>
    </xdr:from>
    <xdr:to>
      <xdr:col>5</xdr:col>
      <xdr:colOff>279400</xdr:colOff>
      <xdr:row>1367</xdr:row>
      <xdr:rowOff>12700</xdr:rowOff>
    </xdr:to>
    <xdr:sp macro="[1]!dp_core.gridDP_Click" textlink="">
      <xdr:nvSpPr>
        <xdr:cNvPr id="6599" name="Rectangle 6598">
          <a:extLst>
            <a:ext uri="{FF2B5EF4-FFF2-40B4-BE49-F238E27FC236}">
              <a16:creationId xmlns:a16="http://schemas.microsoft.com/office/drawing/2014/main" xmlns="" id="{00000000-0008-0000-0200-0000C719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1367</xdr:row>
      <xdr:rowOff>0</xdr:rowOff>
    </xdr:from>
    <xdr:to>
      <xdr:col>5</xdr:col>
      <xdr:colOff>279400</xdr:colOff>
      <xdr:row>1368</xdr:row>
      <xdr:rowOff>12700</xdr:rowOff>
    </xdr:to>
    <xdr:sp macro="[1]!dp_core.gridDP_Click" textlink="">
      <xdr:nvSpPr>
        <xdr:cNvPr id="6600" name="Rectangle 6599">
          <a:extLst>
            <a:ext uri="{FF2B5EF4-FFF2-40B4-BE49-F238E27FC236}">
              <a16:creationId xmlns:a16="http://schemas.microsoft.com/office/drawing/2014/main" xmlns="" id="{00000000-0008-0000-0200-0000C819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1367</xdr:row>
      <xdr:rowOff>0</xdr:rowOff>
    </xdr:from>
    <xdr:to>
      <xdr:col>5</xdr:col>
      <xdr:colOff>279400</xdr:colOff>
      <xdr:row>1368</xdr:row>
      <xdr:rowOff>12700</xdr:rowOff>
    </xdr:to>
    <xdr:sp macro="[1]!dp_core.gridDP_Click" textlink="">
      <xdr:nvSpPr>
        <xdr:cNvPr id="6601" name="Rectangle 6600">
          <a:extLst>
            <a:ext uri="{FF2B5EF4-FFF2-40B4-BE49-F238E27FC236}">
              <a16:creationId xmlns:a16="http://schemas.microsoft.com/office/drawing/2014/main" xmlns="" id="{00000000-0008-0000-0200-0000C919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1367</xdr:row>
      <xdr:rowOff>0</xdr:rowOff>
    </xdr:from>
    <xdr:to>
      <xdr:col>5</xdr:col>
      <xdr:colOff>279400</xdr:colOff>
      <xdr:row>1368</xdr:row>
      <xdr:rowOff>12700</xdr:rowOff>
    </xdr:to>
    <xdr:sp macro="[1]!dp_core.gridDP_Click" textlink="">
      <xdr:nvSpPr>
        <xdr:cNvPr id="6602" name="Rectangle 6601">
          <a:extLst>
            <a:ext uri="{FF2B5EF4-FFF2-40B4-BE49-F238E27FC236}">
              <a16:creationId xmlns:a16="http://schemas.microsoft.com/office/drawing/2014/main" xmlns="" id="{00000000-0008-0000-0200-0000CA19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1368</xdr:row>
      <xdr:rowOff>0</xdr:rowOff>
    </xdr:from>
    <xdr:to>
      <xdr:col>5</xdr:col>
      <xdr:colOff>279400</xdr:colOff>
      <xdr:row>1369</xdr:row>
      <xdr:rowOff>12700</xdr:rowOff>
    </xdr:to>
    <xdr:sp macro="[1]!dp_core.gridDP_Click" textlink="">
      <xdr:nvSpPr>
        <xdr:cNvPr id="6603" name="Rectangle 6602">
          <a:extLst>
            <a:ext uri="{FF2B5EF4-FFF2-40B4-BE49-F238E27FC236}">
              <a16:creationId xmlns:a16="http://schemas.microsoft.com/office/drawing/2014/main" xmlns="" id="{00000000-0008-0000-0200-0000CB19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1368</xdr:row>
      <xdr:rowOff>0</xdr:rowOff>
    </xdr:from>
    <xdr:to>
      <xdr:col>5</xdr:col>
      <xdr:colOff>279400</xdr:colOff>
      <xdr:row>1369</xdr:row>
      <xdr:rowOff>12700</xdr:rowOff>
    </xdr:to>
    <xdr:sp macro="[1]!dp_core.gridDP_Click" textlink="">
      <xdr:nvSpPr>
        <xdr:cNvPr id="6604" name="Rectangle 6603">
          <a:extLst>
            <a:ext uri="{FF2B5EF4-FFF2-40B4-BE49-F238E27FC236}">
              <a16:creationId xmlns:a16="http://schemas.microsoft.com/office/drawing/2014/main" xmlns="" id="{00000000-0008-0000-0200-0000CC19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1368</xdr:row>
      <xdr:rowOff>0</xdr:rowOff>
    </xdr:from>
    <xdr:to>
      <xdr:col>5</xdr:col>
      <xdr:colOff>279400</xdr:colOff>
      <xdr:row>1369</xdr:row>
      <xdr:rowOff>12700</xdr:rowOff>
    </xdr:to>
    <xdr:sp macro="[1]!dp_core.gridDP_Click" textlink="">
      <xdr:nvSpPr>
        <xdr:cNvPr id="6605" name="Rectangle 6604">
          <a:extLst>
            <a:ext uri="{FF2B5EF4-FFF2-40B4-BE49-F238E27FC236}">
              <a16:creationId xmlns:a16="http://schemas.microsoft.com/office/drawing/2014/main" xmlns="" id="{00000000-0008-0000-0200-0000CD19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1369</xdr:row>
      <xdr:rowOff>0</xdr:rowOff>
    </xdr:from>
    <xdr:to>
      <xdr:col>5</xdr:col>
      <xdr:colOff>279400</xdr:colOff>
      <xdr:row>1370</xdr:row>
      <xdr:rowOff>12700</xdr:rowOff>
    </xdr:to>
    <xdr:sp macro="[1]!dp_core.gridDP_Click" textlink="">
      <xdr:nvSpPr>
        <xdr:cNvPr id="6606" name="Rectangle 6605">
          <a:extLst>
            <a:ext uri="{FF2B5EF4-FFF2-40B4-BE49-F238E27FC236}">
              <a16:creationId xmlns:a16="http://schemas.microsoft.com/office/drawing/2014/main" xmlns="" id="{00000000-0008-0000-0200-0000CE19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1369</xdr:row>
      <xdr:rowOff>0</xdr:rowOff>
    </xdr:from>
    <xdr:to>
      <xdr:col>5</xdr:col>
      <xdr:colOff>279400</xdr:colOff>
      <xdr:row>1370</xdr:row>
      <xdr:rowOff>12700</xdr:rowOff>
    </xdr:to>
    <xdr:sp macro="[1]!dp_core.gridDP_Click" textlink="">
      <xdr:nvSpPr>
        <xdr:cNvPr id="6607" name="Rectangle 6606">
          <a:extLst>
            <a:ext uri="{FF2B5EF4-FFF2-40B4-BE49-F238E27FC236}">
              <a16:creationId xmlns:a16="http://schemas.microsoft.com/office/drawing/2014/main" xmlns="" id="{00000000-0008-0000-0200-0000CF19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1369</xdr:row>
      <xdr:rowOff>0</xdr:rowOff>
    </xdr:from>
    <xdr:to>
      <xdr:col>5</xdr:col>
      <xdr:colOff>279400</xdr:colOff>
      <xdr:row>1370</xdr:row>
      <xdr:rowOff>12700</xdr:rowOff>
    </xdr:to>
    <xdr:sp macro="[1]!dp_core.gridDP_Click" textlink="">
      <xdr:nvSpPr>
        <xdr:cNvPr id="6608" name="Rectangle 6607">
          <a:extLst>
            <a:ext uri="{FF2B5EF4-FFF2-40B4-BE49-F238E27FC236}">
              <a16:creationId xmlns:a16="http://schemas.microsoft.com/office/drawing/2014/main" xmlns="" id="{00000000-0008-0000-0200-0000D019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1370</xdr:row>
      <xdr:rowOff>0</xdr:rowOff>
    </xdr:from>
    <xdr:to>
      <xdr:col>5</xdr:col>
      <xdr:colOff>279400</xdr:colOff>
      <xdr:row>1371</xdr:row>
      <xdr:rowOff>12700</xdr:rowOff>
    </xdr:to>
    <xdr:sp macro="[1]!dp_core.gridDP_Click" textlink="">
      <xdr:nvSpPr>
        <xdr:cNvPr id="6609" name="Rectangle 6608">
          <a:extLst>
            <a:ext uri="{FF2B5EF4-FFF2-40B4-BE49-F238E27FC236}">
              <a16:creationId xmlns:a16="http://schemas.microsoft.com/office/drawing/2014/main" xmlns="" id="{00000000-0008-0000-0200-0000D119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1370</xdr:row>
      <xdr:rowOff>0</xdr:rowOff>
    </xdr:from>
    <xdr:to>
      <xdr:col>5</xdr:col>
      <xdr:colOff>279400</xdr:colOff>
      <xdr:row>1371</xdr:row>
      <xdr:rowOff>12700</xdr:rowOff>
    </xdr:to>
    <xdr:sp macro="[1]!dp_core.gridDP_Click" textlink="">
      <xdr:nvSpPr>
        <xdr:cNvPr id="6610" name="Rectangle 6609">
          <a:extLst>
            <a:ext uri="{FF2B5EF4-FFF2-40B4-BE49-F238E27FC236}">
              <a16:creationId xmlns:a16="http://schemas.microsoft.com/office/drawing/2014/main" xmlns="" id="{00000000-0008-0000-0200-0000D219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1370</xdr:row>
      <xdr:rowOff>0</xdr:rowOff>
    </xdr:from>
    <xdr:to>
      <xdr:col>5</xdr:col>
      <xdr:colOff>279400</xdr:colOff>
      <xdr:row>1371</xdr:row>
      <xdr:rowOff>12700</xdr:rowOff>
    </xdr:to>
    <xdr:sp macro="[1]!dp_core.gridDP_Click" textlink="">
      <xdr:nvSpPr>
        <xdr:cNvPr id="6611" name="Rectangle 6610">
          <a:extLst>
            <a:ext uri="{FF2B5EF4-FFF2-40B4-BE49-F238E27FC236}">
              <a16:creationId xmlns:a16="http://schemas.microsoft.com/office/drawing/2014/main" xmlns="" id="{00000000-0008-0000-0200-0000D319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1371</xdr:row>
      <xdr:rowOff>0</xdr:rowOff>
    </xdr:from>
    <xdr:to>
      <xdr:col>5</xdr:col>
      <xdr:colOff>279400</xdr:colOff>
      <xdr:row>1372</xdr:row>
      <xdr:rowOff>12700</xdr:rowOff>
    </xdr:to>
    <xdr:sp macro="[1]!dp_core.gridDP_Click" textlink="">
      <xdr:nvSpPr>
        <xdr:cNvPr id="6612" name="Rectangle 6611">
          <a:extLst>
            <a:ext uri="{FF2B5EF4-FFF2-40B4-BE49-F238E27FC236}">
              <a16:creationId xmlns:a16="http://schemas.microsoft.com/office/drawing/2014/main" xmlns="" id="{00000000-0008-0000-0200-0000D419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1371</xdr:row>
      <xdr:rowOff>0</xdr:rowOff>
    </xdr:from>
    <xdr:to>
      <xdr:col>5</xdr:col>
      <xdr:colOff>279400</xdr:colOff>
      <xdr:row>1372</xdr:row>
      <xdr:rowOff>12700</xdr:rowOff>
    </xdr:to>
    <xdr:sp macro="[1]!dp_core.gridDP_Click" textlink="">
      <xdr:nvSpPr>
        <xdr:cNvPr id="6613" name="Rectangle 6612">
          <a:extLst>
            <a:ext uri="{FF2B5EF4-FFF2-40B4-BE49-F238E27FC236}">
              <a16:creationId xmlns:a16="http://schemas.microsoft.com/office/drawing/2014/main" xmlns="" id="{00000000-0008-0000-0200-0000D519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1371</xdr:row>
      <xdr:rowOff>0</xdr:rowOff>
    </xdr:from>
    <xdr:to>
      <xdr:col>5</xdr:col>
      <xdr:colOff>279400</xdr:colOff>
      <xdr:row>1372</xdr:row>
      <xdr:rowOff>12700</xdr:rowOff>
    </xdr:to>
    <xdr:sp macro="[1]!dp_core.gridDP_Click" textlink="">
      <xdr:nvSpPr>
        <xdr:cNvPr id="6614" name="Rectangle 6613">
          <a:extLst>
            <a:ext uri="{FF2B5EF4-FFF2-40B4-BE49-F238E27FC236}">
              <a16:creationId xmlns:a16="http://schemas.microsoft.com/office/drawing/2014/main" xmlns="" id="{00000000-0008-0000-0200-0000D619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1372</xdr:row>
      <xdr:rowOff>0</xdr:rowOff>
    </xdr:from>
    <xdr:to>
      <xdr:col>5</xdr:col>
      <xdr:colOff>279400</xdr:colOff>
      <xdr:row>1373</xdr:row>
      <xdr:rowOff>12700</xdr:rowOff>
    </xdr:to>
    <xdr:sp macro="[1]!dp_core.gridDP_Click" textlink="">
      <xdr:nvSpPr>
        <xdr:cNvPr id="6615" name="Rectangle 6614">
          <a:extLst>
            <a:ext uri="{FF2B5EF4-FFF2-40B4-BE49-F238E27FC236}">
              <a16:creationId xmlns:a16="http://schemas.microsoft.com/office/drawing/2014/main" xmlns="" id="{00000000-0008-0000-0200-0000D719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1372</xdr:row>
      <xdr:rowOff>0</xdr:rowOff>
    </xdr:from>
    <xdr:to>
      <xdr:col>5</xdr:col>
      <xdr:colOff>279400</xdr:colOff>
      <xdr:row>1373</xdr:row>
      <xdr:rowOff>12700</xdr:rowOff>
    </xdr:to>
    <xdr:sp macro="[1]!dp_core.gridDP_Click" textlink="">
      <xdr:nvSpPr>
        <xdr:cNvPr id="6616" name="Rectangle 6615">
          <a:extLst>
            <a:ext uri="{FF2B5EF4-FFF2-40B4-BE49-F238E27FC236}">
              <a16:creationId xmlns:a16="http://schemas.microsoft.com/office/drawing/2014/main" xmlns="" id="{00000000-0008-0000-0200-0000D819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1372</xdr:row>
      <xdr:rowOff>0</xdr:rowOff>
    </xdr:from>
    <xdr:to>
      <xdr:col>5</xdr:col>
      <xdr:colOff>279400</xdr:colOff>
      <xdr:row>1373</xdr:row>
      <xdr:rowOff>12700</xdr:rowOff>
    </xdr:to>
    <xdr:sp macro="[1]!dp_core.gridDP_Click" textlink="">
      <xdr:nvSpPr>
        <xdr:cNvPr id="6617" name="Rectangle 6616">
          <a:extLst>
            <a:ext uri="{FF2B5EF4-FFF2-40B4-BE49-F238E27FC236}">
              <a16:creationId xmlns:a16="http://schemas.microsoft.com/office/drawing/2014/main" xmlns="" id="{00000000-0008-0000-0200-0000D919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1373</xdr:row>
      <xdr:rowOff>0</xdr:rowOff>
    </xdr:from>
    <xdr:to>
      <xdr:col>5</xdr:col>
      <xdr:colOff>279400</xdr:colOff>
      <xdr:row>1374</xdr:row>
      <xdr:rowOff>12700</xdr:rowOff>
    </xdr:to>
    <xdr:sp macro="[1]!dp_core.gridDP_Click" textlink="">
      <xdr:nvSpPr>
        <xdr:cNvPr id="6618" name="Rectangle 6617">
          <a:extLst>
            <a:ext uri="{FF2B5EF4-FFF2-40B4-BE49-F238E27FC236}">
              <a16:creationId xmlns:a16="http://schemas.microsoft.com/office/drawing/2014/main" xmlns="" id="{00000000-0008-0000-0200-0000DA19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1373</xdr:row>
      <xdr:rowOff>0</xdr:rowOff>
    </xdr:from>
    <xdr:to>
      <xdr:col>5</xdr:col>
      <xdr:colOff>279400</xdr:colOff>
      <xdr:row>1374</xdr:row>
      <xdr:rowOff>12700</xdr:rowOff>
    </xdr:to>
    <xdr:sp macro="[1]!dp_core.gridDP_Click" textlink="">
      <xdr:nvSpPr>
        <xdr:cNvPr id="6619" name="Rectangle 6618">
          <a:extLst>
            <a:ext uri="{FF2B5EF4-FFF2-40B4-BE49-F238E27FC236}">
              <a16:creationId xmlns:a16="http://schemas.microsoft.com/office/drawing/2014/main" xmlns="" id="{00000000-0008-0000-0200-0000DB19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1373</xdr:row>
      <xdr:rowOff>0</xdr:rowOff>
    </xdr:from>
    <xdr:to>
      <xdr:col>5</xdr:col>
      <xdr:colOff>279400</xdr:colOff>
      <xdr:row>1374</xdr:row>
      <xdr:rowOff>12700</xdr:rowOff>
    </xdr:to>
    <xdr:sp macro="[1]!dp_core.gridDP_Click" textlink="">
      <xdr:nvSpPr>
        <xdr:cNvPr id="6620" name="Rectangle 6619">
          <a:extLst>
            <a:ext uri="{FF2B5EF4-FFF2-40B4-BE49-F238E27FC236}">
              <a16:creationId xmlns:a16="http://schemas.microsoft.com/office/drawing/2014/main" xmlns="" id="{00000000-0008-0000-0200-0000DC19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1374</xdr:row>
      <xdr:rowOff>0</xdr:rowOff>
    </xdr:from>
    <xdr:to>
      <xdr:col>5</xdr:col>
      <xdr:colOff>279400</xdr:colOff>
      <xdr:row>1375</xdr:row>
      <xdr:rowOff>12700</xdr:rowOff>
    </xdr:to>
    <xdr:sp macro="[1]!dp_core.gridDP_Click" textlink="">
      <xdr:nvSpPr>
        <xdr:cNvPr id="6621" name="Rectangle 6620">
          <a:extLst>
            <a:ext uri="{FF2B5EF4-FFF2-40B4-BE49-F238E27FC236}">
              <a16:creationId xmlns:a16="http://schemas.microsoft.com/office/drawing/2014/main" xmlns="" id="{00000000-0008-0000-0200-0000DD19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1374</xdr:row>
      <xdr:rowOff>0</xdr:rowOff>
    </xdr:from>
    <xdr:to>
      <xdr:col>5</xdr:col>
      <xdr:colOff>279400</xdr:colOff>
      <xdr:row>1375</xdr:row>
      <xdr:rowOff>12700</xdr:rowOff>
    </xdr:to>
    <xdr:sp macro="[1]!dp_core.gridDP_Click" textlink="">
      <xdr:nvSpPr>
        <xdr:cNvPr id="6622" name="Rectangle 6621">
          <a:extLst>
            <a:ext uri="{FF2B5EF4-FFF2-40B4-BE49-F238E27FC236}">
              <a16:creationId xmlns:a16="http://schemas.microsoft.com/office/drawing/2014/main" xmlns="" id="{00000000-0008-0000-0200-0000DE19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1374</xdr:row>
      <xdr:rowOff>0</xdr:rowOff>
    </xdr:from>
    <xdr:to>
      <xdr:col>5</xdr:col>
      <xdr:colOff>279400</xdr:colOff>
      <xdr:row>1375</xdr:row>
      <xdr:rowOff>12700</xdr:rowOff>
    </xdr:to>
    <xdr:sp macro="[1]!dp_core.gridDP_Click" textlink="">
      <xdr:nvSpPr>
        <xdr:cNvPr id="6623" name="Rectangle 6622">
          <a:extLst>
            <a:ext uri="{FF2B5EF4-FFF2-40B4-BE49-F238E27FC236}">
              <a16:creationId xmlns:a16="http://schemas.microsoft.com/office/drawing/2014/main" xmlns="" id="{00000000-0008-0000-0200-0000DF19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1375</xdr:row>
      <xdr:rowOff>0</xdr:rowOff>
    </xdr:from>
    <xdr:to>
      <xdr:col>5</xdr:col>
      <xdr:colOff>279400</xdr:colOff>
      <xdr:row>1376</xdr:row>
      <xdr:rowOff>12700</xdr:rowOff>
    </xdr:to>
    <xdr:sp macro="[1]!dp_core.gridDP_Click" textlink="">
      <xdr:nvSpPr>
        <xdr:cNvPr id="6624" name="Rectangle 6623">
          <a:extLst>
            <a:ext uri="{FF2B5EF4-FFF2-40B4-BE49-F238E27FC236}">
              <a16:creationId xmlns:a16="http://schemas.microsoft.com/office/drawing/2014/main" xmlns="" id="{00000000-0008-0000-0200-0000E019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1375</xdr:row>
      <xdr:rowOff>0</xdr:rowOff>
    </xdr:from>
    <xdr:to>
      <xdr:col>5</xdr:col>
      <xdr:colOff>279400</xdr:colOff>
      <xdr:row>1376</xdr:row>
      <xdr:rowOff>12700</xdr:rowOff>
    </xdr:to>
    <xdr:sp macro="[1]!dp_core.gridDP_Click" textlink="">
      <xdr:nvSpPr>
        <xdr:cNvPr id="6625" name="Rectangle 6624">
          <a:extLst>
            <a:ext uri="{FF2B5EF4-FFF2-40B4-BE49-F238E27FC236}">
              <a16:creationId xmlns:a16="http://schemas.microsoft.com/office/drawing/2014/main" xmlns="" id="{00000000-0008-0000-0200-0000E119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1375</xdr:row>
      <xdr:rowOff>0</xdr:rowOff>
    </xdr:from>
    <xdr:to>
      <xdr:col>5</xdr:col>
      <xdr:colOff>279400</xdr:colOff>
      <xdr:row>1376</xdr:row>
      <xdr:rowOff>12700</xdr:rowOff>
    </xdr:to>
    <xdr:sp macro="[1]!dp_core.gridDP_Click" textlink="">
      <xdr:nvSpPr>
        <xdr:cNvPr id="6626" name="Rectangle 6625">
          <a:extLst>
            <a:ext uri="{FF2B5EF4-FFF2-40B4-BE49-F238E27FC236}">
              <a16:creationId xmlns:a16="http://schemas.microsoft.com/office/drawing/2014/main" xmlns="" id="{00000000-0008-0000-0200-0000E219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1376</xdr:row>
      <xdr:rowOff>0</xdr:rowOff>
    </xdr:from>
    <xdr:to>
      <xdr:col>5</xdr:col>
      <xdr:colOff>279400</xdr:colOff>
      <xdr:row>1377</xdr:row>
      <xdr:rowOff>12700</xdr:rowOff>
    </xdr:to>
    <xdr:sp macro="[1]!dp_core.gridDP_Click" textlink="">
      <xdr:nvSpPr>
        <xdr:cNvPr id="6627" name="Rectangle 6626">
          <a:extLst>
            <a:ext uri="{FF2B5EF4-FFF2-40B4-BE49-F238E27FC236}">
              <a16:creationId xmlns:a16="http://schemas.microsoft.com/office/drawing/2014/main" xmlns="" id="{00000000-0008-0000-0200-0000E319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1376</xdr:row>
      <xdr:rowOff>0</xdr:rowOff>
    </xdr:from>
    <xdr:to>
      <xdr:col>5</xdr:col>
      <xdr:colOff>279400</xdr:colOff>
      <xdr:row>1377</xdr:row>
      <xdr:rowOff>12700</xdr:rowOff>
    </xdr:to>
    <xdr:sp macro="[1]!dp_core.gridDP_Click" textlink="">
      <xdr:nvSpPr>
        <xdr:cNvPr id="6628" name="Rectangle 6627">
          <a:extLst>
            <a:ext uri="{FF2B5EF4-FFF2-40B4-BE49-F238E27FC236}">
              <a16:creationId xmlns:a16="http://schemas.microsoft.com/office/drawing/2014/main" xmlns="" id="{00000000-0008-0000-0200-0000E419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1376</xdr:row>
      <xdr:rowOff>0</xdr:rowOff>
    </xdr:from>
    <xdr:to>
      <xdr:col>5</xdr:col>
      <xdr:colOff>279400</xdr:colOff>
      <xdr:row>1377</xdr:row>
      <xdr:rowOff>12700</xdr:rowOff>
    </xdr:to>
    <xdr:sp macro="[1]!dp_core.gridDP_Click" textlink="">
      <xdr:nvSpPr>
        <xdr:cNvPr id="6629" name="Rectangle 6628">
          <a:extLst>
            <a:ext uri="{FF2B5EF4-FFF2-40B4-BE49-F238E27FC236}">
              <a16:creationId xmlns:a16="http://schemas.microsoft.com/office/drawing/2014/main" xmlns="" id="{00000000-0008-0000-0200-0000E519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1377</xdr:row>
      <xdr:rowOff>0</xdr:rowOff>
    </xdr:from>
    <xdr:to>
      <xdr:col>5</xdr:col>
      <xdr:colOff>279400</xdr:colOff>
      <xdr:row>1378</xdr:row>
      <xdr:rowOff>12700</xdr:rowOff>
    </xdr:to>
    <xdr:sp macro="[1]!dp_core.gridDP_Click" textlink="">
      <xdr:nvSpPr>
        <xdr:cNvPr id="6630" name="Rectangle 6629">
          <a:extLst>
            <a:ext uri="{FF2B5EF4-FFF2-40B4-BE49-F238E27FC236}">
              <a16:creationId xmlns:a16="http://schemas.microsoft.com/office/drawing/2014/main" xmlns="" id="{00000000-0008-0000-0200-0000E619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1377</xdr:row>
      <xdr:rowOff>0</xdr:rowOff>
    </xdr:from>
    <xdr:to>
      <xdr:col>5</xdr:col>
      <xdr:colOff>279400</xdr:colOff>
      <xdr:row>1378</xdr:row>
      <xdr:rowOff>12700</xdr:rowOff>
    </xdr:to>
    <xdr:sp macro="[1]!dp_core.gridDP_Click" textlink="">
      <xdr:nvSpPr>
        <xdr:cNvPr id="6631" name="Rectangle 6630">
          <a:extLst>
            <a:ext uri="{FF2B5EF4-FFF2-40B4-BE49-F238E27FC236}">
              <a16:creationId xmlns:a16="http://schemas.microsoft.com/office/drawing/2014/main" xmlns="" id="{00000000-0008-0000-0200-0000E719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1377</xdr:row>
      <xdr:rowOff>0</xdr:rowOff>
    </xdr:from>
    <xdr:to>
      <xdr:col>5</xdr:col>
      <xdr:colOff>279400</xdr:colOff>
      <xdr:row>1378</xdr:row>
      <xdr:rowOff>12700</xdr:rowOff>
    </xdr:to>
    <xdr:sp macro="[1]!dp_core.gridDP_Click" textlink="">
      <xdr:nvSpPr>
        <xdr:cNvPr id="6632" name="Rectangle 6631">
          <a:extLst>
            <a:ext uri="{FF2B5EF4-FFF2-40B4-BE49-F238E27FC236}">
              <a16:creationId xmlns:a16="http://schemas.microsoft.com/office/drawing/2014/main" xmlns="" id="{00000000-0008-0000-0200-0000E819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1378</xdr:row>
      <xdr:rowOff>0</xdr:rowOff>
    </xdr:from>
    <xdr:to>
      <xdr:col>5</xdr:col>
      <xdr:colOff>279400</xdr:colOff>
      <xdr:row>1379</xdr:row>
      <xdr:rowOff>12700</xdr:rowOff>
    </xdr:to>
    <xdr:sp macro="[1]!dp_core.gridDP_Click" textlink="">
      <xdr:nvSpPr>
        <xdr:cNvPr id="6633" name="Rectangle 6632">
          <a:extLst>
            <a:ext uri="{FF2B5EF4-FFF2-40B4-BE49-F238E27FC236}">
              <a16:creationId xmlns:a16="http://schemas.microsoft.com/office/drawing/2014/main" xmlns="" id="{00000000-0008-0000-0200-0000E919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1378</xdr:row>
      <xdr:rowOff>0</xdr:rowOff>
    </xdr:from>
    <xdr:to>
      <xdr:col>5</xdr:col>
      <xdr:colOff>279400</xdr:colOff>
      <xdr:row>1379</xdr:row>
      <xdr:rowOff>12700</xdr:rowOff>
    </xdr:to>
    <xdr:sp macro="[1]!dp_core.gridDP_Click" textlink="">
      <xdr:nvSpPr>
        <xdr:cNvPr id="6634" name="Rectangle 6633">
          <a:extLst>
            <a:ext uri="{FF2B5EF4-FFF2-40B4-BE49-F238E27FC236}">
              <a16:creationId xmlns:a16="http://schemas.microsoft.com/office/drawing/2014/main" xmlns="" id="{00000000-0008-0000-0200-0000EA19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1378</xdr:row>
      <xdr:rowOff>0</xdr:rowOff>
    </xdr:from>
    <xdr:to>
      <xdr:col>5</xdr:col>
      <xdr:colOff>279400</xdr:colOff>
      <xdr:row>1379</xdr:row>
      <xdr:rowOff>12700</xdr:rowOff>
    </xdr:to>
    <xdr:sp macro="[1]!dp_core.gridDP_Click" textlink="">
      <xdr:nvSpPr>
        <xdr:cNvPr id="6635" name="Rectangle 6634">
          <a:extLst>
            <a:ext uri="{FF2B5EF4-FFF2-40B4-BE49-F238E27FC236}">
              <a16:creationId xmlns:a16="http://schemas.microsoft.com/office/drawing/2014/main" xmlns="" id="{00000000-0008-0000-0200-0000EB19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1379</xdr:row>
      <xdr:rowOff>0</xdr:rowOff>
    </xdr:from>
    <xdr:to>
      <xdr:col>5</xdr:col>
      <xdr:colOff>279400</xdr:colOff>
      <xdr:row>1380</xdr:row>
      <xdr:rowOff>12700</xdr:rowOff>
    </xdr:to>
    <xdr:sp macro="[1]!dp_core.gridDP_Click" textlink="">
      <xdr:nvSpPr>
        <xdr:cNvPr id="6636" name="Rectangle 6635">
          <a:extLst>
            <a:ext uri="{FF2B5EF4-FFF2-40B4-BE49-F238E27FC236}">
              <a16:creationId xmlns:a16="http://schemas.microsoft.com/office/drawing/2014/main" xmlns="" id="{00000000-0008-0000-0200-0000EC19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1379</xdr:row>
      <xdr:rowOff>0</xdr:rowOff>
    </xdr:from>
    <xdr:to>
      <xdr:col>5</xdr:col>
      <xdr:colOff>279400</xdr:colOff>
      <xdr:row>1380</xdr:row>
      <xdr:rowOff>12700</xdr:rowOff>
    </xdr:to>
    <xdr:sp macro="[1]!dp_core.gridDP_Click" textlink="">
      <xdr:nvSpPr>
        <xdr:cNvPr id="6637" name="Rectangle 6636">
          <a:extLst>
            <a:ext uri="{FF2B5EF4-FFF2-40B4-BE49-F238E27FC236}">
              <a16:creationId xmlns:a16="http://schemas.microsoft.com/office/drawing/2014/main" xmlns="" id="{00000000-0008-0000-0200-0000ED19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1379</xdr:row>
      <xdr:rowOff>0</xdr:rowOff>
    </xdr:from>
    <xdr:to>
      <xdr:col>5</xdr:col>
      <xdr:colOff>279400</xdr:colOff>
      <xdr:row>1380</xdr:row>
      <xdr:rowOff>12700</xdr:rowOff>
    </xdr:to>
    <xdr:sp macro="[1]!dp_core.gridDP_Click" textlink="">
      <xdr:nvSpPr>
        <xdr:cNvPr id="6638" name="Rectangle 6637">
          <a:extLst>
            <a:ext uri="{FF2B5EF4-FFF2-40B4-BE49-F238E27FC236}">
              <a16:creationId xmlns:a16="http://schemas.microsoft.com/office/drawing/2014/main" xmlns="" id="{00000000-0008-0000-0200-0000EE19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1380</xdr:row>
      <xdr:rowOff>0</xdr:rowOff>
    </xdr:from>
    <xdr:to>
      <xdr:col>5</xdr:col>
      <xdr:colOff>279400</xdr:colOff>
      <xdr:row>1381</xdr:row>
      <xdr:rowOff>12700</xdr:rowOff>
    </xdr:to>
    <xdr:sp macro="[1]!dp_core.gridDP_Click" textlink="">
      <xdr:nvSpPr>
        <xdr:cNvPr id="6639" name="Rectangle 6638">
          <a:extLst>
            <a:ext uri="{FF2B5EF4-FFF2-40B4-BE49-F238E27FC236}">
              <a16:creationId xmlns:a16="http://schemas.microsoft.com/office/drawing/2014/main" xmlns="" id="{00000000-0008-0000-0200-0000EF19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1380</xdr:row>
      <xdr:rowOff>0</xdr:rowOff>
    </xdr:from>
    <xdr:to>
      <xdr:col>5</xdr:col>
      <xdr:colOff>279400</xdr:colOff>
      <xdr:row>1381</xdr:row>
      <xdr:rowOff>12700</xdr:rowOff>
    </xdr:to>
    <xdr:sp macro="[1]!dp_core.gridDP_Click" textlink="">
      <xdr:nvSpPr>
        <xdr:cNvPr id="6640" name="Rectangle 6639">
          <a:extLst>
            <a:ext uri="{FF2B5EF4-FFF2-40B4-BE49-F238E27FC236}">
              <a16:creationId xmlns:a16="http://schemas.microsoft.com/office/drawing/2014/main" xmlns="" id="{00000000-0008-0000-0200-0000F019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1380</xdr:row>
      <xdr:rowOff>0</xdr:rowOff>
    </xdr:from>
    <xdr:to>
      <xdr:col>5</xdr:col>
      <xdr:colOff>279400</xdr:colOff>
      <xdr:row>1381</xdr:row>
      <xdr:rowOff>12700</xdr:rowOff>
    </xdr:to>
    <xdr:sp macro="[1]!dp_core.gridDP_Click" textlink="">
      <xdr:nvSpPr>
        <xdr:cNvPr id="6641" name="Rectangle 6640">
          <a:extLst>
            <a:ext uri="{FF2B5EF4-FFF2-40B4-BE49-F238E27FC236}">
              <a16:creationId xmlns:a16="http://schemas.microsoft.com/office/drawing/2014/main" xmlns="" id="{00000000-0008-0000-0200-0000F119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1381</xdr:row>
      <xdr:rowOff>0</xdr:rowOff>
    </xdr:from>
    <xdr:to>
      <xdr:col>5</xdr:col>
      <xdr:colOff>279400</xdr:colOff>
      <xdr:row>1382</xdr:row>
      <xdr:rowOff>12700</xdr:rowOff>
    </xdr:to>
    <xdr:sp macro="[1]!dp_core.gridDP_Click" textlink="">
      <xdr:nvSpPr>
        <xdr:cNvPr id="6642" name="Rectangle 6641">
          <a:extLst>
            <a:ext uri="{FF2B5EF4-FFF2-40B4-BE49-F238E27FC236}">
              <a16:creationId xmlns:a16="http://schemas.microsoft.com/office/drawing/2014/main" xmlns="" id="{00000000-0008-0000-0200-0000F219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1381</xdr:row>
      <xdr:rowOff>0</xdr:rowOff>
    </xdr:from>
    <xdr:to>
      <xdr:col>5</xdr:col>
      <xdr:colOff>279400</xdr:colOff>
      <xdr:row>1382</xdr:row>
      <xdr:rowOff>12700</xdr:rowOff>
    </xdr:to>
    <xdr:sp macro="[1]!dp_core.gridDP_Click" textlink="">
      <xdr:nvSpPr>
        <xdr:cNvPr id="6643" name="Rectangle 6642">
          <a:extLst>
            <a:ext uri="{FF2B5EF4-FFF2-40B4-BE49-F238E27FC236}">
              <a16:creationId xmlns:a16="http://schemas.microsoft.com/office/drawing/2014/main" xmlns="" id="{00000000-0008-0000-0200-0000F319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1381</xdr:row>
      <xdr:rowOff>0</xdr:rowOff>
    </xdr:from>
    <xdr:to>
      <xdr:col>5</xdr:col>
      <xdr:colOff>279400</xdr:colOff>
      <xdr:row>1382</xdr:row>
      <xdr:rowOff>12700</xdr:rowOff>
    </xdr:to>
    <xdr:sp macro="[1]!dp_core.gridDP_Click" textlink="">
      <xdr:nvSpPr>
        <xdr:cNvPr id="6644" name="Rectangle 6643">
          <a:extLst>
            <a:ext uri="{FF2B5EF4-FFF2-40B4-BE49-F238E27FC236}">
              <a16:creationId xmlns:a16="http://schemas.microsoft.com/office/drawing/2014/main" xmlns="" id="{00000000-0008-0000-0200-0000F419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1382</xdr:row>
      <xdr:rowOff>0</xdr:rowOff>
    </xdr:from>
    <xdr:to>
      <xdr:col>5</xdr:col>
      <xdr:colOff>279400</xdr:colOff>
      <xdr:row>1383</xdr:row>
      <xdr:rowOff>12700</xdr:rowOff>
    </xdr:to>
    <xdr:sp macro="[1]!dp_core.gridDP_Click" textlink="">
      <xdr:nvSpPr>
        <xdr:cNvPr id="6645" name="Rectangle 6644">
          <a:extLst>
            <a:ext uri="{FF2B5EF4-FFF2-40B4-BE49-F238E27FC236}">
              <a16:creationId xmlns:a16="http://schemas.microsoft.com/office/drawing/2014/main" xmlns="" id="{00000000-0008-0000-0200-0000F519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1382</xdr:row>
      <xdr:rowOff>0</xdr:rowOff>
    </xdr:from>
    <xdr:to>
      <xdr:col>5</xdr:col>
      <xdr:colOff>279400</xdr:colOff>
      <xdr:row>1383</xdr:row>
      <xdr:rowOff>12700</xdr:rowOff>
    </xdr:to>
    <xdr:sp macro="[1]!dp_core.gridDP_Click" textlink="">
      <xdr:nvSpPr>
        <xdr:cNvPr id="6646" name="Rectangle 6645">
          <a:extLst>
            <a:ext uri="{FF2B5EF4-FFF2-40B4-BE49-F238E27FC236}">
              <a16:creationId xmlns:a16="http://schemas.microsoft.com/office/drawing/2014/main" xmlns="" id="{00000000-0008-0000-0200-0000F619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1382</xdr:row>
      <xdr:rowOff>0</xdr:rowOff>
    </xdr:from>
    <xdr:to>
      <xdr:col>5</xdr:col>
      <xdr:colOff>279400</xdr:colOff>
      <xdr:row>1383</xdr:row>
      <xdr:rowOff>12700</xdr:rowOff>
    </xdr:to>
    <xdr:sp macro="[1]!dp_core.gridDP_Click" textlink="">
      <xdr:nvSpPr>
        <xdr:cNvPr id="6647" name="Rectangle 6646">
          <a:extLst>
            <a:ext uri="{FF2B5EF4-FFF2-40B4-BE49-F238E27FC236}">
              <a16:creationId xmlns:a16="http://schemas.microsoft.com/office/drawing/2014/main" xmlns="" id="{00000000-0008-0000-0200-0000F719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1383</xdr:row>
      <xdr:rowOff>0</xdr:rowOff>
    </xdr:from>
    <xdr:to>
      <xdr:col>5</xdr:col>
      <xdr:colOff>279400</xdr:colOff>
      <xdr:row>1384</xdr:row>
      <xdr:rowOff>12700</xdr:rowOff>
    </xdr:to>
    <xdr:sp macro="[1]!dp_core.gridDP_Click" textlink="">
      <xdr:nvSpPr>
        <xdr:cNvPr id="6648" name="Rectangle 6647">
          <a:extLst>
            <a:ext uri="{FF2B5EF4-FFF2-40B4-BE49-F238E27FC236}">
              <a16:creationId xmlns:a16="http://schemas.microsoft.com/office/drawing/2014/main" xmlns="" id="{00000000-0008-0000-0200-0000F819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1383</xdr:row>
      <xdr:rowOff>0</xdr:rowOff>
    </xdr:from>
    <xdr:to>
      <xdr:col>5</xdr:col>
      <xdr:colOff>279400</xdr:colOff>
      <xdr:row>1384</xdr:row>
      <xdr:rowOff>12700</xdr:rowOff>
    </xdr:to>
    <xdr:sp macro="[1]!dp_core.gridDP_Click" textlink="">
      <xdr:nvSpPr>
        <xdr:cNvPr id="6649" name="Rectangle 6648">
          <a:extLst>
            <a:ext uri="{FF2B5EF4-FFF2-40B4-BE49-F238E27FC236}">
              <a16:creationId xmlns:a16="http://schemas.microsoft.com/office/drawing/2014/main" xmlns="" id="{00000000-0008-0000-0200-0000F919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1383</xdr:row>
      <xdr:rowOff>0</xdr:rowOff>
    </xdr:from>
    <xdr:to>
      <xdr:col>5</xdr:col>
      <xdr:colOff>279400</xdr:colOff>
      <xdr:row>1384</xdr:row>
      <xdr:rowOff>12700</xdr:rowOff>
    </xdr:to>
    <xdr:sp macro="[1]!dp_core.gridDP_Click" textlink="">
      <xdr:nvSpPr>
        <xdr:cNvPr id="6650" name="Rectangle 6649">
          <a:extLst>
            <a:ext uri="{FF2B5EF4-FFF2-40B4-BE49-F238E27FC236}">
              <a16:creationId xmlns:a16="http://schemas.microsoft.com/office/drawing/2014/main" xmlns="" id="{00000000-0008-0000-0200-0000FA19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1384</xdr:row>
      <xdr:rowOff>0</xdr:rowOff>
    </xdr:from>
    <xdr:to>
      <xdr:col>5</xdr:col>
      <xdr:colOff>279400</xdr:colOff>
      <xdr:row>1385</xdr:row>
      <xdr:rowOff>12700</xdr:rowOff>
    </xdr:to>
    <xdr:sp macro="[1]!dp_core.gridDP_Click" textlink="">
      <xdr:nvSpPr>
        <xdr:cNvPr id="6651" name="Rectangle 6650">
          <a:extLst>
            <a:ext uri="{FF2B5EF4-FFF2-40B4-BE49-F238E27FC236}">
              <a16:creationId xmlns:a16="http://schemas.microsoft.com/office/drawing/2014/main" xmlns="" id="{00000000-0008-0000-0200-0000FB19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1384</xdr:row>
      <xdr:rowOff>0</xdr:rowOff>
    </xdr:from>
    <xdr:to>
      <xdr:col>5</xdr:col>
      <xdr:colOff>279400</xdr:colOff>
      <xdr:row>1385</xdr:row>
      <xdr:rowOff>12700</xdr:rowOff>
    </xdr:to>
    <xdr:sp macro="[1]!dp_core.gridDP_Click" textlink="">
      <xdr:nvSpPr>
        <xdr:cNvPr id="6652" name="Rectangle 6651">
          <a:extLst>
            <a:ext uri="{FF2B5EF4-FFF2-40B4-BE49-F238E27FC236}">
              <a16:creationId xmlns:a16="http://schemas.microsoft.com/office/drawing/2014/main" xmlns="" id="{00000000-0008-0000-0200-0000FC19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1384</xdr:row>
      <xdr:rowOff>0</xdr:rowOff>
    </xdr:from>
    <xdr:to>
      <xdr:col>5</xdr:col>
      <xdr:colOff>279400</xdr:colOff>
      <xdr:row>1385</xdr:row>
      <xdr:rowOff>12700</xdr:rowOff>
    </xdr:to>
    <xdr:sp macro="[1]!dp_core.gridDP_Click" textlink="">
      <xdr:nvSpPr>
        <xdr:cNvPr id="6653" name="Rectangle 6652">
          <a:extLst>
            <a:ext uri="{FF2B5EF4-FFF2-40B4-BE49-F238E27FC236}">
              <a16:creationId xmlns:a16="http://schemas.microsoft.com/office/drawing/2014/main" xmlns="" id="{00000000-0008-0000-0200-0000FD19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1385</xdr:row>
      <xdr:rowOff>0</xdr:rowOff>
    </xdr:from>
    <xdr:to>
      <xdr:col>5</xdr:col>
      <xdr:colOff>279400</xdr:colOff>
      <xdr:row>1386</xdr:row>
      <xdr:rowOff>12700</xdr:rowOff>
    </xdr:to>
    <xdr:sp macro="[1]!dp_core.gridDP_Click" textlink="">
      <xdr:nvSpPr>
        <xdr:cNvPr id="6654" name="Rectangle 6653">
          <a:extLst>
            <a:ext uri="{FF2B5EF4-FFF2-40B4-BE49-F238E27FC236}">
              <a16:creationId xmlns:a16="http://schemas.microsoft.com/office/drawing/2014/main" xmlns="" id="{00000000-0008-0000-0200-0000FE19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1385</xdr:row>
      <xdr:rowOff>0</xdr:rowOff>
    </xdr:from>
    <xdr:to>
      <xdr:col>5</xdr:col>
      <xdr:colOff>279400</xdr:colOff>
      <xdr:row>1386</xdr:row>
      <xdr:rowOff>12700</xdr:rowOff>
    </xdr:to>
    <xdr:sp macro="[1]!dp_core.gridDP_Click" textlink="">
      <xdr:nvSpPr>
        <xdr:cNvPr id="6655" name="Rectangle 6654">
          <a:extLst>
            <a:ext uri="{FF2B5EF4-FFF2-40B4-BE49-F238E27FC236}">
              <a16:creationId xmlns:a16="http://schemas.microsoft.com/office/drawing/2014/main" xmlns="" id="{00000000-0008-0000-0200-0000FF19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1385</xdr:row>
      <xdr:rowOff>0</xdr:rowOff>
    </xdr:from>
    <xdr:to>
      <xdr:col>5</xdr:col>
      <xdr:colOff>279400</xdr:colOff>
      <xdr:row>1386</xdr:row>
      <xdr:rowOff>12700</xdr:rowOff>
    </xdr:to>
    <xdr:sp macro="[1]!dp_core.gridDP_Click" textlink="">
      <xdr:nvSpPr>
        <xdr:cNvPr id="6656" name="Rectangle 6655">
          <a:extLst>
            <a:ext uri="{FF2B5EF4-FFF2-40B4-BE49-F238E27FC236}">
              <a16:creationId xmlns:a16="http://schemas.microsoft.com/office/drawing/2014/main" xmlns="" id="{00000000-0008-0000-0200-0000001A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1386</xdr:row>
      <xdr:rowOff>0</xdr:rowOff>
    </xdr:from>
    <xdr:to>
      <xdr:col>5</xdr:col>
      <xdr:colOff>279400</xdr:colOff>
      <xdr:row>1387</xdr:row>
      <xdr:rowOff>12700</xdr:rowOff>
    </xdr:to>
    <xdr:sp macro="[1]!dp_core.gridDP_Click" textlink="">
      <xdr:nvSpPr>
        <xdr:cNvPr id="6657" name="Rectangle 6656">
          <a:extLst>
            <a:ext uri="{FF2B5EF4-FFF2-40B4-BE49-F238E27FC236}">
              <a16:creationId xmlns:a16="http://schemas.microsoft.com/office/drawing/2014/main" xmlns="" id="{00000000-0008-0000-0200-0000011A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1386</xdr:row>
      <xdr:rowOff>0</xdr:rowOff>
    </xdr:from>
    <xdr:to>
      <xdr:col>5</xdr:col>
      <xdr:colOff>279400</xdr:colOff>
      <xdr:row>1387</xdr:row>
      <xdr:rowOff>12700</xdr:rowOff>
    </xdr:to>
    <xdr:sp macro="[1]!dp_core.gridDP_Click" textlink="">
      <xdr:nvSpPr>
        <xdr:cNvPr id="6658" name="Rectangle 6657">
          <a:extLst>
            <a:ext uri="{FF2B5EF4-FFF2-40B4-BE49-F238E27FC236}">
              <a16:creationId xmlns:a16="http://schemas.microsoft.com/office/drawing/2014/main" xmlns="" id="{00000000-0008-0000-0200-0000021A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1386</xdr:row>
      <xdr:rowOff>0</xdr:rowOff>
    </xdr:from>
    <xdr:to>
      <xdr:col>5</xdr:col>
      <xdr:colOff>279400</xdr:colOff>
      <xdr:row>1387</xdr:row>
      <xdr:rowOff>12700</xdr:rowOff>
    </xdr:to>
    <xdr:sp macro="[1]!dp_core.gridDP_Click" textlink="">
      <xdr:nvSpPr>
        <xdr:cNvPr id="6659" name="Rectangle 6658">
          <a:extLst>
            <a:ext uri="{FF2B5EF4-FFF2-40B4-BE49-F238E27FC236}">
              <a16:creationId xmlns:a16="http://schemas.microsoft.com/office/drawing/2014/main" xmlns="" id="{00000000-0008-0000-0200-0000031A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1387</xdr:row>
      <xdr:rowOff>0</xdr:rowOff>
    </xdr:from>
    <xdr:to>
      <xdr:col>5</xdr:col>
      <xdr:colOff>279400</xdr:colOff>
      <xdr:row>1388</xdr:row>
      <xdr:rowOff>12700</xdr:rowOff>
    </xdr:to>
    <xdr:sp macro="[1]!dp_core.gridDP_Click" textlink="">
      <xdr:nvSpPr>
        <xdr:cNvPr id="6660" name="Rectangle 6659">
          <a:extLst>
            <a:ext uri="{FF2B5EF4-FFF2-40B4-BE49-F238E27FC236}">
              <a16:creationId xmlns:a16="http://schemas.microsoft.com/office/drawing/2014/main" xmlns="" id="{00000000-0008-0000-0200-0000041A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1387</xdr:row>
      <xdr:rowOff>0</xdr:rowOff>
    </xdr:from>
    <xdr:to>
      <xdr:col>5</xdr:col>
      <xdr:colOff>279400</xdr:colOff>
      <xdr:row>1388</xdr:row>
      <xdr:rowOff>12700</xdr:rowOff>
    </xdr:to>
    <xdr:sp macro="[1]!dp_core.gridDP_Click" textlink="">
      <xdr:nvSpPr>
        <xdr:cNvPr id="6661" name="Rectangle 6660">
          <a:extLst>
            <a:ext uri="{FF2B5EF4-FFF2-40B4-BE49-F238E27FC236}">
              <a16:creationId xmlns:a16="http://schemas.microsoft.com/office/drawing/2014/main" xmlns="" id="{00000000-0008-0000-0200-0000051A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1387</xdr:row>
      <xdr:rowOff>0</xdr:rowOff>
    </xdr:from>
    <xdr:to>
      <xdr:col>5</xdr:col>
      <xdr:colOff>279400</xdr:colOff>
      <xdr:row>1388</xdr:row>
      <xdr:rowOff>12700</xdr:rowOff>
    </xdr:to>
    <xdr:sp macro="[1]!dp_core.gridDP_Click" textlink="">
      <xdr:nvSpPr>
        <xdr:cNvPr id="6662" name="Rectangle 6661">
          <a:extLst>
            <a:ext uri="{FF2B5EF4-FFF2-40B4-BE49-F238E27FC236}">
              <a16:creationId xmlns:a16="http://schemas.microsoft.com/office/drawing/2014/main" xmlns="" id="{00000000-0008-0000-0200-0000061A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1388</xdr:row>
      <xdr:rowOff>0</xdr:rowOff>
    </xdr:from>
    <xdr:to>
      <xdr:col>5</xdr:col>
      <xdr:colOff>279400</xdr:colOff>
      <xdr:row>1389</xdr:row>
      <xdr:rowOff>12700</xdr:rowOff>
    </xdr:to>
    <xdr:sp macro="[1]!dp_core.gridDP_Click" textlink="">
      <xdr:nvSpPr>
        <xdr:cNvPr id="6663" name="Rectangle 6662">
          <a:extLst>
            <a:ext uri="{FF2B5EF4-FFF2-40B4-BE49-F238E27FC236}">
              <a16:creationId xmlns:a16="http://schemas.microsoft.com/office/drawing/2014/main" xmlns="" id="{00000000-0008-0000-0200-0000071A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1388</xdr:row>
      <xdr:rowOff>0</xdr:rowOff>
    </xdr:from>
    <xdr:to>
      <xdr:col>5</xdr:col>
      <xdr:colOff>279400</xdr:colOff>
      <xdr:row>1389</xdr:row>
      <xdr:rowOff>12700</xdr:rowOff>
    </xdr:to>
    <xdr:sp macro="[1]!dp_core.gridDP_Click" textlink="">
      <xdr:nvSpPr>
        <xdr:cNvPr id="6664" name="Rectangle 6663">
          <a:extLst>
            <a:ext uri="{FF2B5EF4-FFF2-40B4-BE49-F238E27FC236}">
              <a16:creationId xmlns:a16="http://schemas.microsoft.com/office/drawing/2014/main" xmlns="" id="{00000000-0008-0000-0200-0000081A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1388</xdr:row>
      <xdr:rowOff>0</xdr:rowOff>
    </xdr:from>
    <xdr:to>
      <xdr:col>5</xdr:col>
      <xdr:colOff>279400</xdr:colOff>
      <xdr:row>1389</xdr:row>
      <xdr:rowOff>12700</xdr:rowOff>
    </xdr:to>
    <xdr:sp macro="[1]!dp_core.gridDP_Click" textlink="">
      <xdr:nvSpPr>
        <xdr:cNvPr id="6665" name="Rectangle 6664">
          <a:extLst>
            <a:ext uri="{FF2B5EF4-FFF2-40B4-BE49-F238E27FC236}">
              <a16:creationId xmlns:a16="http://schemas.microsoft.com/office/drawing/2014/main" xmlns="" id="{00000000-0008-0000-0200-0000091A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1389</xdr:row>
      <xdr:rowOff>0</xdr:rowOff>
    </xdr:from>
    <xdr:to>
      <xdr:col>5</xdr:col>
      <xdr:colOff>279400</xdr:colOff>
      <xdr:row>1390</xdr:row>
      <xdr:rowOff>12700</xdr:rowOff>
    </xdr:to>
    <xdr:sp macro="[1]!dp_core.gridDP_Click" textlink="">
      <xdr:nvSpPr>
        <xdr:cNvPr id="6666" name="Rectangle 6665">
          <a:extLst>
            <a:ext uri="{FF2B5EF4-FFF2-40B4-BE49-F238E27FC236}">
              <a16:creationId xmlns:a16="http://schemas.microsoft.com/office/drawing/2014/main" xmlns="" id="{00000000-0008-0000-0200-00000A1A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1389</xdr:row>
      <xdr:rowOff>0</xdr:rowOff>
    </xdr:from>
    <xdr:to>
      <xdr:col>5</xdr:col>
      <xdr:colOff>279400</xdr:colOff>
      <xdr:row>1390</xdr:row>
      <xdr:rowOff>12700</xdr:rowOff>
    </xdr:to>
    <xdr:sp macro="[1]!dp_core.gridDP_Click" textlink="">
      <xdr:nvSpPr>
        <xdr:cNvPr id="6667" name="Rectangle 6666">
          <a:extLst>
            <a:ext uri="{FF2B5EF4-FFF2-40B4-BE49-F238E27FC236}">
              <a16:creationId xmlns:a16="http://schemas.microsoft.com/office/drawing/2014/main" xmlns="" id="{00000000-0008-0000-0200-00000B1A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1389</xdr:row>
      <xdr:rowOff>0</xdr:rowOff>
    </xdr:from>
    <xdr:to>
      <xdr:col>5</xdr:col>
      <xdr:colOff>279400</xdr:colOff>
      <xdr:row>1390</xdr:row>
      <xdr:rowOff>12700</xdr:rowOff>
    </xdr:to>
    <xdr:sp macro="[1]!dp_core.gridDP_Click" textlink="">
      <xdr:nvSpPr>
        <xdr:cNvPr id="6668" name="Rectangle 6667">
          <a:extLst>
            <a:ext uri="{FF2B5EF4-FFF2-40B4-BE49-F238E27FC236}">
              <a16:creationId xmlns:a16="http://schemas.microsoft.com/office/drawing/2014/main" xmlns="" id="{00000000-0008-0000-0200-00000C1A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1390</xdr:row>
      <xdr:rowOff>0</xdr:rowOff>
    </xdr:from>
    <xdr:to>
      <xdr:col>5</xdr:col>
      <xdr:colOff>279400</xdr:colOff>
      <xdr:row>1391</xdr:row>
      <xdr:rowOff>12700</xdr:rowOff>
    </xdr:to>
    <xdr:sp macro="[1]!dp_core.gridDP_Click" textlink="">
      <xdr:nvSpPr>
        <xdr:cNvPr id="6669" name="Rectangle 6668">
          <a:extLst>
            <a:ext uri="{FF2B5EF4-FFF2-40B4-BE49-F238E27FC236}">
              <a16:creationId xmlns:a16="http://schemas.microsoft.com/office/drawing/2014/main" xmlns="" id="{00000000-0008-0000-0200-00000D1A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1390</xdr:row>
      <xdr:rowOff>0</xdr:rowOff>
    </xdr:from>
    <xdr:to>
      <xdr:col>5</xdr:col>
      <xdr:colOff>279400</xdr:colOff>
      <xdr:row>1391</xdr:row>
      <xdr:rowOff>12700</xdr:rowOff>
    </xdr:to>
    <xdr:sp macro="[1]!dp_core.gridDP_Click" textlink="">
      <xdr:nvSpPr>
        <xdr:cNvPr id="6670" name="Rectangle 6669">
          <a:extLst>
            <a:ext uri="{FF2B5EF4-FFF2-40B4-BE49-F238E27FC236}">
              <a16:creationId xmlns:a16="http://schemas.microsoft.com/office/drawing/2014/main" xmlns="" id="{00000000-0008-0000-0200-00000E1A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1390</xdr:row>
      <xdr:rowOff>0</xdr:rowOff>
    </xdr:from>
    <xdr:to>
      <xdr:col>5</xdr:col>
      <xdr:colOff>279400</xdr:colOff>
      <xdr:row>1391</xdr:row>
      <xdr:rowOff>12700</xdr:rowOff>
    </xdr:to>
    <xdr:sp macro="[1]!dp_core.gridDP_Click" textlink="">
      <xdr:nvSpPr>
        <xdr:cNvPr id="6671" name="Rectangle 6670">
          <a:extLst>
            <a:ext uri="{FF2B5EF4-FFF2-40B4-BE49-F238E27FC236}">
              <a16:creationId xmlns:a16="http://schemas.microsoft.com/office/drawing/2014/main" xmlns="" id="{00000000-0008-0000-0200-00000F1A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1391</xdr:row>
      <xdr:rowOff>0</xdr:rowOff>
    </xdr:from>
    <xdr:to>
      <xdr:col>5</xdr:col>
      <xdr:colOff>279400</xdr:colOff>
      <xdr:row>1392</xdr:row>
      <xdr:rowOff>12700</xdr:rowOff>
    </xdr:to>
    <xdr:sp macro="[1]!dp_core.gridDP_Click" textlink="">
      <xdr:nvSpPr>
        <xdr:cNvPr id="6672" name="Rectangle 6671">
          <a:extLst>
            <a:ext uri="{FF2B5EF4-FFF2-40B4-BE49-F238E27FC236}">
              <a16:creationId xmlns:a16="http://schemas.microsoft.com/office/drawing/2014/main" xmlns="" id="{00000000-0008-0000-0200-0000101A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1391</xdr:row>
      <xdr:rowOff>0</xdr:rowOff>
    </xdr:from>
    <xdr:to>
      <xdr:col>5</xdr:col>
      <xdr:colOff>279400</xdr:colOff>
      <xdr:row>1392</xdr:row>
      <xdr:rowOff>12700</xdr:rowOff>
    </xdr:to>
    <xdr:sp macro="[1]!dp_core.gridDP_Click" textlink="">
      <xdr:nvSpPr>
        <xdr:cNvPr id="6673" name="Rectangle 6672">
          <a:extLst>
            <a:ext uri="{FF2B5EF4-FFF2-40B4-BE49-F238E27FC236}">
              <a16:creationId xmlns:a16="http://schemas.microsoft.com/office/drawing/2014/main" xmlns="" id="{00000000-0008-0000-0200-0000111A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1391</xdr:row>
      <xdr:rowOff>0</xdr:rowOff>
    </xdr:from>
    <xdr:to>
      <xdr:col>5</xdr:col>
      <xdr:colOff>279400</xdr:colOff>
      <xdr:row>1392</xdr:row>
      <xdr:rowOff>12700</xdr:rowOff>
    </xdr:to>
    <xdr:sp macro="[1]!dp_core.gridDP_Click" textlink="">
      <xdr:nvSpPr>
        <xdr:cNvPr id="6674" name="Rectangle 6673">
          <a:extLst>
            <a:ext uri="{FF2B5EF4-FFF2-40B4-BE49-F238E27FC236}">
              <a16:creationId xmlns:a16="http://schemas.microsoft.com/office/drawing/2014/main" xmlns="" id="{00000000-0008-0000-0200-0000121A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1392</xdr:row>
      <xdr:rowOff>0</xdr:rowOff>
    </xdr:from>
    <xdr:to>
      <xdr:col>5</xdr:col>
      <xdr:colOff>279400</xdr:colOff>
      <xdr:row>1393</xdr:row>
      <xdr:rowOff>12700</xdr:rowOff>
    </xdr:to>
    <xdr:sp macro="[1]!dp_core.gridDP_Click" textlink="">
      <xdr:nvSpPr>
        <xdr:cNvPr id="6675" name="Rectangle 6674">
          <a:extLst>
            <a:ext uri="{FF2B5EF4-FFF2-40B4-BE49-F238E27FC236}">
              <a16:creationId xmlns:a16="http://schemas.microsoft.com/office/drawing/2014/main" xmlns="" id="{00000000-0008-0000-0200-0000131A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1392</xdr:row>
      <xdr:rowOff>0</xdr:rowOff>
    </xdr:from>
    <xdr:to>
      <xdr:col>5</xdr:col>
      <xdr:colOff>279400</xdr:colOff>
      <xdr:row>1393</xdr:row>
      <xdr:rowOff>12700</xdr:rowOff>
    </xdr:to>
    <xdr:sp macro="[1]!dp_core.gridDP_Click" textlink="">
      <xdr:nvSpPr>
        <xdr:cNvPr id="6676" name="Rectangle 6675">
          <a:extLst>
            <a:ext uri="{FF2B5EF4-FFF2-40B4-BE49-F238E27FC236}">
              <a16:creationId xmlns:a16="http://schemas.microsoft.com/office/drawing/2014/main" xmlns="" id="{00000000-0008-0000-0200-0000141A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1392</xdr:row>
      <xdr:rowOff>0</xdr:rowOff>
    </xdr:from>
    <xdr:to>
      <xdr:col>5</xdr:col>
      <xdr:colOff>279400</xdr:colOff>
      <xdr:row>1393</xdr:row>
      <xdr:rowOff>12700</xdr:rowOff>
    </xdr:to>
    <xdr:sp macro="[1]!dp_core.gridDP_Click" textlink="">
      <xdr:nvSpPr>
        <xdr:cNvPr id="6677" name="Rectangle 6676">
          <a:extLst>
            <a:ext uri="{FF2B5EF4-FFF2-40B4-BE49-F238E27FC236}">
              <a16:creationId xmlns:a16="http://schemas.microsoft.com/office/drawing/2014/main" xmlns="" id="{00000000-0008-0000-0200-0000151A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1393</xdr:row>
      <xdr:rowOff>0</xdr:rowOff>
    </xdr:from>
    <xdr:to>
      <xdr:col>5</xdr:col>
      <xdr:colOff>279400</xdr:colOff>
      <xdr:row>1394</xdr:row>
      <xdr:rowOff>12700</xdr:rowOff>
    </xdr:to>
    <xdr:sp macro="[1]!dp_core.gridDP_Click" textlink="">
      <xdr:nvSpPr>
        <xdr:cNvPr id="6678" name="Rectangle 6677">
          <a:extLst>
            <a:ext uri="{FF2B5EF4-FFF2-40B4-BE49-F238E27FC236}">
              <a16:creationId xmlns:a16="http://schemas.microsoft.com/office/drawing/2014/main" xmlns="" id="{00000000-0008-0000-0200-0000161A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1393</xdr:row>
      <xdr:rowOff>0</xdr:rowOff>
    </xdr:from>
    <xdr:to>
      <xdr:col>5</xdr:col>
      <xdr:colOff>279400</xdr:colOff>
      <xdr:row>1394</xdr:row>
      <xdr:rowOff>12700</xdr:rowOff>
    </xdr:to>
    <xdr:sp macro="[1]!dp_core.gridDP_Click" textlink="">
      <xdr:nvSpPr>
        <xdr:cNvPr id="6679" name="Rectangle 6678">
          <a:extLst>
            <a:ext uri="{FF2B5EF4-FFF2-40B4-BE49-F238E27FC236}">
              <a16:creationId xmlns:a16="http://schemas.microsoft.com/office/drawing/2014/main" xmlns="" id="{00000000-0008-0000-0200-0000171A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1393</xdr:row>
      <xdr:rowOff>0</xdr:rowOff>
    </xdr:from>
    <xdr:to>
      <xdr:col>5</xdr:col>
      <xdr:colOff>279400</xdr:colOff>
      <xdr:row>1394</xdr:row>
      <xdr:rowOff>12700</xdr:rowOff>
    </xdr:to>
    <xdr:sp macro="[1]!dp_core.gridDP_Click" textlink="">
      <xdr:nvSpPr>
        <xdr:cNvPr id="6680" name="Rectangle 6679">
          <a:extLst>
            <a:ext uri="{FF2B5EF4-FFF2-40B4-BE49-F238E27FC236}">
              <a16:creationId xmlns:a16="http://schemas.microsoft.com/office/drawing/2014/main" xmlns="" id="{00000000-0008-0000-0200-0000181A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1394</xdr:row>
      <xdr:rowOff>0</xdr:rowOff>
    </xdr:from>
    <xdr:to>
      <xdr:col>5</xdr:col>
      <xdr:colOff>279400</xdr:colOff>
      <xdr:row>1395</xdr:row>
      <xdr:rowOff>12700</xdr:rowOff>
    </xdr:to>
    <xdr:sp macro="[1]!dp_core.gridDP_Click" textlink="">
      <xdr:nvSpPr>
        <xdr:cNvPr id="6681" name="Rectangle 6680">
          <a:extLst>
            <a:ext uri="{FF2B5EF4-FFF2-40B4-BE49-F238E27FC236}">
              <a16:creationId xmlns:a16="http://schemas.microsoft.com/office/drawing/2014/main" xmlns="" id="{00000000-0008-0000-0200-0000191A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1394</xdr:row>
      <xdr:rowOff>0</xdr:rowOff>
    </xdr:from>
    <xdr:to>
      <xdr:col>5</xdr:col>
      <xdr:colOff>279400</xdr:colOff>
      <xdr:row>1395</xdr:row>
      <xdr:rowOff>12700</xdr:rowOff>
    </xdr:to>
    <xdr:sp macro="[1]!dp_core.gridDP_Click" textlink="">
      <xdr:nvSpPr>
        <xdr:cNvPr id="6682" name="Rectangle 6681">
          <a:extLst>
            <a:ext uri="{FF2B5EF4-FFF2-40B4-BE49-F238E27FC236}">
              <a16:creationId xmlns:a16="http://schemas.microsoft.com/office/drawing/2014/main" xmlns="" id="{00000000-0008-0000-0200-00001A1A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1394</xdr:row>
      <xdr:rowOff>0</xdr:rowOff>
    </xdr:from>
    <xdr:to>
      <xdr:col>5</xdr:col>
      <xdr:colOff>279400</xdr:colOff>
      <xdr:row>1395</xdr:row>
      <xdr:rowOff>12700</xdr:rowOff>
    </xdr:to>
    <xdr:sp macro="[1]!dp_core.gridDP_Click" textlink="">
      <xdr:nvSpPr>
        <xdr:cNvPr id="6683" name="Rectangle 6682">
          <a:extLst>
            <a:ext uri="{FF2B5EF4-FFF2-40B4-BE49-F238E27FC236}">
              <a16:creationId xmlns:a16="http://schemas.microsoft.com/office/drawing/2014/main" xmlns="" id="{00000000-0008-0000-0200-00001B1A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1395</xdr:row>
      <xdr:rowOff>0</xdr:rowOff>
    </xdr:from>
    <xdr:to>
      <xdr:col>5</xdr:col>
      <xdr:colOff>279400</xdr:colOff>
      <xdr:row>1396</xdr:row>
      <xdr:rowOff>12700</xdr:rowOff>
    </xdr:to>
    <xdr:sp macro="[1]!dp_core.gridDP_Click" textlink="">
      <xdr:nvSpPr>
        <xdr:cNvPr id="6684" name="Rectangle 6683">
          <a:extLst>
            <a:ext uri="{FF2B5EF4-FFF2-40B4-BE49-F238E27FC236}">
              <a16:creationId xmlns:a16="http://schemas.microsoft.com/office/drawing/2014/main" xmlns="" id="{00000000-0008-0000-0200-00001C1A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1395</xdr:row>
      <xdr:rowOff>0</xdr:rowOff>
    </xdr:from>
    <xdr:to>
      <xdr:col>5</xdr:col>
      <xdr:colOff>279400</xdr:colOff>
      <xdr:row>1396</xdr:row>
      <xdr:rowOff>12700</xdr:rowOff>
    </xdr:to>
    <xdr:sp macro="[1]!dp_core.gridDP_Click" textlink="">
      <xdr:nvSpPr>
        <xdr:cNvPr id="6685" name="Rectangle 6684">
          <a:extLst>
            <a:ext uri="{FF2B5EF4-FFF2-40B4-BE49-F238E27FC236}">
              <a16:creationId xmlns:a16="http://schemas.microsoft.com/office/drawing/2014/main" xmlns="" id="{00000000-0008-0000-0200-00001D1A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1395</xdr:row>
      <xdr:rowOff>0</xdr:rowOff>
    </xdr:from>
    <xdr:to>
      <xdr:col>5</xdr:col>
      <xdr:colOff>279400</xdr:colOff>
      <xdr:row>1396</xdr:row>
      <xdr:rowOff>12700</xdr:rowOff>
    </xdr:to>
    <xdr:sp macro="[1]!dp_core.gridDP_Click" textlink="">
      <xdr:nvSpPr>
        <xdr:cNvPr id="6686" name="Rectangle 6685">
          <a:extLst>
            <a:ext uri="{FF2B5EF4-FFF2-40B4-BE49-F238E27FC236}">
              <a16:creationId xmlns:a16="http://schemas.microsoft.com/office/drawing/2014/main" xmlns="" id="{00000000-0008-0000-0200-00001E1A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1396</xdr:row>
      <xdr:rowOff>0</xdr:rowOff>
    </xdr:from>
    <xdr:to>
      <xdr:col>5</xdr:col>
      <xdr:colOff>279400</xdr:colOff>
      <xdr:row>1397</xdr:row>
      <xdr:rowOff>12700</xdr:rowOff>
    </xdr:to>
    <xdr:sp macro="[1]!dp_core.gridDP_Click" textlink="">
      <xdr:nvSpPr>
        <xdr:cNvPr id="6687" name="Rectangle 6686">
          <a:extLst>
            <a:ext uri="{FF2B5EF4-FFF2-40B4-BE49-F238E27FC236}">
              <a16:creationId xmlns:a16="http://schemas.microsoft.com/office/drawing/2014/main" xmlns="" id="{00000000-0008-0000-0200-00001F1A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1396</xdr:row>
      <xdr:rowOff>0</xdr:rowOff>
    </xdr:from>
    <xdr:to>
      <xdr:col>5</xdr:col>
      <xdr:colOff>279400</xdr:colOff>
      <xdr:row>1397</xdr:row>
      <xdr:rowOff>12700</xdr:rowOff>
    </xdr:to>
    <xdr:sp macro="[1]!dp_core.gridDP_Click" textlink="">
      <xdr:nvSpPr>
        <xdr:cNvPr id="6688" name="Rectangle 6687">
          <a:extLst>
            <a:ext uri="{FF2B5EF4-FFF2-40B4-BE49-F238E27FC236}">
              <a16:creationId xmlns:a16="http://schemas.microsoft.com/office/drawing/2014/main" xmlns="" id="{00000000-0008-0000-0200-0000201A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1396</xdr:row>
      <xdr:rowOff>0</xdr:rowOff>
    </xdr:from>
    <xdr:to>
      <xdr:col>5</xdr:col>
      <xdr:colOff>279400</xdr:colOff>
      <xdr:row>1397</xdr:row>
      <xdr:rowOff>12700</xdr:rowOff>
    </xdr:to>
    <xdr:sp macro="[1]!dp_core.gridDP_Click" textlink="">
      <xdr:nvSpPr>
        <xdr:cNvPr id="6689" name="Rectangle 6688">
          <a:extLst>
            <a:ext uri="{FF2B5EF4-FFF2-40B4-BE49-F238E27FC236}">
              <a16:creationId xmlns:a16="http://schemas.microsoft.com/office/drawing/2014/main" xmlns="" id="{00000000-0008-0000-0200-0000211A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1397</xdr:row>
      <xdr:rowOff>0</xdr:rowOff>
    </xdr:from>
    <xdr:to>
      <xdr:col>5</xdr:col>
      <xdr:colOff>279400</xdr:colOff>
      <xdr:row>1398</xdr:row>
      <xdr:rowOff>12700</xdr:rowOff>
    </xdr:to>
    <xdr:sp macro="[1]!dp_core.gridDP_Click" textlink="">
      <xdr:nvSpPr>
        <xdr:cNvPr id="6690" name="Rectangle 6689">
          <a:extLst>
            <a:ext uri="{FF2B5EF4-FFF2-40B4-BE49-F238E27FC236}">
              <a16:creationId xmlns:a16="http://schemas.microsoft.com/office/drawing/2014/main" xmlns="" id="{00000000-0008-0000-0200-0000221A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1397</xdr:row>
      <xdr:rowOff>0</xdr:rowOff>
    </xdr:from>
    <xdr:to>
      <xdr:col>5</xdr:col>
      <xdr:colOff>279400</xdr:colOff>
      <xdr:row>1398</xdr:row>
      <xdr:rowOff>12700</xdr:rowOff>
    </xdr:to>
    <xdr:sp macro="[1]!dp_core.gridDP_Click" textlink="">
      <xdr:nvSpPr>
        <xdr:cNvPr id="6691" name="Rectangle 6690">
          <a:extLst>
            <a:ext uri="{FF2B5EF4-FFF2-40B4-BE49-F238E27FC236}">
              <a16:creationId xmlns:a16="http://schemas.microsoft.com/office/drawing/2014/main" xmlns="" id="{00000000-0008-0000-0200-0000231A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1397</xdr:row>
      <xdr:rowOff>0</xdr:rowOff>
    </xdr:from>
    <xdr:to>
      <xdr:col>5</xdr:col>
      <xdr:colOff>279400</xdr:colOff>
      <xdr:row>1398</xdr:row>
      <xdr:rowOff>12700</xdr:rowOff>
    </xdr:to>
    <xdr:sp macro="[1]!dp_core.gridDP_Click" textlink="">
      <xdr:nvSpPr>
        <xdr:cNvPr id="6692" name="Rectangle 6691">
          <a:extLst>
            <a:ext uri="{FF2B5EF4-FFF2-40B4-BE49-F238E27FC236}">
              <a16:creationId xmlns:a16="http://schemas.microsoft.com/office/drawing/2014/main" xmlns="" id="{00000000-0008-0000-0200-0000241A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1398</xdr:row>
      <xdr:rowOff>0</xdr:rowOff>
    </xdr:from>
    <xdr:to>
      <xdr:col>5</xdr:col>
      <xdr:colOff>279400</xdr:colOff>
      <xdr:row>1399</xdr:row>
      <xdr:rowOff>12700</xdr:rowOff>
    </xdr:to>
    <xdr:sp macro="[1]!dp_core.gridDP_Click" textlink="">
      <xdr:nvSpPr>
        <xdr:cNvPr id="6693" name="Rectangle 6692">
          <a:extLst>
            <a:ext uri="{FF2B5EF4-FFF2-40B4-BE49-F238E27FC236}">
              <a16:creationId xmlns:a16="http://schemas.microsoft.com/office/drawing/2014/main" xmlns="" id="{00000000-0008-0000-0200-0000251A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1398</xdr:row>
      <xdr:rowOff>0</xdr:rowOff>
    </xdr:from>
    <xdr:to>
      <xdr:col>5</xdr:col>
      <xdr:colOff>279400</xdr:colOff>
      <xdr:row>1399</xdr:row>
      <xdr:rowOff>12700</xdr:rowOff>
    </xdr:to>
    <xdr:sp macro="[1]!dp_core.gridDP_Click" textlink="">
      <xdr:nvSpPr>
        <xdr:cNvPr id="6694" name="Rectangle 6693">
          <a:extLst>
            <a:ext uri="{FF2B5EF4-FFF2-40B4-BE49-F238E27FC236}">
              <a16:creationId xmlns:a16="http://schemas.microsoft.com/office/drawing/2014/main" xmlns="" id="{00000000-0008-0000-0200-0000261A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1398</xdr:row>
      <xdr:rowOff>0</xdr:rowOff>
    </xdr:from>
    <xdr:to>
      <xdr:col>5</xdr:col>
      <xdr:colOff>279400</xdr:colOff>
      <xdr:row>1399</xdr:row>
      <xdr:rowOff>12700</xdr:rowOff>
    </xdr:to>
    <xdr:sp macro="[1]!dp_core.gridDP_Click" textlink="">
      <xdr:nvSpPr>
        <xdr:cNvPr id="6695" name="Rectangle 6694">
          <a:extLst>
            <a:ext uri="{FF2B5EF4-FFF2-40B4-BE49-F238E27FC236}">
              <a16:creationId xmlns:a16="http://schemas.microsoft.com/office/drawing/2014/main" xmlns="" id="{00000000-0008-0000-0200-0000271A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1399</xdr:row>
      <xdr:rowOff>0</xdr:rowOff>
    </xdr:from>
    <xdr:to>
      <xdr:col>5</xdr:col>
      <xdr:colOff>279400</xdr:colOff>
      <xdr:row>1400</xdr:row>
      <xdr:rowOff>12700</xdr:rowOff>
    </xdr:to>
    <xdr:sp macro="[1]!dp_core.gridDP_Click" textlink="">
      <xdr:nvSpPr>
        <xdr:cNvPr id="6696" name="Rectangle 6695">
          <a:extLst>
            <a:ext uri="{FF2B5EF4-FFF2-40B4-BE49-F238E27FC236}">
              <a16:creationId xmlns:a16="http://schemas.microsoft.com/office/drawing/2014/main" xmlns="" id="{00000000-0008-0000-0200-0000281A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1399</xdr:row>
      <xdr:rowOff>0</xdr:rowOff>
    </xdr:from>
    <xdr:to>
      <xdr:col>5</xdr:col>
      <xdr:colOff>279400</xdr:colOff>
      <xdr:row>1400</xdr:row>
      <xdr:rowOff>12700</xdr:rowOff>
    </xdr:to>
    <xdr:sp macro="[1]!dp_core.gridDP_Click" textlink="">
      <xdr:nvSpPr>
        <xdr:cNvPr id="6697" name="Rectangle 6696">
          <a:extLst>
            <a:ext uri="{FF2B5EF4-FFF2-40B4-BE49-F238E27FC236}">
              <a16:creationId xmlns:a16="http://schemas.microsoft.com/office/drawing/2014/main" xmlns="" id="{00000000-0008-0000-0200-0000291A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1399</xdr:row>
      <xdr:rowOff>0</xdr:rowOff>
    </xdr:from>
    <xdr:to>
      <xdr:col>5</xdr:col>
      <xdr:colOff>279400</xdr:colOff>
      <xdr:row>1400</xdr:row>
      <xdr:rowOff>12700</xdr:rowOff>
    </xdr:to>
    <xdr:sp macro="[1]!dp_core.gridDP_Click" textlink="">
      <xdr:nvSpPr>
        <xdr:cNvPr id="6698" name="Rectangle 6697">
          <a:extLst>
            <a:ext uri="{FF2B5EF4-FFF2-40B4-BE49-F238E27FC236}">
              <a16:creationId xmlns:a16="http://schemas.microsoft.com/office/drawing/2014/main" xmlns="" id="{00000000-0008-0000-0200-00002A1A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1400</xdr:row>
      <xdr:rowOff>0</xdr:rowOff>
    </xdr:from>
    <xdr:to>
      <xdr:col>5</xdr:col>
      <xdr:colOff>279400</xdr:colOff>
      <xdr:row>1401</xdr:row>
      <xdr:rowOff>12700</xdr:rowOff>
    </xdr:to>
    <xdr:sp macro="[1]!dp_core.gridDP_Click" textlink="">
      <xdr:nvSpPr>
        <xdr:cNvPr id="6699" name="Rectangle 6698">
          <a:extLst>
            <a:ext uri="{FF2B5EF4-FFF2-40B4-BE49-F238E27FC236}">
              <a16:creationId xmlns:a16="http://schemas.microsoft.com/office/drawing/2014/main" xmlns="" id="{00000000-0008-0000-0200-00002B1A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1400</xdr:row>
      <xdr:rowOff>0</xdr:rowOff>
    </xdr:from>
    <xdr:to>
      <xdr:col>5</xdr:col>
      <xdr:colOff>279400</xdr:colOff>
      <xdr:row>1401</xdr:row>
      <xdr:rowOff>12700</xdr:rowOff>
    </xdr:to>
    <xdr:sp macro="[1]!dp_core.gridDP_Click" textlink="">
      <xdr:nvSpPr>
        <xdr:cNvPr id="6700" name="Rectangle 6699">
          <a:extLst>
            <a:ext uri="{FF2B5EF4-FFF2-40B4-BE49-F238E27FC236}">
              <a16:creationId xmlns:a16="http://schemas.microsoft.com/office/drawing/2014/main" xmlns="" id="{00000000-0008-0000-0200-00002C1A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1400</xdr:row>
      <xdr:rowOff>0</xdr:rowOff>
    </xdr:from>
    <xdr:to>
      <xdr:col>5</xdr:col>
      <xdr:colOff>279400</xdr:colOff>
      <xdr:row>1401</xdr:row>
      <xdr:rowOff>12700</xdr:rowOff>
    </xdr:to>
    <xdr:sp macro="[1]!dp_core.gridDP_Click" textlink="">
      <xdr:nvSpPr>
        <xdr:cNvPr id="6701" name="Rectangle 6700">
          <a:extLst>
            <a:ext uri="{FF2B5EF4-FFF2-40B4-BE49-F238E27FC236}">
              <a16:creationId xmlns:a16="http://schemas.microsoft.com/office/drawing/2014/main" xmlns="" id="{00000000-0008-0000-0200-00002D1A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1401</xdr:row>
      <xdr:rowOff>0</xdr:rowOff>
    </xdr:from>
    <xdr:to>
      <xdr:col>5</xdr:col>
      <xdr:colOff>279400</xdr:colOff>
      <xdr:row>1402</xdr:row>
      <xdr:rowOff>12700</xdr:rowOff>
    </xdr:to>
    <xdr:sp macro="[1]!dp_core.gridDP_Click" textlink="">
      <xdr:nvSpPr>
        <xdr:cNvPr id="6702" name="Rectangle 6701">
          <a:extLst>
            <a:ext uri="{FF2B5EF4-FFF2-40B4-BE49-F238E27FC236}">
              <a16:creationId xmlns:a16="http://schemas.microsoft.com/office/drawing/2014/main" xmlns="" id="{00000000-0008-0000-0200-00002E1A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1401</xdr:row>
      <xdr:rowOff>0</xdr:rowOff>
    </xdr:from>
    <xdr:to>
      <xdr:col>5</xdr:col>
      <xdr:colOff>279400</xdr:colOff>
      <xdr:row>1402</xdr:row>
      <xdr:rowOff>12700</xdr:rowOff>
    </xdr:to>
    <xdr:sp macro="[1]!dp_core.gridDP_Click" textlink="">
      <xdr:nvSpPr>
        <xdr:cNvPr id="6703" name="Rectangle 6702">
          <a:extLst>
            <a:ext uri="{FF2B5EF4-FFF2-40B4-BE49-F238E27FC236}">
              <a16:creationId xmlns:a16="http://schemas.microsoft.com/office/drawing/2014/main" xmlns="" id="{00000000-0008-0000-0200-00002F1A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1401</xdr:row>
      <xdr:rowOff>0</xdr:rowOff>
    </xdr:from>
    <xdr:to>
      <xdr:col>5</xdr:col>
      <xdr:colOff>279400</xdr:colOff>
      <xdr:row>1402</xdr:row>
      <xdr:rowOff>12700</xdr:rowOff>
    </xdr:to>
    <xdr:sp macro="[1]!dp_core.gridDP_Click" textlink="">
      <xdr:nvSpPr>
        <xdr:cNvPr id="6704" name="Rectangle 6703">
          <a:extLst>
            <a:ext uri="{FF2B5EF4-FFF2-40B4-BE49-F238E27FC236}">
              <a16:creationId xmlns:a16="http://schemas.microsoft.com/office/drawing/2014/main" xmlns="" id="{00000000-0008-0000-0200-0000301A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1402</xdr:row>
      <xdr:rowOff>0</xdr:rowOff>
    </xdr:from>
    <xdr:to>
      <xdr:col>5</xdr:col>
      <xdr:colOff>279400</xdr:colOff>
      <xdr:row>1403</xdr:row>
      <xdr:rowOff>12700</xdr:rowOff>
    </xdr:to>
    <xdr:sp macro="[1]!dp_core.gridDP_Click" textlink="">
      <xdr:nvSpPr>
        <xdr:cNvPr id="6705" name="Rectangle 6704">
          <a:extLst>
            <a:ext uri="{FF2B5EF4-FFF2-40B4-BE49-F238E27FC236}">
              <a16:creationId xmlns:a16="http://schemas.microsoft.com/office/drawing/2014/main" xmlns="" id="{00000000-0008-0000-0200-0000311A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1402</xdr:row>
      <xdr:rowOff>0</xdr:rowOff>
    </xdr:from>
    <xdr:to>
      <xdr:col>5</xdr:col>
      <xdr:colOff>279400</xdr:colOff>
      <xdr:row>1403</xdr:row>
      <xdr:rowOff>12700</xdr:rowOff>
    </xdr:to>
    <xdr:sp macro="[1]!dp_core.gridDP_Click" textlink="">
      <xdr:nvSpPr>
        <xdr:cNvPr id="6706" name="Rectangle 6705">
          <a:extLst>
            <a:ext uri="{FF2B5EF4-FFF2-40B4-BE49-F238E27FC236}">
              <a16:creationId xmlns:a16="http://schemas.microsoft.com/office/drawing/2014/main" xmlns="" id="{00000000-0008-0000-0200-0000321A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1402</xdr:row>
      <xdr:rowOff>0</xdr:rowOff>
    </xdr:from>
    <xdr:to>
      <xdr:col>5</xdr:col>
      <xdr:colOff>279400</xdr:colOff>
      <xdr:row>1403</xdr:row>
      <xdr:rowOff>12700</xdr:rowOff>
    </xdr:to>
    <xdr:sp macro="[1]!dp_core.gridDP_Click" textlink="">
      <xdr:nvSpPr>
        <xdr:cNvPr id="6707" name="Rectangle 6706">
          <a:extLst>
            <a:ext uri="{FF2B5EF4-FFF2-40B4-BE49-F238E27FC236}">
              <a16:creationId xmlns:a16="http://schemas.microsoft.com/office/drawing/2014/main" xmlns="" id="{00000000-0008-0000-0200-0000331A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1403</xdr:row>
      <xdr:rowOff>0</xdr:rowOff>
    </xdr:from>
    <xdr:to>
      <xdr:col>5</xdr:col>
      <xdr:colOff>279400</xdr:colOff>
      <xdr:row>1404</xdr:row>
      <xdr:rowOff>12700</xdr:rowOff>
    </xdr:to>
    <xdr:sp macro="[1]!dp_core.gridDP_Click" textlink="">
      <xdr:nvSpPr>
        <xdr:cNvPr id="6708" name="Rectangle 6707">
          <a:extLst>
            <a:ext uri="{FF2B5EF4-FFF2-40B4-BE49-F238E27FC236}">
              <a16:creationId xmlns:a16="http://schemas.microsoft.com/office/drawing/2014/main" xmlns="" id="{00000000-0008-0000-0200-0000341A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1403</xdr:row>
      <xdr:rowOff>0</xdr:rowOff>
    </xdr:from>
    <xdr:to>
      <xdr:col>5</xdr:col>
      <xdr:colOff>279400</xdr:colOff>
      <xdr:row>1404</xdr:row>
      <xdr:rowOff>12700</xdr:rowOff>
    </xdr:to>
    <xdr:sp macro="[1]!dp_core.gridDP_Click" textlink="">
      <xdr:nvSpPr>
        <xdr:cNvPr id="6709" name="Rectangle 6708">
          <a:extLst>
            <a:ext uri="{FF2B5EF4-FFF2-40B4-BE49-F238E27FC236}">
              <a16:creationId xmlns:a16="http://schemas.microsoft.com/office/drawing/2014/main" xmlns="" id="{00000000-0008-0000-0200-0000351A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1403</xdr:row>
      <xdr:rowOff>0</xdr:rowOff>
    </xdr:from>
    <xdr:to>
      <xdr:col>5</xdr:col>
      <xdr:colOff>279400</xdr:colOff>
      <xdr:row>1404</xdr:row>
      <xdr:rowOff>12700</xdr:rowOff>
    </xdr:to>
    <xdr:sp macro="[1]!dp_core.gridDP_Click" textlink="">
      <xdr:nvSpPr>
        <xdr:cNvPr id="6710" name="Rectangle 6709">
          <a:extLst>
            <a:ext uri="{FF2B5EF4-FFF2-40B4-BE49-F238E27FC236}">
              <a16:creationId xmlns:a16="http://schemas.microsoft.com/office/drawing/2014/main" xmlns="" id="{00000000-0008-0000-0200-0000361A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1404</xdr:row>
      <xdr:rowOff>0</xdr:rowOff>
    </xdr:from>
    <xdr:to>
      <xdr:col>5</xdr:col>
      <xdr:colOff>279400</xdr:colOff>
      <xdr:row>1405</xdr:row>
      <xdr:rowOff>12700</xdr:rowOff>
    </xdr:to>
    <xdr:sp macro="[1]!dp_core.gridDP_Click" textlink="">
      <xdr:nvSpPr>
        <xdr:cNvPr id="6711" name="Rectangle 6710">
          <a:extLst>
            <a:ext uri="{FF2B5EF4-FFF2-40B4-BE49-F238E27FC236}">
              <a16:creationId xmlns:a16="http://schemas.microsoft.com/office/drawing/2014/main" xmlns="" id="{00000000-0008-0000-0200-0000371A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1404</xdr:row>
      <xdr:rowOff>0</xdr:rowOff>
    </xdr:from>
    <xdr:to>
      <xdr:col>5</xdr:col>
      <xdr:colOff>279400</xdr:colOff>
      <xdr:row>1405</xdr:row>
      <xdr:rowOff>12700</xdr:rowOff>
    </xdr:to>
    <xdr:sp macro="[1]!dp_core.gridDP_Click" textlink="">
      <xdr:nvSpPr>
        <xdr:cNvPr id="6712" name="Rectangle 6711">
          <a:extLst>
            <a:ext uri="{FF2B5EF4-FFF2-40B4-BE49-F238E27FC236}">
              <a16:creationId xmlns:a16="http://schemas.microsoft.com/office/drawing/2014/main" xmlns="" id="{00000000-0008-0000-0200-0000381A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1404</xdr:row>
      <xdr:rowOff>0</xdr:rowOff>
    </xdr:from>
    <xdr:to>
      <xdr:col>5</xdr:col>
      <xdr:colOff>279400</xdr:colOff>
      <xdr:row>1405</xdr:row>
      <xdr:rowOff>12700</xdr:rowOff>
    </xdr:to>
    <xdr:sp macro="[1]!dp_core.gridDP_Click" textlink="">
      <xdr:nvSpPr>
        <xdr:cNvPr id="6713" name="Rectangle 6712">
          <a:extLst>
            <a:ext uri="{FF2B5EF4-FFF2-40B4-BE49-F238E27FC236}">
              <a16:creationId xmlns:a16="http://schemas.microsoft.com/office/drawing/2014/main" xmlns="" id="{00000000-0008-0000-0200-0000391A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1405</xdr:row>
      <xdr:rowOff>0</xdr:rowOff>
    </xdr:from>
    <xdr:to>
      <xdr:col>5</xdr:col>
      <xdr:colOff>279400</xdr:colOff>
      <xdr:row>1406</xdr:row>
      <xdr:rowOff>12700</xdr:rowOff>
    </xdr:to>
    <xdr:sp macro="[1]!dp_core.gridDP_Click" textlink="">
      <xdr:nvSpPr>
        <xdr:cNvPr id="6714" name="Rectangle 6713">
          <a:extLst>
            <a:ext uri="{FF2B5EF4-FFF2-40B4-BE49-F238E27FC236}">
              <a16:creationId xmlns:a16="http://schemas.microsoft.com/office/drawing/2014/main" xmlns="" id="{00000000-0008-0000-0200-00003A1A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1405</xdr:row>
      <xdr:rowOff>0</xdr:rowOff>
    </xdr:from>
    <xdr:to>
      <xdr:col>5</xdr:col>
      <xdr:colOff>279400</xdr:colOff>
      <xdr:row>1406</xdr:row>
      <xdr:rowOff>12700</xdr:rowOff>
    </xdr:to>
    <xdr:sp macro="[1]!dp_core.gridDP_Click" textlink="">
      <xdr:nvSpPr>
        <xdr:cNvPr id="6715" name="Rectangle 6714">
          <a:extLst>
            <a:ext uri="{FF2B5EF4-FFF2-40B4-BE49-F238E27FC236}">
              <a16:creationId xmlns:a16="http://schemas.microsoft.com/office/drawing/2014/main" xmlns="" id="{00000000-0008-0000-0200-00003B1A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1405</xdr:row>
      <xdr:rowOff>0</xdr:rowOff>
    </xdr:from>
    <xdr:to>
      <xdr:col>5</xdr:col>
      <xdr:colOff>279400</xdr:colOff>
      <xdr:row>1406</xdr:row>
      <xdr:rowOff>12700</xdr:rowOff>
    </xdr:to>
    <xdr:sp macro="[1]!dp_core.gridDP_Click" textlink="">
      <xdr:nvSpPr>
        <xdr:cNvPr id="6716" name="Rectangle 6715">
          <a:extLst>
            <a:ext uri="{FF2B5EF4-FFF2-40B4-BE49-F238E27FC236}">
              <a16:creationId xmlns:a16="http://schemas.microsoft.com/office/drawing/2014/main" xmlns="" id="{00000000-0008-0000-0200-00003C1A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1406</xdr:row>
      <xdr:rowOff>0</xdr:rowOff>
    </xdr:from>
    <xdr:to>
      <xdr:col>5</xdr:col>
      <xdr:colOff>279400</xdr:colOff>
      <xdr:row>1407</xdr:row>
      <xdr:rowOff>12700</xdr:rowOff>
    </xdr:to>
    <xdr:sp macro="[1]!dp_core.gridDP_Click" textlink="">
      <xdr:nvSpPr>
        <xdr:cNvPr id="6717" name="Rectangle 6716">
          <a:extLst>
            <a:ext uri="{FF2B5EF4-FFF2-40B4-BE49-F238E27FC236}">
              <a16:creationId xmlns:a16="http://schemas.microsoft.com/office/drawing/2014/main" xmlns="" id="{00000000-0008-0000-0200-00003D1A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1406</xdr:row>
      <xdr:rowOff>0</xdr:rowOff>
    </xdr:from>
    <xdr:to>
      <xdr:col>5</xdr:col>
      <xdr:colOff>279400</xdr:colOff>
      <xdr:row>1407</xdr:row>
      <xdr:rowOff>12700</xdr:rowOff>
    </xdr:to>
    <xdr:sp macro="[1]!dp_core.gridDP_Click" textlink="">
      <xdr:nvSpPr>
        <xdr:cNvPr id="6718" name="Rectangle 6717">
          <a:extLst>
            <a:ext uri="{FF2B5EF4-FFF2-40B4-BE49-F238E27FC236}">
              <a16:creationId xmlns:a16="http://schemas.microsoft.com/office/drawing/2014/main" xmlns="" id="{00000000-0008-0000-0200-00003E1A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1406</xdr:row>
      <xdr:rowOff>0</xdr:rowOff>
    </xdr:from>
    <xdr:to>
      <xdr:col>5</xdr:col>
      <xdr:colOff>279400</xdr:colOff>
      <xdr:row>1407</xdr:row>
      <xdr:rowOff>12700</xdr:rowOff>
    </xdr:to>
    <xdr:sp macro="[1]!dp_core.gridDP_Click" textlink="">
      <xdr:nvSpPr>
        <xdr:cNvPr id="6719" name="Rectangle 6718">
          <a:extLst>
            <a:ext uri="{FF2B5EF4-FFF2-40B4-BE49-F238E27FC236}">
              <a16:creationId xmlns:a16="http://schemas.microsoft.com/office/drawing/2014/main" xmlns="" id="{00000000-0008-0000-0200-00003F1A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1407</xdr:row>
      <xdr:rowOff>0</xdr:rowOff>
    </xdr:from>
    <xdr:to>
      <xdr:col>5</xdr:col>
      <xdr:colOff>279400</xdr:colOff>
      <xdr:row>1408</xdr:row>
      <xdr:rowOff>12700</xdr:rowOff>
    </xdr:to>
    <xdr:sp macro="[1]!dp_core.gridDP_Click" textlink="">
      <xdr:nvSpPr>
        <xdr:cNvPr id="6720" name="Rectangle 6719">
          <a:extLst>
            <a:ext uri="{FF2B5EF4-FFF2-40B4-BE49-F238E27FC236}">
              <a16:creationId xmlns:a16="http://schemas.microsoft.com/office/drawing/2014/main" xmlns="" id="{00000000-0008-0000-0200-0000401A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1407</xdr:row>
      <xdr:rowOff>0</xdr:rowOff>
    </xdr:from>
    <xdr:to>
      <xdr:col>5</xdr:col>
      <xdr:colOff>279400</xdr:colOff>
      <xdr:row>1408</xdr:row>
      <xdr:rowOff>12700</xdr:rowOff>
    </xdr:to>
    <xdr:sp macro="[1]!dp_core.gridDP_Click" textlink="">
      <xdr:nvSpPr>
        <xdr:cNvPr id="6721" name="Rectangle 6720">
          <a:extLst>
            <a:ext uri="{FF2B5EF4-FFF2-40B4-BE49-F238E27FC236}">
              <a16:creationId xmlns:a16="http://schemas.microsoft.com/office/drawing/2014/main" xmlns="" id="{00000000-0008-0000-0200-0000411A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1407</xdr:row>
      <xdr:rowOff>0</xdr:rowOff>
    </xdr:from>
    <xdr:to>
      <xdr:col>5</xdr:col>
      <xdr:colOff>279400</xdr:colOff>
      <xdr:row>1408</xdr:row>
      <xdr:rowOff>12700</xdr:rowOff>
    </xdr:to>
    <xdr:sp macro="[1]!dp_core.gridDP_Click" textlink="">
      <xdr:nvSpPr>
        <xdr:cNvPr id="6722" name="Rectangle 6721">
          <a:extLst>
            <a:ext uri="{FF2B5EF4-FFF2-40B4-BE49-F238E27FC236}">
              <a16:creationId xmlns:a16="http://schemas.microsoft.com/office/drawing/2014/main" xmlns="" id="{00000000-0008-0000-0200-0000421A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1408</xdr:row>
      <xdr:rowOff>0</xdr:rowOff>
    </xdr:from>
    <xdr:to>
      <xdr:col>5</xdr:col>
      <xdr:colOff>279400</xdr:colOff>
      <xdr:row>1409</xdr:row>
      <xdr:rowOff>12700</xdr:rowOff>
    </xdr:to>
    <xdr:sp macro="[1]!dp_core.gridDP_Click" textlink="">
      <xdr:nvSpPr>
        <xdr:cNvPr id="6723" name="Rectangle 6722">
          <a:extLst>
            <a:ext uri="{FF2B5EF4-FFF2-40B4-BE49-F238E27FC236}">
              <a16:creationId xmlns:a16="http://schemas.microsoft.com/office/drawing/2014/main" xmlns="" id="{00000000-0008-0000-0200-0000431A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1408</xdr:row>
      <xdr:rowOff>0</xdr:rowOff>
    </xdr:from>
    <xdr:to>
      <xdr:col>5</xdr:col>
      <xdr:colOff>279400</xdr:colOff>
      <xdr:row>1409</xdr:row>
      <xdr:rowOff>12700</xdr:rowOff>
    </xdr:to>
    <xdr:sp macro="[1]!dp_core.gridDP_Click" textlink="">
      <xdr:nvSpPr>
        <xdr:cNvPr id="6724" name="Rectangle 6723">
          <a:extLst>
            <a:ext uri="{FF2B5EF4-FFF2-40B4-BE49-F238E27FC236}">
              <a16:creationId xmlns:a16="http://schemas.microsoft.com/office/drawing/2014/main" xmlns="" id="{00000000-0008-0000-0200-0000441A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1408</xdr:row>
      <xdr:rowOff>0</xdr:rowOff>
    </xdr:from>
    <xdr:to>
      <xdr:col>5</xdr:col>
      <xdr:colOff>279400</xdr:colOff>
      <xdr:row>1409</xdr:row>
      <xdr:rowOff>12700</xdr:rowOff>
    </xdr:to>
    <xdr:sp macro="[1]!dp_core.gridDP_Click" textlink="">
      <xdr:nvSpPr>
        <xdr:cNvPr id="6725" name="Rectangle 6724">
          <a:extLst>
            <a:ext uri="{FF2B5EF4-FFF2-40B4-BE49-F238E27FC236}">
              <a16:creationId xmlns:a16="http://schemas.microsoft.com/office/drawing/2014/main" xmlns="" id="{00000000-0008-0000-0200-0000451A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1409</xdr:row>
      <xdr:rowOff>0</xdr:rowOff>
    </xdr:from>
    <xdr:to>
      <xdr:col>5</xdr:col>
      <xdr:colOff>279400</xdr:colOff>
      <xdr:row>1410</xdr:row>
      <xdr:rowOff>12700</xdr:rowOff>
    </xdr:to>
    <xdr:sp macro="[1]!dp_core.gridDP_Click" textlink="">
      <xdr:nvSpPr>
        <xdr:cNvPr id="6726" name="Rectangle 6725">
          <a:extLst>
            <a:ext uri="{FF2B5EF4-FFF2-40B4-BE49-F238E27FC236}">
              <a16:creationId xmlns:a16="http://schemas.microsoft.com/office/drawing/2014/main" xmlns="" id="{00000000-0008-0000-0200-0000461A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1409</xdr:row>
      <xdr:rowOff>0</xdr:rowOff>
    </xdr:from>
    <xdr:to>
      <xdr:col>5</xdr:col>
      <xdr:colOff>279400</xdr:colOff>
      <xdr:row>1410</xdr:row>
      <xdr:rowOff>12700</xdr:rowOff>
    </xdr:to>
    <xdr:sp macro="[1]!dp_core.gridDP_Click" textlink="">
      <xdr:nvSpPr>
        <xdr:cNvPr id="6727" name="Rectangle 6726">
          <a:extLst>
            <a:ext uri="{FF2B5EF4-FFF2-40B4-BE49-F238E27FC236}">
              <a16:creationId xmlns:a16="http://schemas.microsoft.com/office/drawing/2014/main" xmlns="" id="{00000000-0008-0000-0200-0000471A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1409</xdr:row>
      <xdr:rowOff>0</xdr:rowOff>
    </xdr:from>
    <xdr:to>
      <xdr:col>5</xdr:col>
      <xdr:colOff>279400</xdr:colOff>
      <xdr:row>1410</xdr:row>
      <xdr:rowOff>12700</xdr:rowOff>
    </xdr:to>
    <xdr:sp macro="[1]!dp_core.gridDP_Click" textlink="">
      <xdr:nvSpPr>
        <xdr:cNvPr id="6728" name="Rectangle 6727">
          <a:extLst>
            <a:ext uri="{FF2B5EF4-FFF2-40B4-BE49-F238E27FC236}">
              <a16:creationId xmlns:a16="http://schemas.microsoft.com/office/drawing/2014/main" xmlns="" id="{00000000-0008-0000-0200-0000481A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1410</xdr:row>
      <xdr:rowOff>0</xdr:rowOff>
    </xdr:from>
    <xdr:to>
      <xdr:col>5</xdr:col>
      <xdr:colOff>279400</xdr:colOff>
      <xdr:row>1411</xdr:row>
      <xdr:rowOff>12700</xdr:rowOff>
    </xdr:to>
    <xdr:sp macro="[1]!dp_core.gridDP_Click" textlink="">
      <xdr:nvSpPr>
        <xdr:cNvPr id="6729" name="Rectangle 6728">
          <a:extLst>
            <a:ext uri="{FF2B5EF4-FFF2-40B4-BE49-F238E27FC236}">
              <a16:creationId xmlns:a16="http://schemas.microsoft.com/office/drawing/2014/main" xmlns="" id="{00000000-0008-0000-0200-0000491A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1410</xdr:row>
      <xdr:rowOff>0</xdr:rowOff>
    </xdr:from>
    <xdr:to>
      <xdr:col>5</xdr:col>
      <xdr:colOff>279400</xdr:colOff>
      <xdr:row>1411</xdr:row>
      <xdr:rowOff>12700</xdr:rowOff>
    </xdr:to>
    <xdr:sp macro="[1]!dp_core.gridDP_Click" textlink="">
      <xdr:nvSpPr>
        <xdr:cNvPr id="6730" name="Rectangle 6729">
          <a:extLst>
            <a:ext uri="{FF2B5EF4-FFF2-40B4-BE49-F238E27FC236}">
              <a16:creationId xmlns:a16="http://schemas.microsoft.com/office/drawing/2014/main" xmlns="" id="{00000000-0008-0000-0200-00004A1A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1410</xdr:row>
      <xdr:rowOff>0</xdr:rowOff>
    </xdr:from>
    <xdr:to>
      <xdr:col>5</xdr:col>
      <xdr:colOff>279400</xdr:colOff>
      <xdr:row>1411</xdr:row>
      <xdr:rowOff>12700</xdr:rowOff>
    </xdr:to>
    <xdr:sp macro="[1]!dp_core.gridDP_Click" textlink="">
      <xdr:nvSpPr>
        <xdr:cNvPr id="6731" name="Rectangle 6730">
          <a:extLst>
            <a:ext uri="{FF2B5EF4-FFF2-40B4-BE49-F238E27FC236}">
              <a16:creationId xmlns:a16="http://schemas.microsoft.com/office/drawing/2014/main" xmlns="" id="{00000000-0008-0000-0200-00004B1A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1411</xdr:row>
      <xdr:rowOff>0</xdr:rowOff>
    </xdr:from>
    <xdr:to>
      <xdr:col>5</xdr:col>
      <xdr:colOff>279400</xdr:colOff>
      <xdr:row>1412</xdr:row>
      <xdr:rowOff>12700</xdr:rowOff>
    </xdr:to>
    <xdr:sp macro="[1]!dp_core.gridDP_Click" textlink="">
      <xdr:nvSpPr>
        <xdr:cNvPr id="6732" name="Rectangle 6731">
          <a:extLst>
            <a:ext uri="{FF2B5EF4-FFF2-40B4-BE49-F238E27FC236}">
              <a16:creationId xmlns:a16="http://schemas.microsoft.com/office/drawing/2014/main" xmlns="" id="{00000000-0008-0000-0200-00004C1A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1411</xdr:row>
      <xdr:rowOff>0</xdr:rowOff>
    </xdr:from>
    <xdr:to>
      <xdr:col>5</xdr:col>
      <xdr:colOff>279400</xdr:colOff>
      <xdr:row>1412</xdr:row>
      <xdr:rowOff>12700</xdr:rowOff>
    </xdr:to>
    <xdr:sp macro="[1]!dp_core.gridDP_Click" textlink="">
      <xdr:nvSpPr>
        <xdr:cNvPr id="6733" name="Rectangle 6732">
          <a:extLst>
            <a:ext uri="{FF2B5EF4-FFF2-40B4-BE49-F238E27FC236}">
              <a16:creationId xmlns:a16="http://schemas.microsoft.com/office/drawing/2014/main" xmlns="" id="{00000000-0008-0000-0200-00004D1A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1411</xdr:row>
      <xdr:rowOff>0</xdr:rowOff>
    </xdr:from>
    <xdr:to>
      <xdr:col>5</xdr:col>
      <xdr:colOff>279400</xdr:colOff>
      <xdr:row>1412</xdr:row>
      <xdr:rowOff>12700</xdr:rowOff>
    </xdr:to>
    <xdr:sp macro="[1]!dp_core.gridDP_Click" textlink="">
      <xdr:nvSpPr>
        <xdr:cNvPr id="6734" name="Rectangle 6733">
          <a:extLst>
            <a:ext uri="{FF2B5EF4-FFF2-40B4-BE49-F238E27FC236}">
              <a16:creationId xmlns:a16="http://schemas.microsoft.com/office/drawing/2014/main" xmlns="" id="{00000000-0008-0000-0200-00004E1A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1412</xdr:row>
      <xdr:rowOff>0</xdr:rowOff>
    </xdr:from>
    <xdr:to>
      <xdr:col>5</xdr:col>
      <xdr:colOff>279400</xdr:colOff>
      <xdr:row>1413</xdr:row>
      <xdr:rowOff>12700</xdr:rowOff>
    </xdr:to>
    <xdr:sp macro="[1]!dp_core.gridDP_Click" textlink="">
      <xdr:nvSpPr>
        <xdr:cNvPr id="6735" name="Rectangle 6734">
          <a:extLst>
            <a:ext uri="{FF2B5EF4-FFF2-40B4-BE49-F238E27FC236}">
              <a16:creationId xmlns:a16="http://schemas.microsoft.com/office/drawing/2014/main" xmlns="" id="{00000000-0008-0000-0200-00004F1A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1412</xdr:row>
      <xdr:rowOff>0</xdr:rowOff>
    </xdr:from>
    <xdr:to>
      <xdr:col>5</xdr:col>
      <xdr:colOff>279400</xdr:colOff>
      <xdr:row>1413</xdr:row>
      <xdr:rowOff>12700</xdr:rowOff>
    </xdr:to>
    <xdr:sp macro="[1]!dp_core.gridDP_Click" textlink="">
      <xdr:nvSpPr>
        <xdr:cNvPr id="6736" name="Rectangle 6735">
          <a:extLst>
            <a:ext uri="{FF2B5EF4-FFF2-40B4-BE49-F238E27FC236}">
              <a16:creationId xmlns:a16="http://schemas.microsoft.com/office/drawing/2014/main" xmlns="" id="{00000000-0008-0000-0200-0000501A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1412</xdr:row>
      <xdr:rowOff>0</xdr:rowOff>
    </xdr:from>
    <xdr:to>
      <xdr:col>5</xdr:col>
      <xdr:colOff>279400</xdr:colOff>
      <xdr:row>1413</xdr:row>
      <xdr:rowOff>12700</xdr:rowOff>
    </xdr:to>
    <xdr:sp macro="[1]!dp_core.gridDP_Click" textlink="">
      <xdr:nvSpPr>
        <xdr:cNvPr id="6737" name="Rectangle 6736">
          <a:extLst>
            <a:ext uri="{FF2B5EF4-FFF2-40B4-BE49-F238E27FC236}">
              <a16:creationId xmlns:a16="http://schemas.microsoft.com/office/drawing/2014/main" xmlns="" id="{00000000-0008-0000-0200-0000511A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1413</xdr:row>
      <xdr:rowOff>0</xdr:rowOff>
    </xdr:from>
    <xdr:to>
      <xdr:col>5</xdr:col>
      <xdr:colOff>279400</xdr:colOff>
      <xdr:row>1414</xdr:row>
      <xdr:rowOff>12700</xdr:rowOff>
    </xdr:to>
    <xdr:sp macro="[1]!dp_core.gridDP_Click" textlink="">
      <xdr:nvSpPr>
        <xdr:cNvPr id="6738" name="Rectangle 6737">
          <a:extLst>
            <a:ext uri="{FF2B5EF4-FFF2-40B4-BE49-F238E27FC236}">
              <a16:creationId xmlns:a16="http://schemas.microsoft.com/office/drawing/2014/main" xmlns="" id="{00000000-0008-0000-0200-0000521A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1413</xdr:row>
      <xdr:rowOff>0</xdr:rowOff>
    </xdr:from>
    <xdr:to>
      <xdr:col>5</xdr:col>
      <xdr:colOff>279400</xdr:colOff>
      <xdr:row>1414</xdr:row>
      <xdr:rowOff>12700</xdr:rowOff>
    </xdr:to>
    <xdr:sp macro="[1]!dp_core.gridDP_Click" textlink="">
      <xdr:nvSpPr>
        <xdr:cNvPr id="6739" name="Rectangle 6738">
          <a:extLst>
            <a:ext uri="{FF2B5EF4-FFF2-40B4-BE49-F238E27FC236}">
              <a16:creationId xmlns:a16="http://schemas.microsoft.com/office/drawing/2014/main" xmlns="" id="{00000000-0008-0000-0200-0000531A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1413</xdr:row>
      <xdr:rowOff>0</xdr:rowOff>
    </xdr:from>
    <xdr:to>
      <xdr:col>5</xdr:col>
      <xdr:colOff>279400</xdr:colOff>
      <xdr:row>1414</xdr:row>
      <xdr:rowOff>12700</xdr:rowOff>
    </xdr:to>
    <xdr:sp macro="[1]!dp_core.gridDP_Click" textlink="">
      <xdr:nvSpPr>
        <xdr:cNvPr id="6740" name="Rectangle 6739">
          <a:extLst>
            <a:ext uri="{FF2B5EF4-FFF2-40B4-BE49-F238E27FC236}">
              <a16:creationId xmlns:a16="http://schemas.microsoft.com/office/drawing/2014/main" xmlns="" id="{00000000-0008-0000-0200-0000541A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1414</xdr:row>
      <xdr:rowOff>0</xdr:rowOff>
    </xdr:from>
    <xdr:to>
      <xdr:col>5</xdr:col>
      <xdr:colOff>279400</xdr:colOff>
      <xdr:row>1415</xdr:row>
      <xdr:rowOff>12700</xdr:rowOff>
    </xdr:to>
    <xdr:sp macro="[1]!dp_core.gridDP_Click" textlink="">
      <xdr:nvSpPr>
        <xdr:cNvPr id="6741" name="Rectangle 6740">
          <a:extLst>
            <a:ext uri="{FF2B5EF4-FFF2-40B4-BE49-F238E27FC236}">
              <a16:creationId xmlns:a16="http://schemas.microsoft.com/office/drawing/2014/main" xmlns="" id="{00000000-0008-0000-0200-0000551A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1414</xdr:row>
      <xdr:rowOff>0</xdr:rowOff>
    </xdr:from>
    <xdr:to>
      <xdr:col>5</xdr:col>
      <xdr:colOff>279400</xdr:colOff>
      <xdr:row>1415</xdr:row>
      <xdr:rowOff>12700</xdr:rowOff>
    </xdr:to>
    <xdr:sp macro="[1]!dp_core.gridDP_Click" textlink="">
      <xdr:nvSpPr>
        <xdr:cNvPr id="6742" name="Rectangle 6741">
          <a:extLst>
            <a:ext uri="{FF2B5EF4-FFF2-40B4-BE49-F238E27FC236}">
              <a16:creationId xmlns:a16="http://schemas.microsoft.com/office/drawing/2014/main" xmlns="" id="{00000000-0008-0000-0200-0000561A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1414</xdr:row>
      <xdr:rowOff>0</xdr:rowOff>
    </xdr:from>
    <xdr:to>
      <xdr:col>5</xdr:col>
      <xdr:colOff>279400</xdr:colOff>
      <xdr:row>1415</xdr:row>
      <xdr:rowOff>12700</xdr:rowOff>
    </xdr:to>
    <xdr:sp macro="[1]!dp_core.gridDP_Click" textlink="">
      <xdr:nvSpPr>
        <xdr:cNvPr id="6743" name="Rectangle 6742">
          <a:extLst>
            <a:ext uri="{FF2B5EF4-FFF2-40B4-BE49-F238E27FC236}">
              <a16:creationId xmlns:a16="http://schemas.microsoft.com/office/drawing/2014/main" xmlns="" id="{00000000-0008-0000-0200-0000571A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1415</xdr:row>
      <xdr:rowOff>0</xdr:rowOff>
    </xdr:from>
    <xdr:to>
      <xdr:col>5</xdr:col>
      <xdr:colOff>279400</xdr:colOff>
      <xdr:row>1416</xdr:row>
      <xdr:rowOff>12700</xdr:rowOff>
    </xdr:to>
    <xdr:sp macro="[1]!dp_core.gridDP_Click" textlink="">
      <xdr:nvSpPr>
        <xdr:cNvPr id="6744" name="Rectangle 6743">
          <a:extLst>
            <a:ext uri="{FF2B5EF4-FFF2-40B4-BE49-F238E27FC236}">
              <a16:creationId xmlns:a16="http://schemas.microsoft.com/office/drawing/2014/main" xmlns="" id="{00000000-0008-0000-0200-0000581A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1415</xdr:row>
      <xdr:rowOff>0</xdr:rowOff>
    </xdr:from>
    <xdr:to>
      <xdr:col>5</xdr:col>
      <xdr:colOff>279400</xdr:colOff>
      <xdr:row>1416</xdr:row>
      <xdr:rowOff>12700</xdr:rowOff>
    </xdr:to>
    <xdr:sp macro="[1]!dp_core.gridDP_Click" textlink="">
      <xdr:nvSpPr>
        <xdr:cNvPr id="6745" name="Rectangle 6744">
          <a:extLst>
            <a:ext uri="{FF2B5EF4-FFF2-40B4-BE49-F238E27FC236}">
              <a16:creationId xmlns:a16="http://schemas.microsoft.com/office/drawing/2014/main" xmlns="" id="{00000000-0008-0000-0200-0000591A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1415</xdr:row>
      <xdr:rowOff>0</xdr:rowOff>
    </xdr:from>
    <xdr:to>
      <xdr:col>5</xdr:col>
      <xdr:colOff>279400</xdr:colOff>
      <xdr:row>1416</xdr:row>
      <xdr:rowOff>12700</xdr:rowOff>
    </xdr:to>
    <xdr:sp macro="[1]!dp_core.gridDP_Click" textlink="">
      <xdr:nvSpPr>
        <xdr:cNvPr id="6746" name="Rectangle 6745">
          <a:extLst>
            <a:ext uri="{FF2B5EF4-FFF2-40B4-BE49-F238E27FC236}">
              <a16:creationId xmlns:a16="http://schemas.microsoft.com/office/drawing/2014/main" xmlns="" id="{00000000-0008-0000-0200-00005A1A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1416</xdr:row>
      <xdr:rowOff>0</xdr:rowOff>
    </xdr:from>
    <xdr:to>
      <xdr:col>5</xdr:col>
      <xdr:colOff>279400</xdr:colOff>
      <xdr:row>1417</xdr:row>
      <xdr:rowOff>12700</xdr:rowOff>
    </xdr:to>
    <xdr:sp macro="[1]!dp_core.gridDP_Click" textlink="">
      <xdr:nvSpPr>
        <xdr:cNvPr id="6747" name="Rectangle 6746">
          <a:extLst>
            <a:ext uri="{FF2B5EF4-FFF2-40B4-BE49-F238E27FC236}">
              <a16:creationId xmlns:a16="http://schemas.microsoft.com/office/drawing/2014/main" xmlns="" id="{00000000-0008-0000-0200-00005B1A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1416</xdr:row>
      <xdr:rowOff>0</xdr:rowOff>
    </xdr:from>
    <xdr:to>
      <xdr:col>5</xdr:col>
      <xdr:colOff>279400</xdr:colOff>
      <xdr:row>1417</xdr:row>
      <xdr:rowOff>12700</xdr:rowOff>
    </xdr:to>
    <xdr:sp macro="[1]!dp_core.gridDP_Click" textlink="">
      <xdr:nvSpPr>
        <xdr:cNvPr id="6748" name="Rectangle 6747">
          <a:extLst>
            <a:ext uri="{FF2B5EF4-FFF2-40B4-BE49-F238E27FC236}">
              <a16:creationId xmlns:a16="http://schemas.microsoft.com/office/drawing/2014/main" xmlns="" id="{00000000-0008-0000-0200-00005C1A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1416</xdr:row>
      <xdr:rowOff>0</xdr:rowOff>
    </xdr:from>
    <xdr:to>
      <xdr:col>5</xdr:col>
      <xdr:colOff>279400</xdr:colOff>
      <xdr:row>1417</xdr:row>
      <xdr:rowOff>12700</xdr:rowOff>
    </xdr:to>
    <xdr:sp macro="[1]!dp_core.gridDP_Click" textlink="">
      <xdr:nvSpPr>
        <xdr:cNvPr id="6749" name="Rectangle 6748">
          <a:extLst>
            <a:ext uri="{FF2B5EF4-FFF2-40B4-BE49-F238E27FC236}">
              <a16:creationId xmlns:a16="http://schemas.microsoft.com/office/drawing/2014/main" xmlns="" id="{00000000-0008-0000-0200-00005D1A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1417</xdr:row>
      <xdr:rowOff>0</xdr:rowOff>
    </xdr:from>
    <xdr:to>
      <xdr:col>5</xdr:col>
      <xdr:colOff>279400</xdr:colOff>
      <xdr:row>1418</xdr:row>
      <xdr:rowOff>12700</xdr:rowOff>
    </xdr:to>
    <xdr:sp macro="[1]!dp_core.gridDP_Click" textlink="">
      <xdr:nvSpPr>
        <xdr:cNvPr id="6750" name="Rectangle 6749">
          <a:extLst>
            <a:ext uri="{FF2B5EF4-FFF2-40B4-BE49-F238E27FC236}">
              <a16:creationId xmlns:a16="http://schemas.microsoft.com/office/drawing/2014/main" xmlns="" id="{00000000-0008-0000-0200-00005E1A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1417</xdr:row>
      <xdr:rowOff>0</xdr:rowOff>
    </xdr:from>
    <xdr:to>
      <xdr:col>5</xdr:col>
      <xdr:colOff>279400</xdr:colOff>
      <xdr:row>1418</xdr:row>
      <xdr:rowOff>12700</xdr:rowOff>
    </xdr:to>
    <xdr:sp macro="[1]!dp_core.gridDP_Click" textlink="">
      <xdr:nvSpPr>
        <xdr:cNvPr id="6751" name="Rectangle 6750">
          <a:extLst>
            <a:ext uri="{FF2B5EF4-FFF2-40B4-BE49-F238E27FC236}">
              <a16:creationId xmlns:a16="http://schemas.microsoft.com/office/drawing/2014/main" xmlns="" id="{00000000-0008-0000-0200-00005F1A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1417</xdr:row>
      <xdr:rowOff>0</xdr:rowOff>
    </xdr:from>
    <xdr:to>
      <xdr:col>5</xdr:col>
      <xdr:colOff>279400</xdr:colOff>
      <xdr:row>1418</xdr:row>
      <xdr:rowOff>12700</xdr:rowOff>
    </xdr:to>
    <xdr:sp macro="[1]!dp_core.gridDP_Click" textlink="">
      <xdr:nvSpPr>
        <xdr:cNvPr id="6752" name="Rectangle 6751">
          <a:extLst>
            <a:ext uri="{FF2B5EF4-FFF2-40B4-BE49-F238E27FC236}">
              <a16:creationId xmlns:a16="http://schemas.microsoft.com/office/drawing/2014/main" xmlns="" id="{00000000-0008-0000-0200-0000601A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1418</xdr:row>
      <xdr:rowOff>0</xdr:rowOff>
    </xdr:from>
    <xdr:to>
      <xdr:col>5</xdr:col>
      <xdr:colOff>279400</xdr:colOff>
      <xdr:row>1419</xdr:row>
      <xdr:rowOff>12700</xdr:rowOff>
    </xdr:to>
    <xdr:sp macro="[1]!dp_core.gridDP_Click" textlink="">
      <xdr:nvSpPr>
        <xdr:cNvPr id="6753" name="Rectangle 6752">
          <a:extLst>
            <a:ext uri="{FF2B5EF4-FFF2-40B4-BE49-F238E27FC236}">
              <a16:creationId xmlns:a16="http://schemas.microsoft.com/office/drawing/2014/main" xmlns="" id="{00000000-0008-0000-0200-0000611A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1418</xdr:row>
      <xdr:rowOff>0</xdr:rowOff>
    </xdr:from>
    <xdr:to>
      <xdr:col>5</xdr:col>
      <xdr:colOff>279400</xdr:colOff>
      <xdr:row>1419</xdr:row>
      <xdr:rowOff>12700</xdr:rowOff>
    </xdr:to>
    <xdr:sp macro="[1]!dp_core.gridDP_Click" textlink="">
      <xdr:nvSpPr>
        <xdr:cNvPr id="6754" name="Rectangle 6753">
          <a:extLst>
            <a:ext uri="{FF2B5EF4-FFF2-40B4-BE49-F238E27FC236}">
              <a16:creationId xmlns:a16="http://schemas.microsoft.com/office/drawing/2014/main" xmlns="" id="{00000000-0008-0000-0200-0000621A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1418</xdr:row>
      <xdr:rowOff>0</xdr:rowOff>
    </xdr:from>
    <xdr:to>
      <xdr:col>5</xdr:col>
      <xdr:colOff>279400</xdr:colOff>
      <xdr:row>1419</xdr:row>
      <xdr:rowOff>12700</xdr:rowOff>
    </xdr:to>
    <xdr:sp macro="[1]!dp_core.gridDP_Click" textlink="">
      <xdr:nvSpPr>
        <xdr:cNvPr id="6755" name="Rectangle 6754">
          <a:extLst>
            <a:ext uri="{FF2B5EF4-FFF2-40B4-BE49-F238E27FC236}">
              <a16:creationId xmlns:a16="http://schemas.microsoft.com/office/drawing/2014/main" xmlns="" id="{00000000-0008-0000-0200-0000631A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1419</xdr:row>
      <xdr:rowOff>0</xdr:rowOff>
    </xdr:from>
    <xdr:to>
      <xdr:col>5</xdr:col>
      <xdr:colOff>279400</xdr:colOff>
      <xdr:row>1420</xdr:row>
      <xdr:rowOff>12700</xdr:rowOff>
    </xdr:to>
    <xdr:sp macro="[1]!dp_core.gridDP_Click" textlink="">
      <xdr:nvSpPr>
        <xdr:cNvPr id="6756" name="Rectangle 6755">
          <a:extLst>
            <a:ext uri="{FF2B5EF4-FFF2-40B4-BE49-F238E27FC236}">
              <a16:creationId xmlns:a16="http://schemas.microsoft.com/office/drawing/2014/main" xmlns="" id="{00000000-0008-0000-0200-0000641A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1419</xdr:row>
      <xdr:rowOff>0</xdr:rowOff>
    </xdr:from>
    <xdr:to>
      <xdr:col>5</xdr:col>
      <xdr:colOff>279400</xdr:colOff>
      <xdr:row>1420</xdr:row>
      <xdr:rowOff>12700</xdr:rowOff>
    </xdr:to>
    <xdr:sp macro="[1]!dp_core.gridDP_Click" textlink="">
      <xdr:nvSpPr>
        <xdr:cNvPr id="6757" name="Rectangle 6756">
          <a:extLst>
            <a:ext uri="{FF2B5EF4-FFF2-40B4-BE49-F238E27FC236}">
              <a16:creationId xmlns:a16="http://schemas.microsoft.com/office/drawing/2014/main" xmlns="" id="{00000000-0008-0000-0200-0000651A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1419</xdr:row>
      <xdr:rowOff>0</xdr:rowOff>
    </xdr:from>
    <xdr:to>
      <xdr:col>5</xdr:col>
      <xdr:colOff>279400</xdr:colOff>
      <xdr:row>1420</xdr:row>
      <xdr:rowOff>12700</xdr:rowOff>
    </xdr:to>
    <xdr:sp macro="[1]!dp_core.gridDP_Click" textlink="">
      <xdr:nvSpPr>
        <xdr:cNvPr id="6758" name="Rectangle 6757">
          <a:extLst>
            <a:ext uri="{FF2B5EF4-FFF2-40B4-BE49-F238E27FC236}">
              <a16:creationId xmlns:a16="http://schemas.microsoft.com/office/drawing/2014/main" xmlns="" id="{00000000-0008-0000-0200-0000661A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1420</xdr:row>
      <xdr:rowOff>0</xdr:rowOff>
    </xdr:from>
    <xdr:to>
      <xdr:col>5</xdr:col>
      <xdr:colOff>279400</xdr:colOff>
      <xdr:row>1421</xdr:row>
      <xdr:rowOff>12700</xdr:rowOff>
    </xdr:to>
    <xdr:sp macro="[1]!dp_core.gridDP_Click" textlink="">
      <xdr:nvSpPr>
        <xdr:cNvPr id="6759" name="Rectangle 6758">
          <a:extLst>
            <a:ext uri="{FF2B5EF4-FFF2-40B4-BE49-F238E27FC236}">
              <a16:creationId xmlns:a16="http://schemas.microsoft.com/office/drawing/2014/main" xmlns="" id="{00000000-0008-0000-0200-0000671A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1420</xdr:row>
      <xdr:rowOff>0</xdr:rowOff>
    </xdr:from>
    <xdr:to>
      <xdr:col>5</xdr:col>
      <xdr:colOff>279400</xdr:colOff>
      <xdr:row>1421</xdr:row>
      <xdr:rowOff>12700</xdr:rowOff>
    </xdr:to>
    <xdr:sp macro="[1]!dp_core.gridDP_Click" textlink="">
      <xdr:nvSpPr>
        <xdr:cNvPr id="6760" name="Rectangle 6759">
          <a:extLst>
            <a:ext uri="{FF2B5EF4-FFF2-40B4-BE49-F238E27FC236}">
              <a16:creationId xmlns:a16="http://schemas.microsoft.com/office/drawing/2014/main" xmlns="" id="{00000000-0008-0000-0200-0000681A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1420</xdr:row>
      <xdr:rowOff>0</xdr:rowOff>
    </xdr:from>
    <xdr:to>
      <xdr:col>5</xdr:col>
      <xdr:colOff>279400</xdr:colOff>
      <xdr:row>1421</xdr:row>
      <xdr:rowOff>12700</xdr:rowOff>
    </xdr:to>
    <xdr:sp macro="[1]!dp_core.gridDP_Click" textlink="">
      <xdr:nvSpPr>
        <xdr:cNvPr id="6761" name="Rectangle 6760">
          <a:extLst>
            <a:ext uri="{FF2B5EF4-FFF2-40B4-BE49-F238E27FC236}">
              <a16:creationId xmlns:a16="http://schemas.microsoft.com/office/drawing/2014/main" xmlns="" id="{00000000-0008-0000-0200-0000691A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1421</xdr:row>
      <xdr:rowOff>0</xdr:rowOff>
    </xdr:from>
    <xdr:to>
      <xdr:col>5</xdr:col>
      <xdr:colOff>279400</xdr:colOff>
      <xdr:row>1422</xdr:row>
      <xdr:rowOff>12700</xdr:rowOff>
    </xdr:to>
    <xdr:sp macro="[1]!dp_core.gridDP_Click" textlink="">
      <xdr:nvSpPr>
        <xdr:cNvPr id="6762" name="Rectangle 6761">
          <a:extLst>
            <a:ext uri="{FF2B5EF4-FFF2-40B4-BE49-F238E27FC236}">
              <a16:creationId xmlns:a16="http://schemas.microsoft.com/office/drawing/2014/main" xmlns="" id="{00000000-0008-0000-0200-00006A1A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1421</xdr:row>
      <xdr:rowOff>0</xdr:rowOff>
    </xdr:from>
    <xdr:to>
      <xdr:col>5</xdr:col>
      <xdr:colOff>279400</xdr:colOff>
      <xdr:row>1422</xdr:row>
      <xdr:rowOff>12700</xdr:rowOff>
    </xdr:to>
    <xdr:sp macro="[1]!dp_core.gridDP_Click" textlink="">
      <xdr:nvSpPr>
        <xdr:cNvPr id="6763" name="Rectangle 6762">
          <a:extLst>
            <a:ext uri="{FF2B5EF4-FFF2-40B4-BE49-F238E27FC236}">
              <a16:creationId xmlns:a16="http://schemas.microsoft.com/office/drawing/2014/main" xmlns="" id="{00000000-0008-0000-0200-00006B1A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1421</xdr:row>
      <xdr:rowOff>0</xdr:rowOff>
    </xdr:from>
    <xdr:to>
      <xdr:col>5</xdr:col>
      <xdr:colOff>279400</xdr:colOff>
      <xdr:row>1422</xdr:row>
      <xdr:rowOff>12700</xdr:rowOff>
    </xdr:to>
    <xdr:sp macro="[1]!dp_core.gridDP_Click" textlink="">
      <xdr:nvSpPr>
        <xdr:cNvPr id="6764" name="Rectangle 6763">
          <a:extLst>
            <a:ext uri="{FF2B5EF4-FFF2-40B4-BE49-F238E27FC236}">
              <a16:creationId xmlns:a16="http://schemas.microsoft.com/office/drawing/2014/main" xmlns="" id="{00000000-0008-0000-0200-00006C1A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1422</xdr:row>
      <xdr:rowOff>0</xdr:rowOff>
    </xdr:from>
    <xdr:to>
      <xdr:col>5</xdr:col>
      <xdr:colOff>279400</xdr:colOff>
      <xdr:row>1423</xdr:row>
      <xdr:rowOff>12700</xdr:rowOff>
    </xdr:to>
    <xdr:sp macro="[1]!dp_core.gridDP_Click" textlink="">
      <xdr:nvSpPr>
        <xdr:cNvPr id="6765" name="Rectangle 6764">
          <a:extLst>
            <a:ext uri="{FF2B5EF4-FFF2-40B4-BE49-F238E27FC236}">
              <a16:creationId xmlns:a16="http://schemas.microsoft.com/office/drawing/2014/main" xmlns="" id="{00000000-0008-0000-0200-00006D1A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1422</xdr:row>
      <xdr:rowOff>0</xdr:rowOff>
    </xdr:from>
    <xdr:to>
      <xdr:col>5</xdr:col>
      <xdr:colOff>279400</xdr:colOff>
      <xdr:row>1423</xdr:row>
      <xdr:rowOff>12700</xdr:rowOff>
    </xdr:to>
    <xdr:sp macro="[1]!dp_core.gridDP_Click" textlink="">
      <xdr:nvSpPr>
        <xdr:cNvPr id="6766" name="Rectangle 6765">
          <a:extLst>
            <a:ext uri="{FF2B5EF4-FFF2-40B4-BE49-F238E27FC236}">
              <a16:creationId xmlns:a16="http://schemas.microsoft.com/office/drawing/2014/main" xmlns="" id="{00000000-0008-0000-0200-00006E1A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1422</xdr:row>
      <xdr:rowOff>0</xdr:rowOff>
    </xdr:from>
    <xdr:to>
      <xdr:col>5</xdr:col>
      <xdr:colOff>279400</xdr:colOff>
      <xdr:row>1423</xdr:row>
      <xdr:rowOff>12700</xdr:rowOff>
    </xdr:to>
    <xdr:sp macro="[1]!dp_core.gridDP_Click" textlink="">
      <xdr:nvSpPr>
        <xdr:cNvPr id="6767" name="Rectangle 6766">
          <a:extLst>
            <a:ext uri="{FF2B5EF4-FFF2-40B4-BE49-F238E27FC236}">
              <a16:creationId xmlns:a16="http://schemas.microsoft.com/office/drawing/2014/main" xmlns="" id="{00000000-0008-0000-0200-00006F1A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1423</xdr:row>
      <xdr:rowOff>0</xdr:rowOff>
    </xdr:from>
    <xdr:to>
      <xdr:col>5</xdr:col>
      <xdr:colOff>279400</xdr:colOff>
      <xdr:row>1424</xdr:row>
      <xdr:rowOff>12700</xdr:rowOff>
    </xdr:to>
    <xdr:sp macro="[1]!dp_core.gridDP_Click" textlink="">
      <xdr:nvSpPr>
        <xdr:cNvPr id="6768" name="Rectangle 6767">
          <a:extLst>
            <a:ext uri="{FF2B5EF4-FFF2-40B4-BE49-F238E27FC236}">
              <a16:creationId xmlns:a16="http://schemas.microsoft.com/office/drawing/2014/main" xmlns="" id="{00000000-0008-0000-0200-0000701A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1423</xdr:row>
      <xdr:rowOff>0</xdr:rowOff>
    </xdr:from>
    <xdr:to>
      <xdr:col>5</xdr:col>
      <xdr:colOff>279400</xdr:colOff>
      <xdr:row>1424</xdr:row>
      <xdr:rowOff>12700</xdr:rowOff>
    </xdr:to>
    <xdr:sp macro="[1]!dp_core.gridDP_Click" textlink="">
      <xdr:nvSpPr>
        <xdr:cNvPr id="6769" name="Rectangle 6768">
          <a:extLst>
            <a:ext uri="{FF2B5EF4-FFF2-40B4-BE49-F238E27FC236}">
              <a16:creationId xmlns:a16="http://schemas.microsoft.com/office/drawing/2014/main" xmlns="" id="{00000000-0008-0000-0200-0000711A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1423</xdr:row>
      <xdr:rowOff>0</xdr:rowOff>
    </xdr:from>
    <xdr:to>
      <xdr:col>5</xdr:col>
      <xdr:colOff>279400</xdr:colOff>
      <xdr:row>1424</xdr:row>
      <xdr:rowOff>12700</xdr:rowOff>
    </xdr:to>
    <xdr:sp macro="[1]!dp_core.gridDP_Click" textlink="">
      <xdr:nvSpPr>
        <xdr:cNvPr id="6770" name="Rectangle 6769">
          <a:extLst>
            <a:ext uri="{FF2B5EF4-FFF2-40B4-BE49-F238E27FC236}">
              <a16:creationId xmlns:a16="http://schemas.microsoft.com/office/drawing/2014/main" xmlns="" id="{00000000-0008-0000-0200-0000721A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1424</xdr:row>
      <xdr:rowOff>0</xdr:rowOff>
    </xdr:from>
    <xdr:to>
      <xdr:col>5</xdr:col>
      <xdr:colOff>279400</xdr:colOff>
      <xdr:row>1425</xdr:row>
      <xdr:rowOff>12700</xdr:rowOff>
    </xdr:to>
    <xdr:sp macro="[1]!dp_core.gridDP_Click" textlink="">
      <xdr:nvSpPr>
        <xdr:cNvPr id="6771" name="Rectangle 6770">
          <a:extLst>
            <a:ext uri="{FF2B5EF4-FFF2-40B4-BE49-F238E27FC236}">
              <a16:creationId xmlns:a16="http://schemas.microsoft.com/office/drawing/2014/main" xmlns="" id="{00000000-0008-0000-0200-0000731A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1424</xdr:row>
      <xdr:rowOff>0</xdr:rowOff>
    </xdr:from>
    <xdr:to>
      <xdr:col>5</xdr:col>
      <xdr:colOff>279400</xdr:colOff>
      <xdr:row>1425</xdr:row>
      <xdr:rowOff>12700</xdr:rowOff>
    </xdr:to>
    <xdr:sp macro="[1]!dp_core.gridDP_Click" textlink="">
      <xdr:nvSpPr>
        <xdr:cNvPr id="6772" name="Rectangle 6771">
          <a:extLst>
            <a:ext uri="{FF2B5EF4-FFF2-40B4-BE49-F238E27FC236}">
              <a16:creationId xmlns:a16="http://schemas.microsoft.com/office/drawing/2014/main" xmlns="" id="{00000000-0008-0000-0200-0000741A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1424</xdr:row>
      <xdr:rowOff>0</xdr:rowOff>
    </xdr:from>
    <xdr:to>
      <xdr:col>5</xdr:col>
      <xdr:colOff>279400</xdr:colOff>
      <xdr:row>1425</xdr:row>
      <xdr:rowOff>12700</xdr:rowOff>
    </xdr:to>
    <xdr:sp macro="[1]!dp_core.gridDP_Click" textlink="">
      <xdr:nvSpPr>
        <xdr:cNvPr id="6773" name="Rectangle 6772">
          <a:extLst>
            <a:ext uri="{FF2B5EF4-FFF2-40B4-BE49-F238E27FC236}">
              <a16:creationId xmlns:a16="http://schemas.microsoft.com/office/drawing/2014/main" xmlns="" id="{00000000-0008-0000-0200-0000751A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1425</xdr:row>
      <xdr:rowOff>0</xdr:rowOff>
    </xdr:from>
    <xdr:to>
      <xdr:col>5</xdr:col>
      <xdr:colOff>279400</xdr:colOff>
      <xdr:row>1426</xdr:row>
      <xdr:rowOff>12700</xdr:rowOff>
    </xdr:to>
    <xdr:sp macro="[1]!dp_core.gridDP_Click" textlink="">
      <xdr:nvSpPr>
        <xdr:cNvPr id="6774" name="Rectangle 6773">
          <a:extLst>
            <a:ext uri="{FF2B5EF4-FFF2-40B4-BE49-F238E27FC236}">
              <a16:creationId xmlns:a16="http://schemas.microsoft.com/office/drawing/2014/main" xmlns="" id="{00000000-0008-0000-0200-0000761A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1425</xdr:row>
      <xdr:rowOff>0</xdr:rowOff>
    </xdr:from>
    <xdr:to>
      <xdr:col>5</xdr:col>
      <xdr:colOff>279400</xdr:colOff>
      <xdr:row>1426</xdr:row>
      <xdr:rowOff>12700</xdr:rowOff>
    </xdr:to>
    <xdr:sp macro="[1]!dp_core.gridDP_Click" textlink="">
      <xdr:nvSpPr>
        <xdr:cNvPr id="6775" name="Rectangle 6774">
          <a:extLst>
            <a:ext uri="{FF2B5EF4-FFF2-40B4-BE49-F238E27FC236}">
              <a16:creationId xmlns:a16="http://schemas.microsoft.com/office/drawing/2014/main" xmlns="" id="{00000000-0008-0000-0200-0000771A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1425</xdr:row>
      <xdr:rowOff>0</xdr:rowOff>
    </xdr:from>
    <xdr:to>
      <xdr:col>5</xdr:col>
      <xdr:colOff>279400</xdr:colOff>
      <xdr:row>1426</xdr:row>
      <xdr:rowOff>12700</xdr:rowOff>
    </xdr:to>
    <xdr:sp macro="[1]!dp_core.gridDP_Click" textlink="">
      <xdr:nvSpPr>
        <xdr:cNvPr id="6776" name="Rectangle 6775">
          <a:extLst>
            <a:ext uri="{FF2B5EF4-FFF2-40B4-BE49-F238E27FC236}">
              <a16:creationId xmlns:a16="http://schemas.microsoft.com/office/drawing/2014/main" xmlns="" id="{00000000-0008-0000-0200-0000781A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1426</xdr:row>
      <xdr:rowOff>0</xdr:rowOff>
    </xdr:from>
    <xdr:to>
      <xdr:col>5</xdr:col>
      <xdr:colOff>279400</xdr:colOff>
      <xdr:row>1427</xdr:row>
      <xdr:rowOff>12700</xdr:rowOff>
    </xdr:to>
    <xdr:sp macro="[1]!dp_core.gridDP_Click" textlink="">
      <xdr:nvSpPr>
        <xdr:cNvPr id="6777" name="Rectangle 6776">
          <a:extLst>
            <a:ext uri="{FF2B5EF4-FFF2-40B4-BE49-F238E27FC236}">
              <a16:creationId xmlns:a16="http://schemas.microsoft.com/office/drawing/2014/main" xmlns="" id="{00000000-0008-0000-0200-0000791A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1426</xdr:row>
      <xdr:rowOff>0</xdr:rowOff>
    </xdr:from>
    <xdr:to>
      <xdr:col>5</xdr:col>
      <xdr:colOff>279400</xdr:colOff>
      <xdr:row>1427</xdr:row>
      <xdr:rowOff>12700</xdr:rowOff>
    </xdr:to>
    <xdr:sp macro="[1]!dp_core.gridDP_Click" textlink="">
      <xdr:nvSpPr>
        <xdr:cNvPr id="6778" name="Rectangle 6777">
          <a:extLst>
            <a:ext uri="{FF2B5EF4-FFF2-40B4-BE49-F238E27FC236}">
              <a16:creationId xmlns:a16="http://schemas.microsoft.com/office/drawing/2014/main" xmlns="" id="{00000000-0008-0000-0200-00007A1A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1426</xdr:row>
      <xdr:rowOff>0</xdr:rowOff>
    </xdr:from>
    <xdr:to>
      <xdr:col>5</xdr:col>
      <xdr:colOff>279400</xdr:colOff>
      <xdr:row>1427</xdr:row>
      <xdr:rowOff>12700</xdr:rowOff>
    </xdr:to>
    <xdr:sp macro="[1]!dp_core.gridDP_Click" textlink="">
      <xdr:nvSpPr>
        <xdr:cNvPr id="6779" name="Rectangle 6778">
          <a:extLst>
            <a:ext uri="{FF2B5EF4-FFF2-40B4-BE49-F238E27FC236}">
              <a16:creationId xmlns:a16="http://schemas.microsoft.com/office/drawing/2014/main" xmlns="" id="{00000000-0008-0000-0200-00007B1A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1427</xdr:row>
      <xdr:rowOff>0</xdr:rowOff>
    </xdr:from>
    <xdr:to>
      <xdr:col>5</xdr:col>
      <xdr:colOff>279400</xdr:colOff>
      <xdr:row>1428</xdr:row>
      <xdr:rowOff>12700</xdr:rowOff>
    </xdr:to>
    <xdr:sp macro="[1]!dp_core.gridDP_Click" textlink="">
      <xdr:nvSpPr>
        <xdr:cNvPr id="6780" name="Rectangle 6779">
          <a:extLst>
            <a:ext uri="{FF2B5EF4-FFF2-40B4-BE49-F238E27FC236}">
              <a16:creationId xmlns:a16="http://schemas.microsoft.com/office/drawing/2014/main" xmlns="" id="{00000000-0008-0000-0200-00007C1A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1427</xdr:row>
      <xdr:rowOff>0</xdr:rowOff>
    </xdr:from>
    <xdr:to>
      <xdr:col>5</xdr:col>
      <xdr:colOff>279400</xdr:colOff>
      <xdr:row>1428</xdr:row>
      <xdr:rowOff>12700</xdr:rowOff>
    </xdr:to>
    <xdr:sp macro="[1]!dp_core.gridDP_Click" textlink="">
      <xdr:nvSpPr>
        <xdr:cNvPr id="6781" name="Rectangle 6780">
          <a:extLst>
            <a:ext uri="{FF2B5EF4-FFF2-40B4-BE49-F238E27FC236}">
              <a16:creationId xmlns:a16="http://schemas.microsoft.com/office/drawing/2014/main" xmlns="" id="{00000000-0008-0000-0200-00007D1A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1427</xdr:row>
      <xdr:rowOff>0</xdr:rowOff>
    </xdr:from>
    <xdr:to>
      <xdr:col>5</xdr:col>
      <xdr:colOff>279400</xdr:colOff>
      <xdr:row>1428</xdr:row>
      <xdr:rowOff>12700</xdr:rowOff>
    </xdr:to>
    <xdr:sp macro="[1]!dp_core.gridDP_Click" textlink="">
      <xdr:nvSpPr>
        <xdr:cNvPr id="6782" name="Rectangle 6781">
          <a:extLst>
            <a:ext uri="{FF2B5EF4-FFF2-40B4-BE49-F238E27FC236}">
              <a16:creationId xmlns:a16="http://schemas.microsoft.com/office/drawing/2014/main" xmlns="" id="{00000000-0008-0000-0200-00007E1A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1428</xdr:row>
      <xdr:rowOff>0</xdr:rowOff>
    </xdr:from>
    <xdr:to>
      <xdr:col>5</xdr:col>
      <xdr:colOff>279400</xdr:colOff>
      <xdr:row>1429</xdr:row>
      <xdr:rowOff>12700</xdr:rowOff>
    </xdr:to>
    <xdr:sp macro="[1]!dp_core.gridDP_Click" textlink="">
      <xdr:nvSpPr>
        <xdr:cNvPr id="6783" name="Rectangle 6782">
          <a:extLst>
            <a:ext uri="{FF2B5EF4-FFF2-40B4-BE49-F238E27FC236}">
              <a16:creationId xmlns:a16="http://schemas.microsoft.com/office/drawing/2014/main" xmlns="" id="{00000000-0008-0000-0200-00007F1A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1428</xdr:row>
      <xdr:rowOff>0</xdr:rowOff>
    </xdr:from>
    <xdr:to>
      <xdr:col>5</xdr:col>
      <xdr:colOff>279400</xdr:colOff>
      <xdr:row>1429</xdr:row>
      <xdr:rowOff>12700</xdr:rowOff>
    </xdr:to>
    <xdr:sp macro="[1]!dp_core.gridDP_Click" textlink="">
      <xdr:nvSpPr>
        <xdr:cNvPr id="6784" name="Rectangle 6783">
          <a:extLst>
            <a:ext uri="{FF2B5EF4-FFF2-40B4-BE49-F238E27FC236}">
              <a16:creationId xmlns:a16="http://schemas.microsoft.com/office/drawing/2014/main" xmlns="" id="{00000000-0008-0000-0200-0000801A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1428</xdr:row>
      <xdr:rowOff>0</xdr:rowOff>
    </xdr:from>
    <xdr:to>
      <xdr:col>5</xdr:col>
      <xdr:colOff>279400</xdr:colOff>
      <xdr:row>1429</xdr:row>
      <xdr:rowOff>12700</xdr:rowOff>
    </xdr:to>
    <xdr:sp macro="[1]!dp_core.gridDP_Click" textlink="">
      <xdr:nvSpPr>
        <xdr:cNvPr id="6785" name="Rectangle 6784">
          <a:extLst>
            <a:ext uri="{FF2B5EF4-FFF2-40B4-BE49-F238E27FC236}">
              <a16:creationId xmlns:a16="http://schemas.microsoft.com/office/drawing/2014/main" xmlns="" id="{00000000-0008-0000-0200-0000811A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1429</xdr:row>
      <xdr:rowOff>0</xdr:rowOff>
    </xdr:from>
    <xdr:to>
      <xdr:col>5</xdr:col>
      <xdr:colOff>279400</xdr:colOff>
      <xdr:row>1430</xdr:row>
      <xdr:rowOff>12700</xdr:rowOff>
    </xdr:to>
    <xdr:sp macro="[1]!dp_core.gridDP_Click" textlink="">
      <xdr:nvSpPr>
        <xdr:cNvPr id="6786" name="Rectangle 6785">
          <a:extLst>
            <a:ext uri="{FF2B5EF4-FFF2-40B4-BE49-F238E27FC236}">
              <a16:creationId xmlns:a16="http://schemas.microsoft.com/office/drawing/2014/main" xmlns="" id="{00000000-0008-0000-0200-0000821A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1429</xdr:row>
      <xdr:rowOff>0</xdr:rowOff>
    </xdr:from>
    <xdr:to>
      <xdr:col>5</xdr:col>
      <xdr:colOff>279400</xdr:colOff>
      <xdr:row>1430</xdr:row>
      <xdr:rowOff>12700</xdr:rowOff>
    </xdr:to>
    <xdr:sp macro="[1]!dp_core.gridDP_Click" textlink="">
      <xdr:nvSpPr>
        <xdr:cNvPr id="6787" name="Rectangle 6786">
          <a:extLst>
            <a:ext uri="{FF2B5EF4-FFF2-40B4-BE49-F238E27FC236}">
              <a16:creationId xmlns:a16="http://schemas.microsoft.com/office/drawing/2014/main" xmlns="" id="{00000000-0008-0000-0200-0000831A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1429</xdr:row>
      <xdr:rowOff>0</xdr:rowOff>
    </xdr:from>
    <xdr:to>
      <xdr:col>5</xdr:col>
      <xdr:colOff>279400</xdr:colOff>
      <xdr:row>1430</xdr:row>
      <xdr:rowOff>12700</xdr:rowOff>
    </xdr:to>
    <xdr:sp macro="[1]!dp_core.gridDP_Click" textlink="">
      <xdr:nvSpPr>
        <xdr:cNvPr id="6788" name="Rectangle 6787">
          <a:extLst>
            <a:ext uri="{FF2B5EF4-FFF2-40B4-BE49-F238E27FC236}">
              <a16:creationId xmlns:a16="http://schemas.microsoft.com/office/drawing/2014/main" xmlns="" id="{00000000-0008-0000-0200-0000841A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1430</xdr:row>
      <xdr:rowOff>0</xdr:rowOff>
    </xdr:from>
    <xdr:to>
      <xdr:col>5</xdr:col>
      <xdr:colOff>279400</xdr:colOff>
      <xdr:row>1431</xdr:row>
      <xdr:rowOff>12700</xdr:rowOff>
    </xdr:to>
    <xdr:sp macro="[1]!dp_core.gridDP_Click" textlink="">
      <xdr:nvSpPr>
        <xdr:cNvPr id="6789" name="Rectangle 6788">
          <a:extLst>
            <a:ext uri="{FF2B5EF4-FFF2-40B4-BE49-F238E27FC236}">
              <a16:creationId xmlns:a16="http://schemas.microsoft.com/office/drawing/2014/main" xmlns="" id="{00000000-0008-0000-0200-0000851A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1430</xdr:row>
      <xdr:rowOff>0</xdr:rowOff>
    </xdr:from>
    <xdr:to>
      <xdr:col>5</xdr:col>
      <xdr:colOff>279400</xdr:colOff>
      <xdr:row>1431</xdr:row>
      <xdr:rowOff>12700</xdr:rowOff>
    </xdr:to>
    <xdr:sp macro="[1]!dp_core.gridDP_Click" textlink="">
      <xdr:nvSpPr>
        <xdr:cNvPr id="6790" name="Rectangle 6789">
          <a:extLst>
            <a:ext uri="{FF2B5EF4-FFF2-40B4-BE49-F238E27FC236}">
              <a16:creationId xmlns:a16="http://schemas.microsoft.com/office/drawing/2014/main" xmlns="" id="{00000000-0008-0000-0200-0000861A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1430</xdr:row>
      <xdr:rowOff>0</xdr:rowOff>
    </xdr:from>
    <xdr:to>
      <xdr:col>5</xdr:col>
      <xdr:colOff>279400</xdr:colOff>
      <xdr:row>1431</xdr:row>
      <xdr:rowOff>12700</xdr:rowOff>
    </xdr:to>
    <xdr:sp macro="[1]!dp_core.gridDP_Click" textlink="">
      <xdr:nvSpPr>
        <xdr:cNvPr id="6791" name="Rectangle 6790">
          <a:extLst>
            <a:ext uri="{FF2B5EF4-FFF2-40B4-BE49-F238E27FC236}">
              <a16:creationId xmlns:a16="http://schemas.microsoft.com/office/drawing/2014/main" xmlns="" id="{00000000-0008-0000-0200-0000871A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1431</xdr:row>
      <xdr:rowOff>0</xdr:rowOff>
    </xdr:from>
    <xdr:to>
      <xdr:col>5</xdr:col>
      <xdr:colOff>279400</xdr:colOff>
      <xdr:row>1432</xdr:row>
      <xdr:rowOff>12700</xdr:rowOff>
    </xdr:to>
    <xdr:sp macro="[1]!dp_core.gridDP_Click" textlink="">
      <xdr:nvSpPr>
        <xdr:cNvPr id="6792" name="Rectangle 6791">
          <a:extLst>
            <a:ext uri="{FF2B5EF4-FFF2-40B4-BE49-F238E27FC236}">
              <a16:creationId xmlns:a16="http://schemas.microsoft.com/office/drawing/2014/main" xmlns="" id="{00000000-0008-0000-0200-0000881A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1431</xdr:row>
      <xdr:rowOff>0</xdr:rowOff>
    </xdr:from>
    <xdr:to>
      <xdr:col>5</xdr:col>
      <xdr:colOff>279400</xdr:colOff>
      <xdr:row>1432</xdr:row>
      <xdr:rowOff>12700</xdr:rowOff>
    </xdr:to>
    <xdr:sp macro="[1]!dp_core.gridDP_Click" textlink="">
      <xdr:nvSpPr>
        <xdr:cNvPr id="6793" name="Rectangle 6792">
          <a:extLst>
            <a:ext uri="{FF2B5EF4-FFF2-40B4-BE49-F238E27FC236}">
              <a16:creationId xmlns:a16="http://schemas.microsoft.com/office/drawing/2014/main" xmlns="" id="{00000000-0008-0000-0200-0000891A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1431</xdr:row>
      <xdr:rowOff>0</xdr:rowOff>
    </xdr:from>
    <xdr:to>
      <xdr:col>5</xdr:col>
      <xdr:colOff>279400</xdr:colOff>
      <xdr:row>1432</xdr:row>
      <xdr:rowOff>12700</xdr:rowOff>
    </xdr:to>
    <xdr:sp macro="[1]!dp_core.gridDP_Click" textlink="">
      <xdr:nvSpPr>
        <xdr:cNvPr id="6794" name="Rectangle 6793">
          <a:extLst>
            <a:ext uri="{FF2B5EF4-FFF2-40B4-BE49-F238E27FC236}">
              <a16:creationId xmlns:a16="http://schemas.microsoft.com/office/drawing/2014/main" xmlns="" id="{00000000-0008-0000-0200-00008A1A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1432</xdr:row>
      <xdr:rowOff>0</xdr:rowOff>
    </xdr:from>
    <xdr:to>
      <xdr:col>5</xdr:col>
      <xdr:colOff>279400</xdr:colOff>
      <xdr:row>1433</xdr:row>
      <xdr:rowOff>12700</xdr:rowOff>
    </xdr:to>
    <xdr:sp macro="[1]!dp_core.gridDP_Click" textlink="">
      <xdr:nvSpPr>
        <xdr:cNvPr id="6795" name="Rectangle 6794">
          <a:extLst>
            <a:ext uri="{FF2B5EF4-FFF2-40B4-BE49-F238E27FC236}">
              <a16:creationId xmlns:a16="http://schemas.microsoft.com/office/drawing/2014/main" xmlns="" id="{00000000-0008-0000-0200-00008B1A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1432</xdr:row>
      <xdr:rowOff>0</xdr:rowOff>
    </xdr:from>
    <xdr:to>
      <xdr:col>5</xdr:col>
      <xdr:colOff>279400</xdr:colOff>
      <xdr:row>1433</xdr:row>
      <xdr:rowOff>12700</xdr:rowOff>
    </xdr:to>
    <xdr:sp macro="[1]!dp_core.gridDP_Click" textlink="">
      <xdr:nvSpPr>
        <xdr:cNvPr id="6796" name="Rectangle 6795">
          <a:extLst>
            <a:ext uri="{FF2B5EF4-FFF2-40B4-BE49-F238E27FC236}">
              <a16:creationId xmlns:a16="http://schemas.microsoft.com/office/drawing/2014/main" xmlns="" id="{00000000-0008-0000-0200-00008C1A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1432</xdr:row>
      <xdr:rowOff>0</xdr:rowOff>
    </xdr:from>
    <xdr:to>
      <xdr:col>5</xdr:col>
      <xdr:colOff>279400</xdr:colOff>
      <xdr:row>1433</xdr:row>
      <xdr:rowOff>12700</xdr:rowOff>
    </xdr:to>
    <xdr:sp macro="[1]!dp_core.gridDP_Click" textlink="">
      <xdr:nvSpPr>
        <xdr:cNvPr id="6797" name="Rectangle 6796">
          <a:extLst>
            <a:ext uri="{FF2B5EF4-FFF2-40B4-BE49-F238E27FC236}">
              <a16:creationId xmlns:a16="http://schemas.microsoft.com/office/drawing/2014/main" xmlns="" id="{00000000-0008-0000-0200-00008D1A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1433</xdr:row>
      <xdr:rowOff>0</xdr:rowOff>
    </xdr:from>
    <xdr:to>
      <xdr:col>5</xdr:col>
      <xdr:colOff>279400</xdr:colOff>
      <xdr:row>1434</xdr:row>
      <xdr:rowOff>12700</xdr:rowOff>
    </xdr:to>
    <xdr:sp macro="[1]!dp_core.gridDP_Click" textlink="">
      <xdr:nvSpPr>
        <xdr:cNvPr id="6798" name="Rectangle 6797">
          <a:extLst>
            <a:ext uri="{FF2B5EF4-FFF2-40B4-BE49-F238E27FC236}">
              <a16:creationId xmlns:a16="http://schemas.microsoft.com/office/drawing/2014/main" xmlns="" id="{00000000-0008-0000-0200-00008E1A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1433</xdr:row>
      <xdr:rowOff>0</xdr:rowOff>
    </xdr:from>
    <xdr:to>
      <xdr:col>5</xdr:col>
      <xdr:colOff>279400</xdr:colOff>
      <xdr:row>1434</xdr:row>
      <xdr:rowOff>12700</xdr:rowOff>
    </xdr:to>
    <xdr:sp macro="[1]!dp_core.gridDP_Click" textlink="">
      <xdr:nvSpPr>
        <xdr:cNvPr id="6799" name="Rectangle 6798">
          <a:extLst>
            <a:ext uri="{FF2B5EF4-FFF2-40B4-BE49-F238E27FC236}">
              <a16:creationId xmlns:a16="http://schemas.microsoft.com/office/drawing/2014/main" xmlns="" id="{00000000-0008-0000-0200-00008F1A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1433</xdr:row>
      <xdr:rowOff>0</xdr:rowOff>
    </xdr:from>
    <xdr:to>
      <xdr:col>5</xdr:col>
      <xdr:colOff>279400</xdr:colOff>
      <xdr:row>1434</xdr:row>
      <xdr:rowOff>12700</xdr:rowOff>
    </xdr:to>
    <xdr:sp macro="[1]!dp_core.gridDP_Click" textlink="">
      <xdr:nvSpPr>
        <xdr:cNvPr id="6800" name="Rectangle 6799">
          <a:extLst>
            <a:ext uri="{FF2B5EF4-FFF2-40B4-BE49-F238E27FC236}">
              <a16:creationId xmlns:a16="http://schemas.microsoft.com/office/drawing/2014/main" xmlns="" id="{00000000-0008-0000-0200-0000901A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1434</xdr:row>
      <xdr:rowOff>0</xdr:rowOff>
    </xdr:from>
    <xdr:to>
      <xdr:col>5</xdr:col>
      <xdr:colOff>279400</xdr:colOff>
      <xdr:row>1435</xdr:row>
      <xdr:rowOff>12700</xdr:rowOff>
    </xdr:to>
    <xdr:sp macro="[1]!dp_core.gridDP_Click" textlink="">
      <xdr:nvSpPr>
        <xdr:cNvPr id="6801" name="Rectangle 6800">
          <a:extLst>
            <a:ext uri="{FF2B5EF4-FFF2-40B4-BE49-F238E27FC236}">
              <a16:creationId xmlns:a16="http://schemas.microsoft.com/office/drawing/2014/main" xmlns="" id="{00000000-0008-0000-0200-0000911A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1434</xdr:row>
      <xdr:rowOff>0</xdr:rowOff>
    </xdr:from>
    <xdr:to>
      <xdr:col>5</xdr:col>
      <xdr:colOff>279400</xdr:colOff>
      <xdr:row>1435</xdr:row>
      <xdr:rowOff>12700</xdr:rowOff>
    </xdr:to>
    <xdr:sp macro="[1]!dp_core.gridDP_Click" textlink="">
      <xdr:nvSpPr>
        <xdr:cNvPr id="6802" name="Rectangle 6801">
          <a:extLst>
            <a:ext uri="{FF2B5EF4-FFF2-40B4-BE49-F238E27FC236}">
              <a16:creationId xmlns:a16="http://schemas.microsoft.com/office/drawing/2014/main" xmlns="" id="{00000000-0008-0000-0200-0000921A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1434</xdr:row>
      <xdr:rowOff>0</xdr:rowOff>
    </xdr:from>
    <xdr:to>
      <xdr:col>5</xdr:col>
      <xdr:colOff>279400</xdr:colOff>
      <xdr:row>1435</xdr:row>
      <xdr:rowOff>12700</xdr:rowOff>
    </xdr:to>
    <xdr:sp macro="[1]!dp_core.gridDP_Click" textlink="">
      <xdr:nvSpPr>
        <xdr:cNvPr id="6803" name="Rectangle 6802">
          <a:extLst>
            <a:ext uri="{FF2B5EF4-FFF2-40B4-BE49-F238E27FC236}">
              <a16:creationId xmlns:a16="http://schemas.microsoft.com/office/drawing/2014/main" xmlns="" id="{00000000-0008-0000-0200-0000931A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1435</xdr:row>
      <xdr:rowOff>0</xdr:rowOff>
    </xdr:from>
    <xdr:to>
      <xdr:col>5</xdr:col>
      <xdr:colOff>279400</xdr:colOff>
      <xdr:row>1436</xdr:row>
      <xdr:rowOff>12700</xdr:rowOff>
    </xdr:to>
    <xdr:sp macro="[1]!dp_core.gridDP_Click" textlink="">
      <xdr:nvSpPr>
        <xdr:cNvPr id="6804" name="Rectangle 6803">
          <a:extLst>
            <a:ext uri="{FF2B5EF4-FFF2-40B4-BE49-F238E27FC236}">
              <a16:creationId xmlns:a16="http://schemas.microsoft.com/office/drawing/2014/main" xmlns="" id="{00000000-0008-0000-0200-0000941A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1435</xdr:row>
      <xdr:rowOff>0</xdr:rowOff>
    </xdr:from>
    <xdr:to>
      <xdr:col>5</xdr:col>
      <xdr:colOff>279400</xdr:colOff>
      <xdr:row>1436</xdr:row>
      <xdr:rowOff>12700</xdr:rowOff>
    </xdr:to>
    <xdr:sp macro="[1]!dp_core.gridDP_Click" textlink="">
      <xdr:nvSpPr>
        <xdr:cNvPr id="6805" name="Rectangle 6804">
          <a:extLst>
            <a:ext uri="{FF2B5EF4-FFF2-40B4-BE49-F238E27FC236}">
              <a16:creationId xmlns:a16="http://schemas.microsoft.com/office/drawing/2014/main" xmlns="" id="{00000000-0008-0000-0200-0000951A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1435</xdr:row>
      <xdr:rowOff>0</xdr:rowOff>
    </xdr:from>
    <xdr:to>
      <xdr:col>5</xdr:col>
      <xdr:colOff>279400</xdr:colOff>
      <xdr:row>1436</xdr:row>
      <xdr:rowOff>12700</xdr:rowOff>
    </xdr:to>
    <xdr:sp macro="[1]!dp_core.gridDP_Click" textlink="">
      <xdr:nvSpPr>
        <xdr:cNvPr id="6806" name="Rectangle 6805">
          <a:extLst>
            <a:ext uri="{FF2B5EF4-FFF2-40B4-BE49-F238E27FC236}">
              <a16:creationId xmlns:a16="http://schemas.microsoft.com/office/drawing/2014/main" xmlns="" id="{00000000-0008-0000-0200-0000961A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1436</xdr:row>
      <xdr:rowOff>0</xdr:rowOff>
    </xdr:from>
    <xdr:to>
      <xdr:col>5</xdr:col>
      <xdr:colOff>279400</xdr:colOff>
      <xdr:row>1437</xdr:row>
      <xdr:rowOff>12700</xdr:rowOff>
    </xdr:to>
    <xdr:sp macro="[1]!dp_core.gridDP_Click" textlink="">
      <xdr:nvSpPr>
        <xdr:cNvPr id="6807" name="Rectangle 6806">
          <a:extLst>
            <a:ext uri="{FF2B5EF4-FFF2-40B4-BE49-F238E27FC236}">
              <a16:creationId xmlns:a16="http://schemas.microsoft.com/office/drawing/2014/main" xmlns="" id="{00000000-0008-0000-0200-0000971A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1436</xdr:row>
      <xdr:rowOff>0</xdr:rowOff>
    </xdr:from>
    <xdr:to>
      <xdr:col>5</xdr:col>
      <xdr:colOff>279400</xdr:colOff>
      <xdr:row>1437</xdr:row>
      <xdr:rowOff>12700</xdr:rowOff>
    </xdr:to>
    <xdr:sp macro="[1]!dp_core.gridDP_Click" textlink="">
      <xdr:nvSpPr>
        <xdr:cNvPr id="6808" name="Rectangle 6807">
          <a:extLst>
            <a:ext uri="{FF2B5EF4-FFF2-40B4-BE49-F238E27FC236}">
              <a16:creationId xmlns:a16="http://schemas.microsoft.com/office/drawing/2014/main" xmlns="" id="{00000000-0008-0000-0200-0000981A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1436</xdr:row>
      <xdr:rowOff>0</xdr:rowOff>
    </xdr:from>
    <xdr:to>
      <xdr:col>5</xdr:col>
      <xdr:colOff>279400</xdr:colOff>
      <xdr:row>1437</xdr:row>
      <xdr:rowOff>12700</xdr:rowOff>
    </xdr:to>
    <xdr:sp macro="[1]!dp_core.gridDP_Click" textlink="">
      <xdr:nvSpPr>
        <xdr:cNvPr id="6809" name="Rectangle 6808">
          <a:extLst>
            <a:ext uri="{FF2B5EF4-FFF2-40B4-BE49-F238E27FC236}">
              <a16:creationId xmlns:a16="http://schemas.microsoft.com/office/drawing/2014/main" xmlns="" id="{00000000-0008-0000-0200-0000991A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1437</xdr:row>
      <xdr:rowOff>0</xdr:rowOff>
    </xdr:from>
    <xdr:to>
      <xdr:col>5</xdr:col>
      <xdr:colOff>279400</xdr:colOff>
      <xdr:row>1438</xdr:row>
      <xdr:rowOff>12700</xdr:rowOff>
    </xdr:to>
    <xdr:sp macro="[1]!dp_core.gridDP_Click" textlink="">
      <xdr:nvSpPr>
        <xdr:cNvPr id="6810" name="Rectangle 6809">
          <a:extLst>
            <a:ext uri="{FF2B5EF4-FFF2-40B4-BE49-F238E27FC236}">
              <a16:creationId xmlns:a16="http://schemas.microsoft.com/office/drawing/2014/main" xmlns="" id="{00000000-0008-0000-0200-00009A1A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1437</xdr:row>
      <xdr:rowOff>0</xdr:rowOff>
    </xdr:from>
    <xdr:to>
      <xdr:col>5</xdr:col>
      <xdr:colOff>279400</xdr:colOff>
      <xdr:row>1438</xdr:row>
      <xdr:rowOff>12700</xdr:rowOff>
    </xdr:to>
    <xdr:sp macro="[1]!dp_core.gridDP_Click" textlink="">
      <xdr:nvSpPr>
        <xdr:cNvPr id="6811" name="Rectangle 6810">
          <a:extLst>
            <a:ext uri="{FF2B5EF4-FFF2-40B4-BE49-F238E27FC236}">
              <a16:creationId xmlns:a16="http://schemas.microsoft.com/office/drawing/2014/main" xmlns="" id="{00000000-0008-0000-0200-00009B1A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1437</xdr:row>
      <xdr:rowOff>0</xdr:rowOff>
    </xdr:from>
    <xdr:to>
      <xdr:col>5</xdr:col>
      <xdr:colOff>279400</xdr:colOff>
      <xdr:row>1438</xdr:row>
      <xdr:rowOff>12700</xdr:rowOff>
    </xdr:to>
    <xdr:sp macro="[1]!dp_core.gridDP_Click" textlink="">
      <xdr:nvSpPr>
        <xdr:cNvPr id="6812" name="Rectangle 6811">
          <a:extLst>
            <a:ext uri="{FF2B5EF4-FFF2-40B4-BE49-F238E27FC236}">
              <a16:creationId xmlns:a16="http://schemas.microsoft.com/office/drawing/2014/main" xmlns="" id="{00000000-0008-0000-0200-00009C1A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1438</xdr:row>
      <xdr:rowOff>0</xdr:rowOff>
    </xdr:from>
    <xdr:to>
      <xdr:col>5</xdr:col>
      <xdr:colOff>279400</xdr:colOff>
      <xdr:row>1439</xdr:row>
      <xdr:rowOff>12700</xdr:rowOff>
    </xdr:to>
    <xdr:sp macro="[1]!dp_core.gridDP_Click" textlink="">
      <xdr:nvSpPr>
        <xdr:cNvPr id="6813" name="Rectangle 6812">
          <a:extLst>
            <a:ext uri="{FF2B5EF4-FFF2-40B4-BE49-F238E27FC236}">
              <a16:creationId xmlns:a16="http://schemas.microsoft.com/office/drawing/2014/main" xmlns="" id="{00000000-0008-0000-0200-00009D1A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1438</xdr:row>
      <xdr:rowOff>0</xdr:rowOff>
    </xdr:from>
    <xdr:to>
      <xdr:col>5</xdr:col>
      <xdr:colOff>279400</xdr:colOff>
      <xdr:row>1439</xdr:row>
      <xdr:rowOff>12700</xdr:rowOff>
    </xdr:to>
    <xdr:sp macro="[1]!dp_core.gridDP_Click" textlink="">
      <xdr:nvSpPr>
        <xdr:cNvPr id="6814" name="Rectangle 6813">
          <a:extLst>
            <a:ext uri="{FF2B5EF4-FFF2-40B4-BE49-F238E27FC236}">
              <a16:creationId xmlns:a16="http://schemas.microsoft.com/office/drawing/2014/main" xmlns="" id="{00000000-0008-0000-0200-00009E1A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1438</xdr:row>
      <xdr:rowOff>0</xdr:rowOff>
    </xdr:from>
    <xdr:to>
      <xdr:col>5</xdr:col>
      <xdr:colOff>279400</xdr:colOff>
      <xdr:row>1439</xdr:row>
      <xdr:rowOff>12700</xdr:rowOff>
    </xdr:to>
    <xdr:sp macro="[1]!dp_core.gridDP_Click" textlink="">
      <xdr:nvSpPr>
        <xdr:cNvPr id="6815" name="Rectangle 6814">
          <a:extLst>
            <a:ext uri="{FF2B5EF4-FFF2-40B4-BE49-F238E27FC236}">
              <a16:creationId xmlns:a16="http://schemas.microsoft.com/office/drawing/2014/main" xmlns="" id="{00000000-0008-0000-0200-00009F1A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1439</xdr:row>
      <xdr:rowOff>0</xdr:rowOff>
    </xdr:from>
    <xdr:to>
      <xdr:col>5</xdr:col>
      <xdr:colOff>279400</xdr:colOff>
      <xdr:row>1440</xdr:row>
      <xdr:rowOff>12700</xdr:rowOff>
    </xdr:to>
    <xdr:sp macro="[1]!dp_core.gridDP_Click" textlink="">
      <xdr:nvSpPr>
        <xdr:cNvPr id="6816" name="Rectangle 6815">
          <a:extLst>
            <a:ext uri="{FF2B5EF4-FFF2-40B4-BE49-F238E27FC236}">
              <a16:creationId xmlns:a16="http://schemas.microsoft.com/office/drawing/2014/main" xmlns="" id="{00000000-0008-0000-0200-0000A01A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1439</xdr:row>
      <xdr:rowOff>0</xdr:rowOff>
    </xdr:from>
    <xdr:to>
      <xdr:col>5</xdr:col>
      <xdr:colOff>279400</xdr:colOff>
      <xdr:row>1440</xdr:row>
      <xdr:rowOff>12700</xdr:rowOff>
    </xdr:to>
    <xdr:sp macro="[1]!dp_core.gridDP_Click" textlink="">
      <xdr:nvSpPr>
        <xdr:cNvPr id="6817" name="Rectangle 6816">
          <a:extLst>
            <a:ext uri="{FF2B5EF4-FFF2-40B4-BE49-F238E27FC236}">
              <a16:creationId xmlns:a16="http://schemas.microsoft.com/office/drawing/2014/main" xmlns="" id="{00000000-0008-0000-0200-0000A11A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1439</xdr:row>
      <xdr:rowOff>0</xdr:rowOff>
    </xdr:from>
    <xdr:to>
      <xdr:col>5</xdr:col>
      <xdr:colOff>279400</xdr:colOff>
      <xdr:row>1440</xdr:row>
      <xdr:rowOff>12700</xdr:rowOff>
    </xdr:to>
    <xdr:sp macro="[1]!dp_core.gridDP_Click" textlink="">
      <xdr:nvSpPr>
        <xdr:cNvPr id="6818" name="Rectangle 6817">
          <a:extLst>
            <a:ext uri="{FF2B5EF4-FFF2-40B4-BE49-F238E27FC236}">
              <a16:creationId xmlns:a16="http://schemas.microsoft.com/office/drawing/2014/main" xmlns="" id="{00000000-0008-0000-0200-0000A21A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1440</xdr:row>
      <xdr:rowOff>0</xdr:rowOff>
    </xdr:from>
    <xdr:to>
      <xdr:col>5</xdr:col>
      <xdr:colOff>279400</xdr:colOff>
      <xdr:row>1441</xdr:row>
      <xdr:rowOff>12700</xdr:rowOff>
    </xdr:to>
    <xdr:sp macro="[1]!dp_core.gridDP_Click" textlink="">
      <xdr:nvSpPr>
        <xdr:cNvPr id="6819" name="Rectangle 6818">
          <a:extLst>
            <a:ext uri="{FF2B5EF4-FFF2-40B4-BE49-F238E27FC236}">
              <a16:creationId xmlns:a16="http://schemas.microsoft.com/office/drawing/2014/main" xmlns="" id="{00000000-0008-0000-0200-0000A31A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1440</xdr:row>
      <xdr:rowOff>0</xdr:rowOff>
    </xdr:from>
    <xdr:to>
      <xdr:col>5</xdr:col>
      <xdr:colOff>279400</xdr:colOff>
      <xdr:row>1441</xdr:row>
      <xdr:rowOff>12700</xdr:rowOff>
    </xdr:to>
    <xdr:sp macro="[1]!dp_core.gridDP_Click" textlink="">
      <xdr:nvSpPr>
        <xdr:cNvPr id="6820" name="Rectangle 6819">
          <a:extLst>
            <a:ext uri="{FF2B5EF4-FFF2-40B4-BE49-F238E27FC236}">
              <a16:creationId xmlns:a16="http://schemas.microsoft.com/office/drawing/2014/main" xmlns="" id="{00000000-0008-0000-0200-0000A41A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1440</xdr:row>
      <xdr:rowOff>0</xdr:rowOff>
    </xdr:from>
    <xdr:to>
      <xdr:col>5</xdr:col>
      <xdr:colOff>279400</xdr:colOff>
      <xdr:row>1441</xdr:row>
      <xdr:rowOff>12700</xdr:rowOff>
    </xdr:to>
    <xdr:sp macro="[1]!dp_core.gridDP_Click" textlink="">
      <xdr:nvSpPr>
        <xdr:cNvPr id="6821" name="Rectangle 6820">
          <a:extLst>
            <a:ext uri="{FF2B5EF4-FFF2-40B4-BE49-F238E27FC236}">
              <a16:creationId xmlns:a16="http://schemas.microsoft.com/office/drawing/2014/main" xmlns="" id="{00000000-0008-0000-0200-0000A51A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1441</xdr:row>
      <xdr:rowOff>0</xdr:rowOff>
    </xdr:from>
    <xdr:to>
      <xdr:col>5</xdr:col>
      <xdr:colOff>279400</xdr:colOff>
      <xdr:row>1442</xdr:row>
      <xdr:rowOff>12700</xdr:rowOff>
    </xdr:to>
    <xdr:sp macro="[1]!dp_core.gridDP_Click" textlink="">
      <xdr:nvSpPr>
        <xdr:cNvPr id="6822" name="Rectangle 6821">
          <a:extLst>
            <a:ext uri="{FF2B5EF4-FFF2-40B4-BE49-F238E27FC236}">
              <a16:creationId xmlns:a16="http://schemas.microsoft.com/office/drawing/2014/main" xmlns="" id="{00000000-0008-0000-0200-0000A61A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1441</xdr:row>
      <xdr:rowOff>0</xdr:rowOff>
    </xdr:from>
    <xdr:to>
      <xdr:col>5</xdr:col>
      <xdr:colOff>279400</xdr:colOff>
      <xdr:row>1442</xdr:row>
      <xdr:rowOff>12700</xdr:rowOff>
    </xdr:to>
    <xdr:sp macro="[1]!dp_core.gridDP_Click" textlink="">
      <xdr:nvSpPr>
        <xdr:cNvPr id="6823" name="Rectangle 6822">
          <a:extLst>
            <a:ext uri="{FF2B5EF4-FFF2-40B4-BE49-F238E27FC236}">
              <a16:creationId xmlns:a16="http://schemas.microsoft.com/office/drawing/2014/main" xmlns="" id="{00000000-0008-0000-0200-0000A71A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1441</xdr:row>
      <xdr:rowOff>0</xdr:rowOff>
    </xdr:from>
    <xdr:to>
      <xdr:col>5</xdr:col>
      <xdr:colOff>279400</xdr:colOff>
      <xdr:row>1442</xdr:row>
      <xdr:rowOff>12700</xdr:rowOff>
    </xdr:to>
    <xdr:sp macro="[1]!dp_core.gridDP_Click" textlink="">
      <xdr:nvSpPr>
        <xdr:cNvPr id="6824" name="Rectangle 6823">
          <a:extLst>
            <a:ext uri="{FF2B5EF4-FFF2-40B4-BE49-F238E27FC236}">
              <a16:creationId xmlns:a16="http://schemas.microsoft.com/office/drawing/2014/main" xmlns="" id="{00000000-0008-0000-0200-0000A81A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1442</xdr:row>
      <xdr:rowOff>0</xdr:rowOff>
    </xdr:from>
    <xdr:to>
      <xdr:col>5</xdr:col>
      <xdr:colOff>279400</xdr:colOff>
      <xdr:row>1443</xdr:row>
      <xdr:rowOff>12700</xdr:rowOff>
    </xdr:to>
    <xdr:sp macro="[1]!dp_core.gridDP_Click" textlink="">
      <xdr:nvSpPr>
        <xdr:cNvPr id="6825" name="Rectangle 6824">
          <a:extLst>
            <a:ext uri="{FF2B5EF4-FFF2-40B4-BE49-F238E27FC236}">
              <a16:creationId xmlns:a16="http://schemas.microsoft.com/office/drawing/2014/main" xmlns="" id="{00000000-0008-0000-0200-0000A91A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1442</xdr:row>
      <xdr:rowOff>0</xdr:rowOff>
    </xdr:from>
    <xdr:to>
      <xdr:col>5</xdr:col>
      <xdr:colOff>279400</xdr:colOff>
      <xdr:row>1443</xdr:row>
      <xdr:rowOff>12700</xdr:rowOff>
    </xdr:to>
    <xdr:sp macro="[1]!dp_core.gridDP_Click" textlink="">
      <xdr:nvSpPr>
        <xdr:cNvPr id="6826" name="Rectangle 6825">
          <a:extLst>
            <a:ext uri="{FF2B5EF4-FFF2-40B4-BE49-F238E27FC236}">
              <a16:creationId xmlns:a16="http://schemas.microsoft.com/office/drawing/2014/main" xmlns="" id="{00000000-0008-0000-0200-0000AA1A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1442</xdr:row>
      <xdr:rowOff>0</xdr:rowOff>
    </xdr:from>
    <xdr:to>
      <xdr:col>5</xdr:col>
      <xdr:colOff>279400</xdr:colOff>
      <xdr:row>1443</xdr:row>
      <xdr:rowOff>12700</xdr:rowOff>
    </xdr:to>
    <xdr:sp macro="[1]!dp_core.gridDP_Click" textlink="">
      <xdr:nvSpPr>
        <xdr:cNvPr id="6827" name="Rectangle 6826">
          <a:extLst>
            <a:ext uri="{FF2B5EF4-FFF2-40B4-BE49-F238E27FC236}">
              <a16:creationId xmlns:a16="http://schemas.microsoft.com/office/drawing/2014/main" xmlns="" id="{00000000-0008-0000-0200-0000AB1A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1443</xdr:row>
      <xdr:rowOff>0</xdr:rowOff>
    </xdr:from>
    <xdr:to>
      <xdr:col>5</xdr:col>
      <xdr:colOff>279400</xdr:colOff>
      <xdr:row>1444</xdr:row>
      <xdr:rowOff>12700</xdr:rowOff>
    </xdr:to>
    <xdr:sp macro="[1]!dp_core.gridDP_Click" textlink="">
      <xdr:nvSpPr>
        <xdr:cNvPr id="6828" name="Rectangle 6827">
          <a:extLst>
            <a:ext uri="{FF2B5EF4-FFF2-40B4-BE49-F238E27FC236}">
              <a16:creationId xmlns:a16="http://schemas.microsoft.com/office/drawing/2014/main" xmlns="" id="{00000000-0008-0000-0200-0000AC1A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1443</xdr:row>
      <xdr:rowOff>0</xdr:rowOff>
    </xdr:from>
    <xdr:to>
      <xdr:col>5</xdr:col>
      <xdr:colOff>279400</xdr:colOff>
      <xdr:row>1444</xdr:row>
      <xdr:rowOff>12700</xdr:rowOff>
    </xdr:to>
    <xdr:sp macro="[1]!dp_core.gridDP_Click" textlink="">
      <xdr:nvSpPr>
        <xdr:cNvPr id="6829" name="Rectangle 6828">
          <a:extLst>
            <a:ext uri="{FF2B5EF4-FFF2-40B4-BE49-F238E27FC236}">
              <a16:creationId xmlns:a16="http://schemas.microsoft.com/office/drawing/2014/main" xmlns="" id="{00000000-0008-0000-0200-0000AD1A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1443</xdr:row>
      <xdr:rowOff>0</xdr:rowOff>
    </xdr:from>
    <xdr:to>
      <xdr:col>5</xdr:col>
      <xdr:colOff>279400</xdr:colOff>
      <xdr:row>1444</xdr:row>
      <xdr:rowOff>12700</xdr:rowOff>
    </xdr:to>
    <xdr:sp macro="[1]!dp_core.gridDP_Click" textlink="">
      <xdr:nvSpPr>
        <xdr:cNvPr id="6830" name="Rectangle 6829">
          <a:extLst>
            <a:ext uri="{FF2B5EF4-FFF2-40B4-BE49-F238E27FC236}">
              <a16:creationId xmlns:a16="http://schemas.microsoft.com/office/drawing/2014/main" xmlns="" id="{00000000-0008-0000-0200-0000AE1A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1444</xdr:row>
      <xdr:rowOff>0</xdr:rowOff>
    </xdr:from>
    <xdr:to>
      <xdr:col>5</xdr:col>
      <xdr:colOff>279400</xdr:colOff>
      <xdr:row>1445</xdr:row>
      <xdr:rowOff>12700</xdr:rowOff>
    </xdr:to>
    <xdr:sp macro="[1]!dp_core.gridDP_Click" textlink="">
      <xdr:nvSpPr>
        <xdr:cNvPr id="6831" name="Rectangle 6830">
          <a:extLst>
            <a:ext uri="{FF2B5EF4-FFF2-40B4-BE49-F238E27FC236}">
              <a16:creationId xmlns:a16="http://schemas.microsoft.com/office/drawing/2014/main" xmlns="" id="{00000000-0008-0000-0200-0000AF1A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1444</xdr:row>
      <xdr:rowOff>0</xdr:rowOff>
    </xdr:from>
    <xdr:to>
      <xdr:col>5</xdr:col>
      <xdr:colOff>279400</xdr:colOff>
      <xdr:row>1445</xdr:row>
      <xdr:rowOff>12700</xdr:rowOff>
    </xdr:to>
    <xdr:sp macro="[1]!dp_core.gridDP_Click" textlink="">
      <xdr:nvSpPr>
        <xdr:cNvPr id="6832" name="Rectangle 6831">
          <a:extLst>
            <a:ext uri="{FF2B5EF4-FFF2-40B4-BE49-F238E27FC236}">
              <a16:creationId xmlns:a16="http://schemas.microsoft.com/office/drawing/2014/main" xmlns="" id="{00000000-0008-0000-0200-0000B01A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1444</xdr:row>
      <xdr:rowOff>0</xdr:rowOff>
    </xdr:from>
    <xdr:to>
      <xdr:col>5</xdr:col>
      <xdr:colOff>279400</xdr:colOff>
      <xdr:row>1445</xdr:row>
      <xdr:rowOff>12700</xdr:rowOff>
    </xdr:to>
    <xdr:sp macro="[1]!dp_core.gridDP_Click" textlink="">
      <xdr:nvSpPr>
        <xdr:cNvPr id="6833" name="Rectangle 6832">
          <a:extLst>
            <a:ext uri="{FF2B5EF4-FFF2-40B4-BE49-F238E27FC236}">
              <a16:creationId xmlns:a16="http://schemas.microsoft.com/office/drawing/2014/main" xmlns="" id="{00000000-0008-0000-0200-0000B11A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1445</xdr:row>
      <xdr:rowOff>0</xdr:rowOff>
    </xdr:from>
    <xdr:to>
      <xdr:col>5</xdr:col>
      <xdr:colOff>279400</xdr:colOff>
      <xdr:row>1446</xdr:row>
      <xdr:rowOff>12700</xdr:rowOff>
    </xdr:to>
    <xdr:sp macro="[1]!dp_core.gridDP_Click" textlink="">
      <xdr:nvSpPr>
        <xdr:cNvPr id="6834" name="Rectangle 6833">
          <a:extLst>
            <a:ext uri="{FF2B5EF4-FFF2-40B4-BE49-F238E27FC236}">
              <a16:creationId xmlns:a16="http://schemas.microsoft.com/office/drawing/2014/main" xmlns="" id="{00000000-0008-0000-0200-0000B21A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1445</xdr:row>
      <xdr:rowOff>0</xdr:rowOff>
    </xdr:from>
    <xdr:to>
      <xdr:col>5</xdr:col>
      <xdr:colOff>279400</xdr:colOff>
      <xdr:row>1446</xdr:row>
      <xdr:rowOff>12700</xdr:rowOff>
    </xdr:to>
    <xdr:sp macro="[1]!dp_core.gridDP_Click" textlink="">
      <xdr:nvSpPr>
        <xdr:cNvPr id="6835" name="Rectangle 6834">
          <a:extLst>
            <a:ext uri="{FF2B5EF4-FFF2-40B4-BE49-F238E27FC236}">
              <a16:creationId xmlns:a16="http://schemas.microsoft.com/office/drawing/2014/main" xmlns="" id="{00000000-0008-0000-0200-0000B31A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1445</xdr:row>
      <xdr:rowOff>0</xdr:rowOff>
    </xdr:from>
    <xdr:to>
      <xdr:col>5</xdr:col>
      <xdr:colOff>279400</xdr:colOff>
      <xdr:row>1446</xdr:row>
      <xdr:rowOff>12700</xdr:rowOff>
    </xdr:to>
    <xdr:sp macro="[1]!dp_core.gridDP_Click" textlink="">
      <xdr:nvSpPr>
        <xdr:cNvPr id="6836" name="Rectangle 6835">
          <a:extLst>
            <a:ext uri="{FF2B5EF4-FFF2-40B4-BE49-F238E27FC236}">
              <a16:creationId xmlns:a16="http://schemas.microsoft.com/office/drawing/2014/main" xmlns="" id="{00000000-0008-0000-0200-0000B41A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1446</xdr:row>
      <xdr:rowOff>0</xdr:rowOff>
    </xdr:from>
    <xdr:to>
      <xdr:col>5</xdr:col>
      <xdr:colOff>279400</xdr:colOff>
      <xdr:row>1447</xdr:row>
      <xdr:rowOff>12700</xdr:rowOff>
    </xdr:to>
    <xdr:sp macro="[1]!dp_core.gridDP_Click" textlink="">
      <xdr:nvSpPr>
        <xdr:cNvPr id="6837" name="Rectangle 6836">
          <a:extLst>
            <a:ext uri="{FF2B5EF4-FFF2-40B4-BE49-F238E27FC236}">
              <a16:creationId xmlns:a16="http://schemas.microsoft.com/office/drawing/2014/main" xmlns="" id="{00000000-0008-0000-0200-0000B51A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1446</xdr:row>
      <xdr:rowOff>0</xdr:rowOff>
    </xdr:from>
    <xdr:to>
      <xdr:col>5</xdr:col>
      <xdr:colOff>279400</xdr:colOff>
      <xdr:row>1447</xdr:row>
      <xdr:rowOff>12700</xdr:rowOff>
    </xdr:to>
    <xdr:sp macro="[1]!dp_core.gridDP_Click" textlink="">
      <xdr:nvSpPr>
        <xdr:cNvPr id="6838" name="Rectangle 6837">
          <a:extLst>
            <a:ext uri="{FF2B5EF4-FFF2-40B4-BE49-F238E27FC236}">
              <a16:creationId xmlns:a16="http://schemas.microsoft.com/office/drawing/2014/main" xmlns="" id="{00000000-0008-0000-0200-0000B61A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1446</xdr:row>
      <xdr:rowOff>0</xdr:rowOff>
    </xdr:from>
    <xdr:to>
      <xdr:col>5</xdr:col>
      <xdr:colOff>279400</xdr:colOff>
      <xdr:row>1447</xdr:row>
      <xdr:rowOff>12700</xdr:rowOff>
    </xdr:to>
    <xdr:sp macro="[1]!dp_core.gridDP_Click" textlink="">
      <xdr:nvSpPr>
        <xdr:cNvPr id="6839" name="Rectangle 6838">
          <a:extLst>
            <a:ext uri="{FF2B5EF4-FFF2-40B4-BE49-F238E27FC236}">
              <a16:creationId xmlns:a16="http://schemas.microsoft.com/office/drawing/2014/main" xmlns="" id="{00000000-0008-0000-0200-0000B71A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1447</xdr:row>
      <xdr:rowOff>0</xdr:rowOff>
    </xdr:from>
    <xdr:to>
      <xdr:col>5</xdr:col>
      <xdr:colOff>279400</xdr:colOff>
      <xdr:row>1448</xdr:row>
      <xdr:rowOff>12700</xdr:rowOff>
    </xdr:to>
    <xdr:sp macro="[1]!dp_core.gridDP_Click" textlink="">
      <xdr:nvSpPr>
        <xdr:cNvPr id="6840" name="Rectangle 6839">
          <a:extLst>
            <a:ext uri="{FF2B5EF4-FFF2-40B4-BE49-F238E27FC236}">
              <a16:creationId xmlns:a16="http://schemas.microsoft.com/office/drawing/2014/main" xmlns="" id="{00000000-0008-0000-0200-0000B81A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1447</xdr:row>
      <xdr:rowOff>0</xdr:rowOff>
    </xdr:from>
    <xdr:to>
      <xdr:col>5</xdr:col>
      <xdr:colOff>279400</xdr:colOff>
      <xdr:row>1448</xdr:row>
      <xdr:rowOff>12700</xdr:rowOff>
    </xdr:to>
    <xdr:sp macro="[1]!dp_core.gridDP_Click" textlink="">
      <xdr:nvSpPr>
        <xdr:cNvPr id="6841" name="Rectangle 6840">
          <a:extLst>
            <a:ext uri="{FF2B5EF4-FFF2-40B4-BE49-F238E27FC236}">
              <a16:creationId xmlns:a16="http://schemas.microsoft.com/office/drawing/2014/main" xmlns="" id="{00000000-0008-0000-0200-0000B91A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1447</xdr:row>
      <xdr:rowOff>0</xdr:rowOff>
    </xdr:from>
    <xdr:to>
      <xdr:col>5</xdr:col>
      <xdr:colOff>279400</xdr:colOff>
      <xdr:row>1448</xdr:row>
      <xdr:rowOff>12700</xdr:rowOff>
    </xdr:to>
    <xdr:sp macro="[1]!dp_core.gridDP_Click" textlink="">
      <xdr:nvSpPr>
        <xdr:cNvPr id="6842" name="Rectangle 6841">
          <a:extLst>
            <a:ext uri="{FF2B5EF4-FFF2-40B4-BE49-F238E27FC236}">
              <a16:creationId xmlns:a16="http://schemas.microsoft.com/office/drawing/2014/main" xmlns="" id="{00000000-0008-0000-0200-0000BA1A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1448</xdr:row>
      <xdr:rowOff>0</xdr:rowOff>
    </xdr:from>
    <xdr:to>
      <xdr:col>5</xdr:col>
      <xdr:colOff>279400</xdr:colOff>
      <xdr:row>1449</xdr:row>
      <xdr:rowOff>12700</xdr:rowOff>
    </xdr:to>
    <xdr:sp macro="[1]!dp_core.gridDP_Click" textlink="">
      <xdr:nvSpPr>
        <xdr:cNvPr id="6843" name="Rectangle 6842">
          <a:extLst>
            <a:ext uri="{FF2B5EF4-FFF2-40B4-BE49-F238E27FC236}">
              <a16:creationId xmlns:a16="http://schemas.microsoft.com/office/drawing/2014/main" xmlns="" id="{00000000-0008-0000-0200-0000BB1A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1448</xdr:row>
      <xdr:rowOff>0</xdr:rowOff>
    </xdr:from>
    <xdr:to>
      <xdr:col>5</xdr:col>
      <xdr:colOff>279400</xdr:colOff>
      <xdr:row>1449</xdr:row>
      <xdr:rowOff>12700</xdr:rowOff>
    </xdr:to>
    <xdr:sp macro="[1]!dp_core.gridDP_Click" textlink="">
      <xdr:nvSpPr>
        <xdr:cNvPr id="6844" name="Rectangle 6843">
          <a:extLst>
            <a:ext uri="{FF2B5EF4-FFF2-40B4-BE49-F238E27FC236}">
              <a16:creationId xmlns:a16="http://schemas.microsoft.com/office/drawing/2014/main" xmlns="" id="{00000000-0008-0000-0200-0000BC1A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1448</xdr:row>
      <xdr:rowOff>0</xdr:rowOff>
    </xdr:from>
    <xdr:to>
      <xdr:col>5</xdr:col>
      <xdr:colOff>279400</xdr:colOff>
      <xdr:row>1449</xdr:row>
      <xdr:rowOff>12700</xdr:rowOff>
    </xdr:to>
    <xdr:sp macro="[1]!dp_core.gridDP_Click" textlink="">
      <xdr:nvSpPr>
        <xdr:cNvPr id="6845" name="Rectangle 6844">
          <a:extLst>
            <a:ext uri="{FF2B5EF4-FFF2-40B4-BE49-F238E27FC236}">
              <a16:creationId xmlns:a16="http://schemas.microsoft.com/office/drawing/2014/main" xmlns="" id="{00000000-0008-0000-0200-0000BD1A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1449</xdr:row>
      <xdr:rowOff>0</xdr:rowOff>
    </xdr:from>
    <xdr:to>
      <xdr:col>5</xdr:col>
      <xdr:colOff>279400</xdr:colOff>
      <xdr:row>1450</xdr:row>
      <xdr:rowOff>12700</xdr:rowOff>
    </xdr:to>
    <xdr:sp macro="[1]!dp_core.gridDP_Click" textlink="">
      <xdr:nvSpPr>
        <xdr:cNvPr id="6846" name="Rectangle 6845">
          <a:extLst>
            <a:ext uri="{FF2B5EF4-FFF2-40B4-BE49-F238E27FC236}">
              <a16:creationId xmlns:a16="http://schemas.microsoft.com/office/drawing/2014/main" xmlns="" id="{00000000-0008-0000-0200-0000BE1A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1449</xdr:row>
      <xdr:rowOff>0</xdr:rowOff>
    </xdr:from>
    <xdr:to>
      <xdr:col>5</xdr:col>
      <xdr:colOff>279400</xdr:colOff>
      <xdr:row>1450</xdr:row>
      <xdr:rowOff>12700</xdr:rowOff>
    </xdr:to>
    <xdr:sp macro="[1]!dp_core.gridDP_Click" textlink="">
      <xdr:nvSpPr>
        <xdr:cNvPr id="6847" name="Rectangle 6846">
          <a:extLst>
            <a:ext uri="{FF2B5EF4-FFF2-40B4-BE49-F238E27FC236}">
              <a16:creationId xmlns:a16="http://schemas.microsoft.com/office/drawing/2014/main" xmlns="" id="{00000000-0008-0000-0200-0000BF1A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1449</xdr:row>
      <xdr:rowOff>0</xdr:rowOff>
    </xdr:from>
    <xdr:to>
      <xdr:col>5</xdr:col>
      <xdr:colOff>279400</xdr:colOff>
      <xdr:row>1450</xdr:row>
      <xdr:rowOff>12700</xdr:rowOff>
    </xdr:to>
    <xdr:sp macro="[1]!dp_core.gridDP_Click" textlink="">
      <xdr:nvSpPr>
        <xdr:cNvPr id="6848" name="Rectangle 6847">
          <a:extLst>
            <a:ext uri="{FF2B5EF4-FFF2-40B4-BE49-F238E27FC236}">
              <a16:creationId xmlns:a16="http://schemas.microsoft.com/office/drawing/2014/main" xmlns="" id="{00000000-0008-0000-0200-0000C01A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1450</xdr:row>
      <xdr:rowOff>0</xdr:rowOff>
    </xdr:from>
    <xdr:to>
      <xdr:col>5</xdr:col>
      <xdr:colOff>279400</xdr:colOff>
      <xdr:row>1451</xdr:row>
      <xdr:rowOff>12700</xdr:rowOff>
    </xdr:to>
    <xdr:sp macro="[1]!dp_core.gridDP_Click" textlink="">
      <xdr:nvSpPr>
        <xdr:cNvPr id="6849" name="Rectangle 6848">
          <a:extLst>
            <a:ext uri="{FF2B5EF4-FFF2-40B4-BE49-F238E27FC236}">
              <a16:creationId xmlns:a16="http://schemas.microsoft.com/office/drawing/2014/main" xmlns="" id="{00000000-0008-0000-0200-0000C11A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1450</xdr:row>
      <xdr:rowOff>0</xdr:rowOff>
    </xdr:from>
    <xdr:to>
      <xdr:col>5</xdr:col>
      <xdr:colOff>279400</xdr:colOff>
      <xdr:row>1451</xdr:row>
      <xdr:rowOff>12700</xdr:rowOff>
    </xdr:to>
    <xdr:sp macro="[1]!dp_core.gridDP_Click" textlink="">
      <xdr:nvSpPr>
        <xdr:cNvPr id="6850" name="Rectangle 6849">
          <a:extLst>
            <a:ext uri="{FF2B5EF4-FFF2-40B4-BE49-F238E27FC236}">
              <a16:creationId xmlns:a16="http://schemas.microsoft.com/office/drawing/2014/main" xmlns="" id="{00000000-0008-0000-0200-0000C21A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1450</xdr:row>
      <xdr:rowOff>0</xdr:rowOff>
    </xdr:from>
    <xdr:to>
      <xdr:col>5</xdr:col>
      <xdr:colOff>279400</xdr:colOff>
      <xdr:row>1451</xdr:row>
      <xdr:rowOff>12700</xdr:rowOff>
    </xdr:to>
    <xdr:sp macro="[1]!dp_core.gridDP_Click" textlink="">
      <xdr:nvSpPr>
        <xdr:cNvPr id="6851" name="Rectangle 6850">
          <a:extLst>
            <a:ext uri="{FF2B5EF4-FFF2-40B4-BE49-F238E27FC236}">
              <a16:creationId xmlns:a16="http://schemas.microsoft.com/office/drawing/2014/main" xmlns="" id="{00000000-0008-0000-0200-0000C31A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1451</xdr:row>
      <xdr:rowOff>0</xdr:rowOff>
    </xdr:from>
    <xdr:to>
      <xdr:col>5</xdr:col>
      <xdr:colOff>279400</xdr:colOff>
      <xdr:row>1452</xdr:row>
      <xdr:rowOff>12700</xdr:rowOff>
    </xdr:to>
    <xdr:sp macro="[1]!dp_core.gridDP_Click" textlink="">
      <xdr:nvSpPr>
        <xdr:cNvPr id="6852" name="Rectangle 6851">
          <a:extLst>
            <a:ext uri="{FF2B5EF4-FFF2-40B4-BE49-F238E27FC236}">
              <a16:creationId xmlns:a16="http://schemas.microsoft.com/office/drawing/2014/main" xmlns="" id="{00000000-0008-0000-0200-0000C41A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1451</xdr:row>
      <xdr:rowOff>0</xdr:rowOff>
    </xdr:from>
    <xdr:to>
      <xdr:col>5</xdr:col>
      <xdr:colOff>279400</xdr:colOff>
      <xdr:row>1452</xdr:row>
      <xdr:rowOff>12700</xdr:rowOff>
    </xdr:to>
    <xdr:sp macro="[1]!dp_core.gridDP_Click" textlink="">
      <xdr:nvSpPr>
        <xdr:cNvPr id="6853" name="Rectangle 6852">
          <a:extLst>
            <a:ext uri="{FF2B5EF4-FFF2-40B4-BE49-F238E27FC236}">
              <a16:creationId xmlns:a16="http://schemas.microsoft.com/office/drawing/2014/main" xmlns="" id="{00000000-0008-0000-0200-0000C51A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1451</xdr:row>
      <xdr:rowOff>0</xdr:rowOff>
    </xdr:from>
    <xdr:to>
      <xdr:col>5</xdr:col>
      <xdr:colOff>279400</xdr:colOff>
      <xdr:row>1452</xdr:row>
      <xdr:rowOff>12700</xdr:rowOff>
    </xdr:to>
    <xdr:sp macro="[1]!dp_core.gridDP_Click" textlink="">
      <xdr:nvSpPr>
        <xdr:cNvPr id="6854" name="Rectangle 6853">
          <a:extLst>
            <a:ext uri="{FF2B5EF4-FFF2-40B4-BE49-F238E27FC236}">
              <a16:creationId xmlns:a16="http://schemas.microsoft.com/office/drawing/2014/main" xmlns="" id="{00000000-0008-0000-0200-0000C61A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1452</xdr:row>
      <xdr:rowOff>0</xdr:rowOff>
    </xdr:from>
    <xdr:to>
      <xdr:col>5</xdr:col>
      <xdr:colOff>279400</xdr:colOff>
      <xdr:row>1453</xdr:row>
      <xdr:rowOff>12700</xdr:rowOff>
    </xdr:to>
    <xdr:sp macro="[1]!dp_core.gridDP_Click" textlink="">
      <xdr:nvSpPr>
        <xdr:cNvPr id="6855" name="Rectangle 6854">
          <a:extLst>
            <a:ext uri="{FF2B5EF4-FFF2-40B4-BE49-F238E27FC236}">
              <a16:creationId xmlns:a16="http://schemas.microsoft.com/office/drawing/2014/main" xmlns="" id="{00000000-0008-0000-0200-0000C71A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1452</xdr:row>
      <xdr:rowOff>0</xdr:rowOff>
    </xdr:from>
    <xdr:to>
      <xdr:col>5</xdr:col>
      <xdr:colOff>279400</xdr:colOff>
      <xdr:row>1453</xdr:row>
      <xdr:rowOff>12700</xdr:rowOff>
    </xdr:to>
    <xdr:sp macro="[1]!dp_core.gridDP_Click" textlink="">
      <xdr:nvSpPr>
        <xdr:cNvPr id="6856" name="Rectangle 6855">
          <a:extLst>
            <a:ext uri="{FF2B5EF4-FFF2-40B4-BE49-F238E27FC236}">
              <a16:creationId xmlns:a16="http://schemas.microsoft.com/office/drawing/2014/main" xmlns="" id="{00000000-0008-0000-0200-0000C81A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1452</xdr:row>
      <xdr:rowOff>0</xdr:rowOff>
    </xdr:from>
    <xdr:to>
      <xdr:col>5</xdr:col>
      <xdr:colOff>279400</xdr:colOff>
      <xdr:row>1453</xdr:row>
      <xdr:rowOff>12700</xdr:rowOff>
    </xdr:to>
    <xdr:sp macro="[1]!dp_core.gridDP_Click" textlink="">
      <xdr:nvSpPr>
        <xdr:cNvPr id="6857" name="Rectangle 6856">
          <a:extLst>
            <a:ext uri="{FF2B5EF4-FFF2-40B4-BE49-F238E27FC236}">
              <a16:creationId xmlns:a16="http://schemas.microsoft.com/office/drawing/2014/main" xmlns="" id="{00000000-0008-0000-0200-0000C91A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1453</xdr:row>
      <xdr:rowOff>0</xdr:rowOff>
    </xdr:from>
    <xdr:to>
      <xdr:col>5</xdr:col>
      <xdr:colOff>279400</xdr:colOff>
      <xdr:row>1454</xdr:row>
      <xdr:rowOff>12700</xdr:rowOff>
    </xdr:to>
    <xdr:sp macro="[1]!dp_core.gridDP_Click" textlink="">
      <xdr:nvSpPr>
        <xdr:cNvPr id="6858" name="Rectangle 6857">
          <a:extLst>
            <a:ext uri="{FF2B5EF4-FFF2-40B4-BE49-F238E27FC236}">
              <a16:creationId xmlns:a16="http://schemas.microsoft.com/office/drawing/2014/main" xmlns="" id="{00000000-0008-0000-0200-0000CA1A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1453</xdr:row>
      <xdr:rowOff>0</xdr:rowOff>
    </xdr:from>
    <xdr:to>
      <xdr:col>5</xdr:col>
      <xdr:colOff>279400</xdr:colOff>
      <xdr:row>1454</xdr:row>
      <xdr:rowOff>12700</xdr:rowOff>
    </xdr:to>
    <xdr:sp macro="[1]!dp_core.gridDP_Click" textlink="">
      <xdr:nvSpPr>
        <xdr:cNvPr id="6859" name="Rectangle 6858">
          <a:extLst>
            <a:ext uri="{FF2B5EF4-FFF2-40B4-BE49-F238E27FC236}">
              <a16:creationId xmlns:a16="http://schemas.microsoft.com/office/drawing/2014/main" xmlns="" id="{00000000-0008-0000-0200-0000CB1A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1453</xdr:row>
      <xdr:rowOff>0</xdr:rowOff>
    </xdr:from>
    <xdr:to>
      <xdr:col>5</xdr:col>
      <xdr:colOff>279400</xdr:colOff>
      <xdr:row>1454</xdr:row>
      <xdr:rowOff>12700</xdr:rowOff>
    </xdr:to>
    <xdr:sp macro="[1]!dp_core.gridDP_Click" textlink="">
      <xdr:nvSpPr>
        <xdr:cNvPr id="6860" name="Rectangle 6859">
          <a:extLst>
            <a:ext uri="{FF2B5EF4-FFF2-40B4-BE49-F238E27FC236}">
              <a16:creationId xmlns:a16="http://schemas.microsoft.com/office/drawing/2014/main" xmlns="" id="{00000000-0008-0000-0200-0000CC1A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1454</xdr:row>
      <xdr:rowOff>0</xdr:rowOff>
    </xdr:from>
    <xdr:to>
      <xdr:col>5</xdr:col>
      <xdr:colOff>279400</xdr:colOff>
      <xdr:row>1455</xdr:row>
      <xdr:rowOff>12700</xdr:rowOff>
    </xdr:to>
    <xdr:sp macro="[1]!dp_core.gridDP_Click" textlink="">
      <xdr:nvSpPr>
        <xdr:cNvPr id="6861" name="Rectangle 6860">
          <a:extLst>
            <a:ext uri="{FF2B5EF4-FFF2-40B4-BE49-F238E27FC236}">
              <a16:creationId xmlns:a16="http://schemas.microsoft.com/office/drawing/2014/main" xmlns="" id="{00000000-0008-0000-0200-0000CD1A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1454</xdr:row>
      <xdr:rowOff>0</xdr:rowOff>
    </xdr:from>
    <xdr:to>
      <xdr:col>5</xdr:col>
      <xdr:colOff>279400</xdr:colOff>
      <xdr:row>1455</xdr:row>
      <xdr:rowOff>12700</xdr:rowOff>
    </xdr:to>
    <xdr:sp macro="[1]!dp_core.gridDP_Click" textlink="">
      <xdr:nvSpPr>
        <xdr:cNvPr id="6862" name="Rectangle 6861">
          <a:extLst>
            <a:ext uri="{FF2B5EF4-FFF2-40B4-BE49-F238E27FC236}">
              <a16:creationId xmlns:a16="http://schemas.microsoft.com/office/drawing/2014/main" xmlns="" id="{00000000-0008-0000-0200-0000CE1A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1454</xdr:row>
      <xdr:rowOff>0</xdr:rowOff>
    </xdr:from>
    <xdr:to>
      <xdr:col>5</xdr:col>
      <xdr:colOff>279400</xdr:colOff>
      <xdr:row>1455</xdr:row>
      <xdr:rowOff>12700</xdr:rowOff>
    </xdr:to>
    <xdr:sp macro="[1]!dp_core.gridDP_Click" textlink="">
      <xdr:nvSpPr>
        <xdr:cNvPr id="6863" name="Rectangle 6862">
          <a:extLst>
            <a:ext uri="{FF2B5EF4-FFF2-40B4-BE49-F238E27FC236}">
              <a16:creationId xmlns:a16="http://schemas.microsoft.com/office/drawing/2014/main" xmlns="" id="{00000000-0008-0000-0200-0000CF1A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1455</xdr:row>
      <xdr:rowOff>0</xdr:rowOff>
    </xdr:from>
    <xdr:to>
      <xdr:col>5</xdr:col>
      <xdr:colOff>279400</xdr:colOff>
      <xdr:row>1456</xdr:row>
      <xdr:rowOff>12700</xdr:rowOff>
    </xdr:to>
    <xdr:sp macro="[1]!dp_core.gridDP_Click" textlink="">
      <xdr:nvSpPr>
        <xdr:cNvPr id="6864" name="Rectangle 6863">
          <a:extLst>
            <a:ext uri="{FF2B5EF4-FFF2-40B4-BE49-F238E27FC236}">
              <a16:creationId xmlns:a16="http://schemas.microsoft.com/office/drawing/2014/main" xmlns="" id="{00000000-0008-0000-0200-0000D01A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1455</xdr:row>
      <xdr:rowOff>0</xdr:rowOff>
    </xdr:from>
    <xdr:to>
      <xdr:col>5</xdr:col>
      <xdr:colOff>279400</xdr:colOff>
      <xdr:row>1456</xdr:row>
      <xdr:rowOff>12700</xdr:rowOff>
    </xdr:to>
    <xdr:sp macro="[1]!dp_core.gridDP_Click" textlink="">
      <xdr:nvSpPr>
        <xdr:cNvPr id="6865" name="Rectangle 6864">
          <a:extLst>
            <a:ext uri="{FF2B5EF4-FFF2-40B4-BE49-F238E27FC236}">
              <a16:creationId xmlns:a16="http://schemas.microsoft.com/office/drawing/2014/main" xmlns="" id="{00000000-0008-0000-0200-0000D11A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1455</xdr:row>
      <xdr:rowOff>0</xdr:rowOff>
    </xdr:from>
    <xdr:to>
      <xdr:col>5</xdr:col>
      <xdr:colOff>279400</xdr:colOff>
      <xdr:row>1456</xdr:row>
      <xdr:rowOff>12700</xdr:rowOff>
    </xdr:to>
    <xdr:sp macro="[1]!dp_core.gridDP_Click" textlink="">
      <xdr:nvSpPr>
        <xdr:cNvPr id="6866" name="Rectangle 6865">
          <a:extLst>
            <a:ext uri="{FF2B5EF4-FFF2-40B4-BE49-F238E27FC236}">
              <a16:creationId xmlns:a16="http://schemas.microsoft.com/office/drawing/2014/main" xmlns="" id="{00000000-0008-0000-0200-0000D21A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1456</xdr:row>
      <xdr:rowOff>0</xdr:rowOff>
    </xdr:from>
    <xdr:to>
      <xdr:col>5</xdr:col>
      <xdr:colOff>279400</xdr:colOff>
      <xdr:row>1457</xdr:row>
      <xdr:rowOff>12700</xdr:rowOff>
    </xdr:to>
    <xdr:sp macro="[1]!dp_core.gridDP_Click" textlink="">
      <xdr:nvSpPr>
        <xdr:cNvPr id="6867" name="Rectangle 6866">
          <a:extLst>
            <a:ext uri="{FF2B5EF4-FFF2-40B4-BE49-F238E27FC236}">
              <a16:creationId xmlns:a16="http://schemas.microsoft.com/office/drawing/2014/main" xmlns="" id="{00000000-0008-0000-0200-0000D31A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1456</xdr:row>
      <xdr:rowOff>0</xdr:rowOff>
    </xdr:from>
    <xdr:to>
      <xdr:col>5</xdr:col>
      <xdr:colOff>279400</xdr:colOff>
      <xdr:row>1457</xdr:row>
      <xdr:rowOff>12700</xdr:rowOff>
    </xdr:to>
    <xdr:sp macro="[1]!dp_core.gridDP_Click" textlink="">
      <xdr:nvSpPr>
        <xdr:cNvPr id="6868" name="Rectangle 6867">
          <a:extLst>
            <a:ext uri="{FF2B5EF4-FFF2-40B4-BE49-F238E27FC236}">
              <a16:creationId xmlns:a16="http://schemas.microsoft.com/office/drawing/2014/main" xmlns="" id="{00000000-0008-0000-0200-0000D41A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1456</xdr:row>
      <xdr:rowOff>0</xdr:rowOff>
    </xdr:from>
    <xdr:to>
      <xdr:col>5</xdr:col>
      <xdr:colOff>279400</xdr:colOff>
      <xdr:row>1457</xdr:row>
      <xdr:rowOff>12700</xdr:rowOff>
    </xdr:to>
    <xdr:sp macro="[1]!dp_core.gridDP_Click" textlink="">
      <xdr:nvSpPr>
        <xdr:cNvPr id="6869" name="Rectangle 6868">
          <a:extLst>
            <a:ext uri="{FF2B5EF4-FFF2-40B4-BE49-F238E27FC236}">
              <a16:creationId xmlns:a16="http://schemas.microsoft.com/office/drawing/2014/main" xmlns="" id="{00000000-0008-0000-0200-0000D51A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1457</xdr:row>
      <xdr:rowOff>0</xdr:rowOff>
    </xdr:from>
    <xdr:to>
      <xdr:col>5</xdr:col>
      <xdr:colOff>279400</xdr:colOff>
      <xdr:row>1458</xdr:row>
      <xdr:rowOff>12700</xdr:rowOff>
    </xdr:to>
    <xdr:sp macro="[1]!dp_core.gridDP_Click" textlink="">
      <xdr:nvSpPr>
        <xdr:cNvPr id="6870" name="Rectangle 6869">
          <a:extLst>
            <a:ext uri="{FF2B5EF4-FFF2-40B4-BE49-F238E27FC236}">
              <a16:creationId xmlns:a16="http://schemas.microsoft.com/office/drawing/2014/main" xmlns="" id="{00000000-0008-0000-0200-0000D61A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1457</xdr:row>
      <xdr:rowOff>0</xdr:rowOff>
    </xdr:from>
    <xdr:to>
      <xdr:col>5</xdr:col>
      <xdr:colOff>279400</xdr:colOff>
      <xdr:row>1458</xdr:row>
      <xdr:rowOff>12700</xdr:rowOff>
    </xdr:to>
    <xdr:sp macro="[1]!dp_core.gridDP_Click" textlink="">
      <xdr:nvSpPr>
        <xdr:cNvPr id="6871" name="Rectangle 6870">
          <a:extLst>
            <a:ext uri="{FF2B5EF4-FFF2-40B4-BE49-F238E27FC236}">
              <a16:creationId xmlns:a16="http://schemas.microsoft.com/office/drawing/2014/main" xmlns="" id="{00000000-0008-0000-0200-0000D71A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1457</xdr:row>
      <xdr:rowOff>0</xdr:rowOff>
    </xdr:from>
    <xdr:to>
      <xdr:col>5</xdr:col>
      <xdr:colOff>279400</xdr:colOff>
      <xdr:row>1458</xdr:row>
      <xdr:rowOff>12700</xdr:rowOff>
    </xdr:to>
    <xdr:sp macro="[1]!dp_core.gridDP_Click" textlink="">
      <xdr:nvSpPr>
        <xdr:cNvPr id="6872" name="Rectangle 6871">
          <a:extLst>
            <a:ext uri="{FF2B5EF4-FFF2-40B4-BE49-F238E27FC236}">
              <a16:creationId xmlns:a16="http://schemas.microsoft.com/office/drawing/2014/main" xmlns="" id="{00000000-0008-0000-0200-0000D81A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1458</xdr:row>
      <xdr:rowOff>0</xdr:rowOff>
    </xdr:from>
    <xdr:to>
      <xdr:col>5</xdr:col>
      <xdr:colOff>279400</xdr:colOff>
      <xdr:row>1459</xdr:row>
      <xdr:rowOff>12700</xdr:rowOff>
    </xdr:to>
    <xdr:sp macro="[1]!dp_core.gridDP_Click" textlink="">
      <xdr:nvSpPr>
        <xdr:cNvPr id="6873" name="Rectangle 6872">
          <a:extLst>
            <a:ext uri="{FF2B5EF4-FFF2-40B4-BE49-F238E27FC236}">
              <a16:creationId xmlns:a16="http://schemas.microsoft.com/office/drawing/2014/main" xmlns="" id="{00000000-0008-0000-0200-0000D91A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1458</xdr:row>
      <xdr:rowOff>0</xdr:rowOff>
    </xdr:from>
    <xdr:to>
      <xdr:col>5</xdr:col>
      <xdr:colOff>279400</xdr:colOff>
      <xdr:row>1459</xdr:row>
      <xdr:rowOff>12700</xdr:rowOff>
    </xdr:to>
    <xdr:sp macro="[1]!dp_core.gridDP_Click" textlink="">
      <xdr:nvSpPr>
        <xdr:cNvPr id="6874" name="Rectangle 6873">
          <a:extLst>
            <a:ext uri="{FF2B5EF4-FFF2-40B4-BE49-F238E27FC236}">
              <a16:creationId xmlns:a16="http://schemas.microsoft.com/office/drawing/2014/main" xmlns="" id="{00000000-0008-0000-0200-0000DA1A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1458</xdr:row>
      <xdr:rowOff>0</xdr:rowOff>
    </xdr:from>
    <xdr:to>
      <xdr:col>5</xdr:col>
      <xdr:colOff>279400</xdr:colOff>
      <xdr:row>1459</xdr:row>
      <xdr:rowOff>12700</xdr:rowOff>
    </xdr:to>
    <xdr:sp macro="[1]!dp_core.gridDP_Click" textlink="">
      <xdr:nvSpPr>
        <xdr:cNvPr id="6875" name="Rectangle 6874">
          <a:extLst>
            <a:ext uri="{FF2B5EF4-FFF2-40B4-BE49-F238E27FC236}">
              <a16:creationId xmlns:a16="http://schemas.microsoft.com/office/drawing/2014/main" xmlns="" id="{00000000-0008-0000-0200-0000DB1A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1459</xdr:row>
      <xdr:rowOff>0</xdr:rowOff>
    </xdr:from>
    <xdr:to>
      <xdr:col>5</xdr:col>
      <xdr:colOff>279400</xdr:colOff>
      <xdr:row>1460</xdr:row>
      <xdr:rowOff>12700</xdr:rowOff>
    </xdr:to>
    <xdr:sp macro="[1]!dp_core.gridDP_Click" textlink="">
      <xdr:nvSpPr>
        <xdr:cNvPr id="6876" name="Rectangle 6875">
          <a:extLst>
            <a:ext uri="{FF2B5EF4-FFF2-40B4-BE49-F238E27FC236}">
              <a16:creationId xmlns:a16="http://schemas.microsoft.com/office/drawing/2014/main" xmlns="" id="{00000000-0008-0000-0200-0000DC1A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1459</xdr:row>
      <xdr:rowOff>0</xdr:rowOff>
    </xdr:from>
    <xdr:to>
      <xdr:col>5</xdr:col>
      <xdr:colOff>279400</xdr:colOff>
      <xdr:row>1460</xdr:row>
      <xdr:rowOff>12700</xdr:rowOff>
    </xdr:to>
    <xdr:sp macro="[1]!dp_core.gridDP_Click" textlink="">
      <xdr:nvSpPr>
        <xdr:cNvPr id="6877" name="Rectangle 6876">
          <a:extLst>
            <a:ext uri="{FF2B5EF4-FFF2-40B4-BE49-F238E27FC236}">
              <a16:creationId xmlns:a16="http://schemas.microsoft.com/office/drawing/2014/main" xmlns="" id="{00000000-0008-0000-0200-0000DD1A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1459</xdr:row>
      <xdr:rowOff>0</xdr:rowOff>
    </xdr:from>
    <xdr:to>
      <xdr:col>5</xdr:col>
      <xdr:colOff>279400</xdr:colOff>
      <xdr:row>1460</xdr:row>
      <xdr:rowOff>12700</xdr:rowOff>
    </xdr:to>
    <xdr:sp macro="[1]!dp_core.gridDP_Click" textlink="">
      <xdr:nvSpPr>
        <xdr:cNvPr id="6878" name="Rectangle 6877">
          <a:extLst>
            <a:ext uri="{FF2B5EF4-FFF2-40B4-BE49-F238E27FC236}">
              <a16:creationId xmlns:a16="http://schemas.microsoft.com/office/drawing/2014/main" xmlns="" id="{00000000-0008-0000-0200-0000DE1A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1460</xdr:row>
      <xdr:rowOff>0</xdr:rowOff>
    </xdr:from>
    <xdr:to>
      <xdr:col>5</xdr:col>
      <xdr:colOff>279400</xdr:colOff>
      <xdr:row>1461</xdr:row>
      <xdr:rowOff>12700</xdr:rowOff>
    </xdr:to>
    <xdr:sp macro="[1]!dp_core.gridDP_Click" textlink="">
      <xdr:nvSpPr>
        <xdr:cNvPr id="6879" name="Rectangle 6878">
          <a:extLst>
            <a:ext uri="{FF2B5EF4-FFF2-40B4-BE49-F238E27FC236}">
              <a16:creationId xmlns:a16="http://schemas.microsoft.com/office/drawing/2014/main" xmlns="" id="{00000000-0008-0000-0200-0000DF1A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1460</xdr:row>
      <xdr:rowOff>0</xdr:rowOff>
    </xdr:from>
    <xdr:to>
      <xdr:col>5</xdr:col>
      <xdr:colOff>279400</xdr:colOff>
      <xdr:row>1461</xdr:row>
      <xdr:rowOff>12700</xdr:rowOff>
    </xdr:to>
    <xdr:sp macro="[1]!dp_core.gridDP_Click" textlink="">
      <xdr:nvSpPr>
        <xdr:cNvPr id="6880" name="Rectangle 6879">
          <a:extLst>
            <a:ext uri="{FF2B5EF4-FFF2-40B4-BE49-F238E27FC236}">
              <a16:creationId xmlns:a16="http://schemas.microsoft.com/office/drawing/2014/main" xmlns="" id="{00000000-0008-0000-0200-0000E01A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1460</xdr:row>
      <xdr:rowOff>0</xdr:rowOff>
    </xdr:from>
    <xdr:to>
      <xdr:col>5</xdr:col>
      <xdr:colOff>279400</xdr:colOff>
      <xdr:row>1461</xdr:row>
      <xdr:rowOff>12700</xdr:rowOff>
    </xdr:to>
    <xdr:sp macro="[1]!dp_core.gridDP_Click" textlink="">
      <xdr:nvSpPr>
        <xdr:cNvPr id="6881" name="Rectangle 6880">
          <a:extLst>
            <a:ext uri="{FF2B5EF4-FFF2-40B4-BE49-F238E27FC236}">
              <a16:creationId xmlns:a16="http://schemas.microsoft.com/office/drawing/2014/main" xmlns="" id="{00000000-0008-0000-0200-0000E11A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1461</xdr:row>
      <xdr:rowOff>0</xdr:rowOff>
    </xdr:from>
    <xdr:to>
      <xdr:col>5</xdr:col>
      <xdr:colOff>279400</xdr:colOff>
      <xdr:row>1462</xdr:row>
      <xdr:rowOff>12700</xdr:rowOff>
    </xdr:to>
    <xdr:sp macro="[1]!dp_core.gridDP_Click" textlink="">
      <xdr:nvSpPr>
        <xdr:cNvPr id="6882" name="Rectangle 6881">
          <a:extLst>
            <a:ext uri="{FF2B5EF4-FFF2-40B4-BE49-F238E27FC236}">
              <a16:creationId xmlns:a16="http://schemas.microsoft.com/office/drawing/2014/main" xmlns="" id="{00000000-0008-0000-0200-0000E21A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1461</xdr:row>
      <xdr:rowOff>0</xdr:rowOff>
    </xdr:from>
    <xdr:to>
      <xdr:col>5</xdr:col>
      <xdr:colOff>279400</xdr:colOff>
      <xdr:row>1462</xdr:row>
      <xdr:rowOff>12700</xdr:rowOff>
    </xdr:to>
    <xdr:sp macro="[1]!dp_core.gridDP_Click" textlink="">
      <xdr:nvSpPr>
        <xdr:cNvPr id="6883" name="Rectangle 6882">
          <a:extLst>
            <a:ext uri="{FF2B5EF4-FFF2-40B4-BE49-F238E27FC236}">
              <a16:creationId xmlns:a16="http://schemas.microsoft.com/office/drawing/2014/main" xmlns="" id="{00000000-0008-0000-0200-0000E31A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1461</xdr:row>
      <xdr:rowOff>0</xdr:rowOff>
    </xdr:from>
    <xdr:to>
      <xdr:col>5</xdr:col>
      <xdr:colOff>279400</xdr:colOff>
      <xdr:row>1462</xdr:row>
      <xdr:rowOff>12700</xdr:rowOff>
    </xdr:to>
    <xdr:sp macro="[1]!dp_core.gridDP_Click" textlink="">
      <xdr:nvSpPr>
        <xdr:cNvPr id="6884" name="Rectangle 6883">
          <a:extLst>
            <a:ext uri="{FF2B5EF4-FFF2-40B4-BE49-F238E27FC236}">
              <a16:creationId xmlns:a16="http://schemas.microsoft.com/office/drawing/2014/main" xmlns="" id="{00000000-0008-0000-0200-0000E41A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1462</xdr:row>
      <xdr:rowOff>0</xdr:rowOff>
    </xdr:from>
    <xdr:to>
      <xdr:col>5</xdr:col>
      <xdr:colOff>279400</xdr:colOff>
      <xdr:row>1463</xdr:row>
      <xdr:rowOff>12700</xdr:rowOff>
    </xdr:to>
    <xdr:sp macro="[1]!dp_core.gridDP_Click" textlink="">
      <xdr:nvSpPr>
        <xdr:cNvPr id="6885" name="Rectangle 6884">
          <a:extLst>
            <a:ext uri="{FF2B5EF4-FFF2-40B4-BE49-F238E27FC236}">
              <a16:creationId xmlns:a16="http://schemas.microsoft.com/office/drawing/2014/main" xmlns="" id="{00000000-0008-0000-0200-0000E51A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1462</xdr:row>
      <xdr:rowOff>0</xdr:rowOff>
    </xdr:from>
    <xdr:to>
      <xdr:col>5</xdr:col>
      <xdr:colOff>279400</xdr:colOff>
      <xdr:row>1463</xdr:row>
      <xdr:rowOff>12700</xdr:rowOff>
    </xdr:to>
    <xdr:sp macro="[1]!dp_core.gridDP_Click" textlink="">
      <xdr:nvSpPr>
        <xdr:cNvPr id="6886" name="Rectangle 6885">
          <a:extLst>
            <a:ext uri="{FF2B5EF4-FFF2-40B4-BE49-F238E27FC236}">
              <a16:creationId xmlns:a16="http://schemas.microsoft.com/office/drawing/2014/main" xmlns="" id="{00000000-0008-0000-0200-0000E61A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1462</xdr:row>
      <xdr:rowOff>0</xdr:rowOff>
    </xdr:from>
    <xdr:to>
      <xdr:col>5</xdr:col>
      <xdr:colOff>279400</xdr:colOff>
      <xdr:row>1463</xdr:row>
      <xdr:rowOff>12700</xdr:rowOff>
    </xdr:to>
    <xdr:sp macro="[1]!dp_core.gridDP_Click" textlink="">
      <xdr:nvSpPr>
        <xdr:cNvPr id="6887" name="Rectangle 6886">
          <a:extLst>
            <a:ext uri="{FF2B5EF4-FFF2-40B4-BE49-F238E27FC236}">
              <a16:creationId xmlns:a16="http://schemas.microsoft.com/office/drawing/2014/main" xmlns="" id="{00000000-0008-0000-0200-0000E71A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1463</xdr:row>
      <xdr:rowOff>0</xdr:rowOff>
    </xdr:from>
    <xdr:to>
      <xdr:col>5</xdr:col>
      <xdr:colOff>279400</xdr:colOff>
      <xdr:row>1464</xdr:row>
      <xdr:rowOff>12700</xdr:rowOff>
    </xdr:to>
    <xdr:sp macro="[1]!dp_core.gridDP_Click" textlink="">
      <xdr:nvSpPr>
        <xdr:cNvPr id="6888" name="Rectangle 6887">
          <a:extLst>
            <a:ext uri="{FF2B5EF4-FFF2-40B4-BE49-F238E27FC236}">
              <a16:creationId xmlns:a16="http://schemas.microsoft.com/office/drawing/2014/main" xmlns="" id="{00000000-0008-0000-0200-0000E81A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1463</xdr:row>
      <xdr:rowOff>0</xdr:rowOff>
    </xdr:from>
    <xdr:to>
      <xdr:col>5</xdr:col>
      <xdr:colOff>279400</xdr:colOff>
      <xdr:row>1464</xdr:row>
      <xdr:rowOff>12700</xdr:rowOff>
    </xdr:to>
    <xdr:sp macro="[1]!dp_core.gridDP_Click" textlink="">
      <xdr:nvSpPr>
        <xdr:cNvPr id="6889" name="Rectangle 6888">
          <a:extLst>
            <a:ext uri="{FF2B5EF4-FFF2-40B4-BE49-F238E27FC236}">
              <a16:creationId xmlns:a16="http://schemas.microsoft.com/office/drawing/2014/main" xmlns="" id="{00000000-0008-0000-0200-0000E91A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1463</xdr:row>
      <xdr:rowOff>0</xdr:rowOff>
    </xdr:from>
    <xdr:to>
      <xdr:col>5</xdr:col>
      <xdr:colOff>279400</xdr:colOff>
      <xdr:row>1464</xdr:row>
      <xdr:rowOff>12700</xdr:rowOff>
    </xdr:to>
    <xdr:sp macro="[1]!dp_core.gridDP_Click" textlink="">
      <xdr:nvSpPr>
        <xdr:cNvPr id="6890" name="Rectangle 6889">
          <a:extLst>
            <a:ext uri="{FF2B5EF4-FFF2-40B4-BE49-F238E27FC236}">
              <a16:creationId xmlns:a16="http://schemas.microsoft.com/office/drawing/2014/main" xmlns="" id="{00000000-0008-0000-0200-0000EA1A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1464</xdr:row>
      <xdr:rowOff>0</xdr:rowOff>
    </xdr:from>
    <xdr:to>
      <xdr:col>5</xdr:col>
      <xdr:colOff>279400</xdr:colOff>
      <xdr:row>1465</xdr:row>
      <xdr:rowOff>12700</xdr:rowOff>
    </xdr:to>
    <xdr:sp macro="[1]!dp_core.gridDP_Click" textlink="">
      <xdr:nvSpPr>
        <xdr:cNvPr id="6891" name="Rectangle 6890">
          <a:extLst>
            <a:ext uri="{FF2B5EF4-FFF2-40B4-BE49-F238E27FC236}">
              <a16:creationId xmlns:a16="http://schemas.microsoft.com/office/drawing/2014/main" xmlns="" id="{00000000-0008-0000-0200-0000EB1A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1464</xdr:row>
      <xdr:rowOff>0</xdr:rowOff>
    </xdr:from>
    <xdr:to>
      <xdr:col>5</xdr:col>
      <xdr:colOff>279400</xdr:colOff>
      <xdr:row>1465</xdr:row>
      <xdr:rowOff>12700</xdr:rowOff>
    </xdr:to>
    <xdr:sp macro="[1]!dp_core.gridDP_Click" textlink="">
      <xdr:nvSpPr>
        <xdr:cNvPr id="6892" name="Rectangle 6891">
          <a:extLst>
            <a:ext uri="{FF2B5EF4-FFF2-40B4-BE49-F238E27FC236}">
              <a16:creationId xmlns:a16="http://schemas.microsoft.com/office/drawing/2014/main" xmlns="" id="{00000000-0008-0000-0200-0000EC1A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1464</xdr:row>
      <xdr:rowOff>0</xdr:rowOff>
    </xdr:from>
    <xdr:to>
      <xdr:col>5</xdr:col>
      <xdr:colOff>279400</xdr:colOff>
      <xdr:row>1465</xdr:row>
      <xdr:rowOff>12700</xdr:rowOff>
    </xdr:to>
    <xdr:sp macro="[1]!dp_core.gridDP_Click" textlink="">
      <xdr:nvSpPr>
        <xdr:cNvPr id="6893" name="Rectangle 6892">
          <a:extLst>
            <a:ext uri="{FF2B5EF4-FFF2-40B4-BE49-F238E27FC236}">
              <a16:creationId xmlns:a16="http://schemas.microsoft.com/office/drawing/2014/main" xmlns="" id="{00000000-0008-0000-0200-0000ED1A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1465</xdr:row>
      <xdr:rowOff>0</xdr:rowOff>
    </xdr:from>
    <xdr:to>
      <xdr:col>5</xdr:col>
      <xdr:colOff>279400</xdr:colOff>
      <xdr:row>1466</xdr:row>
      <xdr:rowOff>12700</xdr:rowOff>
    </xdr:to>
    <xdr:sp macro="[1]!dp_core.gridDP_Click" textlink="">
      <xdr:nvSpPr>
        <xdr:cNvPr id="6894" name="Rectangle 6893">
          <a:extLst>
            <a:ext uri="{FF2B5EF4-FFF2-40B4-BE49-F238E27FC236}">
              <a16:creationId xmlns:a16="http://schemas.microsoft.com/office/drawing/2014/main" xmlns="" id="{00000000-0008-0000-0200-0000EE1A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1465</xdr:row>
      <xdr:rowOff>0</xdr:rowOff>
    </xdr:from>
    <xdr:to>
      <xdr:col>5</xdr:col>
      <xdr:colOff>279400</xdr:colOff>
      <xdr:row>1466</xdr:row>
      <xdr:rowOff>12700</xdr:rowOff>
    </xdr:to>
    <xdr:sp macro="[1]!dp_core.gridDP_Click" textlink="">
      <xdr:nvSpPr>
        <xdr:cNvPr id="6895" name="Rectangle 6894">
          <a:extLst>
            <a:ext uri="{FF2B5EF4-FFF2-40B4-BE49-F238E27FC236}">
              <a16:creationId xmlns:a16="http://schemas.microsoft.com/office/drawing/2014/main" xmlns="" id="{00000000-0008-0000-0200-0000EF1A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1465</xdr:row>
      <xdr:rowOff>0</xdr:rowOff>
    </xdr:from>
    <xdr:to>
      <xdr:col>5</xdr:col>
      <xdr:colOff>279400</xdr:colOff>
      <xdr:row>1466</xdr:row>
      <xdr:rowOff>12700</xdr:rowOff>
    </xdr:to>
    <xdr:sp macro="[1]!dp_core.gridDP_Click" textlink="">
      <xdr:nvSpPr>
        <xdr:cNvPr id="6896" name="Rectangle 6895">
          <a:extLst>
            <a:ext uri="{FF2B5EF4-FFF2-40B4-BE49-F238E27FC236}">
              <a16:creationId xmlns:a16="http://schemas.microsoft.com/office/drawing/2014/main" xmlns="" id="{00000000-0008-0000-0200-0000F01A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1466</xdr:row>
      <xdr:rowOff>0</xdr:rowOff>
    </xdr:from>
    <xdr:to>
      <xdr:col>5</xdr:col>
      <xdr:colOff>279400</xdr:colOff>
      <xdr:row>1467</xdr:row>
      <xdr:rowOff>12700</xdr:rowOff>
    </xdr:to>
    <xdr:sp macro="[1]!dp_core.gridDP_Click" textlink="">
      <xdr:nvSpPr>
        <xdr:cNvPr id="6897" name="Rectangle 6896">
          <a:extLst>
            <a:ext uri="{FF2B5EF4-FFF2-40B4-BE49-F238E27FC236}">
              <a16:creationId xmlns:a16="http://schemas.microsoft.com/office/drawing/2014/main" xmlns="" id="{00000000-0008-0000-0200-0000F11A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1466</xdr:row>
      <xdr:rowOff>0</xdr:rowOff>
    </xdr:from>
    <xdr:to>
      <xdr:col>5</xdr:col>
      <xdr:colOff>279400</xdr:colOff>
      <xdr:row>1467</xdr:row>
      <xdr:rowOff>12700</xdr:rowOff>
    </xdr:to>
    <xdr:sp macro="[1]!dp_core.gridDP_Click" textlink="">
      <xdr:nvSpPr>
        <xdr:cNvPr id="6898" name="Rectangle 6897">
          <a:extLst>
            <a:ext uri="{FF2B5EF4-FFF2-40B4-BE49-F238E27FC236}">
              <a16:creationId xmlns:a16="http://schemas.microsoft.com/office/drawing/2014/main" xmlns="" id="{00000000-0008-0000-0200-0000F21A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1466</xdr:row>
      <xdr:rowOff>0</xdr:rowOff>
    </xdr:from>
    <xdr:to>
      <xdr:col>5</xdr:col>
      <xdr:colOff>279400</xdr:colOff>
      <xdr:row>1467</xdr:row>
      <xdr:rowOff>12700</xdr:rowOff>
    </xdr:to>
    <xdr:sp macro="[1]!dp_core.gridDP_Click" textlink="">
      <xdr:nvSpPr>
        <xdr:cNvPr id="6899" name="Rectangle 6898">
          <a:extLst>
            <a:ext uri="{FF2B5EF4-FFF2-40B4-BE49-F238E27FC236}">
              <a16:creationId xmlns:a16="http://schemas.microsoft.com/office/drawing/2014/main" xmlns="" id="{00000000-0008-0000-0200-0000F31A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1467</xdr:row>
      <xdr:rowOff>0</xdr:rowOff>
    </xdr:from>
    <xdr:to>
      <xdr:col>5</xdr:col>
      <xdr:colOff>279400</xdr:colOff>
      <xdr:row>1468</xdr:row>
      <xdr:rowOff>12700</xdr:rowOff>
    </xdr:to>
    <xdr:sp macro="[1]!dp_core.gridDP_Click" textlink="">
      <xdr:nvSpPr>
        <xdr:cNvPr id="6900" name="Rectangle 6899">
          <a:extLst>
            <a:ext uri="{FF2B5EF4-FFF2-40B4-BE49-F238E27FC236}">
              <a16:creationId xmlns:a16="http://schemas.microsoft.com/office/drawing/2014/main" xmlns="" id="{00000000-0008-0000-0200-0000F41A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1467</xdr:row>
      <xdr:rowOff>0</xdr:rowOff>
    </xdr:from>
    <xdr:to>
      <xdr:col>5</xdr:col>
      <xdr:colOff>279400</xdr:colOff>
      <xdr:row>1468</xdr:row>
      <xdr:rowOff>12700</xdr:rowOff>
    </xdr:to>
    <xdr:sp macro="[1]!dp_core.gridDP_Click" textlink="">
      <xdr:nvSpPr>
        <xdr:cNvPr id="6901" name="Rectangle 6900">
          <a:extLst>
            <a:ext uri="{FF2B5EF4-FFF2-40B4-BE49-F238E27FC236}">
              <a16:creationId xmlns:a16="http://schemas.microsoft.com/office/drawing/2014/main" xmlns="" id="{00000000-0008-0000-0200-0000F51A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1467</xdr:row>
      <xdr:rowOff>0</xdr:rowOff>
    </xdr:from>
    <xdr:to>
      <xdr:col>5</xdr:col>
      <xdr:colOff>279400</xdr:colOff>
      <xdr:row>1468</xdr:row>
      <xdr:rowOff>12700</xdr:rowOff>
    </xdr:to>
    <xdr:sp macro="[1]!dp_core.gridDP_Click" textlink="">
      <xdr:nvSpPr>
        <xdr:cNvPr id="6902" name="Rectangle 6901">
          <a:extLst>
            <a:ext uri="{FF2B5EF4-FFF2-40B4-BE49-F238E27FC236}">
              <a16:creationId xmlns:a16="http://schemas.microsoft.com/office/drawing/2014/main" xmlns="" id="{00000000-0008-0000-0200-0000F61A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1468</xdr:row>
      <xdr:rowOff>0</xdr:rowOff>
    </xdr:from>
    <xdr:to>
      <xdr:col>5</xdr:col>
      <xdr:colOff>279400</xdr:colOff>
      <xdr:row>1469</xdr:row>
      <xdr:rowOff>12700</xdr:rowOff>
    </xdr:to>
    <xdr:sp macro="[1]!dp_core.gridDP_Click" textlink="">
      <xdr:nvSpPr>
        <xdr:cNvPr id="6903" name="Rectangle 6902">
          <a:extLst>
            <a:ext uri="{FF2B5EF4-FFF2-40B4-BE49-F238E27FC236}">
              <a16:creationId xmlns:a16="http://schemas.microsoft.com/office/drawing/2014/main" xmlns="" id="{00000000-0008-0000-0200-0000F71A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1468</xdr:row>
      <xdr:rowOff>0</xdr:rowOff>
    </xdr:from>
    <xdr:to>
      <xdr:col>5</xdr:col>
      <xdr:colOff>279400</xdr:colOff>
      <xdr:row>1469</xdr:row>
      <xdr:rowOff>12700</xdr:rowOff>
    </xdr:to>
    <xdr:sp macro="[1]!dp_core.gridDP_Click" textlink="">
      <xdr:nvSpPr>
        <xdr:cNvPr id="6904" name="Rectangle 6903">
          <a:extLst>
            <a:ext uri="{FF2B5EF4-FFF2-40B4-BE49-F238E27FC236}">
              <a16:creationId xmlns:a16="http://schemas.microsoft.com/office/drawing/2014/main" xmlns="" id="{00000000-0008-0000-0200-0000F81A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1468</xdr:row>
      <xdr:rowOff>0</xdr:rowOff>
    </xdr:from>
    <xdr:to>
      <xdr:col>5</xdr:col>
      <xdr:colOff>279400</xdr:colOff>
      <xdr:row>1469</xdr:row>
      <xdr:rowOff>12700</xdr:rowOff>
    </xdr:to>
    <xdr:sp macro="[1]!dp_core.gridDP_Click" textlink="">
      <xdr:nvSpPr>
        <xdr:cNvPr id="6905" name="Rectangle 6904">
          <a:extLst>
            <a:ext uri="{FF2B5EF4-FFF2-40B4-BE49-F238E27FC236}">
              <a16:creationId xmlns:a16="http://schemas.microsoft.com/office/drawing/2014/main" xmlns="" id="{00000000-0008-0000-0200-0000F91A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1469</xdr:row>
      <xdr:rowOff>0</xdr:rowOff>
    </xdr:from>
    <xdr:to>
      <xdr:col>5</xdr:col>
      <xdr:colOff>279400</xdr:colOff>
      <xdr:row>1470</xdr:row>
      <xdr:rowOff>12700</xdr:rowOff>
    </xdr:to>
    <xdr:sp macro="[1]!dp_core.gridDP_Click" textlink="">
      <xdr:nvSpPr>
        <xdr:cNvPr id="6906" name="Rectangle 6905">
          <a:extLst>
            <a:ext uri="{FF2B5EF4-FFF2-40B4-BE49-F238E27FC236}">
              <a16:creationId xmlns:a16="http://schemas.microsoft.com/office/drawing/2014/main" xmlns="" id="{00000000-0008-0000-0200-0000FA1A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1469</xdr:row>
      <xdr:rowOff>0</xdr:rowOff>
    </xdr:from>
    <xdr:to>
      <xdr:col>5</xdr:col>
      <xdr:colOff>279400</xdr:colOff>
      <xdr:row>1470</xdr:row>
      <xdr:rowOff>12700</xdr:rowOff>
    </xdr:to>
    <xdr:sp macro="[1]!dp_core.gridDP_Click" textlink="">
      <xdr:nvSpPr>
        <xdr:cNvPr id="6907" name="Rectangle 6906">
          <a:extLst>
            <a:ext uri="{FF2B5EF4-FFF2-40B4-BE49-F238E27FC236}">
              <a16:creationId xmlns:a16="http://schemas.microsoft.com/office/drawing/2014/main" xmlns="" id="{00000000-0008-0000-0200-0000FB1A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1469</xdr:row>
      <xdr:rowOff>0</xdr:rowOff>
    </xdr:from>
    <xdr:to>
      <xdr:col>5</xdr:col>
      <xdr:colOff>279400</xdr:colOff>
      <xdr:row>1470</xdr:row>
      <xdr:rowOff>12700</xdr:rowOff>
    </xdr:to>
    <xdr:sp macro="[1]!dp_core.gridDP_Click" textlink="">
      <xdr:nvSpPr>
        <xdr:cNvPr id="6908" name="Rectangle 6907">
          <a:extLst>
            <a:ext uri="{FF2B5EF4-FFF2-40B4-BE49-F238E27FC236}">
              <a16:creationId xmlns:a16="http://schemas.microsoft.com/office/drawing/2014/main" xmlns="" id="{00000000-0008-0000-0200-0000FC1A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1470</xdr:row>
      <xdr:rowOff>0</xdr:rowOff>
    </xdr:from>
    <xdr:to>
      <xdr:col>5</xdr:col>
      <xdr:colOff>279400</xdr:colOff>
      <xdr:row>1471</xdr:row>
      <xdr:rowOff>12700</xdr:rowOff>
    </xdr:to>
    <xdr:sp macro="[1]!dp_core.gridDP_Click" textlink="">
      <xdr:nvSpPr>
        <xdr:cNvPr id="6909" name="Rectangle 6908">
          <a:extLst>
            <a:ext uri="{FF2B5EF4-FFF2-40B4-BE49-F238E27FC236}">
              <a16:creationId xmlns:a16="http://schemas.microsoft.com/office/drawing/2014/main" xmlns="" id="{00000000-0008-0000-0200-0000FD1A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1470</xdr:row>
      <xdr:rowOff>0</xdr:rowOff>
    </xdr:from>
    <xdr:to>
      <xdr:col>5</xdr:col>
      <xdr:colOff>279400</xdr:colOff>
      <xdr:row>1471</xdr:row>
      <xdr:rowOff>12700</xdr:rowOff>
    </xdr:to>
    <xdr:sp macro="[1]!dp_core.gridDP_Click" textlink="">
      <xdr:nvSpPr>
        <xdr:cNvPr id="6910" name="Rectangle 6909">
          <a:extLst>
            <a:ext uri="{FF2B5EF4-FFF2-40B4-BE49-F238E27FC236}">
              <a16:creationId xmlns:a16="http://schemas.microsoft.com/office/drawing/2014/main" xmlns="" id="{00000000-0008-0000-0200-0000FE1A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1470</xdr:row>
      <xdr:rowOff>0</xdr:rowOff>
    </xdr:from>
    <xdr:to>
      <xdr:col>5</xdr:col>
      <xdr:colOff>279400</xdr:colOff>
      <xdr:row>1471</xdr:row>
      <xdr:rowOff>12700</xdr:rowOff>
    </xdr:to>
    <xdr:sp macro="[1]!dp_core.gridDP_Click" textlink="">
      <xdr:nvSpPr>
        <xdr:cNvPr id="6911" name="Rectangle 6910">
          <a:extLst>
            <a:ext uri="{FF2B5EF4-FFF2-40B4-BE49-F238E27FC236}">
              <a16:creationId xmlns:a16="http://schemas.microsoft.com/office/drawing/2014/main" xmlns="" id="{00000000-0008-0000-0200-0000FF1A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1471</xdr:row>
      <xdr:rowOff>0</xdr:rowOff>
    </xdr:from>
    <xdr:to>
      <xdr:col>5</xdr:col>
      <xdr:colOff>279400</xdr:colOff>
      <xdr:row>1472</xdr:row>
      <xdr:rowOff>12700</xdr:rowOff>
    </xdr:to>
    <xdr:sp macro="[1]!dp_core.gridDP_Click" textlink="">
      <xdr:nvSpPr>
        <xdr:cNvPr id="6912" name="Rectangle 6911">
          <a:extLst>
            <a:ext uri="{FF2B5EF4-FFF2-40B4-BE49-F238E27FC236}">
              <a16:creationId xmlns:a16="http://schemas.microsoft.com/office/drawing/2014/main" xmlns="" id="{00000000-0008-0000-0200-0000001B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1471</xdr:row>
      <xdr:rowOff>0</xdr:rowOff>
    </xdr:from>
    <xdr:to>
      <xdr:col>5</xdr:col>
      <xdr:colOff>279400</xdr:colOff>
      <xdr:row>1472</xdr:row>
      <xdr:rowOff>12700</xdr:rowOff>
    </xdr:to>
    <xdr:sp macro="[1]!dp_core.gridDP_Click" textlink="">
      <xdr:nvSpPr>
        <xdr:cNvPr id="6913" name="Rectangle 6912">
          <a:extLst>
            <a:ext uri="{FF2B5EF4-FFF2-40B4-BE49-F238E27FC236}">
              <a16:creationId xmlns:a16="http://schemas.microsoft.com/office/drawing/2014/main" xmlns="" id="{00000000-0008-0000-0200-0000011B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1471</xdr:row>
      <xdr:rowOff>0</xdr:rowOff>
    </xdr:from>
    <xdr:to>
      <xdr:col>5</xdr:col>
      <xdr:colOff>279400</xdr:colOff>
      <xdr:row>1472</xdr:row>
      <xdr:rowOff>12700</xdr:rowOff>
    </xdr:to>
    <xdr:sp macro="[1]!dp_core.gridDP_Click" textlink="">
      <xdr:nvSpPr>
        <xdr:cNvPr id="6914" name="Rectangle 6913">
          <a:extLst>
            <a:ext uri="{FF2B5EF4-FFF2-40B4-BE49-F238E27FC236}">
              <a16:creationId xmlns:a16="http://schemas.microsoft.com/office/drawing/2014/main" xmlns="" id="{00000000-0008-0000-0200-0000021B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1472</xdr:row>
      <xdr:rowOff>0</xdr:rowOff>
    </xdr:from>
    <xdr:to>
      <xdr:col>5</xdr:col>
      <xdr:colOff>279400</xdr:colOff>
      <xdr:row>1473</xdr:row>
      <xdr:rowOff>12700</xdr:rowOff>
    </xdr:to>
    <xdr:sp macro="[1]!dp_core.gridDP_Click" textlink="">
      <xdr:nvSpPr>
        <xdr:cNvPr id="6915" name="Rectangle 6914">
          <a:extLst>
            <a:ext uri="{FF2B5EF4-FFF2-40B4-BE49-F238E27FC236}">
              <a16:creationId xmlns:a16="http://schemas.microsoft.com/office/drawing/2014/main" xmlns="" id="{00000000-0008-0000-0200-0000031B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1472</xdr:row>
      <xdr:rowOff>0</xdr:rowOff>
    </xdr:from>
    <xdr:to>
      <xdr:col>5</xdr:col>
      <xdr:colOff>279400</xdr:colOff>
      <xdr:row>1473</xdr:row>
      <xdr:rowOff>12700</xdr:rowOff>
    </xdr:to>
    <xdr:sp macro="[1]!dp_core.gridDP_Click" textlink="">
      <xdr:nvSpPr>
        <xdr:cNvPr id="6916" name="Rectangle 6915">
          <a:extLst>
            <a:ext uri="{FF2B5EF4-FFF2-40B4-BE49-F238E27FC236}">
              <a16:creationId xmlns:a16="http://schemas.microsoft.com/office/drawing/2014/main" xmlns="" id="{00000000-0008-0000-0200-0000041B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1472</xdr:row>
      <xdr:rowOff>0</xdr:rowOff>
    </xdr:from>
    <xdr:to>
      <xdr:col>5</xdr:col>
      <xdr:colOff>279400</xdr:colOff>
      <xdr:row>1473</xdr:row>
      <xdr:rowOff>12700</xdr:rowOff>
    </xdr:to>
    <xdr:sp macro="[1]!dp_core.gridDP_Click" textlink="">
      <xdr:nvSpPr>
        <xdr:cNvPr id="6917" name="Rectangle 6916">
          <a:extLst>
            <a:ext uri="{FF2B5EF4-FFF2-40B4-BE49-F238E27FC236}">
              <a16:creationId xmlns:a16="http://schemas.microsoft.com/office/drawing/2014/main" xmlns="" id="{00000000-0008-0000-0200-0000051B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1473</xdr:row>
      <xdr:rowOff>0</xdr:rowOff>
    </xdr:from>
    <xdr:to>
      <xdr:col>5</xdr:col>
      <xdr:colOff>279400</xdr:colOff>
      <xdr:row>1474</xdr:row>
      <xdr:rowOff>12700</xdr:rowOff>
    </xdr:to>
    <xdr:sp macro="[1]!dp_core.gridDP_Click" textlink="">
      <xdr:nvSpPr>
        <xdr:cNvPr id="6918" name="Rectangle 6917">
          <a:extLst>
            <a:ext uri="{FF2B5EF4-FFF2-40B4-BE49-F238E27FC236}">
              <a16:creationId xmlns:a16="http://schemas.microsoft.com/office/drawing/2014/main" xmlns="" id="{00000000-0008-0000-0200-0000061B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1473</xdr:row>
      <xdr:rowOff>0</xdr:rowOff>
    </xdr:from>
    <xdr:to>
      <xdr:col>5</xdr:col>
      <xdr:colOff>279400</xdr:colOff>
      <xdr:row>1474</xdr:row>
      <xdr:rowOff>12700</xdr:rowOff>
    </xdr:to>
    <xdr:sp macro="[1]!dp_core.gridDP_Click" textlink="">
      <xdr:nvSpPr>
        <xdr:cNvPr id="6919" name="Rectangle 6918">
          <a:extLst>
            <a:ext uri="{FF2B5EF4-FFF2-40B4-BE49-F238E27FC236}">
              <a16:creationId xmlns:a16="http://schemas.microsoft.com/office/drawing/2014/main" xmlns="" id="{00000000-0008-0000-0200-0000071B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1473</xdr:row>
      <xdr:rowOff>0</xdr:rowOff>
    </xdr:from>
    <xdr:to>
      <xdr:col>5</xdr:col>
      <xdr:colOff>279400</xdr:colOff>
      <xdr:row>1474</xdr:row>
      <xdr:rowOff>12700</xdr:rowOff>
    </xdr:to>
    <xdr:sp macro="[1]!dp_core.gridDP_Click" textlink="">
      <xdr:nvSpPr>
        <xdr:cNvPr id="6920" name="Rectangle 6919">
          <a:extLst>
            <a:ext uri="{FF2B5EF4-FFF2-40B4-BE49-F238E27FC236}">
              <a16:creationId xmlns:a16="http://schemas.microsoft.com/office/drawing/2014/main" xmlns="" id="{00000000-0008-0000-0200-0000081B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1474</xdr:row>
      <xdr:rowOff>0</xdr:rowOff>
    </xdr:from>
    <xdr:to>
      <xdr:col>5</xdr:col>
      <xdr:colOff>279400</xdr:colOff>
      <xdr:row>1475</xdr:row>
      <xdr:rowOff>12700</xdr:rowOff>
    </xdr:to>
    <xdr:sp macro="[1]!dp_core.gridDP_Click" textlink="">
      <xdr:nvSpPr>
        <xdr:cNvPr id="6921" name="Rectangle 6920">
          <a:extLst>
            <a:ext uri="{FF2B5EF4-FFF2-40B4-BE49-F238E27FC236}">
              <a16:creationId xmlns:a16="http://schemas.microsoft.com/office/drawing/2014/main" xmlns="" id="{00000000-0008-0000-0200-0000091B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1474</xdr:row>
      <xdr:rowOff>0</xdr:rowOff>
    </xdr:from>
    <xdr:to>
      <xdr:col>5</xdr:col>
      <xdr:colOff>279400</xdr:colOff>
      <xdr:row>1475</xdr:row>
      <xdr:rowOff>12700</xdr:rowOff>
    </xdr:to>
    <xdr:sp macro="[1]!dp_core.gridDP_Click" textlink="">
      <xdr:nvSpPr>
        <xdr:cNvPr id="6922" name="Rectangle 6921">
          <a:extLst>
            <a:ext uri="{FF2B5EF4-FFF2-40B4-BE49-F238E27FC236}">
              <a16:creationId xmlns:a16="http://schemas.microsoft.com/office/drawing/2014/main" xmlns="" id="{00000000-0008-0000-0200-00000A1B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1474</xdr:row>
      <xdr:rowOff>0</xdr:rowOff>
    </xdr:from>
    <xdr:to>
      <xdr:col>5</xdr:col>
      <xdr:colOff>279400</xdr:colOff>
      <xdr:row>1475</xdr:row>
      <xdr:rowOff>12700</xdr:rowOff>
    </xdr:to>
    <xdr:sp macro="[1]!dp_core.gridDP_Click" textlink="">
      <xdr:nvSpPr>
        <xdr:cNvPr id="6923" name="Rectangle 6922">
          <a:extLst>
            <a:ext uri="{FF2B5EF4-FFF2-40B4-BE49-F238E27FC236}">
              <a16:creationId xmlns:a16="http://schemas.microsoft.com/office/drawing/2014/main" xmlns="" id="{00000000-0008-0000-0200-00000B1B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1475</xdr:row>
      <xdr:rowOff>0</xdr:rowOff>
    </xdr:from>
    <xdr:to>
      <xdr:col>5</xdr:col>
      <xdr:colOff>279400</xdr:colOff>
      <xdr:row>1476</xdr:row>
      <xdr:rowOff>12700</xdr:rowOff>
    </xdr:to>
    <xdr:sp macro="[1]!dp_core.gridDP_Click" textlink="">
      <xdr:nvSpPr>
        <xdr:cNvPr id="6924" name="Rectangle 6923">
          <a:extLst>
            <a:ext uri="{FF2B5EF4-FFF2-40B4-BE49-F238E27FC236}">
              <a16:creationId xmlns:a16="http://schemas.microsoft.com/office/drawing/2014/main" xmlns="" id="{00000000-0008-0000-0200-00000C1B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1475</xdr:row>
      <xdr:rowOff>0</xdr:rowOff>
    </xdr:from>
    <xdr:to>
      <xdr:col>5</xdr:col>
      <xdr:colOff>279400</xdr:colOff>
      <xdr:row>1476</xdr:row>
      <xdr:rowOff>12700</xdr:rowOff>
    </xdr:to>
    <xdr:sp macro="[1]!dp_core.gridDP_Click" textlink="">
      <xdr:nvSpPr>
        <xdr:cNvPr id="6925" name="Rectangle 6924">
          <a:extLst>
            <a:ext uri="{FF2B5EF4-FFF2-40B4-BE49-F238E27FC236}">
              <a16:creationId xmlns:a16="http://schemas.microsoft.com/office/drawing/2014/main" xmlns="" id="{00000000-0008-0000-0200-00000D1B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1475</xdr:row>
      <xdr:rowOff>0</xdr:rowOff>
    </xdr:from>
    <xdr:to>
      <xdr:col>5</xdr:col>
      <xdr:colOff>279400</xdr:colOff>
      <xdr:row>1476</xdr:row>
      <xdr:rowOff>12700</xdr:rowOff>
    </xdr:to>
    <xdr:sp macro="[1]!dp_core.gridDP_Click" textlink="">
      <xdr:nvSpPr>
        <xdr:cNvPr id="6926" name="Rectangle 6925">
          <a:extLst>
            <a:ext uri="{FF2B5EF4-FFF2-40B4-BE49-F238E27FC236}">
              <a16:creationId xmlns:a16="http://schemas.microsoft.com/office/drawing/2014/main" xmlns="" id="{00000000-0008-0000-0200-00000E1B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1476</xdr:row>
      <xdr:rowOff>0</xdr:rowOff>
    </xdr:from>
    <xdr:to>
      <xdr:col>5</xdr:col>
      <xdr:colOff>279400</xdr:colOff>
      <xdr:row>1477</xdr:row>
      <xdr:rowOff>12700</xdr:rowOff>
    </xdr:to>
    <xdr:sp macro="[1]!dp_core.gridDP_Click" textlink="">
      <xdr:nvSpPr>
        <xdr:cNvPr id="6927" name="Rectangle 6926">
          <a:extLst>
            <a:ext uri="{FF2B5EF4-FFF2-40B4-BE49-F238E27FC236}">
              <a16:creationId xmlns:a16="http://schemas.microsoft.com/office/drawing/2014/main" xmlns="" id="{00000000-0008-0000-0200-00000F1B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1476</xdr:row>
      <xdr:rowOff>0</xdr:rowOff>
    </xdr:from>
    <xdr:to>
      <xdr:col>5</xdr:col>
      <xdr:colOff>279400</xdr:colOff>
      <xdr:row>1477</xdr:row>
      <xdr:rowOff>12700</xdr:rowOff>
    </xdr:to>
    <xdr:sp macro="[1]!dp_core.gridDP_Click" textlink="">
      <xdr:nvSpPr>
        <xdr:cNvPr id="6928" name="Rectangle 6927">
          <a:extLst>
            <a:ext uri="{FF2B5EF4-FFF2-40B4-BE49-F238E27FC236}">
              <a16:creationId xmlns:a16="http://schemas.microsoft.com/office/drawing/2014/main" xmlns="" id="{00000000-0008-0000-0200-0000101B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1476</xdr:row>
      <xdr:rowOff>0</xdr:rowOff>
    </xdr:from>
    <xdr:to>
      <xdr:col>5</xdr:col>
      <xdr:colOff>279400</xdr:colOff>
      <xdr:row>1477</xdr:row>
      <xdr:rowOff>12700</xdr:rowOff>
    </xdr:to>
    <xdr:sp macro="[1]!dp_core.gridDP_Click" textlink="">
      <xdr:nvSpPr>
        <xdr:cNvPr id="6929" name="Rectangle 6928">
          <a:extLst>
            <a:ext uri="{FF2B5EF4-FFF2-40B4-BE49-F238E27FC236}">
              <a16:creationId xmlns:a16="http://schemas.microsoft.com/office/drawing/2014/main" xmlns="" id="{00000000-0008-0000-0200-0000111B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1477</xdr:row>
      <xdr:rowOff>0</xdr:rowOff>
    </xdr:from>
    <xdr:to>
      <xdr:col>5</xdr:col>
      <xdr:colOff>279400</xdr:colOff>
      <xdr:row>1478</xdr:row>
      <xdr:rowOff>12700</xdr:rowOff>
    </xdr:to>
    <xdr:sp macro="[1]!dp_core.gridDP_Click" textlink="">
      <xdr:nvSpPr>
        <xdr:cNvPr id="6930" name="Rectangle 6929">
          <a:extLst>
            <a:ext uri="{FF2B5EF4-FFF2-40B4-BE49-F238E27FC236}">
              <a16:creationId xmlns:a16="http://schemas.microsoft.com/office/drawing/2014/main" xmlns="" id="{00000000-0008-0000-0200-0000121B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1477</xdr:row>
      <xdr:rowOff>0</xdr:rowOff>
    </xdr:from>
    <xdr:to>
      <xdr:col>5</xdr:col>
      <xdr:colOff>279400</xdr:colOff>
      <xdr:row>1478</xdr:row>
      <xdr:rowOff>12700</xdr:rowOff>
    </xdr:to>
    <xdr:sp macro="[1]!dp_core.gridDP_Click" textlink="">
      <xdr:nvSpPr>
        <xdr:cNvPr id="6931" name="Rectangle 6930">
          <a:extLst>
            <a:ext uri="{FF2B5EF4-FFF2-40B4-BE49-F238E27FC236}">
              <a16:creationId xmlns:a16="http://schemas.microsoft.com/office/drawing/2014/main" xmlns="" id="{00000000-0008-0000-0200-0000131B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1477</xdr:row>
      <xdr:rowOff>0</xdr:rowOff>
    </xdr:from>
    <xdr:to>
      <xdr:col>5</xdr:col>
      <xdr:colOff>279400</xdr:colOff>
      <xdr:row>1478</xdr:row>
      <xdr:rowOff>12700</xdr:rowOff>
    </xdr:to>
    <xdr:sp macro="[1]!dp_core.gridDP_Click" textlink="">
      <xdr:nvSpPr>
        <xdr:cNvPr id="6932" name="Rectangle 6931">
          <a:extLst>
            <a:ext uri="{FF2B5EF4-FFF2-40B4-BE49-F238E27FC236}">
              <a16:creationId xmlns:a16="http://schemas.microsoft.com/office/drawing/2014/main" xmlns="" id="{00000000-0008-0000-0200-0000141B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1478</xdr:row>
      <xdr:rowOff>0</xdr:rowOff>
    </xdr:from>
    <xdr:to>
      <xdr:col>5</xdr:col>
      <xdr:colOff>279400</xdr:colOff>
      <xdr:row>1479</xdr:row>
      <xdr:rowOff>12700</xdr:rowOff>
    </xdr:to>
    <xdr:sp macro="[1]!dp_core.gridDP_Click" textlink="">
      <xdr:nvSpPr>
        <xdr:cNvPr id="6933" name="Rectangle 6932">
          <a:extLst>
            <a:ext uri="{FF2B5EF4-FFF2-40B4-BE49-F238E27FC236}">
              <a16:creationId xmlns:a16="http://schemas.microsoft.com/office/drawing/2014/main" xmlns="" id="{00000000-0008-0000-0200-0000151B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1478</xdr:row>
      <xdr:rowOff>0</xdr:rowOff>
    </xdr:from>
    <xdr:to>
      <xdr:col>5</xdr:col>
      <xdr:colOff>279400</xdr:colOff>
      <xdr:row>1479</xdr:row>
      <xdr:rowOff>12700</xdr:rowOff>
    </xdr:to>
    <xdr:sp macro="[1]!dp_core.gridDP_Click" textlink="">
      <xdr:nvSpPr>
        <xdr:cNvPr id="6934" name="Rectangle 6933">
          <a:extLst>
            <a:ext uri="{FF2B5EF4-FFF2-40B4-BE49-F238E27FC236}">
              <a16:creationId xmlns:a16="http://schemas.microsoft.com/office/drawing/2014/main" xmlns="" id="{00000000-0008-0000-0200-0000161B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1478</xdr:row>
      <xdr:rowOff>0</xdr:rowOff>
    </xdr:from>
    <xdr:to>
      <xdr:col>5</xdr:col>
      <xdr:colOff>279400</xdr:colOff>
      <xdr:row>1479</xdr:row>
      <xdr:rowOff>12700</xdr:rowOff>
    </xdr:to>
    <xdr:sp macro="[1]!dp_core.gridDP_Click" textlink="">
      <xdr:nvSpPr>
        <xdr:cNvPr id="6935" name="Rectangle 6934">
          <a:extLst>
            <a:ext uri="{FF2B5EF4-FFF2-40B4-BE49-F238E27FC236}">
              <a16:creationId xmlns:a16="http://schemas.microsoft.com/office/drawing/2014/main" xmlns="" id="{00000000-0008-0000-0200-0000171B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1479</xdr:row>
      <xdr:rowOff>0</xdr:rowOff>
    </xdr:from>
    <xdr:to>
      <xdr:col>5</xdr:col>
      <xdr:colOff>279400</xdr:colOff>
      <xdr:row>1480</xdr:row>
      <xdr:rowOff>12700</xdr:rowOff>
    </xdr:to>
    <xdr:sp macro="[1]!dp_core.gridDP_Click" textlink="">
      <xdr:nvSpPr>
        <xdr:cNvPr id="6936" name="Rectangle 6935">
          <a:extLst>
            <a:ext uri="{FF2B5EF4-FFF2-40B4-BE49-F238E27FC236}">
              <a16:creationId xmlns:a16="http://schemas.microsoft.com/office/drawing/2014/main" xmlns="" id="{00000000-0008-0000-0200-0000181B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1479</xdr:row>
      <xdr:rowOff>0</xdr:rowOff>
    </xdr:from>
    <xdr:to>
      <xdr:col>5</xdr:col>
      <xdr:colOff>279400</xdr:colOff>
      <xdr:row>1480</xdr:row>
      <xdr:rowOff>12700</xdr:rowOff>
    </xdr:to>
    <xdr:sp macro="[1]!dp_core.gridDP_Click" textlink="">
      <xdr:nvSpPr>
        <xdr:cNvPr id="6937" name="Rectangle 6936">
          <a:extLst>
            <a:ext uri="{FF2B5EF4-FFF2-40B4-BE49-F238E27FC236}">
              <a16:creationId xmlns:a16="http://schemas.microsoft.com/office/drawing/2014/main" xmlns="" id="{00000000-0008-0000-0200-0000191B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1479</xdr:row>
      <xdr:rowOff>0</xdr:rowOff>
    </xdr:from>
    <xdr:to>
      <xdr:col>5</xdr:col>
      <xdr:colOff>279400</xdr:colOff>
      <xdr:row>1480</xdr:row>
      <xdr:rowOff>12700</xdr:rowOff>
    </xdr:to>
    <xdr:sp macro="[1]!dp_core.gridDP_Click" textlink="">
      <xdr:nvSpPr>
        <xdr:cNvPr id="6938" name="Rectangle 6937">
          <a:extLst>
            <a:ext uri="{FF2B5EF4-FFF2-40B4-BE49-F238E27FC236}">
              <a16:creationId xmlns:a16="http://schemas.microsoft.com/office/drawing/2014/main" xmlns="" id="{00000000-0008-0000-0200-00001A1B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1480</xdr:row>
      <xdr:rowOff>0</xdr:rowOff>
    </xdr:from>
    <xdr:to>
      <xdr:col>5</xdr:col>
      <xdr:colOff>279400</xdr:colOff>
      <xdr:row>1481</xdr:row>
      <xdr:rowOff>12700</xdr:rowOff>
    </xdr:to>
    <xdr:sp macro="[1]!dp_core.gridDP_Click" textlink="">
      <xdr:nvSpPr>
        <xdr:cNvPr id="6939" name="Rectangle 6938">
          <a:extLst>
            <a:ext uri="{FF2B5EF4-FFF2-40B4-BE49-F238E27FC236}">
              <a16:creationId xmlns:a16="http://schemas.microsoft.com/office/drawing/2014/main" xmlns="" id="{00000000-0008-0000-0200-00001B1B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1480</xdr:row>
      <xdr:rowOff>0</xdr:rowOff>
    </xdr:from>
    <xdr:to>
      <xdr:col>5</xdr:col>
      <xdr:colOff>279400</xdr:colOff>
      <xdr:row>1481</xdr:row>
      <xdr:rowOff>12700</xdr:rowOff>
    </xdr:to>
    <xdr:sp macro="[1]!dp_core.gridDP_Click" textlink="">
      <xdr:nvSpPr>
        <xdr:cNvPr id="6940" name="Rectangle 6939">
          <a:extLst>
            <a:ext uri="{FF2B5EF4-FFF2-40B4-BE49-F238E27FC236}">
              <a16:creationId xmlns:a16="http://schemas.microsoft.com/office/drawing/2014/main" xmlns="" id="{00000000-0008-0000-0200-00001C1B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1480</xdr:row>
      <xdr:rowOff>0</xdr:rowOff>
    </xdr:from>
    <xdr:to>
      <xdr:col>5</xdr:col>
      <xdr:colOff>279400</xdr:colOff>
      <xdr:row>1481</xdr:row>
      <xdr:rowOff>12700</xdr:rowOff>
    </xdr:to>
    <xdr:sp macro="[1]!dp_core.gridDP_Click" textlink="">
      <xdr:nvSpPr>
        <xdr:cNvPr id="6941" name="Rectangle 6940">
          <a:extLst>
            <a:ext uri="{FF2B5EF4-FFF2-40B4-BE49-F238E27FC236}">
              <a16:creationId xmlns:a16="http://schemas.microsoft.com/office/drawing/2014/main" xmlns="" id="{00000000-0008-0000-0200-00001D1B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1481</xdr:row>
      <xdr:rowOff>0</xdr:rowOff>
    </xdr:from>
    <xdr:to>
      <xdr:col>5</xdr:col>
      <xdr:colOff>279400</xdr:colOff>
      <xdr:row>1482</xdr:row>
      <xdr:rowOff>12700</xdr:rowOff>
    </xdr:to>
    <xdr:sp macro="[1]!dp_core.gridDP_Click" textlink="">
      <xdr:nvSpPr>
        <xdr:cNvPr id="6942" name="Rectangle 6941">
          <a:extLst>
            <a:ext uri="{FF2B5EF4-FFF2-40B4-BE49-F238E27FC236}">
              <a16:creationId xmlns:a16="http://schemas.microsoft.com/office/drawing/2014/main" xmlns="" id="{00000000-0008-0000-0200-00001E1B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1481</xdr:row>
      <xdr:rowOff>0</xdr:rowOff>
    </xdr:from>
    <xdr:to>
      <xdr:col>5</xdr:col>
      <xdr:colOff>279400</xdr:colOff>
      <xdr:row>1482</xdr:row>
      <xdr:rowOff>12700</xdr:rowOff>
    </xdr:to>
    <xdr:sp macro="[1]!dp_core.gridDP_Click" textlink="">
      <xdr:nvSpPr>
        <xdr:cNvPr id="6943" name="Rectangle 6942">
          <a:extLst>
            <a:ext uri="{FF2B5EF4-FFF2-40B4-BE49-F238E27FC236}">
              <a16:creationId xmlns:a16="http://schemas.microsoft.com/office/drawing/2014/main" xmlns="" id="{00000000-0008-0000-0200-00001F1B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1481</xdr:row>
      <xdr:rowOff>0</xdr:rowOff>
    </xdr:from>
    <xdr:to>
      <xdr:col>5</xdr:col>
      <xdr:colOff>279400</xdr:colOff>
      <xdr:row>1482</xdr:row>
      <xdr:rowOff>12700</xdr:rowOff>
    </xdr:to>
    <xdr:sp macro="[1]!dp_core.gridDP_Click" textlink="">
      <xdr:nvSpPr>
        <xdr:cNvPr id="6944" name="Rectangle 6943">
          <a:extLst>
            <a:ext uri="{FF2B5EF4-FFF2-40B4-BE49-F238E27FC236}">
              <a16:creationId xmlns:a16="http://schemas.microsoft.com/office/drawing/2014/main" xmlns="" id="{00000000-0008-0000-0200-0000201B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1482</xdr:row>
      <xdr:rowOff>0</xdr:rowOff>
    </xdr:from>
    <xdr:to>
      <xdr:col>5</xdr:col>
      <xdr:colOff>279400</xdr:colOff>
      <xdr:row>1483</xdr:row>
      <xdr:rowOff>12700</xdr:rowOff>
    </xdr:to>
    <xdr:sp macro="[1]!dp_core.gridDP_Click" textlink="">
      <xdr:nvSpPr>
        <xdr:cNvPr id="6945" name="Rectangle 6944">
          <a:extLst>
            <a:ext uri="{FF2B5EF4-FFF2-40B4-BE49-F238E27FC236}">
              <a16:creationId xmlns:a16="http://schemas.microsoft.com/office/drawing/2014/main" xmlns="" id="{00000000-0008-0000-0200-0000211B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1482</xdr:row>
      <xdr:rowOff>0</xdr:rowOff>
    </xdr:from>
    <xdr:to>
      <xdr:col>5</xdr:col>
      <xdr:colOff>279400</xdr:colOff>
      <xdr:row>1483</xdr:row>
      <xdr:rowOff>12700</xdr:rowOff>
    </xdr:to>
    <xdr:sp macro="[1]!dp_core.gridDP_Click" textlink="">
      <xdr:nvSpPr>
        <xdr:cNvPr id="6946" name="Rectangle 6945">
          <a:extLst>
            <a:ext uri="{FF2B5EF4-FFF2-40B4-BE49-F238E27FC236}">
              <a16:creationId xmlns:a16="http://schemas.microsoft.com/office/drawing/2014/main" xmlns="" id="{00000000-0008-0000-0200-0000221B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1482</xdr:row>
      <xdr:rowOff>0</xdr:rowOff>
    </xdr:from>
    <xdr:to>
      <xdr:col>5</xdr:col>
      <xdr:colOff>279400</xdr:colOff>
      <xdr:row>1483</xdr:row>
      <xdr:rowOff>12700</xdr:rowOff>
    </xdr:to>
    <xdr:sp macro="[1]!dp_core.gridDP_Click" textlink="">
      <xdr:nvSpPr>
        <xdr:cNvPr id="6947" name="Rectangle 6946">
          <a:extLst>
            <a:ext uri="{FF2B5EF4-FFF2-40B4-BE49-F238E27FC236}">
              <a16:creationId xmlns:a16="http://schemas.microsoft.com/office/drawing/2014/main" xmlns="" id="{00000000-0008-0000-0200-0000231B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1483</xdr:row>
      <xdr:rowOff>0</xdr:rowOff>
    </xdr:from>
    <xdr:to>
      <xdr:col>5</xdr:col>
      <xdr:colOff>279400</xdr:colOff>
      <xdr:row>1484</xdr:row>
      <xdr:rowOff>12700</xdr:rowOff>
    </xdr:to>
    <xdr:sp macro="[1]!dp_core.gridDP_Click" textlink="">
      <xdr:nvSpPr>
        <xdr:cNvPr id="6948" name="Rectangle 6947">
          <a:extLst>
            <a:ext uri="{FF2B5EF4-FFF2-40B4-BE49-F238E27FC236}">
              <a16:creationId xmlns:a16="http://schemas.microsoft.com/office/drawing/2014/main" xmlns="" id="{00000000-0008-0000-0200-0000241B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1483</xdr:row>
      <xdr:rowOff>0</xdr:rowOff>
    </xdr:from>
    <xdr:to>
      <xdr:col>5</xdr:col>
      <xdr:colOff>279400</xdr:colOff>
      <xdr:row>1484</xdr:row>
      <xdr:rowOff>12700</xdr:rowOff>
    </xdr:to>
    <xdr:sp macro="[1]!dp_core.gridDP_Click" textlink="">
      <xdr:nvSpPr>
        <xdr:cNvPr id="6949" name="Rectangle 6948">
          <a:extLst>
            <a:ext uri="{FF2B5EF4-FFF2-40B4-BE49-F238E27FC236}">
              <a16:creationId xmlns:a16="http://schemas.microsoft.com/office/drawing/2014/main" xmlns="" id="{00000000-0008-0000-0200-0000251B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1483</xdr:row>
      <xdr:rowOff>0</xdr:rowOff>
    </xdr:from>
    <xdr:to>
      <xdr:col>5</xdr:col>
      <xdr:colOff>279400</xdr:colOff>
      <xdr:row>1484</xdr:row>
      <xdr:rowOff>12700</xdr:rowOff>
    </xdr:to>
    <xdr:sp macro="[1]!dp_core.gridDP_Click" textlink="">
      <xdr:nvSpPr>
        <xdr:cNvPr id="6950" name="Rectangle 6949">
          <a:extLst>
            <a:ext uri="{FF2B5EF4-FFF2-40B4-BE49-F238E27FC236}">
              <a16:creationId xmlns:a16="http://schemas.microsoft.com/office/drawing/2014/main" xmlns="" id="{00000000-0008-0000-0200-0000261B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1484</xdr:row>
      <xdr:rowOff>0</xdr:rowOff>
    </xdr:from>
    <xdr:to>
      <xdr:col>5</xdr:col>
      <xdr:colOff>279400</xdr:colOff>
      <xdr:row>1485</xdr:row>
      <xdr:rowOff>12700</xdr:rowOff>
    </xdr:to>
    <xdr:sp macro="[1]!dp_core.gridDP_Click" textlink="">
      <xdr:nvSpPr>
        <xdr:cNvPr id="6951" name="Rectangle 6950">
          <a:extLst>
            <a:ext uri="{FF2B5EF4-FFF2-40B4-BE49-F238E27FC236}">
              <a16:creationId xmlns:a16="http://schemas.microsoft.com/office/drawing/2014/main" xmlns="" id="{00000000-0008-0000-0200-0000271B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1484</xdr:row>
      <xdr:rowOff>0</xdr:rowOff>
    </xdr:from>
    <xdr:to>
      <xdr:col>5</xdr:col>
      <xdr:colOff>279400</xdr:colOff>
      <xdr:row>1485</xdr:row>
      <xdr:rowOff>12700</xdr:rowOff>
    </xdr:to>
    <xdr:sp macro="[1]!dp_core.gridDP_Click" textlink="">
      <xdr:nvSpPr>
        <xdr:cNvPr id="6952" name="Rectangle 6951">
          <a:extLst>
            <a:ext uri="{FF2B5EF4-FFF2-40B4-BE49-F238E27FC236}">
              <a16:creationId xmlns:a16="http://schemas.microsoft.com/office/drawing/2014/main" xmlns="" id="{00000000-0008-0000-0200-0000281B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1484</xdr:row>
      <xdr:rowOff>0</xdr:rowOff>
    </xdr:from>
    <xdr:to>
      <xdr:col>5</xdr:col>
      <xdr:colOff>279400</xdr:colOff>
      <xdr:row>1485</xdr:row>
      <xdr:rowOff>12700</xdr:rowOff>
    </xdr:to>
    <xdr:sp macro="[1]!dp_core.gridDP_Click" textlink="">
      <xdr:nvSpPr>
        <xdr:cNvPr id="6953" name="Rectangle 6952">
          <a:extLst>
            <a:ext uri="{FF2B5EF4-FFF2-40B4-BE49-F238E27FC236}">
              <a16:creationId xmlns:a16="http://schemas.microsoft.com/office/drawing/2014/main" xmlns="" id="{00000000-0008-0000-0200-0000291B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1485</xdr:row>
      <xdr:rowOff>0</xdr:rowOff>
    </xdr:from>
    <xdr:to>
      <xdr:col>5</xdr:col>
      <xdr:colOff>279400</xdr:colOff>
      <xdr:row>1486</xdr:row>
      <xdr:rowOff>12700</xdr:rowOff>
    </xdr:to>
    <xdr:sp macro="[1]!dp_core.gridDP_Click" textlink="">
      <xdr:nvSpPr>
        <xdr:cNvPr id="6954" name="Rectangle 6953">
          <a:extLst>
            <a:ext uri="{FF2B5EF4-FFF2-40B4-BE49-F238E27FC236}">
              <a16:creationId xmlns:a16="http://schemas.microsoft.com/office/drawing/2014/main" xmlns="" id="{00000000-0008-0000-0200-00002A1B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1485</xdr:row>
      <xdr:rowOff>0</xdr:rowOff>
    </xdr:from>
    <xdr:to>
      <xdr:col>5</xdr:col>
      <xdr:colOff>279400</xdr:colOff>
      <xdr:row>1486</xdr:row>
      <xdr:rowOff>12700</xdr:rowOff>
    </xdr:to>
    <xdr:sp macro="[1]!dp_core.gridDP_Click" textlink="">
      <xdr:nvSpPr>
        <xdr:cNvPr id="6955" name="Rectangle 6954">
          <a:extLst>
            <a:ext uri="{FF2B5EF4-FFF2-40B4-BE49-F238E27FC236}">
              <a16:creationId xmlns:a16="http://schemas.microsoft.com/office/drawing/2014/main" xmlns="" id="{00000000-0008-0000-0200-00002B1B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1485</xdr:row>
      <xdr:rowOff>0</xdr:rowOff>
    </xdr:from>
    <xdr:to>
      <xdr:col>5</xdr:col>
      <xdr:colOff>279400</xdr:colOff>
      <xdr:row>1486</xdr:row>
      <xdr:rowOff>12700</xdr:rowOff>
    </xdr:to>
    <xdr:sp macro="[1]!dp_core.gridDP_Click" textlink="">
      <xdr:nvSpPr>
        <xdr:cNvPr id="6956" name="Rectangle 6955">
          <a:extLst>
            <a:ext uri="{FF2B5EF4-FFF2-40B4-BE49-F238E27FC236}">
              <a16:creationId xmlns:a16="http://schemas.microsoft.com/office/drawing/2014/main" xmlns="" id="{00000000-0008-0000-0200-00002C1B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1486</xdr:row>
      <xdr:rowOff>0</xdr:rowOff>
    </xdr:from>
    <xdr:to>
      <xdr:col>5</xdr:col>
      <xdr:colOff>279400</xdr:colOff>
      <xdr:row>1487</xdr:row>
      <xdr:rowOff>12700</xdr:rowOff>
    </xdr:to>
    <xdr:sp macro="[1]!dp_core.gridDP_Click" textlink="">
      <xdr:nvSpPr>
        <xdr:cNvPr id="6957" name="Rectangle 6956">
          <a:extLst>
            <a:ext uri="{FF2B5EF4-FFF2-40B4-BE49-F238E27FC236}">
              <a16:creationId xmlns:a16="http://schemas.microsoft.com/office/drawing/2014/main" xmlns="" id="{00000000-0008-0000-0200-00002D1B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1486</xdr:row>
      <xdr:rowOff>0</xdr:rowOff>
    </xdr:from>
    <xdr:to>
      <xdr:col>5</xdr:col>
      <xdr:colOff>279400</xdr:colOff>
      <xdr:row>1487</xdr:row>
      <xdr:rowOff>12700</xdr:rowOff>
    </xdr:to>
    <xdr:sp macro="[1]!dp_core.gridDP_Click" textlink="">
      <xdr:nvSpPr>
        <xdr:cNvPr id="6958" name="Rectangle 6957">
          <a:extLst>
            <a:ext uri="{FF2B5EF4-FFF2-40B4-BE49-F238E27FC236}">
              <a16:creationId xmlns:a16="http://schemas.microsoft.com/office/drawing/2014/main" xmlns="" id="{00000000-0008-0000-0200-00002E1B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1486</xdr:row>
      <xdr:rowOff>0</xdr:rowOff>
    </xdr:from>
    <xdr:to>
      <xdr:col>5</xdr:col>
      <xdr:colOff>279400</xdr:colOff>
      <xdr:row>1487</xdr:row>
      <xdr:rowOff>12700</xdr:rowOff>
    </xdr:to>
    <xdr:sp macro="[1]!dp_core.gridDP_Click" textlink="">
      <xdr:nvSpPr>
        <xdr:cNvPr id="6959" name="Rectangle 6958">
          <a:extLst>
            <a:ext uri="{FF2B5EF4-FFF2-40B4-BE49-F238E27FC236}">
              <a16:creationId xmlns:a16="http://schemas.microsoft.com/office/drawing/2014/main" xmlns="" id="{00000000-0008-0000-0200-00002F1B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1487</xdr:row>
      <xdr:rowOff>0</xdr:rowOff>
    </xdr:from>
    <xdr:to>
      <xdr:col>5</xdr:col>
      <xdr:colOff>279400</xdr:colOff>
      <xdr:row>1488</xdr:row>
      <xdr:rowOff>12700</xdr:rowOff>
    </xdr:to>
    <xdr:sp macro="[1]!dp_core.gridDP_Click" textlink="">
      <xdr:nvSpPr>
        <xdr:cNvPr id="6960" name="Rectangle 6959">
          <a:extLst>
            <a:ext uri="{FF2B5EF4-FFF2-40B4-BE49-F238E27FC236}">
              <a16:creationId xmlns:a16="http://schemas.microsoft.com/office/drawing/2014/main" xmlns="" id="{00000000-0008-0000-0200-0000301B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1487</xdr:row>
      <xdr:rowOff>0</xdr:rowOff>
    </xdr:from>
    <xdr:to>
      <xdr:col>5</xdr:col>
      <xdr:colOff>279400</xdr:colOff>
      <xdr:row>1488</xdr:row>
      <xdr:rowOff>12700</xdr:rowOff>
    </xdr:to>
    <xdr:sp macro="[1]!dp_core.gridDP_Click" textlink="">
      <xdr:nvSpPr>
        <xdr:cNvPr id="6961" name="Rectangle 6960">
          <a:extLst>
            <a:ext uri="{FF2B5EF4-FFF2-40B4-BE49-F238E27FC236}">
              <a16:creationId xmlns:a16="http://schemas.microsoft.com/office/drawing/2014/main" xmlns="" id="{00000000-0008-0000-0200-0000311B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1487</xdr:row>
      <xdr:rowOff>0</xdr:rowOff>
    </xdr:from>
    <xdr:to>
      <xdr:col>5</xdr:col>
      <xdr:colOff>279400</xdr:colOff>
      <xdr:row>1488</xdr:row>
      <xdr:rowOff>12700</xdr:rowOff>
    </xdr:to>
    <xdr:sp macro="[1]!dp_core.gridDP_Click" textlink="">
      <xdr:nvSpPr>
        <xdr:cNvPr id="6962" name="Rectangle 6961">
          <a:extLst>
            <a:ext uri="{FF2B5EF4-FFF2-40B4-BE49-F238E27FC236}">
              <a16:creationId xmlns:a16="http://schemas.microsoft.com/office/drawing/2014/main" xmlns="" id="{00000000-0008-0000-0200-0000321B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1488</xdr:row>
      <xdr:rowOff>0</xdr:rowOff>
    </xdr:from>
    <xdr:to>
      <xdr:col>5</xdr:col>
      <xdr:colOff>279400</xdr:colOff>
      <xdr:row>1489</xdr:row>
      <xdr:rowOff>12700</xdr:rowOff>
    </xdr:to>
    <xdr:sp macro="[1]!dp_core.gridDP_Click" textlink="">
      <xdr:nvSpPr>
        <xdr:cNvPr id="6963" name="Rectangle 6962">
          <a:extLst>
            <a:ext uri="{FF2B5EF4-FFF2-40B4-BE49-F238E27FC236}">
              <a16:creationId xmlns:a16="http://schemas.microsoft.com/office/drawing/2014/main" xmlns="" id="{00000000-0008-0000-0200-0000331B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1488</xdr:row>
      <xdr:rowOff>0</xdr:rowOff>
    </xdr:from>
    <xdr:to>
      <xdr:col>5</xdr:col>
      <xdr:colOff>279400</xdr:colOff>
      <xdr:row>1489</xdr:row>
      <xdr:rowOff>12700</xdr:rowOff>
    </xdr:to>
    <xdr:sp macro="[1]!dp_core.gridDP_Click" textlink="">
      <xdr:nvSpPr>
        <xdr:cNvPr id="6964" name="Rectangle 6963">
          <a:extLst>
            <a:ext uri="{FF2B5EF4-FFF2-40B4-BE49-F238E27FC236}">
              <a16:creationId xmlns:a16="http://schemas.microsoft.com/office/drawing/2014/main" xmlns="" id="{00000000-0008-0000-0200-0000341B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1488</xdr:row>
      <xdr:rowOff>0</xdr:rowOff>
    </xdr:from>
    <xdr:to>
      <xdr:col>5</xdr:col>
      <xdr:colOff>279400</xdr:colOff>
      <xdr:row>1489</xdr:row>
      <xdr:rowOff>12700</xdr:rowOff>
    </xdr:to>
    <xdr:sp macro="[1]!dp_core.gridDP_Click" textlink="">
      <xdr:nvSpPr>
        <xdr:cNvPr id="6965" name="Rectangle 6964">
          <a:extLst>
            <a:ext uri="{FF2B5EF4-FFF2-40B4-BE49-F238E27FC236}">
              <a16:creationId xmlns:a16="http://schemas.microsoft.com/office/drawing/2014/main" xmlns="" id="{00000000-0008-0000-0200-0000351B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1489</xdr:row>
      <xdr:rowOff>0</xdr:rowOff>
    </xdr:from>
    <xdr:to>
      <xdr:col>5</xdr:col>
      <xdr:colOff>279400</xdr:colOff>
      <xdr:row>1490</xdr:row>
      <xdr:rowOff>12700</xdr:rowOff>
    </xdr:to>
    <xdr:sp macro="[1]!dp_core.gridDP_Click" textlink="">
      <xdr:nvSpPr>
        <xdr:cNvPr id="6966" name="Rectangle 6965">
          <a:extLst>
            <a:ext uri="{FF2B5EF4-FFF2-40B4-BE49-F238E27FC236}">
              <a16:creationId xmlns:a16="http://schemas.microsoft.com/office/drawing/2014/main" xmlns="" id="{00000000-0008-0000-0200-0000361B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1489</xdr:row>
      <xdr:rowOff>0</xdr:rowOff>
    </xdr:from>
    <xdr:to>
      <xdr:col>5</xdr:col>
      <xdr:colOff>279400</xdr:colOff>
      <xdr:row>1490</xdr:row>
      <xdr:rowOff>12700</xdr:rowOff>
    </xdr:to>
    <xdr:sp macro="[1]!dp_core.gridDP_Click" textlink="">
      <xdr:nvSpPr>
        <xdr:cNvPr id="6967" name="Rectangle 6966">
          <a:extLst>
            <a:ext uri="{FF2B5EF4-FFF2-40B4-BE49-F238E27FC236}">
              <a16:creationId xmlns:a16="http://schemas.microsoft.com/office/drawing/2014/main" xmlns="" id="{00000000-0008-0000-0200-0000371B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1489</xdr:row>
      <xdr:rowOff>0</xdr:rowOff>
    </xdr:from>
    <xdr:to>
      <xdr:col>5</xdr:col>
      <xdr:colOff>279400</xdr:colOff>
      <xdr:row>1490</xdr:row>
      <xdr:rowOff>12700</xdr:rowOff>
    </xdr:to>
    <xdr:sp macro="[1]!dp_core.gridDP_Click" textlink="">
      <xdr:nvSpPr>
        <xdr:cNvPr id="6968" name="Rectangle 6967">
          <a:extLst>
            <a:ext uri="{FF2B5EF4-FFF2-40B4-BE49-F238E27FC236}">
              <a16:creationId xmlns:a16="http://schemas.microsoft.com/office/drawing/2014/main" xmlns="" id="{00000000-0008-0000-0200-0000381B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1490</xdr:row>
      <xdr:rowOff>0</xdr:rowOff>
    </xdr:from>
    <xdr:to>
      <xdr:col>5</xdr:col>
      <xdr:colOff>279400</xdr:colOff>
      <xdr:row>1491</xdr:row>
      <xdr:rowOff>12700</xdr:rowOff>
    </xdr:to>
    <xdr:sp macro="[1]!dp_core.gridDP_Click" textlink="">
      <xdr:nvSpPr>
        <xdr:cNvPr id="6969" name="Rectangle 6968">
          <a:extLst>
            <a:ext uri="{FF2B5EF4-FFF2-40B4-BE49-F238E27FC236}">
              <a16:creationId xmlns:a16="http://schemas.microsoft.com/office/drawing/2014/main" xmlns="" id="{00000000-0008-0000-0200-0000391B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1490</xdr:row>
      <xdr:rowOff>0</xdr:rowOff>
    </xdr:from>
    <xdr:to>
      <xdr:col>5</xdr:col>
      <xdr:colOff>279400</xdr:colOff>
      <xdr:row>1491</xdr:row>
      <xdr:rowOff>12700</xdr:rowOff>
    </xdr:to>
    <xdr:sp macro="[1]!dp_core.gridDP_Click" textlink="">
      <xdr:nvSpPr>
        <xdr:cNvPr id="6970" name="Rectangle 6969">
          <a:extLst>
            <a:ext uri="{FF2B5EF4-FFF2-40B4-BE49-F238E27FC236}">
              <a16:creationId xmlns:a16="http://schemas.microsoft.com/office/drawing/2014/main" xmlns="" id="{00000000-0008-0000-0200-00003A1B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1490</xdr:row>
      <xdr:rowOff>0</xdr:rowOff>
    </xdr:from>
    <xdr:to>
      <xdr:col>5</xdr:col>
      <xdr:colOff>279400</xdr:colOff>
      <xdr:row>1491</xdr:row>
      <xdr:rowOff>12700</xdr:rowOff>
    </xdr:to>
    <xdr:sp macro="[1]!dp_core.gridDP_Click" textlink="">
      <xdr:nvSpPr>
        <xdr:cNvPr id="6971" name="Rectangle 6970">
          <a:extLst>
            <a:ext uri="{FF2B5EF4-FFF2-40B4-BE49-F238E27FC236}">
              <a16:creationId xmlns:a16="http://schemas.microsoft.com/office/drawing/2014/main" xmlns="" id="{00000000-0008-0000-0200-00003B1B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1491</xdr:row>
      <xdr:rowOff>0</xdr:rowOff>
    </xdr:from>
    <xdr:to>
      <xdr:col>5</xdr:col>
      <xdr:colOff>279400</xdr:colOff>
      <xdr:row>1492</xdr:row>
      <xdr:rowOff>12700</xdr:rowOff>
    </xdr:to>
    <xdr:sp macro="[1]!dp_core.gridDP_Click" textlink="">
      <xdr:nvSpPr>
        <xdr:cNvPr id="6972" name="Rectangle 6971">
          <a:extLst>
            <a:ext uri="{FF2B5EF4-FFF2-40B4-BE49-F238E27FC236}">
              <a16:creationId xmlns:a16="http://schemas.microsoft.com/office/drawing/2014/main" xmlns="" id="{00000000-0008-0000-0200-00003C1B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1491</xdr:row>
      <xdr:rowOff>0</xdr:rowOff>
    </xdr:from>
    <xdr:to>
      <xdr:col>5</xdr:col>
      <xdr:colOff>279400</xdr:colOff>
      <xdr:row>1492</xdr:row>
      <xdr:rowOff>12700</xdr:rowOff>
    </xdr:to>
    <xdr:sp macro="[1]!dp_core.gridDP_Click" textlink="">
      <xdr:nvSpPr>
        <xdr:cNvPr id="6973" name="Rectangle 6972">
          <a:extLst>
            <a:ext uri="{FF2B5EF4-FFF2-40B4-BE49-F238E27FC236}">
              <a16:creationId xmlns:a16="http://schemas.microsoft.com/office/drawing/2014/main" xmlns="" id="{00000000-0008-0000-0200-00003D1B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1491</xdr:row>
      <xdr:rowOff>0</xdr:rowOff>
    </xdr:from>
    <xdr:to>
      <xdr:col>5</xdr:col>
      <xdr:colOff>279400</xdr:colOff>
      <xdr:row>1492</xdr:row>
      <xdr:rowOff>12700</xdr:rowOff>
    </xdr:to>
    <xdr:sp macro="[1]!dp_core.gridDP_Click" textlink="">
      <xdr:nvSpPr>
        <xdr:cNvPr id="6974" name="Rectangle 6973">
          <a:extLst>
            <a:ext uri="{FF2B5EF4-FFF2-40B4-BE49-F238E27FC236}">
              <a16:creationId xmlns:a16="http://schemas.microsoft.com/office/drawing/2014/main" xmlns="" id="{00000000-0008-0000-0200-00003E1B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1492</xdr:row>
      <xdr:rowOff>0</xdr:rowOff>
    </xdr:from>
    <xdr:to>
      <xdr:col>5</xdr:col>
      <xdr:colOff>279400</xdr:colOff>
      <xdr:row>1493</xdr:row>
      <xdr:rowOff>12700</xdr:rowOff>
    </xdr:to>
    <xdr:sp macro="[1]!dp_core.gridDP_Click" textlink="">
      <xdr:nvSpPr>
        <xdr:cNvPr id="6975" name="Rectangle 6974">
          <a:extLst>
            <a:ext uri="{FF2B5EF4-FFF2-40B4-BE49-F238E27FC236}">
              <a16:creationId xmlns:a16="http://schemas.microsoft.com/office/drawing/2014/main" xmlns="" id="{00000000-0008-0000-0200-00003F1B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1492</xdr:row>
      <xdr:rowOff>0</xdr:rowOff>
    </xdr:from>
    <xdr:to>
      <xdr:col>5</xdr:col>
      <xdr:colOff>279400</xdr:colOff>
      <xdr:row>1493</xdr:row>
      <xdr:rowOff>12700</xdr:rowOff>
    </xdr:to>
    <xdr:sp macro="[1]!dp_core.gridDP_Click" textlink="">
      <xdr:nvSpPr>
        <xdr:cNvPr id="6976" name="Rectangle 6975">
          <a:extLst>
            <a:ext uri="{FF2B5EF4-FFF2-40B4-BE49-F238E27FC236}">
              <a16:creationId xmlns:a16="http://schemas.microsoft.com/office/drawing/2014/main" xmlns="" id="{00000000-0008-0000-0200-0000401B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1492</xdr:row>
      <xdr:rowOff>0</xdr:rowOff>
    </xdr:from>
    <xdr:to>
      <xdr:col>5</xdr:col>
      <xdr:colOff>279400</xdr:colOff>
      <xdr:row>1493</xdr:row>
      <xdr:rowOff>12700</xdr:rowOff>
    </xdr:to>
    <xdr:sp macro="[1]!dp_core.gridDP_Click" textlink="">
      <xdr:nvSpPr>
        <xdr:cNvPr id="6977" name="Rectangle 6976">
          <a:extLst>
            <a:ext uri="{FF2B5EF4-FFF2-40B4-BE49-F238E27FC236}">
              <a16:creationId xmlns:a16="http://schemas.microsoft.com/office/drawing/2014/main" xmlns="" id="{00000000-0008-0000-0200-0000411B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1493</xdr:row>
      <xdr:rowOff>0</xdr:rowOff>
    </xdr:from>
    <xdr:to>
      <xdr:col>5</xdr:col>
      <xdr:colOff>279400</xdr:colOff>
      <xdr:row>1494</xdr:row>
      <xdr:rowOff>12700</xdr:rowOff>
    </xdr:to>
    <xdr:sp macro="[1]!dp_core.gridDP_Click" textlink="">
      <xdr:nvSpPr>
        <xdr:cNvPr id="6978" name="Rectangle 6977">
          <a:extLst>
            <a:ext uri="{FF2B5EF4-FFF2-40B4-BE49-F238E27FC236}">
              <a16:creationId xmlns:a16="http://schemas.microsoft.com/office/drawing/2014/main" xmlns="" id="{00000000-0008-0000-0200-0000421B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1493</xdr:row>
      <xdr:rowOff>0</xdr:rowOff>
    </xdr:from>
    <xdr:to>
      <xdr:col>5</xdr:col>
      <xdr:colOff>279400</xdr:colOff>
      <xdr:row>1494</xdr:row>
      <xdr:rowOff>12700</xdr:rowOff>
    </xdr:to>
    <xdr:sp macro="[1]!dp_core.gridDP_Click" textlink="">
      <xdr:nvSpPr>
        <xdr:cNvPr id="6979" name="Rectangle 6978">
          <a:extLst>
            <a:ext uri="{FF2B5EF4-FFF2-40B4-BE49-F238E27FC236}">
              <a16:creationId xmlns:a16="http://schemas.microsoft.com/office/drawing/2014/main" xmlns="" id="{00000000-0008-0000-0200-0000431B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1493</xdr:row>
      <xdr:rowOff>0</xdr:rowOff>
    </xdr:from>
    <xdr:to>
      <xdr:col>5</xdr:col>
      <xdr:colOff>279400</xdr:colOff>
      <xdr:row>1494</xdr:row>
      <xdr:rowOff>12700</xdr:rowOff>
    </xdr:to>
    <xdr:sp macro="[1]!dp_core.gridDP_Click" textlink="">
      <xdr:nvSpPr>
        <xdr:cNvPr id="6980" name="Rectangle 6979">
          <a:extLst>
            <a:ext uri="{FF2B5EF4-FFF2-40B4-BE49-F238E27FC236}">
              <a16:creationId xmlns:a16="http://schemas.microsoft.com/office/drawing/2014/main" xmlns="" id="{00000000-0008-0000-0200-0000441B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1494</xdr:row>
      <xdr:rowOff>0</xdr:rowOff>
    </xdr:from>
    <xdr:to>
      <xdr:col>5</xdr:col>
      <xdr:colOff>279400</xdr:colOff>
      <xdr:row>1495</xdr:row>
      <xdr:rowOff>12700</xdr:rowOff>
    </xdr:to>
    <xdr:sp macro="[1]!dp_core.gridDP_Click" textlink="">
      <xdr:nvSpPr>
        <xdr:cNvPr id="6981" name="Rectangle 6980">
          <a:extLst>
            <a:ext uri="{FF2B5EF4-FFF2-40B4-BE49-F238E27FC236}">
              <a16:creationId xmlns:a16="http://schemas.microsoft.com/office/drawing/2014/main" xmlns="" id="{00000000-0008-0000-0200-0000451B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1494</xdr:row>
      <xdr:rowOff>0</xdr:rowOff>
    </xdr:from>
    <xdr:to>
      <xdr:col>5</xdr:col>
      <xdr:colOff>279400</xdr:colOff>
      <xdr:row>1495</xdr:row>
      <xdr:rowOff>12700</xdr:rowOff>
    </xdr:to>
    <xdr:sp macro="[1]!dp_core.gridDP_Click" textlink="">
      <xdr:nvSpPr>
        <xdr:cNvPr id="6982" name="Rectangle 6981">
          <a:extLst>
            <a:ext uri="{FF2B5EF4-FFF2-40B4-BE49-F238E27FC236}">
              <a16:creationId xmlns:a16="http://schemas.microsoft.com/office/drawing/2014/main" xmlns="" id="{00000000-0008-0000-0200-0000461B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1494</xdr:row>
      <xdr:rowOff>0</xdr:rowOff>
    </xdr:from>
    <xdr:to>
      <xdr:col>5</xdr:col>
      <xdr:colOff>279400</xdr:colOff>
      <xdr:row>1495</xdr:row>
      <xdr:rowOff>12700</xdr:rowOff>
    </xdr:to>
    <xdr:sp macro="[1]!dp_core.gridDP_Click" textlink="">
      <xdr:nvSpPr>
        <xdr:cNvPr id="6983" name="Rectangle 6982">
          <a:extLst>
            <a:ext uri="{FF2B5EF4-FFF2-40B4-BE49-F238E27FC236}">
              <a16:creationId xmlns:a16="http://schemas.microsoft.com/office/drawing/2014/main" xmlns="" id="{00000000-0008-0000-0200-0000471B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1495</xdr:row>
      <xdr:rowOff>0</xdr:rowOff>
    </xdr:from>
    <xdr:to>
      <xdr:col>5</xdr:col>
      <xdr:colOff>279400</xdr:colOff>
      <xdr:row>1496</xdr:row>
      <xdr:rowOff>12700</xdr:rowOff>
    </xdr:to>
    <xdr:sp macro="[1]!dp_core.gridDP_Click" textlink="">
      <xdr:nvSpPr>
        <xdr:cNvPr id="6984" name="Rectangle 6983">
          <a:extLst>
            <a:ext uri="{FF2B5EF4-FFF2-40B4-BE49-F238E27FC236}">
              <a16:creationId xmlns:a16="http://schemas.microsoft.com/office/drawing/2014/main" xmlns="" id="{00000000-0008-0000-0200-0000481B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1495</xdr:row>
      <xdr:rowOff>0</xdr:rowOff>
    </xdr:from>
    <xdr:to>
      <xdr:col>5</xdr:col>
      <xdr:colOff>279400</xdr:colOff>
      <xdr:row>1496</xdr:row>
      <xdr:rowOff>12700</xdr:rowOff>
    </xdr:to>
    <xdr:sp macro="[1]!dp_core.gridDP_Click" textlink="">
      <xdr:nvSpPr>
        <xdr:cNvPr id="6985" name="Rectangle 6984">
          <a:extLst>
            <a:ext uri="{FF2B5EF4-FFF2-40B4-BE49-F238E27FC236}">
              <a16:creationId xmlns:a16="http://schemas.microsoft.com/office/drawing/2014/main" xmlns="" id="{00000000-0008-0000-0200-0000491B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1495</xdr:row>
      <xdr:rowOff>0</xdr:rowOff>
    </xdr:from>
    <xdr:to>
      <xdr:col>5</xdr:col>
      <xdr:colOff>279400</xdr:colOff>
      <xdr:row>1496</xdr:row>
      <xdr:rowOff>12700</xdr:rowOff>
    </xdr:to>
    <xdr:sp macro="[1]!dp_core.gridDP_Click" textlink="">
      <xdr:nvSpPr>
        <xdr:cNvPr id="6986" name="Rectangle 6985">
          <a:extLst>
            <a:ext uri="{FF2B5EF4-FFF2-40B4-BE49-F238E27FC236}">
              <a16:creationId xmlns:a16="http://schemas.microsoft.com/office/drawing/2014/main" xmlns="" id="{00000000-0008-0000-0200-00004A1B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1496</xdr:row>
      <xdr:rowOff>0</xdr:rowOff>
    </xdr:from>
    <xdr:to>
      <xdr:col>5</xdr:col>
      <xdr:colOff>279400</xdr:colOff>
      <xdr:row>1497</xdr:row>
      <xdr:rowOff>12700</xdr:rowOff>
    </xdr:to>
    <xdr:sp macro="[1]!dp_core.gridDP_Click" textlink="">
      <xdr:nvSpPr>
        <xdr:cNvPr id="6987" name="Rectangle 6986">
          <a:extLst>
            <a:ext uri="{FF2B5EF4-FFF2-40B4-BE49-F238E27FC236}">
              <a16:creationId xmlns:a16="http://schemas.microsoft.com/office/drawing/2014/main" xmlns="" id="{00000000-0008-0000-0200-00004B1B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1496</xdr:row>
      <xdr:rowOff>0</xdr:rowOff>
    </xdr:from>
    <xdr:to>
      <xdr:col>5</xdr:col>
      <xdr:colOff>279400</xdr:colOff>
      <xdr:row>1497</xdr:row>
      <xdr:rowOff>12700</xdr:rowOff>
    </xdr:to>
    <xdr:sp macro="[1]!dp_core.gridDP_Click" textlink="">
      <xdr:nvSpPr>
        <xdr:cNvPr id="6988" name="Rectangle 6987">
          <a:extLst>
            <a:ext uri="{FF2B5EF4-FFF2-40B4-BE49-F238E27FC236}">
              <a16:creationId xmlns:a16="http://schemas.microsoft.com/office/drawing/2014/main" xmlns="" id="{00000000-0008-0000-0200-00004C1B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1496</xdr:row>
      <xdr:rowOff>0</xdr:rowOff>
    </xdr:from>
    <xdr:to>
      <xdr:col>5</xdr:col>
      <xdr:colOff>279400</xdr:colOff>
      <xdr:row>1497</xdr:row>
      <xdr:rowOff>12700</xdr:rowOff>
    </xdr:to>
    <xdr:sp macro="[1]!dp_core.gridDP_Click" textlink="">
      <xdr:nvSpPr>
        <xdr:cNvPr id="6989" name="Rectangle 6988">
          <a:extLst>
            <a:ext uri="{FF2B5EF4-FFF2-40B4-BE49-F238E27FC236}">
              <a16:creationId xmlns:a16="http://schemas.microsoft.com/office/drawing/2014/main" xmlns="" id="{00000000-0008-0000-0200-00004D1B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1497</xdr:row>
      <xdr:rowOff>0</xdr:rowOff>
    </xdr:from>
    <xdr:to>
      <xdr:col>5</xdr:col>
      <xdr:colOff>279400</xdr:colOff>
      <xdr:row>1498</xdr:row>
      <xdr:rowOff>12700</xdr:rowOff>
    </xdr:to>
    <xdr:sp macro="[1]!dp_core.gridDP_Click" textlink="">
      <xdr:nvSpPr>
        <xdr:cNvPr id="6990" name="Rectangle 6989">
          <a:extLst>
            <a:ext uri="{FF2B5EF4-FFF2-40B4-BE49-F238E27FC236}">
              <a16:creationId xmlns:a16="http://schemas.microsoft.com/office/drawing/2014/main" xmlns="" id="{00000000-0008-0000-0200-00004E1B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1497</xdr:row>
      <xdr:rowOff>0</xdr:rowOff>
    </xdr:from>
    <xdr:to>
      <xdr:col>5</xdr:col>
      <xdr:colOff>279400</xdr:colOff>
      <xdr:row>1498</xdr:row>
      <xdr:rowOff>12700</xdr:rowOff>
    </xdr:to>
    <xdr:sp macro="[1]!dp_core.gridDP_Click" textlink="">
      <xdr:nvSpPr>
        <xdr:cNvPr id="6991" name="Rectangle 6990">
          <a:extLst>
            <a:ext uri="{FF2B5EF4-FFF2-40B4-BE49-F238E27FC236}">
              <a16:creationId xmlns:a16="http://schemas.microsoft.com/office/drawing/2014/main" xmlns="" id="{00000000-0008-0000-0200-00004F1B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1497</xdr:row>
      <xdr:rowOff>0</xdr:rowOff>
    </xdr:from>
    <xdr:to>
      <xdr:col>5</xdr:col>
      <xdr:colOff>279400</xdr:colOff>
      <xdr:row>1498</xdr:row>
      <xdr:rowOff>12700</xdr:rowOff>
    </xdr:to>
    <xdr:sp macro="[1]!dp_core.gridDP_Click" textlink="">
      <xdr:nvSpPr>
        <xdr:cNvPr id="6992" name="Rectangle 6991">
          <a:extLst>
            <a:ext uri="{FF2B5EF4-FFF2-40B4-BE49-F238E27FC236}">
              <a16:creationId xmlns:a16="http://schemas.microsoft.com/office/drawing/2014/main" xmlns="" id="{00000000-0008-0000-0200-0000501B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1498</xdr:row>
      <xdr:rowOff>0</xdr:rowOff>
    </xdr:from>
    <xdr:to>
      <xdr:col>5</xdr:col>
      <xdr:colOff>279400</xdr:colOff>
      <xdr:row>1499</xdr:row>
      <xdr:rowOff>12700</xdr:rowOff>
    </xdr:to>
    <xdr:sp macro="[1]!dp_core.gridDP_Click" textlink="">
      <xdr:nvSpPr>
        <xdr:cNvPr id="6993" name="Rectangle 6992">
          <a:extLst>
            <a:ext uri="{FF2B5EF4-FFF2-40B4-BE49-F238E27FC236}">
              <a16:creationId xmlns:a16="http://schemas.microsoft.com/office/drawing/2014/main" xmlns="" id="{00000000-0008-0000-0200-0000511B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1498</xdr:row>
      <xdr:rowOff>0</xdr:rowOff>
    </xdr:from>
    <xdr:to>
      <xdr:col>5</xdr:col>
      <xdr:colOff>279400</xdr:colOff>
      <xdr:row>1499</xdr:row>
      <xdr:rowOff>12700</xdr:rowOff>
    </xdr:to>
    <xdr:sp macro="[1]!dp_core.gridDP_Click" textlink="">
      <xdr:nvSpPr>
        <xdr:cNvPr id="6994" name="Rectangle 6993">
          <a:extLst>
            <a:ext uri="{FF2B5EF4-FFF2-40B4-BE49-F238E27FC236}">
              <a16:creationId xmlns:a16="http://schemas.microsoft.com/office/drawing/2014/main" xmlns="" id="{00000000-0008-0000-0200-0000521B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1498</xdr:row>
      <xdr:rowOff>0</xdr:rowOff>
    </xdr:from>
    <xdr:to>
      <xdr:col>5</xdr:col>
      <xdr:colOff>279400</xdr:colOff>
      <xdr:row>1499</xdr:row>
      <xdr:rowOff>12700</xdr:rowOff>
    </xdr:to>
    <xdr:sp macro="[1]!dp_core.gridDP_Click" textlink="">
      <xdr:nvSpPr>
        <xdr:cNvPr id="6995" name="Rectangle 6994">
          <a:extLst>
            <a:ext uri="{FF2B5EF4-FFF2-40B4-BE49-F238E27FC236}">
              <a16:creationId xmlns:a16="http://schemas.microsoft.com/office/drawing/2014/main" xmlns="" id="{00000000-0008-0000-0200-0000531B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1499</xdr:row>
      <xdr:rowOff>0</xdr:rowOff>
    </xdr:from>
    <xdr:to>
      <xdr:col>5</xdr:col>
      <xdr:colOff>279400</xdr:colOff>
      <xdr:row>1500</xdr:row>
      <xdr:rowOff>12700</xdr:rowOff>
    </xdr:to>
    <xdr:sp macro="[1]!dp_core.gridDP_Click" textlink="">
      <xdr:nvSpPr>
        <xdr:cNvPr id="6996" name="Rectangle 6995">
          <a:extLst>
            <a:ext uri="{FF2B5EF4-FFF2-40B4-BE49-F238E27FC236}">
              <a16:creationId xmlns:a16="http://schemas.microsoft.com/office/drawing/2014/main" xmlns="" id="{00000000-0008-0000-0200-0000541B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1499</xdr:row>
      <xdr:rowOff>0</xdr:rowOff>
    </xdr:from>
    <xdr:to>
      <xdr:col>5</xdr:col>
      <xdr:colOff>279400</xdr:colOff>
      <xdr:row>1500</xdr:row>
      <xdr:rowOff>12700</xdr:rowOff>
    </xdr:to>
    <xdr:sp macro="[1]!dp_core.gridDP_Click" textlink="">
      <xdr:nvSpPr>
        <xdr:cNvPr id="6997" name="Rectangle 6996">
          <a:extLst>
            <a:ext uri="{FF2B5EF4-FFF2-40B4-BE49-F238E27FC236}">
              <a16:creationId xmlns:a16="http://schemas.microsoft.com/office/drawing/2014/main" xmlns="" id="{00000000-0008-0000-0200-0000551B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1499</xdr:row>
      <xdr:rowOff>0</xdr:rowOff>
    </xdr:from>
    <xdr:to>
      <xdr:col>5</xdr:col>
      <xdr:colOff>279400</xdr:colOff>
      <xdr:row>1500</xdr:row>
      <xdr:rowOff>12700</xdr:rowOff>
    </xdr:to>
    <xdr:sp macro="[1]!dp_core.gridDP_Click" textlink="">
      <xdr:nvSpPr>
        <xdr:cNvPr id="6998" name="Rectangle 6997">
          <a:extLst>
            <a:ext uri="{FF2B5EF4-FFF2-40B4-BE49-F238E27FC236}">
              <a16:creationId xmlns:a16="http://schemas.microsoft.com/office/drawing/2014/main" xmlns="" id="{00000000-0008-0000-0200-0000561B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1500</xdr:row>
      <xdr:rowOff>0</xdr:rowOff>
    </xdr:from>
    <xdr:to>
      <xdr:col>5</xdr:col>
      <xdr:colOff>279400</xdr:colOff>
      <xdr:row>1501</xdr:row>
      <xdr:rowOff>12700</xdr:rowOff>
    </xdr:to>
    <xdr:sp macro="[1]!dp_core.gridDP_Click" textlink="">
      <xdr:nvSpPr>
        <xdr:cNvPr id="6999" name="Rectangle 6998">
          <a:extLst>
            <a:ext uri="{FF2B5EF4-FFF2-40B4-BE49-F238E27FC236}">
              <a16:creationId xmlns:a16="http://schemas.microsoft.com/office/drawing/2014/main" xmlns="" id="{00000000-0008-0000-0200-0000571B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1500</xdr:row>
      <xdr:rowOff>0</xdr:rowOff>
    </xdr:from>
    <xdr:to>
      <xdr:col>5</xdr:col>
      <xdr:colOff>279400</xdr:colOff>
      <xdr:row>1501</xdr:row>
      <xdr:rowOff>12700</xdr:rowOff>
    </xdr:to>
    <xdr:sp macro="[1]!dp_core.gridDP_Click" textlink="">
      <xdr:nvSpPr>
        <xdr:cNvPr id="7000" name="Rectangle 6999">
          <a:extLst>
            <a:ext uri="{FF2B5EF4-FFF2-40B4-BE49-F238E27FC236}">
              <a16:creationId xmlns:a16="http://schemas.microsoft.com/office/drawing/2014/main" xmlns="" id="{00000000-0008-0000-0200-0000581B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1500</xdr:row>
      <xdr:rowOff>0</xdr:rowOff>
    </xdr:from>
    <xdr:to>
      <xdr:col>5</xdr:col>
      <xdr:colOff>279400</xdr:colOff>
      <xdr:row>1501</xdr:row>
      <xdr:rowOff>12700</xdr:rowOff>
    </xdr:to>
    <xdr:sp macro="[1]!dp_core.gridDP_Click" textlink="">
      <xdr:nvSpPr>
        <xdr:cNvPr id="7001" name="Rectangle 7000">
          <a:extLst>
            <a:ext uri="{FF2B5EF4-FFF2-40B4-BE49-F238E27FC236}">
              <a16:creationId xmlns:a16="http://schemas.microsoft.com/office/drawing/2014/main" xmlns="" id="{00000000-0008-0000-0200-0000591B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1501</xdr:row>
      <xdr:rowOff>0</xdr:rowOff>
    </xdr:from>
    <xdr:to>
      <xdr:col>5</xdr:col>
      <xdr:colOff>279400</xdr:colOff>
      <xdr:row>1502</xdr:row>
      <xdr:rowOff>12700</xdr:rowOff>
    </xdr:to>
    <xdr:sp macro="[1]!dp_core.gridDP_Click" textlink="">
      <xdr:nvSpPr>
        <xdr:cNvPr id="7002" name="Rectangle 7001">
          <a:extLst>
            <a:ext uri="{FF2B5EF4-FFF2-40B4-BE49-F238E27FC236}">
              <a16:creationId xmlns:a16="http://schemas.microsoft.com/office/drawing/2014/main" xmlns="" id="{00000000-0008-0000-0200-00005A1B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1501</xdr:row>
      <xdr:rowOff>0</xdr:rowOff>
    </xdr:from>
    <xdr:to>
      <xdr:col>5</xdr:col>
      <xdr:colOff>279400</xdr:colOff>
      <xdr:row>1502</xdr:row>
      <xdr:rowOff>12700</xdr:rowOff>
    </xdr:to>
    <xdr:sp macro="[1]!dp_core.gridDP_Click" textlink="">
      <xdr:nvSpPr>
        <xdr:cNvPr id="7003" name="Rectangle 7002">
          <a:extLst>
            <a:ext uri="{FF2B5EF4-FFF2-40B4-BE49-F238E27FC236}">
              <a16:creationId xmlns:a16="http://schemas.microsoft.com/office/drawing/2014/main" xmlns="" id="{00000000-0008-0000-0200-00005B1B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1501</xdr:row>
      <xdr:rowOff>0</xdr:rowOff>
    </xdr:from>
    <xdr:to>
      <xdr:col>5</xdr:col>
      <xdr:colOff>279400</xdr:colOff>
      <xdr:row>1502</xdr:row>
      <xdr:rowOff>12700</xdr:rowOff>
    </xdr:to>
    <xdr:sp macro="[1]!dp_core.gridDP_Click" textlink="">
      <xdr:nvSpPr>
        <xdr:cNvPr id="7004" name="Rectangle 7003">
          <a:extLst>
            <a:ext uri="{FF2B5EF4-FFF2-40B4-BE49-F238E27FC236}">
              <a16:creationId xmlns:a16="http://schemas.microsoft.com/office/drawing/2014/main" xmlns="" id="{00000000-0008-0000-0200-00005C1B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1502</xdr:row>
      <xdr:rowOff>0</xdr:rowOff>
    </xdr:from>
    <xdr:to>
      <xdr:col>5</xdr:col>
      <xdr:colOff>279400</xdr:colOff>
      <xdr:row>1503</xdr:row>
      <xdr:rowOff>12700</xdr:rowOff>
    </xdr:to>
    <xdr:sp macro="[1]!dp_core.gridDP_Click" textlink="">
      <xdr:nvSpPr>
        <xdr:cNvPr id="7005" name="Rectangle 7004">
          <a:extLst>
            <a:ext uri="{FF2B5EF4-FFF2-40B4-BE49-F238E27FC236}">
              <a16:creationId xmlns:a16="http://schemas.microsoft.com/office/drawing/2014/main" xmlns="" id="{00000000-0008-0000-0200-00005D1B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1502</xdr:row>
      <xdr:rowOff>0</xdr:rowOff>
    </xdr:from>
    <xdr:to>
      <xdr:col>5</xdr:col>
      <xdr:colOff>279400</xdr:colOff>
      <xdr:row>1503</xdr:row>
      <xdr:rowOff>12700</xdr:rowOff>
    </xdr:to>
    <xdr:sp macro="[1]!dp_core.gridDP_Click" textlink="">
      <xdr:nvSpPr>
        <xdr:cNvPr id="7006" name="Rectangle 7005">
          <a:extLst>
            <a:ext uri="{FF2B5EF4-FFF2-40B4-BE49-F238E27FC236}">
              <a16:creationId xmlns:a16="http://schemas.microsoft.com/office/drawing/2014/main" xmlns="" id="{00000000-0008-0000-0200-00005E1B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1502</xdr:row>
      <xdr:rowOff>0</xdr:rowOff>
    </xdr:from>
    <xdr:to>
      <xdr:col>5</xdr:col>
      <xdr:colOff>279400</xdr:colOff>
      <xdr:row>1503</xdr:row>
      <xdr:rowOff>12700</xdr:rowOff>
    </xdr:to>
    <xdr:sp macro="[1]!dp_core.gridDP_Click" textlink="">
      <xdr:nvSpPr>
        <xdr:cNvPr id="7007" name="Rectangle 7006">
          <a:extLst>
            <a:ext uri="{FF2B5EF4-FFF2-40B4-BE49-F238E27FC236}">
              <a16:creationId xmlns:a16="http://schemas.microsoft.com/office/drawing/2014/main" xmlns="" id="{00000000-0008-0000-0200-00005F1B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1503</xdr:row>
      <xdr:rowOff>0</xdr:rowOff>
    </xdr:from>
    <xdr:to>
      <xdr:col>5</xdr:col>
      <xdr:colOff>279400</xdr:colOff>
      <xdr:row>1504</xdr:row>
      <xdr:rowOff>12700</xdr:rowOff>
    </xdr:to>
    <xdr:sp macro="[1]!dp_core.gridDP_Click" textlink="">
      <xdr:nvSpPr>
        <xdr:cNvPr id="7008" name="Rectangle 7007">
          <a:extLst>
            <a:ext uri="{FF2B5EF4-FFF2-40B4-BE49-F238E27FC236}">
              <a16:creationId xmlns:a16="http://schemas.microsoft.com/office/drawing/2014/main" xmlns="" id="{00000000-0008-0000-0200-0000601B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1503</xdr:row>
      <xdr:rowOff>0</xdr:rowOff>
    </xdr:from>
    <xdr:to>
      <xdr:col>5</xdr:col>
      <xdr:colOff>279400</xdr:colOff>
      <xdr:row>1504</xdr:row>
      <xdr:rowOff>12700</xdr:rowOff>
    </xdr:to>
    <xdr:sp macro="[1]!dp_core.gridDP_Click" textlink="">
      <xdr:nvSpPr>
        <xdr:cNvPr id="7009" name="Rectangle 7008">
          <a:extLst>
            <a:ext uri="{FF2B5EF4-FFF2-40B4-BE49-F238E27FC236}">
              <a16:creationId xmlns:a16="http://schemas.microsoft.com/office/drawing/2014/main" xmlns="" id="{00000000-0008-0000-0200-0000611B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1503</xdr:row>
      <xdr:rowOff>0</xdr:rowOff>
    </xdr:from>
    <xdr:to>
      <xdr:col>5</xdr:col>
      <xdr:colOff>279400</xdr:colOff>
      <xdr:row>1504</xdr:row>
      <xdr:rowOff>12700</xdr:rowOff>
    </xdr:to>
    <xdr:sp macro="[1]!dp_core.gridDP_Click" textlink="">
      <xdr:nvSpPr>
        <xdr:cNvPr id="7010" name="Rectangle 7009">
          <a:extLst>
            <a:ext uri="{FF2B5EF4-FFF2-40B4-BE49-F238E27FC236}">
              <a16:creationId xmlns:a16="http://schemas.microsoft.com/office/drawing/2014/main" xmlns="" id="{00000000-0008-0000-0200-0000621B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1504</xdr:row>
      <xdr:rowOff>0</xdr:rowOff>
    </xdr:from>
    <xdr:to>
      <xdr:col>5</xdr:col>
      <xdr:colOff>279400</xdr:colOff>
      <xdr:row>1505</xdr:row>
      <xdr:rowOff>12700</xdr:rowOff>
    </xdr:to>
    <xdr:sp macro="[1]!dp_core.gridDP_Click" textlink="">
      <xdr:nvSpPr>
        <xdr:cNvPr id="7011" name="Rectangle 7010">
          <a:extLst>
            <a:ext uri="{FF2B5EF4-FFF2-40B4-BE49-F238E27FC236}">
              <a16:creationId xmlns:a16="http://schemas.microsoft.com/office/drawing/2014/main" xmlns="" id="{00000000-0008-0000-0200-0000631B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1504</xdr:row>
      <xdr:rowOff>0</xdr:rowOff>
    </xdr:from>
    <xdr:to>
      <xdr:col>5</xdr:col>
      <xdr:colOff>279400</xdr:colOff>
      <xdr:row>1505</xdr:row>
      <xdr:rowOff>12700</xdr:rowOff>
    </xdr:to>
    <xdr:sp macro="[1]!dp_core.gridDP_Click" textlink="">
      <xdr:nvSpPr>
        <xdr:cNvPr id="7012" name="Rectangle 7011">
          <a:extLst>
            <a:ext uri="{FF2B5EF4-FFF2-40B4-BE49-F238E27FC236}">
              <a16:creationId xmlns:a16="http://schemas.microsoft.com/office/drawing/2014/main" xmlns="" id="{00000000-0008-0000-0200-0000641B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1504</xdr:row>
      <xdr:rowOff>0</xdr:rowOff>
    </xdr:from>
    <xdr:to>
      <xdr:col>5</xdr:col>
      <xdr:colOff>279400</xdr:colOff>
      <xdr:row>1505</xdr:row>
      <xdr:rowOff>12700</xdr:rowOff>
    </xdr:to>
    <xdr:sp macro="[1]!dp_core.gridDP_Click" textlink="">
      <xdr:nvSpPr>
        <xdr:cNvPr id="7013" name="Rectangle 7012">
          <a:extLst>
            <a:ext uri="{FF2B5EF4-FFF2-40B4-BE49-F238E27FC236}">
              <a16:creationId xmlns:a16="http://schemas.microsoft.com/office/drawing/2014/main" xmlns="" id="{00000000-0008-0000-0200-0000651B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1505</xdr:row>
      <xdr:rowOff>0</xdr:rowOff>
    </xdr:from>
    <xdr:to>
      <xdr:col>5</xdr:col>
      <xdr:colOff>279400</xdr:colOff>
      <xdr:row>1506</xdr:row>
      <xdr:rowOff>12700</xdr:rowOff>
    </xdr:to>
    <xdr:sp macro="[1]!dp_core.gridDP_Click" textlink="">
      <xdr:nvSpPr>
        <xdr:cNvPr id="7014" name="Rectangle 7013">
          <a:extLst>
            <a:ext uri="{FF2B5EF4-FFF2-40B4-BE49-F238E27FC236}">
              <a16:creationId xmlns:a16="http://schemas.microsoft.com/office/drawing/2014/main" xmlns="" id="{00000000-0008-0000-0200-0000661B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1505</xdr:row>
      <xdr:rowOff>0</xdr:rowOff>
    </xdr:from>
    <xdr:to>
      <xdr:col>5</xdr:col>
      <xdr:colOff>279400</xdr:colOff>
      <xdr:row>1506</xdr:row>
      <xdr:rowOff>12700</xdr:rowOff>
    </xdr:to>
    <xdr:sp macro="[1]!dp_core.gridDP_Click" textlink="">
      <xdr:nvSpPr>
        <xdr:cNvPr id="7015" name="Rectangle 7014">
          <a:extLst>
            <a:ext uri="{FF2B5EF4-FFF2-40B4-BE49-F238E27FC236}">
              <a16:creationId xmlns:a16="http://schemas.microsoft.com/office/drawing/2014/main" xmlns="" id="{00000000-0008-0000-0200-0000671B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1505</xdr:row>
      <xdr:rowOff>0</xdr:rowOff>
    </xdr:from>
    <xdr:to>
      <xdr:col>5</xdr:col>
      <xdr:colOff>279400</xdr:colOff>
      <xdr:row>1506</xdr:row>
      <xdr:rowOff>12700</xdr:rowOff>
    </xdr:to>
    <xdr:sp macro="[1]!dp_core.gridDP_Click" textlink="">
      <xdr:nvSpPr>
        <xdr:cNvPr id="7016" name="Rectangle 7015">
          <a:extLst>
            <a:ext uri="{FF2B5EF4-FFF2-40B4-BE49-F238E27FC236}">
              <a16:creationId xmlns:a16="http://schemas.microsoft.com/office/drawing/2014/main" xmlns="" id="{00000000-0008-0000-0200-0000681B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1506</xdr:row>
      <xdr:rowOff>0</xdr:rowOff>
    </xdr:from>
    <xdr:to>
      <xdr:col>5</xdr:col>
      <xdr:colOff>279400</xdr:colOff>
      <xdr:row>1507</xdr:row>
      <xdr:rowOff>12700</xdr:rowOff>
    </xdr:to>
    <xdr:sp macro="[1]!dp_core.gridDP_Click" textlink="">
      <xdr:nvSpPr>
        <xdr:cNvPr id="7017" name="Rectangle 7016">
          <a:extLst>
            <a:ext uri="{FF2B5EF4-FFF2-40B4-BE49-F238E27FC236}">
              <a16:creationId xmlns:a16="http://schemas.microsoft.com/office/drawing/2014/main" xmlns="" id="{00000000-0008-0000-0200-0000691B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1506</xdr:row>
      <xdr:rowOff>0</xdr:rowOff>
    </xdr:from>
    <xdr:to>
      <xdr:col>5</xdr:col>
      <xdr:colOff>279400</xdr:colOff>
      <xdr:row>1507</xdr:row>
      <xdr:rowOff>12700</xdr:rowOff>
    </xdr:to>
    <xdr:sp macro="[1]!dp_core.gridDP_Click" textlink="">
      <xdr:nvSpPr>
        <xdr:cNvPr id="7018" name="Rectangle 7017">
          <a:extLst>
            <a:ext uri="{FF2B5EF4-FFF2-40B4-BE49-F238E27FC236}">
              <a16:creationId xmlns:a16="http://schemas.microsoft.com/office/drawing/2014/main" xmlns="" id="{00000000-0008-0000-0200-00006A1B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1506</xdr:row>
      <xdr:rowOff>0</xdr:rowOff>
    </xdr:from>
    <xdr:to>
      <xdr:col>5</xdr:col>
      <xdr:colOff>279400</xdr:colOff>
      <xdr:row>1507</xdr:row>
      <xdr:rowOff>12700</xdr:rowOff>
    </xdr:to>
    <xdr:sp macro="[1]!dp_core.gridDP_Click" textlink="">
      <xdr:nvSpPr>
        <xdr:cNvPr id="7019" name="Rectangle 7018">
          <a:extLst>
            <a:ext uri="{FF2B5EF4-FFF2-40B4-BE49-F238E27FC236}">
              <a16:creationId xmlns:a16="http://schemas.microsoft.com/office/drawing/2014/main" xmlns="" id="{00000000-0008-0000-0200-00006B1B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1507</xdr:row>
      <xdr:rowOff>0</xdr:rowOff>
    </xdr:from>
    <xdr:to>
      <xdr:col>5</xdr:col>
      <xdr:colOff>279400</xdr:colOff>
      <xdr:row>1508</xdr:row>
      <xdr:rowOff>12700</xdr:rowOff>
    </xdr:to>
    <xdr:sp macro="[1]!dp_core.gridDP_Click" textlink="">
      <xdr:nvSpPr>
        <xdr:cNvPr id="7020" name="Rectangle 7019">
          <a:extLst>
            <a:ext uri="{FF2B5EF4-FFF2-40B4-BE49-F238E27FC236}">
              <a16:creationId xmlns:a16="http://schemas.microsoft.com/office/drawing/2014/main" xmlns="" id="{00000000-0008-0000-0200-00006C1B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1507</xdr:row>
      <xdr:rowOff>0</xdr:rowOff>
    </xdr:from>
    <xdr:to>
      <xdr:col>5</xdr:col>
      <xdr:colOff>279400</xdr:colOff>
      <xdr:row>1508</xdr:row>
      <xdr:rowOff>12700</xdr:rowOff>
    </xdr:to>
    <xdr:sp macro="[1]!dp_core.gridDP_Click" textlink="">
      <xdr:nvSpPr>
        <xdr:cNvPr id="7021" name="Rectangle 7020">
          <a:extLst>
            <a:ext uri="{FF2B5EF4-FFF2-40B4-BE49-F238E27FC236}">
              <a16:creationId xmlns:a16="http://schemas.microsoft.com/office/drawing/2014/main" xmlns="" id="{00000000-0008-0000-0200-00006D1B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1507</xdr:row>
      <xdr:rowOff>0</xdr:rowOff>
    </xdr:from>
    <xdr:to>
      <xdr:col>5</xdr:col>
      <xdr:colOff>279400</xdr:colOff>
      <xdr:row>1508</xdr:row>
      <xdr:rowOff>12700</xdr:rowOff>
    </xdr:to>
    <xdr:sp macro="[1]!dp_core.gridDP_Click" textlink="">
      <xdr:nvSpPr>
        <xdr:cNvPr id="7022" name="Rectangle 7021">
          <a:extLst>
            <a:ext uri="{FF2B5EF4-FFF2-40B4-BE49-F238E27FC236}">
              <a16:creationId xmlns:a16="http://schemas.microsoft.com/office/drawing/2014/main" xmlns="" id="{00000000-0008-0000-0200-00006E1B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1508</xdr:row>
      <xdr:rowOff>0</xdr:rowOff>
    </xdr:from>
    <xdr:to>
      <xdr:col>5</xdr:col>
      <xdr:colOff>279400</xdr:colOff>
      <xdr:row>1509</xdr:row>
      <xdr:rowOff>12700</xdr:rowOff>
    </xdr:to>
    <xdr:sp macro="[1]!dp_core.gridDP_Click" textlink="">
      <xdr:nvSpPr>
        <xdr:cNvPr id="7023" name="Rectangle 7022">
          <a:extLst>
            <a:ext uri="{FF2B5EF4-FFF2-40B4-BE49-F238E27FC236}">
              <a16:creationId xmlns:a16="http://schemas.microsoft.com/office/drawing/2014/main" xmlns="" id="{00000000-0008-0000-0200-00006F1B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1508</xdr:row>
      <xdr:rowOff>0</xdr:rowOff>
    </xdr:from>
    <xdr:to>
      <xdr:col>5</xdr:col>
      <xdr:colOff>279400</xdr:colOff>
      <xdr:row>1509</xdr:row>
      <xdr:rowOff>12700</xdr:rowOff>
    </xdr:to>
    <xdr:sp macro="[1]!dp_core.gridDP_Click" textlink="">
      <xdr:nvSpPr>
        <xdr:cNvPr id="7024" name="Rectangle 7023">
          <a:extLst>
            <a:ext uri="{FF2B5EF4-FFF2-40B4-BE49-F238E27FC236}">
              <a16:creationId xmlns:a16="http://schemas.microsoft.com/office/drawing/2014/main" xmlns="" id="{00000000-0008-0000-0200-0000701B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1508</xdr:row>
      <xdr:rowOff>0</xdr:rowOff>
    </xdr:from>
    <xdr:to>
      <xdr:col>5</xdr:col>
      <xdr:colOff>279400</xdr:colOff>
      <xdr:row>1509</xdr:row>
      <xdr:rowOff>12700</xdr:rowOff>
    </xdr:to>
    <xdr:sp macro="[1]!dp_core.gridDP_Click" textlink="">
      <xdr:nvSpPr>
        <xdr:cNvPr id="7025" name="Rectangle 7024">
          <a:extLst>
            <a:ext uri="{FF2B5EF4-FFF2-40B4-BE49-F238E27FC236}">
              <a16:creationId xmlns:a16="http://schemas.microsoft.com/office/drawing/2014/main" xmlns="" id="{00000000-0008-0000-0200-0000711B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1509</xdr:row>
      <xdr:rowOff>0</xdr:rowOff>
    </xdr:from>
    <xdr:to>
      <xdr:col>5</xdr:col>
      <xdr:colOff>279400</xdr:colOff>
      <xdr:row>1510</xdr:row>
      <xdr:rowOff>12700</xdr:rowOff>
    </xdr:to>
    <xdr:sp macro="[1]!dp_core.gridDP_Click" textlink="">
      <xdr:nvSpPr>
        <xdr:cNvPr id="7026" name="Rectangle 7025">
          <a:extLst>
            <a:ext uri="{FF2B5EF4-FFF2-40B4-BE49-F238E27FC236}">
              <a16:creationId xmlns:a16="http://schemas.microsoft.com/office/drawing/2014/main" xmlns="" id="{00000000-0008-0000-0200-0000721B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1509</xdr:row>
      <xdr:rowOff>0</xdr:rowOff>
    </xdr:from>
    <xdr:to>
      <xdr:col>5</xdr:col>
      <xdr:colOff>279400</xdr:colOff>
      <xdr:row>1510</xdr:row>
      <xdr:rowOff>12700</xdr:rowOff>
    </xdr:to>
    <xdr:sp macro="[1]!dp_core.gridDP_Click" textlink="">
      <xdr:nvSpPr>
        <xdr:cNvPr id="7027" name="Rectangle 7026">
          <a:extLst>
            <a:ext uri="{FF2B5EF4-FFF2-40B4-BE49-F238E27FC236}">
              <a16:creationId xmlns:a16="http://schemas.microsoft.com/office/drawing/2014/main" xmlns="" id="{00000000-0008-0000-0200-0000731B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1509</xdr:row>
      <xdr:rowOff>0</xdr:rowOff>
    </xdr:from>
    <xdr:to>
      <xdr:col>5</xdr:col>
      <xdr:colOff>279400</xdr:colOff>
      <xdr:row>1510</xdr:row>
      <xdr:rowOff>12700</xdr:rowOff>
    </xdr:to>
    <xdr:sp macro="[1]!dp_core.gridDP_Click" textlink="">
      <xdr:nvSpPr>
        <xdr:cNvPr id="7028" name="Rectangle 7027">
          <a:extLst>
            <a:ext uri="{FF2B5EF4-FFF2-40B4-BE49-F238E27FC236}">
              <a16:creationId xmlns:a16="http://schemas.microsoft.com/office/drawing/2014/main" xmlns="" id="{00000000-0008-0000-0200-0000741B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1510</xdr:row>
      <xdr:rowOff>0</xdr:rowOff>
    </xdr:from>
    <xdr:to>
      <xdr:col>5</xdr:col>
      <xdr:colOff>279400</xdr:colOff>
      <xdr:row>1511</xdr:row>
      <xdr:rowOff>12700</xdr:rowOff>
    </xdr:to>
    <xdr:sp macro="[1]!dp_core.gridDP_Click" textlink="">
      <xdr:nvSpPr>
        <xdr:cNvPr id="7029" name="Rectangle 7028">
          <a:extLst>
            <a:ext uri="{FF2B5EF4-FFF2-40B4-BE49-F238E27FC236}">
              <a16:creationId xmlns:a16="http://schemas.microsoft.com/office/drawing/2014/main" xmlns="" id="{00000000-0008-0000-0200-0000751B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1510</xdr:row>
      <xdr:rowOff>0</xdr:rowOff>
    </xdr:from>
    <xdr:to>
      <xdr:col>5</xdr:col>
      <xdr:colOff>279400</xdr:colOff>
      <xdr:row>1511</xdr:row>
      <xdr:rowOff>12700</xdr:rowOff>
    </xdr:to>
    <xdr:sp macro="[1]!dp_core.gridDP_Click" textlink="">
      <xdr:nvSpPr>
        <xdr:cNvPr id="7030" name="Rectangle 7029">
          <a:extLst>
            <a:ext uri="{FF2B5EF4-FFF2-40B4-BE49-F238E27FC236}">
              <a16:creationId xmlns:a16="http://schemas.microsoft.com/office/drawing/2014/main" xmlns="" id="{00000000-0008-0000-0200-0000761B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1510</xdr:row>
      <xdr:rowOff>0</xdr:rowOff>
    </xdr:from>
    <xdr:to>
      <xdr:col>5</xdr:col>
      <xdr:colOff>279400</xdr:colOff>
      <xdr:row>1511</xdr:row>
      <xdr:rowOff>12700</xdr:rowOff>
    </xdr:to>
    <xdr:sp macro="[1]!dp_core.gridDP_Click" textlink="">
      <xdr:nvSpPr>
        <xdr:cNvPr id="7031" name="Rectangle 7030">
          <a:extLst>
            <a:ext uri="{FF2B5EF4-FFF2-40B4-BE49-F238E27FC236}">
              <a16:creationId xmlns:a16="http://schemas.microsoft.com/office/drawing/2014/main" xmlns="" id="{00000000-0008-0000-0200-0000771B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1511</xdr:row>
      <xdr:rowOff>0</xdr:rowOff>
    </xdr:from>
    <xdr:to>
      <xdr:col>5</xdr:col>
      <xdr:colOff>279400</xdr:colOff>
      <xdr:row>1512</xdr:row>
      <xdr:rowOff>12700</xdr:rowOff>
    </xdr:to>
    <xdr:sp macro="[1]!dp_core.gridDP_Click" textlink="">
      <xdr:nvSpPr>
        <xdr:cNvPr id="7032" name="Rectangle 7031">
          <a:extLst>
            <a:ext uri="{FF2B5EF4-FFF2-40B4-BE49-F238E27FC236}">
              <a16:creationId xmlns:a16="http://schemas.microsoft.com/office/drawing/2014/main" xmlns="" id="{00000000-0008-0000-0200-0000781B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1511</xdr:row>
      <xdr:rowOff>0</xdr:rowOff>
    </xdr:from>
    <xdr:to>
      <xdr:col>5</xdr:col>
      <xdr:colOff>279400</xdr:colOff>
      <xdr:row>1512</xdr:row>
      <xdr:rowOff>12700</xdr:rowOff>
    </xdr:to>
    <xdr:sp macro="[1]!dp_core.gridDP_Click" textlink="">
      <xdr:nvSpPr>
        <xdr:cNvPr id="7033" name="Rectangle 7032">
          <a:extLst>
            <a:ext uri="{FF2B5EF4-FFF2-40B4-BE49-F238E27FC236}">
              <a16:creationId xmlns:a16="http://schemas.microsoft.com/office/drawing/2014/main" xmlns="" id="{00000000-0008-0000-0200-0000791B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1511</xdr:row>
      <xdr:rowOff>0</xdr:rowOff>
    </xdr:from>
    <xdr:to>
      <xdr:col>5</xdr:col>
      <xdr:colOff>279400</xdr:colOff>
      <xdr:row>1512</xdr:row>
      <xdr:rowOff>12700</xdr:rowOff>
    </xdr:to>
    <xdr:sp macro="[1]!dp_core.gridDP_Click" textlink="">
      <xdr:nvSpPr>
        <xdr:cNvPr id="7034" name="Rectangle 7033">
          <a:extLst>
            <a:ext uri="{FF2B5EF4-FFF2-40B4-BE49-F238E27FC236}">
              <a16:creationId xmlns:a16="http://schemas.microsoft.com/office/drawing/2014/main" xmlns="" id="{00000000-0008-0000-0200-00007A1B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1512</xdr:row>
      <xdr:rowOff>0</xdr:rowOff>
    </xdr:from>
    <xdr:to>
      <xdr:col>5</xdr:col>
      <xdr:colOff>279400</xdr:colOff>
      <xdr:row>1513</xdr:row>
      <xdr:rowOff>12700</xdr:rowOff>
    </xdr:to>
    <xdr:sp macro="[1]!dp_core.gridDP_Click" textlink="">
      <xdr:nvSpPr>
        <xdr:cNvPr id="7035" name="Rectangle 7034">
          <a:extLst>
            <a:ext uri="{FF2B5EF4-FFF2-40B4-BE49-F238E27FC236}">
              <a16:creationId xmlns:a16="http://schemas.microsoft.com/office/drawing/2014/main" xmlns="" id="{00000000-0008-0000-0200-00007B1B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1512</xdr:row>
      <xdr:rowOff>0</xdr:rowOff>
    </xdr:from>
    <xdr:to>
      <xdr:col>5</xdr:col>
      <xdr:colOff>279400</xdr:colOff>
      <xdr:row>1513</xdr:row>
      <xdr:rowOff>12700</xdr:rowOff>
    </xdr:to>
    <xdr:sp macro="[1]!dp_core.gridDP_Click" textlink="">
      <xdr:nvSpPr>
        <xdr:cNvPr id="7036" name="Rectangle 7035">
          <a:extLst>
            <a:ext uri="{FF2B5EF4-FFF2-40B4-BE49-F238E27FC236}">
              <a16:creationId xmlns:a16="http://schemas.microsoft.com/office/drawing/2014/main" xmlns="" id="{00000000-0008-0000-0200-00007C1B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1512</xdr:row>
      <xdr:rowOff>0</xdr:rowOff>
    </xdr:from>
    <xdr:to>
      <xdr:col>5</xdr:col>
      <xdr:colOff>279400</xdr:colOff>
      <xdr:row>1513</xdr:row>
      <xdr:rowOff>12700</xdr:rowOff>
    </xdr:to>
    <xdr:sp macro="[1]!dp_core.gridDP_Click" textlink="">
      <xdr:nvSpPr>
        <xdr:cNvPr id="7037" name="Rectangle 7036">
          <a:extLst>
            <a:ext uri="{FF2B5EF4-FFF2-40B4-BE49-F238E27FC236}">
              <a16:creationId xmlns:a16="http://schemas.microsoft.com/office/drawing/2014/main" xmlns="" id="{00000000-0008-0000-0200-00007D1B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1513</xdr:row>
      <xdr:rowOff>0</xdr:rowOff>
    </xdr:from>
    <xdr:to>
      <xdr:col>5</xdr:col>
      <xdr:colOff>279400</xdr:colOff>
      <xdr:row>1514</xdr:row>
      <xdr:rowOff>12700</xdr:rowOff>
    </xdr:to>
    <xdr:sp macro="[1]!dp_core.gridDP_Click" textlink="">
      <xdr:nvSpPr>
        <xdr:cNvPr id="7038" name="Rectangle 7037">
          <a:extLst>
            <a:ext uri="{FF2B5EF4-FFF2-40B4-BE49-F238E27FC236}">
              <a16:creationId xmlns:a16="http://schemas.microsoft.com/office/drawing/2014/main" xmlns="" id="{00000000-0008-0000-0200-00007E1B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1513</xdr:row>
      <xdr:rowOff>0</xdr:rowOff>
    </xdr:from>
    <xdr:to>
      <xdr:col>5</xdr:col>
      <xdr:colOff>279400</xdr:colOff>
      <xdr:row>1514</xdr:row>
      <xdr:rowOff>12700</xdr:rowOff>
    </xdr:to>
    <xdr:sp macro="[1]!dp_core.gridDP_Click" textlink="">
      <xdr:nvSpPr>
        <xdr:cNvPr id="7039" name="Rectangle 7038">
          <a:extLst>
            <a:ext uri="{FF2B5EF4-FFF2-40B4-BE49-F238E27FC236}">
              <a16:creationId xmlns:a16="http://schemas.microsoft.com/office/drawing/2014/main" xmlns="" id="{00000000-0008-0000-0200-00007F1B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1513</xdr:row>
      <xdr:rowOff>0</xdr:rowOff>
    </xdr:from>
    <xdr:to>
      <xdr:col>5</xdr:col>
      <xdr:colOff>279400</xdr:colOff>
      <xdr:row>1514</xdr:row>
      <xdr:rowOff>12700</xdr:rowOff>
    </xdr:to>
    <xdr:sp macro="[1]!dp_core.gridDP_Click" textlink="">
      <xdr:nvSpPr>
        <xdr:cNvPr id="7040" name="Rectangle 7039">
          <a:extLst>
            <a:ext uri="{FF2B5EF4-FFF2-40B4-BE49-F238E27FC236}">
              <a16:creationId xmlns:a16="http://schemas.microsoft.com/office/drawing/2014/main" xmlns="" id="{00000000-0008-0000-0200-0000801B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1514</xdr:row>
      <xdr:rowOff>0</xdr:rowOff>
    </xdr:from>
    <xdr:to>
      <xdr:col>5</xdr:col>
      <xdr:colOff>279400</xdr:colOff>
      <xdr:row>1515</xdr:row>
      <xdr:rowOff>12700</xdr:rowOff>
    </xdr:to>
    <xdr:sp macro="[1]!dp_core.gridDP_Click" textlink="">
      <xdr:nvSpPr>
        <xdr:cNvPr id="7041" name="Rectangle 7040">
          <a:extLst>
            <a:ext uri="{FF2B5EF4-FFF2-40B4-BE49-F238E27FC236}">
              <a16:creationId xmlns:a16="http://schemas.microsoft.com/office/drawing/2014/main" xmlns="" id="{00000000-0008-0000-0200-0000811B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1514</xdr:row>
      <xdr:rowOff>0</xdr:rowOff>
    </xdr:from>
    <xdr:to>
      <xdr:col>5</xdr:col>
      <xdr:colOff>279400</xdr:colOff>
      <xdr:row>1515</xdr:row>
      <xdr:rowOff>12700</xdr:rowOff>
    </xdr:to>
    <xdr:sp macro="[1]!dp_core.gridDP_Click" textlink="">
      <xdr:nvSpPr>
        <xdr:cNvPr id="7042" name="Rectangle 7041">
          <a:extLst>
            <a:ext uri="{FF2B5EF4-FFF2-40B4-BE49-F238E27FC236}">
              <a16:creationId xmlns:a16="http://schemas.microsoft.com/office/drawing/2014/main" xmlns="" id="{00000000-0008-0000-0200-0000821B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1514</xdr:row>
      <xdr:rowOff>0</xdr:rowOff>
    </xdr:from>
    <xdr:to>
      <xdr:col>5</xdr:col>
      <xdr:colOff>279400</xdr:colOff>
      <xdr:row>1515</xdr:row>
      <xdr:rowOff>12700</xdr:rowOff>
    </xdr:to>
    <xdr:sp macro="[1]!dp_core.gridDP_Click" textlink="">
      <xdr:nvSpPr>
        <xdr:cNvPr id="7043" name="Rectangle 7042">
          <a:extLst>
            <a:ext uri="{FF2B5EF4-FFF2-40B4-BE49-F238E27FC236}">
              <a16:creationId xmlns:a16="http://schemas.microsoft.com/office/drawing/2014/main" xmlns="" id="{00000000-0008-0000-0200-0000831B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1515</xdr:row>
      <xdr:rowOff>0</xdr:rowOff>
    </xdr:from>
    <xdr:to>
      <xdr:col>5</xdr:col>
      <xdr:colOff>279400</xdr:colOff>
      <xdr:row>1516</xdr:row>
      <xdr:rowOff>12700</xdr:rowOff>
    </xdr:to>
    <xdr:sp macro="[1]!dp_core.gridDP_Click" textlink="">
      <xdr:nvSpPr>
        <xdr:cNvPr id="7044" name="Rectangle 7043">
          <a:extLst>
            <a:ext uri="{FF2B5EF4-FFF2-40B4-BE49-F238E27FC236}">
              <a16:creationId xmlns:a16="http://schemas.microsoft.com/office/drawing/2014/main" xmlns="" id="{00000000-0008-0000-0200-0000841B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1515</xdr:row>
      <xdr:rowOff>0</xdr:rowOff>
    </xdr:from>
    <xdr:to>
      <xdr:col>5</xdr:col>
      <xdr:colOff>279400</xdr:colOff>
      <xdr:row>1516</xdr:row>
      <xdr:rowOff>12700</xdr:rowOff>
    </xdr:to>
    <xdr:sp macro="[1]!dp_core.gridDP_Click" textlink="">
      <xdr:nvSpPr>
        <xdr:cNvPr id="7045" name="Rectangle 7044">
          <a:extLst>
            <a:ext uri="{FF2B5EF4-FFF2-40B4-BE49-F238E27FC236}">
              <a16:creationId xmlns:a16="http://schemas.microsoft.com/office/drawing/2014/main" xmlns="" id="{00000000-0008-0000-0200-0000851B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1515</xdr:row>
      <xdr:rowOff>0</xdr:rowOff>
    </xdr:from>
    <xdr:to>
      <xdr:col>5</xdr:col>
      <xdr:colOff>279400</xdr:colOff>
      <xdr:row>1516</xdr:row>
      <xdr:rowOff>12700</xdr:rowOff>
    </xdr:to>
    <xdr:sp macro="[1]!dp_core.gridDP_Click" textlink="">
      <xdr:nvSpPr>
        <xdr:cNvPr id="7046" name="Rectangle 7045">
          <a:extLst>
            <a:ext uri="{FF2B5EF4-FFF2-40B4-BE49-F238E27FC236}">
              <a16:creationId xmlns:a16="http://schemas.microsoft.com/office/drawing/2014/main" xmlns="" id="{00000000-0008-0000-0200-0000861B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1516</xdr:row>
      <xdr:rowOff>0</xdr:rowOff>
    </xdr:from>
    <xdr:to>
      <xdr:col>5</xdr:col>
      <xdr:colOff>279400</xdr:colOff>
      <xdr:row>1517</xdr:row>
      <xdr:rowOff>12700</xdr:rowOff>
    </xdr:to>
    <xdr:sp macro="[1]!dp_core.gridDP_Click" textlink="">
      <xdr:nvSpPr>
        <xdr:cNvPr id="7047" name="Rectangle 7046">
          <a:extLst>
            <a:ext uri="{FF2B5EF4-FFF2-40B4-BE49-F238E27FC236}">
              <a16:creationId xmlns:a16="http://schemas.microsoft.com/office/drawing/2014/main" xmlns="" id="{00000000-0008-0000-0200-0000871B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1516</xdr:row>
      <xdr:rowOff>0</xdr:rowOff>
    </xdr:from>
    <xdr:to>
      <xdr:col>5</xdr:col>
      <xdr:colOff>279400</xdr:colOff>
      <xdr:row>1517</xdr:row>
      <xdr:rowOff>12700</xdr:rowOff>
    </xdr:to>
    <xdr:sp macro="[1]!dp_core.gridDP_Click" textlink="">
      <xdr:nvSpPr>
        <xdr:cNvPr id="7048" name="Rectangle 7047">
          <a:extLst>
            <a:ext uri="{FF2B5EF4-FFF2-40B4-BE49-F238E27FC236}">
              <a16:creationId xmlns:a16="http://schemas.microsoft.com/office/drawing/2014/main" xmlns="" id="{00000000-0008-0000-0200-0000881B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1516</xdr:row>
      <xdr:rowOff>0</xdr:rowOff>
    </xdr:from>
    <xdr:to>
      <xdr:col>5</xdr:col>
      <xdr:colOff>279400</xdr:colOff>
      <xdr:row>1517</xdr:row>
      <xdr:rowOff>12700</xdr:rowOff>
    </xdr:to>
    <xdr:sp macro="[1]!dp_core.gridDP_Click" textlink="">
      <xdr:nvSpPr>
        <xdr:cNvPr id="7049" name="Rectangle 7048">
          <a:extLst>
            <a:ext uri="{FF2B5EF4-FFF2-40B4-BE49-F238E27FC236}">
              <a16:creationId xmlns:a16="http://schemas.microsoft.com/office/drawing/2014/main" xmlns="" id="{00000000-0008-0000-0200-0000891B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1517</xdr:row>
      <xdr:rowOff>0</xdr:rowOff>
    </xdr:from>
    <xdr:to>
      <xdr:col>5</xdr:col>
      <xdr:colOff>279400</xdr:colOff>
      <xdr:row>1518</xdr:row>
      <xdr:rowOff>12700</xdr:rowOff>
    </xdr:to>
    <xdr:sp macro="[1]!dp_core.gridDP_Click" textlink="">
      <xdr:nvSpPr>
        <xdr:cNvPr id="7050" name="Rectangle 7049">
          <a:extLst>
            <a:ext uri="{FF2B5EF4-FFF2-40B4-BE49-F238E27FC236}">
              <a16:creationId xmlns:a16="http://schemas.microsoft.com/office/drawing/2014/main" xmlns="" id="{00000000-0008-0000-0200-00008A1B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1517</xdr:row>
      <xdr:rowOff>0</xdr:rowOff>
    </xdr:from>
    <xdr:to>
      <xdr:col>5</xdr:col>
      <xdr:colOff>279400</xdr:colOff>
      <xdr:row>1518</xdr:row>
      <xdr:rowOff>12700</xdr:rowOff>
    </xdr:to>
    <xdr:sp macro="[1]!dp_core.gridDP_Click" textlink="">
      <xdr:nvSpPr>
        <xdr:cNvPr id="7051" name="Rectangle 7050">
          <a:extLst>
            <a:ext uri="{FF2B5EF4-FFF2-40B4-BE49-F238E27FC236}">
              <a16:creationId xmlns:a16="http://schemas.microsoft.com/office/drawing/2014/main" xmlns="" id="{00000000-0008-0000-0200-00008B1B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1517</xdr:row>
      <xdr:rowOff>0</xdr:rowOff>
    </xdr:from>
    <xdr:to>
      <xdr:col>5</xdr:col>
      <xdr:colOff>279400</xdr:colOff>
      <xdr:row>1518</xdr:row>
      <xdr:rowOff>12700</xdr:rowOff>
    </xdr:to>
    <xdr:sp macro="[1]!dp_core.gridDP_Click" textlink="">
      <xdr:nvSpPr>
        <xdr:cNvPr id="7052" name="Rectangle 7051">
          <a:extLst>
            <a:ext uri="{FF2B5EF4-FFF2-40B4-BE49-F238E27FC236}">
              <a16:creationId xmlns:a16="http://schemas.microsoft.com/office/drawing/2014/main" xmlns="" id="{00000000-0008-0000-0200-00008C1B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1518</xdr:row>
      <xdr:rowOff>0</xdr:rowOff>
    </xdr:from>
    <xdr:to>
      <xdr:col>5</xdr:col>
      <xdr:colOff>279400</xdr:colOff>
      <xdr:row>1519</xdr:row>
      <xdr:rowOff>12700</xdr:rowOff>
    </xdr:to>
    <xdr:sp macro="[1]!dp_core.gridDP_Click" textlink="">
      <xdr:nvSpPr>
        <xdr:cNvPr id="7053" name="Rectangle 7052">
          <a:extLst>
            <a:ext uri="{FF2B5EF4-FFF2-40B4-BE49-F238E27FC236}">
              <a16:creationId xmlns:a16="http://schemas.microsoft.com/office/drawing/2014/main" xmlns="" id="{00000000-0008-0000-0200-00008D1B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1518</xdr:row>
      <xdr:rowOff>0</xdr:rowOff>
    </xdr:from>
    <xdr:to>
      <xdr:col>5</xdr:col>
      <xdr:colOff>279400</xdr:colOff>
      <xdr:row>1519</xdr:row>
      <xdr:rowOff>12700</xdr:rowOff>
    </xdr:to>
    <xdr:sp macro="[1]!dp_core.gridDP_Click" textlink="">
      <xdr:nvSpPr>
        <xdr:cNvPr id="7054" name="Rectangle 7053">
          <a:extLst>
            <a:ext uri="{FF2B5EF4-FFF2-40B4-BE49-F238E27FC236}">
              <a16:creationId xmlns:a16="http://schemas.microsoft.com/office/drawing/2014/main" xmlns="" id="{00000000-0008-0000-0200-00008E1B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1518</xdr:row>
      <xdr:rowOff>0</xdr:rowOff>
    </xdr:from>
    <xdr:to>
      <xdr:col>5</xdr:col>
      <xdr:colOff>279400</xdr:colOff>
      <xdr:row>1519</xdr:row>
      <xdr:rowOff>12700</xdr:rowOff>
    </xdr:to>
    <xdr:sp macro="[1]!dp_core.gridDP_Click" textlink="">
      <xdr:nvSpPr>
        <xdr:cNvPr id="7055" name="Rectangle 7054">
          <a:extLst>
            <a:ext uri="{FF2B5EF4-FFF2-40B4-BE49-F238E27FC236}">
              <a16:creationId xmlns:a16="http://schemas.microsoft.com/office/drawing/2014/main" xmlns="" id="{00000000-0008-0000-0200-00008F1B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1519</xdr:row>
      <xdr:rowOff>0</xdr:rowOff>
    </xdr:from>
    <xdr:to>
      <xdr:col>5</xdr:col>
      <xdr:colOff>279400</xdr:colOff>
      <xdr:row>1520</xdr:row>
      <xdr:rowOff>12700</xdr:rowOff>
    </xdr:to>
    <xdr:sp macro="[1]!dp_core.gridDP_Click" textlink="">
      <xdr:nvSpPr>
        <xdr:cNvPr id="7056" name="Rectangle 7055">
          <a:extLst>
            <a:ext uri="{FF2B5EF4-FFF2-40B4-BE49-F238E27FC236}">
              <a16:creationId xmlns:a16="http://schemas.microsoft.com/office/drawing/2014/main" xmlns="" id="{00000000-0008-0000-0200-0000901B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1519</xdr:row>
      <xdr:rowOff>0</xdr:rowOff>
    </xdr:from>
    <xdr:to>
      <xdr:col>5</xdr:col>
      <xdr:colOff>279400</xdr:colOff>
      <xdr:row>1520</xdr:row>
      <xdr:rowOff>12700</xdr:rowOff>
    </xdr:to>
    <xdr:sp macro="[1]!dp_core.gridDP_Click" textlink="">
      <xdr:nvSpPr>
        <xdr:cNvPr id="7057" name="Rectangle 7056">
          <a:extLst>
            <a:ext uri="{FF2B5EF4-FFF2-40B4-BE49-F238E27FC236}">
              <a16:creationId xmlns:a16="http://schemas.microsoft.com/office/drawing/2014/main" xmlns="" id="{00000000-0008-0000-0200-0000911B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1519</xdr:row>
      <xdr:rowOff>0</xdr:rowOff>
    </xdr:from>
    <xdr:to>
      <xdr:col>5</xdr:col>
      <xdr:colOff>279400</xdr:colOff>
      <xdr:row>1520</xdr:row>
      <xdr:rowOff>12700</xdr:rowOff>
    </xdr:to>
    <xdr:sp macro="[1]!dp_core.gridDP_Click" textlink="">
      <xdr:nvSpPr>
        <xdr:cNvPr id="7058" name="Rectangle 7057">
          <a:extLst>
            <a:ext uri="{FF2B5EF4-FFF2-40B4-BE49-F238E27FC236}">
              <a16:creationId xmlns:a16="http://schemas.microsoft.com/office/drawing/2014/main" xmlns="" id="{00000000-0008-0000-0200-0000921B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1520</xdr:row>
      <xdr:rowOff>0</xdr:rowOff>
    </xdr:from>
    <xdr:to>
      <xdr:col>5</xdr:col>
      <xdr:colOff>279400</xdr:colOff>
      <xdr:row>1521</xdr:row>
      <xdr:rowOff>12700</xdr:rowOff>
    </xdr:to>
    <xdr:sp macro="[1]!dp_core.gridDP_Click" textlink="">
      <xdr:nvSpPr>
        <xdr:cNvPr id="7059" name="Rectangle 7058">
          <a:extLst>
            <a:ext uri="{FF2B5EF4-FFF2-40B4-BE49-F238E27FC236}">
              <a16:creationId xmlns:a16="http://schemas.microsoft.com/office/drawing/2014/main" xmlns="" id="{00000000-0008-0000-0200-0000931B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1520</xdr:row>
      <xdr:rowOff>0</xdr:rowOff>
    </xdr:from>
    <xdr:to>
      <xdr:col>5</xdr:col>
      <xdr:colOff>279400</xdr:colOff>
      <xdr:row>1521</xdr:row>
      <xdr:rowOff>12700</xdr:rowOff>
    </xdr:to>
    <xdr:sp macro="[1]!dp_core.gridDP_Click" textlink="">
      <xdr:nvSpPr>
        <xdr:cNvPr id="7060" name="Rectangle 7059">
          <a:extLst>
            <a:ext uri="{FF2B5EF4-FFF2-40B4-BE49-F238E27FC236}">
              <a16:creationId xmlns:a16="http://schemas.microsoft.com/office/drawing/2014/main" xmlns="" id="{00000000-0008-0000-0200-0000941B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1520</xdr:row>
      <xdr:rowOff>0</xdr:rowOff>
    </xdr:from>
    <xdr:to>
      <xdr:col>5</xdr:col>
      <xdr:colOff>279400</xdr:colOff>
      <xdr:row>1521</xdr:row>
      <xdr:rowOff>12700</xdr:rowOff>
    </xdr:to>
    <xdr:sp macro="[1]!dp_core.gridDP_Click" textlink="">
      <xdr:nvSpPr>
        <xdr:cNvPr id="7061" name="Rectangle 7060">
          <a:extLst>
            <a:ext uri="{FF2B5EF4-FFF2-40B4-BE49-F238E27FC236}">
              <a16:creationId xmlns:a16="http://schemas.microsoft.com/office/drawing/2014/main" xmlns="" id="{00000000-0008-0000-0200-0000951B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1521</xdr:row>
      <xdr:rowOff>0</xdr:rowOff>
    </xdr:from>
    <xdr:to>
      <xdr:col>5</xdr:col>
      <xdr:colOff>279400</xdr:colOff>
      <xdr:row>1522</xdr:row>
      <xdr:rowOff>12700</xdr:rowOff>
    </xdr:to>
    <xdr:sp macro="[1]!dp_core.gridDP_Click" textlink="">
      <xdr:nvSpPr>
        <xdr:cNvPr id="7062" name="Rectangle 7061">
          <a:extLst>
            <a:ext uri="{FF2B5EF4-FFF2-40B4-BE49-F238E27FC236}">
              <a16:creationId xmlns:a16="http://schemas.microsoft.com/office/drawing/2014/main" xmlns="" id="{00000000-0008-0000-0200-0000961B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1521</xdr:row>
      <xdr:rowOff>0</xdr:rowOff>
    </xdr:from>
    <xdr:to>
      <xdr:col>5</xdr:col>
      <xdr:colOff>279400</xdr:colOff>
      <xdr:row>1522</xdr:row>
      <xdr:rowOff>12700</xdr:rowOff>
    </xdr:to>
    <xdr:sp macro="[1]!dp_core.gridDP_Click" textlink="">
      <xdr:nvSpPr>
        <xdr:cNvPr id="7063" name="Rectangle 7062">
          <a:extLst>
            <a:ext uri="{FF2B5EF4-FFF2-40B4-BE49-F238E27FC236}">
              <a16:creationId xmlns:a16="http://schemas.microsoft.com/office/drawing/2014/main" xmlns="" id="{00000000-0008-0000-0200-0000971B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1521</xdr:row>
      <xdr:rowOff>0</xdr:rowOff>
    </xdr:from>
    <xdr:to>
      <xdr:col>5</xdr:col>
      <xdr:colOff>279400</xdr:colOff>
      <xdr:row>1522</xdr:row>
      <xdr:rowOff>12700</xdr:rowOff>
    </xdr:to>
    <xdr:sp macro="[1]!dp_core.gridDP_Click" textlink="">
      <xdr:nvSpPr>
        <xdr:cNvPr id="7064" name="Rectangle 7063">
          <a:extLst>
            <a:ext uri="{FF2B5EF4-FFF2-40B4-BE49-F238E27FC236}">
              <a16:creationId xmlns:a16="http://schemas.microsoft.com/office/drawing/2014/main" xmlns="" id="{00000000-0008-0000-0200-0000981B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1522</xdr:row>
      <xdr:rowOff>0</xdr:rowOff>
    </xdr:from>
    <xdr:to>
      <xdr:col>5</xdr:col>
      <xdr:colOff>279400</xdr:colOff>
      <xdr:row>1523</xdr:row>
      <xdr:rowOff>12700</xdr:rowOff>
    </xdr:to>
    <xdr:sp macro="[1]!dp_core.gridDP_Click" textlink="">
      <xdr:nvSpPr>
        <xdr:cNvPr id="7065" name="Rectangle 7064">
          <a:extLst>
            <a:ext uri="{FF2B5EF4-FFF2-40B4-BE49-F238E27FC236}">
              <a16:creationId xmlns:a16="http://schemas.microsoft.com/office/drawing/2014/main" xmlns="" id="{00000000-0008-0000-0200-0000991B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1522</xdr:row>
      <xdr:rowOff>0</xdr:rowOff>
    </xdr:from>
    <xdr:to>
      <xdr:col>5</xdr:col>
      <xdr:colOff>279400</xdr:colOff>
      <xdr:row>1523</xdr:row>
      <xdr:rowOff>12700</xdr:rowOff>
    </xdr:to>
    <xdr:sp macro="[1]!dp_core.gridDP_Click" textlink="">
      <xdr:nvSpPr>
        <xdr:cNvPr id="7066" name="Rectangle 7065">
          <a:extLst>
            <a:ext uri="{FF2B5EF4-FFF2-40B4-BE49-F238E27FC236}">
              <a16:creationId xmlns:a16="http://schemas.microsoft.com/office/drawing/2014/main" xmlns="" id="{00000000-0008-0000-0200-00009A1B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1522</xdr:row>
      <xdr:rowOff>0</xdr:rowOff>
    </xdr:from>
    <xdr:to>
      <xdr:col>5</xdr:col>
      <xdr:colOff>279400</xdr:colOff>
      <xdr:row>1523</xdr:row>
      <xdr:rowOff>12700</xdr:rowOff>
    </xdr:to>
    <xdr:sp macro="[1]!dp_core.gridDP_Click" textlink="">
      <xdr:nvSpPr>
        <xdr:cNvPr id="7067" name="Rectangle 7066">
          <a:extLst>
            <a:ext uri="{FF2B5EF4-FFF2-40B4-BE49-F238E27FC236}">
              <a16:creationId xmlns:a16="http://schemas.microsoft.com/office/drawing/2014/main" xmlns="" id="{00000000-0008-0000-0200-00009B1B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1523</xdr:row>
      <xdr:rowOff>0</xdr:rowOff>
    </xdr:from>
    <xdr:to>
      <xdr:col>5</xdr:col>
      <xdr:colOff>279400</xdr:colOff>
      <xdr:row>1524</xdr:row>
      <xdr:rowOff>12700</xdr:rowOff>
    </xdr:to>
    <xdr:sp macro="[1]!dp_core.gridDP_Click" textlink="">
      <xdr:nvSpPr>
        <xdr:cNvPr id="7068" name="Rectangle 7067">
          <a:extLst>
            <a:ext uri="{FF2B5EF4-FFF2-40B4-BE49-F238E27FC236}">
              <a16:creationId xmlns:a16="http://schemas.microsoft.com/office/drawing/2014/main" xmlns="" id="{00000000-0008-0000-0200-00009C1B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1523</xdr:row>
      <xdr:rowOff>0</xdr:rowOff>
    </xdr:from>
    <xdr:to>
      <xdr:col>5</xdr:col>
      <xdr:colOff>279400</xdr:colOff>
      <xdr:row>1524</xdr:row>
      <xdr:rowOff>12700</xdr:rowOff>
    </xdr:to>
    <xdr:sp macro="[1]!dp_core.gridDP_Click" textlink="">
      <xdr:nvSpPr>
        <xdr:cNvPr id="7069" name="Rectangle 7068">
          <a:extLst>
            <a:ext uri="{FF2B5EF4-FFF2-40B4-BE49-F238E27FC236}">
              <a16:creationId xmlns:a16="http://schemas.microsoft.com/office/drawing/2014/main" xmlns="" id="{00000000-0008-0000-0200-00009D1B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1523</xdr:row>
      <xdr:rowOff>0</xdr:rowOff>
    </xdr:from>
    <xdr:to>
      <xdr:col>5</xdr:col>
      <xdr:colOff>279400</xdr:colOff>
      <xdr:row>1524</xdr:row>
      <xdr:rowOff>12700</xdr:rowOff>
    </xdr:to>
    <xdr:sp macro="[1]!dp_core.gridDP_Click" textlink="">
      <xdr:nvSpPr>
        <xdr:cNvPr id="7070" name="Rectangle 7069">
          <a:extLst>
            <a:ext uri="{FF2B5EF4-FFF2-40B4-BE49-F238E27FC236}">
              <a16:creationId xmlns:a16="http://schemas.microsoft.com/office/drawing/2014/main" xmlns="" id="{00000000-0008-0000-0200-00009E1B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1524</xdr:row>
      <xdr:rowOff>0</xdr:rowOff>
    </xdr:from>
    <xdr:to>
      <xdr:col>5</xdr:col>
      <xdr:colOff>279400</xdr:colOff>
      <xdr:row>1525</xdr:row>
      <xdr:rowOff>12700</xdr:rowOff>
    </xdr:to>
    <xdr:sp macro="[1]!dp_core.gridDP_Click" textlink="">
      <xdr:nvSpPr>
        <xdr:cNvPr id="7071" name="Rectangle 7070">
          <a:extLst>
            <a:ext uri="{FF2B5EF4-FFF2-40B4-BE49-F238E27FC236}">
              <a16:creationId xmlns:a16="http://schemas.microsoft.com/office/drawing/2014/main" xmlns="" id="{00000000-0008-0000-0200-00009F1B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1524</xdr:row>
      <xdr:rowOff>0</xdr:rowOff>
    </xdr:from>
    <xdr:to>
      <xdr:col>5</xdr:col>
      <xdr:colOff>279400</xdr:colOff>
      <xdr:row>1525</xdr:row>
      <xdr:rowOff>12700</xdr:rowOff>
    </xdr:to>
    <xdr:sp macro="[1]!dp_core.gridDP_Click" textlink="">
      <xdr:nvSpPr>
        <xdr:cNvPr id="7072" name="Rectangle 7071">
          <a:extLst>
            <a:ext uri="{FF2B5EF4-FFF2-40B4-BE49-F238E27FC236}">
              <a16:creationId xmlns:a16="http://schemas.microsoft.com/office/drawing/2014/main" xmlns="" id="{00000000-0008-0000-0200-0000A01B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1524</xdr:row>
      <xdr:rowOff>0</xdr:rowOff>
    </xdr:from>
    <xdr:to>
      <xdr:col>5</xdr:col>
      <xdr:colOff>279400</xdr:colOff>
      <xdr:row>1525</xdr:row>
      <xdr:rowOff>12700</xdr:rowOff>
    </xdr:to>
    <xdr:sp macro="[1]!dp_core.gridDP_Click" textlink="">
      <xdr:nvSpPr>
        <xdr:cNvPr id="7073" name="Rectangle 7072">
          <a:extLst>
            <a:ext uri="{FF2B5EF4-FFF2-40B4-BE49-F238E27FC236}">
              <a16:creationId xmlns:a16="http://schemas.microsoft.com/office/drawing/2014/main" xmlns="" id="{00000000-0008-0000-0200-0000A11B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1525</xdr:row>
      <xdr:rowOff>0</xdr:rowOff>
    </xdr:from>
    <xdr:to>
      <xdr:col>5</xdr:col>
      <xdr:colOff>279400</xdr:colOff>
      <xdr:row>1526</xdr:row>
      <xdr:rowOff>12700</xdr:rowOff>
    </xdr:to>
    <xdr:sp macro="[1]!dp_core.gridDP_Click" textlink="">
      <xdr:nvSpPr>
        <xdr:cNvPr id="7074" name="Rectangle 7073">
          <a:extLst>
            <a:ext uri="{FF2B5EF4-FFF2-40B4-BE49-F238E27FC236}">
              <a16:creationId xmlns:a16="http://schemas.microsoft.com/office/drawing/2014/main" xmlns="" id="{00000000-0008-0000-0200-0000A21B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1525</xdr:row>
      <xdr:rowOff>0</xdr:rowOff>
    </xdr:from>
    <xdr:to>
      <xdr:col>5</xdr:col>
      <xdr:colOff>279400</xdr:colOff>
      <xdr:row>1526</xdr:row>
      <xdr:rowOff>12700</xdr:rowOff>
    </xdr:to>
    <xdr:sp macro="[1]!dp_core.gridDP_Click" textlink="">
      <xdr:nvSpPr>
        <xdr:cNvPr id="7075" name="Rectangle 7074">
          <a:extLst>
            <a:ext uri="{FF2B5EF4-FFF2-40B4-BE49-F238E27FC236}">
              <a16:creationId xmlns:a16="http://schemas.microsoft.com/office/drawing/2014/main" xmlns="" id="{00000000-0008-0000-0200-0000A31B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1525</xdr:row>
      <xdr:rowOff>0</xdr:rowOff>
    </xdr:from>
    <xdr:to>
      <xdr:col>5</xdr:col>
      <xdr:colOff>279400</xdr:colOff>
      <xdr:row>1526</xdr:row>
      <xdr:rowOff>12700</xdr:rowOff>
    </xdr:to>
    <xdr:sp macro="[1]!dp_core.gridDP_Click" textlink="">
      <xdr:nvSpPr>
        <xdr:cNvPr id="7076" name="Rectangle 7075">
          <a:extLst>
            <a:ext uri="{FF2B5EF4-FFF2-40B4-BE49-F238E27FC236}">
              <a16:creationId xmlns:a16="http://schemas.microsoft.com/office/drawing/2014/main" xmlns="" id="{00000000-0008-0000-0200-0000A41B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1526</xdr:row>
      <xdr:rowOff>0</xdr:rowOff>
    </xdr:from>
    <xdr:to>
      <xdr:col>5</xdr:col>
      <xdr:colOff>279400</xdr:colOff>
      <xdr:row>1527</xdr:row>
      <xdr:rowOff>12700</xdr:rowOff>
    </xdr:to>
    <xdr:sp macro="[1]!dp_core.gridDP_Click" textlink="">
      <xdr:nvSpPr>
        <xdr:cNvPr id="7077" name="Rectangle 7076">
          <a:extLst>
            <a:ext uri="{FF2B5EF4-FFF2-40B4-BE49-F238E27FC236}">
              <a16:creationId xmlns:a16="http://schemas.microsoft.com/office/drawing/2014/main" xmlns="" id="{00000000-0008-0000-0200-0000A51B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1526</xdr:row>
      <xdr:rowOff>0</xdr:rowOff>
    </xdr:from>
    <xdr:to>
      <xdr:col>5</xdr:col>
      <xdr:colOff>279400</xdr:colOff>
      <xdr:row>1527</xdr:row>
      <xdr:rowOff>12700</xdr:rowOff>
    </xdr:to>
    <xdr:sp macro="[1]!dp_core.gridDP_Click" textlink="">
      <xdr:nvSpPr>
        <xdr:cNvPr id="7078" name="Rectangle 7077">
          <a:extLst>
            <a:ext uri="{FF2B5EF4-FFF2-40B4-BE49-F238E27FC236}">
              <a16:creationId xmlns:a16="http://schemas.microsoft.com/office/drawing/2014/main" xmlns="" id="{00000000-0008-0000-0200-0000A61B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1526</xdr:row>
      <xdr:rowOff>0</xdr:rowOff>
    </xdr:from>
    <xdr:to>
      <xdr:col>5</xdr:col>
      <xdr:colOff>279400</xdr:colOff>
      <xdr:row>1527</xdr:row>
      <xdr:rowOff>12700</xdr:rowOff>
    </xdr:to>
    <xdr:sp macro="[1]!dp_core.gridDP_Click" textlink="">
      <xdr:nvSpPr>
        <xdr:cNvPr id="7079" name="Rectangle 7078">
          <a:extLst>
            <a:ext uri="{FF2B5EF4-FFF2-40B4-BE49-F238E27FC236}">
              <a16:creationId xmlns:a16="http://schemas.microsoft.com/office/drawing/2014/main" xmlns="" id="{00000000-0008-0000-0200-0000A71B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1527</xdr:row>
      <xdr:rowOff>0</xdr:rowOff>
    </xdr:from>
    <xdr:to>
      <xdr:col>5</xdr:col>
      <xdr:colOff>279400</xdr:colOff>
      <xdr:row>1528</xdr:row>
      <xdr:rowOff>12700</xdr:rowOff>
    </xdr:to>
    <xdr:sp macro="[1]!dp_core.gridDP_Click" textlink="">
      <xdr:nvSpPr>
        <xdr:cNvPr id="7080" name="Rectangle 7079">
          <a:extLst>
            <a:ext uri="{FF2B5EF4-FFF2-40B4-BE49-F238E27FC236}">
              <a16:creationId xmlns:a16="http://schemas.microsoft.com/office/drawing/2014/main" xmlns="" id="{00000000-0008-0000-0200-0000A81B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1527</xdr:row>
      <xdr:rowOff>0</xdr:rowOff>
    </xdr:from>
    <xdr:to>
      <xdr:col>5</xdr:col>
      <xdr:colOff>279400</xdr:colOff>
      <xdr:row>1528</xdr:row>
      <xdr:rowOff>12700</xdr:rowOff>
    </xdr:to>
    <xdr:sp macro="[1]!dp_core.gridDP_Click" textlink="">
      <xdr:nvSpPr>
        <xdr:cNvPr id="7081" name="Rectangle 7080">
          <a:extLst>
            <a:ext uri="{FF2B5EF4-FFF2-40B4-BE49-F238E27FC236}">
              <a16:creationId xmlns:a16="http://schemas.microsoft.com/office/drawing/2014/main" xmlns="" id="{00000000-0008-0000-0200-0000A91B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1527</xdr:row>
      <xdr:rowOff>0</xdr:rowOff>
    </xdr:from>
    <xdr:to>
      <xdr:col>5</xdr:col>
      <xdr:colOff>279400</xdr:colOff>
      <xdr:row>1528</xdr:row>
      <xdr:rowOff>12700</xdr:rowOff>
    </xdr:to>
    <xdr:sp macro="[1]!dp_core.gridDP_Click" textlink="">
      <xdr:nvSpPr>
        <xdr:cNvPr id="7082" name="Rectangle 7081">
          <a:extLst>
            <a:ext uri="{FF2B5EF4-FFF2-40B4-BE49-F238E27FC236}">
              <a16:creationId xmlns:a16="http://schemas.microsoft.com/office/drawing/2014/main" xmlns="" id="{00000000-0008-0000-0200-0000AA1B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1528</xdr:row>
      <xdr:rowOff>0</xdr:rowOff>
    </xdr:from>
    <xdr:to>
      <xdr:col>5</xdr:col>
      <xdr:colOff>279400</xdr:colOff>
      <xdr:row>1529</xdr:row>
      <xdr:rowOff>12700</xdr:rowOff>
    </xdr:to>
    <xdr:sp macro="[1]!dp_core.gridDP_Click" textlink="">
      <xdr:nvSpPr>
        <xdr:cNvPr id="7083" name="Rectangle 7082">
          <a:extLst>
            <a:ext uri="{FF2B5EF4-FFF2-40B4-BE49-F238E27FC236}">
              <a16:creationId xmlns:a16="http://schemas.microsoft.com/office/drawing/2014/main" xmlns="" id="{00000000-0008-0000-0200-0000AB1B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1528</xdr:row>
      <xdr:rowOff>0</xdr:rowOff>
    </xdr:from>
    <xdr:to>
      <xdr:col>5</xdr:col>
      <xdr:colOff>279400</xdr:colOff>
      <xdr:row>1529</xdr:row>
      <xdr:rowOff>12700</xdr:rowOff>
    </xdr:to>
    <xdr:sp macro="[1]!dp_core.gridDP_Click" textlink="">
      <xdr:nvSpPr>
        <xdr:cNvPr id="7084" name="Rectangle 7083">
          <a:extLst>
            <a:ext uri="{FF2B5EF4-FFF2-40B4-BE49-F238E27FC236}">
              <a16:creationId xmlns:a16="http://schemas.microsoft.com/office/drawing/2014/main" xmlns="" id="{00000000-0008-0000-0200-0000AC1B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1528</xdr:row>
      <xdr:rowOff>0</xdr:rowOff>
    </xdr:from>
    <xdr:to>
      <xdr:col>5</xdr:col>
      <xdr:colOff>279400</xdr:colOff>
      <xdr:row>1529</xdr:row>
      <xdr:rowOff>12700</xdr:rowOff>
    </xdr:to>
    <xdr:sp macro="[1]!dp_core.gridDP_Click" textlink="">
      <xdr:nvSpPr>
        <xdr:cNvPr id="7085" name="Rectangle 7084">
          <a:extLst>
            <a:ext uri="{FF2B5EF4-FFF2-40B4-BE49-F238E27FC236}">
              <a16:creationId xmlns:a16="http://schemas.microsoft.com/office/drawing/2014/main" xmlns="" id="{00000000-0008-0000-0200-0000AD1B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1529</xdr:row>
      <xdr:rowOff>0</xdr:rowOff>
    </xdr:from>
    <xdr:to>
      <xdr:col>5</xdr:col>
      <xdr:colOff>279400</xdr:colOff>
      <xdr:row>1530</xdr:row>
      <xdr:rowOff>12700</xdr:rowOff>
    </xdr:to>
    <xdr:sp macro="[1]!dp_core.gridDP_Click" textlink="">
      <xdr:nvSpPr>
        <xdr:cNvPr id="7086" name="Rectangle 7085">
          <a:extLst>
            <a:ext uri="{FF2B5EF4-FFF2-40B4-BE49-F238E27FC236}">
              <a16:creationId xmlns:a16="http://schemas.microsoft.com/office/drawing/2014/main" xmlns="" id="{00000000-0008-0000-0200-0000AE1B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1529</xdr:row>
      <xdr:rowOff>0</xdr:rowOff>
    </xdr:from>
    <xdr:to>
      <xdr:col>5</xdr:col>
      <xdr:colOff>279400</xdr:colOff>
      <xdr:row>1530</xdr:row>
      <xdr:rowOff>12700</xdr:rowOff>
    </xdr:to>
    <xdr:sp macro="[1]!dp_core.gridDP_Click" textlink="">
      <xdr:nvSpPr>
        <xdr:cNvPr id="7087" name="Rectangle 7086">
          <a:extLst>
            <a:ext uri="{FF2B5EF4-FFF2-40B4-BE49-F238E27FC236}">
              <a16:creationId xmlns:a16="http://schemas.microsoft.com/office/drawing/2014/main" xmlns="" id="{00000000-0008-0000-0200-0000AF1B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1529</xdr:row>
      <xdr:rowOff>0</xdr:rowOff>
    </xdr:from>
    <xdr:to>
      <xdr:col>5</xdr:col>
      <xdr:colOff>279400</xdr:colOff>
      <xdr:row>1530</xdr:row>
      <xdr:rowOff>12700</xdr:rowOff>
    </xdr:to>
    <xdr:sp macro="[1]!dp_core.gridDP_Click" textlink="">
      <xdr:nvSpPr>
        <xdr:cNvPr id="7088" name="Rectangle 7087">
          <a:extLst>
            <a:ext uri="{FF2B5EF4-FFF2-40B4-BE49-F238E27FC236}">
              <a16:creationId xmlns:a16="http://schemas.microsoft.com/office/drawing/2014/main" xmlns="" id="{00000000-0008-0000-0200-0000B01B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1530</xdr:row>
      <xdr:rowOff>0</xdr:rowOff>
    </xdr:from>
    <xdr:to>
      <xdr:col>5</xdr:col>
      <xdr:colOff>279400</xdr:colOff>
      <xdr:row>1531</xdr:row>
      <xdr:rowOff>12700</xdr:rowOff>
    </xdr:to>
    <xdr:sp macro="[1]!dp_core.gridDP_Click" textlink="">
      <xdr:nvSpPr>
        <xdr:cNvPr id="7089" name="Rectangle 7088">
          <a:extLst>
            <a:ext uri="{FF2B5EF4-FFF2-40B4-BE49-F238E27FC236}">
              <a16:creationId xmlns:a16="http://schemas.microsoft.com/office/drawing/2014/main" xmlns="" id="{00000000-0008-0000-0200-0000B11B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1530</xdr:row>
      <xdr:rowOff>0</xdr:rowOff>
    </xdr:from>
    <xdr:to>
      <xdr:col>5</xdr:col>
      <xdr:colOff>279400</xdr:colOff>
      <xdr:row>1531</xdr:row>
      <xdr:rowOff>12700</xdr:rowOff>
    </xdr:to>
    <xdr:sp macro="[1]!dp_core.gridDP_Click" textlink="">
      <xdr:nvSpPr>
        <xdr:cNvPr id="7090" name="Rectangle 7089">
          <a:extLst>
            <a:ext uri="{FF2B5EF4-FFF2-40B4-BE49-F238E27FC236}">
              <a16:creationId xmlns:a16="http://schemas.microsoft.com/office/drawing/2014/main" xmlns="" id="{00000000-0008-0000-0200-0000B21B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1530</xdr:row>
      <xdr:rowOff>0</xdr:rowOff>
    </xdr:from>
    <xdr:to>
      <xdr:col>5</xdr:col>
      <xdr:colOff>279400</xdr:colOff>
      <xdr:row>1531</xdr:row>
      <xdr:rowOff>12700</xdr:rowOff>
    </xdr:to>
    <xdr:sp macro="[1]!dp_core.gridDP_Click" textlink="">
      <xdr:nvSpPr>
        <xdr:cNvPr id="7091" name="Rectangle 7090">
          <a:extLst>
            <a:ext uri="{FF2B5EF4-FFF2-40B4-BE49-F238E27FC236}">
              <a16:creationId xmlns:a16="http://schemas.microsoft.com/office/drawing/2014/main" xmlns="" id="{00000000-0008-0000-0200-0000B31B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1531</xdr:row>
      <xdr:rowOff>0</xdr:rowOff>
    </xdr:from>
    <xdr:to>
      <xdr:col>5</xdr:col>
      <xdr:colOff>279400</xdr:colOff>
      <xdr:row>1532</xdr:row>
      <xdr:rowOff>12700</xdr:rowOff>
    </xdr:to>
    <xdr:sp macro="[1]!dp_core.gridDP_Click" textlink="">
      <xdr:nvSpPr>
        <xdr:cNvPr id="7092" name="Rectangle 7091">
          <a:extLst>
            <a:ext uri="{FF2B5EF4-FFF2-40B4-BE49-F238E27FC236}">
              <a16:creationId xmlns:a16="http://schemas.microsoft.com/office/drawing/2014/main" xmlns="" id="{00000000-0008-0000-0200-0000B41B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1531</xdr:row>
      <xdr:rowOff>0</xdr:rowOff>
    </xdr:from>
    <xdr:to>
      <xdr:col>5</xdr:col>
      <xdr:colOff>279400</xdr:colOff>
      <xdr:row>1532</xdr:row>
      <xdr:rowOff>12700</xdr:rowOff>
    </xdr:to>
    <xdr:sp macro="[1]!dp_core.gridDP_Click" textlink="">
      <xdr:nvSpPr>
        <xdr:cNvPr id="7093" name="Rectangle 7092">
          <a:extLst>
            <a:ext uri="{FF2B5EF4-FFF2-40B4-BE49-F238E27FC236}">
              <a16:creationId xmlns:a16="http://schemas.microsoft.com/office/drawing/2014/main" xmlns="" id="{00000000-0008-0000-0200-0000B51B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1531</xdr:row>
      <xdr:rowOff>0</xdr:rowOff>
    </xdr:from>
    <xdr:to>
      <xdr:col>5</xdr:col>
      <xdr:colOff>279400</xdr:colOff>
      <xdr:row>1532</xdr:row>
      <xdr:rowOff>12700</xdr:rowOff>
    </xdr:to>
    <xdr:sp macro="[1]!dp_core.gridDP_Click" textlink="">
      <xdr:nvSpPr>
        <xdr:cNvPr id="7094" name="Rectangle 7093">
          <a:extLst>
            <a:ext uri="{FF2B5EF4-FFF2-40B4-BE49-F238E27FC236}">
              <a16:creationId xmlns:a16="http://schemas.microsoft.com/office/drawing/2014/main" xmlns="" id="{00000000-0008-0000-0200-0000B61B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1532</xdr:row>
      <xdr:rowOff>0</xdr:rowOff>
    </xdr:from>
    <xdr:to>
      <xdr:col>5</xdr:col>
      <xdr:colOff>279400</xdr:colOff>
      <xdr:row>1533</xdr:row>
      <xdr:rowOff>12700</xdr:rowOff>
    </xdr:to>
    <xdr:sp macro="[1]!dp_core.gridDP_Click" textlink="">
      <xdr:nvSpPr>
        <xdr:cNvPr id="7095" name="Rectangle 7094">
          <a:extLst>
            <a:ext uri="{FF2B5EF4-FFF2-40B4-BE49-F238E27FC236}">
              <a16:creationId xmlns:a16="http://schemas.microsoft.com/office/drawing/2014/main" xmlns="" id="{00000000-0008-0000-0200-0000B71B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1532</xdr:row>
      <xdr:rowOff>0</xdr:rowOff>
    </xdr:from>
    <xdr:to>
      <xdr:col>5</xdr:col>
      <xdr:colOff>279400</xdr:colOff>
      <xdr:row>1533</xdr:row>
      <xdr:rowOff>12700</xdr:rowOff>
    </xdr:to>
    <xdr:sp macro="[1]!dp_core.gridDP_Click" textlink="">
      <xdr:nvSpPr>
        <xdr:cNvPr id="7096" name="Rectangle 7095">
          <a:extLst>
            <a:ext uri="{FF2B5EF4-FFF2-40B4-BE49-F238E27FC236}">
              <a16:creationId xmlns:a16="http://schemas.microsoft.com/office/drawing/2014/main" xmlns="" id="{00000000-0008-0000-0200-0000B81B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1532</xdr:row>
      <xdr:rowOff>0</xdr:rowOff>
    </xdr:from>
    <xdr:to>
      <xdr:col>5</xdr:col>
      <xdr:colOff>279400</xdr:colOff>
      <xdr:row>1533</xdr:row>
      <xdr:rowOff>12700</xdr:rowOff>
    </xdr:to>
    <xdr:sp macro="[1]!dp_core.gridDP_Click" textlink="">
      <xdr:nvSpPr>
        <xdr:cNvPr id="7097" name="Rectangle 7096">
          <a:extLst>
            <a:ext uri="{FF2B5EF4-FFF2-40B4-BE49-F238E27FC236}">
              <a16:creationId xmlns:a16="http://schemas.microsoft.com/office/drawing/2014/main" xmlns="" id="{00000000-0008-0000-0200-0000B91B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1533</xdr:row>
      <xdr:rowOff>0</xdr:rowOff>
    </xdr:from>
    <xdr:to>
      <xdr:col>5</xdr:col>
      <xdr:colOff>279400</xdr:colOff>
      <xdr:row>1534</xdr:row>
      <xdr:rowOff>12700</xdr:rowOff>
    </xdr:to>
    <xdr:sp macro="[1]!dp_core.gridDP_Click" textlink="">
      <xdr:nvSpPr>
        <xdr:cNvPr id="7098" name="Rectangle 7097">
          <a:extLst>
            <a:ext uri="{FF2B5EF4-FFF2-40B4-BE49-F238E27FC236}">
              <a16:creationId xmlns:a16="http://schemas.microsoft.com/office/drawing/2014/main" xmlns="" id="{00000000-0008-0000-0200-0000BA1B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1533</xdr:row>
      <xdr:rowOff>0</xdr:rowOff>
    </xdr:from>
    <xdr:to>
      <xdr:col>5</xdr:col>
      <xdr:colOff>279400</xdr:colOff>
      <xdr:row>1534</xdr:row>
      <xdr:rowOff>12700</xdr:rowOff>
    </xdr:to>
    <xdr:sp macro="[1]!dp_core.gridDP_Click" textlink="">
      <xdr:nvSpPr>
        <xdr:cNvPr id="7099" name="Rectangle 7098">
          <a:extLst>
            <a:ext uri="{FF2B5EF4-FFF2-40B4-BE49-F238E27FC236}">
              <a16:creationId xmlns:a16="http://schemas.microsoft.com/office/drawing/2014/main" xmlns="" id="{00000000-0008-0000-0200-0000BB1B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1533</xdr:row>
      <xdr:rowOff>0</xdr:rowOff>
    </xdr:from>
    <xdr:to>
      <xdr:col>5</xdr:col>
      <xdr:colOff>279400</xdr:colOff>
      <xdr:row>1534</xdr:row>
      <xdr:rowOff>12700</xdr:rowOff>
    </xdr:to>
    <xdr:sp macro="[1]!dp_core.gridDP_Click" textlink="">
      <xdr:nvSpPr>
        <xdr:cNvPr id="7100" name="Rectangle 7099">
          <a:extLst>
            <a:ext uri="{FF2B5EF4-FFF2-40B4-BE49-F238E27FC236}">
              <a16:creationId xmlns:a16="http://schemas.microsoft.com/office/drawing/2014/main" xmlns="" id="{00000000-0008-0000-0200-0000BC1B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1534</xdr:row>
      <xdr:rowOff>0</xdr:rowOff>
    </xdr:from>
    <xdr:to>
      <xdr:col>5</xdr:col>
      <xdr:colOff>279400</xdr:colOff>
      <xdr:row>1535</xdr:row>
      <xdr:rowOff>12700</xdr:rowOff>
    </xdr:to>
    <xdr:sp macro="[1]!dp_core.gridDP_Click" textlink="">
      <xdr:nvSpPr>
        <xdr:cNvPr id="7101" name="Rectangle 7100">
          <a:extLst>
            <a:ext uri="{FF2B5EF4-FFF2-40B4-BE49-F238E27FC236}">
              <a16:creationId xmlns:a16="http://schemas.microsoft.com/office/drawing/2014/main" xmlns="" id="{00000000-0008-0000-0200-0000BD1B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1534</xdr:row>
      <xdr:rowOff>0</xdr:rowOff>
    </xdr:from>
    <xdr:to>
      <xdr:col>5</xdr:col>
      <xdr:colOff>279400</xdr:colOff>
      <xdr:row>1535</xdr:row>
      <xdr:rowOff>12700</xdr:rowOff>
    </xdr:to>
    <xdr:sp macro="[1]!dp_core.gridDP_Click" textlink="">
      <xdr:nvSpPr>
        <xdr:cNvPr id="7102" name="Rectangle 7101">
          <a:extLst>
            <a:ext uri="{FF2B5EF4-FFF2-40B4-BE49-F238E27FC236}">
              <a16:creationId xmlns:a16="http://schemas.microsoft.com/office/drawing/2014/main" xmlns="" id="{00000000-0008-0000-0200-0000BE1B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1534</xdr:row>
      <xdr:rowOff>0</xdr:rowOff>
    </xdr:from>
    <xdr:to>
      <xdr:col>5</xdr:col>
      <xdr:colOff>279400</xdr:colOff>
      <xdr:row>1535</xdr:row>
      <xdr:rowOff>12700</xdr:rowOff>
    </xdr:to>
    <xdr:sp macro="[1]!dp_core.gridDP_Click" textlink="">
      <xdr:nvSpPr>
        <xdr:cNvPr id="7103" name="Rectangle 7102">
          <a:extLst>
            <a:ext uri="{FF2B5EF4-FFF2-40B4-BE49-F238E27FC236}">
              <a16:creationId xmlns:a16="http://schemas.microsoft.com/office/drawing/2014/main" xmlns="" id="{00000000-0008-0000-0200-0000BF1B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1535</xdr:row>
      <xdr:rowOff>0</xdr:rowOff>
    </xdr:from>
    <xdr:to>
      <xdr:col>5</xdr:col>
      <xdr:colOff>279400</xdr:colOff>
      <xdr:row>1536</xdr:row>
      <xdr:rowOff>12700</xdr:rowOff>
    </xdr:to>
    <xdr:sp macro="[1]!dp_core.gridDP_Click" textlink="">
      <xdr:nvSpPr>
        <xdr:cNvPr id="7104" name="Rectangle 7103">
          <a:extLst>
            <a:ext uri="{FF2B5EF4-FFF2-40B4-BE49-F238E27FC236}">
              <a16:creationId xmlns:a16="http://schemas.microsoft.com/office/drawing/2014/main" xmlns="" id="{00000000-0008-0000-0200-0000C01B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1535</xdr:row>
      <xdr:rowOff>0</xdr:rowOff>
    </xdr:from>
    <xdr:to>
      <xdr:col>5</xdr:col>
      <xdr:colOff>279400</xdr:colOff>
      <xdr:row>1536</xdr:row>
      <xdr:rowOff>12700</xdr:rowOff>
    </xdr:to>
    <xdr:sp macro="[1]!dp_core.gridDP_Click" textlink="">
      <xdr:nvSpPr>
        <xdr:cNvPr id="7105" name="Rectangle 7104">
          <a:extLst>
            <a:ext uri="{FF2B5EF4-FFF2-40B4-BE49-F238E27FC236}">
              <a16:creationId xmlns:a16="http://schemas.microsoft.com/office/drawing/2014/main" xmlns="" id="{00000000-0008-0000-0200-0000C11B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1535</xdr:row>
      <xdr:rowOff>0</xdr:rowOff>
    </xdr:from>
    <xdr:to>
      <xdr:col>5</xdr:col>
      <xdr:colOff>279400</xdr:colOff>
      <xdr:row>1536</xdr:row>
      <xdr:rowOff>12700</xdr:rowOff>
    </xdr:to>
    <xdr:sp macro="[1]!dp_core.gridDP_Click" textlink="">
      <xdr:nvSpPr>
        <xdr:cNvPr id="7106" name="Rectangle 7105">
          <a:extLst>
            <a:ext uri="{FF2B5EF4-FFF2-40B4-BE49-F238E27FC236}">
              <a16:creationId xmlns:a16="http://schemas.microsoft.com/office/drawing/2014/main" xmlns="" id="{00000000-0008-0000-0200-0000C21B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1536</xdr:row>
      <xdr:rowOff>0</xdr:rowOff>
    </xdr:from>
    <xdr:to>
      <xdr:col>5</xdr:col>
      <xdr:colOff>279400</xdr:colOff>
      <xdr:row>1537</xdr:row>
      <xdr:rowOff>12700</xdr:rowOff>
    </xdr:to>
    <xdr:sp macro="[1]!dp_core.gridDP_Click" textlink="">
      <xdr:nvSpPr>
        <xdr:cNvPr id="7107" name="Rectangle 7106">
          <a:extLst>
            <a:ext uri="{FF2B5EF4-FFF2-40B4-BE49-F238E27FC236}">
              <a16:creationId xmlns:a16="http://schemas.microsoft.com/office/drawing/2014/main" xmlns="" id="{00000000-0008-0000-0200-0000C31B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1536</xdr:row>
      <xdr:rowOff>0</xdr:rowOff>
    </xdr:from>
    <xdr:to>
      <xdr:col>5</xdr:col>
      <xdr:colOff>279400</xdr:colOff>
      <xdr:row>1537</xdr:row>
      <xdr:rowOff>12700</xdr:rowOff>
    </xdr:to>
    <xdr:sp macro="[1]!dp_core.gridDP_Click" textlink="">
      <xdr:nvSpPr>
        <xdr:cNvPr id="7108" name="Rectangle 7107">
          <a:extLst>
            <a:ext uri="{FF2B5EF4-FFF2-40B4-BE49-F238E27FC236}">
              <a16:creationId xmlns:a16="http://schemas.microsoft.com/office/drawing/2014/main" xmlns="" id="{00000000-0008-0000-0200-0000C41B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1536</xdr:row>
      <xdr:rowOff>0</xdr:rowOff>
    </xdr:from>
    <xdr:to>
      <xdr:col>5</xdr:col>
      <xdr:colOff>279400</xdr:colOff>
      <xdr:row>1537</xdr:row>
      <xdr:rowOff>12700</xdr:rowOff>
    </xdr:to>
    <xdr:sp macro="[1]!dp_core.gridDP_Click" textlink="">
      <xdr:nvSpPr>
        <xdr:cNvPr id="7109" name="Rectangle 7108">
          <a:extLst>
            <a:ext uri="{FF2B5EF4-FFF2-40B4-BE49-F238E27FC236}">
              <a16:creationId xmlns:a16="http://schemas.microsoft.com/office/drawing/2014/main" xmlns="" id="{00000000-0008-0000-0200-0000C51B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1537</xdr:row>
      <xdr:rowOff>0</xdr:rowOff>
    </xdr:from>
    <xdr:to>
      <xdr:col>5</xdr:col>
      <xdr:colOff>279400</xdr:colOff>
      <xdr:row>1538</xdr:row>
      <xdr:rowOff>12700</xdr:rowOff>
    </xdr:to>
    <xdr:sp macro="[1]!dp_core.gridDP_Click" textlink="">
      <xdr:nvSpPr>
        <xdr:cNvPr id="7110" name="Rectangle 7109">
          <a:extLst>
            <a:ext uri="{FF2B5EF4-FFF2-40B4-BE49-F238E27FC236}">
              <a16:creationId xmlns:a16="http://schemas.microsoft.com/office/drawing/2014/main" xmlns="" id="{00000000-0008-0000-0200-0000C61B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1537</xdr:row>
      <xdr:rowOff>0</xdr:rowOff>
    </xdr:from>
    <xdr:to>
      <xdr:col>5</xdr:col>
      <xdr:colOff>279400</xdr:colOff>
      <xdr:row>1538</xdr:row>
      <xdr:rowOff>12700</xdr:rowOff>
    </xdr:to>
    <xdr:sp macro="[1]!dp_core.gridDP_Click" textlink="">
      <xdr:nvSpPr>
        <xdr:cNvPr id="7111" name="Rectangle 7110">
          <a:extLst>
            <a:ext uri="{FF2B5EF4-FFF2-40B4-BE49-F238E27FC236}">
              <a16:creationId xmlns:a16="http://schemas.microsoft.com/office/drawing/2014/main" xmlns="" id="{00000000-0008-0000-0200-0000C71B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1537</xdr:row>
      <xdr:rowOff>0</xdr:rowOff>
    </xdr:from>
    <xdr:to>
      <xdr:col>5</xdr:col>
      <xdr:colOff>279400</xdr:colOff>
      <xdr:row>1538</xdr:row>
      <xdr:rowOff>12700</xdr:rowOff>
    </xdr:to>
    <xdr:sp macro="[1]!dp_core.gridDP_Click" textlink="">
      <xdr:nvSpPr>
        <xdr:cNvPr id="7112" name="Rectangle 7111">
          <a:extLst>
            <a:ext uri="{FF2B5EF4-FFF2-40B4-BE49-F238E27FC236}">
              <a16:creationId xmlns:a16="http://schemas.microsoft.com/office/drawing/2014/main" xmlns="" id="{00000000-0008-0000-0200-0000C81B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1538</xdr:row>
      <xdr:rowOff>0</xdr:rowOff>
    </xdr:from>
    <xdr:to>
      <xdr:col>5</xdr:col>
      <xdr:colOff>279400</xdr:colOff>
      <xdr:row>1539</xdr:row>
      <xdr:rowOff>12700</xdr:rowOff>
    </xdr:to>
    <xdr:sp macro="[1]!dp_core.gridDP_Click" textlink="">
      <xdr:nvSpPr>
        <xdr:cNvPr id="7113" name="Rectangle 7112">
          <a:extLst>
            <a:ext uri="{FF2B5EF4-FFF2-40B4-BE49-F238E27FC236}">
              <a16:creationId xmlns:a16="http://schemas.microsoft.com/office/drawing/2014/main" xmlns="" id="{00000000-0008-0000-0200-0000C91B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1538</xdr:row>
      <xdr:rowOff>0</xdr:rowOff>
    </xdr:from>
    <xdr:to>
      <xdr:col>5</xdr:col>
      <xdr:colOff>279400</xdr:colOff>
      <xdr:row>1539</xdr:row>
      <xdr:rowOff>12700</xdr:rowOff>
    </xdr:to>
    <xdr:sp macro="[1]!dp_core.gridDP_Click" textlink="">
      <xdr:nvSpPr>
        <xdr:cNvPr id="7114" name="Rectangle 7113">
          <a:extLst>
            <a:ext uri="{FF2B5EF4-FFF2-40B4-BE49-F238E27FC236}">
              <a16:creationId xmlns:a16="http://schemas.microsoft.com/office/drawing/2014/main" xmlns="" id="{00000000-0008-0000-0200-0000CA1B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1538</xdr:row>
      <xdr:rowOff>0</xdr:rowOff>
    </xdr:from>
    <xdr:to>
      <xdr:col>5</xdr:col>
      <xdr:colOff>279400</xdr:colOff>
      <xdr:row>1539</xdr:row>
      <xdr:rowOff>12700</xdr:rowOff>
    </xdr:to>
    <xdr:sp macro="[1]!dp_core.gridDP_Click" textlink="">
      <xdr:nvSpPr>
        <xdr:cNvPr id="7115" name="Rectangle 7114">
          <a:extLst>
            <a:ext uri="{FF2B5EF4-FFF2-40B4-BE49-F238E27FC236}">
              <a16:creationId xmlns:a16="http://schemas.microsoft.com/office/drawing/2014/main" xmlns="" id="{00000000-0008-0000-0200-0000CB1B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1539</xdr:row>
      <xdr:rowOff>0</xdr:rowOff>
    </xdr:from>
    <xdr:to>
      <xdr:col>5</xdr:col>
      <xdr:colOff>279400</xdr:colOff>
      <xdr:row>1540</xdr:row>
      <xdr:rowOff>12700</xdr:rowOff>
    </xdr:to>
    <xdr:sp macro="[1]!dp_core.gridDP_Click" textlink="">
      <xdr:nvSpPr>
        <xdr:cNvPr id="7116" name="Rectangle 7115">
          <a:extLst>
            <a:ext uri="{FF2B5EF4-FFF2-40B4-BE49-F238E27FC236}">
              <a16:creationId xmlns:a16="http://schemas.microsoft.com/office/drawing/2014/main" xmlns="" id="{00000000-0008-0000-0200-0000CC1B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1539</xdr:row>
      <xdr:rowOff>0</xdr:rowOff>
    </xdr:from>
    <xdr:to>
      <xdr:col>5</xdr:col>
      <xdr:colOff>279400</xdr:colOff>
      <xdr:row>1540</xdr:row>
      <xdr:rowOff>12700</xdr:rowOff>
    </xdr:to>
    <xdr:sp macro="[1]!dp_core.gridDP_Click" textlink="">
      <xdr:nvSpPr>
        <xdr:cNvPr id="7117" name="Rectangle 7116">
          <a:extLst>
            <a:ext uri="{FF2B5EF4-FFF2-40B4-BE49-F238E27FC236}">
              <a16:creationId xmlns:a16="http://schemas.microsoft.com/office/drawing/2014/main" xmlns="" id="{00000000-0008-0000-0200-0000CD1B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1539</xdr:row>
      <xdr:rowOff>0</xdr:rowOff>
    </xdr:from>
    <xdr:to>
      <xdr:col>5</xdr:col>
      <xdr:colOff>279400</xdr:colOff>
      <xdr:row>1540</xdr:row>
      <xdr:rowOff>12700</xdr:rowOff>
    </xdr:to>
    <xdr:sp macro="[1]!dp_core.gridDP_Click" textlink="">
      <xdr:nvSpPr>
        <xdr:cNvPr id="7118" name="Rectangle 7117">
          <a:extLst>
            <a:ext uri="{FF2B5EF4-FFF2-40B4-BE49-F238E27FC236}">
              <a16:creationId xmlns:a16="http://schemas.microsoft.com/office/drawing/2014/main" xmlns="" id="{00000000-0008-0000-0200-0000CE1B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1540</xdr:row>
      <xdr:rowOff>0</xdr:rowOff>
    </xdr:from>
    <xdr:to>
      <xdr:col>5</xdr:col>
      <xdr:colOff>279400</xdr:colOff>
      <xdr:row>1541</xdr:row>
      <xdr:rowOff>12700</xdr:rowOff>
    </xdr:to>
    <xdr:sp macro="[1]!dp_core.gridDP_Click" textlink="">
      <xdr:nvSpPr>
        <xdr:cNvPr id="7119" name="Rectangle 7118">
          <a:extLst>
            <a:ext uri="{FF2B5EF4-FFF2-40B4-BE49-F238E27FC236}">
              <a16:creationId xmlns:a16="http://schemas.microsoft.com/office/drawing/2014/main" xmlns="" id="{00000000-0008-0000-0200-0000CF1B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1540</xdr:row>
      <xdr:rowOff>0</xdr:rowOff>
    </xdr:from>
    <xdr:to>
      <xdr:col>5</xdr:col>
      <xdr:colOff>279400</xdr:colOff>
      <xdr:row>1541</xdr:row>
      <xdr:rowOff>12700</xdr:rowOff>
    </xdr:to>
    <xdr:sp macro="[1]!dp_core.gridDP_Click" textlink="">
      <xdr:nvSpPr>
        <xdr:cNvPr id="7120" name="Rectangle 7119">
          <a:extLst>
            <a:ext uri="{FF2B5EF4-FFF2-40B4-BE49-F238E27FC236}">
              <a16:creationId xmlns:a16="http://schemas.microsoft.com/office/drawing/2014/main" xmlns="" id="{00000000-0008-0000-0200-0000D01B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1540</xdr:row>
      <xdr:rowOff>0</xdr:rowOff>
    </xdr:from>
    <xdr:to>
      <xdr:col>5</xdr:col>
      <xdr:colOff>279400</xdr:colOff>
      <xdr:row>1541</xdr:row>
      <xdr:rowOff>12700</xdr:rowOff>
    </xdr:to>
    <xdr:sp macro="[1]!dp_core.gridDP_Click" textlink="">
      <xdr:nvSpPr>
        <xdr:cNvPr id="7121" name="Rectangle 7120">
          <a:extLst>
            <a:ext uri="{FF2B5EF4-FFF2-40B4-BE49-F238E27FC236}">
              <a16:creationId xmlns:a16="http://schemas.microsoft.com/office/drawing/2014/main" xmlns="" id="{00000000-0008-0000-0200-0000D11B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1541</xdr:row>
      <xdr:rowOff>0</xdr:rowOff>
    </xdr:from>
    <xdr:to>
      <xdr:col>5</xdr:col>
      <xdr:colOff>279400</xdr:colOff>
      <xdr:row>1542</xdr:row>
      <xdr:rowOff>12700</xdr:rowOff>
    </xdr:to>
    <xdr:sp macro="[1]!dp_core.gridDP_Click" textlink="">
      <xdr:nvSpPr>
        <xdr:cNvPr id="7122" name="Rectangle 7121">
          <a:extLst>
            <a:ext uri="{FF2B5EF4-FFF2-40B4-BE49-F238E27FC236}">
              <a16:creationId xmlns:a16="http://schemas.microsoft.com/office/drawing/2014/main" xmlns="" id="{00000000-0008-0000-0200-0000D21B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1541</xdr:row>
      <xdr:rowOff>0</xdr:rowOff>
    </xdr:from>
    <xdr:to>
      <xdr:col>5</xdr:col>
      <xdr:colOff>279400</xdr:colOff>
      <xdr:row>1542</xdr:row>
      <xdr:rowOff>12700</xdr:rowOff>
    </xdr:to>
    <xdr:sp macro="[1]!dp_core.gridDP_Click" textlink="">
      <xdr:nvSpPr>
        <xdr:cNvPr id="7123" name="Rectangle 7122">
          <a:extLst>
            <a:ext uri="{FF2B5EF4-FFF2-40B4-BE49-F238E27FC236}">
              <a16:creationId xmlns:a16="http://schemas.microsoft.com/office/drawing/2014/main" xmlns="" id="{00000000-0008-0000-0200-0000D31B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1541</xdr:row>
      <xdr:rowOff>0</xdr:rowOff>
    </xdr:from>
    <xdr:to>
      <xdr:col>5</xdr:col>
      <xdr:colOff>279400</xdr:colOff>
      <xdr:row>1542</xdr:row>
      <xdr:rowOff>12700</xdr:rowOff>
    </xdr:to>
    <xdr:sp macro="[1]!dp_core.gridDP_Click" textlink="">
      <xdr:nvSpPr>
        <xdr:cNvPr id="7124" name="Rectangle 7123">
          <a:extLst>
            <a:ext uri="{FF2B5EF4-FFF2-40B4-BE49-F238E27FC236}">
              <a16:creationId xmlns:a16="http://schemas.microsoft.com/office/drawing/2014/main" xmlns="" id="{00000000-0008-0000-0200-0000D41B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1542</xdr:row>
      <xdr:rowOff>0</xdr:rowOff>
    </xdr:from>
    <xdr:to>
      <xdr:col>5</xdr:col>
      <xdr:colOff>279400</xdr:colOff>
      <xdr:row>1543</xdr:row>
      <xdr:rowOff>12700</xdr:rowOff>
    </xdr:to>
    <xdr:sp macro="[1]!dp_core.gridDP_Click" textlink="">
      <xdr:nvSpPr>
        <xdr:cNvPr id="7125" name="Rectangle 7124">
          <a:extLst>
            <a:ext uri="{FF2B5EF4-FFF2-40B4-BE49-F238E27FC236}">
              <a16:creationId xmlns:a16="http://schemas.microsoft.com/office/drawing/2014/main" xmlns="" id="{00000000-0008-0000-0200-0000D51B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1542</xdr:row>
      <xdr:rowOff>0</xdr:rowOff>
    </xdr:from>
    <xdr:to>
      <xdr:col>5</xdr:col>
      <xdr:colOff>279400</xdr:colOff>
      <xdr:row>1543</xdr:row>
      <xdr:rowOff>12700</xdr:rowOff>
    </xdr:to>
    <xdr:sp macro="[1]!dp_core.gridDP_Click" textlink="">
      <xdr:nvSpPr>
        <xdr:cNvPr id="7126" name="Rectangle 7125">
          <a:extLst>
            <a:ext uri="{FF2B5EF4-FFF2-40B4-BE49-F238E27FC236}">
              <a16:creationId xmlns:a16="http://schemas.microsoft.com/office/drawing/2014/main" xmlns="" id="{00000000-0008-0000-0200-0000D61B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1542</xdr:row>
      <xdr:rowOff>0</xdr:rowOff>
    </xdr:from>
    <xdr:to>
      <xdr:col>5</xdr:col>
      <xdr:colOff>279400</xdr:colOff>
      <xdr:row>1543</xdr:row>
      <xdr:rowOff>12700</xdr:rowOff>
    </xdr:to>
    <xdr:sp macro="[1]!dp_core.gridDP_Click" textlink="">
      <xdr:nvSpPr>
        <xdr:cNvPr id="7127" name="Rectangle 7126">
          <a:extLst>
            <a:ext uri="{FF2B5EF4-FFF2-40B4-BE49-F238E27FC236}">
              <a16:creationId xmlns:a16="http://schemas.microsoft.com/office/drawing/2014/main" xmlns="" id="{00000000-0008-0000-0200-0000D71B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1543</xdr:row>
      <xdr:rowOff>0</xdr:rowOff>
    </xdr:from>
    <xdr:to>
      <xdr:col>5</xdr:col>
      <xdr:colOff>279400</xdr:colOff>
      <xdr:row>1544</xdr:row>
      <xdr:rowOff>12700</xdr:rowOff>
    </xdr:to>
    <xdr:sp macro="[1]!dp_core.gridDP_Click" textlink="">
      <xdr:nvSpPr>
        <xdr:cNvPr id="7128" name="Rectangle 7127">
          <a:extLst>
            <a:ext uri="{FF2B5EF4-FFF2-40B4-BE49-F238E27FC236}">
              <a16:creationId xmlns:a16="http://schemas.microsoft.com/office/drawing/2014/main" xmlns="" id="{00000000-0008-0000-0200-0000D81B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1543</xdr:row>
      <xdr:rowOff>0</xdr:rowOff>
    </xdr:from>
    <xdr:to>
      <xdr:col>5</xdr:col>
      <xdr:colOff>279400</xdr:colOff>
      <xdr:row>1544</xdr:row>
      <xdr:rowOff>12700</xdr:rowOff>
    </xdr:to>
    <xdr:sp macro="[1]!dp_core.gridDP_Click" textlink="">
      <xdr:nvSpPr>
        <xdr:cNvPr id="7129" name="Rectangle 7128">
          <a:extLst>
            <a:ext uri="{FF2B5EF4-FFF2-40B4-BE49-F238E27FC236}">
              <a16:creationId xmlns:a16="http://schemas.microsoft.com/office/drawing/2014/main" xmlns="" id="{00000000-0008-0000-0200-0000D91B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1543</xdr:row>
      <xdr:rowOff>0</xdr:rowOff>
    </xdr:from>
    <xdr:to>
      <xdr:col>5</xdr:col>
      <xdr:colOff>279400</xdr:colOff>
      <xdr:row>1544</xdr:row>
      <xdr:rowOff>12700</xdr:rowOff>
    </xdr:to>
    <xdr:sp macro="[1]!dp_core.gridDP_Click" textlink="">
      <xdr:nvSpPr>
        <xdr:cNvPr id="7130" name="Rectangle 7129">
          <a:extLst>
            <a:ext uri="{FF2B5EF4-FFF2-40B4-BE49-F238E27FC236}">
              <a16:creationId xmlns:a16="http://schemas.microsoft.com/office/drawing/2014/main" xmlns="" id="{00000000-0008-0000-0200-0000DA1B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1544</xdr:row>
      <xdr:rowOff>0</xdr:rowOff>
    </xdr:from>
    <xdr:to>
      <xdr:col>5</xdr:col>
      <xdr:colOff>279400</xdr:colOff>
      <xdr:row>1545</xdr:row>
      <xdr:rowOff>12700</xdr:rowOff>
    </xdr:to>
    <xdr:sp macro="[1]!dp_core.gridDP_Click" textlink="">
      <xdr:nvSpPr>
        <xdr:cNvPr id="7131" name="Rectangle 7130">
          <a:extLst>
            <a:ext uri="{FF2B5EF4-FFF2-40B4-BE49-F238E27FC236}">
              <a16:creationId xmlns:a16="http://schemas.microsoft.com/office/drawing/2014/main" xmlns="" id="{00000000-0008-0000-0200-0000DB1B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1544</xdr:row>
      <xdr:rowOff>0</xdr:rowOff>
    </xdr:from>
    <xdr:to>
      <xdr:col>5</xdr:col>
      <xdr:colOff>279400</xdr:colOff>
      <xdr:row>1545</xdr:row>
      <xdr:rowOff>12700</xdr:rowOff>
    </xdr:to>
    <xdr:sp macro="[1]!dp_core.gridDP_Click" textlink="">
      <xdr:nvSpPr>
        <xdr:cNvPr id="7132" name="Rectangle 7131">
          <a:extLst>
            <a:ext uri="{FF2B5EF4-FFF2-40B4-BE49-F238E27FC236}">
              <a16:creationId xmlns:a16="http://schemas.microsoft.com/office/drawing/2014/main" xmlns="" id="{00000000-0008-0000-0200-0000DC1B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1544</xdr:row>
      <xdr:rowOff>0</xdr:rowOff>
    </xdr:from>
    <xdr:to>
      <xdr:col>5</xdr:col>
      <xdr:colOff>279400</xdr:colOff>
      <xdr:row>1545</xdr:row>
      <xdr:rowOff>12700</xdr:rowOff>
    </xdr:to>
    <xdr:sp macro="[1]!dp_core.gridDP_Click" textlink="">
      <xdr:nvSpPr>
        <xdr:cNvPr id="7133" name="Rectangle 7132">
          <a:extLst>
            <a:ext uri="{FF2B5EF4-FFF2-40B4-BE49-F238E27FC236}">
              <a16:creationId xmlns:a16="http://schemas.microsoft.com/office/drawing/2014/main" xmlns="" id="{00000000-0008-0000-0200-0000DD1B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1545</xdr:row>
      <xdr:rowOff>0</xdr:rowOff>
    </xdr:from>
    <xdr:to>
      <xdr:col>5</xdr:col>
      <xdr:colOff>279400</xdr:colOff>
      <xdr:row>1546</xdr:row>
      <xdr:rowOff>12700</xdr:rowOff>
    </xdr:to>
    <xdr:sp macro="[1]!dp_core.gridDP_Click" textlink="">
      <xdr:nvSpPr>
        <xdr:cNvPr id="7134" name="Rectangle 7133">
          <a:extLst>
            <a:ext uri="{FF2B5EF4-FFF2-40B4-BE49-F238E27FC236}">
              <a16:creationId xmlns:a16="http://schemas.microsoft.com/office/drawing/2014/main" xmlns="" id="{00000000-0008-0000-0200-0000DE1B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1545</xdr:row>
      <xdr:rowOff>0</xdr:rowOff>
    </xdr:from>
    <xdr:to>
      <xdr:col>5</xdr:col>
      <xdr:colOff>279400</xdr:colOff>
      <xdr:row>1546</xdr:row>
      <xdr:rowOff>12700</xdr:rowOff>
    </xdr:to>
    <xdr:sp macro="[1]!dp_core.gridDP_Click" textlink="">
      <xdr:nvSpPr>
        <xdr:cNvPr id="7135" name="Rectangle 7134">
          <a:extLst>
            <a:ext uri="{FF2B5EF4-FFF2-40B4-BE49-F238E27FC236}">
              <a16:creationId xmlns:a16="http://schemas.microsoft.com/office/drawing/2014/main" xmlns="" id="{00000000-0008-0000-0200-0000DF1B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1545</xdr:row>
      <xdr:rowOff>0</xdr:rowOff>
    </xdr:from>
    <xdr:to>
      <xdr:col>5</xdr:col>
      <xdr:colOff>279400</xdr:colOff>
      <xdr:row>1546</xdr:row>
      <xdr:rowOff>12700</xdr:rowOff>
    </xdr:to>
    <xdr:sp macro="[1]!dp_core.gridDP_Click" textlink="">
      <xdr:nvSpPr>
        <xdr:cNvPr id="7136" name="Rectangle 7135">
          <a:extLst>
            <a:ext uri="{FF2B5EF4-FFF2-40B4-BE49-F238E27FC236}">
              <a16:creationId xmlns:a16="http://schemas.microsoft.com/office/drawing/2014/main" xmlns="" id="{00000000-0008-0000-0200-0000E01B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1546</xdr:row>
      <xdr:rowOff>0</xdr:rowOff>
    </xdr:from>
    <xdr:to>
      <xdr:col>5</xdr:col>
      <xdr:colOff>279400</xdr:colOff>
      <xdr:row>1547</xdr:row>
      <xdr:rowOff>12700</xdr:rowOff>
    </xdr:to>
    <xdr:sp macro="[1]!dp_core.gridDP_Click" textlink="">
      <xdr:nvSpPr>
        <xdr:cNvPr id="7137" name="Rectangle 7136">
          <a:extLst>
            <a:ext uri="{FF2B5EF4-FFF2-40B4-BE49-F238E27FC236}">
              <a16:creationId xmlns:a16="http://schemas.microsoft.com/office/drawing/2014/main" xmlns="" id="{00000000-0008-0000-0200-0000E11B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1546</xdr:row>
      <xdr:rowOff>0</xdr:rowOff>
    </xdr:from>
    <xdr:to>
      <xdr:col>5</xdr:col>
      <xdr:colOff>279400</xdr:colOff>
      <xdr:row>1547</xdr:row>
      <xdr:rowOff>12700</xdr:rowOff>
    </xdr:to>
    <xdr:sp macro="[1]!dp_core.gridDP_Click" textlink="">
      <xdr:nvSpPr>
        <xdr:cNvPr id="7138" name="Rectangle 7137">
          <a:extLst>
            <a:ext uri="{FF2B5EF4-FFF2-40B4-BE49-F238E27FC236}">
              <a16:creationId xmlns:a16="http://schemas.microsoft.com/office/drawing/2014/main" xmlns="" id="{00000000-0008-0000-0200-0000E21B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1546</xdr:row>
      <xdr:rowOff>0</xdr:rowOff>
    </xdr:from>
    <xdr:to>
      <xdr:col>5</xdr:col>
      <xdr:colOff>279400</xdr:colOff>
      <xdr:row>1547</xdr:row>
      <xdr:rowOff>12700</xdr:rowOff>
    </xdr:to>
    <xdr:sp macro="[1]!dp_core.gridDP_Click" textlink="">
      <xdr:nvSpPr>
        <xdr:cNvPr id="7139" name="Rectangle 7138">
          <a:extLst>
            <a:ext uri="{FF2B5EF4-FFF2-40B4-BE49-F238E27FC236}">
              <a16:creationId xmlns:a16="http://schemas.microsoft.com/office/drawing/2014/main" xmlns="" id="{00000000-0008-0000-0200-0000E31B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1547</xdr:row>
      <xdr:rowOff>0</xdr:rowOff>
    </xdr:from>
    <xdr:to>
      <xdr:col>5</xdr:col>
      <xdr:colOff>279400</xdr:colOff>
      <xdr:row>1548</xdr:row>
      <xdr:rowOff>12700</xdr:rowOff>
    </xdr:to>
    <xdr:sp macro="[1]!dp_core.gridDP_Click" textlink="">
      <xdr:nvSpPr>
        <xdr:cNvPr id="7140" name="Rectangle 7139">
          <a:extLst>
            <a:ext uri="{FF2B5EF4-FFF2-40B4-BE49-F238E27FC236}">
              <a16:creationId xmlns:a16="http://schemas.microsoft.com/office/drawing/2014/main" xmlns="" id="{00000000-0008-0000-0200-0000E41B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1547</xdr:row>
      <xdr:rowOff>0</xdr:rowOff>
    </xdr:from>
    <xdr:to>
      <xdr:col>5</xdr:col>
      <xdr:colOff>279400</xdr:colOff>
      <xdr:row>1548</xdr:row>
      <xdr:rowOff>12700</xdr:rowOff>
    </xdr:to>
    <xdr:sp macro="[1]!dp_core.gridDP_Click" textlink="">
      <xdr:nvSpPr>
        <xdr:cNvPr id="7141" name="Rectangle 7140">
          <a:extLst>
            <a:ext uri="{FF2B5EF4-FFF2-40B4-BE49-F238E27FC236}">
              <a16:creationId xmlns:a16="http://schemas.microsoft.com/office/drawing/2014/main" xmlns="" id="{00000000-0008-0000-0200-0000E51B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1547</xdr:row>
      <xdr:rowOff>0</xdr:rowOff>
    </xdr:from>
    <xdr:to>
      <xdr:col>5</xdr:col>
      <xdr:colOff>279400</xdr:colOff>
      <xdr:row>1548</xdr:row>
      <xdr:rowOff>12700</xdr:rowOff>
    </xdr:to>
    <xdr:sp macro="[1]!dp_core.gridDP_Click" textlink="">
      <xdr:nvSpPr>
        <xdr:cNvPr id="7142" name="Rectangle 7141">
          <a:extLst>
            <a:ext uri="{FF2B5EF4-FFF2-40B4-BE49-F238E27FC236}">
              <a16:creationId xmlns:a16="http://schemas.microsoft.com/office/drawing/2014/main" xmlns="" id="{00000000-0008-0000-0200-0000E61B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1548</xdr:row>
      <xdr:rowOff>0</xdr:rowOff>
    </xdr:from>
    <xdr:to>
      <xdr:col>5</xdr:col>
      <xdr:colOff>279400</xdr:colOff>
      <xdr:row>1549</xdr:row>
      <xdr:rowOff>0</xdr:rowOff>
    </xdr:to>
    <xdr:sp macro="[1]!dp_core.gridDP_Click" textlink="">
      <xdr:nvSpPr>
        <xdr:cNvPr id="7143" name="Rectangle 7142">
          <a:extLst>
            <a:ext uri="{FF2B5EF4-FFF2-40B4-BE49-F238E27FC236}">
              <a16:creationId xmlns:a16="http://schemas.microsoft.com/office/drawing/2014/main" xmlns="" id="{00000000-0008-0000-0200-0000E71B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1548</xdr:row>
      <xdr:rowOff>0</xdr:rowOff>
    </xdr:from>
    <xdr:to>
      <xdr:col>5</xdr:col>
      <xdr:colOff>279400</xdr:colOff>
      <xdr:row>1549</xdr:row>
      <xdr:rowOff>0</xdr:rowOff>
    </xdr:to>
    <xdr:sp macro="[1]!dp_core.gridDP_Click" textlink="">
      <xdr:nvSpPr>
        <xdr:cNvPr id="7144" name="Rectangle 7143">
          <a:extLst>
            <a:ext uri="{FF2B5EF4-FFF2-40B4-BE49-F238E27FC236}">
              <a16:creationId xmlns:a16="http://schemas.microsoft.com/office/drawing/2014/main" xmlns="" id="{00000000-0008-0000-0200-0000E81B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1548</xdr:row>
      <xdr:rowOff>0</xdr:rowOff>
    </xdr:from>
    <xdr:to>
      <xdr:col>5</xdr:col>
      <xdr:colOff>279400</xdr:colOff>
      <xdr:row>1549</xdr:row>
      <xdr:rowOff>0</xdr:rowOff>
    </xdr:to>
    <xdr:sp macro="[1]!dp_core.gridDP_Click" textlink="">
      <xdr:nvSpPr>
        <xdr:cNvPr id="7145" name="Rectangle 7144">
          <a:extLst>
            <a:ext uri="{FF2B5EF4-FFF2-40B4-BE49-F238E27FC236}">
              <a16:creationId xmlns:a16="http://schemas.microsoft.com/office/drawing/2014/main" xmlns="" id="{00000000-0008-0000-0200-0000E91B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1549</xdr:row>
      <xdr:rowOff>0</xdr:rowOff>
    </xdr:from>
    <xdr:to>
      <xdr:col>5</xdr:col>
      <xdr:colOff>279400</xdr:colOff>
      <xdr:row>1549</xdr:row>
      <xdr:rowOff>12700</xdr:rowOff>
    </xdr:to>
    <xdr:sp macro="[1]!dp_core.gridDP_Click" textlink="">
      <xdr:nvSpPr>
        <xdr:cNvPr id="10062" name="Rectangle 10061">
          <a:extLst>
            <a:ext uri="{FF2B5EF4-FFF2-40B4-BE49-F238E27FC236}">
              <a16:creationId xmlns:a16="http://schemas.microsoft.com/office/drawing/2014/main" xmlns="" id="{00000000-0008-0000-0200-00004E27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1549</xdr:row>
      <xdr:rowOff>0</xdr:rowOff>
    </xdr:from>
    <xdr:to>
      <xdr:col>5</xdr:col>
      <xdr:colOff>279400</xdr:colOff>
      <xdr:row>1549</xdr:row>
      <xdr:rowOff>12700</xdr:rowOff>
    </xdr:to>
    <xdr:sp macro="[1]!dp_core.gridDP_Click" textlink="">
      <xdr:nvSpPr>
        <xdr:cNvPr id="10063" name="Rectangle 10062">
          <a:extLst>
            <a:ext uri="{FF2B5EF4-FFF2-40B4-BE49-F238E27FC236}">
              <a16:creationId xmlns:a16="http://schemas.microsoft.com/office/drawing/2014/main" xmlns="" id="{00000000-0008-0000-0200-00004F27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1549</xdr:row>
      <xdr:rowOff>0</xdr:rowOff>
    </xdr:from>
    <xdr:to>
      <xdr:col>5</xdr:col>
      <xdr:colOff>279400</xdr:colOff>
      <xdr:row>1549</xdr:row>
      <xdr:rowOff>12700</xdr:rowOff>
    </xdr:to>
    <xdr:sp macro="[1]!dp_core.gridDP_Click" textlink="">
      <xdr:nvSpPr>
        <xdr:cNvPr id="10064" name="Rectangle 10063">
          <a:extLst>
            <a:ext uri="{FF2B5EF4-FFF2-40B4-BE49-F238E27FC236}">
              <a16:creationId xmlns:a16="http://schemas.microsoft.com/office/drawing/2014/main" xmlns="" id="{00000000-0008-0000-0200-000050270000}"/>
            </a:ext>
          </a:extLst>
        </xdr:cNvPr>
        <xdr:cNvSpPr/>
      </xdr:nvSpPr>
      <xdr:spPr>
        <a:xfrm>
          <a:off x="3505200" y="49339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1</xdr:row>
          <xdr:rowOff>28575</xdr:rowOff>
        </xdr:from>
        <xdr:to>
          <xdr:col>5</xdr:col>
          <xdr:colOff>600075</xdr:colOff>
          <xdr:row>1</xdr:row>
          <xdr:rowOff>600075</xdr:rowOff>
        </xdr:to>
        <xdr:sp macro="" textlink="">
          <xdr:nvSpPr>
            <xdr:cNvPr id="3082" name="Button 10" hidden="1">
              <a:extLst>
                <a:ext uri="{63B3BB69-23CF-44E3-9099-C40C66FF867C}">
                  <a14:compatExt spid="_x0000_s308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Home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1</xdr:row>
          <xdr:rowOff>28575</xdr:rowOff>
        </xdr:from>
        <xdr:to>
          <xdr:col>2</xdr:col>
          <xdr:colOff>228600</xdr:colOff>
          <xdr:row>1</xdr:row>
          <xdr:rowOff>600075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Home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1</xdr:row>
          <xdr:rowOff>9525</xdr:rowOff>
        </xdr:from>
        <xdr:to>
          <xdr:col>2</xdr:col>
          <xdr:colOff>209550</xdr:colOff>
          <xdr:row>1</xdr:row>
          <xdr:rowOff>581025</xdr:rowOff>
        </xdr:to>
        <xdr:sp macro="" textlink="">
          <xdr:nvSpPr>
            <xdr:cNvPr id="7170" name="Button 2" hidden="1">
              <a:extLst>
                <a:ext uri="{63B3BB69-23CF-44E3-9099-C40C66FF867C}">
                  <a14:compatExt spid="_x0000_s717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Home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1</xdr:row>
          <xdr:rowOff>28575</xdr:rowOff>
        </xdr:from>
        <xdr:to>
          <xdr:col>1</xdr:col>
          <xdr:colOff>1238250</xdr:colOff>
          <xdr:row>1</xdr:row>
          <xdr:rowOff>600075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Home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User/AppData/Roaming/Microsoft/AddIns/samradapps_datepicker.xla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  <sheetName val="samradapps_datepicker"/>
    </sheetNames>
    <definedNames>
      <definedName name="dp_core.gridDP_Click"/>
    </definedNames>
    <sheetDataSet>
      <sheetData sheetId="0"/>
      <sheetData sheetId="1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image" Target="../media/image3.emf"/><Relationship Id="rId3" Type="http://schemas.openxmlformats.org/officeDocument/2006/relationships/control" Target="../activeX/activeX1.xml"/><Relationship Id="rId7" Type="http://schemas.openxmlformats.org/officeDocument/2006/relationships/control" Target="../activeX/activeX3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image" Target="../media/image2.emf"/><Relationship Id="rId5" Type="http://schemas.openxmlformats.org/officeDocument/2006/relationships/control" Target="../activeX/activeX2.xml"/><Relationship Id="rId10" Type="http://schemas.openxmlformats.org/officeDocument/2006/relationships/image" Target="../media/image4.emf"/><Relationship Id="rId4" Type="http://schemas.openxmlformats.org/officeDocument/2006/relationships/image" Target="../media/image1.emf"/><Relationship Id="rId9" Type="http://schemas.openxmlformats.org/officeDocument/2006/relationships/control" Target="../activeX/activeX4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1.xml"/><Relationship Id="rId5" Type="http://schemas.openxmlformats.org/officeDocument/2006/relationships/image" Target="../media/image7.emf"/><Relationship Id="rId4" Type="http://schemas.openxmlformats.org/officeDocument/2006/relationships/control" Target="../activeX/activeX5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2.xml"/><Relationship Id="rId5" Type="http://schemas.openxmlformats.org/officeDocument/2006/relationships/image" Target="../media/image8.emf"/><Relationship Id="rId4" Type="http://schemas.openxmlformats.org/officeDocument/2006/relationships/control" Target="../activeX/activeX6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Relationship Id="rId4" Type="http://schemas.openxmlformats.org/officeDocument/2006/relationships/ctrlProp" Target="../ctrlProps/ctrlProp4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2:U22"/>
  <sheetViews>
    <sheetView showGridLines="0" showRowColHeaders="0" topLeftCell="A3" workbookViewId="0">
      <selection activeCell="D26" sqref="D26"/>
    </sheetView>
  </sheetViews>
  <sheetFormatPr defaultRowHeight="15" x14ac:dyDescent="0.25"/>
  <cols>
    <col min="1" max="3" width="9.140625" style="71"/>
    <col min="4" max="4" width="2.140625" style="3" customWidth="1"/>
    <col min="5" max="5" width="3" style="72" customWidth="1"/>
    <col min="6" max="9" width="9.140625" style="72"/>
    <col min="10" max="10" width="3" style="72" customWidth="1"/>
    <col min="11" max="14" width="9.140625" style="72"/>
    <col min="15" max="15" width="3" style="72" customWidth="1"/>
    <col min="16" max="16384" width="9.140625" style="72"/>
  </cols>
  <sheetData>
    <row r="2" spans="1:21" s="73" customFormat="1" ht="20.100000000000001" customHeight="1" x14ac:dyDescent="0.25">
      <c r="A2" s="71"/>
      <c r="B2" s="71"/>
      <c r="C2" s="71"/>
      <c r="D2" s="3"/>
      <c r="E2" s="74" t="s">
        <v>34</v>
      </c>
    </row>
    <row r="4" spans="1:21" ht="15" customHeight="1" x14ac:dyDescent="0.25">
      <c r="F4" s="130" t="str">
        <f>COUNTA('Master Nasabah'!B14:B400000)&amp;" Data Nasabah"</f>
        <v>366 Data Nasabah</v>
      </c>
      <c r="G4" s="130"/>
      <c r="H4" s="130"/>
      <c r="I4" s="130"/>
      <c r="K4" s="130" t="str">
        <f>COUNTA('Db Transaksi'!$B$6:$B$400000)&amp;" Data Transaksi"</f>
        <v>2641 Data Transaksi</v>
      </c>
      <c r="L4" s="130"/>
      <c r="M4" s="130"/>
      <c r="N4" s="130"/>
      <c r="P4" s="132" t="s">
        <v>35</v>
      </c>
      <c r="Q4" s="132"/>
      <c r="R4" s="132"/>
      <c r="S4" s="132"/>
    </row>
    <row r="5" spans="1:21" ht="15" customHeight="1" x14ac:dyDescent="0.25">
      <c r="F5" s="130"/>
      <c r="G5" s="130"/>
      <c r="H5" s="130"/>
      <c r="I5" s="130"/>
      <c r="K5" s="130"/>
      <c r="L5" s="130"/>
      <c r="M5" s="130"/>
      <c r="N5" s="130"/>
      <c r="P5" s="132"/>
      <c r="Q5" s="132"/>
      <c r="R5" s="132"/>
      <c r="S5" s="132"/>
    </row>
    <row r="6" spans="1:21" ht="15.75" thickBot="1" x14ac:dyDescent="0.3">
      <c r="F6" s="131"/>
      <c r="G6" s="131"/>
      <c r="H6" s="131"/>
      <c r="I6" s="131"/>
      <c r="K6" s="131"/>
      <c r="L6" s="131"/>
      <c r="M6" s="131"/>
      <c r="N6" s="131"/>
      <c r="P6" s="133">
        <f>SUMIF('Db Transaksi'!I6:I400000,"Setor Tunai",'Db Transaksi'!J6:J400000)-SUMIF('Db Transaksi'!I6:I400000,"Penarikan ",'Db Transaksi'!J6:J400000)</f>
        <v>25086000</v>
      </c>
      <c r="Q6" s="133"/>
      <c r="R6" s="133"/>
      <c r="S6" s="133"/>
    </row>
    <row r="7" spans="1:21" x14ac:dyDescent="0.25">
      <c r="F7" s="73"/>
      <c r="G7" s="73"/>
      <c r="H7" s="73"/>
      <c r="I7" s="73"/>
      <c r="K7" s="73"/>
      <c r="L7" s="73"/>
      <c r="M7" s="73"/>
      <c r="N7" s="73"/>
      <c r="P7" s="133"/>
      <c r="Q7" s="133"/>
      <c r="R7" s="133"/>
      <c r="S7" s="133"/>
    </row>
    <row r="8" spans="1:21" x14ac:dyDescent="0.25">
      <c r="F8" s="73"/>
      <c r="G8" s="73"/>
      <c r="H8" s="73"/>
      <c r="I8" s="73"/>
      <c r="K8" s="73"/>
      <c r="L8" s="73"/>
      <c r="M8" s="73"/>
      <c r="N8" s="73"/>
      <c r="P8" s="133"/>
      <c r="Q8" s="133"/>
      <c r="R8" s="133"/>
      <c r="S8" s="133"/>
    </row>
    <row r="10" spans="1:21" x14ac:dyDescent="0.25">
      <c r="F10" s="134" t="s">
        <v>43</v>
      </c>
      <c r="G10" s="134"/>
      <c r="H10" s="134"/>
      <c r="I10" s="134"/>
      <c r="J10" s="134"/>
      <c r="K10" s="134"/>
      <c r="L10" s="134"/>
      <c r="M10" s="134"/>
      <c r="N10" s="134"/>
      <c r="O10" s="134"/>
      <c r="P10" s="134"/>
      <c r="Q10" s="134"/>
      <c r="R10" s="134"/>
      <c r="S10" s="134"/>
      <c r="T10" s="134"/>
      <c r="U10" s="134"/>
    </row>
    <row r="11" spans="1:21" x14ac:dyDescent="0.25">
      <c r="F11" s="134"/>
      <c r="G11" s="134"/>
      <c r="H11" s="134"/>
      <c r="I11" s="134"/>
      <c r="J11" s="134"/>
      <c r="K11" s="134"/>
      <c r="L11" s="134"/>
      <c r="M11" s="134"/>
      <c r="N11" s="134"/>
      <c r="O11" s="134"/>
      <c r="P11" s="134"/>
      <c r="Q11" s="134"/>
      <c r="R11" s="134"/>
      <c r="S11" s="134"/>
      <c r="T11" s="134"/>
      <c r="U11" s="134"/>
    </row>
    <row r="12" spans="1:21" x14ac:dyDescent="0.25">
      <c r="F12" s="134"/>
      <c r="G12" s="134"/>
      <c r="H12" s="134"/>
      <c r="I12" s="134"/>
      <c r="J12" s="134"/>
      <c r="K12" s="134"/>
      <c r="L12" s="134"/>
      <c r="M12" s="134"/>
      <c r="N12" s="134"/>
      <c r="O12" s="134"/>
      <c r="P12" s="134"/>
      <c r="Q12" s="134"/>
      <c r="R12" s="134"/>
      <c r="S12" s="134"/>
      <c r="T12" s="134"/>
      <c r="U12" s="134"/>
    </row>
    <row r="13" spans="1:21" x14ac:dyDescent="0.25">
      <c r="F13" s="134"/>
      <c r="G13" s="134"/>
      <c r="H13" s="134"/>
      <c r="I13" s="134"/>
      <c r="J13" s="134"/>
      <c r="K13" s="134"/>
      <c r="L13" s="134"/>
      <c r="M13" s="134"/>
      <c r="N13" s="134"/>
      <c r="O13" s="134"/>
      <c r="P13" s="134"/>
      <c r="Q13" s="134"/>
      <c r="R13" s="134"/>
      <c r="S13" s="134"/>
      <c r="T13" s="134"/>
      <c r="U13" s="134"/>
    </row>
    <row r="14" spans="1:21" x14ac:dyDescent="0.25">
      <c r="F14" s="134"/>
      <c r="G14" s="134"/>
      <c r="H14" s="134"/>
      <c r="I14" s="134"/>
      <c r="J14" s="134"/>
      <c r="K14" s="134"/>
      <c r="L14" s="134"/>
      <c r="M14" s="134"/>
      <c r="N14" s="134"/>
      <c r="O14" s="134"/>
      <c r="P14" s="134"/>
      <c r="Q14" s="134"/>
      <c r="R14" s="134"/>
      <c r="S14" s="134"/>
      <c r="T14" s="134"/>
      <c r="U14" s="134"/>
    </row>
    <row r="15" spans="1:21" x14ac:dyDescent="0.25">
      <c r="F15" s="134"/>
      <c r="G15" s="134"/>
      <c r="H15" s="134"/>
      <c r="I15" s="134"/>
      <c r="J15" s="134"/>
      <c r="K15" s="134"/>
      <c r="L15" s="134"/>
      <c r="M15" s="134"/>
      <c r="N15" s="134"/>
      <c r="O15" s="134"/>
      <c r="P15" s="134"/>
      <c r="Q15" s="134"/>
      <c r="R15" s="134"/>
      <c r="S15" s="134"/>
      <c r="T15" s="134"/>
      <c r="U15" s="134"/>
    </row>
    <row r="16" spans="1:21" x14ac:dyDescent="0.25">
      <c r="F16" s="134"/>
      <c r="G16" s="134"/>
      <c r="H16" s="134"/>
      <c r="I16" s="134"/>
      <c r="J16" s="134"/>
      <c r="K16" s="134"/>
      <c r="L16" s="134"/>
      <c r="M16" s="134"/>
      <c r="N16" s="134"/>
      <c r="O16" s="134"/>
      <c r="P16" s="134"/>
      <c r="Q16" s="134"/>
      <c r="R16" s="134"/>
      <c r="S16" s="134"/>
      <c r="T16" s="134"/>
      <c r="U16" s="134"/>
    </row>
    <row r="17" spans="1:21" x14ac:dyDescent="0.25">
      <c r="F17" s="134"/>
      <c r="G17" s="134"/>
      <c r="H17" s="134"/>
      <c r="I17" s="134"/>
      <c r="J17" s="134"/>
      <c r="K17" s="134"/>
      <c r="L17" s="134"/>
      <c r="M17" s="134"/>
      <c r="N17" s="134"/>
      <c r="O17" s="134"/>
      <c r="P17" s="134"/>
      <c r="Q17" s="134"/>
      <c r="R17" s="134"/>
      <c r="S17" s="134"/>
      <c r="T17" s="134"/>
      <c r="U17" s="134"/>
    </row>
    <row r="18" spans="1:21" x14ac:dyDescent="0.25">
      <c r="F18" s="134"/>
      <c r="G18" s="134"/>
      <c r="H18" s="134"/>
      <c r="I18" s="134"/>
      <c r="J18" s="134"/>
      <c r="K18" s="134"/>
      <c r="L18" s="134"/>
      <c r="M18" s="134"/>
      <c r="N18" s="134"/>
      <c r="O18" s="134"/>
      <c r="P18" s="134"/>
      <c r="Q18" s="134"/>
      <c r="R18" s="134"/>
      <c r="S18" s="134"/>
      <c r="T18" s="134"/>
      <c r="U18" s="134"/>
    </row>
    <row r="19" spans="1:21" x14ac:dyDescent="0.25">
      <c r="F19" s="134"/>
      <c r="G19" s="134"/>
      <c r="H19" s="134"/>
      <c r="I19" s="134"/>
      <c r="J19" s="134"/>
      <c r="K19" s="134"/>
      <c r="L19" s="134"/>
      <c r="M19" s="134"/>
      <c r="N19" s="134"/>
      <c r="O19" s="134"/>
      <c r="P19" s="134"/>
      <c r="Q19" s="134"/>
      <c r="R19" s="134"/>
      <c r="S19" s="134"/>
      <c r="T19" s="134"/>
      <c r="U19" s="134"/>
    </row>
    <row r="20" spans="1:21" x14ac:dyDescent="0.25">
      <c r="A20" s="129"/>
      <c r="B20" s="129"/>
      <c r="C20" s="129"/>
      <c r="F20" s="134"/>
      <c r="G20" s="134"/>
      <c r="H20" s="134"/>
      <c r="I20" s="134"/>
      <c r="J20" s="134"/>
      <c r="K20" s="134"/>
      <c r="L20" s="134"/>
      <c r="M20" s="134"/>
      <c r="N20" s="134"/>
      <c r="O20" s="134"/>
      <c r="P20" s="134"/>
      <c r="Q20" s="134"/>
      <c r="R20" s="134"/>
      <c r="S20" s="134"/>
      <c r="T20" s="134"/>
      <c r="U20" s="134"/>
    </row>
    <row r="21" spans="1:21" x14ac:dyDescent="0.25">
      <c r="A21" s="129"/>
      <c r="B21" s="129"/>
      <c r="C21" s="129"/>
      <c r="F21" s="134"/>
      <c r="G21" s="134"/>
      <c r="H21" s="134"/>
      <c r="I21" s="134"/>
      <c r="J21" s="134"/>
      <c r="K21" s="134"/>
      <c r="L21" s="134"/>
      <c r="M21" s="134"/>
      <c r="N21" s="134"/>
      <c r="O21" s="134"/>
      <c r="P21" s="134"/>
      <c r="Q21" s="134"/>
      <c r="R21" s="134"/>
      <c r="S21" s="134"/>
      <c r="T21" s="134"/>
      <c r="U21" s="134"/>
    </row>
    <row r="22" spans="1:21" ht="28.5" x14ac:dyDescent="0.45">
      <c r="A22" s="129"/>
      <c r="B22" s="129"/>
      <c r="C22" s="129"/>
      <c r="H22" s="126" t="s">
        <v>44</v>
      </c>
    </row>
  </sheetData>
  <mergeCells count="6">
    <mergeCell ref="A20:C22"/>
    <mergeCell ref="F4:I6"/>
    <mergeCell ref="K4:N6"/>
    <mergeCell ref="P4:S5"/>
    <mergeCell ref="P6:S8"/>
    <mergeCell ref="F10:U21"/>
  </mergeCell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4100" r:id="rId3" name="CMD_SET">
          <controlPr defaultSize="0" autoLine="0" r:id="rId4">
            <anchor moveWithCells="1">
              <from>
                <xdr:col>0</xdr:col>
                <xdr:colOff>0</xdr:colOff>
                <xdr:row>12</xdr:row>
                <xdr:rowOff>47625</xdr:rowOff>
              </from>
              <to>
                <xdr:col>4</xdr:col>
                <xdr:colOff>0</xdr:colOff>
                <xdr:row>15</xdr:row>
                <xdr:rowOff>9525</xdr:rowOff>
              </to>
            </anchor>
          </controlPr>
        </control>
      </mc:Choice>
      <mc:Fallback>
        <control shapeId="4100" r:id="rId3" name="CMD_SET"/>
      </mc:Fallback>
    </mc:AlternateContent>
    <mc:AlternateContent xmlns:mc="http://schemas.openxmlformats.org/markup-compatibility/2006">
      <mc:Choice Requires="x14">
        <control shapeId="4099" r:id="rId5" name="CMD_L">
          <controlPr defaultSize="0" autoLine="0" r:id="rId6">
            <anchor moveWithCells="1">
              <from>
                <xdr:col>0</xdr:col>
                <xdr:colOff>9525</xdr:colOff>
                <xdr:row>8</xdr:row>
                <xdr:rowOff>180975</xdr:rowOff>
              </from>
              <to>
                <xdr:col>4</xdr:col>
                <xdr:colOff>9525</xdr:colOff>
                <xdr:row>11</xdr:row>
                <xdr:rowOff>142875</xdr:rowOff>
              </to>
            </anchor>
          </controlPr>
        </control>
      </mc:Choice>
      <mc:Fallback>
        <control shapeId="4099" r:id="rId5" name="CMD_L"/>
      </mc:Fallback>
    </mc:AlternateContent>
    <mc:AlternateContent xmlns:mc="http://schemas.openxmlformats.org/markup-compatibility/2006">
      <mc:Choice Requires="x14">
        <control shapeId="4098" r:id="rId7" name="CMD_T">
          <controlPr defaultSize="0" autoLine="0" r:id="rId8">
            <anchor moveWithCells="1">
              <from>
                <xdr:col>0</xdr:col>
                <xdr:colOff>0</xdr:colOff>
                <xdr:row>5</xdr:row>
                <xdr:rowOff>133350</xdr:rowOff>
              </from>
              <to>
                <xdr:col>4</xdr:col>
                <xdr:colOff>0</xdr:colOff>
                <xdr:row>8</xdr:row>
                <xdr:rowOff>85725</xdr:rowOff>
              </to>
            </anchor>
          </controlPr>
        </control>
      </mc:Choice>
      <mc:Fallback>
        <control shapeId="4098" r:id="rId7" name="CMD_T"/>
      </mc:Fallback>
    </mc:AlternateContent>
    <mc:AlternateContent xmlns:mc="http://schemas.openxmlformats.org/markup-compatibility/2006">
      <mc:Choice Requires="x14">
        <control shapeId="4097" r:id="rId9" name="CMD_DN">
          <controlPr defaultSize="0" autoLine="0" r:id="rId10">
            <anchor moveWithCells="1">
              <from>
                <xdr:col>0</xdr:col>
                <xdr:colOff>0</xdr:colOff>
                <xdr:row>2</xdr:row>
                <xdr:rowOff>95250</xdr:rowOff>
              </from>
              <to>
                <xdr:col>4</xdr:col>
                <xdr:colOff>0</xdr:colOff>
                <xdr:row>5</xdr:row>
                <xdr:rowOff>57150</xdr:rowOff>
              </to>
            </anchor>
          </controlPr>
        </control>
      </mc:Choice>
      <mc:Fallback>
        <control shapeId="4097" r:id="rId9" name="CMD_DN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Q2638"/>
  <sheetViews>
    <sheetView zoomScale="85" zoomScaleNormal="85" workbookViewId="0">
      <pane ySplit="13" topLeftCell="A157" activePane="bottomLeft" state="frozen"/>
      <selection pane="bottomLeft" activeCell="C158" sqref="C158"/>
    </sheetView>
  </sheetViews>
  <sheetFormatPr defaultRowHeight="15" x14ac:dyDescent="0.25"/>
  <cols>
    <col min="1" max="1" width="7.7109375" style="1" customWidth="1"/>
    <col min="2" max="2" width="15.28515625" style="1" customWidth="1"/>
    <col min="3" max="3" width="22.42578125" style="1" customWidth="1"/>
    <col min="4" max="4" width="42.5703125" style="1" customWidth="1"/>
    <col min="5" max="5" width="16.140625" style="1" customWidth="1"/>
    <col min="6" max="15" width="9.140625" style="1"/>
    <col min="16" max="16" width="15.42578125" style="1" bestFit="1" customWidth="1"/>
    <col min="17" max="17" width="12" style="1" bestFit="1" customWidth="1"/>
    <col min="18" max="16384" width="9.140625" style="1"/>
  </cols>
  <sheetData>
    <row r="1" spans="1:17" s="70" customFormat="1" ht="9.9499999999999993" customHeight="1" thickTop="1" x14ac:dyDescent="0.25"/>
    <row r="2" spans="1:17" s="2" customFormat="1" ht="50.1" customHeight="1" x14ac:dyDescent="0.25"/>
    <row r="3" spans="1:17" s="69" customFormat="1" ht="9.9499999999999993" customHeight="1" thickBot="1" x14ac:dyDescent="0.3"/>
    <row r="4" spans="1:17" s="58" customFormat="1" ht="15.75" thickTop="1" x14ac:dyDescent="0.25"/>
    <row r="5" spans="1:17" s="58" customFormat="1" ht="15.75" thickBot="1" x14ac:dyDescent="0.3">
      <c r="B5" s="116" t="s">
        <v>1</v>
      </c>
      <c r="C5" s="59" t="str">
        <f>Q8&amp;"."&amp;REPT("0",3-LEN((no+COUNT($A$14:$A$400000))))&amp;no+COUNT($A$14:$A$400000)</f>
        <v>A.367</v>
      </c>
    </row>
    <row r="6" spans="1:17" s="58" customFormat="1" x14ac:dyDescent="0.25"/>
    <row r="7" spans="1:17" s="58" customFormat="1" ht="24.95" customHeight="1" x14ac:dyDescent="0.25">
      <c r="B7" s="118" t="s">
        <v>2</v>
      </c>
      <c r="C7" s="106"/>
    </row>
    <row r="8" spans="1:17" s="58" customFormat="1" ht="15.75" x14ac:dyDescent="0.25">
      <c r="C8" s="60"/>
      <c r="P8" s="61" t="s">
        <v>18</v>
      </c>
      <c r="Q8" s="61" t="s">
        <v>19</v>
      </c>
    </row>
    <row r="9" spans="1:17" s="58" customFormat="1" ht="24.95" customHeight="1" x14ac:dyDescent="0.25">
      <c r="B9" s="117" t="s">
        <v>3</v>
      </c>
      <c r="C9" s="106"/>
      <c r="D9" s="64"/>
      <c r="E9" s="64"/>
      <c r="P9" s="61" t="s">
        <v>17</v>
      </c>
      <c r="Q9" s="61">
        <f>no+COUNT(A14:A400000)</f>
        <v>367</v>
      </c>
    </row>
    <row r="10" spans="1:17" s="58" customFormat="1" x14ac:dyDescent="0.25">
      <c r="P10" s="61" t="str">
        <f>B5</f>
        <v xml:space="preserve">No. Rekening </v>
      </c>
      <c r="Q10" s="61" t="str">
        <f>Q8&amp;"."&amp;REPT("0",3-LEN((no+COUNT($A$14:$A$400000))))&amp;no+COUNT($A$14:$A$400000)-1</f>
        <v>A.366</v>
      </c>
    </row>
    <row r="11" spans="1:17" s="58" customFormat="1" ht="24.95" customHeight="1" x14ac:dyDescent="0.25">
      <c r="B11" s="118" t="s">
        <v>4</v>
      </c>
      <c r="C11" s="105"/>
      <c r="P11" s="61" t="str">
        <f>B7</f>
        <v xml:space="preserve">Nama Nasabah </v>
      </c>
      <c r="Q11" s="61" t="str">
        <f>IF(C7="","",C7)</f>
        <v/>
      </c>
    </row>
    <row r="12" spans="1:17" s="58" customFormat="1" x14ac:dyDescent="0.25">
      <c r="P12" s="61" t="str">
        <f>B9</f>
        <v>Alamat Nasabah</v>
      </c>
      <c r="Q12" s="61" t="str">
        <f>IF(C9="","",C9)</f>
        <v/>
      </c>
    </row>
    <row r="13" spans="1:17" s="63" customFormat="1" ht="25.5" customHeight="1" x14ac:dyDescent="0.25">
      <c r="A13" s="66" t="s">
        <v>0</v>
      </c>
      <c r="B13" s="67" t="str">
        <f>B5</f>
        <v xml:space="preserve">No. Rekening </v>
      </c>
      <c r="C13" s="66" t="str">
        <f>B7</f>
        <v xml:space="preserve">Nama Nasabah </v>
      </c>
      <c r="D13" s="67" t="str">
        <f>B9</f>
        <v>Alamat Nasabah</v>
      </c>
      <c r="E13" s="68" t="str">
        <f>B11</f>
        <v>No Telpon</v>
      </c>
      <c r="F13" s="62"/>
      <c r="G13" s="62"/>
      <c r="H13" s="62"/>
      <c r="P13" s="61" t="str">
        <f>B11</f>
        <v>No Telpon</v>
      </c>
      <c r="Q13" s="61" t="str">
        <f>IF(C11="","","'"&amp;C11)</f>
        <v/>
      </c>
    </row>
    <row r="14" spans="1:17" s="58" customFormat="1" x14ac:dyDescent="0.25">
      <c r="A14" s="119">
        <v>1</v>
      </c>
      <c r="B14" s="119" t="s">
        <v>46</v>
      </c>
      <c r="C14" s="119" t="s">
        <v>69</v>
      </c>
      <c r="D14" s="119"/>
      <c r="E14" s="120"/>
      <c r="P14" s="61"/>
      <c r="Q14" s="61"/>
    </row>
    <row r="15" spans="1:17" s="58" customFormat="1" x14ac:dyDescent="0.25">
      <c r="A15" s="119">
        <v>2</v>
      </c>
      <c r="B15" s="119" t="s">
        <v>48</v>
      </c>
      <c r="C15" s="119" t="s">
        <v>70</v>
      </c>
      <c r="D15" s="119"/>
      <c r="E15" s="120"/>
      <c r="P15" s="61"/>
      <c r="Q15" s="61"/>
    </row>
    <row r="16" spans="1:17" s="58" customFormat="1" x14ac:dyDescent="0.25">
      <c r="A16" s="119">
        <v>3</v>
      </c>
      <c r="B16" s="119" t="s">
        <v>65</v>
      </c>
      <c r="C16" s="119" t="s">
        <v>71</v>
      </c>
      <c r="D16" s="119"/>
      <c r="E16" s="121"/>
      <c r="P16" s="61"/>
      <c r="Q16" s="61"/>
    </row>
    <row r="17" spans="1:5" s="58" customFormat="1" x14ac:dyDescent="0.25">
      <c r="A17" s="119">
        <v>4</v>
      </c>
      <c r="B17" s="119" t="s">
        <v>73</v>
      </c>
      <c r="C17" s="119" t="s">
        <v>72</v>
      </c>
      <c r="D17" s="119"/>
      <c r="E17" s="121"/>
    </row>
    <row r="18" spans="1:5" s="58" customFormat="1" x14ac:dyDescent="0.25">
      <c r="A18" s="119">
        <v>5</v>
      </c>
      <c r="B18" s="119" t="s">
        <v>75</v>
      </c>
      <c r="C18" s="119" t="s">
        <v>74</v>
      </c>
      <c r="D18" s="119"/>
      <c r="E18" s="121"/>
    </row>
    <row r="19" spans="1:5" s="58" customFormat="1" x14ac:dyDescent="0.25">
      <c r="A19" s="119">
        <v>6</v>
      </c>
      <c r="B19" s="119" t="s">
        <v>77</v>
      </c>
      <c r="C19" s="119" t="s">
        <v>76</v>
      </c>
      <c r="D19" s="119"/>
      <c r="E19" s="121"/>
    </row>
    <row r="20" spans="1:5" s="58" customFormat="1" x14ac:dyDescent="0.25">
      <c r="A20" s="119">
        <v>7</v>
      </c>
      <c r="B20" s="119" t="s">
        <v>79</v>
      </c>
      <c r="C20" s="119" t="s">
        <v>78</v>
      </c>
      <c r="D20" s="119"/>
      <c r="E20" s="121"/>
    </row>
    <row r="21" spans="1:5" s="58" customFormat="1" x14ac:dyDescent="0.25">
      <c r="A21" s="119">
        <v>8</v>
      </c>
      <c r="B21" s="119" t="s">
        <v>81</v>
      </c>
      <c r="C21" s="119" t="s">
        <v>80</v>
      </c>
      <c r="D21" s="119"/>
      <c r="E21" s="121"/>
    </row>
    <row r="22" spans="1:5" s="58" customFormat="1" x14ac:dyDescent="0.25">
      <c r="A22" s="119">
        <v>9</v>
      </c>
      <c r="B22" s="119" t="s">
        <v>83</v>
      </c>
      <c r="C22" s="119" t="s">
        <v>82</v>
      </c>
      <c r="D22" s="119"/>
      <c r="E22" s="121"/>
    </row>
    <row r="23" spans="1:5" s="58" customFormat="1" x14ac:dyDescent="0.25">
      <c r="A23" s="119">
        <v>10</v>
      </c>
      <c r="B23" s="119" t="s">
        <v>85</v>
      </c>
      <c r="C23" s="119" t="s">
        <v>84</v>
      </c>
      <c r="D23" s="119"/>
      <c r="E23" s="121"/>
    </row>
    <row r="24" spans="1:5" s="58" customFormat="1" x14ac:dyDescent="0.25">
      <c r="A24" s="119">
        <v>11</v>
      </c>
      <c r="B24" s="119" t="s">
        <v>87</v>
      </c>
      <c r="C24" s="119" t="s">
        <v>86</v>
      </c>
      <c r="D24" s="119"/>
      <c r="E24" s="121"/>
    </row>
    <row r="25" spans="1:5" s="58" customFormat="1" x14ac:dyDescent="0.25">
      <c r="A25" s="119">
        <v>12</v>
      </c>
      <c r="B25" s="119" t="s">
        <v>89</v>
      </c>
      <c r="C25" s="119" t="s">
        <v>88</v>
      </c>
      <c r="D25" s="119"/>
      <c r="E25" s="122"/>
    </row>
    <row r="26" spans="1:5" s="58" customFormat="1" x14ac:dyDescent="0.25">
      <c r="A26" s="119">
        <v>13</v>
      </c>
      <c r="B26" s="119" t="s">
        <v>91</v>
      </c>
      <c r="C26" s="119" t="s">
        <v>90</v>
      </c>
      <c r="D26" s="119"/>
      <c r="E26" s="122"/>
    </row>
    <row r="27" spans="1:5" s="58" customFormat="1" x14ac:dyDescent="0.25">
      <c r="A27" s="119">
        <v>14</v>
      </c>
      <c r="B27" s="119" t="s">
        <v>93</v>
      </c>
      <c r="C27" s="119" t="s">
        <v>92</v>
      </c>
      <c r="D27" s="119"/>
      <c r="E27" s="122"/>
    </row>
    <row r="28" spans="1:5" s="58" customFormat="1" x14ac:dyDescent="0.25">
      <c r="A28" s="119">
        <v>15</v>
      </c>
      <c r="B28" s="119" t="s">
        <v>95</v>
      </c>
      <c r="C28" s="119" t="s">
        <v>94</v>
      </c>
      <c r="D28" s="119"/>
      <c r="E28" s="122"/>
    </row>
    <row r="29" spans="1:5" s="58" customFormat="1" x14ac:dyDescent="0.25">
      <c r="A29" s="119">
        <v>16</v>
      </c>
      <c r="B29" s="119" t="s">
        <v>97</v>
      </c>
      <c r="C29" s="119" t="s">
        <v>96</v>
      </c>
      <c r="D29" s="119"/>
      <c r="E29" s="122"/>
    </row>
    <row r="30" spans="1:5" s="58" customFormat="1" x14ac:dyDescent="0.25">
      <c r="A30" s="119">
        <v>17</v>
      </c>
      <c r="B30" s="119" t="s">
        <v>99</v>
      </c>
      <c r="C30" s="119" t="s">
        <v>98</v>
      </c>
      <c r="D30" s="119"/>
      <c r="E30" s="122"/>
    </row>
    <row r="31" spans="1:5" s="58" customFormat="1" x14ac:dyDescent="0.25">
      <c r="A31" s="119">
        <v>18</v>
      </c>
      <c r="B31" s="119" t="s">
        <v>101</v>
      </c>
      <c r="C31" s="119" t="s">
        <v>100</v>
      </c>
      <c r="D31" s="119"/>
      <c r="E31" s="122"/>
    </row>
    <row r="32" spans="1:5" s="58" customFormat="1" x14ac:dyDescent="0.25">
      <c r="A32" s="119">
        <v>19</v>
      </c>
      <c r="B32" s="119" t="s">
        <v>103</v>
      </c>
      <c r="C32" s="119" t="s">
        <v>102</v>
      </c>
      <c r="D32" s="119"/>
      <c r="E32" s="122"/>
    </row>
    <row r="33" spans="1:5" s="58" customFormat="1" x14ac:dyDescent="0.25">
      <c r="A33" s="119">
        <v>20</v>
      </c>
      <c r="B33" s="119" t="s">
        <v>105</v>
      </c>
      <c r="C33" s="119" t="s">
        <v>104</v>
      </c>
      <c r="D33" s="119"/>
      <c r="E33" s="122"/>
    </row>
    <row r="34" spans="1:5" s="58" customFormat="1" x14ac:dyDescent="0.25">
      <c r="A34" s="119">
        <v>21</v>
      </c>
      <c r="B34" s="119" t="s">
        <v>107</v>
      </c>
      <c r="C34" s="119" t="s">
        <v>106</v>
      </c>
      <c r="D34" s="119"/>
      <c r="E34" s="122"/>
    </row>
    <row r="35" spans="1:5" s="58" customFormat="1" x14ac:dyDescent="0.25">
      <c r="A35" s="119">
        <v>22</v>
      </c>
      <c r="B35" s="119" t="s">
        <v>109</v>
      </c>
      <c r="C35" s="119" t="s">
        <v>108</v>
      </c>
      <c r="D35" s="119"/>
      <c r="E35" s="122"/>
    </row>
    <row r="36" spans="1:5" s="58" customFormat="1" x14ac:dyDescent="0.25">
      <c r="A36" s="119">
        <v>23</v>
      </c>
      <c r="B36" s="119" t="s">
        <v>111</v>
      </c>
      <c r="C36" s="119" t="s">
        <v>110</v>
      </c>
      <c r="D36" s="119"/>
      <c r="E36" s="122"/>
    </row>
    <row r="37" spans="1:5" s="58" customFormat="1" x14ac:dyDescent="0.25">
      <c r="A37" s="119">
        <v>24</v>
      </c>
      <c r="B37" s="119" t="s">
        <v>113</v>
      </c>
      <c r="C37" s="119" t="s">
        <v>112</v>
      </c>
      <c r="D37" s="119"/>
      <c r="E37" s="122"/>
    </row>
    <row r="38" spans="1:5" s="58" customFormat="1" x14ac:dyDescent="0.25">
      <c r="A38" s="119">
        <v>25</v>
      </c>
      <c r="B38" s="119" t="s">
        <v>115</v>
      </c>
      <c r="C38" s="119" t="s">
        <v>114</v>
      </c>
      <c r="D38" s="119"/>
      <c r="E38" s="122"/>
    </row>
    <row r="39" spans="1:5" s="58" customFormat="1" x14ac:dyDescent="0.25">
      <c r="A39" s="119">
        <v>26</v>
      </c>
      <c r="B39" s="119" t="s">
        <v>117</v>
      </c>
      <c r="C39" s="119" t="s">
        <v>116</v>
      </c>
      <c r="D39" s="119"/>
      <c r="E39" s="122"/>
    </row>
    <row r="40" spans="1:5" s="58" customFormat="1" x14ac:dyDescent="0.25">
      <c r="A40" s="119">
        <v>27</v>
      </c>
      <c r="B40" s="119" t="s">
        <v>119</v>
      </c>
      <c r="C40" s="119" t="s">
        <v>118</v>
      </c>
      <c r="D40" s="119"/>
      <c r="E40" s="122"/>
    </row>
    <row r="41" spans="1:5" s="58" customFormat="1" x14ac:dyDescent="0.25">
      <c r="A41" s="119">
        <v>28</v>
      </c>
      <c r="B41" s="119" t="s">
        <v>121</v>
      </c>
      <c r="C41" s="119" t="s">
        <v>120</v>
      </c>
      <c r="D41" s="119"/>
      <c r="E41" s="122"/>
    </row>
    <row r="42" spans="1:5" s="58" customFormat="1" x14ac:dyDescent="0.25">
      <c r="A42" s="119">
        <v>29</v>
      </c>
      <c r="B42" s="119" t="s">
        <v>123</v>
      </c>
      <c r="C42" s="119" t="s">
        <v>122</v>
      </c>
      <c r="D42" s="119"/>
      <c r="E42" s="122"/>
    </row>
    <row r="43" spans="1:5" s="58" customFormat="1" x14ac:dyDescent="0.25">
      <c r="A43" s="119">
        <v>30</v>
      </c>
      <c r="B43" s="119" t="s">
        <v>125</v>
      </c>
      <c r="C43" s="119" t="s">
        <v>124</v>
      </c>
      <c r="D43" s="119"/>
      <c r="E43" s="122"/>
    </row>
    <row r="44" spans="1:5" s="58" customFormat="1" x14ac:dyDescent="0.25">
      <c r="A44" s="119">
        <v>31</v>
      </c>
      <c r="B44" s="119" t="s">
        <v>127</v>
      </c>
      <c r="C44" s="119" t="s">
        <v>126</v>
      </c>
      <c r="D44" s="119"/>
      <c r="E44" s="122"/>
    </row>
    <row r="45" spans="1:5" s="58" customFormat="1" x14ac:dyDescent="0.25">
      <c r="A45" s="119">
        <v>32</v>
      </c>
      <c r="B45" s="119" t="s">
        <v>129</v>
      </c>
      <c r="C45" s="119" t="s">
        <v>128</v>
      </c>
      <c r="D45" s="119"/>
      <c r="E45" s="122"/>
    </row>
    <row r="46" spans="1:5" s="58" customFormat="1" x14ac:dyDescent="0.25">
      <c r="A46" s="119">
        <v>33</v>
      </c>
      <c r="B46" s="119" t="s">
        <v>131</v>
      </c>
      <c r="C46" s="119" t="s">
        <v>130</v>
      </c>
      <c r="D46" s="119"/>
      <c r="E46" s="122"/>
    </row>
    <row r="47" spans="1:5" s="58" customFormat="1" x14ac:dyDescent="0.25">
      <c r="A47" s="119">
        <v>34</v>
      </c>
      <c r="B47" s="119" t="s">
        <v>133</v>
      </c>
      <c r="C47" s="119" t="s">
        <v>132</v>
      </c>
      <c r="D47" s="119"/>
      <c r="E47" s="122"/>
    </row>
    <row r="48" spans="1:5" s="58" customFormat="1" x14ac:dyDescent="0.25">
      <c r="A48" s="119">
        <v>35</v>
      </c>
      <c r="B48" s="119" t="s">
        <v>135</v>
      </c>
      <c r="C48" s="119" t="s">
        <v>134</v>
      </c>
      <c r="D48" s="119"/>
      <c r="E48" s="122"/>
    </row>
    <row r="49" spans="1:5" s="58" customFormat="1" x14ac:dyDescent="0.25">
      <c r="A49" s="119">
        <v>36</v>
      </c>
      <c r="B49" s="119" t="s">
        <v>137</v>
      </c>
      <c r="C49" s="119" t="s">
        <v>136</v>
      </c>
      <c r="D49" s="119"/>
      <c r="E49" s="122"/>
    </row>
    <row r="50" spans="1:5" s="58" customFormat="1" x14ac:dyDescent="0.25">
      <c r="A50" s="119">
        <v>37</v>
      </c>
      <c r="B50" s="119" t="s">
        <v>139</v>
      </c>
      <c r="C50" s="119" t="s">
        <v>138</v>
      </c>
      <c r="D50" s="119"/>
      <c r="E50" s="122"/>
    </row>
    <row r="51" spans="1:5" s="58" customFormat="1" x14ac:dyDescent="0.25">
      <c r="A51" s="119">
        <v>38</v>
      </c>
      <c r="B51" s="119" t="s">
        <v>141</v>
      </c>
      <c r="C51" s="119" t="s">
        <v>140</v>
      </c>
      <c r="D51" s="119"/>
      <c r="E51" s="122"/>
    </row>
    <row r="52" spans="1:5" s="58" customFormat="1" x14ac:dyDescent="0.25">
      <c r="A52" s="119">
        <v>39</v>
      </c>
      <c r="B52" s="119" t="s">
        <v>143</v>
      </c>
      <c r="C52" s="119" t="s">
        <v>142</v>
      </c>
      <c r="D52" s="119"/>
      <c r="E52" s="122"/>
    </row>
    <row r="53" spans="1:5" s="58" customFormat="1" x14ac:dyDescent="0.25">
      <c r="A53" s="119">
        <v>40</v>
      </c>
      <c r="B53" s="119" t="s">
        <v>145</v>
      </c>
      <c r="C53" s="119" t="s">
        <v>144</v>
      </c>
      <c r="D53" s="119"/>
      <c r="E53" s="122"/>
    </row>
    <row r="54" spans="1:5" s="58" customFormat="1" x14ac:dyDescent="0.25">
      <c r="A54" s="119">
        <v>41</v>
      </c>
      <c r="B54" s="119" t="s">
        <v>147</v>
      </c>
      <c r="C54" s="119" t="s">
        <v>146</v>
      </c>
      <c r="D54" s="119"/>
      <c r="E54" s="122"/>
    </row>
    <row r="55" spans="1:5" s="58" customFormat="1" x14ac:dyDescent="0.25">
      <c r="A55" s="119">
        <v>42</v>
      </c>
      <c r="B55" s="119" t="s">
        <v>149</v>
      </c>
      <c r="C55" s="119" t="s">
        <v>148</v>
      </c>
      <c r="D55" s="119"/>
      <c r="E55" s="122"/>
    </row>
    <row r="56" spans="1:5" s="58" customFormat="1" x14ac:dyDescent="0.25">
      <c r="A56" s="119">
        <v>43</v>
      </c>
      <c r="B56" s="119" t="s">
        <v>151</v>
      </c>
      <c r="C56" s="119" t="s">
        <v>150</v>
      </c>
      <c r="D56" s="119"/>
      <c r="E56" s="122"/>
    </row>
    <row r="57" spans="1:5" s="58" customFormat="1" x14ac:dyDescent="0.25">
      <c r="A57" s="119">
        <v>44</v>
      </c>
      <c r="B57" s="119" t="s">
        <v>153</v>
      </c>
      <c r="C57" s="119" t="s">
        <v>152</v>
      </c>
      <c r="D57" s="119"/>
      <c r="E57" s="122"/>
    </row>
    <row r="58" spans="1:5" s="58" customFormat="1" x14ac:dyDescent="0.25">
      <c r="A58" s="119">
        <v>45</v>
      </c>
      <c r="B58" s="119" t="s">
        <v>155</v>
      </c>
      <c r="C58" s="119" t="s">
        <v>154</v>
      </c>
      <c r="D58" s="119"/>
      <c r="E58" s="122"/>
    </row>
    <row r="59" spans="1:5" s="58" customFormat="1" x14ac:dyDescent="0.25">
      <c r="A59" s="119">
        <v>46</v>
      </c>
      <c r="B59" s="119" t="s">
        <v>157</v>
      </c>
      <c r="C59" s="119" t="s">
        <v>156</v>
      </c>
      <c r="D59" s="119"/>
      <c r="E59" s="122"/>
    </row>
    <row r="60" spans="1:5" s="58" customFormat="1" x14ac:dyDescent="0.25">
      <c r="A60" s="119">
        <v>47</v>
      </c>
      <c r="B60" s="119" t="s">
        <v>159</v>
      </c>
      <c r="C60" s="119" t="s">
        <v>158</v>
      </c>
      <c r="D60" s="119"/>
      <c r="E60" s="122"/>
    </row>
    <row r="61" spans="1:5" s="58" customFormat="1" x14ac:dyDescent="0.25">
      <c r="A61" s="119">
        <v>48</v>
      </c>
      <c r="B61" s="119" t="s">
        <v>161</v>
      </c>
      <c r="C61" s="119" t="s">
        <v>160</v>
      </c>
      <c r="D61" s="119"/>
      <c r="E61" s="122"/>
    </row>
    <row r="62" spans="1:5" s="58" customFormat="1" x14ac:dyDescent="0.25">
      <c r="A62" s="119">
        <v>49</v>
      </c>
      <c r="B62" s="119" t="s">
        <v>163</v>
      </c>
      <c r="C62" s="119" t="s">
        <v>162</v>
      </c>
      <c r="D62" s="119"/>
      <c r="E62" s="122"/>
    </row>
    <row r="63" spans="1:5" s="58" customFormat="1" x14ac:dyDescent="0.25">
      <c r="A63" s="119">
        <v>50</v>
      </c>
      <c r="B63" s="119" t="s">
        <v>164</v>
      </c>
      <c r="C63" s="119" t="s">
        <v>348</v>
      </c>
      <c r="D63" s="119"/>
      <c r="E63" s="122"/>
    </row>
    <row r="64" spans="1:5" s="58" customFormat="1" x14ac:dyDescent="0.25">
      <c r="A64" s="119">
        <v>51</v>
      </c>
      <c r="B64" s="119" t="s">
        <v>166</v>
      </c>
      <c r="C64" s="119" t="s">
        <v>165</v>
      </c>
      <c r="D64" s="119"/>
      <c r="E64" s="122"/>
    </row>
    <row r="65" spans="1:5" s="58" customFormat="1" x14ac:dyDescent="0.25">
      <c r="A65" s="119">
        <v>52</v>
      </c>
      <c r="B65" s="119" t="s">
        <v>168</v>
      </c>
      <c r="C65" s="119" t="s">
        <v>167</v>
      </c>
      <c r="D65" s="119"/>
      <c r="E65" s="122"/>
    </row>
    <row r="66" spans="1:5" s="58" customFormat="1" x14ac:dyDescent="0.25">
      <c r="A66" s="119">
        <v>53</v>
      </c>
      <c r="B66" s="119" t="s">
        <v>169</v>
      </c>
      <c r="C66" s="119" t="s">
        <v>350</v>
      </c>
      <c r="D66" s="119"/>
      <c r="E66" s="122"/>
    </row>
    <row r="67" spans="1:5" s="58" customFormat="1" x14ac:dyDescent="0.25">
      <c r="A67" s="119">
        <v>54</v>
      </c>
      <c r="B67" s="119" t="s">
        <v>171</v>
      </c>
      <c r="C67" s="119" t="s">
        <v>170</v>
      </c>
      <c r="D67" s="119"/>
      <c r="E67" s="122"/>
    </row>
    <row r="68" spans="1:5" s="58" customFormat="1" x14ac:dyDescent="0.25">
      <c r="A68" s="119">
        <v>55</v>
      </c>
      <c r="B68" s="119" t="s">
        <v>173</v>
      </c>
      <c r="C68" s="119" t="s">
        <v>172</v>
      </c>
      <c r="D68" s="119"/>
      <c r="E68" s="122"/>
    </row>
    <row r="69" spans="1:5" s="58" customFormat="1" x14ac:dyDescent="0.25">
      <c r="A69" s="119">
        <v>56</v>
      </c>
      <c r="B69" s="119" t="s">
        <v>175</v>
      </c>
      <c r="C69" s="119" t="s">
        <v>174</v>
      </c>
      <c r="D69" s="119"/>
      <c r="E69" s="122"/>
    </row>
    <row r="70" spans="1:5" s="58" customFormat="1" x14ac:dyDescent="0.25">
      <c r="A70" s="119">
        <v>57</v>
      </c>
      <c r="B70" s="119" t="s">
        <v>177</v>
      </c>
      <c r="C70" s="119" t="s">
        <v>176</v>
      </c>
      <c r="D70" s="119"/>
      <c r="E70" s="122"/>
    </row>
    <row r="71" spans="1:5" s="58" customFormat="1" x14ac:dyDescent="0.25">
      <c r="A71" s="119">
        <v>58</v>
      </c>
      <c r="B71" s="119" t="s">
        <v>179</v>
      </c>
      <c r="C71" s="119" t="s">
        <v>178</v>
      </c>
      <c r="D71" s="119"/>
      <c r="E71" s="122"/>
    </row>
    <row r="72" spans="1:5" s="58" customFormat="1" x14ac:dyDescent="0.25">
      <c r="A72" s="119">
        <v>59</v>
      </c>
      <c r="B72" s="119" t="s">
        <v>181</v>
      </c>
      <c r="C72" s="119" t="s">
        <v>180</v>
      </c>
      <c r="D72" s="119"/>
      <c r="E72" s="122"/>
    </row>
    <row r="73" spans="1:5" s="58" customFormat="1" x14ac:dyDescent="0.25">
      <c r="A73" s="119">
        <v>60</v>
      </c>
      <c r="B73" s="119" t="s">
        <v>183</v>
      </c>
      <c r="C73" s="119" t="s">
        <v>182</v>
      </c>
      <c r="D73" s="119"/>
      <c r="E73" s="122"/>
    </row>
    <row r="74" spans="1:5" s="58" customFormat="1" x14ac:dyDescent="0.25">
      <c r="A74" s="119">
        <v>61</v>
      </c>
      <c r="B74" s="119" t="s">
        <v>185</v>
      </c>
      <c r="C74" s="119" t="s">
        <v>184</v>
      </c>
      <c r="D74" s="119"/>
      <c r="E74" s="122"/>
    </row>
    <row r="75" spans="1:5" s="58" customFormat="1" x14ac:dyDescent="0.25">
      <c r="A75" s="119">
        <v>62</v>
      </c>
      <c r="B75" s="119" t="s">
        <v>187</v>
      </c>
      <c r="C75" s="119" t="s">
        <v>186</v>
      </c>
      <c r="D75" s="119"/>
      <c r="E75" s="122"/>
    </row>
    <row r="76" spans="1:5" s="58" customFormat="1" x14ac:dyDescent="0.25">
      <c r="A76" s="119">
        <v>63</v>
      </c>
      <c r="B76" s="119" t="s">
        <v>189</v>
      </c>
      <c r="C76" s="119" t="s">
        <v>188</v>
      </c>
      <c r="D76" s="119"/>
      <c r="E76" s="122"/>
    </row>
    <row r="77" spans="1:5" s="58" customFormat="1" x14ac:dyDescent="0.25">
      <c r="A77" s="119">
        <v>64</v>
      </c>
      <c r="B77" s="119" t="s">
        <v>191</v>
      </c>
      <c r="C77" s="119" t="s">
        <v>190</v>
      </c>
      <c r="D77" s="119"/>
      <c r="E77" s="122"/>
    </row>
    <row r="78" spans="1:5" s="58" customFormat="1" x14ac:dyDescent="0.25">
      <c r="A78" s="119">
        <v>65</v>
      </c>
      <c r="B78" s="119" t="s">
        <v>193</v>
      </c>
      <c r="C78" s="119" t="s">
        <v>192</v>
      </c>
      <c r="D78" s="119"/>
      <c r="E78" s="122"/>
    </row>
    <row r="79" spans="1:5" s="58" customFormat="1" x14ac:dyDescent="0.25">
      <c r="A79" s="119">
        <v>66</v>
      </c>
      <c r="B79" s="119" t="s">
        <v>195</v>
      </c>
      <c r="C79" s="119" t="s">
        <v>194</v>
      </c>
      <c r="D79" s="119"/>
      <c r="E79" s="122"/>
    </row>
    <row r="80" spans="1:5" s="58" customFormat="1" x14ac:dyDescent="0.25">
      <c r="A80" s="119">
        <v>67</v>
      </c>
      <c r="B80" s="119" t="s">
        <v>197</v>
      </c>
      <c r="C80" s="119" t="s">
        <v>196</v>
      </c>
      <c r="D80" s="119"/>
      <c r="E80" s="122"/>
    </row>
    <row r="81" spans="1:5" s="58" customFormat="1" x14ac:dyDescent="0.25">
      <c r="A81" s="119">
        <v>68</v>
      </c>
      <c r="B81" s="119" t="s">
        <v>199</v>
      </c>
      <c r="C81" s="119" t="s">
        <v>198</v>
      </c>
      <c r="D81" s="119"/>
      <c r="E81" s="122"/>
    </row>
    <row r="82" spans="1:5" s="58" customFormat="1" x14ac:dyDescent="0.25">
      <c r="A82" s="119">
        <v>69</v>
      </c>
      <c r="B82" s="119" t="s">
        <v>201</v>
      </c>
      <c r="C82" s="119" t="s">
        <v>200</v>
      </c>
      <c r="D82" s="119"/>
      <c r="E82" s="122"/>
    </row>
    <row r="83" spans="1:5" s="58" customFormat="1" x14ac:dyDescent="0.25">
      <c r="A83" s="119">
        <v>70</v>
      </c>
      <c r="B83" s="119" t="s">
        <v>203</v>
      </c>
      <c r="C83" s="119" t="s">
        <v>202</v>
      </c>
      <c r="D83" s="119"/>
      <c r="E83" s="122"/>
    </row>
    <row r="84" spans="1:5" s="58" customFormat="1" x14ac:dyDescent="0.25">
      <c r="A84" s="119">
        <v>71</v>
      </c>
      <c r="B84" s="119" t="s">
        <v>205</v>
      </c>
      <c r="C84" s="119" t="s">
        <v>204</v>
      </c>
      <c r="D84" s="119"/>
      <c r="E84" s="122"/>
    </row>
    <row r="85" spans="1:5" s="58" customFormat="1" x14ac:dyDescent="0.25">
      <c r="A85" s="119">
        <v>72</v>
      </c>
      <c r="B85" s="119" t="s">
        <v>207</v>
      </c>
      <c r="C85" s="119" t="s">
        <v>206</v>
      </c>
      <c r="D85" s="119"/>
      <c r="E85" s="122"/>
    </row>
    <row r="86" spans="1:5" s="58" customFormat="1" x14ac:dyDescent="0.25">
      <c r="A86" s="119">
        <v>73</v>
      </c>
      <c r="B86" s="119" t="s">
        <v>209</v>
      </c>
      <c r="C86" s="119" t="s">
        <v>208</v>
      </c>
      <c r="D86" s="119"/>
      <c r="E86" s="122"/>
    </row>
    <row r="87" spans="1:5" s="58" customFormat="1" x14ac:dyDescent="0.25">
      <c r="A87" s="119">
        <v>74</v>
      </c>
      <c r="B87" s="119" t="s">
        <v>211</v>
      </c>
      <c r="C87" s="119" t="s">
        <v>210</v>
      </c>
      <c r="D87" s="119"/>
      <c r="E87" s="122"/>
    </row>
    <row r="88" spans="1:5" s="58" customFormat="1" x14ac:dyDescent="0.25">
      <c r="A88" s="119">
        <v>75</v>
      </c>
      <c r="B88" s="119" t="s">
        <v>213</v>
      </c>
      <c r="C88" s="119" t="s">
        <v>212</v>
      </c>
      <c r="D88" s="119"/>
      <c r="E88" s="122"/>
    </row>
    <row r="89" spans="1:5" s="58" customFormat="1" x14ac:dyDescent="0.25">
      <c r="A89" s="119">
        <v>76</v>
      </c>
      <c r="B89" s="119" t="s">
        <v>215</v>
      </c>
      <c r="C89" s="119" t="s">
        <v>214</v>
      </c>
      <c r="D89" s="119"/>
      <c r="E89" s="122"/>
    </row>
    <row r="90" spans="1:5" s="58" customFormat="1" x14ac:dyDescent="0.25">
      <c r="A90" s="119">
        <v>77</v>
      </c>
      <c r="B90" s="119" t="s">
        <v>217</v>
      </c>
      <c r="C90" s="119" t="s">
        <v>216</v>
      </c>
      <c r="D90" s="119"/>
      <c r="E90" s="122"/>
    </row>
    <row r="91" spans="1:5" s="58" customFormat="1" x14ac:dyDescent="0.25">
      <c r="A91" s="119">
        <v>78</v>
      </c>
      <c r="B91" s="119" t="s">
        <v>219</v>
      </c>
      <c r="C91" s="119" t="s">
        <v>218</v>
      </c>
      <c r="D91" s="119"/>
      <c r="E91" s="122"/>
    </row>
    <row r="92" spans="1:5" s="58" customFormat="1" x14ac:dyDescent="0.25">
      <c r="A92" s="119">
        <v>79</v>
      </c>
      <c r="B92" s="119" t="s">
        <v>221</v>
      </c>
      <c r="C92" s="119" t="s">
        <v>220</v>
      </c>
      <c r="D92" s="119"/>
      <c r="E92" s="122"/>
    </row>
    <row r="93" spans="1:5" s="58" customFormat="1" x14ac:dyDescent="0.25">
      <c r="A93" s="119">
        <v>80</v>
      </c>
      <c r="B93" s="119" t="s">
        <v>223</v>
      </c>
      <c r="C93" s="119" t="s">
        <v>222</v>
      </c>
      <c r="D93" s="119"/>
      <c r="E93" s="122"/>
    </row>
    <row r="94" spans="1:5" s="58" customFormat="1" x14ac:dyDescent="0.25">
      <c r="A94" s="119">
        <v>81</v>
      </c>
      <c r="B94" s="119" t="s">
        <v>225</v>
      </c>
      <c r="C94" s="119" t="s">
        <v>224</v>
      </c>
      <c r="D94" s="119"/>
      <c r="E94" s="122"/>
    </row>
    <row r="95" spans="1:5" s="58" customFormat="1" x14ac:dyDescent="0.25">
      <c r="A95" s="119">
        <v>82</v>
      </c>
      <c r="B95" s="119" t="s">
        <v>227</v>
      </c>
      <c r="C95" s="119" t="s">
        <v>226</v>
      </c>
      <c r="D95" s="119"/>
      <c r="E95" s="122"/>
    </row>
    <row r="96" spans="1:5" s="58" customFormat="1" x14ac:dyDescent="0.25">
      <c r="A96" s="119">
        <v>83</v>
      </c>
      <c r="B96" s="119" t="s">
        <v>229</v>
      </c>
      <c r="C96" s="119" t="s">
        <v>228</v>
      </c>
      <c r="D96" s="119"/>
      <c r="E96" s="122"/>
    </row>
    <row r="97" spans="1:5" s="58" customFormat="1" x14ac:dyDescent="0.25">
      <c r="A97" s="119">
        <v>84</v>
      </c>
      <c r="B97" s="119" t="s">
        <v>231</v>
      </c>
      <c r="C97" s="119" t="s">
        <v>230</v>
      </c>
      <c r="D97" s="119"/>
      <c r="E97" s="122"/>
    </row>
    <row r="98" spans="1:5" s="58" customFormat="1" x14ac:dyDescent="0.25">
      <c r="A98" s="119">
        <v>85</v>
      </c>
      <c r="B98" s="119" t="s">
        <v>233</v>
      </c>
      <c r="C98" s="119" t="s">
        <v>232</v>
      </c>
      <c r="D98" s="119"/>
      <c r="E98" s="122"/>
    </row>
    <row r="99" spans="1:5" s="58" customFormat="1" x14ac:dyDescent="0.25">
      <c r="A99" s="119">
        <v>86</v>
      </c>
      <c r="B99" s="119" t="s">
        <v>235</v>
      </c>
      <c r="C99" s="119" t="s">
        <v>234</v>
      </c>
      <c r="D99" s="119"/>
      <c r="E99" s="122"/>
    </row>
    <row r="100" spans="1:5" s="58" customFormat="1" x14ac:dyDescent="0.25">
      <c r="A100" s="119">
        <v>87</v>
      </c>
      <c r="B100" s="119" t="s">
        <v>237</v>
      </c>
      <c r="C100" s="119" t="s">
        <v>236</v>
      </c>
      <c r="D100" s="119"/>
      <c r="E100" s="122"/>
    </row>
    <row r="101" spans="1:5" s="58" customFormat="1" x14ac:dyDescent="0.25">
      <c r="A101" s="119">
        <v>88</v>
      </c>
      <c r="B101" s="119" t="s">
        <v>239</v>
      </c>
      <c r="C101" s="119" t="s">
        <v>238</v>
      </c>
      <c r="D101" s="119"/>
      <c r="E101" s="122"/>
    </row>
    <row r="102" spans="1:5" s="58" customFormat="1" x14ac:dyDescent="0.25">
      <c r="A102" s="119">
        <v>89</v>
      </c>
      <c r="B102" s="119" t="s">
        <v>241</v>
      </c>
      <c r="C102" s="119" t="s">
        <v>240</v>
      </c>
      <c r="D102" s="119"/>
      <c r="E102" s="122"/>
    </row>
    <row r="103" spans="1:5" s="58" customFormat="1" x14ac:dyDescent="0.25">
      <c r="A103" s="119">
        <v>90</v>
      </c>
      <c r="B103" s="119" t="s">
        <v>243</v>
      </c>
      <c r="C103" s="119" t="s">
        <v>242</v>
      </c>
      <c r="D103" s="119"/>
      <c r="E103" s="122"/>
    </row>
    <row r="104" spans="1:5" s="58" customFormat="1" x14ac:dyDescent="0.25">
      <c r="A104" s="119">
        <v>91</v>
      </c>
      <c r="B104" s="119" t="s">
        <v>245</v>
      </c>
      <c r="C104" s="119" t="s">
        <v>244</v>
      </c>
      <c r="D104" s="119"/>
      <c r="E104" s="122"/>
    </row>
    <row r="105" spans="1:5" s="58" customFormat="1" x14ac:dyDescent="0.25">
      <c r="A105" s="119">
        <v>92</v>
      </c>
      <c r="B105" s="119" t="s">
        <v>247</v>
      </c>
      <c r="C105" s="119" t="s">
        <v>246</v>
      </c>
      <c r="D105" s="119"/>
      <c r="E105" s="122"/>
    </row>
    <row r="106" spans="1:5" s="58" customFormat="1" x14ac:dyDescent="0.25">
      <c r="A106" s="119">
        <v>93</v>
      </c>
      <c r="B106" s="119" t="s">
        <v>249</v>
      </c>
      <c r="C106" s="119" t="s">
        <v>248</v>
      </c>
      <c r="D106" s="119"/>
      <c r="E106" s="122"/>
    </row>
    <row r="107" spans="1:5" s="58" customFormat="1" x14ac:dyDescent="0.25">
      <c r="A107" s="119">
        <v>94</v>
      </c>
      <c r="B107" s="119" t="s">
        <v>251</v>
      </c>
      <c r="C107" s="119" t="s">
        <v>250</v>
      </c>
      <c r="D107" s="119"/>
      <c r="E107" s="122"/>
    </row>
    <row r="108" spans="1:5" s="58" customFormat="1" x14ac:dyDescent="0.25">
      <c r="A108" s="119">
        <v>95</v>
      </c>
      <c r="B108" s="119" t="s">
        <v>253</v>
      </c>
      <c r="C108" s="119" t="s">
        <v>252</v>
      </c>
      <c r="D108" s="119"/>
      <c r="E108" s="122"/>
    </row>
    <row r="109" spans="1:5" s="58" customFormat="1" x14ac:dyDescent="0.25">
      <c r="A109" s="119">
        <v>96</v>
      </c>
      <c r="B109" s="119" t="s">
        <v>255</v>
      </c>
      <c r="C109" s="119" t="s">
        <v>254</v>
      </c>
      <c r="D109" s="119"/>
      <c r="E109" s="122"/>
    </row>
    <row r="110" spans="1:5" s="58" customFormat="1" x14ac:dyDescent="0.25">
      <c r="A110" s="119">
        <v>97</v>
      </c>
      <c r="B110" s="119" t="s">
        <v>257</v>
      </c>
      <c r="C110" s="119" t="s">
        <v>256</v>
      </c>
      <c r="D110" s="119"/>
      <c r="E110" s="122"/>
    </row>
    <row r="111" spans="1:5" s="58" customFormat="1" x14ac:dyDescent="0.25">
      <c r="A111" s="119">
        <v>98</v>
      </c>
      <c r="B111" s="119" t="s">
        <v>259</v>
      </c>
      <c r="C111" s="119" t="s">
        <v>258</v>
      </c>
      <c r="D111" s="119"/>
      <c r="E111" s="122"/>
    </row>
    <row r="112" spans="1:5" s="58" customFormat="1" x14ac:dyDescent="0.25">
      <c r="A112" s="119">
        <v>99</v>
      </c>
      <c r="B112" s="119" t="s">
        <v>261</v>
      </c>
      <c r="C112" s="119" t="s">
        <v>260</v>
      </c>
      <c r="D112" s="119"/>
      <c r="E112" s="122"/>
    </row>
    <row r="113" spans="1:5" s="58" customFormat="1" x14ac:dyDescent="0.25">
      <c r="A113" s="119">
        <v>100</v>
      </c>
      <c r="B113" s="119" t="s">
        <v>263</v>
      </c>
      <c r="C113" s="119" t="s">
        <v>262</v>
      </c>
      <c r="D113" s="119"/>
      <c r="E113" s="122"/>
    </row>
    <row r="114" spans="1:5" s="58" customFormat="1" x14ac:dyDescent="0.25">
      <c r="A114" s="119">
        <v>101</v>
      </c>
      <c r="B114" s="119" t="s">
        <v>265</v>
      </c>
      <c r="C114" s="119" t="s">
        <v>264</v>
      </c>
      <c r="D114" s="119"/>
      <c r="E114" s="122"/>
    </row>
    <row r="115" spans="1:5" s="58" customFormat="1" x14ac:dyDescent="0.25">
      <c r="A115" s="119">
        <v>102</v>
      </c>
      <c r="B115" s="119" t="s">
        <v>267</v>
      </c>
      <c r="C115" s="119" t="s">
        <v>266</v>
      </c>
      <c r="D115" s="119"/>
      <c r="E115" s="122"/>
    </row>
    <row r="116" spans="1:5" s="58" customFormat="1" x14ac:dyDescent="0.25">
      <c r="A116" s="119">
        <v>103</v>
      </c>
      <c r="B116" s="119" t="s">
        <v>269</v>
      </c>
      <c r="C116" s="119" t="s">
        <v>268</v>
      </c>
      <c r="D116" s="119"/>
      <c r="E116" s="122"/>
    </row>
    <row r="117" spans="1:5" s="58" customFormat="1" x14ac:dyDescent="0.25">
      <c r="A117" s="119">
        <v>104</v>
      </c>
      <c r="B117" s="119" t="s">
        <v>271</v>
      </c>
      <c r="C117" s="119" t="s">
        <v>270</v>
      </c>
      <c r="D117" s="119"/>
      <c r="E117" s="122"/>
    </row>
    <row r="118" spans="1:5" s="58" customFormat="1" x14ac:dyDescent="0.25">
      <c r="A118" s="119">
        <v>105</v>
      </c>
      <c r="B118" s="119" t="s">
        <v>273</v>
      </c>
      <c r="C118" s="119" t="s">
        <v>272</v>
      </c>
      <c r="D118" s="119"/>
      <c r="E118" s="122"/>
    </row>
    <row r="119" spans="1:5" s="58" customFormat="1" x14ac:dyDescent="0.25">
      <c r="A119" s="119">
        <v>106</v>
      </c>
      <c r="B119" s="119" t="s">
        <v>275</v>
      </c>
      <c r="C119" s="119" t="s">
        <v>274</v>
      </c>
      <c r="D119" s="119"/>
      <c r="E119" s="122"/>
    </row>
    <row r="120" spans="1:5" s="58" customFormat="1" x14ac:dyDescent="0.25">
      <c r="A120" s="119">
        <v>107</v>
      </c>
      <c r="B120" s="119" t="s">
        <v>277</v>
      </c>
      <c r="C120" s="119" t="s">
        <v>276</v>
      </c>
      <c r="D120" s="119"/>
      <c r="E120" s="122"/>
    </row>
    <row r="121" spans="1:5" s="58" customFormat="1" x14ac:dyDescent="0.25">
      <c r="A121" s="119">
        <v>108</v>
      </c>
      <c r="B121" s="119" t="s">
        <v>279</v>
      </c>
      <c r="C121" s="119" t="s">
        <v>278</v>
      </c>
      <c r="D121" s="119"/>
      <c r="E121" s="122"/>
    </row>
    <row r="122" spans="1:5" s="58" customFormat="1" x14ac:dyDescent="0.25">
      <c r="A122" s="119">
        <v>109</v>
      </c>
      <c r="B122" s="119" t="s">
        <v>281</v>
      </c>
      <c r="C122" s="119" t="s">
        <v>280</v>
      </c>
      <c r="D122" s="119"/>
      <c r="E122" s="122"/>
    </row>
    <row r="123" spans="1:5" s="58" customFormat="1" x14ac:dyDescent="0.25">
      <c r="A123" s="119">
        <v>110</v>
      </c>
      <c r="B123" s="119" t="s">
        <v>283</v>
      </c>
      <c r="C123" s="119" t="s">
        <v>282</v>
      </c>
      <c r="D123" s="119"/>
      <c r="E123" s="122"/>
    </row>
    <row r="124" spans="1:5" s="58" customFormat="1" x14ac:dyDescent="0.25">
      <c r="A124" s="119">
        <v>111</v>
      </c>
      <c r="B124" s="119" t="s">
        <v>285</v>
      </c>
      <c r="C124" s="119" t="s">
        <v>284</v>
      </c>
      <c r="D124" s="119"/>
      <c r="E124" s="122"/>
    </row>
    <row r="125" spans="1:5" s="58" customFormat="1" x14ac:dyDescent="0.25">
      <c r="A125" s="119">
        <v>112</v>
      </c>
      <c r="B125" s="119" t="s">
        <v>287</v>
      </c>
      <c r="C125" s="119" t="s">
        <v>286</v>
      </c>
      <c r="D125" s="119"/>
      <c r="E125" s="122"/>
    </row>
    <row r="126" spans="1:5" s="58" customFormat="1" x14ac:dyDescent="0.25">
      <c r="A126" s="119">
        <v>113</v>
      </c>
      <c r="B126" s="119" t="s">
        <v>289</v>
      </c>
      <c r="C126" s="119" t="s">
        <v>288</v>
      </c>
      <c r="D126" s="119"/>
      <c r="E126" s="122"/>
    </row>
    <row r="127" spans="1:5" s="58" customFormat="1" x14ac:dyDescent="0.25">
      <c r="A127" s="119">
        <v>114</v>
      </c>
      <c r="B127" s="119" t="s">
        <v>291</v>
      </c>
      <c r="C127" s="119" t="s">
        <v>290</v>
      </c>
      <c r="D127" s="119"/>
      <c r="E127" s="122"/>
    </row>
    <row r="128" spans="1:5" s="58" customFormat="1" x14ac:dyDescent="0.25">
      <c r="A128" s="119">
        <v>115</v>
      </c>
      <c r="B128" s="119" t="s">
        <v>293</v>
      </c>
      <c r="C128" s="119" t="s">
        <v>292</v>
      </c>
      <c r="D128" s="119"/>
      <c r="E128" s="122"/>
    </row>
    <row r="129" spans="1:5" s="58" customFormat="1" x14ac:dyDescent="0.25">
      <c r="A129" s="119">
        <v>116</v>
      </c>
      <c r="B129" s="119" t="s">
        <v>295</v>
      </c>
      <c r="C129" s="119" t="s">
        <v>294</v>
      </c>
      <c r="D129" s="119"/>
      <c r="E129" s="122"/>
    </row>
    <row r="130" spans="1:5" s="58" customFormat="1" x14ac:dyDescent="0.25">
      <c r="A130" s="119">
        <v>117</v>
      </c>
      <c r="B130" s="119" t="s">
        <v>297</v>
      </c>
      <c r="C130" s="119" t="s">
        <v>296</v>
      </c>
      <c r="D130" s="119"/>
      <c r="E130" s="122"/>
    </row>
    <row r="131" spans="1:5" s="58" customFormat="1" x14ac:dyDescent="0.25">
      <c r="A131" s="119">
        <v>118</v>
      </c>
      <c r="B131" s="119" t="s">
        <v>299</v>
      </c>
      <c r="C131" s="119" t="s">
        <v>298</v>
      </c>
      <c r="D131" s="119"/>
      <c r="E131" s="122"/>
    </row>
    <row r="132" spans="1:5" s="58" customFormat="1" x14ac:dyDescent="0.25">
      <c r="A132" s="119">
        <v>119</v>
      </c>
      <c r="B132" s="119" t="s">
        <v>301</v>
      </c>
      <c r="C132" s="119" t="s">
        <v>300</v>
      </c>
      <c r="D132" s="119"/>
      <c r="E132" s="122"/>
    </row>
    <row r="133" spans="1:5" s="58" customFormat="1" x14ac:dyDescent="0.25">
      <c r="A133" s="119">
        <v>120</v>
      </c>
      <c r="B133" s="119" t="s">
        <v>303</v>
      </c>
      <c r="C133" s="119" t="s">
        <v>302</v>
      </c>
      <c r="D133" s="119"/>
      <c r="E133" s="122"/>
    </row>
    <row r="134" spans="1:5" s="58" customFormat="1" x14ac:dyDescent="0.25">
      <c r="A134" s="119">
        <v>121</v>
      </c>
      <c r="B134" s="119" t="s">
        <v>305</v>
      </c>
      <c r="C134" s="119" t="s">
        <v>304</v>
      </c>
      <c r="D134" s="119"/>
      <c r="E134" s="122"/>
    </row>
    <row r="135" spans="1:5" s="58" customFormat="1" x14ac:dyDescent="0.25">
      <c r="A135" s="119">
        <v>122</v>
      </c>
      <c r="B135" s="119" t="s">
        <v>307</v>
      </c>
      <c r="C135" s="119" t="s">
        <v>306</v>
      </c>
      <c r="D135" s="119"/>
      <c r="E135" s="122"/>
    </row>
    <row r="136" spans="1:5" s="58" customFormat="1" x14ac:dyDescent="0.25">
      <c r="A136" s="119">
        <v>123</v>
      </c>
      <c r="B136" s="119" t="s">
        <v>309</v>
      </c>
      <c r="C136" s="119" t="s">
        <v>308</v>
      </c>
      <c r="D136" s="119"/>
      <c r="E136" s="122"/>
    </row>
    <row r="137" spans="1:5" s="58" customFormat="1" x14ac:dyDescent="0.25">
      <c r="A137" s="119">
        <v>124</v>
      </c>
      <c r="B137" s="119" t="s">
        <v>311</v>
      </c>
      <c r="C137" s="119" t="s">
        <v>310</v>
      </c>
      <c r="D137" s="119"/>
      <c r="E137" s="122"/>
    </row>
    <row r="138" spans="1:5" s="58" customFormat="1" x14ac:dyDescent="0.25">
      <c r="A138" s="119">
        <v>125</v>
      </c>
      <c r="B138" s="119" t="s">
        <v>313</v>
      </c>
      <c r="C138" s="119" t="s">
        <v>312</v>
      </c>
      <c r="D138" s="119"/>
      <c r="E138" s="122"/>
    </row>
    <row r="139" spans="1:5" s="58" customFormat="1" x14ac:dyDescent="0.25">
      <c r="A139" s="119">
        <v>126</v>
      </c>
      <c r="B139" s="119" t="s">
        <v>315</v>
      </c>
      <c r="C139" s="119" t="s">
        <v>314</v>
      </c>
      <c r="D139" s="119"/>
      <c r="E139" s="122"/>
    </row>
    <row r="140" spans="1:5" s="58" customFormat="1" x14ac:dyDescent="0.25">
      <c r="A140" s="119">
        <v>127</v>
      </c>
      <c r="B140" s="119" t="s">
        <v>317</v>
      </c>
      <c r="C140" s="119" t="s">
        <v>316</v>
      </c>
      <c r="D140" s="119"/>
      <c r="E140" s="122"/>
    </row>
    <row r="141" spans="1:5" s="58" customFormat="1" x14ac:dyDescent="0.25">
      <c r="A141" s="119">
        <v>128</v>
      </c>
      <c r="B141" s="119" t="s">
        <v>319</v>
      </c>
      <c r="C141" s="119" t="s">
        <v>318</v>
      </c>
      <c r="D141" s="119"/>
      <c r="E141" s="122"/>
    </row>
    <row r="142" spans="1:5" s="58" customFormat="1" x14ac:dyDescent="0.25">
      <c r="A142" s="119">
        <v>129</v>
      </c>
      <c r="B142" s="119" t="s">
        <v>321</v>
      </c>
      <c r="C142" s="119" t="s">
        <v>320</v>
      </c>
      <c r="D142" s="119"/>
      <c r="E142" s="122"/>
    </row>
    <row r="143" spans="1:5" s="58" customFormat="1" x14ac:dyDescent="0.25">
      <c r="A143" s="119">
        <v>130</v>
      </c>
      <c r="B143" s="119" t="s">
        <v>323</v>
      </c>
      <c r="C143" s="119" t="s">
        <v>322</v>
      </c>
      <c r="D143" s="119"/>
      <c r="E143" s="122"/>
    </row>
    <row r="144" spans="1:5" s="58" customFormat="1" x14ac:dyDescent="0.25">
      <c r="A144" s="119">
        <v>131</v>
      </c>
      <c r="B144" s="119" t="s">
        <v>325</v>
      </c>
      <c r="C144" s="119" t="s">
        <v>324</v>
      </c>
      <c r="D144" s="119"/>
      <c r="E144" s="122"/>
    </row>
    <row r="145" spans="1:5" s="58" customFormat="1" x14ac:dyDescent="0.25">
      <c r="A145" s="119">
        <v>132</v>
      </c>
      <c r="B145" s="119" t="s">
        <v>327</v>
      </c>
      <c r="C145" s="119" t="s">
        <v>326</v>
      </c>
      <c r="D145" s="119"/>
      <c r="E145" s="122"/>
    </row>
    <row r="146" spans="1:5" s="58" customFormat="1" x14ac:dyDescent="0.25">
      <c r="A146" s="119">
        <v>133</v>
      </c>
      <c r="B146" s="119" t="s">
        <v>329</v>
      </c>
      <c r="C146" s="119" t="s">
        <v>328</v>
      </c>
      <c r="D146" s="119"/>
      <c r="E146" s="122"/>
    </row>
    <row r="147" spans="1:5" s="58" customFormat="1" x14ac:dyDescent="0.25">
      <c r="A147" s="119">
        <v>134</v>
      </c>
      <c r="B147" s="119" t="s">
        <v>331</v>
      </c>
      <c r="C147" s="119" t="s">
        <v>330</v>
      </c>
      <c r="D147" s="119"/>
      <c r="E147" s="122"/>
    </row>
    <row r="148" spans="1:5" s="58" customFormat="1" x14ac:dyDescent="0.25">
      <c r="A148" s="119">
        <v>135</v>
      </c>
      <c r="B148" s="119" t="s">
        <v>333</v>
      </c>
      <c r="C148" s="119" t="s">
        <v>332</v>
      </c>
      <c r="D148" s="119"/>
      <c r="E148" s="122"/>
    </row>
    <row r="149" spans="1:5" s="58" customFormat="1" x14ac:dyDescent="0.25">
      <c r="A149" s="119">
        <v>136</v>
      </c>
      <c r="B149" s="119" t="s">
        <v>335</v>
      </c>
      <c r="C149" s="119" t="s">
        <v>334</v>
      </c>
      <c r="D149" s="119"/>
      <c r="E149" s="122"/>
    </row>
    <row r="150" spans="1:5" s="58" customFormat="1" x14ac:dyDescent="0.25">
      <c r="A150" s="119">
        <v>137</v>
      </c>
      <c r="B150" s="119" t="s">
        <v>337</v>
      </c>
      <c r="C150" s="119" t="s">
        <v>336</v>
      </c>
      <c r="D150" s="119"/>
      <c r="E150" s="122"/>
    </row>
    <row r="151" spans="1:5" s="58" customFormat="1" x14ac:dyDescent="0.25">
      <c r="A151" s="119">
        <v>138</v>
      </c>
      <c r="B151" s="119" t="s">
        <v>339</v>
      </c>
      <c r="C151" s="119" t="s">
        <v>338</v>
      </c>
      <c r="D151" s="119"/>
      <c r="E151" s="122"/>
    </row>
    <row r="152" spans="1:5" s="58" customFormat="1" x14ac:dyDescent="0.25">
      <c r="A152" s="119">
        <v>139</v>
      </c>
      <c r="B152" s="119" t="s">
        <v>341</v>
      </c>
      <c r="C152" s="119" t="s">
        <v>340</v>
      </c>
      <c r="D152" s="119"/>
      <c r="E152" s="122"/>
    </row>
    <row r="153" spans="1:5" s="58" customFormat="1" x14ac:dyDescent="0.25">
      <c r="A153" s="119">
        <v>140</v>
      </c>
      <c r="B153" s="119" t="s">
        <v>343</v>
      </c>
      <c r="C153" s="119" t="s">
        <v>342</v>
      </c>
      <c r="D153" s="119"/>
      <c r="E153" s="122"/>
    </row>
    <row r="154" spans="1:5" s="58" customFormat="1" x14ac:dyDescent="0.25">
      <c r="A154" s="119">
        <v>141</v>
      </c>
      <c r="B154" s="119" t="s">
        <v>345</v>
      </c>
      <c r="C154" s="119" t="s">
        <v>344</v>
      </c>
      <c r="D154" s="119"/>
      <c r="E154" s="122"/>
    </row>
    <row r="155" spans="1:5" s="58" customFormat="1" x14ac:dyDescent="0.25">
      <c r="A155" s="119">
        <v>142</v>
      </c>
      <c r="B155" s="119" t="s">
        <v>347</v>
      </c>
      <c r="C155" s="119" t="s">
        <v>346</v>
      </c>
      <c r="D155" s="119"/>
      <c r="E155" s="122"/>
    </row>
    <row r="156" spans="1:5" s="58" customFormat="1" x14ac:dyDescent="0.25">
      <c r="A156" s="119">
        <v>143</v>
      </c>
      <c r="B156" s="119" t="s">
        <v>349</v>
      </c>
      <c r="C156" s="119" t="s">
        <v>351</v>
      </c>
      <c r="D156" s="119"/>
      <c r="E156" s="122"/>
    </row>
    <row r="157" spans="1:5" s="58" customFormat="1" x14ac:dyDescent="0.25">
      <c r="A157" s="119">
        <v>144</v>
      </c>
      <c r="B157" s="119" t="s">
        <v>353</v>
      </c>
      <c r="C157" s="119" t="s">
        <v>352</v>
      </c>
      <c r="D157" s="119"/>
      <c r="E157" s="122"/>
    </row>
    <row r="158" spans="1:5" s="58" customFormat="1" x14ac:dyDescent="0.25">
      <c r="A158" s="119">
        <v>145</v>
      </c>
      <c r="B158" s="119" t="s">
        <v>355</v>
      </c>
      <c r="C158" s="119" t="s">
        <v>354</v>
      </c>
      <c r="D158" s="119"/>
      <c r="E158" s="122"/>
    </row>
    <row r="159" spans="1:5" s="58" customFormat="1" x14ac:dyDescent="0.25">
      <c r="A159" s="119">
        <v>146</v>
      </c>
      <c r="B159" s="119" t="s">
        <v>357</v>
      </c>
      <c r="C159" s="119" t="s">
        <v>356</v>
      </c>
      <c r="D159" s="119"/>
      <c r="E159" s="122"/>
    </row>
    <row r="160" spans="1:5" s="58" customFormat="1" x14ac:dyDescent="0.25">
      <c r="A160" s="119">
        <v>147</v>
      </c>
      <c r="B160" s="119" t="s">
        <v>359</v>
      </c>
      <c r="C160" s="119" t="s">
        <v>358</v>
      </c>
      <c r="D160" s="119"/>
      <c r="E160" s="122"/>
    </row>
    <row r="161" spans="1:5" s="58" customFormat="1" x14ac:dyDescent="0.25">
      <c r="A161" s="119">
        <v>148</v>
      </c>
      <c r="B161" s="119" t="s">
        <v>361</v>
      </c>
      <c r="C161" s="119" t="s">
        <v>360</v>
      </c>
      <c r="D161" s="119"/>
      <c r="E161" s="122"/>
    </row>
    <row r="162" spans="1:5" s="58" customFormat="1" x14ac:dyDescent="0.25">
      <c r="A162" s="119">
        <v>149</v>
      </c>
      <c r="B162" s="119" t="s">
        <v>363</v>
      </c>
      <c r="C162" s="119" t="s">
        <v>362</v>
      </c>
      <c r="D162" s="119"/>
      <c r="E162" s="122"/>
    </row>
    <row r="163" spans="1:5" s="58" customFormat="1" x14ac:dyDescent="0.25">
      <c r="A163" s="119">
        <v>150</v>
      </c>
      <c r="B163" s="119" t="s">
        <v>365</v>
      </c>
      <c r="C163" s="119" t="s">
        <v>364</v>
      </c>
      <c r="D163" s="119"/>
      <c r="E163" s="122"/>
    </row>
    <row r="164" spans="1:5" s="58" customFormat="1" x14ac:dyDescent="0.25">
      <c r="A164" s="119">
        <v>151</v>
      </c>
      <c r="B164" s="119" t="s">
        <v>367</v>
      </c>
      <c r="C164" s="119" t="s">
        <v>366</v>
      </c>
      <c r="D164" s="119"/>
      <c r="E164" s="122"/>
    </row>
    <row r="165" spans="1:5" s="58" customFormat="1" x14ac:dyDescent="0.25">
      <c r="A165" s="119">
        <v>152</v>
      </c>
      <c r="B165" s="119" t="s">
        <v>369</v>
      </c>
      <c r="C165" s="119" t="s">
        <v>368</v>
      </c>
      <c r="D165" s="119"/>
      <c r="E165" s="122"/>
    </row>
    <row r="166" spans="1:5" s="58" customFormat="1" x14ac:dyDescent="0.25">
      <c r="A166" s="119">
        <v>153</v>
      </c>
      <c r="B166" s="119" t="s">
        <v>371</v>
      </c>
      <c r="C166" s="119" t="s">
        <v>370</v>
      </c>
      <c r="D166" s="119"/>
      <c r="E166" s="122"/>
    </row>
    <row r="167" spans="1:5" s="58" customFormat="1" x14ac:dyDescent="0.25">
      <c r="A167" s="119">
        <v>154</v>
      </c>
      <c r="B167" s="119" t="s">
        <v>373</v>
      </c>
      <c r="C167" s="119" t="s">
        <v>372</v>
      </c>
      <c r="D167" s="119"/>
      <c r="E167" s="122"/>
    </row>
    <row r="168" spans="1:5" s="58" customFormat="1" x14ac:dyDescent="0.25">
      <c r="A168" s="119">
        <v>155</v>
      </c>
      <c r="B168" s="119" t="s">
        <v>375</v>
      </c>
      <c r="C168" s="119" t="s">
        <v>374</v>
      </c>
      <c r="D168" s="119"/>
      <c r="E168" s="122"/>
    </row>
    <row r="169" spans="1:5" s="58" customFormat="1" x14ac:dyDescent="0.25">
      <c r="A169" s="119">
        <v>156</v>
      </c>
      <c r="B169" s="119" t="s">
        <v>377</v>
      </c>
      <c r="C169" s="119" t="s">
        <v>376</v>
      </c>
      <c r="D169" s="119"/>
      <c r="E169" s="122"/>
    </row>
    <row r="170" spans="1:5" s="58" customFormat="1" x14ac:dyDescent="0.25">
      <c r="A170" s="119">
        <v>157</v>
      </c>
      <c r="B170" s="119" t="s">
        <v>379</v>
      </c>
      <c r="C170" s="119" t="s">
        <v>378</v>
      </c>
      <c r="D170" s="119"/>
      <c r="E170" s="122"/>
    </row>
    <row r="171" spans="1:5" s="58" customFormat="1" x14ac:dyDescent="0.25">
      <c r="A171" s="119">
        <v>158</v>
      </c>
      <c r="B171" s="119" t="s">
        <v>381</v>
      </c>
      <c r="C171" s="119" t="s">
        <v>380</v>
      </c>
      <c r="D171" s="119"/>
      <c r="E171" s="122"/>
    </row>
    <row r="172" spans="1:5" s="58" customFormat="1" x14ac:dyDescent="0.25">
      <c r="A172" s="119">
        <v>159</v>
      </c>
      <c r="B172" s="119" t="s">
        <v>383</v>
      </c>
      <c r="C172" s="119" t="s">
        <v>382</v>
      </c>
      <c r="D172" s="119"/>
      <c r="E172" s="122"/>
    </row>
    <row r="173" spans="1:5" s="58" customFormat="1" x14ac:dyDescent="0.25">
      <c r="A173" s="119">
        <v>160</v>
      </c>
      <c r="B173" s="119" t="s">
        <v>385</v>
      </c>
      <c r="C173" s="119" t="s">
        <v>384</v>
      </c>
      <c r="D173" s="119"/>
      <c r="E173" s="122"/>
    </row>
    <row r="174" spans="1:5" s="58" customFormat="1" x14ac:dyDescent="0.25">
      <c r="A174" s="119">
        <v>161</v>
      </c>
      <c r="B174" s="119" t="s">
        <v>387</v>
      </c>
      <c r="C174" s="119" t="s">
        <v>386</v>
      </c>
      <c r="D174" s="119"/>
      <c r="E174" s="122"/>
    </row>
    <row r="175" spans="1:5" s="58" customFormat="1" x14ac:dyDescent="0.25">
      <c r="A175" s="119">
        <v>162</v>
      </c>
      <c r="B175" s="119" t="s">
        <v>389</v>
      </c>
      <c r="C175" s="119" t="s">
        <v>388</v>
      </c>
      <c r="D175" s="119"/>
      <c r="E175" s="122"/>
    </row>
    <row r="176" spans="1:5" s="58" customFormat="1" x14ac:dyDescent="0.25">
      <c r="A176" s="119">
        <v>163</v>
      </c>
      <c r="B176" s="119" t="s">
        <v>391</v>
      </c>
      <c r="C176" s="119" t="s">
        <v>390</v>
      </c>
      <c r="D176" s="119"/>
      <c r="E176" s="122"/>
    </row>
    <row r="177" spans="1:5" s="58" customFormat="1" x14ac:dyDescent="0.25">
      <c r="A177" s="119">
        <v>164</v>
      </c>
      <c r="B177" s="119" t="s">
        <v>393</v>
      </c>
      <c r="C177" s="119" t="s">
        <v>392</v>
      </c>
      <c r="D177" s="119"/>
      <c r="E177" s="122"/>
    </row>
    <row r="178" spans="1:5" s="58" customFormat="1" x14ac:dyDescent="0.25">
      <c r="A178" s="119">
        <v>165</v>
      </c>
      <c r="B178" s="119" t="s">
        <v>395</v>
      </c>
      <c r="C178" s="119" t="s">
        <v>394</v>
      </c>
      <c r="D178" s="119"/>
      <c r="E178" s="122"/>
    </row>
    <row r="179" spans="1:5" s="58" customFormat="1" x14ac:dyDescent="0.25">
      <c r="A179" s="119">
        <v>166</v>
      </c>
      <c r="B179" s="119" t="s">
        <v>397</v>
      </c>
      <c r="C179" s="119" t="s">
        <v>396</v>
      </c>
      <c r="D179" s="119"/>
      <c r="E179" s="122"/>
    </row>
    <row r="180" spans="1:5" s="58" customFormat="1" x14ac:dyDescent="0.25">
      <c r="A180" s="119">
        <v>167</v>
      </c>
      <c r="B180" s="119" t="s">
        <v>399</v>
      </c>
      <c r="C180" s="119" t="s">
        <v>398</v>
      </c>
      <c r="D180" s="119"/>
      <c r="E180" s="122"/>
    </row>
    <row r="181" spans="1:5" s="58" customFormat="1" x14ac:dyDescent="0.25">
      <c r="A181" s="119">
        <v>168</v>
      </c>
      <c r="B181" s="119" t="s">
        <v>401</v>
      </c>
      <c r="C181" s="119" t="s">
        <v>400</v>
      </c>
      <c r="D181" s="119"/>
      <c r="E181" s="122"/>
    </row>
    <row r="182" spans="1:5" s="58" customFormat="1" x14ac:dyDescent="0.25">
      <c r="A182" s="119">
        <v>169</v>
      </c>
      <c r="B182" s="119" t="s">
        <v>403</v>
      </c>
      <c r="C182" s="119" t="s">
        <v>402</v>
      </c>
      <c r="D182" s="119"/>
      <c r="E182" s="122"/>
    </row>
    <row r="183" spans="1:5" s="58" customFormat="1" x14ac:dyDescent="0.25">
      <c r="A183" s="119">
        <v>170</v>
      </c>
      <c r="B183" s="119" t="s">
        <v>405</v>
      </c>
      <c r="C183" s="119" t="s">
        <v>404</v>
      </c>
      <c r="D183" s="119"/>
      <c r="E183" s="122"/>
    </row>
    <row r="184" spans="1:5" s="58" customFormat="1" x14ac:dyDescent="0.25">
      <c r="A184" s="119">
        <v>171</v>
      </c>
      <c r="B184" s="119" t="s">
        <v>407</v>
      </c>
      <c r="C184" s="119" t="s">
        <v>406</v>
      </c>
      <c r="D184" s="119"/>
      <c r="E184" s="122"/>
    </row>
    <row r="185" spans="1:5" s="58" customFormat="1" x14ac:dyDescent="0.25">
      <c r="A185" s="119">
        <v>172</v>
      </c>
      <c r="B185" s="119" t="s">
        <v>409</v>
      </c>
      <c r="C185" s="119" t="s">
        <v>408</v>
      </c>
      <c r="D185" s="119"/>
      <c r="E185" s="122"/>
    </row>
    <row r="186" spans="1:5" s="58" customFormat="1" x14ac:dyDescent="0.25">
      <c r="A186" s="119">
        <v>173</v>
      </c>
      <c r="B186" s="119" t="s">
        <v>411</v>
      </c>
      <c r="C186" s="119" t="s">
        <v>410</v>
      </c>
      <c r="D186" s="119"/>
      <c r="E186" s="122"/>
    </row>
    <row r="187" spans="1:5" s="58" customFormat="1" x14ac:dyDescent="0.25">
      <c r="A187" s="119">
        <v>174</v>
      </c>
      <c r="B187" s="119" t="s">
        <v>413</v>
      </c>
      <c r="C187" s="119" t="s">
        <v>412</v>
      </c>
      <c r="D187" s="119"/>
      <c r="E187" s="122"/>
    </row>
    <row r="188" spans="1:5" s="58" customFormat="1" x14ac:dyDescent="0.25">
      <c r="A188" s="119">
        <v>175</v>
      </c>
      <c r="B188" s="119" t="s">
        <v>415</v>
      </c>
      <c r="C188" s="119" t="s">
        <v>414</v>
      </c>
      <c r="D188" s="119"/>
      <c r="E188" s="122"/>
    </row>
    <row r="189" spans="1:5" s="58" customFormat="1" x14ac:dyDescent="0.25">
      <c r="A189" s="119">
        <v>176</v>
      </c>
      <c r="B189" s="119" t="s">
        <v>417</v>
      </c>
      <c r="C189" s="119" t="s">
        <v>416</v>
      </c>
      <c r="D189" s="119"/>
      <c r="E189" s="122"/>
    </row>
    <row r="190" spans="1:5" s="58" customFormat="1" x14ac:dyDescent="0.25">
      <c r="A190" s="119">
        <v>177</v>
      </c>
      <c r="B190" s="119" t="s">
        <v>418</v>
      </c>
      <c r="C190" s="119" t="s">
        <v>419</v>
      </c>
      <c r="D190" s="119"/>
      <c r="E190" s="122"/>
    </row>
    <row r="191" spans="1:5" s="58" customFormat="1" x14ac:dyDescent="0.25">
      <c r="A191" s="119">
        <v>178</v>
      </c>
      <c r="B191" s="119" t="s">
        <v>421</v>
      </c>
      <c r="C191" s="119" t="s">
        <v>420</v>
      </c>
      <c r="D191" s="119"/>
      <c r="E191" s="122"/>
    </row>
    <row r="192" spans="1:5" s="58" customFormat="1" x14ac:dyDescent="0.25">
      <c r="A192" s="119">
        <v>179</v>
      </c>
      <c r="B192" s="119" t="s">
        <v>423</v>
      </c>
      <c r="C192" s="119" t="s">
        <v>422</v>
      </c>
      <c r="D192" s="119"/>
      <c r="E192" s="122"/>
    </row>
    <row r="193" spans="1:5" s="58" customFormat="1" x14ac:dyDescent="0.25">
      <c r="A193" s="119">
        <v>180</v>
      </c>
      <c r="B193" s="119" t="s">
        <v>425</v>
      </c>
      <c r="C193" s="119" t="s">
        <v>424</v>
      </c>
      <c r="D193" s="119"/>
      <c r="E193" s="122"/>
    </row>
    <row r="194" spans="1:5" s="58" customFormat="1" x14ac:dyDescent="0.25">
      <c r="A194" s="119">
        <v>181</v>
      </c>
      <c r="B194" s="119" t="s">
        <v>427</v>
      </c>
      <c r="C194" s="119" t="s">
        <v>426</v>
      </c>
      <c r="D194" s="119"/>
      <c r="E194" s="122"/>
    </row>
    <row r="195" spans="1:5" s="58" customFormat="1" x14ac:dyDescent="0.25">
      <c r="A195" s="119">
        <v>182</v>
      </c>
      <c r="B195" s="119" t="s">
        <v>429</v>
      </c>
      <c r="C195" s="119" t="s">
        <v>428</v>
      </c>
      <c r="D195" s="119"/>
      <c r="E195" s="122"/>
    </row>
    <row r="196" spans="1:5" s="58" customFormat="1" x14ac:dyDescent="0.25">
      <c r="A196" s="119">
        <v>183</v>
      </c>
      <c r="B196" s="119" t="s">
        <v>431</v>
      </c>
      <c r="C196" s="119" t="s">
        <v>430</v>
      </c>
      <c r="D196" s="119"/>
      <c r="E196" s="122"/>
    </row>
    <row r="197" spans="1:5" s="58" customFormat="1" x14ac:dyDescent="0.25">
      <c r="A197" s="119">
        <v>184</v>
      </c>
      <c r="B197" s="119" t="s">
        <v>433</v>
      </c>
      <c r="C197" s="119" t="s">
        <v>432</v>
      </c>
      <c r="D197" s="119"/>
      <c r="E197" s="122"/>
    </row>
    <row r="198" spans="1:5" s="58" customFormat="1" x14ac:dyDescent="0.25">
      <c r="A198" s="119">
        <v>185</v>
      </c>
      <c r="B198" s="119" t="s">
        <v>435</v>
      </c>
      <c r="C198" s="119" t="s">
        <v>434</v>
      </c>
      <c r="D198" s="119"/>
      <c r="E198" s="122"/>
    </row>
    <row r="199" spans="1:5" s="58" customFormat="1" x14ac:dyDescent="0.25">
      <c r="A199" s="119">
        <v>186</v>
      </c>
      <c r="B199" s="119" t="s">
        <v>437</v>
      </c>
      <c r="C199" s="119" t="s">
        <v>436</v>
      </c>
      <c r="D199" s="119"/>
      <c r="E199" s="122"/>
    </row>
    <row r="200" spans="1:5" s="58" customFormat="1" x14ac:dyDescent="0.25">
      <c r="A200" s="119">
        <v>187</v>
      </c>
      <c r="B200" s="119" t="s">
        <v>439</v>
      </c>
      <c r="C200" s="119" t="s">
        <v>438</v>
      </c>
      <c r="D200" s="119"/>
      <c r="E200" s="122"/>
    </row>
    <row r="201" spans="1:5" s="58" customFormat="1" x14ac:dyDescent="0.25">
      <c r="A201" s="119">
        <v>188</v>
      </c>
      <c r="B201" s="119" t="s">
        <v>441</v>
      </c>
      <c r="C201" s="119" t="s">
        <v>440</v>
      </c>
      <c r="D201" s="119"/>
      <c r="E201" s="122"/>
    </row>
    <row r="202" spans="1:5" s="58" customFormat="1" x14ac:dyDescent="0.25">
      <c r="A202" s="119">
        <v>189</v>
      </c>
      <c r="B202" s="119" t="s">
        <v>443</v>
      </c>
      <c r="C202" s="119" t="s">
        <v>442</v>
      </c>
      <c r="D202" s="119"/>
      <c r="E202" s="122"/>
    </row>
    <row r="203" spans="1:5" s="58" customFormat="1" x14ac:dyDescent="0.25">
      <c r="A203" s="119">
        <v>190</v>
      </c>
      <c r="B203" s="119" t="s">
        <v>445</v>
      </c>
      <c r="C203" s="119" t="s">
        <v>444</v>
      </c>
      <c r="D203" s="119"/>
      <c r="E203" s="122"/>
    </row>
    <row r="204" spans="1:5" s="58" customFormat="1" x14ac:dyDescent="0.25">
      <c r="A204" s="119">
        <v>191</v>
      </c>
      <c r="B204" s="119" t="s">
        <v>447</v>
      </c>
      <c r="C204" s="119" t="s">
        <v>446</v>
      </c>
      <c r="D204" s="119"/>
      <c r="E204" s="122"/>
    </row>
    <row r="205" spans="1:5" s="58" customFormat="1" x14ac:dyDescent="0.25">
      <c r="A205" s="119">
        <v>192</v>
      </c>
      <c r="B205" s="119" t="s">
        <v>449</v>
      </c>
      <c r="C205" s="119" t="s">
        <v>448</v>
      </c>
      <c r="D205" s="119"/>
      <c r="E205" s="122"/>
    </row>
    <row r="206" spans="1:5" s="58" customFormat="1" x14ac:dyDescent="0.25">
      <c r="A206" s="119">
        <v>193</v>
      </c>
      <c r="B206" s="119" t="s">
        <v>451</v>
      </c>
      <c r="C206" s="119" t="s">
        <v>450</v>
      </c>
      <c r="D206" s="119"/>
      <c r="E206" s="122"/>
    </row>
    <row r="207" spans="1:5" s="58" customFormat="1" x14ac:dyDescent="0.25">
      <c r="A207" s="119">
        <v>194</v>
      </c>
      <c r="B207" s="119" t="s">
        <v>453</v>
      </c>
      <c r="C207" s="119" t="s">
        <v>452</v>
      </c>
      <c r="D207" s="119"/>
      <c r="E207" s="122"/>
    </row>
    <row r="208" spans="1:5" s="58" customFormat="1" x14ac:dyDescent="0.25">
      <c r="A208" s="119">
        <v>195</v>
      </c>
      <c r="B208" s="119" t="s">
        <v>455</v>
      </c>
      <c r="C208" s="119" t="s">
        <v>454</v>
      </c>
      <c r="D208" s="119"/>
      <c r="E208" s="122"/>
    </row>
    <row r="209" spans="1:5" s="58" customFormat="1" x14ac:dyDescent="0.25">
      <c r="A209" s="119">
        <v>196</v>
      </c>
      <c r="B209" s="119" t="s">
        <v>457</v>
      </c>
      <c r="C209" s="119" t="s">
        <v>456</v>
      </c>
      <c r="D209" s="119"/>
      <c r="E209" s="122"/>
    </row>
    <row r="210" spans="1:5" s="58" customFormat="1" x14ac:dyDescent="0.25">
      <c r="A210" s="119">
        <v>197</v>
      </c>
      <c r="B210" s="119" t="s">
        <v>459</v>
      </c>
      <c r="C210" s="119" t="s">
        <v>458</v>
      </c>
      <c r="D210" s="119"/>
      <c r="E210" s="122"/>
    </row>
    <row r="211" spans="1:5" s="58" customFormat="1" x14ac:dyDescent="0.25">
      <c r="A211" s="119">
        <v>198</v>
      </c>
      <c r="B211" s="119" t="s">
        <v>461</v>
      </c>
      <c r="C211" s="119" t="s">
        <v>460</v>
      </c>
      <c r="D211" s="119"/>
      <c r="E211" s="122"/>
    </row>
    <row r="212" spans="1:5" s="58" customFormat="1" x14ac:dyDescent="0.25">
      <c r="A212" s="119">
        <v>199</v>
      </c>
      <c r="B212" s="119" t="s">
        <v>463</v>
      </c>
      <c r="C212" s="119" t="s">
        <v>462</v>
      </c>
      <c r="D212" s="119"/>
      <c r="E212" s="122"/>
    </row>
    <row r="213" spans="1:5" s="58" customFormat="1" x14ac:dyDescent="0.25">
      <c r="A213" s="119">
        <v>200</v>
      </c>
      <c r="B213" s="119" t="s">
        <v>465</v>
      </c>
      <c r="C213" s="119" t="s">
        <v>464</v>
      </c>
      <c r="D213" s="119"/>
      <c r="E213" s="122"/>
    </row>
    <row r="214" spans="1:5" s="58" customFormat="1" x14ac:dyDescent="0.25">
      <c r="A214" s="119">
        <v>201</v>
      </c>
      <c r="B214" s="119" t="s">
        <v>467</v>
      </c>
      <c r="C214" s="119" t="s">
        <v>466</v>
      </c>
      <c r="D214" s="119"/>
      <c r="E214" s="122"/>
    </row>
    <row r="215" spans="1:5" s="58" customFormat="1" x14ac:dyDescent="0.25">
      <c r="A215" s="119">
        <v>202</v>
      </c>
      <c r="B215" s="119" t="s">
        <v>469</v>
      </c>
      <c r="C215" s="119" t="s">
        <v>468</v>
      </c>
      <c r="D215" s="119"/>
      <c r="E215" s="122"/>
    </row>
    <row r="216" spans="1:5" s="58" customFormat="1" x14ac:dyDescent="0.25">
      <c r="A216" s="119">
        <v>203</v>
      </c>
      <c r="B216" s="119" t="s">
        <v>471</v>
      </c>
      <c r="C216" s="119" t="s">
        <v>470</v>
      </c>
      <c r="D216" s="119"/>
      <c r="E216" s="122"/>
    </row>
    <row r="217" spans="1:5" s="58" customFormat="1" x14ac:dyDescent="0.25">
      <c r="A217" s="119">
        <v>204</v>
      </c>
      <c r="B217" s="119" t="s">
        <v>473</v>
      </c>
      <c r="C217" s="119" t="s">
        <v>472</v>
      </c>
      <c r="D217" s="119"/>
      <c r="E217" s="122"/>
    </row>
    <row r="218" spans="1:5" s="58" customFormat="1" x14ac:dyDescent="0.25">
      <c r="A218" s="119">
        <v>205</v>
      </c>
      <c r="B218" s="119" t="s">
        <v>475</v>
      </c>
      <c r="C218" s="119" t="s">
        <v>474</v>
      </c>
      <c r="D218" s="119"/>
      <c r="E218" s="122"/>
    </row>
    <row r="219" spans="1:5" s="58" customFormat="1" x14ac:dyDescent="0.25">
      <c r="A219" s="119">
        <v>206</v>
      </c>
      <c r="B219" s="119" t="s">
        <v>477</v>
      </c>
      <c r="C219" s="119" t="s">
        <v>476</v>
      </c>
      <c r="D219" s="119"/>
      <c r="E219" s="122"/>
    </row>
    <row r="220" spans="1:5" s="58" customFormat="1" x14ac:dyDescent="0.25">
      <c r="A220" s="119">
        <v>207</v>
      </c>
      <c r="B220" s="119" t="s">
        <v>479</v>
      </c>
      <c r="C220" s="119" t="s">
        <v>478</v>
      </c>
      <c r="D220" s="119"/>
      <c r="E220" s="122"/>
    </row>
    <row r="221" spans="1:5" s="58" customFormat="1" x14ac:dyDescent="0.25">
      <c r="A221" s="119">
        <v>208</v>
      </c>
      <c r="B221" s="119" t="s">
        <v>481</v>
      </c>
      <c r="C221" s="119" t="s">
        <v>480</v>
      </c>
      <c r="D221" s="119"/>
      <c r="E221" s="122"/>
    </row>
    <row r="222" spans="1:5" s="58" customFormat="1" x14ac:dyDescent="0.25">
      <c r="A222" s="119">
        <v>209</v>
      </c>
      <c r="B222" s="119" t="s">
        <v>483</v>
      </c>
      <c r="C222" s="119" t="s">
        <v>482</v>
      </c>
      <c r="D222" s="119"/>
      <c r="E222" s="122"/>
    </row>
    <row r="223" spans="1:5" s="58" customFormat="1" x14ac:dyDescent="0.25">
      <c r="A223" s="119">
        <v>210</v>
      </c>
      <c r="B223" s="119" t="s">
        <v>485</v>
      </c>
      <c r="C223" s="119" t="s">
        <v>484</v>
      </c>
      <c r="D223" s="119"/>
      <c r="E223" s="122"/>
    </row>
    <row r="224" spans="1:5" s="58" customFormat="1" x14ac:dyDescent="0.25">
      <c r="A224" s="119">
        <v>211</v>
      </c>
      <c r="B224" s="119" t="s">
        <v>487</v>
      </c>
      <c r="C224" s="119" t="s">
        <v>486</v>
      </c>
      <c r="D224" s="119"/>
      <c r="E224" s="122"/>
    </row>
    <row r="225" spans="1:5" s="58" customFormat="1" x14ac:dyDescent="0.25">
      <c r="A225" s="119">
        <v>212</v>
      </c>
      <c r="B225" s="119" t="s">
        <v>489</v>
      </c>
      <c r="C225" s="119" t="s">
        <v>488</v>
      </c>
      <c r="D225" s="119"/>
      <c r="E225" s="122"/>
    </row>
    <row r="226" spans="1:5" s="58" customFormat="1" x14ac:dyDescent="0.25">
      <c r="A226" s="119">
        <v>213</v>
      </c>
      <c r="B226" s="119" t="s">
        <v>491</v>
      </c>
      <c r="C226" s="119" t="s">
        <v>490</v>
      </c>
      <c r="D226" s="119"/>
      <c r="E226" s="122"/>
    </row>
    <row r="227" spans="1:5" s="58" customFormat="1" x14ac:dyDescent="0.25">
      <c r="A227" s="119">
        <v>214</v>
      </c>
      <c r="B227" s="119" t="s">
        <v>493</v>
      </c>
      <c r="C227" s="119" t="s">
        <v>492</v>
      </c>
      <c r="D227" s="119"/>
      <c r="E227" s="122"/>
    </row>
    <row r="228" spans="1:5" s="58" customFormat="1" x14ac:dyDescent="0.25">
      <c r="A228" s="119">
        <v>215</v>
      </c>
      <c r="B228" s="119" t="s">
        <v>495</v>
      </c>
      <c r="C228" s="119" t="s">
        <v>494</v>
      </c>
      <c r="D228" s="119"/>
      <c r="E228" s="122"/>
    </row>
    <row r="229" spans="1:5" s="58" customFormat="1" x14ac:dyDescent="0.25">
      <c r="A229" s="119">
        <v>216</v>
      </c>
      <c r="B229" s="119" t="s">
        <v>497</v>
      </c>
      <c r="C229" s="119" t="s">
        <v>496</v>
      </c>
      <c r="D229" s="119"/>
      <c r="E229" s="122"/>
    </row>
    <row r="230" spans="1:5" s="58" customFormat="1" x14ac:dyDescent="0.25">
      <c r="A230" s="119">
        <v>217</v>
      </c>
      <c r="B230" s="119" t="s">
        <v>499</v>
      </c>
      <c r="C230" s="119" t="s">
        <v>498</v>
      </c>
      <c r="D230" s="119"/>
      <c r="E230" s="122"/>
    </row>
    <row r="231" spans="1:5" s="58" customFormat="1" x14ac:dyDescent="0.25">
      <c r="A231" s="119">
        <v>218</v>
      </c>
      <c r="B231" s="119" t="s">
        <v>501</v>
      </c>
      <c r="C231" s="119" t="s">
        <v>500</v>
      </c>
      <c r="D231" s="119"/>
      <c r="E231" s="122"/>
    </row>
    <row r="232" spans="1:5" s="58" customFormat="1" x14ac:dyDescent="0.25">
      <c r="A232" s="119">
        <v>219</v>
      </c>
      <c r="B232" s="119" t="s">
        <v>503</v>
      </c>
      <c r="C232" s="119" t="s">
        <v>502</v>
      </c>
      <c r="D232" s="119"/>
      <c r="E232" s="122"/>
    </row>
    <row r="233" spans="1:5" s="58" customFormat="1" x14ac:dyDescent="0.25">
      <c r="A233" s="119">
        <v>220</v>
      </c>
      <c r="B233" s="119" t="s">
        <v>505</v>
      </c>
      <c r="C233" s="119" t="s">
        <v>504</v>
      </c>
      <c r="D233" s="119"/>
      <c r="E233" s="122"/>
    </row>
    <row r="234" spans="1:5" s="58" customFormat="1" x14ac:dyDescent="0.25">
      <c r="A234" s="119">
        <v>221</v>
      </c>
      <c r="B234" s="119" t="s">
        <v>507</v>
      </c>
      <c r="C234" s="119" t="s">
        <v>506</v>
      </c>
      <c r="D234" s="119"/>
      <c r="E234" s="122"/>
    </row>
    <row r="235" spans="1:5" s="58" customFormat="1" x14ac:dyDescent="0.25">
      <c r="A235" s="119">
        <v>222</v>
      </c>
      <c r="B235" s="119" t="s">
        <v>509</v>
      </c>
      <c r="C235" s="119" t="s">
        <v>508</v>
      </c>
      <c r="D235" s="119"/>
      <c r="E235" s="122"/>
    </row>
    <row r="236" spans="1:5" s="58" customFormat="1" x14ac:dyDescent="0.25">
      <c r="A236" s="119">
        <v>223</v>
      </c>
      <c r="B236" s="119" t="s">
        <v>511</v>
      </c>
      <c r="C236" s="119" t="s">
        <v>510</v>
      </c>
      <c r="D236" s="119"/>
      <c r="E236" s="122"/>
    </row>
    <row r="237" spans="1:5" s="58" customFormat="1" x14ac:dyDescent="0.25">
      <c r="A237" s="119">
        <v>224</v>
      </c>
      <c r="B237" s="119" t="s">
        <v>513</v>
      </c>
      <c r="C237" s="119" t="s">
        <v>512</v>
      </c>
      <c r="D237" s="119"/>
      <c r="E237" s="122"/>
    </row>
    <row r="238" spans="1:5" s="58" customFormat="1" x14ac:dyDescent="0.25">
      <c r="A238" s="119">
        <v>225</v>
      </c>
      <c r="B238" s="119" t="s">
        <v>515</v>
      </c>
      <c r="C238" s="119" t="s">
        <v>514</v>
      </c>
      <c r="D238" s="119"/>
      <c r="E238" s="122"/>
    </row>
    <row r="239" spans="1:5" s="58" customFormat="1" x14ac:dyDescent="0.25">
      <c r="A239" s="119">
        <v>226</v>
      </c>
      <c r="B239" s="119" t="s">
        <v>517</v>
      </c>
      <c r="C239" s="119" t="s">
        <v>516</v>
      </c>
      <c r="D239" s="119"/>
      <c r="E239" s="122"/>
    </row>
    <row r="240" spans="1:5" s="58" customFormat="1" x14ac:dyDescent="0.25">
      <c r="A240" s="119">
        <v>227</v>
      </c>
      <c r="B240" s="119" t="s">
        <v>519</v>
      </c>
      <c r="C240" s="119" t="s">
        <v>518</v>
      </c>
      <c r="D240" s="119"/>
      <c r="E240" s="122"/>
    </row>
    <row r="241" spans="1:5" s="58" customFormat="1" x14ac:dyDescent="0.25">
      <c r="A241" s="119">
        <v>228</v>
      </c>
      <c r="B241" s="119" t="s">
        <v>752</v>
      </c>
      <c r="C241" s="119" t="s">
        <v>751</v>
      </c>
      <c r="D241" s="119"/>
      <c r="E241" s="122"/>
    </row>
    <row r="242" spans="1:5" s="58" customFormat="1" x14ac:dyDescent="0.25">
      <c r="A242" s="119">
        <v>229</v>
      </c>
      <c r="B242" s="119" t="s">
        <v>754</v>
      </c>
      <c r="C242" s="119" t="s">
        <v>753</v>
      </c>
      <c r="D242" s="119"/>
      <c r="E242" s="122"/>
    </row>
    <row r="243" spans="1:5" s="58" customFormat="1" x14ac:dyDescent="0.25">
      <c r="A243" s="119">
        <v>230</v>
      </c>
      <c r="B243" s="119" t="s">
        <v>756</v>
      </c>
      <c r="C243" s="119" t="s">
        <v>755</v>
      </c>
      <c r="D243" s="119"/>
      <c r="E243" s="122"/>
    </row>
    <row r="244" spans="1:5" s="58" customFormat="1" x14ac:dyDescent="0.25">
      <c r="A244" s="119">
        <v>231</v>
      </c>
      <c r="B244" s="119" t="s">
        <v>758</v>
      </c>
      <c r="C244" s="119" t="s">
        <v>757</v>
      </c>
      <c r="D244" s="119"/>
      <c r="E244" s="122"/>
    </row>
    <row r="245" spans="1:5" s="58" customFormat="1" x14ac:dyDescent="0.25">
      <c r="A245" s="119">
        <v>232</v>
      </c>
      <c r="B245" s="119" t="s">
        <v>760</v>
      </c>
      <c r="C245" s="119" t="s">
        <v>759</v>
      </c>
      <c r="D245" s="119"/>
      <c r="E245" s="122"/>
    </row>
    <row r="246" spans="1:5" s="58" customFormat="1" x14ac:dyDescent="0.25">
      <c r="A246" s="119">
        <v>233</v>
      </c>
      <c r="B246" s="119" t="s">
        <v>762</v>
      </c>
      <c r="C246" s="119" t="s">
        <v>761</v>
      </c>
      <c r="D246" s="119"/>
      <c r="E246" s="122"/>
    </row>
    <row r="247" spans="1:5" s="58" customFormat="1" x14ac:dyDescent="0.25">
      <c r="A247" s="119">
        <v>234</v>
      </c>
      <c r="B247" s="119" t="s">
        <v>764</v>
      </c>
      <c r="C247" s="119" t="s">
        <v>763</v>
      </c>
      <c r="D247" s="119"/>
      <c r="E247" s="122"/>
    </row>
    <row r="248" spans="1:5" s="58" customFormat="1" x14ac:dyDescent="0.25">
      <c r="A248" s="119">
        <v>235</v>
      </c>
      <c r="B248" s="119" t="s">
        <v>766</v>
      </c>
      <c r="C248" s="119" t="s">
        <v>765</v>
      </c>
      <c r="D248" s="119"/>
      <c r="E248" s="122"/>
    </row>
    <row r="249" spans="1:5" s="58" customFormat="1" x14ac:dyDescent="0.25">
      <c r="A249" s="119">
        <v>236</v>
      </c>
      <c r="B249" s="119" t="s">
        <v>768</v>
      </c>
      <c r="C249" s="119" t="s">
        <v>767</v>
      </c>
      <c r="D249" s="119"/>
      <c r="E249" s="122"/>
    </row>
    <row r="250" spans="1:5" s="58" customFormat="1" x14ac:dyDescent="0.25">
      <c r="A250" s="119">
        <v>237</v>
      </c>
      <c r="B250" s="119" t="s">
        <v>770</v>
      </c>
      <c r="C250" s="119" t="s">
        <v>769</v>
      </c>
      <c r="D250" s="119"/>
      <c r="E250" s="122"/>
    </row>
    <row r="251" spans="1:5" s="58" customFormat="1" x14ac:dyDescent="0.25">
      <c r="A251" s="119">
        <v>238</v>
      </c>
      <c r="B251" s="119" t="s">
        <v>772</v>
      </c>
      <c r="C251" s="119" t="s">
        <v>771</v>
      </c>
      <c r="D251" s="119"/>
      <c r="E251" s="122"/>
    </row>
    <row r="252" spans="1:5" s="58" customFormat="1" x14ac:dyDescent="0.25">
      <c r="A252" s="119">
        <v>239</v>
      </c>
      <c r="B252" s="119" t="s">
        <v>774</v>
      </c>
      <c r="C252" s="119" t="s">
        <v>773</v>
      </c>
      <c r="D252" s="119"/>
      <c r="E252" s="122"/>
    </row>
    <row r="253" spans="1:5" s="58" customFormat="1" x14ac:dyDescent="0.25">
      <c r="A253" s="119">
        <v>240</v>
      </c>
      <c r="B253" s="119" t="s">
        <v>776</v>
      </c>
      <c r="C253" s="119" t="s">
        <v>775</v>
      </c>
      <c r="D253" s="119"/>
      <c r="E253" s="122"/>
    </row>
    <row r="254" spans="1:5" s="58" customFormat="1" x14ac:dyDescent="0.25">
      <c r="A254" s="119">
        <v>241</v>
      </c>
      <c r="B254" s="119" t="s">
        <v>778</v>
      </c>
      <c r="C254" s="119" t="s">
        <v>777</v>
      </c>
      <c r="D254" s="119"/>
      <c r="E254" s="122"/>
    </row>
    <row r="255" spans="1:5" s="58" customFormat="1" x14ac:dyDescent="0.25">
      <c r="A255" s="119">
        <v>242</v>
      </c>
      <c r="B255" s="119" t="s">
        <v>780</v>
      </c>
      <c r="C255" s="119" t="s">
        <v>779</v>
      </c>
      <c r="D255" s="119"/>
      <c r="E255" s="122"/>
    </row>
    <row r="256" spans="1:5" s="58" customFormat="1" x14ac:dyDescent="0.25">
      <c r="A256" s="119">
        <v>243</v>
      </c>
      <c r="B256" s="119" t="s">
        <v>782</v>
      </c>
      <c r="C256" s="119" t="s">
        <v>781</v>
      </c>
      <c r="D256" s="119"/>
      <c r="E256" s="122"/>
    </row>
    <row r="257" spans="1:5" s="58" customFormat="1" x14ac:dyDescent="0.25">
      <c r="A257" s="119">
        <v>244</v>
      </c>
      <c r="B257" s="119" t="s">
        <v>784</v>
      </c>
      <c r="C257" s="119" t="s">
        <v>783</v>
      </c>
      <c r="D257" s="119"/>
      <c r="E257" s="122"/>
    </row>
    <row r="258" spans="1:5" s="58" customFormat="1" x14ac:dyDescent="0.25">
      <c r="A258" s="119">
        <v>245</v>
      </c>
      <c r="B258" s="119" t="s">
        <v>786</v>
      </c>
      <c r="C258" s="119" t="s">
        <v>785</v>
      </c>
      <c r="D258" s="119"/>
      <c r="E258" s="122"/>
    </row>
    <row r="259" spans="1:5" s="58" customFormat="1" x14ac:dyDescent="0.25">
      <c r="A259" s="119">
        <v>246</v>
      </c>
      <c r="B259" s="119" t="s">
        <v>788</v>
      </c>
      <c r="C259" s="119" t="s">
        <v>787</v>
      </c>
      <c r="D259" s="119"/>
      <c r="E259" s="122"/>
    </row>
    <row r="260" spans="1:5" s="58" customFormat="1" x14ac:dyDescent="0.25">
      <c r="A260" s="119">
        <v>247</v>
      </c>
      <c r="B260" s="119" t="s">
        <v>790</v>
      </c>
      <c r="C260" s="119" t="s">
        <v>789</v>
      </c>
      <c r="D260" s="119"/>
      <c r="E260" s="122"/>
    </row>
    <row r="261" spans="1:5" s="58" customFormat="1" x14ac:dyDescent="0.25">
      <c r="A261" s="119">
        <v>248</v>
      </c>
      <c r="B261" s="119" t="s">
        <v>792</v>
      </c>
      <c r="C261" s="119" t="s">
        <v>791</v>
      </c>
      <c r="D261" s="119"/>
      <c r="E261" s="122"/>
    </row>
    <row r="262" spans="1:5" s="58" customFormat="1" x14ac:dyDescent="0.25">
      <c r="A262" s="119">
        <v>249</v>
      </c>
      <c r="B262" s="119" t="s">
        <v>794</v>
      </c>
      <c r="C262" s="119" t="s">
        <v>793</v>
      </c>
      <c r="D262" s="119"/>
      <c r="E262" s="122"/>
    </row>
    <row r="263" spans="1:5" s="58" customFormat="1" x14ac:dyDescent="0.25">
      <c r="A263" s="119">
        <v>250</v>
      </c>
      <c r="B263" s="119" t="s">
        <v>796</v>
      </c>
      <c r="C263" s="119" t="s">
        <v>795</v>
      </c>
      <c r="D263" s="119"/>
      <c r="E263" s="122"/>
    </row>
    <row r="264" spans="1:5" s="58" customFormat="1" x14ac:dyDescent="0.25">
      <c r="A264" s="119">
        <v>251</v>
      </c>
      <c r="B264" s="119" t="s">
        <v>798</v>
      </c>
      <c r="C264" s="119" t="s">
        <v>797</v>
      </c>
      <c r="D264" s="119"/>
      <c r="E264" s="122"/>
    </row>
    <row r="265" spans="1:5" s="58" customFormat="1" x14ac:dyDescent="0.25">
      <c r="A265" s="119">
        <v>252</v>
      </c>
      <c r="B265" s="119" t="s">
        <v>800</v>
      </c>
      <c r="C265" s="119" t="s">
        <v>799</v>
      </c>
      <c r="D265" s="119"/>
      <c r="E265" s="122"/>
    </row>
    <row r="266" spans="1:5" s="58" customFormat="1" x14ac:dyDescent="0.25">
      <c r="A266" s="119">
        <v>253</v>
      </c>
      <c r="B266" s="119" t="s">
        <v>802</v>
      </c>
      <c r="C266" s="119" t="s">
        <v>801</v>
      </c>
      <c r="D266" s="119"/>
      <c r="E266" s="122"/>
    </row>
    <row r="267" spans="1:5" s="58" customFormat="1" x14ac:dyDescent="0.25">
      <c r="A267" s="119">
        <v>254</v>
      </c>
      <c r="B267" s="119" t="s">
        <v>804</v>
      </c>
      <c r="C267" s="119" t="s">
        <v>803</v>
      </c>
      <c r="D267" s="119"/>
      <c r="E267" s="122"/>
    </row>
    <row r="268" spans="1:5" s="58" customFormat="1" x14ac:dyDescent="0.25">
      <c r="A268" s="119">
        <v>255</v>
      </c>
      <c r="B268" s="119" t="s">
        <v>806</v>
      </c>
      <c r="C268" s="119" t="s">
        <v>805</v>
      </c>
      <c r="D268" s="119"/>
      <c r="E268" s="122"/>
    </row>
    <row r="269" spans="1:5" s="58" customFormat="1" x14ac:dyDescent="0.25">
      <c r="A269" s="119">
        <v>256</v>
      </c>
      <c r="B269" s="119" t="s">
        <v>808</v>
      </c>
      <c r="C269" s="119" t="s">
        <v>807</v>
      </c>
      <c r="D269" s="119"/>
      <c r="E269" s="122"/>
    </row>
    <row r="270" spans="1:5" s="58" customFormat="1" x14ac:dyDescent="0.25">
      <c r="A270" s="119">
        <v>257</v>
      </c>
      <c r="B270" s="119" t="s">
        <v>810</v>
      </c>
      <c r="C270" s="119" t="s">
        <v>809</v>
      </c>
      <c r="D270" s="119"/>
      <c r="E270" s="122"/>
    </row>
    <row r="271" spans="1:5" s="58" customFormat="1" x14ac:dyDescent="0.25">
      <c r="A271" s="119">
        <v>258</v>
      </c>
      <c r="B271" s="119" t="s">
        <v>812</v>
      </c>
      <c r="C271" s="119" t="s">
        <v>811</v>
      </c>
      <c r="D271" s="119"/>
      <c r="E271" s="122"/>
    </row>
    <row r="272" spans="1:5" s="58" customFormat="1" x14ac:dyDescent="0.25">
      <c r="A272" s="119">
        <v>259</v>
      </c>
      <c r="B272" s="119" t="s">
        <v>814</v>
      </c>
      <c r="C272" s="119" t="s">
        <v>813</v>
      </c>
      <c r="D272" s="119"/>
      <c r="E272" s="122"/>
    </row>
    <row r="273" spans="1:5" s="58" customFormat="1" x14ac:dyDescent="0.25">
      <c r="A273" s="119">
        <v>260</v>
      </c>
      <c r="B273" s="119" t="s">
        <v>816</v>
      </c>
      <c r="C273" s="119" t="s">
        <v>815</v>
      </c>
      <c r="D273" s="119"/>
      <c r="E273" s="122"/>
    </row>
    <row r="274" spans="1:5" s="58" customFormat="1" x14ac:dyDescent="0.25">
      <c r="A274" s="119">
        <v>261</v>
      </c>
      <c r="B274" s="119" t="s">
        <v>818</v>
      </c>
      <c r="C274" s="119" t="s">
        <v>817</v>
      </c>
      <c r="D274" s="119"/>
      <c r="E274" s="122"/>
    </row>
    <row r="275" spans="1:5" s="58" customFormat="1" x14ac:dyDescent="0.25">
      <c r="A275" s="119">
        <v>262</v>
      </c>
      <c r="B275" s="119" t="s">
        <v>820</v>
      </c>
      <c r="C275" s="119" t="s">
        <v>819</v>
      </c>
      <c r="D275" s="119"/>
      <c r="E275" s="122"/>
    </row>
    <row r="276" spans="1:5" s="58" customFormat="1" x14ac:dyDescent="0.25">
      <c r="A276" s="119">
        <v>263</v>
      </c>
      <c r="B276" s="119" t="s">
        <v>822</v>
      </c>
      <c r="C276" s="119" t="s">
        <v>821</v>
      </c>
      <c r="D276" s="119"/>
      <c r="E276" s="122"/>
    </row>
    <row r="277" spans="1:5" s="58" customFormat="1" x14ac:dyDescent="0.25">
      <c r="A277" s="119">
        <v>264</v>
      </c>
      <c r="B277" s="119" t="s">
        <v>824</v>
      </c>
      <c r="C277" s="119" t="s">
        <v>823</v>
      </c>
      <c r="D277" s="119"/>
      <c r="E277" s="122"/>
    </row>
    <row r="278" spans="1:5" s="58" customFormat="1" x14ac:dyDescent="0.25">
      <c r="A278" s="119">
        <v>265</v>
      </c>
      <c r="B278" s="119" t="s">
        <v>826</v>
      </c>
      <c r="C278" s="119" t="s">
        <v>825</v>
      </c>
      <c r="D278" s="119"/>
      <c r="E278" s="122"/>
    </row>
    <row r="279" spans="1:5" s="58" customFormat="1" x14ac:dyDescent="0.25">
      <c r="A279" s="119">
        <v>266</v>
      </c>
      <c r="B279" s="119" t="s">
        <v>828</v>
      </c>
      <c r="C279" s="119" t="s">
        <v>827</v>
      </c>
      <c r="D279" s="119"/>
      <c r="E279" s="122"/>
    </row>
    <row r="280" spans="1:5" s="58" customFormat="1" x14ac:dyDescent="0.25">
      <c r="A280" s="119">
        <v>267</v>
      </c>
      <c r="B280" s="119" t="s">
        <v>830</v>
      </c>
      <c r="C280" s="119" t="s">
        <v>829</v>
      </c>
      <c r="D280" s="119"/>
      <c r="E280" s="122"/>
    </row>
    <row r="281" spans="1:5" s="58" customFormat="1" x14ac:dyDescent="0.25">
      <c r="A281" s="119">
        <v>268</v>
      </c>
      <c r="B281" s="119" t="s">
        <v>832</v>
      </c>
      <c r="C281" s="119" t="s">
        <v>831</v>
      </c>
      <c r="D281" s="119"/>
      <c r="E281" s="122"/>
    </row>
    <row r="282" spans="1:5" s="58" customFormat="1" x14ac:dyDescent="0.25">
      <c r="A282" s="119">
        <v>269</v>
      </c>
      <c r="B282" s="119" t="s">
        <v>834</v>
      </c>
      <c r="C282" s="119" t="s">
        <v>833</v>
      </c>
      <c r="D282" s="119"/>
      <c r="E282" s="122"/>
    </row>
    <row r="283" spans="1:5" s="58" customFormat="1" x14ac:dyDescent="0.25">
      <c r="A283" s="119">
        <v>270</v>
      </c>
      <c r="B283" s="119" t="s">
        <v>836</v>
      </c>
      <c r="C283" s="119" t="s">
        <v>835</v>
      </c>
      <c r="D283" s="119"/>
      <c r="E283" s="122"/>
    </row>
    <row r="284" spans="1:5" s="58" customFormat="1" x14ac:dyDescent="0.25">
      <c r="A284" s="119">
        <v>271</v>
      </c>
      <c r="B284" s="119" t="s">
        <v>838</v>
      </c>
      <c r="C284" s="119" t="s">
        <v>837</v>
      </c>
      <c r="D284" s="119"/>
      <c r="E284" s="122"/>
    </row>
    <row r="285" spans="1:5" s="58" customFormat="1" x14ac:dyDescent="0.25">
      <c r="A285" s="119">
        <v>272</v>
      </c>
      <c r="B285" s="119" t="s">
        <v>840</v>
      </c>
      <c r="C285" s="119" t="s">
        <v>839</v>
      </c>
      <c r="D285" s="119"/>
      <c r="E285" s="122"/>
    </row>
    <row r="286" spans="1:5" s="58" customFormat="1" x14ac:dyDescent="0.25">
      <c r="A286" s="119">
        <v>273</v>
      </c>
      <c r="B286" s="119" t="s">
        <v>842</v>
      </c>
      <c r="C286" s="119" t="s">
        <v>841</v>
      </c>
      <c r="D286" s="119"/>
      <c r="E286" s="122"/>
    </row>
    <row r="287" spans="1:5" s="58" customFormat="1" x14ac:dyDescent="0.25">
      <c r="A287" s="119">
        <v>274</v>
      </c>
      <c r="B287" s="119" t="s">
        <v>844</v>
      </c>
      <c r="C287" s="119" t="s">
        <v>843</v>
      </c>
      <c r="D287" s="119"/>
      <c r="E287" s="122"/>
    </row>
    <row r="288" spans="1:5" s="58" customFormat="1" x14ac:dyDescent="0.25">
      <c r="A288" s="119">
        <v>275</v>
      </c>
      <c r="B288" s="119" t="s">
        <v>846</v>
      </c>
      <c r="C288" s="119" t="s">
        <v>845</v>
      </c>
      <c r="D288" s="119"/>
      <c r="E288" s="122"/>
    </row>
    <row r="289" spans="1:5" s="58" customFormat="1" x14ac:dyDescent="0.25">
      <c r="A289" s="119">
        <v>276</v>
      </c>
      <c r="B289" s="119" t="s">
        <v>848</v>
      </c>
      <c r="C289" s="119" t="s">
        <v>847</v>
      </c>
      <c r="D289" s="119"/>
      <c r="E289" s="122"/>
    </row>
    <row r="290" spans="1:5" s="58" customFormat="1" x14ac:dyDescent="0.25">
      <c r="A290" s="119">
        <v>277</v>
      </c>
      <c r="B290" s="119" t="s">
        <v>850</v>
      </c>
      <c r="C290" s="119" t="s">
        <v>849</v>
      </c>
      <c r="D290" s="119"/>
      <c r="E290" s="122"/>
    </row>
    <row r="291" spans="1:5" s="58" customFormat="1" x14ac:dyDescent="0.25">
      <c r="A291" s="119">
        <v>278</v>
      </c>
      <c r="B291" s="119" t="s">
        <v>852</v>
      </c>
      <c r="C291" s="119" t="s">
        <v>851</v>
      </c>
      <c r="D291" s="119"/>
      <c r="E291" s="122"/>
    </row>
    <row r="292" spans="1:5" s="58" customFormat="1" x14ac:dyDescent="0.25">
      <c r="A292" s="119">
        <v>279</v>
      </c>
      <c r="B292" s="119" t="s">
        <v>854</v>
      </c>
      <c r="C292" s="119" t="s">
        <v>853</v>
      </c>
      <c r="D292" s="119"/>
      <c r="E292" s="122"/>
    </row>
    <row r="293" spans="1:5" s="58" customFormat="1" x14ac:dyDescent="0.25">
      <c r="A293" s="119">
        <v>280</v>
      </c>
      <c r="B293" s="119" t="s">
        <v>856</v>
      </c>
      <c r="C293" s="119" t="s">
        <v>855</v>
      </c>
      <c r="D293" s="119"/>
      <c r="E293" s="122"/>
    </row>
    <row r="294" spans="1:5" s="58" customFormat="1" x14ac:dyDescent="0.25">
      <c r="A294" s="119">
        <v>281</v>
      </c>
      <c r="B294" s="119" t="s">
        <v>858</v>
      </c>
      <c r="C294" s="119" t="s">
        <v>857</v>
      </c>
      <c r="D294" s="119"/>
      <c r="E294" s="122"/>
    </row>
    <row r="295" spans="1:5" s="58" customFormat="1" x14ac:dyDescent="0.25">
      <c r="A295" s="119">
        <v>282</v>
      </c>
      <c r="B295" s="119" t="s">
        <v>860</v>
      </c>
      <c r="C295" s="119" t="s">
        <v>859</v>
      </c>
      <c r="D295" s="119"/>
      <c r="E295" s="122"/>
    </row>
    <row r="296" spans="1:5" s="58" customFormat="1" x14ac:dyDescent="0.25">
      <c r="A296" s="119">
        <v>283</v>
      </c>
      <c r="B296" s="119" t="s">
        <v>862</v>
      </c>
      <c r="C296" s="119" t="s">
        <v>861</v>
      </c>
      <c r="D296" s="119"/>
      <c r="E296" s="122"/>
    </row>
    <row r="297" spans="1:5" s="58" customFormat="1" x14ac:dyDescent="0.25">
      <c r="A297" s="119">
        <v>284</v>
      </c>
      <c r="B297" s="119" t="s">
        <v>864</v>
      </c>
      <c r="C297" s="119" t="s">
        <v>863</v>
      </c>
      <c r="D297" s="119"/>
      <c r="E297" s="122"/>
    </row>
    <row r="298" spans="1:5" s="58" customFormat="1" x14ac:dyDescent="0.25">
      <c r="A298" s="119">
        <v>285</v>
      </c>
      <c r="B298" s="119" t="s">
        <v>866</v>
      </c>
      <c r="C298" s="119" t="s">
        <v>865</v>
      </c>
      <c r="D298" s="119"/>
      <c r="E298" s="122"/>
    </row>
    <row r="299" spans="1:5" s="58" customFormat="1" x14ac:dyDescent="0.25">
      <c r="A299" s="119">
        <v>286</v>
      </c>
      <c r="B299" s="119" t="s">
        <v>868</v>
      </c>
      <c r="C299" s="119" t="s">
        <v>867</v>
      </c>
      <c r="D299" s="119"/>
      <c r="E299" s="122"/>
    </row>
    <row r="300" spans="1:5" s="58" customFormat="1" x14ac:dyDescent="0.25">
      <c r="A300" s="119">
        <v>287</v>
      </c>
      <c r="B300" s="119" t="s">
        <v>870</v>
      </c>
      <c r="C300" s="119" t="s">
        <v>869</v>
      </c>
      <c r="D300" s="119"/>
      <c r="E300" s="122"/>
    </row>
    <row r="301" spans="1:5" s="58" customFormat="1" x14ac:dyDescent="0.25">
      <c r="A301" s="119">
        <v>288</v>
      </c>
      <c r="B301" s="119" t="s">
        <v>872</v>
      </c>
      <c r="C301" s="119" t="s">
        <v>871</v>
      </c>
      <c r="D301" s="119"/>
      <c r="E301" s="122"/>
    </row>
    <row r="302" spans="1:5" s="58" customFormat="1" x14ac:dyDescent="0.25">
      <c r="A302" s="119">
        <v>289</v>
      </c>
      <c r="B302" s="119" t="s">
        <v>874</v>
      </c>
      <c r="C302" s="119" t="s">
        <v>873</v>
      </c>
      <c r="D302" s="119"/>
      <c r="E302" s="122"/>
    </row>
    <row r="303" spans="1:5" s="58" customFormat="1" x14ac:dyDescent="0.25">
      <c r="A303" s="119">
        <v>290</v>
      </c>
      <c r="B303" s="119" t="s">
        <v>876</v>
      </c>
      <c r="C303" s="119" t="s">
        <v>875</v>
      </c>
      <c r="D303" s="119"/>
      <c r="E303" s="122"/>
    </row>
    <row r="304" spans="1:5" s="58" customFormat="1" x14ac:dyDescent="0.25">
      <c r="A304" s="119">
        <v>291</v>
      </c>
      <c r="B304" s="119" t="s">
        <v>878</v>
      </c>
      <c r="C304" s="119" t="s">
        <v>877</v>
      </c>
      <c r="D304" s="119"/>
      <c r="E304" s="122"/>
    </row>
    <row r="305" spans="1:5" s="58" customFormat="1" x14ac:dyDescent="0.25">
      <c r="A305" s="119">
        <v>292</v>
      </c>
      <c r="B305" s="119" t="s">
        <v>880</v>
      </c>
      <c r="C305" s="119" t="s">
        <v>879</v>
      </c>
      <c r="D305" s="119"/>
      <c r="E305" s="122"/>
    </row>
    <row r="306" spans="1:5" s="58" customFormat="1" x14ac:dyDescent="0.25">
      <c r="A306" s="119">
        <v>293</v>
      </c>
      <c r="B306" s="119" t="s">
        <v>882</v>
      </c>
      <c r="C306" s="119" t="s">
        <v>881</v>
      </c>
      <c r="D306" s="119"/>
      <c r="E306" s="122"/>
    </row>
    <row r="307" spans="1:5" s="58" customFormat="1" x14ac:dyDescent="0.25">
      <c r="A307" s="119">
        <v>294</v>
      </c>
      <c r="B307" s="119" t="s">
        <v>884</v>
      </c>
      <c r="C307" s="119" t="s">
        <v>883</v>
      </c>
      <c r="D307" s="119"/>
      <c r="E307" s="122"/>
    </row>
    <row r="308" spans="1:5" s="58" customFormat="1" x14ac:dyDescent="0.25">
      <c r="A308" s="119">
        <v>295</v>
      </c>
      <c r="B308" s="119" t="s">
        <v>886</v>
      </c>
      <c r="C308" s="119" t="s">
        <v>885</v>
      </c>
      <c r="D308" s="119"/>
      <c r="E308" s="122"/>
    </row>
    <row r="309" spans="1:5" s="58" customFormat="1" x14ac:dyDescent="0.25">
      <c r="A309" s="119">
        <v>296</v>
      </c>
      <c r="B309" s="119" t="s">
        <v>888</v>
      </c>
      <c r="C309" s="119" t="s">
        <v>887</v>
      </c>
      <c r="D309" s="119"/>
      <c r="E309" s="122"/>
    </row>
    <row r="310" spans="1:5" s="58" customFormat="1" x14ac:dyDescent="0.25">
      <c r="A310" s="119">
        <v>297</v>
      </c>
      <c r="B310" s="119" t="s">
        <v>890</v>
      </c>
      <c r="C310" s="119" t="s">
        <v>889</v>
      </c>
      <c r="D310" s="119"/>
      <c r="E310" s="122"/>
    </row>
    <row r="311" spans="1:5" s="58" customFormat="1" x14ac:dyDescent="0.25">
      <c r="A311" s="119">
        <v>298</v>
      </c>
      <c r="B311" s="119" t="s">
        <v>892</v>
      </c>
      <c r="C311" s="119" t="s">
        <v>891</v>
      </c>
      <c r="D311" s="119"/>
      <c r="E311" s="122"/>
    </row>
    <row r="312" spans="1:5" s="58" customFormat="1" x14ac:dyDescent="0.25">
      <c r="A312" s="119">
        <v>299</v>
      </c>
      <c r="B312" s="119" t="s">
        <v>894</v>
      </c>
      <c r="C312" s="119" t="s">
        <v>893</v>
      </c>
      <c r="D312" s="119"/>
      <c r="E312" s="122"/>
    </row>
    <row r="313" spans="1:5" s="58" customFormat="1" x14ac:dyDescent="0.25">
      <c r="A313" s="119">
        <v>300</v>
      </c>
      <c r="B313" s="119" t="s">
        <v>896</v>
      </c>
      <c r="C313" s="119" t="s">
        <v>895</v>
      </c>
      <c r="D313" s="119"/>
      <c r="E313" s="122"/>
    </row>
    <row r="314" spans="1:5" s="58" customFormat="1" x14ac:dyDescent="0.25">
      <c r="A314" s="119">
        <v>301</v>
      </c>
      <c r="B314" s="119" t="s">
        <v>898</v>
      </c>
      <c r="C314" s="119" t="s">
        <v>897</v>
      </c>
      <c r="D314" s="119"/>
      <c r="E314" s="122"/>
    </row>
    <row r="315" spans="1:5" s="58" customFormat="1" x14ac:dyDescent="0.25">
      <c r="A315" s="119">
        <v>302</v>
      </c>
      <c r="B315" s="119" t="s">
        <v>900</v>
      </c>
      <c r="C315" s="119" t="s">
        <v>899</v>
      </c>
      <c r="D315" s="119"/>
      <c r="E315" s="122"/>
    </row>
    <row r="316" spans="1:5" s="58" customFormat="1" x14ac:dyDescent="0.25">
      <c r="A316" s="119">
        <v>303</v>
      </c>
      <c r="B316" s="119" t="s">
        <v>902</v>
      </c>
      <c r="C316" s="119" t="s">
        <v>901</v>
      </c>
      <c r="D316" s="119"/>
      <c r="E316" s="122"/>
    </row>
    <row r="317" spans="1:5" s="58" customFormat="1" x14ac:dyDescent="0.25">
      <c r="A317" s="119">
        <v>304</v>
      </c>
      <c r="B317" s="119" t="s">
        <v>904</v>
      </c>
      <c r="C317" s="119" t="s">
        <v>903</v>
      </c>
      <c r="D317" s="119"/>
      <c r="E317" s="122"/>
    </row>
    <row r="318" spans="1:5" s="58" customFormat="1" x14ac:dyDescent="0.25">
      <c r="A318" s="119">
        <v>305</v>
      </c>
      <c r="B318" s="119" t="s">
        <v>906</v>
      </c>
      <c r="C318" s="119" t="s">
        <v>905</v>
      </c>
      <c r="D318" s="119"/>
      <c r="E318" s="122"/>
    </row>
    <row r="319" spans="1:5" s="58" customFormat="1" x14ac:dyDescent="0.25">
      <c r="A319" s="119">
        <v>306</v>
      </c>
      <c r="B319" s="119" t="s">
        <v>908</v>
      </c>
      <c r="C319" s="119" t="s">
        <v>907</v>
      </c>
      <c r="D319" s="119"/>
      <c r="E319" s="122"/>
    </row>
    <row r="320" spans="1:5" s="58" customFormat="1" x14ac:dyDescent="0.25">
      <c r="A320" s="119">
        <v>307</v>
      </c>
      <c r="B320" s="119" t="s">
        <v>910</v>
      </c>
      <c r="C320" s="119" t="s">
        <v>909</v>
      </c>
      <c r="D320" s="119"/>
      <c r="E320" s="122"/>
    </row>
    <row r="321" spans="1:5" s="58" customFormat="1" x14ac:dyDescent="0.25">
      <c r="A321" s="119">
        <v>308</v>
      </c>
      <c r="B321" s="119" t="s">
        <v>912</v>
      </c>
      <c r="C321" s="119" t="s">
        <v>911</v>
      </c>
      <c r="D321" s="119"/>
      <c r="E321" s="122"/>
    </row>
    <row r="322" spans="1:5" s="58" customFormat="1" x14ac:dyDescent="0.25">
      <c r="A322" s="119">
        <v>309</v>
      </c>
      <c r="B322" s="119" t="s">
        <v>914</v>
      </c>
      <c r="C322" s="119" t="s">
        <v>913</v>
      </c>
      <c r="D322" s="119"/>
      <c r="E322" s="128"/>
    </row>
    <row r="323" spans="1:5" s="58" customFormat="1" x14ac:dyDescent="0.25">
      <c r="A323" s="119">
        <v>310</v>
      </c>
      <c r="B323" s="119" t="s">
        <v>916</v>
      </c>
      <c r="C323" s="119" t="s">
        <v>915</v>
      </c>
      <c r="D323" s="119"/>
      <c r="E323" s="122"/>
    </row>
    <row r="324" spans="1:5" s="58" customFormat="1" x14ac:dyDescent="0.25">
      <c r="A324" s="119">
        <v>311</v>
      </c>
      <c r="B324" s="119" t="s">
        <v>918</v>
      </c>
      <c r="C324" s="119" t="s">
        <v>917</v>
      </c>
      <c r="D324" s="122"/>
      <c r="E324" s="122"/>
    </row>
    <row r="325" spans="1:5" s="58" customFormat="1" x14ac:dyDescent="0.25">
      <c r="A325" s="119">
        <v>312</v>
      </c>
      <c r="B325" s="119" t="s">
        <v>920</v>
      </c>
      <c r="C325" s="119" t="s">
        <v>919</v>
      </c>
      <c r="D325" s="119"/>
      <c r="E325" s="122"/>
    </row>
    <row r="326" spans="1:5" s="58" customFormat="1" x14ac:dyDescent="0.25">
      <c r="A326" s="119">
        <v>313</v>
      </c>
      <c r="B326" s="119" t="s">
        <v>1321</v>
      </c>
      <c r="C326" s="119" t="s">
        <v>1320</v>
      </c>
      <c r="D326" s="119"/>
      <c r="E326" s="122"/>
    </row>
    <row r="327" spans="1:5" s="58" customFormat="1" x14ac:dyDescent="0.25">
      <c r="A327" s="119">
        <v>314</v>
      </c>
      <c r="B327" s="119" t="s">
        <v>1323</v>
      </c>
      <c r="C327" s="119" t="s">
        <v>1322</v>
      </c>
      <c r="D327" s="119"/>
      <c r="E327" s="122"/>
    </row>
    <row r="328" spans="1:5" s="58" customFormat="1" x14ac:dyDescent="0.25">
      <c r="A328" s="119">
        <v>315</v>
      </c>
      <c r="B328" s="119" t="s">
        <v>1325</v>
      </c>
      <c r="C328" s="119" t="s">
        <v>1324</v>
      </c>
      <c r="D328" s="119"/>
      <c r="E328" s="122"/>
    </row>
    <row r="329" spans="1:5" s="58" customFormat="1" x14ac:dyDescent="0.25">
      <c r="A329" s="119">
        <v>316</v>
      </c>
      <c r="B329" s="119" t="s">
        <v>1327</v>
      </c>
      <c r="C329" s="119" t="s">
        <v>1326</v>
      </c>
      <c r="D329" s="119"/>
      <c r="E329" s="122"/>
    </row>
    <row r="330" spans="1:5" s="58" customFormat="1" x14ac:dyDescent="0.25">
      <c r="A330" s="119">
        <v>317</v>
      </c>
      <c r="B330" s="119" t="s">
        <v>1329</v>
      </c>
      <c r="C330" s="119" t="s">
        <v>1328</v>
      </c>
      <c r="D330" s="119"/>
      <c r="E330" s="122"/>
    </row>
    <row r="331" spans="1:5" s="58" customFormat="1" x14ac:dyDescent="0.25">
      <c r="A331" s="119">
        <v>318</v>
      </c>
      <c r="B331" s="119" t="s">
        <v>1331</v>
      </c>
      <c r="C331" s="119" t="s">
        <v>1330</v>
      </c>
      <c r="D331" s="119"/>
      <c r="E331" s="122"/>
    </row>
    <row r="332" spans="1:5" s="58" customFormat="1" x14ac:dyDescent="0.25">
      <c r="A332" s="119">
        <v>319</v>
      </c>
      <c r="B332" s="119" t="s">
        <v>1333</v>
      </c>
      <c r="C332" s="119" t="s">
        <v>1332</v>
      </c>
      <c r="D332" s="119"/>
      <c r="E332" s="122"/>
    </row>
    <row r="333" spans="1:5" s="58" customFormat="1" x14ac:dyDescent="0.25">
      <c r="A333" s="119">
        <v>320</v>
      </c>
      <c r="B333" s="119" t="s">
        <v>1335</v>
      </c>
      <c r="C333" s="119" t="s">
        <v>1334</v>
      </c>
      <c r="D333" s="119"/>
      <c r="E333" s="122"/>
    </row>
    <row r="334" spans="1:5" s="58" customFormat="1" x14ac:dyDescent="0.25">
      <c r="A334" s="119">
        <v>321</v>
      </c>
      <c r="B334" s="119" t="s">
        <v>1337</v>
      </c>
      <c r="C334" s="119" t="s">
        <v>1336</v>
      </c>
      <c r="D334" s="119"/>
      <c r="E334" s="122"/>
    </row>
    <row r="335" spans="1:5" s="58" customFormat="1" x14ac:dyDescent="0.25">
      <c r="A335" s="119">
        <v>322</v>
      </c>
      <c r="B335" s="119" t="s">
        <v>1339</v>
      </c>
      <c r="C335" s="119" t="s">
        <v>1338</v>
      </c>
      <c r="D335" s="119"/>
      <c r="E335" s="122"/>
    </row>
    <row r="336" spans="1:5" s="58" customFormat="1" x14ac:dyDescent="0.25">
      <c r="A336" s="119">
        <v>323</v>
      </c>
      <c r="B336" s="119" t="s">
        <v>1341</v>
      </c>
      <c r="C336" s="119" t="s">
        <v>1340</v>
      </c>
      <c r="D336" s="119"/>
      <c r="E336" s="122"/>
    </row>
    <row r="337" spans="1:5" s="58" customFormat="1" x14ac:dyDescent="0.25">
      <c r="A337" s="119">
        <v>324</v>
      </c>
      <c r="B337" s="119" t="s">
        <v>1343</v>
      </c>
      <c r="C337" s="119" t="s">
        <v>1342</v>
      </c>
      <c r="D337" s="119"/>
      <c r="E337" s="122"/>
    </row>
    <row r="338" spans="1:5" s="58" customFormat="1" x14ac:dyDescent="0.25">
      <c r="A338" s="119">
        <v>325</v>
      </c>
      <c r="B338" s="119" t="s">
        <v>1345</v>
      </c>
      <c r="C338" s="119" t="s">
        <v>1344</v>
      </c>
      <c r="D338" s="119"/>
      <c r="E338" s="122"/>
    </row>
    <row r="339" spans="1:5" s="58" customFormat="1" x14ac:dyDescent="0.25">
      <c r="A339" s="119">
        <v>326</v>
      </c>
      <c r="B339" s="119" t="s">
        <v>1347</v>
      </c>
      <c r="C339" s="119" t="s">
        <v>1346</v>
      </c>
      <c r="D339" s="119"/>
      <c r="E339" s="122"/>
    </row>
    <row r="340" spans="1:5" s="58" customFormat="1" x14ac:dyDescent="0.25">
      <c r="A340" s="119">
        <v>327</v>
      </c>
      <c r="B340" s="119" t="s">
        <v>1349</v>
      </c>
      <c r="C340" s="119" t="s">
        <v>1348</v>
      </c>
      <c r="D340" s="119"/>
      <c r="E340" s="122"/>
    </row>
    <row r="341" spans="1:5" s="58" customFormat="1" x14ac:dyDescent="0.25">
      <c r="A341" s="119">
        <v>328</v>
      </c>
      <c r="B341" s="119" t="s">
        <v>1351</v>
      </c>
      <c r="C341" s="119" t="s">
        <v>1350</v>
      </c>
      <c r="D341" s="119"/>
      <c r="E341" s="122"/>
    </row>
    <row r="342" spans="1:5" s="58" customFormat="1" x14ac:dyDescent="0.25">
      <c r="A342" s="119">
        <v>329</v>
      </c>
      <c r="B342" s="119" t="s">
        <v>1353</v>
      </c>
      <c r="C342" s="119" t="s">
        <v>1352</v>
      </c>
      <c r="D342" s="119"/>
      <c r="E342" s="122"/>
    </row>
    <row r="343" spans="1:5" s="58" customFormat="1" x14ac:dyDescent="0.25">
      <c r="A343" s="119">
        <v>330</v>
      </c>
      <c r="B343" s="119" t="s">
        <v>1355</v>
      </c>
      <c r="C343" s="119" t="s">
        <v>1354</v>
      </c>
      <c r="D343" s="119"/>
      <c r="E343" s="122"/>
    </row>
    <row r="344" spans="1:5" s="58" customFormat="1" x14ac:dyDescent="0.25">
      <c r="A344" s="119">
        <v>331</v>
      </c>
      <c r="B344" s="119" t="s">
        <v>1723</v>
      </c>
      <c r="C344" s="119" t="s">
        <v>1722</v>
      </c>
      <c r="D344" s="119"/>
      <c r="E344" s="122"/>
    </row>
    <row r="345" spans="1:5" s="58" customFormat="1" x14ac:dyDescent="0.25">
      <c r="A345" s="119">
        <v>332</v>
      </c>
      <c r="B345" s="119" t="s">
        <v>1725</v>
      </c>
      <c r="C345" s="119" t="s">
        <v>1724</v>
      </c>
      <c r="D345" s="119"/>
      <c r="E345" s="122"/>
    </row>
    <row r="346" spans="1:5" s="58" customFormat="1" x14ac:dyDescent="0.25">
      <c r="A346" s="119">
        <v>333</v>
      </c>
      <c r="B346" s="119" t="s">
        <v>1727</v>
      </c>
      <c r="C346" s="119" t="s">
        <v>1726</v>
      </c>
      <c r="D346" s="119"/>
      <c r="E346" s="122"/>
    </row>
    <row r="347" spans="1:5" s="58" customFormat="1" x14ac:dyDescent="0.25">
      <c r="A347" s="119">
        <v>334</v>
      </c>
      <c r="B347" s="119" t="s">
        <v>2399</v>
      </c>
      <c r="C347" s="119" t="s">
        <v>2398</v>
      </c>
      <c r="D347" s="119"/>
      <c r="E347" s="122"/>
    </row>
    <row r="348" spans="1:5" s="58" customFormat="1" x14ac:dyDescent="0.25">
      <c r="A348" s="119">
        <v>335</v>
      </c>
      <c r="B348" s="119" t="s">
        <v>2401</v>
      </c>
      <c r="C348" s="119" t="s">
        <v>2400</v>
      </c>
      <c r="D348" s="119"/>
      <c r="E348" s="122"/>
    </row>
    <row r="349" spans="1:5" s="58" customFormat="1" x14ac:dyDescent="0.25">
      <c r="A349" s="119">
        <v>336</v>
      </c>
      <c r="B349" s="119" t="s">
        <v>2403</v>
      </c>
      <c r="C349" s="119" t="s">
        <v>2402</v>
      </c>
      <c r="D349" s="119"/>
      <c r="E349" s="122"/>
    </row>
    <row r="350" spans="1:5" s="58" customFormat="1" x14ac:dyDescent="0.25">
      <c r="A350" s="119">
        <v>337</v>
      </c>
      <c r="B350" s="119" t="s">
        <v>2405</v>
      </c>
      <c r="C350" s="119" t="s">
        <v>2404</v>
      </c>
      <c r="D350" s="119"/>
      <c r="E350" s="122"/>
    </row>
    <row r="351" spans="1:5" s="58" customFormat="1" x14ac:dyDescent="0.25">
      <c r="A351" s="119">
        <v>338</v>
      </c>
      <c r="B351" s="119" t="s">
        <v>2407</v>
      </c>
      <c r="C351" s="119" t="s">
        <v>2406</v>
      </c>
      <c r="D351" s="119"/>
      <c r="E351" s="122"/>
    </row>
    <row r="352" spans="1:5" s="58" customFormat="1" x14ac:dyDescent="0.25">
      <c r="A352" s="119">
        <v>339</v>
      </c>
      <c r="B352" s="119" t="s">
        <v>2409</v>
      </c>
      <c r="C352" s="119" t="s">
        <v>2408</v>
      </c>
      <c r="D352" s="119"/>
      <c r="E352" s="122"/>
    </row>
    <row r="353" spans="1:5" s="58" customFormat="1" x14ac:dyDescent="0.25">
      <c r="A353" s="119">
        <v>340</v>
      </c>
      <c r="B353" s="119" t="s">
        <v>2451</v>
      </c>
      <c r="C353" s="119" t="s">
        <v>2450</v>
      </c>
      <c r="D353" s="119"/>
      <c r="E353" s="122"/>
    </row>
    <row r="354" spans="1:5" s="58" customFormat="1" x14ac:dyDescent="0.25">
      <c r="A354" s="119">
        <v>341</v>
      </c>
      <c r="B354" s="119" t="s">
        <v>2453</v>
      </c>
      <c r="C354" s="119" t="s">
        <v>2452</v>
      </c>
      <c r="D354" s="119"/>
      <c r="E354" s="122"/>
    </row>
    <row r="355" spans="1:5" s="58" customFormat="1" x14ac:dyDescent="0.25">
      <c r="A355" s="119">
        <v>342</v>
      </c>
      <c r="B355" s="119" t="s">
        <v>2455</v>
      </c>
      <c r="C355" s="119" t="s">
        <v>2454</v>
      </c>
      <c r="D355" s="119"/>
      <c r="E355" s="122"/>
    </row>
    <row r="356" spans="1:5" s="58" customFormat="1" x14ac:dyDescent="0.25">
      <c r="A356" s="119">
        <v>343</v>
      </c>
      <c r="B356" s="119" t="s">
        <v>2457</v>
      </c>
      <c r="C356" s="119" t="s">
        <v>2456</v>
      </c>
      <c r="D356" s="119"/>
      <c r="E356" s="122"/>
    </row>
    <row r="357" spans="1:5" s="58" customFormat="1" x14ac:dyDescent="0.25">
      <c r="A357" s="119">
        <v>344</v>
      </c>
      <c r="B357" s="119" t="s">
        <v>2459</v>
      </c>
      <c r="C357" s="119" t="s">
        <v>2458</v>
      </c>
      <c r="D357" s="119"/>
      <c r="E357" s="122"/>
    </row>
    <row r="358" spans="1:5" s="58" customFormat="1" x14ac:dyDescent="0.25">
      <c r="A358" s="119">
        <v>345</v>
      </c>
      <c r="B358" s="119" t="s">
        <v>2736</v>
      </c>
      <c r="C358" s="119" t="s">
        <v>2735</v>
      </c>
      <c r="D358" s="119"/>
      <c r="E358" s="122"/>
    </row>
    <row r="359" spans="1:5" s="58" customFormat="1" x14ac:dyDescent="0.25">
      <c r="A359" s="119">
        <v>346</v>
      </c>
      <c r="B359" s="119" t="s">
        <v>2738</v>
      </c>
      <c r="C359" s="119" t="s">
        <v>2737</v>
      </c>
      <c r="D359" s="119"/>
      <c r="E359" s="122"/>
    </row>
    <row r="360" spans="1:5" s="58" customFormat="1" x14ac:dyDescent="0.25">
      <c r="A360" s="119">
        <v>347</v>
      </c>
      <c r="B360" s="119" t="s">
        <v>2740</v>
      </c>
      <c r="C360" s="119" t="s">
        <v>2739</v>
      </c>
      <c r="D360" s="119"/>
      <c r="E360" s="122"/>
    </row>
    <row r="361" spans="1:5" s="58" customFormat="1" x14ac:dyDescent="0.25">
      <c r="A361" s="119">
        <v>348</v>
      </c>
      <c r="B361" s="119" t="s">
        <v>2742</v>
      </c>
      <c r="C361" s="119" t="s">
        <v>2741</v>
      </c>
      <c r="D361" s="119"/>
      <c r="E361" s="122"/>
    </row>
    <row r="362" spans="1:5" s="58" customFormat="1" x14ac:dyDescent="0.25">
      <c r="A362" s="119">
        <v>349</v>
      </c>
      <c r="B362" s="119" t="s">
        <v>3217</v>
      </c>
      <c r="C362" s="119" t="s">
        <v>3216</v>
      </c>
      <c r="D362" s="119"/>
      <c r="E362" s="122"/>
    </row>
    <row r="363" spans="1:5" s="58" customFormat="1" x14ac:dyDescent="0.25">
      <c r="A363" s="119">
        <v>350</v>
      </c>
      <c r="B363" s="119" t="s">
        <v>3219</v>
      </c>
      <c r="C363" s="119" t="s">
        <v>3218</v>
      </c>
      <c r="D363" s="119"/>
      <c r="E363" s="122"/>
    </row>
    <row r="364" spans="1:5" s="58" customFormat="1" x14ac:dyDescent="0.25">
      <c r="A364" s="119">
        <v>351</v>
      </c>
      <c r="B364" s="119" t="s">
        <v>3221</v>
      </c>
      <c r="C364" s="119" t="s">
        <v>3220</v>
      </c>
      <c r="D364" s="119"/>
      <c r="E364" s="122"/>
    </row>
    <row r="365" spans="1:5" s="58" customFormat="1" x14ac:dyDescent="0.25">
      <c r="A365" s="119">
        <v>352</v>
      </c>
      <c r="B365" s="119" t="s">
        <v>3223</v>
      </c>
      <c r="C365" s="119" t="s">
        <v>3222</v>
      </c>
      <c r="D365" s="119"/>
      <c r="E365" s="122"/>
    </row>
    <row r="366" spans="1:5" s="58" customFormat="1" x14ac:dyDescent="0.25">
      <c r="A366" s="119">
        <v>353</v>
      </c>
      <c r="B366" s="119" t="s">
        <v>3427</v>
      </c>
      <c r="C366" s="119" t="s">
        <v>3426</v>
      </c>
      <c r="D366" s="119"/>
      <c r="E366" s="122"/>
    </row>
    <row r="367" spans="1:5" s="58" customFormat="1" x14ac:dyDescent="0.25">
      <c r="A367" s="119">
        <v>354</v>
      </c>
      <c r="B367" s="119" t="s">
        <v>3429</v>
      </c>
      <c r="C367" s="119" t="s">
        <v>3428</v>
      </c>
      <c r="D367" s="119"/>
      <c r="E367" s="122"/>
    </row>
    <row r="368" spans="1:5" s="58" customFormat="1" x14ac:dyDescent="0.25">
      <c r="A368" s="119">
        <v>355</v>
      </c>
      <c r="B368" s="119" t="s">
        <v>3431</v>
      </c>
      <c r="C368" s="119" t="s">
        <v>3430</v>
      </c>
      <c r="D368" s="119"/>
      <c r="E368" s="122"/>
    </row>
    <row r="369" spans="1:5" s="58" customFormat="1" x14ac:dyDescent="0.25">
      <c r="A369" s="119">
        <v>356</v>
      </c>
      <c r="B369" s="119" t="s">
        <v>3433</v>
      </c>
      <c r="C369" s="119" t="s">
        <v>3432</v>
      </c>
      <c r="D369" s="119"/>
      <c r="E369" s="122"/>
    </row>
    <row r="370" spans="1:5" s="58" customFormat="1" x14ac:dyDescent="0.25">
      <c r="A370" s="119">
        <v>357</v>
      </c>
      <c r="B370" s="119" t="s">
        <v>3663</v>
      </c>
      <c r="C370" s="119" t="s">
        <v>150</v>
      </c>
      <c r="D370" s="119"/>
      <c r="E370" s="122"/>
    </row>
    <row r="371" spans="1:5" s="58" customFormat="1" x14ac:dyDescent="0.25">
      <c r="A371" s="119">
        <v>358</v>
      </c>
      <c r="B371" s="119" t="s">
        <v>4009</v>
      </c>
      <c r="C371" s="119" t="s">
        <v>4008</v>
      </c>
      <c r="D371" s="119"/>
      <c r="E371" s="122"/>
    </row>
    <row r="372" spans="1:5" s="58" customFormat="1" x14ac:dyDescent="0.25">
      <c r="A372" s="119">
        <v>359</v>
      </c>
      <c r="B372" s="119" t="s">
        <v>5449</v>
      </c>
      <c r="C372" s="119" t="s">
        <v>5448</v>
      </c>
      <c r="D372" s="119"/>
      <c r="E372" s="122"/>
    </row>
    <row r="373" spans="1:5" s="58" customFormat="1" x14ac:dyDescent="0.25">
      <c r="A373" s="119">
        <v>360</v>
      </c>
      <c r="B373" s="119" t="s">
        <v>5539</v>
      </c>
      <c r="C373" s="119" t="s">
        <v>5538</v>
      </c>
      <c r="D373" s="119"/>
      <c r="E373" s="122"/>
    </row>
    <row r="374" spans="1:5" s="58" customFormat="1" x14ac:dyDescent="0.25">
      <c r="A374" s="119">
        <v>361</v>
      </c>
      <c r="B374" s="119" t="s">
        <v>6270</v>
      </c>
      <c r="C374" s="119" t="s">
        <v>6269</v>
      </c>
      <c r="D374" s="119"/>
      <c r="E374" s="122"/>
    </row>
    <row r="375" spans="1:5" s="58" customFormat="1" x14ac:dyDescent="0.25">
      <c r="A375" s="119">
        <v>362</v>
      </c>
      <c r="B375" s="119" t="s">
        <v>6339</v>
      </c>
      <c r="C375" s="119" t="s">
        <v>6338</v>
      </c>
      <c r="D375" s="119"/>
      <c r="E375" s="122"/>
    </row>
    <row r="376" spans="1:5" s="58" customFormat="1" x14ac:dyDescent="0.25">
      <c r="A376" s="119">
        <v>363</v>
      </c>
      <c r="B376" s="119" t="s">
        <v>6345</v>
      </c>
      <c r="C376" s="119" t="s">
        <v>6344</v>
      </c>
      <c r="D376" s="119"/>
      <c r="E376" s="122"/>
    </row>
    <row r="377" spans="1:5" s="58" customFormat="1" x14ac:dyDescent="0.25">
      <c r="A377" s="119">
        <v>364</v>
      </c>
      <c r="B377" s="119" t="s">
        <v>6353</v>
      </c>
      <c r="C377" s="119" t="s">
        <v>6352</v>
      </c>
      <c r="D377" s="119"/>
      <c r="E377" s="122"/>
    </row>
    <row r="378" spans="1:5" s="58" customFormat="1" x14ac:dyDescent="0.25">
      <c r="A378" s="119">
        <v>365</v>
      </c>
      <c r="B378" s="119" t="s">
        <v>6454</v>
      </c>
      <c r="C378" s="119" t="s">
        <v>6453</v>
      </c>
      <c r="D378" s="119"/>
      <c r="E378" s="122"/>
    </row>
    <row r="379" spans="1:5" s="58" customFormat="1" x14ac:dyDescent="0.25">
      <c r="A379" s="119">
        <v>366</v>
      </c>
      <c r="B379" s="119" t="s">
        <v>6836</v>
      </c>
      <c r="C379" s="119" t="s">
        <v>6835</v>
      </c>
      <c r="D379" s="119"/>
      <c r="E379" s="122"/>
    </row>
    <row r="380" spans="1:5" s="58" customFormat="1" x14ac:dyDescent="0.25">
      <c r="A380" s="119"/>
      <c r="B380" s="119"/>
      <c r="C380" s="119"/>
      <c r="D380" s="119"/>
      <c r="E380" s="122"/>
    </row>
    <row r="381" spans="1:5" s="58" customFormat="1" x14ac:dyDescent="0.25">
      <c r="A381" s="119"/>
      <c r="B381" s="119"/>
      <c r="C381" s="119"/>
      <c r="D381" s="119"/>
      <c r="E381" s="122"/>
    </row>
    <row r="382" spans="1:5" s="58" customFormat="1" x14ac:dyDescent="0.25">
      <c r="A382" s="119"/>
      <c r="B382" s="119"/>
      <c r="C382" s="119"/>
      <c r="D382" s="119"/>
      <c r="E382" s="122"/>
    </row>
    <row r="383" spans="1:5" s="58" customFormat="1" x14ac:dyDescent="0.25">
      <c r="A383" s="119"/>
      <c r="B383" s="119"/>
      <c r="C383" s="119"/>
      <c r="D383" s="119"/>
      <c r="E383" s="122"/>
    </row>
    <row r="384" spans="1:5" s="58" customFormat="1" x14ac:dyDescent="0.25">
      <c r="A384" s="119"/>
      <c r="B384" s="119"/>
      <c r="C384" s="119"/>
      <c r="D384" s="119"/>
      <c r="E384" s="122"/>
    </row>
    <row r="385" spans="1:5" s="58" customFormat="1" x14ac:dyDescent="0.25">
      <c r="A385" s="119"/>
      <c r="B385" s="119"/>
      <c r="C385" s="119"/>
      <c r="D385" s="119"/>
      <c r="E385" s="122"/>
    </row>
    <row r="386" spans="1:5" s="58" customFormat="1" x14ac:dyDescent="0.25">
      <c r="A386" s="119"/>
      <c r="B386" s="119"/>
      <c r="C386" s="119"/>
      <c r="D386" s="119"/>
      <c r="E386" s="122"/>
    </row>
    <row r="387" spans="1:5" s="58" customFormat="1" x14ac:dyDescent="0.25">
      <c r="A387" s="119"/>
      <c r="B387" s="119"/>
      <c r="C387" s="119"/>
      <c r="D387" s="119"/>
      <c r="E387" s="122"/>
    </row>
    <row r="388" spans="1:5" s="58" customFormat="1" x14ac:dyDescent="0.25">
      <c r="A388" s="119"/>
      <c r="B388" s="119"/>
      <c r="C388" s="119"/>
      <c r="D388" s="119"/>
      <c r="E388" s="122"/>
    </row>
    <row r="389" spans="1:5" s="58" customFormat="1" x14ac:dyDescent="0.25">
      <c r="A389" s="119"/>
      <c r="B389" s="119"/>
      <c r="C389" s="119"/>
      <c r="D389" s="119"/>
      <c r="E389" s="122"/>
    </row>
    <row r="390" spans="1:5" s="58" customFormat="1" x14ac:dyDescent="0.25">
      <c r="A390" s="119"/>
      <c r="B390" s="119"/>
      <c r="C390" s="119"/>
      <c r="D390" s="119"/>
      <c r="E390" s="122"/>
    </row>
    <row r="391" spans="1:5" s="58" customFormat="1" x14ac:dyDescent="0.25">
      <c r="A391" s="119"/>
      <c r="B391" s="119"/>
      <c r="C391" s="119"/>
      <c r="D391" s="119"/>
      <c r="E391" s="122"/>
    </row>
    <row r="392" spans="1:5" s="58" customFormat="1" x14ac:dyDescent="0.25">
      <c r="A392" s="119"/>
      <c r="B392" s="119"/>
      <c r="C392" s="119"/>
      <c r="D392" s="119"/>
      <c r="E392" s="122"/>
    </row>
    <row r="393" spans="1:5" s="58" customFormat="1" x14ac:dyDescent="0.25">
      <c r="A393" s="119"/>
      <c r="B393" s="119"/>
      <c r="C393" s="119"/>
      <c r="D393" s="119"/>
      <c r="E393" s="122"/>
    </row>
    <row r="394" spans="1:5" s="58" customFormat="1" x14ac:dyDescent="0.25">
      <c r="A394" s="119"/>
      <c r="B394" s="119"/>
      <c r="C394" s="119"/>
      <c r="D394" s="119"/>
      <c r="E394" s="122"/>
    </row>
    <row r="395" spans="1:5" s="58" customFormat="1" x14ac:dyDescent="0.25">
      <c r="A395" s="119"/>
      <c r="B395" s="119"/>
      <c r="C395" s="119"/>
      <c r="D395" s="119"/>
      <c r="E395" s="122"/>
    </row>
    <row r="396" spans="1:5" s="58" customFormat="1" x14ac:dyDescent="0.25">
      <c r="A396" s="119"/>
      <c r="B396" s="119"/>
      <c r="C396" s="119"/>
      <c r="D396" s="119"/>
      <c r="E396" s="122"/>
    </row>
    <row r="397" spans="1:5" s="58" customFormat="1" x14ac:dyDescent="0.25">
      <c r="A397" s="119"/>
      <c r="B397" s="119"/>
      <c r="C397" s="119"/>
      <c r="D397" s="119"/>
      <c r="E397" s="122"/>
    </row>
    <row r="398" spans="1:5" s="58" customFormat="1" x14ac:dyDescent="0.25">
      <c r="A398" s="119"/>
      <c r="B398" s="119"/>
      <c r="C398" s="119"/>
      <c r="D398" s="119"/>
      <c r="E398" s="122"/>
    </row>
    <row r="399" spans="1:5" s="58" customFormat="1" x14ac:dyDescent="0.25">
      <c r="A399" s="119"/>
      <c r="B399" s="119"/>
      <c r="C399" s="119"/>
      <c r="D399" s="119"/>
      <c r="E399" s="122"/>
    </row>
    <row r="400" spans="1:5" s="58" customFormat="1" x14ac:dyDescent="0.25">
      <c r="A400" s="119"/>
      <c r="B400" s="119"/>
      <c r="C400" s="119"/>
      <c r="D400" s="119"/>
      <c r="E400" s="122"/>
    </row>
    <row r="401" spans="1:5" s="58" customFormat="1" x14ac:dyDescent="0.25">
      <c r="A401" s="119"/>
      <c r="B401" s="119"/>
      <c r="C401" s="119"/>
      <c r="D401" s="119"/>
      <c r="E401" s="122"/>
    </row>
    <row r="402" spans="1:5" s="58" customFormat="1" x14ac:dyDescent="0.25">
      <c r="A402" s="119"/>
      <c r="B402" s="119"/>
      <c r="C402" s="119"/>
      <c r="D402" s="119"/>
      <c r="E402" s="122"/>
    </row>
    <row r="403" spans="1:5" s="58" customFormat="1" x14ac:dyDescent="0.25">
      <c r="A403" s="119"/>
      <c r="B403" s="119"/>
      <c r="C403" s="119"/>
      <c r="D403" s="119"/>
      <c r="E403" s="122"/>
    </row>
    <row r="404" spans="1:5" s="58" customFormat="1" x14ac:dyDescent="0.25">
      <c r="A404" s="119"/>
      <c r="B404" s="119"/>
      <c r="C404" s="119"/>
      <c r="D404" s="119"/>
      <c r="E404" s="122"/>
    </row>
    <row r="405" spans="1:5" s="58" customFormat="1" x14ac:dyDescent="0.25">
      <c r="A405" s="119"/>
      <c r="B405" s="119"/>
      <c r="C405" s="119"/>
      <c r="D405" s="119"/>
      <c r="E405" s="122"/>
    </row>
    <row r="406" spans="1:5" s="58" customFormat="1" x14ac:dyDescent="0.25">
      <c r="A406" s="119"/>
      <c r="B406" s="119"/>
      <c r="C406" s="119"/>
      <c r="D406" s="119"/>
      <c r="E406" s="122"/>
    </row>
    <row r="407" spans="1:5" s="58" customFormat="1" x14ac:dyDescent="0.25">
      <c r="A407" s="119"/>
      <c r="B407" s="119"/>
      <c r="C407" s="119"/>
      <c r="D407" s="119"/>
      <c r="E407" s="122"/>
    </row>
    <row r="408" spans="1:5" s="58" customFormat="1" x14ac:dyDescent="0.25">
      <c r="A408" s="119"/>
      <c r="B408" s="119"/>
      <c r="C408" s="119"/>
      <c r="D408" s="119"/>
      <c r="E408" s="122"/>
    </row>
    <row r="409" spans="1:5" s="58" customFormat="1" x14ac:dyDescent="0.25">
      <c r="A409" s="119"/>
      <c r="B409" s="119"/>
      <c r="C409" s="119"/>
      <c r="D409" s="119"/>
      <c r="E409" s="122"/>
    </row>
    <row r="410" spans="1:5" s="58" customFormat="1" x14ac:dyDescent="0.25">
      <c r="A410" s="119"/>
      <c r="B410" s="119"/>
      <c r="C410" s="119"/>
      <c r="D410" s="119"/>
      <c r="E410" s="122"/>
    </row>
    <row r="411" spans="1:5" s="58" customFormat="1" x14ac:dyDescent="0.25">
      <c r="A411" s="119"/>
      <c r="B411" s="119"/>
      <c r="C411" s="119"/>
      <c r="D411" s="119"/>
      <c r="E411" s="122"/>
    </row>
    <row r="412" spans="1:5" s="58" customFormat="1" x14ac:dyDescent="0.25">
      <c r="A412" s="119"/>
      <c r="B412" s="119"/>
      <c r="C412" s="119"/>
      <c r="D412" s="119"/>
      <c r="E412" s="122"/>
    </row>
    <row r="413" spans="1:5" s="58" customFormat="1" x14ac:dyDescent="0.25">
      <c r="A413" s="119"/>
      <c r="B413" s="119"/>
      <c r="C413" s="119"/>
      <c r="D413" s="119"/>
      <c r="E413" s="122"/>
    </row>
    <row r="414" spans="1:5" s="58" customFormat="1" x14ac:dyDescent="0.25">
      <c r="A414" s="119"/>
      <c r="B414" s="119"/>
      <c r="C414" s="119"/>
      <c r="D414" s="119"/>
      <c r="E414" s="122"/>
    </row>
    <row r="415" spans="1:5" s="58" customFormat="1" x14ac:dyDescent="0.25">
      <c r="A415" s="119"/>
      <c r="B415" s="119"/>
      <c r="C415" s="119"/>
      <c r="D415" s="119"/>
      <c r="E415" s="122"/>
    </row>
    <row r="416" spans="1:5" s="58" customFormat="1" x14ac:dyDescent="0.25">
      <c r="A416" s="119"/>
      <c r="B416" s="119"/>
      <c r="C416" s="119"/>
      <c r="D416" s="119"/>
      <c r="E416" s="122"/>
    </row>
    <row r="417" spans="1:5" s="58" customFormat="1" x14ac:dyDescent="0.25">
      <c r="A417" s="119"/>
      <c r="B417" s="119"/>
      <c r="C417" s="119"/>
      <c r="D417" s="119"/>
      <c r="E417" s="122"/>
    </row>
    <row r="418" spans="1:5" s="58" customFormat="1" x14ac:dyDescent="0.25">
      <c r="A418" s="119"/>
      <c r="B418" s="119"/>
      <c r="C418" s="119"/>
      <c r="D418" s="119"/>
      <c r="E418" s="122"/>
    </row>
    <row r="419" spans="1:5" s="58" customFormat="1" x14ac:dyDescent="0.25">
      <c r="A419" s="119"/>
      <c r="B419" s="119"/>
      <c r="C419" s="119"/>
      <c r="D419" s="119"/>
      <c r="E419" s="122"/>
    </row>
    <row r="420" spans="1:5" s="58" customFormat="1" x14ac:dyDescent="0.25">
      <c r="A420" s="119"/>
      <c r="B420" s="119"/>
      <c r="C420" s="119"/>
      <c r="D420" s="119"/>
      <c r="E420" s="122"/>
    </row>
    <row r="421" spans="1:5" s="58" customFormat="1" x14ac:dyDescent="0.25">
      <c r="A421" s="119"/>
      <c r="B421" s="119"/>
      <c r="C421" s="119"/>
      <c r="D421" s="119"/>
      <c r="E421" s="122"/>
    </row>
    <row r="422" spans="1:5" s="58" customFormat="1" x14ac:dyDescent="0.25">
      <c r="A422" s="119"/>
      <c r="B422" s="119"/>
      <c r="C422" s="119"/>
      <c r="D422" s="119"/>
      <c r="E422" s="122"/>
    </row>
    <row r="423" spans="1:5" s="58" customFormat="1" x14ac:dyDescent="0.25">
      <c r="A423" s="119"/>
      <c r="B423" s="119"/>
      <c r="C423" s="119"/>
      <c r="D423" s="119"/>
      <c r="E423" s="122"/>
    </row>
    <row r="424" spans="1:5" s="58" customFormat="1" x14ac:dyDescent="0.25">
      <c r="A424" s="119"/>
      <c r="B424" s="119"/>
      <c r="C424" s="119"/>
      <c r="D424" s="119"/>
      <c r="E424" s="122"/>
    </row>
    <row r="425" spans="1:5" s="58" customFormat="1" x14ac:dyDescent="0.25">
      <c r="A425" s="119"/>
      <c r="B425" s="119"/>
      <c r="C425" s="119"/>
      <c r="D425" s="119"/>
      <c r="E425" s="122"/>
    </row>
    <row r="426" spans="1:5" s="58" customFormat="1" x14ac:dyDescent="0.25">
      <c r="A426" s="119"/>
      <c r="B426" s="119"/>
      <c r="C426" s="119"/>
      <c r="D426" s="119"/>
      <c r="E426" s="122"/>
    </row>
    <row r="427" spans="1:5" s="58" customFormat="1" x14ac:dyDescent="0.25">
      <c r="A427" s="119"/>
      <c r="B427" s="119"/>
      <c r="C427" s="119"/>
      <c r="D427" s="119"/>
      <c r="E427" s="122"/>
    </row>
    <row r="428" spans="1:5" s="58" customFormat="1" x14ac:dyDescent="0.25">
      <c r="A428" s="119"/>
      <c r="B428" s="119"/>
      <c r="C428" s="119"/>
      <c r="D428" s="119"/>
      <c r="E428" s="122"/>
    </row>
    <row r="429" spans="1:5" s="58" customFormat="1" x14ac:dyDescent="0.25">
      <c r="A429" s="119"/>
      <c r="B429" s="119"/>
      <c r="C429" s="119"/>
      <c r="D429" s="119"/>
      <c r="E429" s="122"/>
    </row>
    <row r="430" spans="1:5" s="58" customFormat="1" x14ac:dyDescent="0.25">
      <c r="A430" s="119"/>
      <c r="B430" s="119"/>
      <c r="C430" s="119"/>
      <c r="D430" s="119"/>
      <c r="E430" s="122"/>
    </row>
    <row r="431" spans="1:5" s="58" customFormat="1" x14ac:dyDescent="0.25">
      <c r="A431" s="119"/>
      <c r="B431" s="119"/>
      <c r="C431" s="119"/>
      <c r="D431" s="119"/>
      <c r="E431" s="122"/>
    </row>
    <row r="432" spans="1:5" s="58" customFormat="1" x14ac:dyDescent="0.25">
      <c r="A432" s="119"/>
      <c r="B432" s="119"/>
      <c r="C432" s="119"/>
      <c r="D432" s="119"/>
      <c r="E432" s="122"/>
    </row>
    <row r="433" spans="1:5" s="58" customFormat="1" x14ac:dyDescent="0.25">
      <c r="A433" s="119"/>
      <c r="B433" s="119"/>
      <c r="C433" s="119"/>
      <c r="D433" s="119"/>
      <c r="E433" s="122"/>
    </row>
    <row r="434" spans="1:5" s="58" customFormat="1" x14ac:dyDescent="0.25">
      <c r="A434" s="119"/>
      <c r="B434" s="119"/>
      <c r="C434" s="119"/>
      <c r="D434" s="119"/>
      <c r="E434" s="122"/>
    </row>
    <row r="435" spans="1:5" s="58" customFormat="1" x14ac:dyDescent="0.25">
      <c r="A435" s="119"/>
      <c r="B435" s="119"/>
      <c r="C435" s="119"/>
      <c r="D435" s="119"/>
      <c r="E435" s="122"/>
    </row>
    <row r="436" spans="1:5" s="58" customFormat="1" x14ac:dyDescent="0.25">
      <c r="A436" s="119"/>
      <c r="B436" s="119"/>
      <c r="C436" s="119"/>
      <c r="D436" s="119"/>
      <c r="E436" s="122"/>
    </row>
    <row r="437" spans="1:5" s="58" customFormat="1" x14ac:dyDescent="0.25">
      <c r="A437" s="119"/>
      <c r="B437" s="119"/>
      <c r="C437" s="119"/>
      <c r="D437" s="119"/>
      <c r="E437" s="122"/>
    </row>
    <row r="438" spans="1:5" s="58" customFormat="1" x14ac:dyDescent="0.25">
      <c r="A438" s="119"/>
      <c r="B438" s="119"/>
      <c r="C438" s="119"/>
      <c r="D438" s="119"/>
      <c r="E438" s="122"/>
    </row>
    <row r="439" spans="1:5" s="58" customFormat="1" x14ac:dyDescent="0.25">
      <c r="A439" s="119"/>
      <c r="B439" s="119"/>
      <c r="C439" s="119"/>
      <c r="D439" s="119"/>
      <c r="E439" s="122"/>
    </row>
    <row r="440" spans="1:5" s="58" customFormat="1" x14ac:dyDescent="0.25">
      <c r="A440" s="119"/>
      <c r="B440" s="119"/>
      <c r="C440" s="119"/>
      <c r="D440" s="119"/>
      <c r="E440" s="122"/>
    </row>
    <row r="441" spans="1:5" s="58" customFormat="1" x14ac:dyDescent="0.25">
      <c r="A441" s="119"/>
      <c r="B441" s="119"/>
      <c r="C441" s="119"/>
      <c r="D441" s="119"/>
      <c r="E441" s="122"/>
    </row>
    <row r="442" spans="1:5" s="58" customFormat="1" x14ac:dyDescent="0.25">
      <c r="A442" s="119"/>
      <c r="B442" s="119"/>
      <c r="C442" s="119"/>
      <c r="D442" s="119"/>
      <c r="E442" s="122"/>
    </row>
    <row r="443" spans="1:5" s="58" customFormat="1" x14ac:dyDescent="0.25">
      <c r="A443" s="119"/>
      <c r="B443" s="119"/>
      <c r="C443" s="119"/>
      <c r="D443" s="119"/>
      <c r="E443" s="122"/>
    </row>
    <row r="444" spans="1:5" s="58" customFormat="1" x14ac:dyDescent="0.25">
      <c r="A444" s="119"/>
      <c r="B444" s="119"/>
      <c r="C444" s="119"/>
      <c r="D444" s="119"/>
      <c r="E444" s="122"/>
    </row>
    <row r="445" spans="1:5" s="58" customFormat="1" x14ac:dyDescent="0.25">
      <c r="A445" s="119"/>
      <c r="B445" s="119"/>
      <c r="C445" s="119"/>
      <c r="D445" s="119"/>
      <c r="E445" s="122"/>
    </row>
    <row r="446" spans="1:5" s="58" customFormat="1" x14ac:dyDescent="0.25">
      <c r="A446" s="119"/>
      <c r="B446" s="119"/>
      <c r="C446" s="119"/>
      <c r="D446" s="119"/>
      <c r="E446" s="122"/>
    </row>
    <row r="447" spans="1:5" s="58" customFormat="1" x14ac:dyDescent="0.25">
      <c r="A447" s="119"/>
      <c r="B447" s="119"/>
      <c r="C447" s="119"/>
      <c r="D447" s="119"/>
      <c r="E447" s="122"/>
    </row>
    <row r="448" spans="1:5" s="58" customFormat="1" x14ac:dyDescent="0.25">
      <c r="A448" s="119"/>
      <c r="B448" s="119"/>
      <c r="C448" s="119"/>
      <c r="D448" s="119"/>
      <c r="E448" s="122"/>
    </row>
    <row r="449" spans="1:5" s="58" customFormat="1" x14ac:dyDescent="0.25">
      <c r="A449" s="119"/>
      <c r="B449" s="119"/>
      <c r="C449" s="119"/>
      <c r="D449" s="119"/>
      <c r="E449" s="122"/>
    </row>
    <row r="450" spans="1:5" s="58" customFormat="1" x14ac:dyDescent="0.25">
      <c r="A450" s="119"/>
      <c r="B450" s="119"/>
      <c r="C450" s="119"/>
      <c r="D450" s="119"/>
      <c r="E450" s="122"/>
    </row>
    <row r="451" spans="1:5" s="58" customFormat="1" x14ac:dyDescent="0.25">
      <c r="A451" s="119"/>
      <c r="B451" s="119"/>
      <c r="C451" s="119"/>
      <c r="D451" s="119"/>
      <c r="E451" s="122"/>
    </row>
    <row r="452" spans="1:5" s="58" customFormat="1" x14ac:dyDescent="0.25">
      <c r="A452" s="119"/>
      <c r="B452" s="119"/>
      <c r="C452" s="119"/>
      <c r="D452" s="119"/>
      <c r="E452" s="122"/>
    </row>
    <row r="453" spans="1:5" s="58" customFormat="1" x14ac:dyDescent="0.25">
      <c r="A453" s="119"/>
      <c r="B453" s="119"/>
      <c r="C453" s="119"/>
      <c r="D453" s="119"/>
      <c r="E453" s="122"/>
    </row>
    <row r="454" spans="1:5" s="58" customFormat="1" x14ac:dyDescent="0.25">
      <c r="A454" s="119"/>
      <c r="B454" s="119"/>
      <c r="C454" s="119"/>
      <c r="D454" s="119"/>
      <c r="E454" s="122"/>
    </row>
    <row r="455" spans="1:5" s="58" customFormat="1" x14ac:dyDescent="0.25">
      <c r="A455" s="119"/>
      <c r="B455" s="119"/>
      <c r="C455" s="119"/>
      <c r="D455" s="119"/>
      <c r="E455" s="122"/>
    </row>
    <row r="456" spans="1:5" s="58" customFormat="1" x14ac:dyDescent="0.25">
      <c r="A456" s="119"/>
      <c r="B456" s="119"/>
      <c r="C456" s="119"/>
      <c r="D456" s="119"/>
      <c r="E456" s="122"/>
    </row>
    <row r="457" spans="1:5" s="58" customFormat="1" x14ac:dyDescent="0.25">
      <c r="A457" s="119"/>
      <c r="B457" s="119"/>
      <c r="C457" s="119"/>
      <c r="D457" s="119"/>
      <c r="E457" s="122"/>
    </row>
    <row r="458" spans="1:5" s="58" customFormat="1" x14ac:dyDescent="0.25">
      <c r="A458" s="119"/>
      <c r="B458" s="119"/>
      <c r="C458" s="119"/>
      <c r="D458" s="119"/>
      <c r="E458" s="122"/>
    </row>
    <row r="459" spans="1:5" s="58" customFormat="1" x14ac:dyDescent="0.25">
      <c r="A459" s="119"/>
      <c r="B459" s="119"/>
      <c r="C459" s="119"/>
      <c r="D459" s="119"/>
      <c r="E459" s="122"/>
    </row>
    <row r="460" spans="1:5" s="58" customFormat="1" x14ac:dyDescent="0.25">
      <c r="A460" s="119"/>
      <c r="B460" s="119"/>
      <c r="C460" s="119"/>
      <c r="D460" s="119"/>
      <c r="E460" s="122"/>
    </row>
    <row r="461" spans="1:5" s="58" customFormat="1" x14ac:dyDescent="0.25">
      <c r="A461" s="119"/>
      <c r="B461" s="119"/>
      <c r="C461" s="119"/>
      <c r="D461" s="119"/>
      <c r="E461" s="122"/>
    </row>
    <row r="462" spans="1:5" s="58" customFormat="1" x14ac:dyDescent="0.25">
      <c r="A462" s="119"/>
      <c r="B462" s="119"/>
      <c r="C462" s="119"/>
      <c r="D462" s="119"/>
      <c r="E462" s="122"/>
    </row>
    <row r="463" spans="1:5" s="58" customFormat="1" x14ac:dyDescent="0.25">
      <c r="A463" s="119"/>
      <c r="B463" s="119"/>
      <c r="C463" s="119"/>
      <c r="D463" s="119"/>
      <c r="E463" s="122"/>
    </row>
    <row r="464" spans="1:5" s="58" customFormat="1" x14ac:dyDescent="0.25">
      <c r="A464" s="119"/>
      <c r="B464" s="119"/>
      <c r="C464" s="119"/>
      <c r="D464" s="119"/>
      <c r="E464" s="122"/>
    </row>
    <row r="465" spans="1:5" s="58" customFormat="1" x14ac:dyDescent="0.25">
      <c r="A465" s="119"/>
      <c r="B465" s="119"/>
      <c r="C465" s="119"/>
      <c r="D465" s="119"/>
      <c r="E465" s="122"/>
    </row>
    <row r="466" spans="1:5" s="58" customFormat="1" x14ac:dyDescent="0.25">
      <c r="A466" s="119"/>
      <c r="B466" s="119"/>
      <c r="C466" s="119"/>
      <c r="D466" s="119"/>
      <c r="E466" s="122"/>
    </row>
    <row r="467" spans="1:5" s="58" customFormat="1" x14ac:dyDescent="0.25">
      <c r="A467" s="119"/>
      <c r="B467" s="119"/>
      <c r="C467" s="119"/>
      <c r="D467" s="119"/>
      <c r="E467" s="122"/>
    </row>
    <row r="468" spans="1:5" s="58" customFormat="1" x14ac:dyDescent="0.25">
      <c r="A468" s="119"/>
      <c r="B468" s="119"/>
      <c r="C468" s="119"/>
      <c r="D468" s="119"/>
      <c r="E468" s="122"/>
    </row>
    <row r="469" spans="1:5" s="58" customFormat="1" x14ac:dyDescent="0.25">
      <c r="A469" s="119"/>
      <c r="B469" s="119"/>
      <c r="C469" s="119"/>
      <c r="D469" s="119"/>
      <c r="E469" s="122"/>
    </row>
    <row r="470" spans="1:5" s="58" customFormat="1" x14ac:dyDescent="0.25">
      <c r="A470" s="119"/>
      <c r="B470" s="119"/>
      <c r="C470" s="119"/>
      <c r="D470" s="119"/>
      <c r="E470" s="122"/>
    </row>
    <row r="471" spans="1:5" s="58" customFormat="1" x14ac:dyDescent="0.25">
      <c r="A471" s="119"/>
      <c r="B471" s="119"/>
      <c r="C471" s="119"/>
      <c r="D471" s="119"/>
      <c r="E471" s="122"/>
    </row>
    <row r="472" spans="1:5" s="58" customFormat="1" x14ac:dyDescent="0.25">
      <c r="A472" s="119"/>
      <c r="B472" s="119"/>
      <c r="C472" s="119"/>
      <c r="D472" s="119"/>
      <c r="E472" s="122"/>
    </row>
    <row r="473" spans="1:5" s="58" customFormat="1" x14ac:dyDescent="0.25">
      <c r="A473" s="119"/>
      <c r="B473" s="119"/>
      <c r="C473" s="119"/>
      <c r="D473" s="119"/>
      <c r="E473" s="122"/>
    </row>
    <row r="474" spans="1:5" s="58" customFormat="1" x14ac:dyDescent="0.25">
      <c r="A474" s="119"/>
      <c r="B474" s="119"/>
      <c r="C474" s="119"/>
      <c r="D474" s="119"/>
      <c r="E474" s="122"/>
    </row>
    <row r="475" spans="1:5" s="58" customFormat="1" x14ac:dyDescent="0.25">
      <c r="A475" s="119"/>
      <c r="B475" s="119"/>
      <c r="C475" s="119"/>
      <c r="D475" s="119"/>
      <c r="E475" s="122"/>
    </row>
    <row r="476" spans="1:5" s="58" customFormat="1" x14ac:dyDescent="0.25">
      <c r="A476" s="119"/>
      <c r="B476" s="119"/>
      <c r="C476" s="119"/>
      <c r="D476" s="119"/>
      <c r="E476" s="122"/>
    </row>
    <row r="477" spans="1:5" s="58" customFormat="1" x14ac:dyDescent="0.25">
      <c r="A477" s="119"/>
      <c r="B477" s="119"/>
      <c r="C477" s="119"/>
      <c r="D477" s="119"/>
      <c r="E477" s="122"/>
    </row>
    <row r="478" spans="1:5" s="58" customFormat="1" x14ac:dyDescent="0.25">
      <c r="A478" s="119"/>
      <c r="B478" s="119"/>
      <c r="C478" s="119"/>
      <c r="D478" s="119"/>
      <c r="E478" s="122"/>
    </row>
    <row r="479" spans="1:5" s="58" customFormat="1" x14ac:dyDescent="0.25">
      <c r="A479" s="119"/>
      <c r="B479" s="119"/>
      <c r="C479" s="119"/>
      <c r="D479" s="119"/>
      <c r="E479" s="122"/>
    </row>
    <row r="480" spans="1:5" s="58" customFormat="1" x14ac:dyDescent="0.25">
      <c r="A480" s="119"/>
      <c r="B480" s="119"/>
      <c r="C480" s="119"/>
      <c r="D480" s="119"/>
      <c r="E480" s="122"/>
    </row>
    <row r="481" spans="1:5" s="58" customFormat="1" x14ac:dyDescent="0.25">
      <c r="A481" s="119"/>
      <c r="B481" s="119"/>
      <c r="C481" s="119"/>
      <c r="D481" s="119"/>
      <c r="E481" s="122"/>
    </row>
    <row r="482" spans="1:5" s="58" customFormat="1" x14ac:dyDescent="0.25">
      <c r="A482" s="119"/>
      <c r="B482" s="119"/>
      <c r="C482" s="119"/>
      <c r="D482" s="119"/>
      <c r="E482" s="122"/>
    </row>
    <row r="483" spans="1:5" s="58" customFormat="1" x14ac:dyDescent="0.25">
      <c r="A483" s="119"/>
      <c r="B483" s="119"/>
      <c r="C483" s="119"/>
      <c r="D483" s="119"/>
      <c r="E483" s="122"/>
    </row>
    <row r="484" spans="1:5" s="58" customFormat="1" x14ac:dyDescent="0.25">
      <c r="A484" s="119"/>
      <c r="B484" s="119"/>
      <c r="C484" s="119"/>
      <c r="D484" s="119"/>
      <c r="E484" s="122"/>
    </row>
    <row r="485" spans="1:5" s="58" customFormat="1" x14ac:dyDescent="0.25">
      <c r="A485" s="119"/>
      <c r="B485" s="119"/>
      <c r="C485" s="119"/>
      <c r="D485" s="119"/>
      <c r="E485" s="122"/>
    </row>
    <row r="486" spans="1:5" s="58" customFormat="1" x14ac:dyDescent="0.25">
      <c r="A486" s="119"/>
      <c r="B486" s="119"/>
      <c r="C486" s="119"/>
      <c r="D486" s="119"/>
      <c r="E486" s="122"/>
    </row>
    <row r="487" spans="1:5" s="58" customFormat="1" x14ac:dyDescent="0.25">
      <c r="A487" s="119"/>
      <c r="B487" s="119"/>
      <c r="C487" s="119"/>
      <c r="D487" s="119"/>
      <c r="E487" s="122"/>
    </row>
    <row r="488" spans="1:5" s="58" customFormat="1" x14ac:dyDescent="0.25">
      <c r="A488" s="119"/>
      <c r="B488" s="119"/>
      <c r="C488" s="119"/>
      <c r="D488" s="119"/>
      <c r="E488" s="122"/>
    </row>
    <row r="489" spans="1:5" s="58" customFormat="1" x14ac:dyDescent="0.25">
      <c r="A489" s="119"/>
      <c r="B489" s="119"/>
      <c r="C489" s="119"/>
      <c r="D489" s="119"/>
      <c r="E489" s="122"/>
    </row>
    <row r="490" spans="1:5" s="58" customFormat="1" x14ac:dyDescent="0.25">
      <c r="A490" s="119"/>
      <c r="B490" s="119"/>
      <c r="C490" s="119"/>
      <c r="D490" s="119"/>
      <c r="E490" s="122"/>
    </row>
    <row r="491" spans="1:5" s="58" customFormat="1" x14ac:dyDescent="0.25">
      <c r="A491" s="119"/>
      <c r="B491" s="119"/>
      <c r="C491" s="119"/>
      <c r="D491" s="119"/>
      <c r="E491" s="122"/>
    </row>
    <row r="492" spans="1:5" s="58" customFormat="1" x14ac:dyDescent="0.25">
      <c r="A492" s="119"/>
      <c r="B492" s="119"/>
      <c r="C492" s="119"/>
      <c r="D492" s="119"/>
      <c r="E492" s="122"/>
    </row>
    <row r="493" spans="1:5" s="58" customFormat="1" x14ac:dyDescent="0.25">
      <c r="A493" s="119"/>
      <c r="B493" s="119"/>
      <c r="C493" s="119"/>
      <c r="D493" s="119"/>
      <c r="E493" s="122"/>
    </row>
    <row r="494" spans="1:5" s="58" customFormat="1" x14ac:dyDescent="0.25">
      <c r="A494" s="119"/>
      <c r="B494" s="119"/>
      <c r="C494" s="119"/>
      <c r="D494" s="119"/>
      <c r="E494" s="122"/>
    </row>
    <row r="495" spans="1:5" s="58" customFormat="1" x14ac:dyDescent="0.25">
      <c r="A495" s="119"/>
      <c r="B495" s="119"/>
      <c r="C495" s="119"/>
      <c r="D495" s="119"/>
      <c r="E495" s="122"/>
    </row>
    <row r="496" spans="1:5" s="58" customFormat="1" x14ac:dyDescent="0.25">
      <c r="A496" s="119"/>
      <c r="B496" s="119"/>
      <c r="C496" s="119"/>
      <c r="D496" s="119"/>
      <c r="E496" s="122"/>
    </row>
    <row r="497" spans="1:5" s="58" customFormat="1" x14ac:dyDescent="0.25">
      <c r="A497" s="119"/>
      <c r="B497" s="119"/>
      <c r="C497" s="119"/>
      <c r="D497" s="119"/>
      <c r="E497" s="122"/>
    </row>
    <row r="498" spans="1:5" s="58" customFormat="1" x14ac:dyDescent="0.25">
      <c r="A498" s="119"/>
      <c r="B498" s="119"/>
      <c r="C498" s="119"/>
      <c r="D498" s="119"/>
      <c r="E498" s="122"/>
    </row>
    <row r="499" spans="1:5" s="58" customFormat="1" x14ac:dyDescent="0.25">
      <c r="A499" s="119"/>
      <c r="B499" s="119"/>
      <c r="C499" s="119"/>
      <c r="D499" s="119"/>
      <c r="E499" s="122"/>
    </row>
    <row r="500" spans="1:5" s="58" customFormat="1" x14ac:dyDescent="0.25">
      <c r="A500" s="119"/>
      <c r="B500" s="119"/>
      <c r="C500" s="119"/>
      <c r="D500" s="119"/>
      <c r="E500" s="122"/>
    </row>
    <row r="501" spans="1:5" s="58" customFormat="1" x14ac:dyDescent="0.25">
      <c r="A501" s="119"/>
      <c r="B501" s="119"/>
      <c r="C501" s="119"/>
      <c r="D501" s="119"/>
      <c r="E501" s="122"/>
    </row>
    <row r="502" spans="1:5" s="58" customFormat="1" x14ac:dyDescent="0.25">
      <c r="A502" s="119"/>
      <c r="B502" s="119"/>
      <c r="C502" s="119"/>
      <c r="D502" s="119"/>
      <c r="E502" s="122"/>
    </row>
    <row r="503" spans="1:5" s="58" customFormat="1" x14ac:dyDescent="0.25">
      <c r="A503" s="119"/>
      <c r="B503" s="119"/>
      <c r="C503" s="119"/>
      <c r="D503" s="119"/>
      <c r="E503" s="122"/>
    </row>
    <row r="504" spans="1:5" s="58" customFormat="1" x14ac:dyDescent="0.25">
      <c r="A504" s="119"/>
      <c r="B504" s="119"/>
      <c r="C504" s="119"/>
      <c r="D504" s="119"/>
      <c r="E504" s="122"/>
    </row>
    <row r="505" spans="1:5" s="58" customFormat="1" x14ac:dyDescent="0.25">
      <c r="A505" s="119"/>
      <c r="B505" s="119"/>
      <c r="C505" s="119"/>
      <c r="D505" s="119"/>
      <c r="E505" s="122"/>
    </row>
    <row r="506" spans="1:5" s="58" customFormat="1" x14ac:dyDescent="0.25">
      <c r="A506" s="119"/>
      <c r="B506" s="119"/>
      <c r="C506" s="119"/>
      <c r="D506" s="119"/>
      <c r="E506" s="122"/>
    </row>
    <row r="507" spans="1:5" s="58" customFormat="1" x14ac:dyDescent="0.25">
      <c r="A507" s="119"/>
      <c r="B507" s="119"/>
      <c r="C507" s="119"/>
      <c r="D507" s="119"/>
      <c r="E507" s="122"/>
    </row>
    <row r="508" spans="1:5" s="58" customFormat="1" x14ac:dyDescent="0.25">
      <c r="A508" s="119"/>
      <c r="B508" s="119"/>
      <c r="C508" s="119"/>
      <c r="D508" s="119"/>
      <c r="E508" s="122"/>
    </row>
    <row r="509" spans="1:5" s="58" customFormat="1" x14ac:dyDescent="0.25">
      <c r="A509" s="119"/>
      <c r="B509" s="119"/>
      <c r="C509" s="119"/>
      <c r="D509" s="119"/>
      <c r="E509" s="122"/>
    </row>
    <row r="510" spans="1:5" s="58" customFormat="1" x14ac:dyDescent="0.25">
      <c r="A510" s="119"/>
      <c r="B510" s="119"/>
      <c r="C510" s="119"/>
      <c r="D510" s="119"/>
      <c r="E510" s="122"/>
    </row>
    <row r="511" spans="1:5" s="58" customFormat="1" x14ac:dyDescent="0.25">
      <c r="A511" s="119"/>
      <c r="B511" s="119"/>
      <c r="C511" s="119"/>
      <c r="D511" s="119"/>
      <c r="E511" s="122"/>
    </row>
    <row r="512" spans="1:5" s="58" customFormat="1" x14ac:dyDescent="0.25">
      <c r="A512" s="119"/>
      <c r="B512" s="119"/>
      <c r="C512" s="119"/>
      <c r="D512" s="119"/>
      <c r="E512" s="122"/>
    </row>
    <row r="513" spans="1:5" s="58" customFormat="1" x14ac:dyDescent="0.25">
      <c r="A513" s="119"/>
      <c r="B513" s="119"/>
      <c r="C513" s="119"/>
      <c r="D513" s="119"/>
      <c r="E513" s="122"/>
    </row>
    <row r="514" spans="1:5" s="58" customFormat="1" x14ac:dyDescent="0.25">
      <c r="A514" s="119"/>
      <c r="B514" s="119"/>
      <c r="C514" s="119"/>
      <c r="D514" s="119"/>
      <c r="E514" s="122"/>
    </row>
    <row r="515" spans="1:5" s="58" customFormat="1" x14ac:dyDescent="0.25">
      <c r="A515" s="119"/>
      <c r="B515" s="119"/>
      <c r="C515" s="119"/>
      <c r="D515" s="119"/>
      <c r="E515" s="122"/>
    </row>
    <row r="516" spans="1:5" s="58" customFormat="1" x14ac:dyDescent="0.25">
      <c r="A516" s="119"/>
      <c r="B516" s="119"/>
      <c r="C516" s="119"/>
      <c r="D516" s="119"/>
      <c r="E516" s="122"/>
    </row>
    <row r="517" spans="1:5" s="58" customFormat="1" x14ac:dyDescent="0.25">
      <c r="A517" s="119"/>
      <c r="B517" s="119"/>
      <c r="C517" s="119"/>
      <c r="D517" s="119"/>
      <c r="E517" s="122"/>
    </row>
    <row r="518" spans="1:5" s="58" customFormat="1" x14ac:dyDescent="0.25">
      <c r="A518" s="119"/>
      <c r="B518" s="119"/>
      <c r="C518" s="119"/>
      <c r="D518" s="119"/>
      <c r="E518" s="122"/>
    </row>
    <row r="519" spans="1:5" s="58" customFormat="1" x14ac:dyDescent="0.25">
      <c r="A519" s="119"/>
      <c r="B519" s="119"/>
      <c r="C519" s="119"/>
      <c r="D519" s="119"/>
      <c r="E519" s="122"/>
    </row>
    <row r="520" spans="1:5" s="58" customFormat="1" x14ac:dyDescent="0.25">
      <c r="A520" s="119"/>
      <c r="B520" s="119"/>
      <c r="C520" s="119"/>
      <c r="D520" s="119"/>
      <c r="E520" s="122"/>
    </row>
    <row r="521" spans="1:5" s="58" customFormat="1" x14ac:dyDescent="0.25">
      <c r="A521" s="119"/>
      <c r="B521" s="119"/>
      <c r="C521" s="119"/>
      <c r="D521" s="119"/>
      <c r="E521" s="122"/>
    </row>
    <row r="522" spans="1:5" s="58" customFormat="1" x14ac:dyDescent="0.25">
      <c r="A522" s="119"/>
      <c r="B522" s="119"/>
      <c r="C522" s="119"/>
      <c r="D522" s="119"/>
      <c r="E522" s="122"/>
    </row>
    <row r="523" spans="1:5" s="58" customFormat="1" x14ac:dyDescent="0.25">
      <c r="A523" s="119"/>
      <c r="B523" s="119"/>
      <c r="C523" s="119"/>
      <c r="D523" s="119"/>
      <c r="E523" s="122"/>
    </row>
    <row r="524" spans="1:5" s="58" customFormat="1" x14ac:dyDescent="0.25">
      <c r="A524" s="119"/>
      <c r="B524" s="119"/>
      <c r="C524" s="119"/>
      <c r="D524" s="119"/>
      <c r="E524" s="122"/>
    </row>
    <row r="525" spans="1:5" s="58" customFormat="1" x14ac:dyDescent="0.25">
      <c r="A525" s="119"/>
      <c r="B525" s="119"/>
      <c r="C525" s="119"/>
      <c r="D525" s="119"/>
      <c r="E525" s="122"/>
    </row>
    <row r="526" spans="1:5" s="58" customFormat="1" x14ac:dyDescent="0.25">
      <c r="A526" s="119"/>
      <c r="B526" s="119"/>
      <c r="C526" s="119"/>
      <c r="D526" s="119"/>
      <c r="E526" s="122"/>
    </row>
    <row r="527" spans="1:5" s="58" customFormat="1" x14ac:dyDescent="0.25">
      <c r="A527" s="119"/>
      <c r="B527" s="119"/>
      <c r="C527" s="119"/>
      <c r="D527" s="119"/>
      <c r="E527" s="122"/>
    </row>
    <row r="528" spans="1:5" s="58" customFormat="1" x14ac:dyDescent="0.25">
      <c r="A528" s="119"/>
      <c r="B528" s="119"/>
      <c r="C528" s="119"/>
      <c r="D528" s="119"/>
      <c r="E528" s="122"/>
    </row>
    <row r="529" spans="1:5" s="58" customFormat="1" x14ac:dyDescent="0.25">
      <c r="A529" s="119"/>
      <c r="B529" s="119"/>
      <c r="C529" s="119"/>
      <c r="D529" s="119"/>
      <c r="E529" s="122"/>
    </row>
    <row r="530" spans="1:5" s="58" customFormat="1" x14ac:dyDescent="0.25">
      <c r="A530" s="119"/>
      <c r="B530" s="119"/>
      <c r="C530" s="119"/>
      <c r="D530" s="119"/>
      <c r="E530" s="122"/>
    </row>
    <row r="531" spans="1:5" s="58" customFormat="1" x14ac:dyDescent="0.25">
      <c r="A531" s="119"/>
      <c r="B531" s="119"/>
      <c r="C531" s="119"/>
      <c r="D531" s="119"/>
      <c r="E531" s="122"/>
    </row>
    <row r="532" spans="1:5" s="58" customFormat="1" x14ac:dyDescent="0.25">
      <c r="A532" s="119"/>
      <c r="B532" s="119"/>
      <c r="C532" s="119"/>
      <c r="D532" s="119"/>
      <c r="E532" s="122"/>
    </row>
    <row r="533" spans="1:5" s="58" customFormat="1" x14ac:dyDescent="0.25">
      <c r="A533" s="119"/>
      <c r="B533" s="119"/>
      <c r="C533" s="119"/>
      <c r="D533" s="119"/>
      <c r="E533" s="122"/>
    </row>
    <row r="534" spans="1:5" s="58" customFormat="1" x14ac:dyDescent="0.25">
      <c r="A534" s="119"/>
      <c r="B534" s="119"/>
      <c r="C534" s="119"/>
      <c r="D534" s="119"/>
      <c r="E534" s="122"/>
    </row>
    <row r="535" spans="1:5" s="58" customFormat="1" x14ac:dyDescent="0.25">
      <c r="A535" s="119"/>
      <c r="B535" s="119"/>
      <c r="C535" s="119"/>
      <c r="D535" s="119"/>
      <c r="E535" s="122"/>
    </row>
    <row r="536" spans="1:5" s="58" customFormat="1" x14ac:dyDescent="0.25">
      <c r="A536" s="119"/>
      <c r="B536" s="119"/>
      <c r="C536" s="119"/>
      <c r="D536" s="119"/>
      <c r="E536" s="122"/>
    </row>
    <row r="537" spans="1:5" s="58" customFormat="1" x14ac:dyDescent="0.25">
      <c r="A537" s="119"/>
      <c r="B537" s="119"/>
      <c r="C537" s="119"/>
      <c r="D537" s="119"/>
      <c r="E537" s="122"/>
    </row>
    <row r="538" spans="1:5" s="58" customFormat="1" x14ac:dyDescent="0.25">
      <c r="A538" s="119"/>
      <c r="B538" s="119"/>
      <c r="C538" s="119"/>
      <c r="D538" s="119"/>
      <c r="E538" s="122"/>
    </row>
    <row r="539" spans="1:5" s="58" customFormat="1" x14ac:dyDescent="0.25">
      <c r="A539" s="119"/>
      <c r="B539" s="119"/>
      <c r="C539" s="119"/>
      <c r="D539" s="119"/>
      <c r="E539" s="122"/>
    </row>
    <row r="540" spans="1:5" s="58" customFormat="1" x14ac:dyDescent="0.25">
      <c r="A540" s="119"/>
      <c r="B540" s="119"/>
      <c r="C540" s="119"/>
      <c r="D540" s="119"/>
      <c r="E540" s="122"/>
    </row>
    <row r="541" spans="1:5" s="58" customFormat="1" x14ac:dyDescent="0.25">
      <c r="A541" s="119"/>
      <c r="B541" s="119"/>
      <c r="C541" s="119"/>
      <c r="D541" s="119"/>
      <c r="E541" s="122"/>
    </row>
    <row r="542" spans="1:5" s="58" customFormat="1" x14ac:dyDescent="0.25">
      <c r="A542" s="119"/>
      <c r="B542" s="119"/>
      <c r="C542" s="119"/>
      <c r="D542" s="119"/>
      <c r="E542" s="122"/>
    </row>
    <row r="543" spans="1:5" s="58" customFormat="1" x14ac:dyDescent="0.25">
      <c r="A543" s="119"/>
      <c r="B543" s="119"/>
      <c r="C543" s="119"/>
      <c r="D543" s="119"/>
      <c r="E543" s="122"/>
    </row>
    <row r="544" spans="1:5" s="58" customFormat="1" x14ac:dyDescent="0.25">
      <c r="A544" s="119"/>
      <c r="B544" s="119"/>
      <c r="C544" s="119"/>
      <c r="D544" s="119"/>
      <c r="E544" s="122"/>
    </row>
    <row r="545" spans="1:5" s="58" customFormat="1" x14ac:dyDescent="0.25">
      <c r="A545" s="119"/>
      <c r="B545" s="119"/>
      <c r="C545" s="119"/>
      <c r="D545" s="119"/>
      <c r="E545" s="122"/>
    </row>
    <row r="546" spans="1:5" s="58" customFormat="1" x14ac:dyDescent="0.25">
      <c r="A546" s="119"/>
      <c r="B546" s="119"/>
      <c r="C546" s="119"/>
      <c r="D546" s="119"/>
      <c r="E546" s="122"/>
    </row>
    <row r="547" spans="1:5" s="58" customFormat="1" x14ac:dyDescent="0.25">
      <c r="A547" s="119"/>
      <c r="B547" s="119"/>
      <c r="C547" s="119"/>
      <c r="D547" s="119"/>
      <c r="E547" s="122"/>
    </row>
    <row r="548" spans="1:5" s="58" customFormat="1" x14ac:dyDescent="0.25">
      <c r="A548" s="119"/>
      <c r="B548" s="119"/>
      <c r="C548" s="119"/>
      <c r="D548" s="119"/>
      <c r="E548" s="122"/>
    </row>
    <row r="549" spans="1:5" s="58" customFormat="1" x14ac:dyDescent="0.25">
      <c r="A549" s="119"/>
      <c r="B549" s="119"/>
      <c r="C549" s="119"/>
      <c r="D549" s="119"/>
      <c r="E549" s="122"/>
    </row>
    <row r="550" spans="1:5" s="58" customFormat="1" x14ac:dyDescent="0.25">
      <c r="A550" s="119"/>
      <c r="B550" s="119"/>
      <c r="C550" s="119"/>
      <c r="D550" s="119"/>
      <c r="E550" s="122"/>
    </row>
    <row r="551" spans="1:5" s="58" customFormat="1" x14ac:dyDescent="0.25">
      <c r="A551" s="119"/>
      <c r="B551" s="119"/>
      <c r="C551" s="119"/>
      <c r="D551" s="119"/>
      <c r="E551" s="122"/>
    </row>
    <row r="552" spans="1:5" s="58" customFormat="1" x14ac:dyDescent="0.25">
      <c r="A552" s="119"/>
      <c r="B552" s="119"/>
      <c r="C552" s="119"/>
      <c r="D552" s="119"/>
      <c r="E552" s="122"/>
    </row>
    <row r="553" spans="1:5" s="58" customFormat="1" x14ac:dyDescent="0.25">
      <c r="A553" s="119"/>
      <c r="B553" s="119"/>
      <c r="C553" s="119"/>
      <c r="D553" s="119"/>
      <c r="E553" s="122"/>
    </row>
    <row r="554" spans="1:5" s="58" customFormat="1" x14ac:dyDescent="0.25">
      <c r="A554" s="119"/>
      <c r="B554" s="119"/>
      <c r="C554" s="119"/>
      <c r="D554" s="119"/>
      <c r="E554" s="122"/>
    </row>
    <row r="555" spans="1:5" s="58" customFormat="1" x14ac:dyDescent="0.25">
      <c r="A555" s="119"/>
      <c r="B555" s="119"/>
      <c r="C555" s="119"/>
      <c r="D555" s="119"/>
      <c r="E555" s="122"/>
    </row>
    <row r="556" spans="1:5" s="58" customFormat="1" x14ac:dyDescent="0.25">
      <c r="A556" s="119"/>
      <c r="B556" s="119"/>
      <c r="C556" s="119"/>
      <c r="D556" s="119"/>
      <c r="E556" s="122"/>
    </row>
    <row r="557" spans="1:5" s="58" customFormat="1" x14ac:dyDescent="0.25">
      <c r="A557" s="119"/>
      <c r="B557" s="119"/>
      <c r="C557" s="119"/>
      <c r="D557" s="119"/>
      <c r="E557" s="122"/>
    </row>
    <row r="558" spans="1:5" s="58" customFormat="1" x14ac:dyDescent="0.25">
      <c r="A558" s="119"/>
      <c r="B558" s="119"/>
      <c r="C558" s="119"/>
      <c r="D558" s="119"/>
      <c r="E558" s="122"/>
    </row>
    <row r="559" spans="1:5" s="58" customFormat="1" x14ac:dyDescent="0.25">
      <c r="A559" s="119"/>
      <c r="B559" s="119"/>
      <c r="C559" s="119"/>
      <c r="D559" s="119"/>
      <c r="E559" s="122"/>
    </row>
    <row r="560" spans="1:5" s="58" customFormat="1" x14ac:dyDescent="0.25">
      <c r="A560" s="119"/>
      <c r="B560" s="119"/>
      <c r="C560" s="119"/>
      <c r="D560" s="119"/>
      <c r="E560" s="122"/>
    </row>
    <row r="561" spans="1:5" s="58" customFormat="1" x14ac:dyDescent="0.25">
      <c r="A561" s="119"/>
      <c r="B561" s="119"/>
      <c r="C561" s="119"/>
      <c r="D561" s="119"/>
      <c r="E561" s="122"/>
    </row>
    <row r="562" spans="1:5" s="58" customFormat="1" x14ac:dyDescent="0.25">
      <c r="A562" s="119"/>
      <c r="B562" s="119"/>
      <c r="C562" s="119"/>
      <c r="D562" s="119"/>
      <c r="E562" s="122"/>
    </row>
    <row r="563" spans="1:5" s="58" customFormat="1" x14ac:dyDescent="0.25">
      <c r="A563" s="119"/>
      <c r="B563" s="119"/>
      <c r="C563" s="119"/>
      <c r="D563" s="119"/>
      <c r="E563" s="122"/>
    </row>
    <row r="564" spans="1:5" s="58" customFormat="1" x14ac:dyDescent="0.25">
      <c r="A564" s="119"/>
      <c r="B564" s="119"/>
      <c r="C564" s="119"/>
      <c r="D564" s="119"/>
      <c r="E564" s="122"/>
    </row>
    <row r="565" spans="1:5" s="58" customFormat="1" x14ac:dyDescent="0.25">
      <c r="A565" s="119"/>
      <c r="B565" s="119"/>
      <c r="C565" s="119"/>
      <c r="D565" s="119"/>
      <c r="E565" s="122"/>
    </row>
    <row r="566" spans="1:5" s="58" customFormat="1" x14ac:dyDescent="0.25">
      <c r="A566" s="119"/>
      <c r="B566" s="119"/>
      <c r="C566" s="119"/>
      <c r="D566" s="119"/>
      <c r="E566" s="122"/>
    </row>
    <row r="567" spans="1:5" s="58" customFormat="1" x14ac:dyDescent="0.25">
      <c r="A567" s="119"/>
      <c r="B567" s="119"/>
      <c r="C567" s="119"/>
      <c r="D567" s="119"/>
      <c r="E567" s="122"/>
    </row>
    <row r="568" spans="1:5" s="58" customFormat="1" x14ac:dyDescent="0.25">
      <c r="A568" s="119"/>
      <c r="B568" s="119"/>
      <c r="C568" s="119"/>
      <c r="D568" s="119"/>
      <c r="E568" s="122"/>
    </row>
    <row r="569" spans="1:5" s="58" customFormat="1" x14ac:dyDescent="0.25">
      <c r="A569" s="119"/>
      <c r="B569" s="119"/>
      <c r="C569" s="119"/>
      <c r="D569" s="119"/>
      <c r="E569" s="122"/>
    </row>
    <row r="570" spans="1:5" s="58" customFormat="1" x14ac:dyDescent="0.25">
      <c r="A570" s="119"/>
      <c r="B570" s="119"/>
      <c r="C570" s="119"/>
      <c r="D570" s="119"/>
      <c r="E570" s="122"/>
    </row>
    <row r="571" spans="1:5" s="58" customFormat="1" x14ac:dyDescent="0.25">
      <c r="A571" s="119"/>
      <c r="B571" s="119"/>
      <c r="C571" s="119"/>
      <c r="D571" s="119"/>
      <c r="E571" s="122"/>
    </row>
    <row r="572" spans="1:5" s="58" customFormat="1" x14ac:dyDescent="0.25">
      <c r="A572" s="119"/>
      <c r="B572" s="119"/>
      <c r="C572" s="119"/>
      <c r="D572" s="119"/>
      <c r="E572" s="122"/>
    </row>
    <row r="573" spans="1:5" s="58" customFormat="1" x14ac:dyDescent="0.25">
      <c r="A573" s="119"/>
      <c r="B573" s="119"/>
      <c r="C573" s="119"/>
      <c r="D573" s="119"/>
      <c r="E573" s="122"/>
    </row>
    <row r="574" spans="1:5" s="58" customFormat="1" x14ac:dyDescent="0.25">
      <c r="A574" s="119"/>
      <c r="B574" s="119"/>
      <c r="C574" s="119"/>
      <c r="D574" s="119"/>
      <c r="E574" s="122"/>
    </row>
    <row r="575" spans="1:5" s="58" customFormat="1" x14ac:dyDescent="0.25">
      <c r="A575" s="119"/>
      <c r="B575" s="119"/>
      <c r="C575" s="119"/>
      <c r="D575" s="119"/>
      <c r="E575" s="122"/>
    </row>
    <row r="576" spans="1:5" s="58" customFormat="1" x14ac:dyDescent="0.25">
      <c r="A576" s="119"/>
      <c r="B576" s="119"/>
      <c r="C576" s="119"/>
      <c r="D576" s="119"/>
      <c r="E576" s="123"/>
    </row>
    <row r="577" spans="1:5" s="58" customFormat="1" x14ac:dyDescent="0.25">
      <c r="A577" s="119"/>
      <c r="B577" s="119"/>
      <c r="C577" s="119"/>
      <c r="D577" s="119"/>
      <c r="E577" s="123"/>
    </row>
    <row r="578" spans="1:5" s="58" customFormat="1" x14ac:dyDescent="0.25">
      <c r="A578" s="119"/>
      <c r="B578" s="119"/>
      <c r="C578" s="119"/>
      <c r="D578" s="119"/>
      <c r="E578" s="123"/>
    </row>
    <row r="579" spans="1:5" s="58" customFormat="1" x14ac:dyDescent="0.25">
      <c r="A579" s="119"/>
      <c r="B579" s="119"/>
      <c r="C579" s="119"/>
      <c r="D579" s="119"/>
      <c r="E579" s="123"/>
    </row>
    <row r="580" spans="1:5" s="58" customFormat="1" x14ac:dyDescent="0.25">
      <c r="A580" s="119"/>
      <c r="B580" s="119"/>
      <c r="C580" s="119"/>
      <c r="D580" s="119"/>
      <c r="E580" s="123"/>
    </row>
    <row r="581" spans="1:5" s="58" customFormat="1" x14ac:dyDescent="0.25">
      <c r="A581" s="119"/>
      <c r="B581" s="119"/>
      <c r="C581" s="119"/>
      <c r="D581" s="119"/>
      <c r="E581" s="123"/>
    </row>
    <row r="582" spans="1:5" s="58" customFormat="1" x14ac:dyDescent="0.25">
      <c r="A582" s="119"/>
      <c r="B582" s="119"/>
      <c r="C582" s="119"/>
      <c r="D582" s="119"/>
      <c r="E582" s="123"/>
    </row>
    <row r="583" spans="1:5" s="58" customFormat="1" x14ac:dyDescent="0.25">
      <c r="A583" s="119"/>
      <c r="B583" s="119"/>
      <c r="C583" s="119"/>
      <c r="D583" s="119"/>
      <c r="E583" s="123"/>
    </row>
    <row r="584" spans="1:5" s="58" customFormat="1" x14ac:dyDescent="0.25">
      <c r="A584" s="119"/>
      <c r="B584" s="119"/>
      <c r="C584" s="119"/>
      <c r="D584" s="119"/>
      <c r="E584" s="123"/>
    </row>
    <row r="585" spans="1:5" s="58" customFormat="1" x14ac:dyDescent="0.25">
      <c r="A585" s="119"/>
      <c r="B585" s="119"/>
      <c r="C585" s="119"/>
      <c r="D585" s="119"/>
      <c r="E585" s="123"/>
    </row>
    <row r="586" spans="1:5" s="58" customFormat="1" x14ac:dyDescent="0.25">
      <c r="A586" s="119"/>
      <c r="B586" s="119"/>
      <c r="C586" s="119"/>
      <c r="D586" s="119"/>
      <c r="E586" s="123"/>
    </row>
    <row r="587" spans="1:5" s="58" customFormat="1" x14ac:dyDescent="0.25">
      <c r="A587" s="119"/>
      <c r="B587" s="119"/>
      <c r="C587" s="119"/>
      <c r="D587" s="119"/>
      <c r="E587" s="123"/>
    </row>
    <row r="588" spans="1:5" s="58" customFormat="1" x14ac:dyDescent="0.25">
      <c r="A588" s="119"/>
      <c r="B588" s="119"/>
      <c r="C588" s="119"/>
      <c r="D588" s="119"/>
      <c r="E588" s="123"/>
    </row>
    <row r="589" spans="1:5" s="58" customFormat="1" x14ac:dyDescent="0.25">
      <c r="A589" s="119"/>
      <c r="B589" s="119"/>
      <c r="C589" s="119"/>
      <c r="D589" s="119"/>
      <c r="E589" s="123"/>
    </row>
    <row r="590" spans="1:5" s="58" customFormat="1" x14ac:dyDescent="0.25">
      <c r="A590" s="119"/>
      <c r="B590" s="119"/>
      <c r="C590" s="119"/>
      <c r="D590" s="119"/>
      <c r="E590" s="123"/>
    </row>
    <row r="591" spans="1:5" s="58" customFormat="1" x14ac:dyDescent="0.25">
      <c r="A591" s="119"/>
      <c r="B591" s="119"/>
      <c r="C591" s="119"/>
      <c r="D591" s="119"/>
      <c r="E591" s="123"/>
    </row>
    <row r="592" spans="1:5" s="58" customFormat="1" x14ac:dyDescent="0.25">
      <c r="A592" s="119"/>
      <c r="B592" s="119"/>
      <c r="C592" s="119"/>
      <c r="D592" s="119"/>
      <c r="E592" s="123"/>
    </row>
    <row r="593" spans="1:5" s="58" customFormat="1" x14ac:dyDescent="0.25">
      <c r="A593" s="119"/>
      <c r="B593" s="119"/>
      <c r="C593" s="119"/>
      <c r="D593" s="119"/>
      <c r="E593" s="123"/>
    </row>
    <row r="594" spans="1:5" s="58" customFormat="1" x14ac:dyDescent="0.25">
      <c r="A594" s="119"/>
      <c r="B594" s="119"/>
      <c r="C594" s="119"/>
      <c r="D594" s="119"/>
      <c r="E594" s="123"/>
    </row>
    <row r="595" spans="1:5" s="58" customFormat="1" x14ac:dyDescent="0.25">
      <c r="A595" s="119"/>
      <c r="B595" s="119"/>
      <c r="C595" s="119"/>
      <c r="D595" s="119"/>
      <c r="E595" s="123"/>
    </row>
    <row r="596" spans="1:5" s="58" customFormat="1" x14ac:dyDescent="0.25">
      <c r="A596" s="119"/>
      <c r="B596" s="119"/>
      <c r="C596" s="119"/>
      <c r="D596" s="119"/>
      <c r="E596" s="123"/>
    </row>
    <row r="597" spans="1:5" s="58" customFormat="1" x14ac:dyDescent="0.25">
      <c r="A597" s="119"/>
      <c r="B597" s="119"/>
      <c r="C597" s="119"/>
      <c r="D597" s="119"/>
      <c r="E597" s="123"/>
    </row>
    <row r="598" spans="1:5" s="58" customFormat="1" x14ac:dyDescent="0.25">
      <c r="A598" s="119"/>
      <c r="B598" s="119"/>
      <c r="C598" s="119"/>
      <c r="D598" s="119"/>
      <c r="E598" s="123"/>
    </row>
    <row r="599" spans="1:5" s="58" customFormat="1" x14ac:dyDescent="0.25">
      <c r="A599" s="119"/>
      <c r="B599" s="119"/>
      <c r="C599" s="119"/>
      <c r="D599" s="119"/>
      <c r="E599" s="123"/>
    </row>
    <row r="600" spans="1:5" s="58" customFormat="1" x14ac:dyDescent="0.25">
      <c r="A600" s="119"/>
      <c r="B600" s="119"/>
      <c r="C600" s="119"/>
      <c r="D600" s="119"/>
      <c r="E600" s="123"/>
    </row>
    <row r="601" spans="1:5" s="58" customFormat="1" x14ac:dyDescent="0.25">
      <c r="A601" s="119"/>
      <c r="B601" s="119"/>
      <c r="C601" s="119"/>
      <c r="D601" s="119"/>
      <c r="E601" s="123"/>
    </row>
    <row r="602" spans="1:5" s="58" customFormat="1" x14ac:dyDescent="0.25">
      <c r="A602" s="119"/>
      <c r="B602" s="119"/>
      <c r="C602" s="119"/>
      <c r="D602" s="119"/>
      <c r="E602" s="123"/>
    </row>
    <row r="603" spans="1:5" s="58" customFormat="1" x14ac:dyDescent="0.25">
      <c r="A603" s="119"/>
      <c r="B603" s="119"/>
      <c r="C603" s="119"/>
      <c r="D603" s="119"/>
      <c r="E603" s="123"/>
    </row>
    <row r="604" spans="1:5" s="58" customFormat="1" x14ac:dyDescent="0.25">
      <c r="A604" s="119"/>
      <c r="B604" s="119"/>
      <c r="C604" s="119"/>
      <c r="D604" s="119"/>
      <c r="E604" s="123"/>
    </row>
    <row r="605" spans="1:5" s="58" customFormat="1" x14ac:dyDescent="0.25">
      <c r="A605" s="119"/>
      <c r="B605" s="119"/>
      <c r="C605" s="119"/>
      <c r="D605" s="119"/>
      <c r="E605" s="123"/>
    </row>
    <row r="606" spans="1:5" s="58" customFormat="1" x14ac:dyDescent="0.25">
      <c r="A606" s="119"/>
      <c r="B606" s="119"/>
      <c r="C606" s="119"/>
      <c r="D606" s="119"/>
      <c r="E606" s="123"/>
    </row>
    <row r="607" spans="1:5" s="58" customFormat="1" x14ac:dyDescent="0.25">
      <c r="A607" s="119"/>
      <c r="B607" s="119"/>
      <c r="C607" s="119"/>
      <c r="D607" s="119"/>
      <c r="E607" s="123"/>
    </row>
    <row r="608" spans="1:5" s="58" customFormat="1" x14ac:dyDescent="0.25">
      <c r="A608" s="119"/>
      <c r="B608" s="119"/>
      <c r="C608" s="119"/>
      <c r="D608" s="119"/>
      <c r="E608" s="123"/>
    </row>
    <row r="609" spans="1:5" s="58" customFormat="1" x14ac:dyDescent="0.25">
      <c r="A609" s="119"/>
      <c r="B609" s="119"/>
      <c r="C609" s="119"/>
      <c r="D609" s="119"/>
      <c r="E609" s="123"/>
    </row>
    <row r="610" spans="1:5" s="58" customFormat="1" x14ac:dyDescent="0.25">
      <c r="A610" s="119"/>
      <c r="B610" s="119"/>
      <c r="C610" s="119"/>
      <c r="D610" s="119"/>
      <c r="E610" s="123"/>
    </row>
    <row r="611" spans="1:5" s="58" customFormat="1" x14ac:dyDescent="0.25">
      <c r="A611" s="119"/>
      <c r="B611" s="119"/>
      <c r="C611" s="119"/>
      <c r="D611" s="119"/>
      <c r="E611" s="123"/>
    </row>
    <row r="612" spans="1:5" s="58" customFormat="1" x14ac:dyDescent="0.25">
      <c r="A612" s="119"/>
      <c r="B612" s="119"/>
      <c r="C612" s="119"/>
      <c r="D612" s="119"/>
      <c r="E612" s="123"/>
    </row>
    <row r="613" spans="1:5" s="58" customFormat="1" x14ac:dyDescent="0.25">
      <c r="A613" s="119"/>
      <c r="B613" s="119"/>
      <c r="C613" s="119"/>
      <c r="D613" s="119"/>
      <c r="E613" s="123"/>
    </row>
    <row r="614" spans="1:5" s="58" customFormat="1" x14ac:dyDescent="0.25">
      <c r="A614" s="119"/>
      <c r="B614" s="119"/>
      <c r="C614" s="119"/>
      <c r="D614" s="119"/>
      <c r="E614" s="123"/>
    </row>
    <row r="615" spans="1:5" s="58" customFormat="1" x14ac:dyDescent="0.25">
      <c r="A615" s="119"/>
      <c r="B615" s="119"/>
      <c r="C615" s="119"/>
      <c r="D615" s="119"/>
      <c r="E615" s="123"/>
    </row>
    <row r="616" spans="1:5" s="58" customFormat="1" x14ac:dyDescent="0.25">
      <c r="A616" s="119"/>
      <c r="B616" s="119"/>
      <c r="C616" s="119"/>
      <c r="D616" s="119"/>
      <c r="E616" s="123"/>
    </row>
    <row r="617" spans="1:5" s="58" customFormat="1" x14ac:dyDescent="0.25">
      <c r="A617" s="119"/>
      <c r="B617" s="119"/>
      <c r="C617" s="119"/>
      <c r="D617" s="119"/>
      <c r="E617" s="123"/>
    </row>
    <row r="618" spans="1:5" s="58" customFormat="1" x14ac:dyDescent="0.25">
      <c r="A618" s="119"/>
      <c r="B618" s="119"/>
      <c r="C618" s="119"/>
      <c r="D618" s="119"/>
      <c r="E618" s="123"/>
    </row>
    <row r="619" spans="1:5" s="58" customFormat="1" x14ac:dyDescent="0.25">
      <c r="A619" s="119"/>
      <c r="B619" s="119"/>
      <c r="C619" s="119"/>
      <c r="D619" s="119"/>
      <c r="E619" s="123"/>
    </row>
    <row r="620" spans="1:5" s="58" customFormat="1" x14ac:dyDescent="0.25">
      <c r="A620" s="119"/>
      <c r="B620" s="119"/>
      <c r="C620" s="119"/>
      <c r="D620" s="119"/>
      <c r="E620" s="123"/>
    </row>
    <row r="621" spans="1:5" s="58" customFormat="1" x14ac:dyDescent="0.25">
      <c r="A621" s="119"/>
      <c r="B621" s="119"/>
      <c r="C621" s="119"/>
      <c r="D621" s="119"/>
      <c r="E621" s="123"/>
    </row>
    <row r="622" spans="1:5" s="58" customFormat="1" x14ac:dyDescent="0.25">
      <c r="A622" s="119"/>
      <c r="B622" s="119"/>
      <c r="C622" s="119"/>
      <c r="D622" s="119"/>
      <c r="E622" s="123"/>
    </row>
    <row r="623" spans="1:5" s="58" customFormat="1" x14ac:dyDescent="0.25">
      <c r="A623" s="119"/>
      <c r="B623" s="119"/>
      <c r="C623" s="119"/>
      <c r="D623" s="119"/>
      <c r="E623" s="123"/>
    </row>
    <row r="624" spans="1:5" s="58" customFormat="1" x14ac:dyDescent="0.25">
      <c r="A624" s="119"/>
      <c r="B624" s="119"/>
      <c r="C624" s="119"/>
      <c r="D624" s="119"/>
      <c r="E624" s="123"/>
    </row>
    <row r="625" spans="1:5" s="58" customFormat="1" x14ac:dyDescent="0.25">
      <c r="A625" s="119"/>
      <c r="B625" s="119"/>
      <c r="C625" s="119"/>
      <c r="D625" s="119"/>
      <c r="E625" s="123"/>
    </row>
    <row r="626" spans="1:5" s="58" customFormat="1" x14ac:dyDescent="0.25">
      <c r="A626" s="119"/>
      <c r="B626" s="119"/>
      <c r="C626" s="119"/>
      <c r="D626" s="119"/>
      <c r="E626" s="123"/>
    </row>
    <row r="627" spans="1:5" s="58" customFormat="1" x14ac:dyDescent="0.25">
      <c r="A627" s="119"/>
      <c r="B627" s="119"/>
      <c r="C627" s="119"/>
      <c r="D627" s="119"/>
      <c r="E627" s="123"/>
    </row>
    <row r="628" spans="1:5" s="58" customFormat="1" x14ac:dyDescent="0.25">
      <c r="A628" s="119"/>
      <c r="B628" s="119"/>
      <c r="C628" s="119"/>
      <c r="D628" s="119"/>
      <c r="E628" s="123"/>
    </row>
    <row r="629" spans="1:5" s="58" customFormat="1" x14ac:dyDescent="0.25">
      <c r="A629" s="119"/>
      <c r="B629" s="119"/>
      <c r="C629" s="119"/>
      <c r="D629" s="119"/>
      <c r="E629" s="123"/>
    </row>
    <row r="630" spans="1:5" s="58" customFormat="1" x14ac:dyDescent="0.25">
      <c r="A630" s="119"/>
      <c r="B630" s="119"/>
      <c r="C630" s="119"/>
      <c r="D630" s="119"/>
      <c r="E630" s="123"/>
    </row>
    <row r="631" spans="1:5" s="58" customFormat="1" x14ac:dyDescent="0.25">
      <c r="A631" s="119"/>
      <c r="B631" s="119"/>
      <c r="C631" s="119"/>
      <c r="D631" s="119"/>
      <c r="E631" s="123"/>
    </row>
    <row r="632" spans="1:5" s="58" customFormat="1" x14ac:dyDescent="0.25">
      <c r="A632" s="119"/>
      <c r="B632" s="119"/>
      <c r="C632" s="119"/>
      <c r="D632" s="119"/>
      <c r="E632" s="123"/>
    </row>
    <row r="633" spans="1:5" s="58" customFormat="1" x14ac:dyDescent="0.25">
      <c r="A633" s="119"/>
      <c r="B633" s="119"/>
      <c r="C633" s="119"/>
      <c r="D633" s="119"/>
      <c r="E633" s="123"/>
    </row>
    <row r="634" spans="1:5" s="58" customFormat="1" x14ac:dyDescent="0.25">
      <c r="A634" s="119"/>
      <c r="B634" s="119"/>
      <c r="C634" s="119"/>
      <c r="D634" s="119"/>
      <c r="E634" s="123"/>
    </row>
    <row r="635" spans="1:5" s="58" customFormat="1" x14ac:dyDescent="0.25">
      <c r="A635" s="119"/>
      <c r="B635" s="119"/>
      <c r="C635" s="119"/>
      <c r="D635" s="119"/>
      <c r="E635" s="123"/>
    </row>
    <row r="636" spans="1:5" s="58" customFormat="1" x14ac:dyDescent="0.25">
      <c r="A636" s="119"/>
      <c r="B636" s="119"/>
      <c r="C636" s="119"/>
      <c r="D636" s="119"/>
      <c r="E636" s="123"/>
    </row>
    <row r="637" spans="1:5" s="58" customFormat="1" x14ac:dyDescent="0.25">
      <c r="A637" s="119"/>
      <c r="B637" s="119"/>
      <c r="C637" s="119"/>
      <c r="D637" s="119"/>
      <c r="E637" s="123"/>
    </row>
    <row r="638" spans="1:5" s="58" customFormat="1" x14ac:dyDescent="0.25">
      <c r="A638" s="119"/>
      <c r="B638" s="119"/>
      <c r="C638" s="119"/>
      <c r="D638" s="119"/>
      <c r="E638" s="123"/>
    </row>
    <row r="639" spans="1:5" s="58" customFormat="1" x14ac:dyDescent="0.25">
      <c r="A639" s="119"/>
      <c r="B639" s="119"/>
      <c r="C639" s="119"/>
      <c r="D639" s="119"/>
      <c r="E639" s="123"/>
    </row>
    <row r="640" spans="1:5" s="58" customFormat="1" x14ac:dyDescent="0.25">
      <c r="A640" s="119"/>
      <c r="B640" s="119"/>
      <c r="C640" s="119"/>
      <c r="D640" s="119"/>
      <c r="E640" s="123"/>
    </row>
    <row r="641" spans="1:5" s="58" customFormat="1" x14ac:dyDescent="0.25">
      <c r="A641" s="119"/>
      <c r="B641" s="119"/>
      <c r="C641" s="119"/>
      <c r="D641" s="119"/>
      <c r="E641" s="123"/>
    </row>
    <row r="642" spans="1:5" s="58" customFormat="1" x14ac:dyDescent="0.25">
      <c r="A642" s="119"/>
      <c r="B642" s="119"/>
      <c r="C642" s="119"/>
      <c r="D642" s="119"/>
      <c r="E642" s="123"/>
    </row>
    <row r="643" spans="1:5" s="58" customFormat="1" x14ac:dyDescent="0.25">
      <c r="A643" s="119"/>
      <c r="B643" s="119"/>
      <c r="C643" s="119"/>
      <c r="D643" s="119"/>
      <c r="E643" s="123"/>
    </row>
    <row r="644" spans="1:5" s="58" customFormat="1" x14ac:dyDescent="0.25">
      <c r="A644" s="119"/>
      <c r="B644" s="119"/>
      <c r="C644" s="119"/>
      <c r="D644" s="119"/>
      <c r="E644" s="123"/>
    </row>
    <row r="645" spans="1:5" s="58" customFormat="1" x14ac:dyDescent="0.25">
      <c r="A645" s="119"/>
      <c r="B645" s="119"/>
      <c r="C645" s="119"/>
      <c r="D645" s="119"/>
      <c r="E645" s="123"/>
    </row>
    <row r="646" spans="1:5" s="58" customFormat="1" x14ac:dyDescent="0.25">
      <c r="A646" s="119"/>
      <c r="B646" s="119"/>
      <c r="C646" s="119"/>
      <c r="D646" s="119"/>
      <c r="E646" s="123"/>
    </row>
    <row r="647" spans="1:5" s="58" customFormat="1" x14ac:dyDescent="0.25">
      <c r="A647" s="119"/>
      <c r="B647" s="119"/>
      <c r="C647" s="119"/>
      <c r="D647" s="119"/>
      <c r="E647" s="123"/>
    </row>
    <row r="648" spans="1:5" s="58" customFormat="1" x14ac:dyDescent="0.25">
      <c r="A648" s="119"/>
      <c r="B648" s="119"/>
      <c r="C648" s="119"/>
      <c r="D648" s="119"/>
      <c r="E648" s="123"/>
    </row>
    <row r="649" spans="1:5" s="58" customFormat="1" x14ac:dyDescent="0.25">
      <c r="A649" s="119"/>
      <c r="B649" s="119"/>
      <c r="C649" s="119"/>
      <c r="D649" s="119"/>
      <c r="E649" s="123"/>
    </row>
    <row r="650" spans="1:5" s="58" customFormat="1" x14ac:dyDescent="0.25">
      <c r="A650" s="119"/>
      <c r="B650" s="119"/>
      <c r="C650" s="119"/>
      <c r="D650" s="119"/>
      <c r="E650" s="123"/>
    </row>
    <row r="651" spans="1:5" s="58" customFormat="1" x14ac:dyDescent="0.25">
      <c r="A651" s="119"/>
      <c r="B651" s="119"/>
      <c r="C651" s="119"/>
      <c r="D651" s="119"/>
      <c r="E651" s="123"/>
    </row>
    <row r="652" spans="1:5" s="58" customFormat="1" x14ac:dyDescent="0.25">
      <c r="A652" s="119"/>
      <c r="B652" s="119"/>
      <c r="C652" s="119"/>
      <c r="D652" s="119"/>
      <c r="E652" s="123"/>
    </row>
    <row r="653" spans="1:5" s="58" customFormat="1" x14ac:dyDescent="0.25">
      <c r="A653" s="119"/>
      <c r="B653" s="119"/>
      <c r="C653" s="119"/>
      <c r="D653" s="119"/>
      <c r="E653" s="123"/>
    </row>
    <row r="654" spans="1:5" s="58" customFormat="1" x14ac:dyDescent="0.25">
      <c r="A654" s="119"/>
      <c r="B654" s="119"/>
      <c r="C654" s="119"/>
      <c r="D654" s="119"/>
      <c r="E654" s="123"/>
    </row>
    <row r="655" spans="1:5" s="58" customFormat="1" x14ac:dyDescent="0.25">
      <c r="A655" s="119"/>
      <c r="B655" s="119"/>
      <c r="C655" s="119"/>
      <c r="D655" s="119"/>
      <c r="E655" s="123"/>
    </row>
    <row r="656" spans="1:5" s="58" customFormat="1" x14ac:dyDescent="0.25">
      <c r="A656" s="119"/>
      <c r="B656" s="119"/>
      <c r="C656" s="119"/>
      <c r="D656" s="119"/>
      <c r="E656" s="123"/>
    </row>
    <row r="657" spans="1:5" s="58" customFormat="1" x14ac:dyDescent="0.25">
      <c r="A657" s="119"/>
      <c r="B657" s="119"/>
      <c r="C657" s="119"/>
      <c r="D657" s="119"/>
      <c r="E657" s="123"/>
    </row>
    <row r="658" spans="1:5" s="58" customFormat="1" x14ac:dyDescent="0.25">
      <c r="A658" s="119"/>
      <c r="B658" s="119"/>
      <c r="C658" s="119"/>
      <c r="D658" s="119"/>
      <c r="E658" s="123"/>
    </row>
    <row r="659" spans="1:5" s="58" customFormat="1" x14ac:dyDescent="0.25">
      <c r="A659" s="119"/>
      <c r="B659" s="119"/>
      <c r="C659" s="119"/>
      <c r="D659" s="119"/>
      <c r="E659" s="123"/>
    </row>
    <row r="660" spans="1:5" s="58" customFormat="1" x14ac:dyDescent="0.25">
      <c r="A660" s="119"/>
      <c r="B660" s="119"/>
      <c r="C660" s="119"/>
      <c r="D660" s="119"/>
      <c r="E660" s="123"/>
    </row>
    <row r="661" spans="1:5" s="58" customFormat="1" x14ac:dyDescent="0.25">
      <c r="A661" s="119"/>
      <c r="B661" s="119"/>
      <c r="C661" s="119"/>
      <c r="D661" s="119"/>
      <c r="E661" s="123"/>
    </row>
    <row r="662" spans="1:5" s="58" customFormat="1" x14ac:dyDescent="0.25">
      <c r="A662" s="119"/>
      <c r="B662" s="119"/>
      <c r="C662" s="119"/>
      <c r="D662" s="119"/>
      <c r="E662" s="123"/>
    </row>
    <row r="663" spans="1:5" s="58" customFormat="1" x14ac:dyDescent="0.25">
      <c r="A663" s="119"/>
      <c r="B663" s="119"/>
      <c r="C663" s="119"/>
      <c r="D663" s="119"/>
      <c r="E663" s="123"/>
    </row>
    <row r="664" spans="1:5" s="58" customFormat="1" x14ac:dyDescent="0.25">
      <c r="A664" s="119"/>
      <c r="B664" s="119"/>
      <c r="C664" s="119"/>
      <c r="D664" s="119"/>
      <c r="E664" s="123"/>
    </row>
    <row r="665" spans="1:5" s="58" customFormat="1" x14ac:dyDescent="0.25">
      <c r="A665" s="119"/>
      <c r="B665" s="119"/>
      <c r="C665" s="119"/>
      <c r="D665" s="119"/>
      <c r="E665" s="123"/>
    </row>
    <row r="666" spans="1:5" s="58" customFormat="1" x14ac:dyDescent="0.25">
      <c r="A666" s="119"/>
      <c r="B666" s="119"/>
      <c r="C666" s="119"/>
      <c r="D666" s="119"/>
      <c r="E666" s="123"/>
    </row>
    <row r="667" spans="1:5" s="58" customFormat="1" x14ac:dyDescent="0.25">
      <c r="A667" s="119"/>
      <c r="B667" s="119"/>
      <c r="C667" s="119"/>
      <c r="D667" s="119"/>
      <c r="E667" s="123"/>
    </row>
    <row r="668" spans="1:5" s="58" customFormat="1" x14ac:dyDescent="0.25">
      <c r="A668" s="119"/>
      <c r="B668" s="119"/>
      <c r="C668" s="119"/>
      <c r="D668" s="119"/>
      <c r="E668" s="123"/>
    </row>
    <row r="669" spans="1:5" s="58" customFormat="1" x14ac:dyDescent="0.25">
      <c r="A669" s="119"/>
      <c r="B669" s="119"/>
      <c r="C669" s="119"/>
      <c r="D669" s="119"/>
      <c r="E669" s="123"/>
    </row>
    <row r="670" spans="1:5" s="58" customFormat="1" x14ac:dyDescent="0.25">
      <c r="A670" s="119"/>
      <c r="B670" s="119"/>
      <c r="C670" s="119"/>
      <c r="D670" s="119"/>
      <c r="E670" s="123"/>
    </row>
    <row r="671" spans="1:5" s="58" customFormat="1" x14ac:dyDescent="0.25">
      <c r="A671" s="119"/>
      <c r="B671" s="119"/>
      <c r="C671" s="119"/>
      <c r="D671" s="119"/>
      <c r="E671" s="123"/>
    </row>
    <row r="672" spans="1:5" s="58" customFormat="1" x14ac:dyDescent="0.25">
      <c r="A672" s="119"/>
      <c r="B672" s="119"/>
      <c r="C672" s="119"/>
      <c r="D672" s="119"/>
      <c r="E672" s="123"/>
    </row>
    <row r="673" spans="1:5" s="58" customFormat="1" x14ac:dyDescent="0.25">
      <c r="A673" s="119"/>
      <c r="B673" s="119"/>
      <c r="C673" s="119"/>
      <c r="D673" s="119"/>
      <c r="E673" s="123"/>
    </row>
    <row r="674" spans="1:5" s="58" customFormat="1" x14ac:dyDescent="0.25">
      <c r="A674" s="119"/>
      <c r="B674" s="119"/>
      <c r="C674" s="119"/>
      <c r="D674" s="119"/>
      <c r="E674" s="123"/>
    </row>
    <row r="675" spans="1:5" s="58" customFormat="1" x14ac:dyDescent="0.25">
      <c r="A675" s="119"/>
      <c r="B675" s="119"/>
      <c r="C675" s="119"/>
      <c r="D675" s="119"/>
      <c r="E675" s="123"/>
    </row>
    <row r="676" spans="1:5" s="58" customFormat="1" x14ac:dyDescent="0.25">
      <c r="A676" s="119"/>
      <c r="B676" s="119"/>
      <c r="C676" s="119"/>
      <c r="D676" s="119"/>
      <c r="E676" s="123"/>
    </row>
    <row r="677" spans="1:5" s="58" customFormat="1" x14ac:dyDescent="0.25">
      <c r="A677" s="119"/>
      <c r="B677" s="119"/>
      <c r="C677" s="119"/>
      <c r="D677" s="119"/>
      <c r="E677" s="123"/>
    </row>
    <row r="678" spans="1:5" s="58" customFormat="1" x14ac:dyDescent="0.25">
      <c r="A678" s="119"/>
      <c r="B678" s="119"/>
      <c r="C678" s="119"/>
      <c r="D678" s="119"/>
      <c r="E678" s="123"/>
    </row>
    <row r="679" spans="1:5" s="58" customFormat="1" x14ac:dyDescent="0.25">
      <c r="A679" s="119"/>
      <c r="B679" s="119"/>
      <c r="C679" s="119"/>
      <c r="D679" s="119"/>
      <c r="E679" s="123"/>
    </row>
    <row r="680" spans="1:5" s="58" customFormat="1" x14ac:dyDescent="0.25">
      <c r="A680" s="119"/>
      <c r="B680" s="119"/>
      <c r="C680" s="119"/>
      <c r="D680" s="119"/>
      <c r="E680" s="123"/>
    </row>
    <row r="681" spans="1:5" s="58" customFormat="1" x14ac:dyDescent="0.25">
      <c r="A681" s="119"/>
      <c r="B681" s="119"/>
      <c r="C681" s="119"/>
      <c r="D681" s="119"/>
      <c r="E681" s="123"/>
    </row>
    <row r="682" spans="1:5" s="58" customFormat="1" x14ac:dyDescent="0.25">
      <c r="A682" s="119"/>
      <c r="B682" s="119"/>
      <c r="C682" s="119"/>
      <c r="D682" s="119"/>
      <c r="E682" s="123"/>
    </row>
    <row r="683" spans="1:5" s="58" customFormat="1" x14ac:dyDescent="0.25">
      <c r="A683" s="119"/>
      <c r="B683" s="119"/>
      <c r="C683" s="119"/>
      <c r="D683" s="119"/>
      <c r="E683" s="123"/>
    </row>
    <row r="684" spans="1:5" s="58" customFormat="1" x14ac:dyDescent="0.25">
      <c r="A684" s="119"/>
      <c r="B684" s="119"/>
      <c r="C684" s="119"/>
      <c r="D684" s="119"/>
      <c r="E684" s="123"/>
    </row>
    <row r="685" spans="1:5" s="58" customFormat="1" x14ac:dyDescent="0.25">
      <c r="A685" s="119"/>
      <c r="B685" s="119"/>
      <c r="C685" s="119"/>
      <c r="D685" s="119"/>
      <c r="E685" s="123"/>
    </row>
    <row r="686" spans="1:5" s="58" customFormat="1" x14ac:dyDescent="0.25">
      <c r="A686" s="119"/>
      <c r="B686" s="119"/>
      <c r="C686" s="119"/>
      <c r="D686" s="119"/>
      <c r="E686" s="123"/>
    </row>
    <row r="687" spans="1:5" s="58" customFormat="1" x14ac:dyDescent="0.25">
      <c r="A687" s="119"/>
      <c r="B687" s="119"/>
      <c r="C687" s="119"/>
      <c r="D687" s="119"/>
      <c r="E687" s="123"/>
    </row>
    <row r="688" spans="1:5" s="58" customFormat="1" x14ac:dyDescent="0.25">
      <c r="A688" s="119"/>
      <c r="B688" s="119"/>
      <c r="C688" s="119"/>
      <c r="D688" s="119"/>
      <c r="E688" s="123"/>
    </row>
    <row r="689" spans="1:5" s="58" customFormat="1" x14ac:dyDescent="0.25">
      <c r="A689" s="119"/>
      <c r="B689" s="119"/>
      <c r="C689" s="119"/>
      <c r="D689" s="119"/>
      <c r="E689" s="123"/>
    </row>
    <row r="690" spans="1:5" s="58" customFormat="1" x14ac:dyDescent="0.25">
      <c r="A690" s="119"/>
      <c r="B690" s="119"/>
      <c r="C690" s="119"/>
      <c r="D690" s="119"/>
      <c r="E690" s="123"/>
    </row>
    <row r="691" spans="1:5" s="58" customFormat="1" x14ac:dyDescent="0.25">
      <c r="A691" s="119"/>
      <c r="B691" s="119"/>
      <c r="C691" s="119"/>
      <c r="D691" s="119"/>
      <c r="E691" s="123"/>
    </row>
    <row r="692" spans="1:5" s="58" customFormat="1" x14ac:dyDescent="0.25">
      <c r="A692" s="119"/>
      <c r="B692" s="119"/>
      <c r="C692" s="119"/>
      <c r="D692" s="119"/>
      <c r="E692" s="123"/>
    </row>
    <row r="693" spans="1:5" s="58" customFormat="1" x14ac:dyDescent="0.25">
      <c r="A693" s="119"/>
      <c r="B693" s="119"/>
      <c r="C693" s="119"/>
      <c r="D693" s="119"/>
      <c r="E693" s="123"/>
    </row>
    <row r="694" spans="1:5" s="58" customFormat="1" x14ac:dyDescent="0.25">
      <c r="A694" s="119"/>
      <c r="B694" s="119"/>
      <c r="C694" s="119"/>
      <c r="D694" s="119"/>
      <c r="E694" s="123"/>
    </row>
    <row r="695" spans="1:5" s="58" customFormat="1" x14ac:dyDescent="0.25">
      <c r="A695" s="119"/>
      <c r="B695" s="119"/>
      <c r="C695" s="119"/>
      <c r="D695" s="119"/>
      <c r="E695" s="123"/>
    </row>
    <row r="696" spans="1:5" s="58" customFormat="1" x14ac:dyDescent="0.25">
      <c r="A696" s="119"/>
      <c r="B696" s="119"/>
      <c r="C696" s="119"/>
      <c r="D696" s="119"/>
      <c r="E696" s="123"/>
    </row>
    <row r="697" spans="1:5" s="58" customFormat="1" x14ac:dyDescent="0.25">
      <c r="A697" s="119"/>
      <c r="B697" s="119"/>
      <c r="C697" s="119"/>
      <c r="D697" s="119"/>
      <c r="E697" s="123"/>
    </row>
    <row r="698" spans="1:5" s="58" customFormat="1" x14ac:dyDescent="0.25">
      <c r="A698" s="119"/>
      <c r="B698" s="119"/>
      <c r="C698" s="119"/>
      <c r="D698" s="119"/>
      <c r="E698" s="123"/>
    </row>
    <row r="699" spans="1:5" s="58" customFormat="1" x14ac:dyDescent="0.25">
      <c r="A699" s="119"/>
      <c r="B699" s="119"/>
      <c r="C699" s="119"/>
      <c r="D699" s="119"/>
      <c r="E699" s="123"/>
    </row>
    <row r="700" spans="1:5" s="58" customFormat="1" x14ac:dyDescent="0.25">
      <c r="A700" s="119"/>
      <c r="B700" s="119"/>
      <c r="C700" s="119"/>
      <c r="D700" s="119"/>
      <c r="E700" s="123"/>
    </row>
    <row r="701" spans="1:5" s="58" customFormat="1" x14ac:dyDescent="0.25">
      <c r="A701" s="119"/>
      <c r="B701" s="119"/>
      <c r="C701" s="119"/>
      <c r="D701" s="119"/>
      <c r="E701" s="123"/>
    </row>
    <row r="702" spans="1:5" s="58" customFormat="1" x14ac:dyDescent="0.25">
      <c r="A702" s="119"/>
      <c r="B702" s="119"/>
      <c r="C702" s="119"/>
      <c r="D702" s="119"/>
      <c r="E702" s="123"/>
    </row>
    <row r="703" spans="1:5" s="58" customFormat="1" x14ac:dyDescent="0.25">
      <c r="A703" s="119"/>
      <c r="B703" s="119"/>
      <c r="C703" s="119"/>
      <c r="D703" s="119"/>
      <c r="E703" s="123"/>
    </row>
    <row r="704" spans="1:5" s="58" customFormat="1" x14ac:dyDescent="0.25">
      <c r="A704" s="119"/>
      <c r="B704" s="119"/>
      <c r="C704" s="119"/>
      <c r="D704" s="119"/>
      <c r="E704" s="123"/>
    </row>
    <row r="705" spans="1:5" s="58" customFormat="1" x14ac:dyDescent="0.25">
      <c r="A705" s="119"/>
      <c r="B705" s="119"/>
      <c r="C705" s="119"/>
      <c r="D705" s="119"/>
      <c r="E705" s="123"/>
    </row>
    <row r="706" spans="1:5" s="58" customFormat="1" x14ac:dyDescent="0.25">
      <c r="A706" s="119"/>
      <c r="B706" s="119"/>
      <c r="C706" s="119"/>
      <c r="D706" s="119"/>
      <c r="E706" s="123"/>
    </row>
    <row r="707" spans="1:5" s="58" customFormat="1" x14ac:dyDescent="0.25">
      <c r="A707" s="119"/>
      <c r="B707" s="119"/>
      <c r="C707" s="119"/>
      <c r="D707" s="119"/>
      <c r="E707" s="123"/>
    </row>
    <row r="708" spans="1:5" s="58" customFormat="1" x14ac:dyDescent="0.25">
      <c r="A708" s="119"/>
      <c r="B708" s="119"/>
      <c r="C708" s="119"/>
      <c r="D708" s="119"/>
      <c r="E708" s="123"/>
    </row>
    <row r="709" spans="1:5" s="58" customFormat="1" x14ac:dyDescent="0.25">
      <c r="A709" s="119"/>
      <c r="B709" s="119"/>
      <c r="C709" s="119"/>
      <c r="D709" s="119"/>
      <c r="E709" s="123"/>
    </row>
    <row r="710" spans="1:5" s="58" customFormat="1" x14ac:dyDescent="0.25">
      <c r="A710" s="119"/>
      <c r="B710" s="119"/>
      <c r="C710" s="119"/>
      <c r="D710" s="119"/>
      <c r="E710" s="123"/>
    </row>
    <row r="711" spans="1:5" s="58" customFormat="1" x14ac:dyDescent="0.25">
      <c r="A711" s="119"/>
      <c r="B711" s="119"/>
      <c r="C711" s="119"/>
      <c r="D711" s="119"/>
      <c r="E711" s="123"/>
    </row>
    <row r="712" spans="1:5" s="58" customFormat="1" x14ac:dyDescent="0.25">
      <c r="A712" s="119"/>
      <c r="B712" s="119"/>
      <c r="C712" s="119"/>
      <c r="D712" s="119"/>
      <c r="E712" s="123"/>
    </row>
    <row r="713" spans="1:5" s="58" customFormat="1" x14ac:dyDescent="0.25">
      <c r="A713" s="119"/>
      <c r="B713" s="119"/>
      <c r="C713" s="119"/>
      <c r="D713" s="119"/>
      <c r="E713" s="123"/>
    </row>
    <row r="714" spans="1:5" s="58" customFormat="1" x14ac:dyDescent="0.25">
      <c r="A714" s="119"/>
      <c r="B714" s="119"/>
      <c r="C714" s="119"/>
      <c r="D714" s="119"/>
      <c r="E714" s="123"/>
    </row>
    <row r="715" spans="1:5" s="58" customFormat="1" x14ac:dyDescent="0.25">
      <c r="A715" s="119"/>
      <c r="B715" s="119"/>
      <c r="C715" s="119"/>
      <c r="D715" s="119"/>
      <c r="E715" s="123"/>
    </row>
    <row r="716" spans="1:5" s="58" customFormat="1" x14ac:dyDescent="0.25">
      <c r="A716" s="119"/>
      <c r="B716" s="119"/>
      <c r="C716" s="119"/>
      <c r="D716" s="119"/>
      <c r="E716" s="123"/>
    </row>
    <row r="717" spans="1:5" s="58" customFormat="1" x14ac:dyDescent="0.25">
      <c r="A717" s="119"/>
      <c r="B717" s="119"/>
      <c r="C717" s="119"/>
      <c r="D717" s="119"/>
      <c r="E717" s="123"/>
    </row>
    <row r="718" spans="1:5" s="58" customFormat="1" x14ac:dyDescent="0.25">
      <c r="A718" s="119"/>
      <c r="B718" s="119"/>
      <c r="C718" s="119"/>
      <c r="D718" s="119"/>
      <c r="E718" s="123"/>
    </row>
    <row r="719" spans="1:5" s="58" customFormat="1" x14ac:dyDescent="0.25">
      <c r="A719" s="119"/>
      <c r="B719" s="119"/>
      <c r="C719" s="119"/>
      <c r="D719" s="119"/>
      <c r="E719" s="123"/>
    </row>
    <row r="720" spans="1:5" s="58" customFormat="1" x14ac:dyDescent="0.25">
      <c r="A720" s="119"/>
      <c r="B720" s="119"/>
      <c r="C720" s="119"/>
      <c r="D720" s="119"/>
      <c r="E720" s="123"/>
    </row>
    <row r="721" spans="1:5" s="58" customFormat="1" x14ac:dyDescent="0.25">
      <c r="A721" s="119"/>
      <c r="B721" s="119"/>
      <c r="C721" s="119"/>
      <c r="D721" s="119"/>
      <c r="E721" s="123"/>
    </row>
    <row r="722" spans="1:5" s="58" customFormat="1" x14ac:dyDescent="0.25">
      <c r="A722" s="119"/>
      <c r="B722" s="119"/>
      <c r="C722" s="119"/>
      <c r="D722" s="119"/>
      <c r="E722" s="123"/>
    </row>
    <row r="723" spans="1:5" s="58" customFormat="1" x14ac:dyDescent="0.25">
      <c r="A723" s="119"/>
      <c r="B723" s="119"/>
      <c r="C723" s="119"/>
      <c r="D723" s="119"/>
      <c r="E723" s="123"/>
    </row>
    <row r="724" spans="1:5" s="58" customFormat="1" x14ac:dyDescent="0.25">
      <c r="A724" s="119"/>
      <c r="B724" s="119"/>
      <c r="C724" s="119"/>
      <c r="D724" s="119"/>
      <c r="E724" s="123"/>
    </row>
    <row r="725" spans="1:5" s="58" customFormat="1" x14ac:dyDescent="0.25">
      <c r="A725" s="119"/>
      <c r="B725" s="119"/>
      <c r="C725" s="119"/>
      <c r="D725" s="119"/>
      <c r="E725" s="123"/>
    </row>
    <row r="726" spans="1:5" s="58" customFormat="1" x14ac:dyDescent="0.25">
      <c r="A726" s="119"/>
      <c r="B726" s="119"/>
      <c r="C726" s="119"/>
      <c r="D726" s="119"/>
      <c r="E726" s="123"/>
    </row>
    <row r="727" spans="1:5" s="58" customFormat="1" x14ac:dyDescent="0.25">
      <c r="A727" s="119"/>
      <c r="B727" s="119"/>
      <c r="C727" s="119"/>
      <c r="D727" s="119"/>
      <c r="E727" s="123"/>
    </row>
    <row r="728" spans="1:5" s="58" customFormat="1" x14ac:dyDescent="0.25">
      <c r="A728" s="119"/>
      <c r="B728" s="119"/>
      <c r="C728" s="119"/>
      <c r="D728" s="119"/>
      <c r="E728" s="123"/>
    </row>
    <row r="729" spans="1:5" s="58" customFormat="1" x14ac:dyDescent="0.25">
      <c r="A729" s="119"/>
      <c r="B729" s="119"/>
      <c r="C729" s="119"/>
      <c r="D729" s="119"/>
      <c r="E729" s="123"/>
    </row>
    <row r="730" spans="1:5" s="58" customFormat="1" x14ac:dyDescent="0.25">
      <c r="A730" s="119"/>
      <c r="B730" s="119"/>
      <c r="C730" s="119"/>
      <c r="D730" s="119"/>
      <c r="E730" s="123"/>
    </row>
    <row r="731" spans="1:5" s="58" customFormat="1" x14ac:dyDescent="0.25">
      <c r="A731" s="119"/>
      <c r="B731" s="119"/>
      <c r="C731" s="119"/>
      <c r="D731" s="119"/>
      <c r="E731" s="123"/>
    </row>
    <row r="732" spans="1:5" s="58" customFormat="1" x14ac:dyDescent="0.25">
      <c r="A732" s="119"/>
      <c r="B732" s="119"/>
      <c r="C732" s="119"/>
      <c r="D732" s="119"/>
      <c r="E732" s="123"/>
    </row>
    <row r="733" spans="1:5" s="58" customFormat="1" x14ac:dyDescent="0.25">
      <c r="A733" s="119"/>
      <c r="B733" s="119"/>
      <c r="C733" s="119"/>
      <c r="D733" s="119"/>
      <c r="E733" s="123"/>
    </row>
    <row r="734" spans="1:5" s="58" customFormat="1" x14ac:dyDescent="0.25">
      <c r="A734" s="119"/>
      <c r="B734" s="119"/>
      <c r="C734" s="119"/>
      <c r="D734" s="119"/>
      <c r="E734" s="123"/>
    </row>
    <row r="735" spans="1:5" s="58" customFormat="1" x14ac:dyDescent="0.25">
      <c r="A735" s="119"/>
      <c r="B735" s="119"/>
      <c r="C735" s="119"/>
      <c r="D735" s="119"/>
      <c r="E735" s="123"/>
    </row>
    <row r="736" spans="1:5" s="58" customFormat="1" x14ac:dyDescent="0.25">
      <c r="A736" s="119"/>
      <c r="B736" s="119"/>
      <c r="C736" s="119"/>
      <c r="D736" s="119"/>
      <c r="E736" s="123"/>
    </row>
    <row r="737" spans="1:5" s="58" customFormat="1" x14ac:dyDescent="0.25">
      <c r="A737" s="119"/>
      <c r="B737" s="119"/>
      <c r="C737" s="119"/>
      <c r="D737" s="119"/>
      <c r="E737" s="123"/>
    </row>
    <row r="738" spans="1:5" s="58" customFormat="1" x14ac:dyDescent="0.25">
      <c r="A738" s="119"/>
      <c r="B738" s="119"/>
      <c r="C738" s="119"/>
      <c r="D738" s="119"/>
      <c r="E738" s="123"/>
    </row>
    <row r="739" spans="1:5" s="58" customFormat="1" x14ac:dyDescent="0.25">
      <c r="A739" s="119"/>
      <c r="B739" s="119"/>
      <c r="C739" s="119"/>
      <c r="D739" s="119"/>
      <c r="E739" s="123"/>
    </row>
    <row r="740" spans="1:5" s="58" customFormat="1" x14ac:dyDescent="0.25">
      <c r="A740" s="119"/>
      <c r="B740" s="119"/>
      <c r="C740" s="119"/>
      <c r="D740" s="119"/>
      <c r="E740" s="123"/>
    </row>
    <row r="741" spans="1:5" s="58" customFormat="1" x14ac:dyDescent="0.25">
      <c r="A741" s="119"/>
      <c r="B741" s="119"/>
      <c r="C741" s="119"/>
      <c r="D741" s="119"/>
      <c r="E741" s="123"/>
    </row>
    <row r="742" spans="1:5" s="58" customFormat="1" x14ac:dyDescent="0.25">
      <c r="A742" s="119"/>
      <c r="B742" s="119"/>
      <c r="C742" s="119"/>
      <c r="D742" s="119"/>
      <c r="E742" s="123"/>
    </row>
    <row r="743" spans="1:5" s="58" customFormat="1" x14ac:dyDescent="0.25">
      <c r="A743" s="119"/>
      <c r="B743" s="119"/>
      <c r="C743" s="119"/>
      <c r="D743" s="119"/>
      <c r="E743" s="123"/>
    </row>
    <row r="744" spans="1:5" s="58" customFormat="1" x14ac:dyDescent="0.25">
      <c r="A744" s="119"/>
      <c r="B744" s="119"/>
      <c r="C744" s="119"/>
      <c r="D744" s="119"/>
      <c r="E744" s="123"/>
    </row>
    <row r="745" spans="1:5" s="58" customFormat="1" x14ac:dyDescent="0.25">
      <c r="A745" s="119"/>
      <c r="B745" s="119"/>
      <c r="C745" s="119"/>
      <c r="D745" s="119"/>
      <c r="E745" s="123"/>
    </row>
    <row r="746" spans="1:5" s="58" customFormat="1" x14ac:dyDescent="0.25">
      <c r="A746" s="119"/>
      <c r="B746" s="119"/>
      <c r="C746" s="119"/>
      <c r="D746" s="119"/>
      <c r="E746" s="123"/>
    </row>
    <row r="747" spans="1:5" s="58" customFormat="1" x14ac:dyDescent="0.25">
      <c r="A747" s="119"/>
      <c r="B747" s="119"/>
      <c r="C747" s="119"/>
      <c r="D747" s="119"/>
      <c r="E747" s="123"/>
    </row>
    <row r="748" spans="1:5" s="58" customFormat="1" x14ac:dyDescent="0.25">
      <c r="A748" s="119"/>
      <c r="B748" s="119"/>
      <c r="C748" s="119"/>
      <c r="D748" s="119"/>
      <c r="E748" s="123"/>
    </row>
    <row r="749" spans="1:5" s="58" customFormat="1" x14ac:dyDescent="0.25">
      <c r="A749" s="119"/>
      <c r="B749" s="119"/>
      <c r="C749" s="119"/>
      <c r="D749" s="119"/>
      <c r="E749" s="123"/>
    </row>
    <row r="750" spans="1:5" s="58" customFormat="1" x14ac:dyDescent="0.25">
      <c r="A750" s="119"/>
      <c r="B750" s="119"/>
      <c r="C750" s="119"/>
      <c r="D750" s="119"/>
      <c r="E750" s="123"/>
    </row>
    <row r="751" spans="1:5" s="58" customFormat="1" x14ac:dyDescent="0.25">
      <c r="A751" s="119"/>
      <c r="B751" s="119"/>
      <c r="C751" s="119"/>
      <c r="D751" s="119"/>
      <c r="E751" s="123"/>
    </row>
    <row r="752" spans="1:5" s="58" customFormat="1" x14ac:dyDescent="0.25">
      <c r="A752" s="119"/>
      <c r="B752" s="119"/>
      <c r="C752" s="119"/>
      <c r="D752" s="119"/>
      <c r="E752" s="123"/>
    </row>
    <row r="753" spans="1:5" s="58" customFormat="1" x14ac:dyDescent="0.25">
      <c r="A753" s="119"/>
      <c r="B753" s="119"/>
      <c r="C753" s="119"/>
      <c r="D753" s="119"/>
      <c r="E753" s="123"/>
    </row>
    <row r="754" spans="1:5" s="58" customFormat="1" x14ac:dyDescent="0.25">
      <c r="A754" s="119"/>
      <c r="B754" s="119"/>
      <c r="C754" s="119"/>
      <c r="D754" s="119"/>
      <c r="E754" s="123"/>
    </row>
    <row r="755" spans="1:5" s="58" customFormat="1" x14ac:dyDescent="0.25">
      <c r="A755" s="119"/>
      <c r="B755" s="119"/>
      <c r="C755" s="119"/>
      <c r="D755" s="119"/>
      <c r="E755" s="123"/>
    </row>
    <row r="756" spans="1:5" s="58" customFormat="1" x14ac:dyDescent="0.25">
      <c r="A756" s="119"/>
      <c r="B756" s="119"/>
      <c r="C756" s="119"/>
      <c r="D756" s="119"/>
      <c r="E756" s="123"/>
    </row>
    <row r="757" spans="1:5" s="58" customFormat="1" x14ac:dyDescent="0.25">
      <c r="A757" s="119"/>
      <c r="B757" s="119"/>
      <c r="C757" s="119"/>
      <c r="D757" s="119"/>
      <c r="E757" s="123"/>
    </row>
    <row r="758" spans="1:5" s="58" customFormat="1" x14ac:dyDescent="0.25">
      <c r="A758" s="119"/>
      <c r="B758" s="119"/>
      <c r="C758" s="119"/>
      <c r="D758" s="119"/>
      <c r="E758" s="123"/>
    </row>
    <row r="759" spans="1:5" s="58" customFormat="1" x14ac:dyDescent="0.25">
      <c r="A759" s="119"/>
      <c r="B759" s="119"/>
      <c r="C759" s="119"/>
      <c r="D759" s="119"/>
      <c r="E759" s="123"/>
    </row>
    <row r="760" spans="1:5" s="58" customFormat="1" x14ac:dyDescent="0.25">
      <c r="A760" s="119"/>
      <c r="B760" s="119"/>
      <c r="C760" s="119"/>
      <c r="D760" s="119"/>
      <c r="E760" s="123"/>
    </row>
    <row r="761" spans="1:5" s="58" customFormat="1" x14ac:dyDescent="0.25">
      <c r="A761" s="119"/>
      <c r="B761" s="119"/>
      <c r="C761" s="119"/>
      <c r="D761" s="119"/>
      <c r="E761" s="123"/>
    </row>
    <row r="762" spans="1:5" s="58" customFormat="1" x14ac:dyDescent="0.25">
      <c r="A762" s="119"/>
      <c r="B762" s="119"/>
      <c r="C762" s="119"/>
      <c r="D762" s="119"/>
      <c r="E762" s="123"/>
    </row>
    <row r="763" spans="1:5" s="58" customFormat="1" x14ac:dyDescent="0.25">
      <c r="A763" s="119"/>
      <c r="B763" s="119"/>
      <c r="C763" s="119"/>
      <c r="D763" s="119"/>
      <c r="E763" s="123"/>
    </row>
    <row r="764" spans="1:5" s="58" customFormat="1" x14ac:dyDescent="0.25">
      <c r="A764" s="119"/>
      <c r="B764" s="119"/>
      <c r="C764" s="119"/>
      <c r="D764" s="119"/>
      <c r="E764" s="123"/>
    </row>
    <row r="765" spans="1:5" s="58" customFormat="1" x14ac:dyDescent="0.25">
      <c r="A765" s="119"/>
      <c r="B765" s="119"/>
      <c r="C765" s="119"/>
      <c r="D765" s="119"/>
      <c r="E765" s="123"/>
    </row>
    <row r="766" spans="1:5" s="58" customFormat="1" x14ac:dyDescent="0.25">
      <c r="A766" s="119"/>
      <c r="B766" s="119"/>
      <c r="C766" s="119"/>
      <c r="D766" s="119"/>
      <c r="E766" s="123"/>
    </row>
    <row r="767" spans="1:5" s="58" customFormat="1" x14ac:dyDescent="0.25">
      <c r="A767" s="119"/>
      <c r="B767" s="119"/>
      <c r="C767" s="119"/>
      <c r="D767" s="119"/>
      <c r="E767" s="123"/>
    </row>
    <row r="768" spans="1:5" s="58" customFormat="1" x14ac:dyDescent="0.25">
      <c r="A768" s="119"/>
      <c r="B768" s="119"/>
      <c r="C768" s="119"/>
      <c r="D768" s="119"/>
      <c r="E768" s="123"/>
    </row>
    <row r="769" spans="1:5" s="58" customFormat="1" x14ac:dyDescent="0.25">
      <c r="A769" s="119"/>
      <c r="B769" s="119"/>
      <c r="C769" s="119"/>
      <c r="D769" s="119"/>
      <c r="E769" s="123"/>
    </row>
    <row r="770" spans="1:5" s="58" customFormat="1" x14ac:dyDescent="0.25">
      <c r="A770" s="119"/>
      <c r="B770" s="119"/>
      <c r="C770" s="119"/>
      <c r="D770" s="119"/>
      <c r="E770" s="123"/>
    </row>
    <row r="771" spans="1:5" s="58" customFormat="1" x14ac:dyDescent="0.25">
      <c r="A771" s="119"/>
      <c r="B771" s="119"/>
      <c r="C771" s="119"/>
      <c r="D771" s="119"/>
      <c r="E771" s="123"/>
    </row>
    <row r="772" spans="1:5" s="58" customFormat="1" x14ac:dyDescent="0.25">
      <c r="A772" s="119"/>
      <c r="B772" s="119"/>
      <c r="C772" s="119"/>
      <c r="D772" s="119"/>
      <c r="E772" s="123"/>
    </row>
    <row r="773" spans="1:5" s="58" customFormat="1" x14ac:dyDescent="0.25">
      <c r="A773" s="119"/>
      <c r="B773" s="119"/>
      <c r="C773" s="119"/>
      <c r="D773" s="119"/>
      <c r="E773" s="123"/>
    </row>
    <row r="774" spans="1:5" s="58" customFormat="1" x14ac:dyDescent="0.25">
      <c r="A774" s="119"/>
      <c r="B774" s="119"/>
      <c r="C774" s="119"/>
      <c r="D774" s="119"/>
      <c r="E774" s="123"/>
    </row>
    <row r="775" spans="1:5" s="58" customFormat="1" x14ac:dyDescent="0.25">
      <c r="A775" s="119"/>
      <c r="B775" s="119"/>
      <c r="C775" s="119"/>
      <c r="D775" s="119"/>
      <c r="E775" s="123"/>
    </row>
    <row r="776" spans="1:5" s="58" customFormat="1" x14ac:dyDescent="0.25">
      <c r="A776" s="119"/>
      <c r="B776" s="119"/>
      <c r="C776" s="119"/>
      <c r="D776" s="119"/>
      <c r="E776" s="123"/>
    </row>
    <row r="777" spans="1:5" s="58" customFormat="1" x14ac:dyDescent="0.25">
      <c r="A777" s="119"/>
      <c r="B777" s="119"/>
      <c r="C777" s="119"/>
      <c r="D777" s="119"/>
      <c r="E777" s="123"/>
    </row>
    <row r="778" spans="1:5" s="58" customFormat="1" x14ac:dyDescent="0.25">
      <c r="A778" s="119"/>
      <c r="B778" s="119"/>
      <c r="C778" s="119"/>
      <c r="D778" s="119"/>
      <c r="E778" s="123"/>
    </row>
    <row r="779" spans="1:5" s="58" customFormat="1" x14ac:dyDescent="0.25">
      <c r="A779" s="119"/>
      <c r="B779" s="119"/>
      <c r="C779" s="119"/>
      <c r="D779" s="119"/>
      <c r="E779" s="123"/>
    </row>
    <row r="780" spans="1:5" s="58" customFormat="1" x14ac:dyDescent="0.25">
      <c r="A780" s="119"/>
      <c r="B780" s="119"/>
      <c r="C780" s="119"/>
      <c r="D780" s="119"/>
      <c r="E780" s="123"/>
    </row>
    <row r="781" spans="1:5" s="58" customFormat="1" x14ac:dyDescent="0.25">
      <c r="A781" s="119"/>
      <c r="B781" s="119"/>
      <c r="C781" s="119"/>
      <c r="D781" s="119"/>
      <c r="E781" s="123"/>
    </row>
    <row r="782" spans="1:5" s="58" customFormat="1" x14ac:dyDescent="0.25">
      <c r="A782" s="119"/>
      <c r="B782" s="119"/>
      <c r="C782" s="119"/>
      <c r="D782" s="119"/>
      <c r="E782" s="123"/>
    </row>
    <row r="783" spans="1:5" s="58" customFormat="1" x14ac:dyDescent="0.25">
      <c r="A783" s="119"/>
      <c r="B783" s="119"/>
      <c r="C783" s="119"/>
      <c r="D783" s="119"/>
      <c r="E783" s="123"/>
    </row>
    <row r="784" spans="1:5" s="58" customFormat="1" x14ac:dyDescent="0.25">
      <c r="A784" s="119"/>
      <c r="B784" s="119"/>
      <c r="C784" s="119"/>
      <c r="D784" s="119"/>
      <c r="E784" s="123"/>
    </row>
    <row r="785" spans="1:5" s="58" customFormat="1" x14ac:dyDescent="0.25">
      <c r="A785" s="119"/>
      <c r="B785" s="119"/>
      <c r="C785" s="119"/>
      <c r="D785" s="119"/>
      <c r="E785" s="123"/>
    </row>
    <row r="786" spans="1:5" s="58" customFormat="1" x14ac:dyDescent="0.25">
      <c r="A786" s="119"/>
      <c r="B786" s="119"/>
      <c r="C786" s="119"/>
      <c r="D786" s="119"/>
      <c r="E786" s="123"/>
    </row>
    <row r="787" spans="1:5" s="58" customFormat="1" x14ac:dyDescent="0.25">
      <c r="A787" s="119"/>
      <c r="B787" s="119"/>
      <c r="C787" s="119"/>
      <c r="D787" s="119"/>
      <c r="E787" s="123"/>
    </row>
    <row r="788" spans="1:5" s="58" customFormat="1" x14ac:dyDescent="0.25">
      <c r="A788" s="119"/>
      <c r="B788" s="119"/>
      <c r="C788" s="119"/>
      <c r="D788" s="119"/>
      <c r="E788" s="123"/>
    </row>
    <row r="789" spans="1:5" s="58" customFormat="1" x14ac:dyDescent="0.25">
      <c r="A789" s="119"/>
      <c r="B789" s="119"/>
      <c r="C789" s="119"/>
      <c r="D789" s="119"/>
      <c r="E789" s="123"/>
    </row>
    <row r="790" spans="1:5" s="58" customFormat="1" x14ac:dyDescent="0.25">
      <c r="A790" s="119"/>
      <c r="B790" s="119"/>
      <c r="C790" s="119"/>
      <c r="D790" s="119"/>
      <c r="E790" s="123"/>
    </row>
    <row r="791" spans="1:5" s="58" customFormat="1" x14ac:dyDescent="0.25">
      <c r="A791" s="119"/>
      <c r="B791" s="119"/>
      <c r="C791" s="119"/>
      <c r="D791" s="119"/>
      <c r="E791" s="123"/>
    </row>
    <row r="792" spans="1:5" s="58" customFormat="1" x14ac:dyDescent="0.25">
      <c r="A792" s="119"/>
      <c r="B792" s="119"/>
      <c r="C792" s="119"/>
      <c r="D792" s="119"/>
      <c r="E792" s="123"/>
    </row>
    <row r="793" spans="1:5" s="58" customFormat="1" x14ac:dyDescent="0.25">
      <c r="A793" s="119"/>
      <c r="B793" s="119"/>
      <c r="C793" s="119"/>
      <c r="D793" s="119"/>
      <c r="E793" s="123"/>
    </row>
    <row r="794" spans="1:5" s="58" customFormat="1" x14ac:dyDescent="0.25">
      <c r="A794" s="119"/>
      <c r="B794" s="119"/>
      <c r="C794" s="119"/>
      <c r="D794" s="119"/>
      <c r="E794" s="123"/>
    </row>
    <row r="795" spans="1:5" s="58" customFormat="1" x14ac:dyDescent="0.25">
      <c r="A795" s="119"/>
      <c r="B795" s="119"/>
      <c r="C795" s="119"/>
      <c r="D795" s="119"/>
      <c r="E795" s="123"/>
    </row>
    <row r="796" spans="1:5" s="58" customFormat="1" x14ac:dyDescent="0.25">
      <c r="A796" s="119"/>
      <c r="B796" s="119"/>
      <c r="C796" s="119"/>
      <c r="D796" s="119"/>
      <c r="E796" s="123"/>
    </row>
    <row r="797" spans="1:5" s="58" customFormat="1" x14ac:dyDescent="0.25">
      <c r="A797" s="119"/>
      <c r="B797" s="119"/>
      <c r="C797" s="119"/>
      <c r="D797" s="119"/>
      <c r="E797" s="123"/>
    </row>
    <row r="798" spans="1:5" s="58" customFormat="1" x14ac:dyDescent="0.25">
      <c r="A798" s="119"/>
      <c r="B798" s="119"/>
      <c r="C798" s="119"/>
      <c r="D798" s="119"/>
      <c r="E798" s="123"/>
    </row>
    <row r="799" spans="1:5" s="58" customFormat="1" x14ac:dyDescent="0.25">
      <c r="A799" s="119"/>
      <c r="B799" s="119"/>
      <c r="C799" s="119"/>
      <c r="D799" s="119"/>
      <c r="E799" s="123"/>
    </row>
    <row r="800" spans="1:5" s="58" customFormat="1" x14ac:dyDescent="0.25">
      <c r="A800" s="119"/>
      <c r="B800" s="119"/>
      <c r="C800" s="119"/>
      <c r="D800" s="119"/>
      <c r="E800" s="123"/>
    </row>
    <row r="801" spans="1:5" s="58" customFormat="1" x14ac:dyDescent="0.25">
      <c r="A801" s="119"/>
      <c r="B801" s="119"/>
      <c r="C801" s="119"/>
      <c r="D801" s="119"/>
      <c r="E801" s="123"/>
    </row>
    <row r="802" spans="1:5" s="58" customFormat="1" x14ac:dyDescent="0.25">
      <c r="A802" s="119"/>
      <c r="B802" s="119"/>
      <c r="C802" s="119"/>
      <c r="D802" s="119"/>
      <c r="E802" s="123"/>
    </row>
    <row r="803" spans="1:5" s="58" customFormat="1" x14ac:dyDescent="0.25">
      <c r="A803" s="119"/>
      <c r="B803" s="119"/>
      <c r="C803" s="119"/>
      <c r="D803" s="119"/>
      <c r="E803" s="123"/>
    </row>
    <row r="804" spans="1:5" s="58" customFormat="1" x14ac:dyDescent="0.25">
      <c r="A804" s="119"/>
      <c r="B804" s="119"/>
      <c r="C804" s="119"/>
      <c r="D804" s="119"/>
      <c r="E804" s="123"/>
    </row>
    <row r="805" spans="1:5" s="58" customFormat="1" x14ac:dyDescent="0.25">
      <c r="A805" s="119"/>
      <c r="B805" s="119"/>
      <c r="C805" s="119"/>
      <c r="D805" s="119"/>
      <c r="E805" s="123"/>
    </row>
    <row r="806" spans="1:5" s="58" customFormat="1" x14ac:dyDescent="0.25">
      <c r="A806" s="119"/>
      <c r="B806" s="119"/>
      <c r="C806" s="119"/>
      <c r="D806" s="119"/>
      <c r="E806" s="123"/>
    </row>
    <row r="807" spans="1:5" s="58" customFormat="1" x14ac:dyDescent="0.25">
      <c r="A807" s="119"/>
      <c r="B807" s="119"/>
      <c r="C807" s="119"/>
      <c r="D807" s="119"/>
      <c r="E807" s="123"/>
    </row>
    <row r="808" spans="1:5" s="58" customFormat="1" x14ac:dyDescent="0.25">
      <c r="A808" s="119"/>
      <c r="B808" s="119"/>
      <c r="C808" s="119"/>
      <c r="D808" s="119"/>
      <c r="E808" s="123"/>
    </row>
    <row r="809" spans="1:5" s="58" customFormat="1" x14ac:dyDescent="0.25">
      <c r="A809" s="119"/>
      <c r="B809" s="119"/>
      <c r="C809" s="119"/>
      <c r="D809" s="119"/>
      <c r="E809" s="123"/>
    </row>
    <row r="810" spans="1:5" s="58" customFormat="1" x14ac:dyDescent="0.25">
      <c r="A810" s="119"/>
      <c r="B810" s="119"/>
      <c r="C810" s="119"/>
      <c r="D810" s="119"/>
      <c r="E810" s="123"/>
    </row>
    <row r="811" spans="1:5" s="58" customFormat="1" x14ac:dyDescent="0.25">
      <c r="A811" s="119"/>
      <c r="B811" s="119"/>
      <c r="C811" s="119"/>
      <c r="D811" s="119"/>
      <c r="E811" s="123"/>
    </row>
    <row r="812" spans="1:5" s="58" customFormat="1" x14ac:dyDescent="0.25">
      <c r="A812" s="119"/>
      <c r="B812" s="119"/>
      <c r="C812" s="119"/>
      <c r="D812" s="119"/>
      <c r="E812" s="123"/>
    </row>
    <row r="813" spans="1:5" s="58" customFormat="1" x14ac:dyDescent="0.25">
      <c r="A813" s="119"/>
      <c r="B813" s="119"/>
      <c r="C813" s="119"/>
      <c r="D813" s="119"/>
      <c r="E813" s="123"/>
    </row>
    <row r="814" spans="1:5" s="58" customFormat="1" x14ac:dyDescent="0.25">
      <c r="A814" s="119"/>
      <c r="B814" s="119"/>
      <c r="C814" s="119"/>
      <c r="D814" s="119"/>
      <c r="E814" s="123"/>
    </row>
    <row r="815" spans="1:5" s="58" customFormat="1" x14ac:dyDescent="0.25">
      <c r="A815" s="119"/>
      <c r="B815" s="119"/>
      <c r="C815" s="119"/>
      <c r="D815" s="119"/>
      <c r="E815" s="123"/>
    </row>
    <row r="816" spans="1:5" s="58" customFormat="1" x14ac:dyDescent="0.25">
      <c r="A816" s="119"/>
      <c r="B816" s="119"/>
      <c r="C816" s="119"/>
      <c r="D816" s="119"/>
      <c r="E816" s="123"/>
    </row>
    <row r="817" spans="1:5" s="58" customFormat="1" x14ac:dyDescent="0.25">
      <c r="A817" s="119"/>
      <c r="B817" s="119"/>
      <c r="C817" s="119"/>
      <c r="D817" s="119"/>
      <c r="E817" s="123"/>
    </row>
    <row r="818" spans="1:5" s="58" customFormat="1" x14ac:dyDescent="0.25">
      <c r="A818" s="119"/>
      <c r="B818" s="119"/>
      <c r="C818" s="119"/>
      <c r="D818" s="119"/>
      <c r="E818" s="123"/>
    </row>
    <row r="819" spans="1:5" s="58" customFormat="1" x14ac:dyDescent="0.25">
      <c r="A819" s="119"/>
      <c r="B819" s="119"/>
      <c r="C819" s="119"/>
      <c r="D819" s="119"/>
      <c r="E819" s="123"/>
    </row>
    <row r="820" spans="1:5" s="58" customFormat="1" x14ac:dyDescent="0.25">
      <c r="A820" s="119"/>
      <c r="B820" s="119"/>
      <c r="C820" s="119"/>
      <c r="D820" s="119"/>
      <c r="E820" s="123"/>
    </row>
    <row r="821" spans="1:5" s="58" customFormat="1" x14ac:dyDescent="0.25">
      <c r="A821" s="119"/>
      <c r="B821" s="119"/>
      <c r="C821" s="119"/>
      <c r="D821" s="119"/>
      <c r="E821" s="123"/>
    </row>
    <row r="822" spans="1:5" s="58" customFormat="1" x14ac:dyDescent="0.25">
      <c r="A822" s="119"/>
      <c r="B822" s="119"/>
      <c r="C822" s="119"/>
      <c r="D822" s="119"/>
      <c r="E822" s="123"/>
    </row>
    <row r="823" spans="1:5" s="58" customFormat="1" x14ac:dyDescent="0.25">
      <c r="A823" s="119"/>
      <c r="B823" s="119"/>
      <c r="C823" s="119"/>
      <c r="D823" s="119"/>
      <c r="E823" s="123"/>
    </row>
    <row r="824" spans="1:5" s="58" customFormat="1" x14ac:dyDescent="0.25">
      <c r="A824" s="119"/>
      <c r="B824" s="119"/>
      <c r="C824" s="119"/>
      <c r="D824" s="119"/>
      <c r="E824" s="123"/>
    </row>
    <row r="825" spans="1:5" s="58" customFormat="1" x14ac:dyDescent="0.25">
      <c r="A825" s="119"/>
      <c r="B825" s="119"/>
      <c r="C825" s="119"/>
      <c r="D825" s="119"/>
      <c r="E825" s="123"/>
    </row>
    <row r="826" spans="1:5" s="58" customFormat="1" x14ac:dyDescent="0.25">
      <c r="A826" s="119"/>
      <c r="B826" s="119"/>
      <c r="C826" s="119"/>
      <c r="D826" s="119"/>
      <c r="E826" s="123"/>
    </row>
    <row r="827" spans="1:5" s="58" customFormat="1" x14ac:dyDescent="0.25">
      <c r="A827" s="119"/>
      <c r="B827" s="119"/>
      <c r="C827" s="119"/>
      <c r="D827" s="119"/>
      <c r="E827" s="123"/>
    </row>
    <row r="828" spans="1:5" s="58" customFormat="1" x14ac:dyDescent="0.25">
      <c r="A828" s="119"/>
      <c r="B828" s="119"/>
      <c r="C828" s="119"/>
      <c r="D828" s="119"/>
      <c r="E828" s="123"/>
    </row>
    <row r="829" spans="1:5" s="58" customFormat="1" x14ac:dyDescent="0.25">
      <c r="A829" s="119"/>
      <c r="B829" s="119"/>
      <c r="C829" s="119"/>
      <c r="D829" s="119"/>
      <c r="E829" s="123"/>
    </row>
    <row r="830" spans="1:5" s="58" customFormat="1" x14ac:dyDescent="0.25">
      <c r="A830" s="119"/>
      <c r="B830" s="119"/>
      <c r="C830" s="119"/>
      <c r="D830" s="119"/>
      <c r="E830" s="123"/>
    </row>
    <row r="831" spans="1:5" s="58" customFormat="1" x14ac:dyDescent="0.25">
      <c r="A831" s="119"/>
      <c r="B831" s="119"/>
      <c r="C831" s="119"/>
      <c r="D831" s="119"/>
      <c r="E831" s="123"/>
    </row>
    <row r="832" spans="1:5" s="58" customFormat="1" x14ac:dyDescent="0.25">
      <c r="A832" s="119"/>
      <c r="B832" s="119"/>
      <c r="C832" s="119"/>
      <c r="D832" s="119"/>
      <c r="E832" s="123"/>
    </row>
    <row r="833" spans="1:5" s="58" customFormat="1" x14ac:dyDescent="0.25">
      <c r="A833" s="119"/>
      <c r="B833" s="119"/>
      <c r="C833" s="119"/>
      <c r="D833" s="119"/>
      <c r="E833" s="123"/>
    </row>
    <row r="834" spans="1:5" s="58" customFormat="1" x14ac:dyDescent="0.25">
      <c r="A834" s="119"/>
      <c r="B834" s="119"/>
      <c r="C834" s="119"/>
      <c r="D834" s="119"/>
      <c r="E834" s="123"/>
    </row>
    <row r="835" spans="1:5" s="58" customFormat="1" x14ac:dyDescent="0.25">
      <c r="A835" s="119"/>
      <c r="B835" s="119"/>
      <c r="C835" s="119"/>
      <c r="D835" s="119"/>
      <c r="E835" s="123"/>
    </row>
    <row r="836" spans="1:5" s="58" customFormat="1" x14ac:dyDescent="0.25">
      <c r="A836" s="119"/>
      <c r="B836" s="119"/>
      <c r="C836" s="119"/>
      <c r="D836" s="119"/>
      <c r="E836" s="123"/>
    </row>
    <row r="837" spans="1:5" s="58" customFormat="1" x14ac:dyDescent="0.25">
      <c r="A837" s="119"/>
      <c r="B837" s="119"/>
      <c r="C837" s="119"/>
      <c r="D837" s="119"/>
      <c r="E837" s="123"/>
    </row>
    <row r="838" spans="1:5" s="58" customFormat="1" x14ac:dyDescent="0.25">
      <c r="A838" s="119"/>
      <c r="B838" s="119"/>
      <c r="C838" s="119"/>
      <c r="D838" s="119"/>
      <c r="E838" s="123"/>
    </row>
    <row r="839" spans="1:5" s="58" customFormat="1" x14ac:dyDescent="0.25">
      <c r="A839" s="119"/>
      <c r="B839" s="119"/>
      <c r="C839" s="119"/>
      <c r="D839" s="119"/>
      <c r="E839" s="123"/>
    </row>
    <row r="840" spans="1:5" s="58" customFormat="1" x14ac:dyDescent="0.25">
      <c r="A840" s="119"/>
      <c r="B840" s="119"/>
      <c r="C840" s="119"/>
      <c r="D840" s="119"/>
      <c r="E840" s="123"/>
    </row>
    <row r="841" spans="1:5" s="58" customFormat="1" x14ac:dyDescent="0.25">
      <c r="A841" s="119"/>
      <c r="B841" s="119"/>
      <c r="C841" s="119"/>
      <c r="D841" s="119"/>
      <c r="E841" s="123"/>
    </row>
    <row r="842" spans="1:5" s="58" customFormat="1" x14ac:dyDescent="0.25">
      <c r="A842" s="119"/>
      <c r="B842" s="119"/>
      <c r="C842" s="119"/>
      <c r="D842" s="119"/>
      <c r="E842" s="123"/>
    </row>
    <row r="843" spans="1:5" s="58" customFormat="1" x14ac:dyDescent="0.25">
      <c r="A843" s="119"/>
      <c r="B843" s="119"/>
      <c r="C843" s="119"/>
      <c r="D843" s="119"/>
      <c r="E843" s="123"/>
    </row>
    <row r="844" spans="1:5" s="58" customFormat="1" x14ac:dyDescent="0.25">
      <c r="A844" s="119"/>
      <c r="B844" s="119"/>
      <c r="C844" s="119"/>
      <c r="D844" s="119"/>
      <c r="E844" s="123"/>
    </row>
    <row r="845" spans="1:5" s="58" customFormat="1" x14ac:dyDescent="0.25">
      <c r="A845" s="119"/>
      <c r="B845" s="119"/>
      <c r="C845" s="119"/>
      <c r="D845" s="119"/>
      <c r="E845" s="123"/>
    </row>
    <row r="846" spans="1:5" s="58" customFormat="1" x14ac:dyDescent="0.25">
      <c r="A846" s="119"/>
      <c r="B846" s="119"/>
      <c r="C846" s="119"/>
      <c r="D846" s="119"/>
      <c r="E846" s="123"/>
    </row>
    <row r="847" spans="1:5" s="58" customFormat="1" x14ac:dyDescent="0.25">
      <c r="A847" s="119"/>
      <c r="B847" s="119"/>
      <c r="C847" s="119"/>
      <c r="D847" s="119"/>
      <c r="E847" s="123"/>
    </row>
    <row r="848" spans="1:5" s="58" customFormat="1" x14ac:dyDescent="0.25">
      <c r="A848" s="119"/>
      <c r="B848" s="119"/>
      <c r="C848" s="119"/>
      <c r="D848" s="119"/>
      <c r="E848" s="123"/>
    </row>
    <row r="849" spans="1:5" s="58" customFormat="1" x14ac:dyDescent="0.25">
      <c r="A849" s="119"/>
      <c r="B849" s="119"/>
      <c r="C849" s="119"/>
      <c r="D849" s="119"/>
      <c r="E849" s="123"/>
    </row>
    <row r="850" spans="1:5" s="58" customFormat="1" x14ac:dyDescent="0.25">
      <c r="A850" s="119"/>
      <c r="B850" s="119"/>
      <c r="C850" s="119"/>
      <c r="D850" s="119"/>
      <c r="E850" s="123"/>
    </row>
    <row r="851" spans="1:5" s="58" customFormat="1" x14ac:dyDescent="0.25">
      <c r="A851" s="119"/>
      <c r="B851" s="119"/>
      <c r="C851" s="119"/>
      <c r="D851" s="119"/>
      <c r="E851" s="123"/>
    </row>
    <row r="852" spans="1:5" s="58" customFormat="1" x14ac:dyDescent="0.25">
      <c r="A852" s="119"/>
      <c r="B852" s="119"/>
      <c r="C852" s="119"/>
      <c r="D852" s="119"/>
      <c r="E852" s="123"/>
    </row>
    <row r="853" spans="1:5" s="58" customFormat="1" x14ac:dyDescent="0.25">
      <c r="A853" s="119"/>
      <c r="B853" s="119"/>
      <c r="C853" s="119"/>
      <c r="D853" s="119"/>
      <c r="E853" s="123"/>
    </row>
    <row r="854" spans="1:5" s="58" customFormat="1" x14ac:dyDescent="0.25">
      <c r="A854" s="119"/>
      <c r="B854" s="119"/>
      <c r="C854" s="119"/>
      <c r="D854" s="119"/>
      <c r="E854" s="123"/>
    </row>
    <row r="855" spans="1:5" s="58" customFormat="1" x14ac:dyDescent="0.25">
      <c r="A855" s="119"/>
      <c r="B855" s="119"/>
      <c r="C855" s="119"/>
      <c r="D855" s="119"/>
      <c r="E855" s="123"/>
    </row>
    <row r="856" spans="1:5" s="58" customFormat="1" x14ac:dyDescent="0.25">
      <c r="A856" s="119"/>
      <c r="B856" s="119"/>
      <c r="C856" s="119"/>
      <c r="D856" s="119"/>
      <c r="E856" s="123"/>
    </row>
    <row r="857" spans="1:5" s="58" customFormat="1" x14ac:dyDescent="0.25">
      <c r="A857" s="119"/>
      <c r="B857" s="119"/>
      <c r="C857" s="119"/>
      <c r="D857" s="119"/>
      <c r="E857" s="123"/>
    </row>
    <row r="858" spans="1:5" s="58" customFormat="1" x14ac:dyDescent="0.25">
      <c r="A858" s="119"/>
      <c r="B858" s="119"/>
      <c r="C858" s="119"/>
      <c r="D858" s="119"/>
      <c r="E858" s="123"/>
    </row>
    <row r="859" spans="1:5" s="58" customFormat="1" x14ac:dyDescent="0.25">
      <c r="A859" s="119"/>
      <c r="B859" s="119"/>
      <c r="C859" s="119"/>
      <c r="D859" s="119"/>
      <c r="E859" s="123"/>
    </row>
    <row r="860" spans="1:5" s="58" customFormat="1" x14ac:dyDescent="0.25">
      <c r="A860" s="119"/>
      <c r="B860" s="119"/>
      <c r="C860" s="119"/>
      <c r="D860" s="119"/>
      <c r="E860" s="123"/>
    </row>
    <row r="861" spans="1:5" s="58" customFormat="1" x14ac:dyDescent="0.25">
      <c r="A861" s="119"/>
      <c r="B861" s="119"/>
      <c r="C861" s="119"/>
      <c r="D861" s="119"/>
      <c r="E861" s="123"/>
    </row>
    <row r="862" spans="1:5" s="58" customFormat="1" x14ac:dyDescent="0.25">
      <c r="A862" s="119"/>
      <c r="B862" s="119"/>
      <c r="C862" s="119"/>
      <c r="D862" s="119"/>
      <c r="E862" s="123"/>
    </row>
    <row r="863" spans="1:5" s="58" customFormat="1" x14ac:dyDescent="0.25">
      <c r="A863" s="119"/>
      <c r="B863" s="119"/>
      <c r="C863" s="119"/>
      <c r="D863" s="119"/>
      <c r="E863" s="123"/>
    </row>
    <row r="864" spans="1:5" s="58" customFormat="1" x14ac:dyDescent="0.25">
      <c r="A864" s="119"/>
      <c r="B864" s="119"/>
      <c r="C864" s="119"/>
      <c r="D864" s="119"/>
      <c r="E864" s="123"/>
    </row>
    <row r="865" spans="1:5" s="58" customFormat="1" x14ac:dyDescent="0.25">
      <c r="A865" s="119"/>
      <c r="B865" s="119"/>
      <c r="C865" s="119"/>
      <c r="D865" s="119"/>
      <c r="E865" s="123"/>
    </row>
    <row r="866" spans="1:5" s="58" customFormat="1" x14ac:dyDescent="0.25">
      <c r="A866" s="119"/>
      <c r="B866" s="119"/>
      <c r="C866" s="119"/>
      <c r="D866" s="119"/>
      <c r="E866" s="123"/>
    </row>
    <row r="867" spans="1:5" s="58" customFormat="1" x14ac:dyDescent="0.25">
      <c r="A867" s="119"/>
      <c r="B867" s="119"/>
      <c r="C867" s="119"/>
      <c r="D867" s="119"/>
      <c r="E867" s="123"/>
    </row>
    <row r="868" spans="1:5" s="58" customFormat="1" x14ac:dyDescent="0.25">
      <c r="A868" s="119"/>
      <c r="B868" s="119"/>
      <c r="C868" s="119"/>
      <c r="D868" s="119"/>
      <c r="E868" s="123"/>
    </row>
    <row r="869" spans="1:5" s="58" customFormat="1" x14ac:dyDescent="0.25">
      <c r="A869" s="119"/>
      <c r="B869" s="119"/>
      <c r="C869" s="119"/>
      <c r="D869" s="119"/>
      <c r="E869" s="123"/>
    </row>
    <row r="870" spans="1:5" s="58" customFormat="1" x14ac:dyDescent="0.25">
      <c r="A870" s="119"/>
      <c r="B870" s="119"/>
      <c r="C870" s="119"/>
      <c r="D870" s="119"/>
      <c r="E870" s="123"/>
    </row>
    <row r="871" spans="1:5" s="58" customFormat="1" x14ac:dyDescent="0.25">
      <c r="A871" s="119"/>
      <c r="B871" s="119"/>
      <c r="C871" s="119"/>
      <c r="D871" s="119"/>
      <c r="E871" s="123"/>
    </row>
    <row r="872" spans="1:5" s="58" customFormat="1" x14ac:dyDescent="0.25">
      <c r="A872" s="119"/>
      <c r="B872" s="119"/>
      <c r="C872" s="119"/>
      <c r="D872" s="119"/>
      <c r="E872" s="123"/>
    </row>
    <row r="873" spans="1:5" s="58" customFormat="1" x14ac:dyDescent="0.25">
      <c r="A873" s="119"/>
      <c r="B873" s="119"/>
      <c r="C873" s="119"/>
      <c r="D873" s="119"/>
      <c r="E873" s="123"/>
    </row>
    <row r="874" spans="1:5" s="58" customFormat="1" x14ac:dyDescent="0.25">
      <c r="A874" s="119"/>
      <c r="B874" s="119"/>
      <c r="C874" s="119"/>
      <c r="D874" s="119"/>
      <c r="E874" s="123"/>
    </row>
    <row r="875" spans="1:5" s="58" customFormat="1" x14ac:dyDescent="0.25">
      <c r="A875" s="119"/>
      <c r="B875" s="119"/>
      <c r="C875" s="119"/>
      <c r="D875" s="119"/>
      <c r="E875" s="123"/>
    </row>
    <row r="876" spans="1:5" s="58" customFormat="1" x14ac:dyDescent="0.25">
      <c r="A876" s="119"/>
      <c r="B876" s="119"/>
      <c r="C876" s="119"/>
      <c r="D876" s="119"/>
      <c r="E876" s="123"/>
    </row>
    <row r="877" spans="1:5" s="58" customFormat="1" x14ac:dyDescent="0.25">
      <c r="A877" s="119"/>
      <c r="B877" s="119"/>
      <c r="C877" s="119"/>
      <c r="D877" s="119"/>
      <c r="E877" s="123"/>
    </row>
    <row r="878" spans="1:5" s="58" customFormat="1" x14ac:dyDescent="0.25">
      <c r="A878" s="119"/>
      <c r="B878" s="119"/>
      <c r="C878" s="119"/>
      <c r="D878" s="119"/>
      <c r="E878" s="123"/>
    </row>
    <row r="879" spans="1:5" s="58" customFormat="1" x14ac:dyDescent="0.25">
      <c r="A879" s="119"/>
      <c r="B879" s="119"/>
      <c r="C879" s="119"/>
      <c r="D879" s="119"/>
      <c r="E879" s="123"/>
    </row>
    <row r="880" spans="1:5" s="58" customFormat="1" x14ac:dyDescent="0.25">
      <c r="A880" s="119"/>
      <c r="B880" s="119"/>
      <c r="C880" s="119"/>
      <c r="D880" s="119"/>
      <c r="E880" s="123"/>
    </row>
    <row r="881" spans="1:5" s="58" customFormat="1" x14ac:dyDescent="0.25">
      <c r="A881" s="119"/>
      <c r="B881" s="119"/>
      <c r="C881" s="119"/>
      <c r="D881" s="119"/>
      <c r="E881" s="123"/>
    </row>
    <row r="882" spans="1:5" s="58" customFormat="1" x14ac:dyDescent="0.25">
      <c r="A882" s="119"/>
      <c r="B882" s="119"/>
      <c r="C882" s="119"/>
      <c r="D882" s="119"/>
      <c r="E882" s="123"/>
    </row>
    <row r="883" spans="1:5" s="58" customFormat="1" x14ac:dyDescent="0.25">
      <c r="A883" s="119"/>
      <c r="B883" s="119"/>
      <c r="C883" s="119"/>
      <c r="D883" s="119"/>
      <c r="E883" s="123"/>
    </row>
    <row r="884" spans="1:5" s="58" customFormat="1" x14ac:dyDescent="0.25">
      <c r="A884" s="119"/>
      <c r="B884" s="119"/>
      <c r="C884" s="119"/>
      <c r="D884" s="119"/>
      <c r="E884" s="123"/>
    </row>
    <row r="885" spans="1:5" s="58" customFormat="1" x14ac:dyDescent="0.25">
      <c r="A885" s="119"/>
      <c r="B885" s="119"/>
      <c r="C885" s="119"/>
      <c r="D885" s="119"/>
      <c r="E885" s="123"/>
    </row>
    <row r="886" spans="1:5" s="58" customFormat="1" x14ac:dyDescent="0.25">
      <c r="A886" s="119"/>
      <c r="B886" s="119"/>
      <c r="C886" s="119"/>
      <c r="D886" s="119"/>
      <c r="E886" s="123"/>
    </row>
    <row r="887" spans="1:5" s="58" customFormat="1" x14ac:dyDescent="0.25">
      <c r="A887" s="119"/>
      <c r="B887" s="119"/>
      <c r="C887" s="119"/>
      <c r="D887" s="119"/>
      <c r="E887" s="123"/>
    </row>
    <row r="888" spans="1:5" s="58" customFormat="1" x14ac:dyDescent="0.25">
      <c r="A888" s="119"/>
      <c r="B888" s="119"/>
      <c r="C888" s="119"/>
      <c r="D888" s="119"/>
      <c r="E888" s="123"/>
    </row>
    <row r="889" spans="1:5" s="58" customFormat="1" x14ac:dyDescent="0.25">
      <c r="A889" s="119"/>
      <c r="B889" s="119"/>
      <c r="C889" s="119"/>
      <c r="D889" s="119"/>
      <c r="E889" s="123"/>
    </row>
    <row r="890" spans="1:5" s="58" customFormat="1" x14ac:dyDescent="0.25">
      <c r="A890" s="119"/>
      <c r="B890" s="119"/>
      <c r="C890" s="119"/>
      <c r="D890" s="119"/>
      <c r="E890" s="123"/>
    </row>
    <row r="891" spans="1:5" s="58" customFormat="1" x14ac:dyDescent="0.25">
      <c r="A891" s="119"/>
      <c r="B891" s="119"/>
      <c r="C891" s="119"/>
      <c r="D891" s="119"/>
      <c r="E891" s="123"/>
    </row>
    <row r="892" spans="1:5" s="58" customFormat="1" x14ac:dyDescent="0.25">
      <c r="A892" s="119"/>
      <c r="B892" s="119"/>
      <c r="C892" s="119"/>
      <c r="D892" s="119"/>
      <c r="E892" s="123"/>
    </row>
    <row r="893" spans="1:5" s="58" customFormat="1" x14ac:dyDescent="0.25">
      <c r="A893" s="119"/>
      <c r="B893" s="119"/>
      <c r="C893" s="119"/>
      <c r="D893" s="119"/>
      <c r="E893" s="123"/>
    </row>
    <row r="894" spans="1:5" s="58" customFormat="1" x14ac:dyDescent="0.25">
      <c r="A894" s="119"/>
      <c r="B894" s="119"/>
      <c r="C894" s="119"/>
      <c r="D894" s="119"/>
      <c r="E894" s="123"/>
    </row>
    <row r="895" spans="1:5" s="58" customFormat="1" x14ac:dyDescent="0.25">
      <c r="A895" s="119"/>
      <c r="B895" s="119"/>
      <c r="C895" s="119"/>
      <c r="D895" s="119"/>
      <c r="E895" s="123"/>
    </row>
    <row r="896" spans="1:5" s="58" customFormat="1" x14ac:dyDescent="0.25">
      <c r="A896" s="119"/>
      <c r="B896" s="119"/>
      <c r="C896" s="119"/>
      <c r="D896" s="119"/>
      <c r="E896" s="123"/>
    </row>
    <row r="897" spans="1:5" s="58" customFormat="1" x14ac:dyDescent="0.25">
      <c r="A897" s="119"/>
      <c r="B897" s="119"/>
      <c r="C897" s="119"/>
      <c r="D897" s="119"/>
      <c r="E897" s="123"/>
    </row>
    <row r="898" spans="1:5" s="58" customFormat="1" x14ac:dyDescent="0.25">
      <c r="A898" s="119"/>
      <c r="B898" s="119"/>
      <c r="C898" s="119"/>
      <c r="D898" s="119"/>
      <c r="E898" s="123"/>
    </row>
    <row r="899" spans="1:5" s="58" customFormat="1" x14ac:dyDescent="0.25">
      <c r="A899" s="119"/>
      <c r="B899" s="119"/>
      <c r="C899" s="119"/>
      <c r="D899" s="119"/>
      <c r="E899" s="123"/>
    </row>
    <row r="900" spans="1:5" s="58" customFormat="1" x14ac:dyDescent="0.25">
      <c r="A900" s="119"/>
      <c r="B900" s="119"/>
      <c r="C900" s="119"/>
      <c r="D900" s="119"/>
      <c r="E900" s="123"/>
    </row>
    <row r="901" spans="1:5" s="58" customFormat="1" x14ac:dyDescent="0.25">
      <c r="A901" s="119"/>
      <c r="B901" s="119"/>
      <c r="C901" s="119"/>
      <c r="D901" s="119"/>
      <c r="E901" s="123"/>
    </row>
    <row r="902" spans="1:5" s="58" customFormat="1" x14ac:dyDescent="0.25">
      <c r="A902" s="119"/>
      <c r="B902" s="119"/>
      <c r="C902" s="119"/>
      <c r="D902" s="119"/>
      <c r="E902" s="123"/>
    </row>
    <row r="903" spans="1:5" s="58" customFormat="1" x14ac:dyDescent="0.25">
      <c r="A903" s="119"/>
      <c r="B903" s="119"/>
      <c r="C903" s="119"/>
      <c r="D903" s="119"/>
      <c r="E903" s="123"/>
    </row>
    <row r="904" spans="1:5" s="58" customFormat="1" x14ac:dyDescent="0.25">
      <c r="A904" s="119"/>
      <c r="B904" s="119"/>
      <c r="C904" s="119"/>
      <c r="D904" s="119"/>
      <c r="E904" s="123"/>
    </row>
    <row r="905" spans="1:5" s="58" customFormat="1" x14ac:dyDescent="0.25">
      <c r="A905" s="119"/>
      <c r="B905" s="119"/>
      <c r="C905" s="119"/>
      <c r="D905" s="119"/>
      <c r="E905" s="123"/>
    </row>
    <row r="906" spans="1:5" s="58" customFormat="1" x14ac:dyDescent="0.25">
      <c r="A906" s="119"/>
      <c r="B906" s="119"/>
      <c r="C906" s="119"/>
      <c r="D906" s="119"/>
      <c r="E906" s="123"/>
    </row>
    <row r="907" spans="1:5" s="58" customFormat="1" x14ac:dyDescent="0.25">
      <c r="A907" s="119"/>
      <c r="B907" s="119"/>
      <c r="C907" s="119"/>
      <c r="D907" s="119"/>
      <c r="E907" s="123"/>
    </row>
    <row r="908" spans="1:5" s="58" customFormat="1" x14ac:dyDescent="0.25">
      <c r="A908" s="119"/>
      <c r="B908" s="119"/>
      <c r="C908" s="119"/>
      <c r="D908" s="119"/>
      <c r="E908" s="123"/>
    </row>
    <row r="909" spans="1:5" s="58" customFormat="1" x14ac:dyDescent="0.25">
      <c r="A909" s="119"/>
      <c r="B909" s="119"/>
      <c r="C909" s="119"/>
      <c r="D909" s="119"/>
      <c r="E909" s="123"/>
    </row>
    <row r="910" spans="1:5" s="58" customFormat="1" x14ac:dyDescent="0.25">
      <c r="A910" s="119"/>
      <c r="B910" s="119"/>
      <c r="C910" s="119"/>
      <c r="D910" s="119"/>
      <c r="E910" s="123"/>
    </row>
    <row r="911" spans="1:5" s="58" customFormat="1" x14ac:dyDescent="0.25">
      <c r="A911" s="119"/>
      <c r="B911" s="119"/>
      <c r="C911" s="119"/>
      <c r="D911" s="119"/>
      <c r="E911" s="123"/>
    </row>
    <row r="912" spans="1:5" s="58" customFormat="1" x14ac:dyDescent="0.25">
      <c r="A912" s="119"/>
      <c r="B912" s="119"/>
      <c r="C912" s="119"/>
      <c r="D912" s="119"/>
      <c r="E912" s="123"/>
    </row>
    <row r="913" spans="1:5" s="58" customFormat="1" x14ac:dyDescent="0.25">
      <c r="A913" s="119"/>
      <c r="B913" s="119"/>
      <c r="C913" s="119"/>
      <c r="D913" s="119"/>
      <c r="E913" s="123"/>
    </row>
    <row r="914" spans="1:5" s="58" customFormat="1" x14ac:dyDescent="0.25">
      <c r="A914" s="119"/>
      <c r="B914" s="119"/>
      <c r="C914" s="119"/>
      <c r="D914" s="119"/>
      <c r="E914" s="123"/>
    </row>
    <row r="915" spans="1:5" s="58" customFormat="1" x14ac:dyDescent="0.25">
      <c r="A915" s="119"/>
      <c r="B915" s="119"/>
      <c r="C915" s="119"/>
      <c r="D915" s="119"/>
      <c r="E915" s="123"/>
    </row>
    <row r="916" spans="1:5" s="58" customFormat="1" x14ac:dyDescent="0.25">
      <c r="A916" s="119"/>
      <c r="B916" s="119"/>
      <c r="C916" s="119"/>
      <c r="D916" s="119"/>
      <c r="E916" s="123"/>
    </row>
    <row r="917" spans="1:5" s="58" customFormat="1" x14ac:dyDescent="0.25">
      <c r="A917" s="119"/>
      <c r="B917" s="119"/>
      <c r="C917" s="119"/>
      <c r="D917" s="119"/>
      <c r="E917" s="123"/>
    </row>
    <row r="918" spans="1:5" s="58" customFormat="1" x14ac:dyDescent="0.25">
      <c r="A918" s="119"/>
      <c r="B918" s="119"/>
      <c r="C918" s="119"/>
      <c r="D918" s="119"/>
      <c r="E918" s="123"/>
    </row>
    <row r="919" spans="1:5" s="58" customFormat="1" x14ac:dyDescent="0.25">
      <c r="A919" s="119"/>
      <c r="B919" s="119"/>
      <c r="C919" s="119"/>
      <c r="D919" s="119"/>
      <c r="E919" s="123"/>
    </row>
    <row r="920" spans="1:5" s="58" customFormat="1" x14ac:dyDescent="0.25">
      <c r="A920" s="119"/>
      <c r="B920" s="119"/>
      <c r="C920" s="119"/>
      <c r="D920" s="119"/>
      <c r="E920" s="123"/>
    </row>
    <row r="921" spans="1:5" s="58" customFormat="1" x14ac:dyDescent="0.25">
      <c r="A921" s="119"/>
      <c r="B921" s="119"/>
      <c r="C921" s="119"/>
      <c r="D921" s="119"/>
      <c r="E921" s="123"/>
    </row>
    <row r="922" spans="1:5" s="58" customFormat="1" x14ac:dyDescent="0.25">
      <c r="A922" s="119"/>
      <c r="B922" s="119"/>
      <c r="C922" s="119"/>
      <c r="D922" s="119"/>
      <c r="E922" s="123"/>
    </row>
    <row r="923" spans="1:5" s="58" customFormat="1" x14ac:dyDescent="0.25">
      <c r="A923" s="119"/>
      <c r="B923" s="119"/>
      <c r="C923" s="119"/>
      <c r="D923" s="119"/>
      <c r="E923" s="123"/>
    </row>
    <row r="924" spans="1:5" s="58" customFormat="1" x14ac:dyDescent="0.25">
      <c r="A924" s="119"/>
      <c r="B924" s="119"/>
      <c r="C924" s="119"/>
      <c r="D924" s="119"/>
      <c r="E924" s="123"/>
    </row>
    <row r="925" spans="1:5" s="58" customFormat="1" x14ac:dyDescent="0.25">
      <c r="A925" s="119"/>
      <c r="B925" s="119"/>
      <c r="C925" s="119"/>
      <c r="D925" s="119"/>
      <c r="E925" s="123"/>
    </row>
    <row r="926" spans="1:5" s="58" customFormat="1" x14ac:dyDescent="0.25">
      <c r="A926" s="119"/>
      <c r="B926" s="119"/>
      <c r="C926" s="119"/>
      <c r="D926" s="119"/>
      <c r="E926" s="123"/>
    </row>
    <row r="927" spans="1:5" s="58" customFormat="1" x14ac:dyDescent="0.25">
      <c r="A927" s="119"/>
      <c r="B927" s="119"/>
      <c r="C927" s="119"/>
      <c r="D927" s="119"/>
      <c r="E927" s="123"/>
    </row>
    <row r="928" spans="1:5" s="58" customFormat="1" x14ac:dyDescent="0.25">
      <c r="A928" s="119"/>
      <c r="B928" s="119"/>
      <c r="C928" s="119"/>
      <c r="D928" s="119"/>
      <c r="E928" s="123"/>
    </row>
    <row r="929" spans="1:5" s="58" customFormat="1" x14ac:dyDescent="0.25">
      <c r="A929" s="119"/>
      <c r="B929" s="119"/>
      <c r="C929" s="119"/>
      <c r="D929" s="119"/>
      <c r="E929" s="123"/>
    </row>
    <row r="930" spans="1:5" s="58" customFormat="1" x14ac:dyDescent="0.25">
      <c r="A930" s="119"/>
      <c r="B930" s="119"/>
      <c r="C930" s="119"/>
      <c r="D930" s="119"/>
      <c r="E930" s="123"/>
    </row>
    <row r="931" spans="1:5" s="58" customFormat="1" x14ac:dyDescent="0.25">
      <c r="A931" s="119"/>
      <c r="B931" s="119"/>
      <c r="C931" s="119"/>
      <c r="D931" s="119"/>
      <c r="E931" s="123"/>
    </row>
    <row r="932" spans="1:5" s="58" customFormat="1" x14ac:dyDescent="0.25">
      <c r="A932" s="119"/>
      <c r="B932" s="119"/>
      <c r="C932" s="119"/>
      <c r="D932" s="119"/>
      <c r="E932" s="123"/>
    </row>
    <row r="933" spans="1:5" s="58" customFormat="1" x14ac:dyDescent="0.25">
      <c r="A933" s="119"/>
      <c r="B933" s="119"/>
      <c r="C933" s="119"/>
      <c r="D933" s="119"/>
      <c r="E933" s="123"/>
    </row>
    <row r="934" spans="1:5" s="58" customFormat="1" x14ac:dyDescent="0.25">
      <c r="A934" s="119"/>
      <c r="B934" s="119"/>
      <c r="C934" s="119"/>
      <c r="D934" s="119"/>
      <c r="E934" s="123"/>
    </row>
    <row r="935" spans="1:5" s="58" customFormat="1" x14ac:dyDescent="0.25">
      <c r="A935" s="119"/>
      <c r="B935" s="119"/>
      <c r="C935" s="119"/>
      <c r="D935" s="119"/>
      <c r="E935" s="123"/>
    </row>
    <row r="936" spans="1:5" s="58" customFormat="1" x14ac:dyDescent="0.25">
      <c r="A936" s="119"/>
      <c r="B936" s="119"/>
      <c r="C936" s="119"/>
      <c r="D936" s="119"/>
      <c r="E936" s="123"/>
    </row>
    <row r="937" spans="1:5" s="58" customFormat="1" x14ac:dyDescent="0.25">
      <c r="A937" s="119"/>
      <c r="B937" s="119"/>
      <c r="C937" s="119"/>
      <c r="D937" s="119"/>
      <c r="E937" s="123"/>
    </row>
    <row r="938" spans="1:5" s="58" customFormat="1" x14ac:dyDescent="0.25">
      <c r="A938" s="119"/>
      <c r="B938" s="119"/>
      <c r="C938" s="119"/>
      <c r="D938" s="119"/>
      <c r="E938" s="123"/>
    </row>
    <row r="939" spans="1:5" s="58" customFormat="1" x14ac:dyDescent="0.25">
      <c r="A939" s="119"/>
      <c r="B939" s="119"/>
      <c r="C939" s="119"/>
      <c r="D939" s="119"/>
      <c r="E939" s="123"/>
    </row>
    <row r="940" spans="1:5" s="58" customFormat="1" x14ac:dyDescent="0.25">
      <c r="A940" s="119"/>
      <c r="B940" s="119"/>
      <c r="C940" s="119"/>
      <c r="D940" s="119"/>
      <c r="E940" s="123"/>
    </row>
    <row r="941" spans="1:5" s="58" customFormat="1" x14ac:dyDescent="0.25">
      <c r="A941" s="119"/>
      <c r="B941" s="119"/>
      <c r="C941" s="119"/>
      <c r="D941" s="119"/>
      <c r="E941" s="123"/>
    </row>
    <row r="942" spans="1:5" s="58" customFormat="1" x14ac:dyDescent="0.25">
      <c r="A942" s="119"/>
      <c r="B942" s="119"/>
      <c r="C942" s="119"/>
      <c r="D942" s="119"/>
      <c r="E942" s="123"/>
    </row>
    <row r="943" spans="1:5" s="58" customFormat="1" x14ac:dyDescent="0.25">
      <c r="A943" s="119"/>
      <c r="B943" s="119"/>
      <c r="C943" s="119"/>
      <c r="D943" s="119"/>
      <c r="E943" s="123"/>
    </row>
    <row r="944" spans="1:5" s="58" customFormat="1" x14ac:dyDescent="0.25">
      <c r="A944" s="119"/>
      <c r="B944" s="119"/>
      <c r="C944" s="119"/>
      <c r="D944" s="119"/>
      <c r="E944" s="123"/>
    </row>
    <row r="945" spans="1:5" s="58" customFormat="1" x14ac:dyDescent="0.25">
      <c r="A945" s="119"/>
      <c r="B945" s="119"/>
      <c r="C945" s="119"/>
      <c r="D945" s="119"/>
      <c r="E945" s="123"/>
    </row>
    <row r="946" spans="1:5" s="58" customFormat="1" x14ac:dyDescent="0.25">
      <c r="A946" s="119"/>
      <c r="B946" s="119"/>
      <c r="C946" s="119"/>
      <c r="D946" s="119"/>
      <c r="E946" s="123"/>
    </row>
    <row r="947" spans="1:5" s="58" customFormat="1" x14ac:dyDescent="0.25">
      <c r="A947" s="119"/>
      <c r="B947" s="119"/>
      <c r="C947" s="119"/>
      <c r="D947" s="119"/>
      <c r="E947" s="123"/>
    </row>
    <row r="948" spans="1:5" s="58" customFormat="1" x14ac:dyDescent="0.25">
      <c r="A948" s="119"/>
      <c r="B948" s="119"/>
      <c r="C948" s="119"/>
      <c r="D948" s="119"/>
      <c r="E948" s="123"/>
    </row>
    <row r="949" spans="1:5" s="58" customFormat="1" x14ac:dyDescent="0.25">
      <c r="A949" s="119"/>
      <c r="B949" s="119"/>
      <c r="C949" s="119"/>
      <c r="D949" s="119"/>
      <c r="E949" s="123"/>
    </row>
    <row r="950" spans="1:5" s="58" customFormat="1" x14ac:dyDescent="0.25">
      <c r="A950" s="119"/>
      <c r="B950" s="119"/>
      <c r="C950" s="119"/>
      <c r="D950" s="119"/>
      <c r="E950" s="123"/>
    </row>
    <row r="951" spans="1:5" s="58" customFormat="1" x14ac:dyDescent="0.25">
      <c r="A951" s="119"/>
      <c r="B951" s="119"/>
      <c r="C951" s="119"/>
      <c r="D951" s="119"/>
      <c r="E951" s="123"/>
    </row>
    <row r="952" spans="1:5" s="58" customFormat="1" x14ac:dyDescent="0.25">
      <c r="A952" s="119"/>
      <c r="B952" s="119"/>
      <c r="C952" s="119"/>
      <c r="D952" s="119"/>
      <c r="E952" s="123"/>
    </row>
    <row r="953" spans="1:5" s="58" customFormat="1" x14ac:dyDescent="0.25">
      <c r="A953" s="119"/>
      <c r="B953" s="119"/>
      <c r="C953" s="119"/>
      <c r="D953" s="119"/>
      <c r="E953" s="123"/>
    </row>
    <row r="954" spans="1:5" s="58" customFormat="1" x14ac:dyDescent="0.25">
      <c r="A954" s="119"/>
      <c r="B954" s="119"/>
      <c r="C954" s="119"/>
      <c r="D954" s="119"/>
      <c r="E954" s="123"/>
    </row>
    <row r="955" spans="1:5" s="58" customFormat="1" x14ac:dyDescent="0.25">
      <c r="A955" s="119"/>
      <c r="B955" s="119"/>
      <c r="C955" s="119"/>
      <c r="D955" s="119"/>
      <c r="E955" s="123"/>
    </row>
    <row r="956" spans="1:5" s="58" customFormat="1" x14ac:dyDescent="0.25">
      <c r="A956" s="119"/>
      <c r="B956" s="119"/>
      <c r="C956" s="119"/>
      <c r="D956" s="119"/>
      <c r="E956" s="123"/>
    </row>
    <row r="957" spans="1:5" s="58" customFormat="1" x14ac:dyDescent="0.25">
      <c r="A957" s="119"/>
      <c r="B957" s="119"/>
      <c r="C957" s="119"/>
      <c r="D957" s="119"/>
      <c r="E957" s="123"/>
    </row>
    <row r="958" spans="1:5" s="58" customFormat="1" x14ac:dyDescent="0.25">
      <c r="A958" s="119"/>
      <c r="B958" s="119"/>
      <c r="C958" s="119"/>
      <c r="D958" s="119"/>
      <c r="E958" s="123"/>
    </row>
    <row r="959" spans="1:5" s="58" customFormat="1" x14ac:dyDescent="0.25">
      <c r="A959" s="119"/>
      <c r="B959" s="119"/>
      <c r="C959" s="119"/>
      <c r="D959" s="119"/>
      <c r="E959" s="123"/>
    </row>
    <row r="960" spans="1:5" s="58" customFormat="1" x14ac:dyDescent="0.25">
      <c r="A960" s="119"/>
      <c r="B960" s="119"/>
      <c r="C960" s="119"/>
      <c r="D960" s="119"/>
      <c r="E960" s="123"/>
    </row>
    <row r="961" spans="1:5" s="58" customFormat="1" x14ac:dyDescent="0.25">
      <c r="A961" s="119"/>
      <c r="B961" s="119"/>
      <c r="C961" s="119"/>
      <c r="D961" s="119"/>
      <c r="E961" s="123"/>
    </row>
    <row r="962" spans="1:5" s="58" customFormat="1" x14ac:dyDescent="0.25">
      <c r="A962" s="119"/>
      <c r="B962" s="119"/>
      <c r="C962" s="119"/>
      <c r="D962" s="119"/>
      <c r="E962" s="123"/>
    </row>
    <row r="963" spans="1:5" s="58" customFormat="1" x14ac:dyDescent="0.25">
      <c r="A963" s="119"/>
      <c r="B963" s="119"/>
      <c r="C963" s="119"/>
      <c r="D963" s="119"/>
      <c r="E963" s="123"/>
    </row>
    <row r="964" spans="1:5" s="58" customFormat="1" x14ac:dyDescent="0.25">
      <c r="A964" s="119"/>
      <c r="B964" s="119"/>
      <c r="C964" s="119"/>
      <c r="D964" s="119"/>
      <c r="E964" s="123"/>
    </row>
    <row r="965" spans="1:5" s="58" customFormat="1" x14ac:dyDescent="0.25">
      <c r="A965" s="119"/>
      <c r="B965" s="119"/>
      <c r="C965" s="119"/>
      <c r="D965" s="119"/>
      <c r="E965" s="123"/>
    </row>
    <row r="966" spans="1:5" s="58" customFormat="1" x14ac:dyDescent="0.25">
      <c r="A966" s="119"/>
      <c r="B966" s="119"/>
      <c r="C966" s="119"/>
      <c r="D966" s="119"/>
      <c r="E966" s="123"/>
    </row>
    <row r="967" spans="1:5" s="58" customFormat="1" x14ac:dyDescent="0.25">
      <c r="A967" s="119"/>
      <c r="B967" s="119"/>
      <c r="C967" s="119"/>
      <c r="D967" s="119"/>
      <c r="E967" s="123"/>
    </row>
    <row r="968" spans="1:5" s="58" customFormat="1" x14ac:dyDescent="0.25">
      <c r="A968" s="119"/>
      <c r="B968" s="119"/>
      <c r="C968" s="119"/>
      <c r="D968" s="119"/>
      <c r="E968" s="123"/>
    </row>
    <row r="969" spans="1:5" s="58" customFormat="1" x14ac:dyDescent="0.25">
      <c r="A969" s="119"/>
      <c r="B969" s="119"/>
      <c r="C969" s="119"/>
      <c r="D969" s="119"/>
      <c r="E969" s="123"/>
    </row>
    <row r="970" spans="1:5" s="58" customFormat="1" x14ac:dyDescent="0.25">
      <c r="A970" s="119"/>
      <c r="B970" s="119"/>
      <c r="C970" s="119"/>
      <c r="D970" s="119"/>
      <c r="E970" s="123"/>
    </row>
    <row r="971" spans="1:5" s="58" customFormat="1" x14ac:dyDescent="0.25">
      <c r="A971" s="119"/>
      <c r="B971" s="119"/>
      <c r="C971" s="119"/>
      <c r="D971" s="119"/>
      <c r="E971" s="123"/>
    </row>
    <row r="972" spans="1:5" s="58" customFormat="1" x14ac:dyDescent="0.25">
      <c r="A972" s="119"/>
      <c r="B972" s="119"/>
      <c r="C972" s="119"/>
      <c r="D972" s="119"/>
      <c r="E972" s="123"/>
    </row>
    <row r="973" spans="1:5" s="58" customFormat="1" x14ac:dyDescent="0.25">
      <c r="A973" s="119"/>
      <c r="B973" s="119"/>
      <c r="C973" s="119"/>
      <c r="D973" s="119"/>
      <c r="E973" s="123"/>
    </row>
    <row r="974" spans="1:5" s="58" customFormat="1" x14ac:dyDescent="0.25">
      <c r="A974" s="119"/>
      <c r="B974" s="119"/>
      <c r="C974" s="119"/>
      <c r="D974" s="119"/>
      <c r="E974" s="123"/>
    </row>
    <row r="975" spans="1:5" s="58" customFormat="1" x14ac:dyDescent="0.25">
      <c r="A975" s="119"/>
      <c r="B975" s="119"/>
      <c r="C975" s="119"/>
      <c r="D975" s="119"/>
      <c r="E975" s="123"/>
    </row>
    <row r="976" spans="1:5" s="58" customFormat="1" x14ac:dyDescent="0.25">
      <c r="A976" s="119"/>
      <c r="B976" s="119"/>
      <c r="C976" s="119"/>
      <c r="D976" s="119"/>
      <c r="E976" s="123"/>
    </row>
    <row r="977" spans="1:5" s="58" customFormat="1" x14ac:dyDescent="0.25">
      <c r="A977" s="119"/>
      <c r="B977" s="119"/>
      <c r="C977" s="119"/>
      <c r="D977" s="119"/>
      <c r="E977" s="123"/>
    </row>
    <row r="978" spans="1:5" s="58" customFormat="1" x14ac:dyDescent="0.25">
      <c r="A978" s="119"/>
      <c r="B978" s="119"/>
      <c r="C978" s="119"/>
      <c r="D978" s="119"/>
      <c r="E978" s="123"/>
    </row>
    <row r="979" spans="1:5" s="58" customFormat="1" x14ac:dyDescent="0.25">
      <c r="A979" s="119"/>
      <c r="B979" s="119"/>
      <c r="C979" s="119"/>
      <c r="D979" s="119"/>
      <c r="E979" s="123"/>
    </row>
    <row r="980" spans="1:5" s="58" customFormat="1" x14ac:dyDescent="0.25">
      <c r="A980" s="119"/>
      <c r="B980" s="119"/>
      <c r="C980" s="119"/>
      <c r="D980" s="119"/>
      <c r="E980" s="123"/>
    </row>
    <row r="981" spans="1:5" s="58" customFormat="1" x14ac:dyDescent="0.25">
      <c r="A981" s="119"/>
      <c r="B981" s="119"/>
      <c r="C981" s="119"/>
      <c r="D981" s="119"/>
      <c r="E981" s="123"/>
    </row>
    <row r="982" spans="1:5" s="58" customFormat="1" x14ac:dyDescent="0.25">
      <c r="A982" s="119"/>
      <c r="B982" s="119"/>
      <c r="C982" s="119"/>
      <c r="D982" s="119"/>
      <c r="E982" s="123"/>
    </row>
    <row r="983" spans="1:5" s="58" customFormat="1" x14ac:dyDescent="0.25">
      <c r="A983" s="119"/>
      <c r="B983" s="119"/>
      <c r="C983" s="119"/>
      <c r="D983" s="119"/>
      <c r="E983" s="123"/>
    </row>
    <row r="984" spans="1:5" s="58" customFormat="1" x14ac:dyDescent="0.25">
      <c r="A984" s="119"/>
      <c r="B984" s="119"/>
      <c r="C984" s="119"/>
      <c r="D984" s="119"/>
      <c r="E984" s="123"/>
    </row>
    <row r="985" spans="1:5" s="58" customFormat="1" x14ac:dyDescent="0.25">
      <c r="A985" s="119"/>
      <c r="B985" s="119"/>
      <c r="C985" s="119"/>
      <c r="D985" s="119"/>
      <c r="E985" s="123"/>
    </row>
    <row r="986" spans="1:5" s="58" customFormat="1" x14ac:dyDescent="0.25">
      <c r="A986" s="119"/>
      <c r="B986" s="119"/>
      <c r="C986" s="119"/>
      <c r="D986" s="119"/>
      <c r="E986" s="123"/>
    </row>
    <row r="987" spans="1:5" s="58" customFormat="1" x14ac:dyDescent="0.25">
      <c r="A987" s="119"/>
      <c r="B987" s="119"/>
      <c r="C987" s="119"/>
      <c r="D987" s="119"/>
      <c r="E987" s="123"/>
    </row>
    <row r="988" spans="1:5" s="58" customFormat="1" x14ac:dyDescent="0.25">
      <c r="A988" s="119"/>
      <c r="B988" s="119"/>
      <c r="C988" s="119"/>
      <c r="D988" s="119"/>
      <c r="E988" s="123"/>
    </row>
    <row r="989" spans="1:5" s="58" customFormat="1" x14ac:dyDescent="0.25">
      <c r="A989" s="119"/>
      <c r="B989" s="119"/>
      <c r="C989" s="119"/>
      <c r="D989" s="119"/>
      <c r="E989" s="123"/>
    </row>
    <row r="990" spans="1:5" s="58" customFormat="1" x14ac:dyDescent="0.25">
      <c r="A990" s="119"/>
      <c r="B990" s="119"/>
      <c r="C990" s="119"/>
      <c r="D990" s="119"/>
      <c r="E990" s="123"/>
    </row>
    <row r="991" spans="1:5" s="58" customFormat="1" x14ac:dyDescent="0.25">
      <c r="A991" s="119"/>
      <c r="B991" s="119"/>
      <c r="C991" s="119"/>
      <c r="D991" s="119"/>
      <c r="E991" s="123"/>
    </row>
    <row r="992" spans="1:5" s="58" customFormat="1" x14ac:dyDescent="0.25">
      <c r="A992" s="119"/>
      <c r="B992" s="119"/>
      <c r="C992" s="119"/>
      <c r="D992" s="119"/>
      <c r="E992" s="123"/>
    </row>
    <row r="993" spans="1:5" s="58" customFormat="1" x14ac:dyDescent="0.25">
      <c r="A993" s="119"/>
      <c r="B993" s="119"/>
      <c r="C993" s="119"/>
      <c r="D993" s="119"/>
      <c r="E993" s="123"/>
    </row>
    <row r="994" spans="1:5" s="58" customFormat="1" x14ac:dyDescent="0.25">
      <c r="A994" s="119"/>
      <c r="B994" s="119"/>
      <c r="C994" s="119"/>
      <c r="D994" s="119"/>
      <c r="E994" s="123"/>
    </row>
    <row r="995" spans="1:5" s="58" customFormat="1" x14ac:dyDescent="0.25">
      <c r="A995" s="119"/>
      <c r="B995" s="119"/>
      <c r="C995" s="119"/>
      <c r="D995" s="119"/>
      <c r="E995" s="123"/>
    </row>
    <row r="996" spans="1:5" s="58" customFormat="1" x14ac:dyDescent="0.25">
      <c r="A996" s="119"/>
      <c r="B996" s="119"/>
      <c r="C996" s="119"/>
      <c r="D996" s="119"/>
      <c r="E996" s="123"/>
    </row>
    <row r="997" spans="1:5" s="58" customFormat="1" x14ac:dyDescent="0.25">
      <c r="A997" s="119"/>
      <c r="B997" s="119"/>
      <c r="C997" s="119"/>
      <c r="D997" s="119"/>
      <c r="E997" s="123"/>
    </row>
    <row r="998" spans="1:5" s="58" customFormat="1" x14ac:dyDescent="0.25">
      <c r="A998" s="119"/>
      <c r="B998" s="119"/>
      <c r="C998" s="119"/>
      <c r="D998" s="119"/>
      <c r="E998" s="123"/>
    </row>
    <row r="999" spans="1:5" s="58" customFormat="1" x14ac:dyDescent="0.25">
      <c r="A999" s="119"/>
      <c r="B999" s="119"/>
      <c r="C999" s="119"/>
      <c r="D999" s="119"/>
      <c r="E999" s="123"/>
    </row>
    <row r="1000" spans="1:5" s="58" customFormat="1" x14ac:dyDescent="0.25">
      <c r="A1000" s="119"/>
      <c r="B1000" s="119"/>
      <c r="C1000" s="119"/>
      <c r="D1000" s="119"/>
      <c r="E1000" s="123"/>
    </row>
    <row r="1001" spans="1:5" s="58" customFormat="1" x14ac:dyDescent="0.25">
      <c r="A1001" s="119"/>
      <c r="B1001" s="119"/>
      <c r="C1001" s="119"/>
      <c r="D1001" s="119"/>
      <c r="E1001" s="123"/>
    </row>
    <row r="1002" spans="1:5" s="58" customFormat="1" x14ac:dyDescent="0.25">
      <c r="A1002" s="119"/>
      <c r="B1002" s="119"/>
      <c r="C1002" s="119"/>
      <c r="D1002" s="119"/>
      <c r="E1002" s="123"/>
    </row>
    <row r="1003" spans="1:5" s="58" customFormat="1" x14ac:dyDescent="0.25">
      <c r="A1003" s="119"/>
      <c r="B1003" s="119"/>
      <c r="C1003" s="119"/>
      <c r="D1003" s="119"/>
      <c r="E1003" s="123"/>
    </row>
    <row r="1004" spans="1:5" s="58" customFormat="1" x14ac:dyDescent="0.25">
      <c r="A1004" s="119"/>
      <c r="B1004" s="119"/>
      <c r="C1004" s="119"/>
      <c r="D1004" s="119"/>
      <c r="E1004" s="123"/>
    </row>
    <row r="1005" spans="1:5" s="58" customFormat="1" x14ac:dyDescent="0.25">
      <c r="A1005" s="119"/>
      <c r="B1005" s="119"/>
      <c r="C1005" s="119"/>
      <c r="D1005" s="119"/>
      <c r="E1005" s="123"/>
    </row>
    <row r="1006" spans="1:5" s="58" customFormat="1" x14ac:dyDescent="0.25">
      <c r="A1006" s="119"/>
      <c r="B1006" s="119"/>
      <c r="C1006" s="119"/>
      <c r="D1006" s="119"/>
      <c r="E1006" s="123"/>
    </row>
    <row r="1007" spans="1:5" s="58" customFormat="1" x14ac:dyDescent="0.25">
      <c r="A1007" s="119"/>
      <c r="B1007" s="119"/>
      <c r="C1007" s="119"/>
      <c r="D1007" s="119"/>
      <c r="E1007" s="123"/>
    </row>
    <row r="1008" spans="1:5" s="58" customFormat="1" x14ac:dyDescent="0.25">
      <c r="A1008" s="119"/>
      <c r="B1008" s="119"/>
      <c r="C1008" s="119"/>
      <c r="D1008" s="119"/>
      <c r="E1008" s="123"/>
    </row>
    <row r="1009" spans="1:5" s="58" customFormat="1" x14ac:dyDescent="0.25">
      <c r="A1009" s="119"/>
      <c r="B1009" s="119"/>
      <c r="C1009" s="119"/>
      <c r="D1009" s="119"/>
      <c r="E1009" s="123"/>
    </row>
    <row r="1010" spans="1:5" s="58" customFormat="1" x14ac:dyDescent="0.25">
      <c r="A1010" s="119"/>
      <c r="B1010" s="119"/>
      <c r="C1010" s="119"/>
      <c r="D1010" s="119"/>
      <c r="E1010" s="123"/>
    </row>
    <row r="1011" spans="1:5" s="58" customFormat="1" x14ac:dyDescent="0.25">
      <c r="A1011" s="119"/>
      <c r="B1011" s="119"/>
      <c r="C1011" s="119"/>
      <c r="D1011" s="119"/>
      <c r="E1011" s="123"/>
    </row>
    <row r="1012" spans="1:5" s="58" customFormat="1" x14ac:dyDescent="0.25">
      <c r="A1012" s="119"/>
      <c r="B1012" s="119"/>
      <c r="C1012" s="119"/>
      <c r="D1012" s="119"/>
      <c r="E1012" s="123"/>
    </row>
    <row r="1013" spans="1:5" s="58" customFormat="1" x14ac:dyDescent="0.25">
      <c r="A1013" s="119"/>
      <c r="B1013" s="119"/>
      <c r="C1013" s="119"/>
      <c r="D1013" s="119"/>
      <c r="E1013" s="123"/>
    </row>
    <row r="1014" spans="1:5" s="58" customFormat="1" x14ac:dyDescent="0.25">
      <c r="A1014" s="119"/>
      <c r="B1014" s="119"/>
      <c r="C1014" s="119"/>
      <c r="D1014" s="119"/>
      <c r="E1014" s="123"/>
    </row>
    <row r="1015" spans="1:5" s="58" customFormat="1" x14ac:dyDescent="0.25">
      <c r="A1015" s="119"/>
      <c r="B1015" s="119"/>
      <c r="C1015" s="119"/>
      <c r="D1015" s="119"/>
      <c r="E1015" s="123"/>
    </row>
    <row r="1016" spans="1:5" s="58" customFormat="1" x14ac:dyDescent="0.25">
      <c r="A1016" s="119"/>
      <c r="B1016" s="119"/>
      <c r="C1016" s="119"/>
      <c r="D1016" s="119"/>
      <c r="E1016" s="123"/>
    </row>
    <row r="1017" spans="1:5" s="58" customFormat="1" x14ac:dyDescent="0.25">
      <c r="A1017" s="119"/>
      <c r="B1017" s="119"/>
      <c r="C1017" s="119"/>
      <c r="D1017" s="119"/>
      <c r="E1017" s="123"/>
    </row>
    <row r="1018" spans="1:5" s="58" customFormat="1" x14ac:dyDescent="0.25">
      <c r="A1018" s="119"/>
      <c r="B1018" s="119"/>
      <c r="C1018" s="119"/>
      <c r="D1018" s="119"/>
      <c r="E1018" s="123"/>
    </row>
    <row r="1019" spans="1:5" s="58" customFormat="1" x14ac:dyDescent="0.25">
      <c r="A1019" s="119"/>
      <c r="B1019" s="119"/>
      <c r="C1019" s="119"/>
      <c r="D1019" s="119"/>
      <c r="E1019" s="123"/>
    </row>
    <row r="1020" spans="1:5" s="58" customFormat="1" x14ac:dyDescent="0.25">
      <c r="A1020" s="119"/>
      <c r="B1020" s="119"/>
      <c r="C1020" s="119"/>
      <c r="D1020" s="119"/>
      <c r="E1020" s="123"/>
    </row>
    <row r="1021" spans="1:5" s="58" customFormat="1" x14ac:dyDescent="0.25">
      <c r="A1021" s="119"/>
      <c r="B1021" s="119"/>
      <c r="C1021" s="119"/>
      <c r="D1021" s="119"/>
      <c r="E1021" s="123"/>
    </row>
    <row r="1022" spans="1:5" s="58" customFormat="1" x14ac:dyDescent="0.25">
      <c r="A1022" s="119"/>
      <c r="B1022" s="119"/>
      <c r="C1022" s="119"/>
      <c r="D1022" s="119"/>
      <c r="E1022" s="123"/>
    </row>
    <row r="1023" spans="1:5" s="58" customFormat="1" x14ac:dyDescent="0.25">
      <c r="A1023" s="119"/>
      <c r="B1023" s="119"/>
      <c r="C1023" s="119"/>
      <c r="D1023" s="119"/>
      <c r="E1023" s="123"/>
    </row>
    <row r="1024" spans="1:5" s="58" customFormat="1" x14ac:dyDescent="0.25">
      <c r="A1024" s="119"/>
      <c r="B1024" s="119"/>
      <c r="C1024" s="119"/>
      <c r="D1024" s="119"/>
      <c r="E1024" s="123"/>
    </row>
    <row r="1025" spans="1:5" s="58" customFormat="1" x14ac:dyDescent="0.25">
      <c r="A1025" s="119"/>
      <c r="B1025" s="119"/>
      <c r="C1025" s="119"/>
      <c r="D1025" s="119"/>
      <c r="E1025" s="123"/>
    </row>
    <row r="1026" spans="1:5" s="58" customFormat="1" x14ac:dyDescent="0.25">
      <c r="A1026" s="119"/>
      <c r="B1026" s="119"/>
      <c r="C1026" s="119"/>
      <c r="D1026" s="119"/>
      <c r="E1026" s="123"/>
    </row>
    <row r="1027" spans="1:5" s="58" customFormat="1" x14ac:dyDescent="0.25">
      <c r="A1027" s="119"/>
      <c r="B1027" s="119"/>
      <c r="C1027" s="119"/>
      <c r="D1027" s="119"/>
      <c r="E1027" s="123"/>
    </row>
    <row r="1028" spans="1:5" s="58" customFormat="1" x14ac:dyDescent="0.25">
      <c r="A1028" s="119"/>
      <c r="B1028" s="119"/>
      <c r="C1028" s="119"/>
      <c r="D1028" s="119"/>
      <c r="E1028" s="123"/>
    </row>
    <row r="1029" spans="1:5" s="58" customFormat="1" x14ac:dyDescent="0.25">
      <c r="A1029" s="119"/>
      <c r="B1029" s="119"/>
      <c r="C1029" s="119"/>
      <c r="D1029" s="119"/>
      <c r="E1029" s="123"/>
    </row>
    <row r="1030" spans="1:5" s="58" customFormat="1" x14ac:dyDescent="0.25">
      <c r="A1030" s="119"/>
      <c r="B1030" s="119"/>
      <c r="C1030" s="119"/>
      <c r="D1030" s="119"/>
      <c r="E1030" s="123"/>
    </row>
    <row r="1031" spans="1:5" s="58" customFormat="1" x14ac:dyDescent="0.25">
      <c r="A1031" s="119"/>
      <c r="B1031" s="119"/>
      <c r="C1031" s="119"/>
      <c r="D1031" s="119"/>
      <c r="E1031" s="123"/>
    </row>
    <row r="1032" spans="1:5" s="58" customFormat="1" x14ac:dyDescent="0.25">
      <c r="A1032" s="119"/>
      <c r="B1032" s="119"/>
      <c r="C1032" s="119"/>
      <c r="D1032" s="119"/>
      <c r="E1032" s="123"/>
    </row>
    <row r="1033" spans="1:5" s="58" customFormat="1" x14ac:dyDescent="0.25">
      <c r="A1033" s="119"/>
      <c r="B1033" s="119"/>
      <c r="C1033" s="119"/>
      <c r="D1033" s="119"/>
      <c r="E1033" s="123"/>
    </row>
    <row r="1034" spans="1:5" s="58" customFormat="1" x14ac:dyDescent="0.25">
      <c r="A1034" s="119"/>
      <c r="B1034" s="119"/>
      <c r="C1034" s="119"/>
      <c r="D1034" s="119"/>
      <c r="E1034" s="123"/>
    </row>
    <row r="1035" spans="1:5" s="58" customFormat="1" x14ac:dyDescent="0.25">
      <c r="A1035" s="119"/>
      <c r="B1035" s="119"/>
      <c r="C1035" s="119"/>
      <c r="D1035" s="119"/>
      <c r="E1035" s="123"/>
    </row>
    <row r="1036" spans="1:5" s="58" customFormat="1" x14ac:dyDescent="0.25">
      <c r="A1036" s="119"/>
      <c r="B1036" s="119"/>
      <c r="C1036" s="119"/>
      <c r="D1036" s="119"/>
      <c r="E1036" s="123"/>
    </row>
    <row r="1037" spans="1:5" s="58" customFormat="1" x14ac:dyDescent="0.25">
      <c r="A1037" s="119"/>
      <c r="B1037" s="119"/>
      <c r="C1037" s="119"/>
      <c r="D1037" s="119"/>
      <c r="E1037" s="123"/>
    </row>
    <row r="1038" spans="1:5" s="58" customFormat="1" x14ac:dyDescent="0.25">
      <c r="A1038" s="119"/>
      <c r="B1038" s="119"/>
      <c r="C1038" s="119"/>
      <c r="D1038" s="119"/>
      <c r="E1038" s="123"/>
    </row>
    <row r="1039" spans="1:5" s="58" customFormat="1" x14ac:dyDescent="0.25">
      <c r="A1039" s="119"/>
      <c r="B1039" s="119"/>
      <c r="C1039" s="119"/>
      <c r="D1039" s="119"/>
      <c r="E1039" s="123"/>
    </row>
    <row r="1040" spans="1:5" s="58" customFormat="1" x14ac:dyDescent="0.25">
      <c r="A1040" s="119"/>
      <c r="B1040" s="119"/>
      <c r="C1040" s="119"/>
      <c r="D1040" s="119"/>
      <c r="E1040" s="123"/>
    </row>
    <row r="1041" spans="1:5" s="58" customFormat="1" x14ac:dyDescent="0.25">
      <c r="A1041" s="119"/>
      <c r="B1041" s="119"/>
      <c r="C1041" s="119"/>
      <c r="D1041" s="119"/>
      <c r="E1041" s="123"/>
    </row>
    <row r="1042" spans="1:5" s="58" customFormat="1" x14ac:dyDescent="0.25">
      <c r="A1042" s="119"/>
      <c r="B1042" s="119"/>
      <c r="C1042" s="119"/>
      <c r="D1042" s="119"/>
      <c r="E1042" s="123"/>
    </row>
    <row r="1043" spans="1:5" s="58" customFormat="1" x14ac:dyDescent="0.25">
      <c r="A1043" s="119"/>
      <c r="B1043" s="119"/>
      <c r="C1043" s="119"/>
      <c r="D1043" s="119"/>
      <c r="E1043" s="123"/>
    </row>
    <row r="1044" spans="1:5" s="58" customFormat="1" x14ac:dyDescent="0.25">
      <c r="A1044" s="119"/>
      <c r="B1044" s="119"/>
      <c r="C1044" s="119"/>
      <c r="D1044" s="119"/>
      <c r="E1044" s="123"/>
    </row>
    <row r="1045" spans="1:5" s="58" customFormat="1" x14ac:dyDescent="0.25">
      <c r="A1045" s="119"/>
      <c r="B1045" s="119"/>
      <c r="C1045" s="119"/>
      <c r="D1045" s="119"/>
      <c r="E1045" s="123"/>
    </row>
    <row r="1046" spans="1:5" s="58" customFormat="1" x14ac:dyDescent="0.25">
      <c r="A1046" s="119"/>
      <c r="B1046" s="119"/>
      <c r="C1046" s="119"/>
      <c r="D1046" s="119"/>
      <c r="E1046" s="123"/>
    </row>
    <row r="1047" spans="1:5" s="58" customFormat="1" x14ac:dyDescent="0.25">
      <c r="A1047" s="119"/>
      <c r="B1047" s="119"/>
      <c r="C1047" s="119"/>
      <c r="D1047" s="119"/>
      <c r="E1047" s="123"/>
    </row>
    <row r="1048" spans="1:5" s="58" customFormat="1" x14ac:dyDescent="0.25">
      <c r="A1048" s="119"/>
      <c r="B1048" s="119"/>
      <c r="C1048" s="119"/>
      <c r="D1048" s="119"/>
      <c r="E1048" s="123"/>
    </row>
    <row r="1049" spans="1:5" s="58" customFormat="1" x14ac:dyDescent="0.25">
      <c r="A1049" s="119"/>
      <c r="B1049" s="119"/>
      <c r="C1049" s="119"/>
      <c r="D1049" s="119"/>
      <c r="E1049" s="123"/>
    </row>
    <row r="1050" spans="1:5" s="58" customFormat="1" x14ac:dyDescent="0.25">
      <c r="A1050" s="119"/>
      <c r="B1050" s="119"/>
      <c r="C1050" s="119"/>
      <c r="D1050" s="119"/>
      <c r="E1050" s="123"/>
    </row>
    <row r="1051" spans="1:5" s="58" customFormat="1" x14ac:dyDescent="0.25">
      <c r="A1051" s="119"/>
      <c r="B1051" s="119"/>
      <c r="C1051" s="119"/>
      <c r="D1051" s="119"/>
      <c r="E1051" s="123"/>
    </row>
    <row r="1052" spans="1:5" s="58" customFormat="1" x14ac:dyDescent="0.25">
      <c r="A1052" s="119"/>
      <c r="B1052" s="119"/>
      <c r="C1052" s="119"/>
      <c r="D1052" s="119"/>
      <c r="E1052" s="123"/>
    </row>
    <row r="1053" spans="1:5" s="58" customFormat="1" x14ac:dyDescent="0.25">
      <c r="A1053" s="119"/>
      <c r="B1053" s="119"/>
      <c r="C1053" s="119"/>
      <c r="D1053" s="119"/>
      <c r="E1053" s="123"/>
    </row>
    <row r="1054" spans="1:5" s="58" customFormat="1" x14ac:dyDescent="0.25">
      <c r="A1054" s="119"/>
      <c r="B1054" s="119"/>
      <c r="C1054" s="119"/>
      <c r="D1054" s="119"/>
      <c r="E1054" s="123"/>
    </row>
    <row r="1055" spans="1:5" s="58" customFormat="1" x14ac:dyDescent="0.25">
      <c r="A1055" s="119"/>
      <c r="B1055" s="119"/>
      <c r="C1055" s="119"/>
      <c r="D1055" s="119"/>
      <c r="E1055" s="123"/>
    </row>
    <row r="1056" spans="1:5" s="58" customFormat="1" x14ac:dyDescent="0.25">
      <c r="A1056" s="119"/>
      <c r="B1056" s="119"/>
      <c r="C1056" s="119"/>
      <c r="D1056" s="119"/>
      <c r="E1056" s="123"/>
    </row>
    <row r="1057" spans="1:5" s="58" customFormat="1" x14ac:dyDescent="0.25">
      <c r="A1057" s="119"/>
      <c r="B1057" s="119"/>
      <c r="C1057" s="119"/>
      <c r="D1057" s="119"/>
      <c r="E1057" s="123"/>
    </row>
    <row r="1058" spans="1:5" s="58" customFormat="1" x14ac:dyDescent="0.25">
      <c r="A1058" s="119"/>
      <c r="B1058" s="119"/>
      <c r="C1058" s="119"/>
      <c r="D1058" s="119"/>
      <c r="E1058" s="123"/>
    </row>
    <row r="1059" spans="1:5" s="58" customFormat="1" x14ac:dyDescent="0.25">
      <c r="A1059" s="119"/>
      <c r="B1059" s="119"/>
      <c r="C1059" s="119"/>
      <c r="D1059" s="119"/>
      <c r="E1059" s="123"/>
    </row>
    <row r="1060" spans="1:5" s="58" customFormat="1" x14ac:dyDescent="0.25">
      <c r="A1060" s="119"/>
      <c r="B1060" s="119"/>
      <c r="C1060" s="119"/>
      <c r="D1060" s="119"/>
      <c r="E1060" s="123"/>
    </row>
    <row r="1061" spans="1:5" s="58" customFormat="1" x14ac:dyDescent="0.25">
      <c r="A1061" s="119"/>
      <c r="B1061" s="119"/>
      <c r="C1061" s="119"/>
      <c r="D1061" s="119"/>
      <c r="E1061" s="123"/>
    </row>
    <row r="1062" spans="1:5" s="58" customFormat="1" x14ac:dyDescent="0.25">
      <c r="A1062" s="119"/>
      <c r="B1062" s="119"/>
      <c r="C1062" s="119"/>
      <c r="D1062" s="119"/>
      <c r="E1062" s="123"/>
    </row>
    <row r="1063" spans="1:5" s="58" customFormat="1" x14ac:dyDescent="0.25">
      <c r="A1063" s="119"/>
      <c r="B1063" s="119"/>
      <c r="C1063" s="119"/>
      <c r="D1063" s="119"/>
      <c r="E1063" s="123"/>
    </row>
    <row r="1064" spans="1:5" s="58" customFormat="1" x14ac:dyDescent="0.25">
      <c r="A1064" s="119"/>
      <c r="B1064" s="119"/>
      <c r="C1064" s="119"/>
      <c r="D1064" s="119"/>
      <c r="E1064" s="123"/>
    </row>
    <row r="1065" spans="1:5" s="58" customFormat="1" x14ac:dyDescent="0.25">
      <c r="A1065" s="119"/>
      <c r="B1065" s="119"/>
      <c r="C1065" s="119"/>
      <c r="D1065" s="119"/>
      <c r="E1065" s="123"/>
    </row>
    <row r="1066" spans="1:5" s="58" customFormat="1" x14ac:dyDescent="0.25">
      <c r="A1066" s="119"/>
      <c r="B1066" s="119"/>
      <c r="C1066" s="119"/>
      <c r="D1066" s="119"/>
      <c r="E1066" s="123"/>
    </row>
    <row r="1067" spans="1:5" s="58" customFormat="1" x14ac:dyDescent="0.25">
      <c r="A1067" s="119"/>
      <c r="B1067" s="119"/>
      <c r="C1067" s="119"/>
      <c r="D1067" s="119"/>
      <c r="E1067" s="123"/>
    </row>
    <row r="1068" spans="1:5" s="58" customFormat="1" x14ac:dyDescent="0.25">
      <c r="A1068" s="119"/>
      <c r="B1068" s="119"/>
      <c r="C1068" s="119"/>
      <c r="D1068" s="119"/>
      <c r="E1068" s="123"/>
    </row>
    <row r="1069" spans="1:5" s="58" customFormat="1" x14ac:dyDescent="0.25">
      <c r="A1069" s="119"/>
      <c r="B1069" s="119"/>
      <c r="C1069" s="119"/>
      <c r="D1069" s="119"/>
      <c r="E1069" s="123"/>
    </row>
    <row r="1070" spans="1:5" s="58" customFormat="1" x14ac:dyDescent="0.25">
      <c r="A1070" s="119"/>
      <c r="B1070" s="119"/>
      <c r="C1070" s="119"/>
      <c r="D1070" s="119"/>
      <c r="E1070" s="123"/>
    </row>
    <row r="1071" spans="1:5" s="58" customFormat="1" x14ac:dyDescent="0.25">
      <c r="A1071" s="119"/>
      <c r="B1071" s="119"/>
      <c r="C1071" s="119"/>
      <c r="D1071" s="119"/>
      <c r="E1071" s="123"/>
    </row>
    <row r="1072" spans="1:5" s="58" customFormat="1" x14ac:dyDescent="0.25">
      <c r="A1072" s="119"/>
      <c r="B1072" s="119"/>
      <c r="C1072" s="119"/>
      <c r="D1072" s="119"/>
      <c r="E1072" s="123"/>
    </row>
    <row r="1073" spans="1:5" s="58" customFormat="1" x14ac:dyDescent="0.25">
      <c r="A1073" s="119"/>
      <c r="B1073" s="119"/>
      <c r="C1073" s="119"/>
      <c r="D1073" s="119"/>
      <c r="E1073" s="123"/>
    </row>
    <row r="1074" spans="1:5" s="58" customFormat="1" x14ac:dyDescent="0.25">
      <c r="A1074" s="119"/>
      <c r="B1074" s="119"/>
      <c r="C1074" s="119"/>
      <c r="D1074" s="119"/>
      <c r="E1074" s="123"/>
    </row>
    <row r="1075" spans="1:5" s="58" customFormat="1" x14ac:dyDescent="0.25">
      <c r="A1075" s="119"/>
      <c r="B1075" s="119"/>
      <c r="C1075" s="119"/>
      <c r="D1075" s="119"/>
      <c r="E1075" s="123"/>
    </row>
    <row r="1076" spans="1:5" s="58" customFormat="1" x14ac:dyDescent="0.25">
      <c r="A1076" s="119"/>
      <c r="B1076" s="119"/>
      <c r="C1076" s="119"/>
      <c r="D1076" s="119"/>
      <c r="E1076" s="123"/>
    </row>
    <row r="1077" spans="1:5" s="58" customFormat="1" x14ac:dyDescent="0.25">
      <c r="A1077" s="119"/>
      <c r="B1077" s="119"/>
      <c r="C1077" s="119"/>
      <c r="D1077" s="119"/>
      <c r="E1077" s="123"/>
    </row>
    <row r="1078" spans="1:5" s="58" customFormat="1" x14ac:dyDescent="0.25">
      <c r="A1078" s="119"/>
      <c r="B1078" s="119"/>
      <c r="C1078" s="119"/>
      <c r="D1078" s="119"/>
      <c r="E1078" s="123"/>
    </row>
    <row r="1079" spans="1:5" s="58" customFormat="1" x14ac:dyDescent="0.25">
      <c r="A1079" s="119"/>
      <c r="B1079" s="119"/>
      <c r="C1079" s="119"/>
      <c r="D1079" s="119"/>
      <c r="E1079" s="123"/>
    </row>
    <row r="1080" spans="1:5" s="58" customFormat="1" x14ac:dyDescent="0.25">
      <c r="A1080" s="119"/>
      <c r="B1080" s="119"/>
      <c r="C1080" s="119"/>
      <c r="D1080" s="119"/>
      <c r="E1080" s="123"/>
    </row>
    <row r="1081" spans="1:5" s="58" customFormat="1" x14ac:dyDescent="0.25">
      <c r="A1081" s="119"/>
      <c r="B1081" s="119"/>
      <c r="C1081" s="119"/>
      <c r="D1081" s="119"/>
      <c r="E1081" s="123"/>
    </row>
    <row r="1082" spans="1:5" s="58" customFormat="1" x14ac:dyDescent="0.25">
      <c r="A1082" s="119"/>
      <c r="B1082" s="119"/>
      <c r="C1082" s="119"/>
      <c r="D1082" s="119"/>
      <c r="E1082" s="123"/>
    </row>
    <row r="1083" spans="1:5" s="58" customFormat="1" x14ac:dyDescent="0.25">
      <c r="A1083" s="119"/>
      <c r="B1083" s="119"/>
      <c r="C1083" s="119"/>
      <c r="D1083" s="119"/>
      <c r="E1083" s="123"/>
    </row>
    <row r="1084" spans="1:5" s="58" customFormat="1" x14ac:dyDescent="0.25">
      <c r="A1084" s="119"/>
      <c r="B1084" s="119"/>
      <c r="C1084" s="119"/>
      <c r="D1084" s="119"/>
      <c r="E1084" s="123"/>
    </row>
    <row r="1085" spans="1:5" s="58" customFormat="1" x14ac:dyDescent="0.25">
      <c r="A1085" s="119"/>
      <c r="B1085" s="119"/>
      <c r="C1085" s="119"/>
      <c r="D1085" s="119"/>
      <c r="E1085" s="123"/>
    </row>
    <row r="1086" spans="1:5" s="58" customFormat="1" x14ac:dyDescent="0.25">
      <c r="A1086" s="119"/>
      <c r="B1086" s="119"/>
      <c r="C1086" s="119"/>
      <c r="D1086" s="119"/>
      <c r="E1086" s="123"/>
    </row>
    <row r="1087" spans="1:5" s="58" customFormat="1" x14ac:dyDescent="0.25">
      <c r="A1087" s="119"/>
      <c r="B1087" s="119"/>
      <c r="C1087" s="119"/>
      <c r="D1087" s="119"/>
      <c r="E1087" s="123"/>
    </row>
    <row r="1088" spans="1:5" s="58" customFormat="1" x14ac:dyDescent="0.25">
      <c r="A1088" s="119"/>
      <c r="B1088" s="119"/>
      <c r="C1088" s="119"/>
      <c r="D1088" s="119"/>
      <c r="E1088" s="123"/>
    </row>
    <row r="1089" spans="1:5" s="58" customFormat="1" x14ac:dyDescent="0.25">
      <c r="A1089" s="119"/>
      <c r="B1089" s="119"/>
      <c r="C1089" s="119"/>
      <c r="D1089" s="119"/>
      <c r="E1089" s="123"/>
    </row>
    <row r="1090" spans="1:5" s="58" customFormat="1" x14ac:dyDescent="0.25">
      <c r="A1090" s="119"/>
      <c r="B1090" s="119"/>
      <c r="C1090" s="119"/>
      <c r="D1090" s="119"/>
      <c r="E1090" s="123"/>
    </row>
    <row r="1091" spans="1:5" s="58" customFormat="1" x14ac:dyDescent="0.25">
      <c r="A1091" s="119"/>
      <c r="B1091" s="119"/>
      <c r="C1091" s="119"/>
      <c r="D1091" s="119"/>
      <c r="E1091" s="123"/>
    </row>
    <row r="1092" spans="1:5" s="58" customFormat="1" x14ac:dyDescent="0.25">
      <c r="A1092" s="119"/>
      <c r="B1092" s="119"/>
      <c r="C1092" s="119"/>
      <c r="D1092" s="119"/>
      <c r="E1092" s="123"/>
    </row>
    <row r="1093" spans="1:5" s="58" customFormat="1" x14ac:dyDescent="0.25">
      <c r="A1093" s="119"/>
      <c r="B1093" s="119"/>
      <c r="C1093" s="119"/>
      <c r="D1093" s="119"/>
      <c r="E1093" s="123"/>
    </row>
    <row r="1094" spans="1:5" s="58" customFormat="1" x14ac:dyDescent="0.25">
      <c r="A1094" s="119"/>
      <c r="B1094" s="119"/>
      <c r="C1094" s="119"/>
      <c r="D1094" s="119"/>
      <c r="E1094" s="123"/>
    </row>
    <row r="1095" spans="1:5" s="58" customFormat="1" x14ac:dyDescent="0.25">
      <c r="A1095" s="119"/>
      <c r="B1095" s="119"/>
      <c r="C1095" s="119"/>
      <c r="D1095" s="119"/>
      <c r="E1095" s="123"/>
    </row>
    <row r="1096" spans="1:5" s="58" customFormat="1" x14ac:dyDescent="0.25">
      <c r="A1096" s="119"/>
      <c r="B1096" s="119"/>
      <c r="C1096" s="119"/>
      <c r="D1096" s="119"/>
      <c r="E1096" s="123"/>
    </row>
    <row r="1097" spans="1:5" s="58" customFormat="1" x14ac:dyDescent="0.25">
      <c r="A1097" s="119"/>
      <c r="B1097" s="119"/>
      <c r="C1097" s="119"/>
      <c r="D1097" s="119"/>
      <c r="E1097" s="123"/>
    </row>
    <row r="1098" spans="1:5" s="58" customFormat="1" x14ac:dyDescent="0.25">
      <c r="A1098" s="119"/>
      <c r="B1098" s="119"/>
      <c r="C1098" s="119"/>
      <c r="D1098" s="119"/>
      <c r="E1098" s="123"/>
    </row>
    <row r="1099" spans="1:5" s="58" customFormat="1" x14ac:dyDescent="0.25">
      <c r="A1099" s="119"/>
      <c r="B1099" s="119"/>
      <c r="C1099" s="119"/>
      <c r="D1099" s="119"/>
      <c r="E1099" s="123"/>
    </row>
    <row r="1100" spans="1:5" s="58" customFormat="1" x14ac:dyDescent="0.25">
      <c r="A1100" s="119"/>
      <c r="B1100" s="119"/>
      <c r="C1100" s="119"/>
      <c r="D1100" s="119"/>
      <c r="E1100" s="123"/>
    </row>
    <row r="1101" spans="1:5" s="58" customFormat="1" x14ac:dyDescent="0.25">
      <c r="A1101" s="119"/>
      <c r="B1101" s="119"/>
      <c r="C1101" s="119"/>
      <c r="D1101" s="119"/>
      <c r="E1101" s="123"/>
    </row>
    <row r="1102" spans="1:5" s="58" customFormat="1" x14ac:dyDescent="0.25">
      <c r="A1102" s="119"/>
      <c r="B1102" s="119"/>
      <c r="C1102" s="119"/>
      <c r="D1102" s="119"/>
      <c r="E1102" s="123"/>
    </row>
    <row r="1103" spans="1:5" s="58" customFormat="1" x14ac:dyDescent="0.25">
      <c r="A1103" s="119"/>
      <c r="B1103" s="119"/>
      <c r="C1103" s="119"/>
      <c r="D1103" s="119"/>
      <c r="E1103" s="123"/>
    </row>
    <row r="1104" spans="1:5" s="58" customFormat="1" x14ac:dyDescent="0.25">
      <c r="A1104" s="119"/>
      <c r="B1104" s="119"/>
      <c r="C1104" s="119"/>
      <c r="D1104" s="119"/>
      <c r="E1104" s="123"/>
    </row>
    <row r="1105" spans="1:5" s="58" customFormat="1" x14ac:dyDescent="0.25">
      <c r="A1105" s="119"/>
      <c r="B1105" s="119"/>
      <c r="C1105" s="119"/>
      <c r="D1105" s="119"/>
      <c r="E1105" s="123"/>
    </row>
    <row r="1106" spans="1:5" s="58" customFormat="1" x14ac:dyDescent="0.25">
      <c r="A1106" s="119"/>
      <c r="B1106" s="119"/>
      <c r="C1106" s="119"/>
      <c r="D1106" s="119"/>
      <c r="E1106" s="123"/>
    </row>
    <row r="1107" spans="1:5" s="58" customFormat="1" x14ac:dyDescent="0.25">
      <c r="A1107" s="119"/>
      <c r="B1107" s="119"/>
      <c r="C1107" s="119"/>
      <c r="D1107" s="119"/>
      <c r="E1107" s="123"/>
    </row>
    <row r="1108" spans="1:5" s="58" customFormat="1" x14ac:dyDescent="0.25">
      <c r="A1108" s="119"/>
      <c r="B1108" s="119"/>
      <c r="C1108" s="119"/>
      <c r="D1108" s="119"/>
      <c r="E1108" s="123"/>
    </row>
    <row r="1109" spans="1:5" s="58" customFormat="1" x14ac:dyDescent="0.25">
      <c r="A1109" s="119"/>
      <c r="B1109" s="119"/>
      <c r="C1109" s="119"/>
      <c r="D1109" s="119"/>
      <c r="E1109" s="123"/>
    </row>
    <row r="1110" spans="1:5" s="58" customFormat="1" x14ac:dyDescent="0.25">
      <c r="A1110" s="119"/>
      <c r="B1110" s="119"/>
      <c r="C1110" s="119"/>
      <c r="D1110" s="119"/>
      <c r="E1110" s="123"/>
    </row>
    <row r="1111" spans="1:5" s="58" customFormat="1" x14ac:dyDescent="0.25">
      <c r="A1111" s="119"/>
      <c r="B1111" s="119"/>
      <c r="C1111" s="119"/>
      <c r="D1111" s="119"/>
      <c r="E1111" s="123"/>
    </row>
    <row r="1112" spans="1:5" s="58" customFormat="1" x14ac:dyDescent="0.25">
      <c r="A1112" s="119"/>
      <c r="B1112" s="119"/>
      <c r="C1112" s="119"/>
      <c r="D1112" s="119"/>
      <c r="E1112" s="123"/>
    </row>
    <row r="1113" spans="1:5" s="58" customFormat="1" x14ac:dyDescent="0.25">
      <c r="A1113" s="119"/>
      <c r="B1113" s="119"/>
      <c r="C1113" s="119"/>
      <c r="D1113" s="119"/>
      <c r="E1113" s="123"/>
    </row>
    <row r="1114" spans="1:5" s="58" customFormat="1" x14ac:dyDescent="0.25">
      <c r="A1114" s="119"/>
      <c r="B1114" s="119"/>
      <c r="C1114" s="119"/>
      <c r="D1114" s="119"/>
      <c r="E1114" s="123"/>
    </row>
    <row r="1115" spans="1:5" s="58" customFormat="1" x14ac:dyDescent="0.25">
      <c r="A1115" s="119"/>
      <c r="B1115" s="119"/>
      <c r="C1115" s="119"/>
      <c r="D1115" s="119"/>
      <c r="E1115" s="123"/>
    </row>
    <row r="1116" spans="1:5" s="58" customFormat="1" x14ac:dyDescent="0.25">
      <c r="A1116" s="119"/>
      <c r="B1116" s="119"/>
      <c r="C1116" s="119"/>
      <c r="D1116" s="119"/>
      <c r="E1116" s="123"/>
    </row>
    <row r="1117" spans="1:5" s="58" customFormat="1" x14ac:dyDescent="0.25">
      <c r="A1117" s="119"/>
      <c r="B1117" s="119"/>
      <c r="C1117" s="119"/>
      <c r="D1117" s="119"/>
      <c r="E1117" s="123"/>
    </row>
    <row r="1118" spans="1:5" s="58" customFormat="1" x14ac:dyDescent="0.25">
      <c r="A1118" s="119"/>
      <c r="B1118" s="119"/>
      <c r="C1118" s="119"/>
      <c r="D1118" s="119"/>
      <c r="E1118" s="123"/>
    </row>
    <row r="1119" spans="1:5" s="58" customFormat="1" x14ac:dyDescent="0.25">
      <c r="A1119" s="119"/>
      <c r="B1119" s="119"/>
      <c r="C1119" s="119"/>
      <c r="D1119" s="119"/>
      <c r="E1119" s="123"/>
    </row>
    <row r="1120" spans="1:5" s="58" customFormat="1" x14ac:dyDescent="0.25">
      <c r="A1120" s="119"/>
      <c r="B1120" s="119"/>
      <c r="C1120" s="119"/>
      <c r="D1120" s="119"/>
      <c r="E1120" s="123"/>
    </row>
    <row r="1121" spans="1:5" s="58" customFormat="1" x14ac:dyDescent="0.25">
      <c r="A1121" s="119"/>
      <c r="B1121" s="119"/>
      <c r="C1121" s="119"/>
      <c r="D1121" s="119"/>
      <c r="E1121" s="123"/>
    </row>
    <row r="1122" spans="1:5" s="58" customFormat="1" x14ac:dyDescent="0.25">
      <c r="A1122" s="119"/>
      <c r="B1122" s="119"/>
      <c r="C1122" s="119"/>
      <c r="D1122" s="119"/>
      <c r="E1122" s="123"/>
    </row>
    <row r="1123" spans="1:5" s="58" customFormat="1" x14ac:dyDescent="0.25">
      <c r="A1123" s="119"/>
      <c r="B1123" s="119"/>
      <c r="C1123" s="119"/>
      <c r="D1123" s="119"/>
      <c r="E1123" s="123"/>
    </row>
    <row r="1124" spans="1:5" s="58" customFormat="1" x14ac:dyDescent="0.25">
      <c r="A1124" s="119"/>
      <c r="B1124" s="119"/>
      <c r="C1124" s="119"/>
      <c r="D1124" s="119"/>
      <c r="E1124" s="123"/>
    </row>
    <row r="1125" spans="1:5" s="58" customFormat="1" x14ac:dyDescent="0.25">
      <c r="A1125" s="119"/>
      <c r="B1125" s="119"/>
      <c r="C1125" s="119"/>
      <c r="D1125" s="119"/>
      <c r="E1125" s="123"/>
    </row>
    <row r="1126" spans="1:5" s="58" customFormat="1" x14ac:dyDescent="0.25">
      <c r="A1126" s="119"/>
      <c r="B1126" s="119"/>
      <c r="C1126" s="119"/>
      <c r="D1126" s="119"/>
      <c r="E1126" s="123"/>
    </row>
    <row r="1127" spans="1:5" s="58" customFormat="1" x14ac:dyDescent="0.25">
      <c r="A1127" s="119"/>
      <c r="B1127" s="119"/>
      <c r="C1127" s="119"/>
      <c r="D1127" s="119"/>
      <c r="E1127" s="123"/>
    </row>
    <row r="1128" spans="1:5" s="58" customFormat="1" x14ac:dyDescent="0.25">
      <c r="A1128" s="119"/>
      <c r="B1128" s="119"/>
      <c r="C1128" s="119"/>
      <c r="D1128" s="119"/>
      <c r="E1128" s="123"/>
    </row>
    <row r="1129" spans="1:5" s="58" customFormat="1" x14ac:dyDescent="0.25">
      <c r="A1129" s="119"/>
      <c r="B1129" s="119"/>
      <c r="C1129" s="119"/>
      <c r="D1129" s="119"/>
      <c r="E1129" s="123"/>
    </row>
    <row r="1130" spans="1:5" s="58" customFormat="1" x14ac:dyDescent="0.25">
      <c r="A1130" s="119"/>
      <c r="B1130" s="119"/>
      <c r="C1130" s="119"/>
      <c r="D1130" s="119"/>
      <c r="E1130" s="123"/>
    </row>
    <row r="1131" spans="1:5" s="58" customFormat="1" x14ac:dyDescent="0.25">
      <c r="A1131" s="119"/>
      <c r="B1131" s="119"/>
      <c r="C1131" s="119"/>
      <c r="D1131" s="119"/>
      <c r="E1131" s="123"/>
    </row>
    <row r="1132" spans="1:5" s="58" customFormat="1" x14ac:dyDescent="0.25">
      <c r="A1132" s="119"/>
      <c r="B1132" s="119"/>
      <c r="C1132" s="119"/>
      <c r="D1132" s="119"/>
      <c r="E1132" s="123"/>
    </row>
    <row r="1133" spans="1:5" s="58" customFormat="1" x14ac:dyDescent="0.25">
      <c r="A1133" s="119"/>
      <c r="B1133" s="119"/>
      <c r="C1133" s="119"/>
      <c r="D1133" s="119"/>
      <c r="E1133" s="123"/>
    </row>
    <row r="1134" spans="1:5" s="58" customFormat="1" x14ac:dyDescent="0.25">
      <c r="A1134" s="119"/>
      <c r="B1134" s="119"/>
      <c r="C1134" s="119"/>
      <c r="D1134" s="119"/>
      <c r="E1134" s="123"/>
    </row>
    <row r="1135" spans="1:5" s="58" customFormat="1" x14ac:dyDescent="0.25">
      <c r="A1135" s="119"/>
      <c r="B1135" s="119"/>
      <c r="C1135" s="119"/>
      <c r="D1135" s="119"/>
      <c r="E1135" s="123"/>
    </row>
    <row r="1136" spans="1:5" s="58" customFormat="1" x14ac:dyDescent="0.25">
      <c r="A1136" s="119"/>
      <c r="B1136" s="119"/>
      <c r="C1136" s="119"/>
      <c r="D1136" s="119"/>
      <c r="E1136" s="123"/>
    </row>
    <row r="1137" spans="1:5" s="58" customFormat="1" x14ac:dyDescent="0.25">
      <c r="A1137" s="119"/>
      <c r="B1137" s="119"/>
      <c r="C1137" s="119"/>
      <c r="D1137" s="119"/>
      <c r="E1137" s="123"/>
    </row>
    <row r="1138" spans="1:5" s="58" customFormat="1" x14ac:dyDescent="0.25">
      <c r="A1138" s="119"/>
      <c r="B1138" s="119"/>
      <c r="C1138" s="119"/>
      <c r="D1138" s="119"/>
      <c r="E1138" s="123"/>
    </row>
    <row r="1139" spans="1:5" s="58" customFormat="1" x14ac:dyDescent="0.25">
      <c r="A1139" s="119"/>
      <c r="B1139" s="119"/>
      <c r="C1139" s="119"/>
      <c r="D1139" s="119"/>
      <c r="E1139" s="123"/>
    </row>
    <row r="1140" spans="1:5" s="58" customFormat="1" x14ac:dyDescent="0.25">
      <c r="A1140" s="119"/>
      <c r="B1140" s="119"/>
      <c r="C1140" s="119"/>
      <c r="D1140" s="119"/>
      <c r="E1140" s="123"/>
    </row>
    <row r="1141" spans="1:5" s="58" customFormat="1" x14ac:dyDescent="0.25">
      <c r="A1141" s="119"/>
      <c r="B1141" s="119"/>
      <c r="C1141" s="119"/>
      <c r="D1141" s="119"/>
      <c r="E1141" s="123"/>
    </row>
    <row r="1142" spans="1:5" s="58" customFormat="1" x14ac:dyDescent="0.25">
      <c r="A1142" s="119"/>
      <c r="B1142" s="119"/>
      <c r="C1142" s="119"/>
      <c r="D1142" s="119"/>
      <c r="E1142" s="123"/>
    </row>
    <row r="1143" spans="1:5" s="58" customFormat="1" x14ac:dyDescent="0.25">
      <c r="A1143" s="119"/>
      <c r="B1143" s="119"/>
      <c r="C1143" s="119"/>
      <c r="D1143" s="119"/>
      <c r="E1143" s="123"/>
    </row>
    <row r="1144" spans="1:5" s="58" customFormat="1" x14ac:dyDescent="0.25">
      <c r="A1144" s="119"/>
      <c r="B1144" s="119"/>
      <c r="C1144" s="119"/>
      <c r="D1144" s="119"/>
      <c r="E1144" s="123"/>
    </row>
    <row r="1145" spans="1:5" s="58" customFormat="1" x14ac:dyDescent="0.25">
      <c r="A1145" s="119"/>
      <c r="B1145" s="119"/>
      <c r="C1145" s="119"/>
      <c r="D1145" s="119"/>
      <c r="E1145" s="123"/>
    </row>
    <row r="1146" spans="1:5" s="58" customFormat="1" x14ac:dyDescent="0.25">
      <c r="A1146" s="119"/>
      <c r="B1146" s="119"/>
      <c r="C1146" s="119"/>
      <c r="D1146" s="119"/>
      <c r="E1146" s="123"/>
    </row>
    <row r="1147" spans="1:5" s="58" customFormat="1" x14ac:dyDescent="0.25">
      <c r="A1147" s="119"/>
      <c r="B1147" s="119"/>
      <c r="C1147" s="119"/>
      <c r="D1147" s="119"/>
      <c r="E1147" s="123"/>
    </row>
    <row r="1148" spans="1:5" s="58" customFormat="1" x14ac:dyDescent="0.25">
      <c r="A1148" s="119"/>
      <c r="B1148" s="119"/>
      <c r="C1148" s="119"/>
      <c r="D1148" s="119"/>
      <c r="E1148" s="123"/>
    </row>
    <row r="1149" spans="1:5" s="58" customFormat="1" x14ac:dyDescent="0.25">
      <c r="A1149" s="119"/>
      <c r="B1149" s="119"/>
      <c r="C1149" s="119"/>
      <c r="D1149" s="119"/>
      <c r="E1149" s="123"/>
    </row>
    <row r="1150" spans="1:5" s="58" customFormat="1" x14ac:dyDescent="0.25">
      <c r="A1150" s="119"/>
      <c r="B1150" s="119"/>
      <c r="C1150" s="119"/>
      <c r="D1150" s="119"/>
      <c r="E1150" s="123"/>
    </row>
    <row r="1151" spans="1:5" s="58" customFormat="1" x14ac:dyDescent="0.25">
      <c r="A1151" s="119"/>
      <c r="B1151" s="119"/>
      <c r="C1151" s="119"/>
      <c r="D1151" s="119"/>
      <c r="E1151" s="123"/>
    </row>
    <row r="1152" spans="1:5" s="58" customFormat="1" x14ac:dyDescent="0.25">
      <c r="A1152" s="119"/>
      <c r="B1152" s="119"/>
      <c r="C1152" s="119"/>
      <c r="D1152" s="119"/>
      <c r="E1152" s="123"/>
    </row>
    <row r="1153" spans="1:5" s="58" customFormat="1" x14ac:dyDescent="0.25">
      <c r="A1153" s="119"/>
      <c r="B1153" s="119"/>
      <c r="C1153" s="119"/>
      <c r="D1153" s="119"/>
      <c r="E1153" s="123"/>
    </row>
    <row r="1154" spans="1:5" s="58" customFormat="1" x14ac:dyDescent="0.25">
      <c r="A1154" s="119"/>
      <c r="B1154" s="119"/>
      <c r="C1154" s="119"/>
      <c r="D1154" s="119"/>
      <c r="E1154" s="123"/>
    </row>
    <row r="1155" spans="1:5" s="58" customFormat="1" x14ac:dyDescent="0.25">
      <c r="A1155" s="119"/>
      <c r="B1155" s="119"/>
      <c r="C1155" s="119"/>
      <c r="D1155" s="119"/>
      <c r="E1155" s="123"/>
    </row>
    <row r="1156" spans="1:5" s="58" customFormat="1" x14ac:dyDescent="0.25">
      <c r="A1156" s="119"/>
      <c r="B1156" s="119"/>
      <c r="C1156" s="119"/>
      <c r="D1156" s="119"/>
      <c r="E1156" s="123"/>
    </row>
    <row r="1157" spans="1:5" s="58" customFormat="1" x14ac:dyDescent="0.25">
      <c r="A1157" s="119"/>
      <c r="B1157" s="119"/>
      <c r="C1157" s="119"/>
      <c r="D1157" s="119"/>
      <c r="E1157" s="123"/>
    </row>
    <row r="1158" spans="1:5" s="58" customFormat="1" x14ac:dyDescent="0.25">
      <c r="A1158" s="119"/>
      <c r="B1158" s="119"/>
      <c r="C1158" s="119"/>
      <c r="D1158" s="119"/>
      <c r="E1158" s="123"/>
    </row>
    <row r="1159" spans="1:5" s="58" customFormat="1" x14ac:dyDescent="0.25">
      <c r="A1159" s="119"/>
      <c r="B1159" s="119"/>
      <c r="C1159" s="119"/>
      <c r="D1159" s="119"/>
      <c r="E1159" s="123"/>
    </row>
    <row r="1160" spans="1:5" s="58" customFormat="1" x14ac:dyDescent="0.25">
      <c r="A1160" s="119"/>
      <c r="B1160" s="119"/>
      <c r="C1160" s="119"/>
      <c r="D1160" s="119"/>
      <c r="E1160" s="123"/>
    </row>
    <row r="1161" spans="1:5" s="58" customFormat="1" x14ac:dyDescent="0.25">
      <c r="A1161" s="119"/>
      <c r="B1161" s="119"/>
      <c r="C1161" s="119"/>
      <c r="D1161" s="119"/>
      <c r="E1161" s="123"/>
    </row>
    <row r="1162" spans="1:5" s="58" customFormat="1" x14ac:dyDescent="0.25">
      <c r="A1162" s="119"/>
      <c r="B1162" s="119"/>
      <c r="C1162" s="119"/>
      <c r="D1162" s="119"/>
      <c r="E1162" s="123"/>
    </row>
    <row r="1163" spans="1:5" s="58" customFormat="1" x14ac:dyDescent="0.25">
      <c r="A1163" s="119"/>
      <c r="B1163" s="119"/>
      <c r="C1163" s="119"/>
      <c r="D1163" s="119"/>
      <c r="E1163" s="123"/>
    </row>
    <row r="1164" spans="1:5" s="58" customFormat="1" x14ac:dyDescent="0.25">
      <c r="A1164" s="119"/>
      <c r="B1164" s="119"/>
      <c r="C1164" s="119"/>
      <c r="D1164" s="119"/>
      <c r="E1164" s="123"/>
    </row>
    <row r="1165" spans="1:5" s="58" customFormat="1" x14ac:dyDescent="0.25">
      <c r="A1165" s="119"/>
      <c r="B1165" s="119"/>
      <c r="C1165" s="119"/>
      <c r="D1165" s="119"/>
      <c r="E1165" s="123"/>
    </row>
    <row r="1166" spans="1:5" s="58" customFormat="1" x14ac:dyDescent="0.25">
      <c r="A1166" s="119"/>
      <c r="B1166" s="119"/>
      <c r="C1166" s="119"/>
      <c r="D1166" s="119"/>
      <c r="E1166" s="123"/>
    </row>
    <row r="1167" spans="1:5" s="58" customFormat="1" x14ac:dyDescent="0.25">
      <c r="A1167" s="119"/>
      <c r="B1167" s="119"/>
      <c r="C1167" s="119"/>
      <c r="D1167" s="119"/>
      <c r="E1167" s="123"/>
    </row>
    <row r="1168" spans="1:5" s="58" customFormat="1" x14ac:dyDescent="0.25">
      <c r="A1168" s="119"/>
      <c r="B1168" s="119"/>
      <c r="C1168" s="119"/>
      <c r="D1168" s="119"/>
      <c r="E1168" s="123"/>
    </row>
    <row r="1169" spans="1:5" s="58" customFormat="1" x14ac:dyDescent="0.25">
      <c r="A1169" s="119"/>
      <c r="B1169" s="119"/>
      <c r="C1169" s="119"/>
      <c r="D1169" s="119"/>
      <c r="E1169" s="123"/>
    </row>
    <row r="1170" spans="1:5" s="58" customFormat="1" x14ac:dyDescent="0.25">
      <c r="A1170" s="119"/>
      <c r="B1170" s="119"/>
      <c r="C1170" s="119"/>
      <c r="D1170" s="119"/>
      <c r="E1170" s="123"/>
    </row>
    <row r="1171" spans="1:5" s="58" customFormat="1" x14ac:dyDescent="0.25">
      <c r="A1171" s="119"/>
      <c r="B1171" s="119"/>
      <c r="C1171" s="119"/>
      <c r="D1171" s="119"/>
      <c r="E1171" s="123"/>
    </row>
    <row r="1172" spans="1:5" s="58" customFormat="1" x14ac:dyDescent="0.25">
      <c r="A1172" s="119"/>
      <c r="B1172" s="119"/>
      <c r="C1172" s="119"/>
      <c r="D1172" s="119"/>
      <c r="E1172" s="123"/>
    </row>
    <row r="1173" spans="1:5" s="58" customFormat="1" x14ac:dyDescent="0.25">
      <c r="A1173" s="119"/>
      <c r="B1173" s="119"/>
      <c r="C1173" s="119"/>
      <c r="D1173" s="119"/>
      <c r="E1173" s="123"/>
    </row>
    <row r="1174" spans="1:5" s="58" customFormat="1" x14ac:dyDescent="0.25">
      <c r="A1174" s="119"/>
      <c r="B1174" s="119"/>
      <c r="C1174" s="119"/>
      <c r="D1174" s="119"/>
      <c r="E1174" s="123"/>
    </row>
    <row r="1175" spans="1:5" s="58" customFormat="1" x14ac:dyDescent="0.25">
      <c r="A1175" s="119"/>
      <c r="B1175" s="119"/>
      <c r="C1175" s="119"/>
      <c r="D1175" s="119"/>
      <c r="E1175" s="123"/>
    </row>
    <row r="1176" spans="1:5" s="58" customFormat="1" x14ac:dyDescent="0.25">
      <c r="A1176" s="119"/>
      <c r="B1176" s="119"/>
      <c r="C1176" s="119"/>
      <c r="D1176" s="119"/>
      <c r="E1176" s="123"/>
    </row>
    <row r="1177" spans="1:5" s="58" customFormat="1" x14ac:dyDescent="0.25">
      <c r="A1177" s="119"/>
      <c r="B1177" s="119"/>
      <c r="C1177" s="119"/>
      <c r="D1177" s="119"/>
      <c r="E1177" s="123"/>
    </row>
    <row r="1178" spans="1:5" s="58" customFormat="1" x14ac:dyDescent="0.25">
      <c r="A1178" s="119"/>
      <c r="B1178" s="119"/>
      <c r="C1178" s="119"/>
      <c r="D1178" s="119"/>
      <c r="E1178" s="123"/>
    </row>
    <row r="1179" spans="1:5" s="58" customFormat="1" x14ac:dyDescent="0.25">
      <c r="A1179" s="119"/>
      <c r="B1179" s="119"/>
      <c r="C1179" s="119"/>
      <c r="D1179" s="119"/>
      <c r="E1179" s="123"/>
    </row>
    <row r="1180" spans="1:5" s="58" customFormat="1" x14ac:dyDescent="0.25">
      <c r="A1180" s="119"/>
      <c r="B1180" s="119"/>
      <c r="C1180" s="119"/>
      <c r="D1180" s="119"/>
      <c r="E1180" s="123"/>
    </row>
    <row r="1181" spans="1:5" s="58" customFormat="1" x14ac:dyDescent="0.25">
      <c r="A1181" s="119"/>
      <c r="B1181" s="119"/>
      <c r="C1181" s="119"/>
      <c r="D1181" s="119"/>
      <c r="E1181" s="123"/>
    </row>
    <row r="1182" spans="1:5" s="58" customFormat="1" x14ac:dyDescent="0.25">
      <c r="A1182" s="119"/>
      <c r="B1182" s="119"/>
      <c r="C1182" s="119"/>
      <c r="D1182" s="119"/>
      <c r="E1182" s="123"/>
    </row>
    <row r="1183" spans="1:5" s="58" customFormat="1" x14ac:dyDescent="0.25">
      <c r="A1183" s="119"/>
      <c r="B1183" s="119"/>
      <c r="C1183" s="119"/>
      <c r="D1183" s="119"/>
      <c r="E1183" s="123"/>
    </row>
    <row r="1184" spans="1:5" s="58" customFormat="1" x14ac:dyDescent="0.25">
      <c r="A1184" s="119"/>
      <c r="B1184" s="119"/>
      <c r="C1184" s="119"/>
      <c r="D1184" s="119"/>
      <c r="E1184" s="123"/>
    </row>
    <row r="1185" spans="1:5" s="58" customFormat="1" x14ac:dyDescent="0.25">
      <c r="A1185" s="119"/>
      <c r="B1185" s="119"/>
      <c r="C1185" s="119"/>
      <c r="D1185" s="119"/>
      <c r="E1185" s="123"/>
    </row>
    <row r="1186" spans="1:5" s="58" customFormat="1" x14ac:dyDescent="0.25">
      <c r="A1186" s="119"/>
      <c r="B1186" s="119"/>
      <c r="C1186" s="119"/>
      <c r="D1186" s="119"/>
      <c r="E1186" s="123"/>
    </row>
    <row r="1187" spans="1:5" s="58" customFormat="1" x14ac:dyDescent="0.25">
      <c r="A1187" s="119"/>
      <c r="B1187" s="119"/>
      <c r="C1187" s="119"/>
      <c r="D1187" s="119"/>
      <c r="E1187" s="123"/>
    </row>
    <row r="1188" spans="1:5" s="58" customFormat="1" x14ac:dyDescent="0.25">
      <c r="A1188" s="119"/>
      <c r="B1188" s="119"/>
      <c r="C1188" s="119"/>
      <c r="D1188" s="119"/>
      <c r="E1188" s="123"/>
    </row>
    <row r="1189" spans="1:5" s="58" customFormat="1" x14ac:dyDescent="0.25">
      <c r="A1189" s="119"/>
      <c r="B1189" s="119"/>
      <c r="C1189" s="119"/>
      <c r="D1189" s="119"/>
      <c r="E1189" s="123"/>
    </row>
    <row r="1190" spans="1:5" s="58" customFormat="1" x14ac:dyDescent="0.25">
      <c r="A1190" s="119"/>
      <c r="B1190" s="119"/>
      <c r="C1190" s="119"/>
      <c r="D1190" s="119"/>
      <c r="E1190" s="123"/>
    </row>
    <row r="1191" spans="1:5" s="58" customFormat="1" x14ac:dyDescent="0.25">
      <c r="A1191" s="119"/>
      <c r="B1191" s="119"/>
      <c r="C1191" s="119"/>
      <c r="D1191" s="119"/>
      <c r="E1191" s="123"/>
    </row>
    <row r="1192" spans="1:5" s="58" customFormat="1" x14ac:dyDescent="0.25">
      <c r="A1192" s="119"/>
      <c r="B1192" s="119"/>
      <c r="C1192" s="119"/>
      <c r="D1192" s="119"/>
      <c r="E1192" s="123"/>
    </row>
    <row r="1193" spans="1:5" s="58" customFormat="1" x14ac:dyDescent="0.25">
      <c r="A1193" s="119"/>
      <c r="B1193" s="119"/>
      <c r="C1193" s="119"/>
      <c r="D1193" s="119"/>
      <c r="E1193" s="123"/>
    </row>
    <row r="1194" spans="1:5" s="58" customFormat="1" x14ac:dyDescent="0.25">
      <c r="A1194" s="119"/>
      <c r="B1194" s="119"/>
      <c r="C1194" s="119"/>
      <c r="D1194" s="119"/>
      <c r="E1194" s="123"/>
    </row>
    <row r="1195" spans="1:5" s="58" customFormat="1" x14ac:dyDescent="0.25">
      <c r="A1195" s="119"/>
      <c r="B1195" s="119"/>
      <c r="C1195" s="119"/>
      <c r="D1195" s="119"/>
      <c r="E1195" s="123"/>
    </row>
    <row r="1196" spans="1:5" s="58" customFormat="1" x14ac:dyDescent="0.25">
      <c r="A1196" s="119"/>
      <c r="B1196" s="119"/>
      <c r="C1196" s="119"/>
      <c r="D1196" s="119"/>
      <c r="E1196" s="123"/>
    </row>
    <row r="1197" spans="1:5" s="58" customFormat="1" x14ac:dyDescent="0.25">
      <c r="A1197" s="119"/>
      <c r="B1197" s="119"/>
      <c r="C1197" s="119"/>
      <c r="D1197" s="119"/>
      <c r="E1197" s="123"/>
    </row>
    <row r="1198" spans="1:5" s="58" customFormat="1" x14ac:dyDescent="0.25">
      <c r="A1198" s="119"/>
      <c r="B1198" s="119"/>
      <c r="C1198" s="119"/>
      <c r="D1198" s="119"/>
      <c r="E1198" s="123"/>
    </row>
    <row r="1199" spans="1:5" s="58" customFormat="1" x14ac:dyDescent="0.25">
      <c r="A1199" s="119"/>
      <c r="B1199" s="119"/>
      <c r="C1199" s="119"/>
      <c r="D1199" s="119"/>
      <c r="E1199" s="123"/>
    </row>
    <row r="1200" spans="1:5" s="58" customFormat="1" x14ac:dyDescent="0.25">
      <c r="A1200" s="119"/>
      <c r="B1200" s="119"/>
      <c r="C1200" s="119"/>
      <c r="D1200" s="119"/>
      <c r="E1200" s="123"/>
    </row>
    <row r="1201" spans="1:5" s="58" customFormat="1" x14ac:dyDescent="0.25">
      <c r="A1201" s="119"/>
      <c r="B1201" s="119"/>
      <c r="C1201" s="119"/>
      <c r="D1201" s="119"/>
      <c r="E1201" s="123"/>
    </row>
    <row r="1202" spans="1:5" s="58" customFormat="1" x14ac:dyDescent="0.25">
      <c r="A1202" s="119"/>
      <c r="B1202" s="119"/>
      <c r="C1202" s="119"/>
      <c r="D1202" s="119"/>
      <c r="E1202" s="123"/>
    </row>
    <row r="1203" spans="1:5" s="58" customFormat="1" x14ac:dyDescent="0.25">
      <c r="A1203" s="119"/>
      <c r="B1203" s="119"/>
      <c r="C1203" s="119"/>
      <c r="D1203" s="119"/>
      <c r="E1203" s="123"/>
    </row>
    <row r="1204" spans="1:5" s="58" customFormat="1" x14ac:dyDescent="0.25">
      <c r="A1204" s="119"/>
      <c r="B1204" s="119"/>
      <c r="C1204" s="119"/>
      <c r="D1204" s="119"/>
      <c r="E1204" s="123"/>
    </row>
    <row r="1205" spans="1:5" s="58" customFormat="1" x14ac:dyDescent="0.25">
      <c r="A1205" s="119"/>
      <c r="B1205" s="119"/>
      <c r="C1205" s="119"/>
      <c r="D1205" s="119"/>
      <c r="E1205" s="123"/>
    </row>
    <row r="1206" spans="1:5" s="58" customFormat="1" x14ac:dyDescent="0.25">
      <c r="A1206" s="119"/>
      <c r="B1206" s="119"/>
      <c r="C1206" s="119"/>
      <c r="D1206" s="119"/>
      <c r="E1206" s="123"/>
    </row>
    <row r="1207" spans="1:5" s="58" customFormat="1" x14ac:dyDescent="0.25">
      <c r="A1207" s="119"/>
      <c r="B1207" s="119"/>
      <c r="C1207" s="119"/>
      <c r="D1207" s="119"/>
      <c r="E1207" s="123"/>
    </row>
    <row r="1208" spans="1:5" s="58" customFormat="1" x14ac:dyDescent="0.25">
      <c r="A1208" s="119"/>
      <c r="B1208" s="119"/>
      <c r="C1208" s="119"/>
      <c r="D1208" s="119"/>
      <c r="E1208" s="123"/>
    </row>
    <row r="1209" spans="1:5" s="58" customFormat="1" x14ac:dyDescent="0.25">
      <c r="A1209" s="119"/>
      <c r="B1209" s="119"/>
      <c r="C1209" s="119"/>
      <c r="D1209" s="119"/>
      <c r="E1209" s="123"/>
    </row>
    <row r="1210" spans="1:5" s="58" customFormat="1" x14ac:dyDescent="0.25">
      <c r="A1210" s="119"/>
      <c r="B1210" s="119"/>
      <c r="C1210" s="119"/>
      <c r="D1210" s="119"/>
      <c r="E1210" s="123"/>
    </row>
    <row r="1211" spans="1:5" s="58" customFormat="1" x14ac:dyDescent="0.25">
      <c r="A1211" s="119"/>
      <c r="B1211" s="119"/>
      <c r="C1211" s="119"/>
      <c r="D1211" s="119"/>
      <c r="E1211" s="123"/>
    </row>
    <row r="1212" spans="1:5" s="58" customFormat="1" x14ac:dyDescent="0.25">
      <c r="A1212" s="119"/>
      <c r="B1212" s="119"/>
      <c r="C1212" s="119"/>
      <c r="D1212" s="119"/>
      <c r="E1212" s="123"/>
    </row>
    <row r="1213" spans="1:5" s="58" customFormat="1" x14ac:dyDescent="0.25">
      <c r="A1213" s="119"/>
      <c r="B1213" s="119"/>
      <c r="C1213" s="119"/>
      <c r="D1213" s="119"/>
      <c r="E1213" s="123"/>
    </row>
    <row r="1214" spans="1:5" s="58" customFormat="1" x14ac:dyDescent="0.25">
      <c r="A1214" s="119"/>
      <c r="B1214" s="119"/>
      <c r="C1214" s="119"/>
      <c r="D1214" s="119"/>
      <c r="E1214" s="123"/>
    </row>
    <row r="1215" spans="1:5" s="58" customFormat="1" x14ac:dyDescent="0.25">
      <c r="A1215" s="119"/>
      <c r="B1215" s="119"/>
      <c r="C1215" s="119"/>
      <c r="D1215" s="119"/>
      <c r="E1215" s="123"/>
    </row>
    <row r="1216" spans="1:5" s="58" customFormat="1" x14ac:dyDescent="0.25">
      <c r="A1216" s="119"/>
      <c r="B1216" s="119"/>
      <c r="C1216" s="119"/>
      <c r="D1216" s="119"/>
      <c r="E1216" s="123"/>
    </row>
    <row r="1217" spans="1:5" s="58" customFormat="1" x14ac:dyDescent="0.25">
      <c r="A1217" s="119"/>
      <c r="B1217" s="119"/>
      <c r="C1217" s="119"/>
      <c r="D1217" s="119"/>
      <c r="E1217" s="123"/>
    </row>
    <row r="1218" spans="1:5" s="58" customFormat="1" x14ac:dyDescent="0.25">
      <c r="A1218" s="119"/>
      <c r="B1218" s="119"/>
      <c r="C1218" s="119"/>
      <c r="D1218" s="119"/>
      <c r="E1218" s="123"/>
    </row>
    <row r="1219" spans="1:5" s="58" customFormat="1" x14ac:dyDescent="0.25">
      <c r="A1219" s="119"/>
      <c r="B1219" s="119"/>
      <c r="C1219" s="119"/>
      <c r="D1219" s="119"/>
      <c r="E1219" s="123"/>
    </row>
    <row r="1220" spans="1:5" s="58" customFormat="1" x14ac:dyDescent="0.25">
      <c r="A1220" s="119"/>
      <c r="B1220" s="119"/>
      <c r="C1220" s="119"/>
      <c r="D1220" s="119"/>
      <c r="E1220" s="123"/>
    </row>
    <row r="1221" spans="1:5" s="58" customFormat="1" x14ac:dyDescent="0.25">
      <c r="A1221" s="119"/>
      <c r="B1221" s="119"/>
      <c r="C1221" s="119"/>
      <c r="D1221" s="119"/>
      <c r="E1221" s="123"/>
    </row>
    <row r="1222" spans="1:5" s="58" customFormat="1" x14ac:dyDescent="0.25">
      <c r="A1222" s="119"/>
      <c r="B1222" s="119"/>
      <c r="C1222" s="119"/>
      <c r="D1222" s="119"/>
      <c r="E1222" s="123"/>
    </row>
    <row r="1223" spans="1:5" s="58" customFormat="1" x14ac:dyDescent="0.25">
      <c r="A1223" s="119"/>
      <c r="B1223" s="119"/>
      <c r="C1223" s="119"/>
      <c r="D1223" s="119"/>
      <c r="E1223" s="123"/>
    </row>
    <row r="1224" spans="1:5" s="58" customFormat="1" x14ac:dyDescent="0.25">
      <c r="A1224" s="119"/>
      <c r="B1224" s="119"/>
      <c r="C1224" s="119"/>
      <c r="D1224" s="119"/>
      <c r="E1224" s="123"/>
    </row>
    <row r="1225" spans="1:5" s="58" customFormat="1" x14ac:dyDescent="0.25">
      <c r="A1225" s="119"/>
      <c r="B1225" s="119"/>
      <c r="C1225" s="119"/>
      <c r="D1225" s="119"/>
      <c r="E1225" s="123"/>
    </row>
    <row r="1226" spans="1:5" s="58" customFormat="1" x14ac:dyDescent="0.25">
      <c r="A1226" s="119"/>
      <c r="B1226" s="119"/>
      <c r="C1226" s="119"/>
      <c r="D1226" s="119"/>
      <c r="E1226" s="123"/>
    </row>
    <row r="1227" spans="1:5" s="58" customFormat="1" x14ac:dyDescent="0.25">
      <c r="A1227" s="119"/>
      <c r="B1227" s="119"/>
      <c r="C1227" s="119"/>
      <c r="D1227" s="119"/>
      <c r="E1227" s="123"/>
    </row>
    <row r="1228" spans="1:5" s="58" customFormat="1" x14ac:dyDescent="0.25">
      <c r="A1228" s="119"/>
      <c r="B1228" s="119"/>
      <c r="C1228" s="119"/>
      <c r="D1228" s="119"/>
      <c r="E1228" s="123"/>
    </row>
    <row r="1229" spans="1:5" s="58" customFormat="1" x14ac:dyDescent="0.25">
      <c r="A1229" s="119"/>
      <c r="B1229" s="119"/>
      <c r="C1229" s="119"/>
      <c r="D1229" s="119"/>
      <c r="E1229" s="123"/>
    </row>
    <row r="1230" spans="1:5" s="58" customFormat="1" x14ac:dyDescent="0.25">
      <c r="A1230" s="119"/>
      <c r="B1230" s="119"/>
      <c r="C1230" s="119"/>
      <c r="D1230" s="119"/>
      <c r="E1230" s="123"/>
    </row>
    <row r="1231" spans="1:5" s="58" customFormat="1" x14ac:dyDescent="0.25">
      <c r="A1231" s="119"/>
      <c r="B1231" s="119"/>
      <c r="C1231" s="119"/>
      <c r="D1231" s="119"/>
      <c r="E1231" s="123"/>
    </row>
    <row r="1232" spans="1:5" s="58" customFormat="1" x14ac:dyDescent="0.25">
      <c r="A1232" s="119"/>
      <c r="B1232" s="119"/>
      <c r="C1232" s="119"/>
      <c r="D1232" s="119"/>
      <c r="E1232" s="123"/>
    </row>
    <row r="1233" spans="1:5" s="58" customFormat="1" x14ac:dyDescent="0.25">
      <c r="A1233" s="119"/>
      <c r="B1233" s="119"/>
      <c r="C1233" s="119"/>
      <c r="D1233" s="119"/>
      <c r="E1233" s="123"/>
    </row>
    <row r="1234" spans="1:5" s="58" customFormat="1" x14ac:dyDescent="0.25">
      <c r="A1234" s="119"/>
      <c r="B1234" s="119"/>
      <c r="C1234" s="119"/>
      <c r="D1234" s="119"/>
      <c r="E1234" s="123"/>
    </row>
    <row r="1235" spans="1:5" s="58" customFormat="1" x14ac:dyDescent="0.25">
      <c r="A1235" s="119"/>
      <c r="B1235" s="119"/>
      <c r="C1235" s="119"/>
      <c r="D1235" s="119"/>
      <c r="E1235" s="123"/>
    </row>
    <row r="1236" spans="1:5" s="58" customFormat="1" x14ac:dyDescent="0.25">
      <c r="A1236" s="119"/>
      <c r="B1236" s="119"/>
      <c r="C1236" s="119"/>
      <c r="D1236" s="119"/>
      <c r="E1236" s="123"/>
    </row>
    <row r="1237" spans="1:5" s="58" customFormat="1" x14ac:dyDescent="0.25">
      <c r="A1237" s="119"/>
      <c r="B1237" s="119"/>
      <c r="C1237" s="119"/>
      <c r="D1237" s="119"/>
      <c r="E1237" s="123"/>
    </row>
    <row r="1238" spans="1:5" s="58" customFormat="1" x14ac:dyDescent="0.25">
      <c r="A1238" s="119"/>
      <c r="B1238" s="119"/>
      <c r="C1238" s="119"/>
      <c r="D1238" s="119"/>
      <c r="E1238" s="123"/>
    </row>
    <row r="1239" spans="1:5" s="58" customFormat="1" x14ac:dyDescent="0.25">
      <c r="A1239" s="119"/>
      <c r="B1239" s="119"/>
      <c r="C1239" s="119"/>
      <c r="D1239" s="119"/>
      <c r="E1239" s="123"/>
    </row>
    <row r="1240" spans="1:5" s="58" customFormat="1" x14ac:dyDescent="0.25">
      <c r="A1240" s="119"/>
      <c r="B1240" s="119"/>
      <c r="C1240" s="119"/>
      <c r="D1240" s="119"/>
      <c r="E1240" s="123"/>
    </row>
    <row r="1241" spans="1:5" s="58" customFormat="1" x14ac:dyDescent="0.25">
      <c r="A1241" s="119"/>
      <c r="B1241" s="119"/>
      <c r="C1241" s="119"/>
      <c r="D1241" s="119"/>
      <c r="E1241" s="123"/>
    </row>
    <row r="1242" spans="1:5" s="58" customFormat="1" x14ac:dyDescent="0.25">
      <c r="A1242" s="119"/>
      <c r="B1242" s="119"/>
      <c r="C1242" s="119"/>
      <c r="D1242" s="119"/>
      <c r="E1242" s="123"/>
    </row>
    <row r="1243" spans="1:5" s="58" customFormat="1" x14ac:dyDescent="0.25">
      <c r="A1243" s="119"/>
      <c r="B1243" s="119"/>
      <c r="C1243" s="119"/>
      <c r="D1243" s="119"/>
      <c r="E1243" s="123"/>
    </row>
    <row r="1244" spans="1:5" s="58" customFormat="1" x14ac:dyDescent="0.25">
      <c r="A1244" s="119"/>
      <c r="B1244" s="119"/>
      <c r="C1244" s="119"/>
      <c r="D1244" s="119"/>
      <c r="E1244" s="123"/>
    </row>
    <row r="1245" spans="1:5" s="58" customFormat="1" x14ac:dyDescent="0.25">
      <c r="A1245" s="119"/>
      <c r="B1245" s="119"/>
      <c r="C1245" s="119"/>
      <c r="D1245" s="119"/>
      <c r="E1245" s="123"/>
    </row>
    <row r="1246" spans="1:5" s="58" customFormat="1" x14ac:dyDescent="0.25">
      <c r="A1246" s="119"/>
      <c r="B1246" s="119"/>
      <c r="C1246" s="119"/>
      <c r="D1246" s="119"/>
      <c r="E1246" s="123"/>
    </row>
    <row r="1247" spans="1:5" s="58" customFormat="1" x14ac:dyDescent="0.25">
      <c r="A1247" s="119"/>
      <c r="B1247" s="119"/>
      <c r="C1247" s="119"/>
      <c r="D1247" s="119"/>
      <c r="E1247" s="123"/>
    </row>
    <row r="1248" spans="1:5" s="58" customFormat="1" x14ac:dyDescent="0.25">
      <c r="A1248" s="119"/>
      <c r="B1248" s="119"/>
      <c r="C1248" s="119"/>
      <c r="D1248" s="119"/>
      <c r="E1248" s="123"/>
    </row>
    <row r="1249" spans="1:5" s="58" customFormat="1" x14ac:dyDescent="0.25">
      <c r="A1249" s="119"/>
      <c r="B1249" s="119"/>
      <c r="C1249" s="119"/>
      <c r="D1249" s="119"/>
      <c r="E1249" s="123"/>
    </row>
    <row r="1250" spans="1:5" s="58" customFormat="1" x14ac:dyDescent="0.25">
      <c r="A1250" s="119"/>
      <c r="B1250" s="119"/>
      <c r="C1250" s="119"/>
      <c r="D1250" s="119"/>
      <c r="E1250" s="123"/>
    </row>
    <row r="1251" spans="1:5" s="58" customFormat="1" x14ac:dyDescent="0.25">
      <c r="A1251" s="119"/>
      <c r="B1251" s="119"/>
      <c r="C1251" s="119"/>
      <c r="D1251" s="119"/>
      <c r="E1251" s="123"/>
    </row>
    <row r="1252" spans="1:5" s="58" customFormat="1" x14ac:dyDescent="0.25">
      <c r="A1252" s="119"/>
      <c r="B1252" s="119"/>
      <c r="C1252" s="119"/>
      <c r="D1252" s="119"/>
      <c r="E1252" s="123"/>
    </row>
    <row r="1253" spans="1:5" s="58" customFormat="1" x14ac:dyDescent="0.25">
      <c r="A1253" s="119"/>
      <c r="B1253" s="119"/>
      <c r="C1253" s="119"/>
      <c r="D1253" s="119"/>
      <c r="E1253" s="123"/>
    </row>
    <row r="1254" spans="1:5" s="58" customFormat="1" x14ac:dyDescent="0.25">
      <c r="A1254" s="119"/>
      <c r="B1254" s="119"/>
      <c r="C1254" s="119"/>
      <c r="D1254" s="119"/>
      <c r="E1254" s="123"/>
    </row>
    <row r="1255" spans="1:5" s="58" customFormat="1" x14ac:dyDescent="0.25">
      <c r="A1255" s="119"/>
      <c r="B1255" s="119"/>
      <c r="C1255" s="119"/>
      <c r="D1255" s="119"/>
      <c r="E1255" s="123"/>
    </row>
    <row r="1256" spans="1:5" s="58" customFormat="1" x14ac:dyDescent="0.25">
      <c r="A1256" s="119"/>
      <c r="B1256" s="119"/>
      <c r="C1256" s="119"/>
      <c r="D1256" s="119"/>
      <c r="E1256" s="123"/>
    </row>
    <row r="1257" spans="1:5" s="58" customFormat="1" x14ac:dyDescent="0.25">
      <c r="A1257" s="119"/>
      <c r="B1257" s="119"/>
      <c r="C1257" s="119"/>
      <c r="D1257" s="119"/>
      <c r="E1257" s="123"/>
    </row>
    <row r="1258" spans="1:5" s="58" customFormat="1" x14ac:dyDescent="0.25">
      <c r="A1258" s="119"/>
      <c r="B1258" s="119"/>
      <c r="C1258" s="119"/>
      <c r="D1258" s="119"/>
      <c r="E1258" s="123"/>
    </row>
    <row r="1259" spans="1:5" s="58" customFormat="1" x14ac:dyDescent="0.25">
      <c r="A1259" s="119"/>
      <c r="B1259" s="119"/>
      <c r="C1259" s="119"/>
      <c r="D1259" s="119"/>
      <c r="E1259" s="123"/>
    </row>
    <row r="1260" spans="1:5" s="58" customFormat="1" x14ac:dyDescent="0.25">
      <c r="A1260" s="119"/>
      <c r="B1260" s="119"/>
      <c r="C1260" s="119"/>
      <c r="D1260" s="119"/>
      <c r="E1260" s="123"/>
    </row>
    <row r="1261" spans="1:5" s="58" customFormat="1" x14ac:dyDescent="0.25">
      <c r="A1261" s="119"/>
      <c r="B1261" s="119"/>
      <c r="C1261" s="119"/>
      <c r="D1261" s="119"/>
      <c r="E1261" s="123"/>
    </row>
    <row r="1262" spans="1:5" s="58" customFormat="1" x14ac:dyDescent="0.25">
      <c r="A1262" s="119"/>
      <c r="B1262" s="119"/>
      <c r="C1262" s="119"/>
      <c r="D1262" s="119"/>
      <c r="E1262" s="123"/>
    </row>
    <row r="1263" spans="1:5" s="58" customFormat="1" x14ac:dyDescent="0.25">
      <c r="A1263" s="119"/>
      <c r="B1263" s="119"/>
      <c r="C1263" s="119"/>
      <c r="D1263" s="119"/>
      <c r="E1263" s="123"/>
    </row>
    <row r="1264" spans="1:5" s="58" customFormat="1" x14ac:dyDescent="0.25">
      <c r="A1264" s="119"/>
      <c r="B1264" s="119"/>
      <c r="C1264" s="119"/>
      <c r="D1264" s="119"/>
      <c r="E1264" s="123"/>
    </row>
    <row r="1265" spans="1:5" s="58" customFormat="1" x14ac:dyDescent="0.25">
      <c r="A1265" s="119"/>
      <c r="B1265" s="119"/>
      <c r="C1265" s="119"/>
      <c r="D1265" s="119"/>
      <c r="E1265" s="123"/>
    </row>
    <row r="1266" spans="1:5" s="58" customFormat="1" x14ac:dyDescent="0.25">
      <c r="A1266" s="119"/>
      <c r="B1266" s="119"/>
      <c r="C1266" s="119"/>
      <c r="D1266" s="119"/>
      <c r="E1266" s="123"/>
    </row>
    <row r="1267" spans="1:5" s="58" customFormat="1" x14ac:dyDescent="0.25">
      <c r="A1267" s="119"/>
      <c r="B1267" s="119"/>
      <c r="C1267" s="119"/>
      <c r="D1267" s="119"/>
      <c r="E1267" s="123"/>
    </row>
    <row r="1268" spans="1:5" s="58" customFormat="1" x14ac:dyDescent="0.25">
      <c r="A1268" s="119"/>
      <c r="B1268" s="119"/>
      <c r="C1268" s="119"/>
      <c r="D1268" s="119"/>
      <c r="E1268" s="123"/>
    </row>
    <row r="1269" spans="1:5" s="58" customFormat="1" x14ac:dyDescent="0.25">
      <c r="A1269" s="119"/>
      <c r="B1269" s="119"/>
      <c r="C1269" s="119"/>
      <c r="D1269" s="119"/>
      <c r="E1269" s="123"/>
    </row>
    <row r="1270" spans="1:5" s="58" customFormat="1" x14ac:dyDescent="0.25">
      <c r="A1270" s="119"/>
      <c r="B1270" s="119"/>
      <c r="C1270" s="119"/>
      <c r="D1270" s="119"/>
      <c r="E1270" s="123"/>
    </row>
    <row r="1271" spans="1:5" s="58" customFormat="1" x14ac:dyDescent="0.25">
      <c r="A1271" s="119"/>
      <c r="B1271" s="119"/>
      <c r="C1271" s="119"/>
      <c r="D1271" s="119"/>
      <c r="E1271" s="123"/>
    </row>
    <row r="1272" spans="1:5" s="58" customFormat="1" x14ac:dyDescent="0.25">
      <c r="A1272" s="119"/>
      <c r="B1272" s="119"/>
      <c r="C1272" s="119"/>
      <c r="D1272" s="119"/>
      <c r="E1272" s="123"/>
    </row>
    <row r="1273" spans="1:5" s="58" customFormat="1" x14ac:dyDescent="0.25">
      <c r="A1273" s="119"/>
      <c r="B1273" s="119"/>
      <c r="C1273" s="119"/>
      <c r="D1273" s="119"/>
      <c r="E1273" s="123"/>
    </row>
    <row r="1274" spans="1:5" s="58" customFormat="1" x14ac:dyDescent="0.25">
      <c r="A1274" s="119"/>
      <c r="B1274" s="119"/>
      <c r="C1274" s="119"/>
      <c r="D1274" s="119"/>
      <c r="E1274" s="123"/>
    </row>
    <row r="1275" spans="1:5" s="58" customFormat="1" x14ac:dyDescent="0.25">
      <c r="A1275" s="119"/>
      <c r="B1275" s="119"/>
      <c r="C1275" s="119"/>
      <c r="D1275" s="119"/>
      <c r="E1275" s="123"/>
    </row>
    <row r="1276" spans="1:5" s="58" customFormat="1" x14ac:dyDescent="0.25">
      <c r="A1276" s="119"/>
      <c r="B1276" s="119"/>
      <c r="C1276" s="119"/>
      <c r="D1276" s="119"/>
      <c r="E1276" s="123"/>
    </row>
    <row r="1277" spans="1:5" s="58" customFormat="1" x14ac:dyDescent="0.25">
      <c r="A1277" s="119"/>
      <c r="B1277" s="119"/>
      <c r="C1277" s="119"/>
      <c r="D1277" s="119"/>
      <c r="E1277" s="123"/>
    </row>
    <row r="1278" spans="1:5" s="58" customFormat="1" x14ac:dyDescent="0.25">
      <c r="A1278" s="119"/>
      <c r="B1278" s="119"/>
      <c r="C1278" s="119"/>
      <c r="D1278" s="119"/>
      <c r="E1278" s="123"/>
    </row>
    <row r="1279" spans="1:5" s="58" customFormat="1" x14ac:dyDescent="0.25">
      <c r="A1279" s="119"/>
      <c r="B1279" s="119"/>
      <c r="C1279" s="119"/>
      <c r="D1279" s="119"/>
      <c r="E1279" s="123"/>
    </row>
    <row r="1280" spans="1:5" s="58" customFormat="1" x14ac:dyDescent="0.25">
      <c r="A1280" s="119"/>
      <c r="B1280" s="119"/>
      <c r="C1280" s="119"/>
      <c r="D1280" s="119"/>
      <c r="E1280" s="123"/>
    </row>
    <row r="1281" spans="1:5" s="58" customFormat="1" x14ac:dyDescent="0.25">
      <c r="A1281" s="119"/>
      <c r="B1281" s="119"/>
      <c r="C1281" s="119"/>
      <c r="D1281" s="119"/>
      <c r="E1281" s="123"/>
    </row>
    <row r="1282" spans="1:5" s="58" customFormat="1" x14ac:dyDescent="0.25">
      <c r="A1282" s="119"/>
      <c r="B1282" s="119"/>
      <c r="C1282" s="119"/>
      <c r="D1282" s="119"/>
      <c r="E1282" s="123"/>
    </row>
    <row r="1283" spans="1:5" s="58" customFormat="1" x14ac:dyDescent="0.25">
      <c r="A1283" s="119"/>
      <c r="B1283" s="119"/>
      <c r="C1283" s="119"/>
      <c r="D1283" s="119"/>
      <c r="E1283" s="123"/>
    </row>
    <row r="1284" spans="1:5" s="58" customFormat="1" x14ac:dyDescent="0.25">
      <c r="A1284" s="119"/>
      <c r="B1284" s="119"/>
      <c r="C1284" s="119"/>
      <c r="D1284" s="119"/>
      <c r="E1284" s="123"/>
    </row>
    <row r="1285" spans="1:5" s="58" customFormat="1" x14ac:dyDescent="0.25">
      <c r="A1285" s="119"/>
      <c r="B1285" s="119"/>
      <c r="C1285" s="119"/>
      <c r="D1285" s="119"/>
      <c r="E1285" s="123"/>
    </row>
    <row r="1286" spans="1:5" s="58" customFormat="1" x14ac:dyDescent="0.25">
      <c r="A1286" s="119"/>
      <c r="B1286" s="119"/>
      <c r="C1286" s="119"/>
      <c r="D1286" s="119"/>
      <c r="E1286" s="123"/>
    </row>
    <row r="1287" spans="1:5" s="58" customFormat="1" x14ac:dyDescent="0.25">
      <c r="A1287" s="119"/>
      <c r="B1287" s="119"/>
      <c r="C1287" s="119"/>
      <c r="D1287" s="119"/>
      <c r="E1287" s="123"/>
    </row>
    <row r="1288" spans="1:5" s="58" customFormat="1" x14ac:dyDescent="0.25">
      <c r="A1288" s="119"/>
      <c r="B1288" s="119"/>
      <c r="C1288" s="119"/>
      <c r="D1288" s="119"/>
      <c r="E1288" s="123"/>
    </row>
    <row r="1289" spans="1:5" s="58" customFormat="1" x14ac:dyDescent="0.25">
      <c r="A1289" s="119"/>
      <c r="B1289" s="119"/>
      <c r="C1289" s="119"/>
      <c r="D1289" s="119"/>
      <c r="E1289" s="123"/>
    </row>
    <row r="1290" spans="1:5" s="58" customFormat="1" x14ac:dyDescent="0.25">
      <c r="A1290" s="119"/>
      <c r="B1290" s="119"/>
      <c r="C1290" s="119"/>
      <c r="D1290" s="119"/>
      <c r="E1290" s="123"/>
    </row>
    <row r="1291" spans="1:5" s="58" customFormat="1" x14ac:dyDescent="0.25">
      <c r="A1291" s="119"/>
      <c r="B1291" s="119"/>
      <c r="C1291" s="119"/>
      <c r="D1291" s="119"/>
      <c r="E1291" s="123"/>
    </row>
    <row r="1292" spans="1:5" s="58" customFormat="1" x14ac:dyDescent="0.25">
      <c r="A1292" s="119"/>
      <c r="B1292" s="119"/>
      <c r="C1292" s="119"/>
      <c r="D1292" s="119"/>
      <c r="E1292" s="123"/>
    </row>
    <row r="1293" spans="1:5" s="58" customFormat="1" x14ac:dyDescent="0.25">
      <c r="A1293" s="119"/>
      <c r="B1293" s="119"/>
      <c r="C1293" s="119"/>
      <c r="D1293" s="119"/>
      <c r="E1293" s="123"/>
    </row>
    <row r="1294" spans="1:5" s="58" customFormat="1" x14ac:dyDescent="0.25">
      <c r="A1294" s="119"/>
      <c r="B1294" s="119"/>
      <c r="C1294" s="119"/>
      <c r="D1294" s="119"/>
      <c r="E1294" s="123"/>
    </row>
    <row r="1295" spans="1:5" s="58" customFormat="1" x14ac:dyDescent="0.25">
      <c r="A1295" s="119"/>
      <c r="B1295" s="119"/>
      <c r="C1295" s="119"/>
      <c r="D1295" s="119"/>
      <c r="E1295" s="123"/>
    </row>
    <row r="1296" spans="1:5" s="58" customFormat="1" x14ac:dyDescent="0.25">
      <c r="A1296" s="119"/>
      <c r="B1296" s="119"/>
      <c r="C1296" s="119"/>
      <c r="D1296" s="119"/>
      <c r="E1296" s="123"/>
    </row>
    <row r="1297" spans="1:5" s="58" customFormat="1" x14ac:dyDescent="0.25">
      <c r="A1297" s="119"/>
      <c r="B1297" s="119"/>
      <c r="C1297" s="119"/>
      <c r="D1297" s="119"/>
      <c r="E1297" s="123"/>
    </row>
    <row r="1298" spans="1:5" s="58" customFormat="1" x14ac:dyDescent="0.25">
      <c r="A1298" s="119"/>
      <c r="B1298" s="119"/>
      <c r="C1298" s="119"/>
      <c r="D1298" s="119"/>
      <c r="E1298" s="123"/>
    </row>
    <row r="1299" spans="1:5" s="58" customFormat="1" x14ac:dyDescent="0.25">
      <c r="A1299" s="119"/>
      <c r="B1299" s="119"/>
      <c r="C1299" s="119"/>
      <c r="D1299" s="119"/>
      <c r="E1299" s="123"/>
    </row>
    <row r="1300" spans="1:5" s="58" customFormat="1" x14ac:dyDescent="0.25">
      <c r="A1300" s="119"/>
      <c r="B1300" s="119"/>
      <c r="C1300" s="119"/>
      <c r="D1300" s="119"/>
      <c r="E1300" s="123"/>
    </row>
    <row r="1301" spans="1:5" s="58" customFormat="1" x14ac:dyDescent="0.25">
      <c r="A1301" s="119"/>
      <c r="B1301" s="119"/>
      <c r="C1301" s="119"/>
      <c r="D1301" s="119"/>
      <c r="E1301" s="123"/>
    </row>
    <row r="1302" spans="1:5" s="58" customFormat="1" x14ac:dyDescent="0.25">
      <c r="A1302" s="119"/>
      <c r="B1302" s="119"/>
      <c r="C1302" s="119"/>
      <c r="D1302" s="119"/>
      <c r="E1302" s="123"/>
    </row>
    <row r="1303" spans="1:5" s="58" customFormat="1" x14ac:dyDescent="0.25">
      <c r="A1303" s="119"/>
      <c r="B1303" s="119"/>
      <c r="C1303" s="119"/>
      <c r="D1303" s="119"/>
      <c r="E1303" s="123"/>
    </row>
    <row r="1304" spans="1:5" s="58" customFormat="1" x14ac:dyDescent="0.25">
      <c r="A1304" s="119"/>
      <c r="B1304" s="119"/>
      <c r="C1304" s="119"/>
      <c r="D1304" s="119"/>
      <c r="E1304" s="123"/>
    </row>
    <row r="1305" spans="1:5" s="58" customFormat="1" x14ac:dyDescent="0.25">
      <c r="A1305" s="119"/>
      <c r="B1305" s="119"/>
      <c r="C1305" s="119"/>
      <c r="D1305" s="119"/>
      <c r="E1305" s="123"/>
    </row>
    <row r="1306" spans="1:5" s="58" customFormat="1" x14ac:dyDescent="0.25">
      <c r="A1306" s="119"/>
      <c r="B1306" s="119"/>
      <c r="C1306" s="119"/>
      <c r="D1306" s="119"/>
      <c r="E1306" s="123"/>
    </row>
    <row r="1307" spans="1:5" s="58" customFormat="1" x14ac:dyDescent="0.25">
      <c r="A1307" s="119"/>
      <c r="B1307" s="119"/>
      <c r="C1307" s="119"/>
      <c r="D1307" s="119"/>
      <c r="E1307" s="123"/>
    </row>
    <row r="1308" spans="1:5" s="58" customFormat="1" x14ac:dyDescent="0.25">
      <c r="A1308" s="119"/>
      <c r="B1308" s="119"/>
      <c r="C1308" s="119"/>
      <c r="D1308" s="119"/>
      <c r="E1308" s="123"/>
    </row>
    <row r="1309" spans="1:5" s="58" customFormat="1" x14ac:dyDescent="0.25">
      <c r="A1309" s="119"/>
      <c r="B1309" s="119"/>
      <c r="C1309" s="119"/>
      <c r="D1309" s="119"/>
      <c r="E1309" s="123"/>
    </row>
    <row r="1310" spans="1:5" s="58" customFormat="1" x14ac:dyDescent="0.25">
      <c r="A1310" s="119"/>
      <c r="B1310" s="119"/>
      <c r="C1310" s="119"/>
      <c r="D1310" s="119"/>
      <c r="E1310" s="123"/>
    </row>
    <row r="1311" spans="1:5" s="58" customFormat="1" x14ac:dyDescent="0.25">
      <c r="A1311" s="119"/>
      <c r="B1311" s="119"/>
      <c r="C1311" s="119"/>
      <c r="D1311" s="119"/>
      <c r="E1311" s="123"/>
    </row>
    <row r="1312" spans="1:5" s="58" customFormat="1" x14ac:dyDescent="0.25">
      <c r="A1312" s="119"/>
      <c r="B1312" s="119"/>
      <c r="C1312" s="119"/>
      <c r="D1312" s="119"/>
      <c r="E1312" s="123"/>
    </row>
    <row r="1313" spans="1:5" s="58" customFormat="1" x14ac:dyDescent="0.25">
      <c r="A1313" s="119"/>
      <c r="B1313" s="119"/>
      <c r="C1313" s="119"/>
      <c r="D1313" s="119"/>
      <c r="E1313" s="123"/>
    </row>
    <row r="1314" spans="1:5" s="58" customFormat="1" x14ac:dyDescent="0.25">
      <c r="A1314" s="119"/>
      <c r="B1314" s="119"/>
      <c r="C1314" s="119"/>
      <c r="D1314" s="119"/>
      <c r="E1314" s="123"/>
    </row>
    <row r="1315" spans="1:5" s="58" customFormat="1" x14ac:dyDescent="0.25">
      <c r="A1315" s="119"/>
      <c r="B1315" s="119"/>
      <c r="C1315" s="119"/>
      <c r="D1315" s="119"/>
      <c r="E1315" s="123"/>
    </row>
    <row r="1316" spans="1:5" s="58" customFormat="1" x14ac:dyDescent="0.25">
      <c r="A1316" s="119"/>
      <c r="B1316" s="119"/>
      <c r="C1316" s="119"/>
      <c r="D1316" s="119"/>
      <c r="E1316" s="123"/>
    </row>
    <row r="1317" spans="1:5" s="58" customFormat="1" x14ac:dyDescent="0.25">
      <c r="A1317" s="119"/>
      <c r="B1317" s="119"/>
      <c r="C1317" s="119"/>
      <c r="D1317" s="119"/>
      <c r="E1317" s="123"/>
    </row>
    <row r="1318" spans="1:5" s="58" customFormat="1" x14ac:dyDescent="0.25">
      <c r="A1318" s="119"/>
      <c r="B1318" s="119"/>
      <c r="C1318" s="119"/>
      <c r="D1318" s="119"/>
      <c r="E1318" s="123"/>
    </row>
    <row r="1319" spans="1:5" s="58" customFormat="1" x14ac:dyDescent="0.25">
      <c r="A1319" s="119"/>
      <c r="B1319" s="119"/>
      <c r="C1319" s="119"/>
      <c r="D1319" s="119"/>
      <c r="E1319" s="123"/>
    </row>
    <row r="1320" spans="1:5" s="58" customFormat="1" x14ac:dyDescent="0.25">
      <c r="A1320" s="119"/>
      <c r="B1320" s="119"/>
      <c r="C1320" s="119"/>
      <c r="D1320" s="119"/>
      <c r="E1320" s="123"/>
    </row>
    <row r="1321" spans="1:5" s="58" customFormat="1" x14ac:dyDescent="0.25">
      <c r="A1321" s="119"/>
      <c r="B1321" s="119"/>
      <c r="C1321" s="119"/>
      <c r="D1321" s="119"/>
      <c r="E1321" s="123"/>
    </row>
    <row r="1322" spans="1:5" s="58" customFormat="1" x14ac:dyDescent="0.25">
      <c r="A1322" s="119"/>
      <c r="B1322" s="119"/>
      <c r="C1322" s="119"/>
      <c r="D1322" s="119"/>
      <c r="E1322" s="123"/>
    </row>
    <row r="1323" spans="1:5" s="58" customFormat="1" x14ac:dyDescent="0.25">
      <c r="A1323" s="119"/>
      <c r="B1323" s="119"/>
      <c r="C1323" s="119"/>
      <c r="D1323" s="119"/>
      <c r="E1323" s="123"/>
    </row>
    <row r="1324" spans="1:5" s="58" customFormat="1" x14ac:dyDescent="0.25">
      <c r="A1324" s="119"/>
      <c r="B1324" s="119"/>
      <c r="C1324" s="119"/>
      <c r="D1324" s="119"/>
      <c r="E1324" s="123"/>
    </row>
    <row r="1325" spans="1:5" s="58" customFormat="1" x14ac:dyDescent="0.25">
      <c r="A1325" s="119"/>
      <c r="B1325" s="119"/>
      <c r="C1325" s="119"/>
      <c r="D1325" s="119"/>
      <c r="E1325" s="123"/>
    </row>
    <row r="1326" spans="1:5" s="58" customFormat="1" x14ac:dyDescent="0.25">
      <c r="A1326" s="119"/>
      <c r="B1326" s="119"/>
      <c r="C1326" s="119"/>
      <c r="D1326" s="119"/>
      <c r="E1326" s="123"/>
    </row>
    <row r="1327" spans="1:5" s="58" customFormat="1" x14ac:dyDescent="0.25">
      <c r="A1327" s="119"/>
      <c r="B1327" s="119"/>
      <c r="C1327" s="119"/>
      <c r="D1327" s="119"/>
      <c r="E1327" s="123"/>
    </row>
    <row r="1328" spans="1:5" s="58" customFormat="1" x14ac:dyDescent="0.25">
      <c r="A1328" s="119"/>
      <c r="B1328" s="119"/>
      <c r="C1328" s="119"/>
      <c r="D1328" s="119"/>
      <c r="E1328" s="123"/>
    </row>
    <row r="1329" spans="1:5" s="58" customFormat="1" x14ac:dyDescent="0.25">
      <c r="A1329" s="119"/>
      <c r="B1329" s="119"/>
      <c r="C1329" s="119"/>
      <c r="D1329" s="119"/>
      <c r="E1329" s="123"/>
    </row>
    <row r="1330" spans="1:5" s="58" customFormat="1" x14ac:dyDescent="0.25">
      <c r="A1330" s="119"/>
      <c r="B1330" s="119"/>
      <c r="C1330" s="119"/>
      <c r="D1330" s="119"/>
      <c r="E1330" s="123"/>
    </row>
    <row r="1331" spans="1:5" s="58" customFormat="1" x14ac:dyDescent="0.25">
      <c r="A1331" s="119"/>
      <c r="B1331" s="119"/>
      <c r="C1331" s="119"/>
      <c r="D1331" s="119"/>
      <c r="E1331" s="123"/>
    </row>
    <row r="1332" spans="1:5" s="58" customFormat="1" x14ac:dyDescent="0.25">
      <c r="A1332" s="119"/>
      <c r="B1332" s="119"/>
      <c r="C1332" s="119"/>
      <c r="D1332" s="119"/>
      <c r="E1332" s="123"/>
    </row>
    <row r="1333" spans="1:5" s="58" customFormat="1" x14ac:dyDescent="0.25">
      <c r="A1333" s="119"/>
      <c r="B1333" s="119"/>
      <c r="C1333" s="119"/>
      <c r="D1333" s="119"/>
      <c r="E1333" s="123"/>
    </row>
    <row r="1334" spans="1:5" s="58" customFormat="1" x14ac:dyDescent="0.25">
      <c r="A1334" s="119"/>
      <c r="B1334" s="119"/>
      <c r="C1334" s="119"/>
      <c r="D1334" s="119"/>
      <c r="E1334" s="123"/>
    </row>
    <row r="1335" spans="1:5" s="58" customFormat="1" x14ac:dyDescent="0.25">
      <c r="A1335" s="119"/>
      <c r="B1335" s="119"/>
      <c r="C1335" s="119"/>
      <c r="D1335" s="119"/>
      <c r="E1335" s="123"/>
    </row>
    <row r="1336" spans="1:5" s="58" customFormat="1" x14ac:dyDescent="0.25">
      <c r="A1336" s="119"/>
      <c r="B1336" s="119"/>
      <c r="C1336" s="119"/>
      <c r="D1336" s="119"/>
      <c r="E1336" s="123"/>
    </row>
    <row r="1337" spans="1:5" s="58" customFormat="1" x14ac:dyDescent="0.25">
      <c r="A1337" s="119"/>
      <c r="B1337" s="119"/>
      <c r="C1337" s="119"/>
      <c r="D1337" s="119"/>
      <c r="E1337" s="123"/>
    </row>
    <row r="1338" spans="1:5" s="58" customFormat="1" x14ac:dyDescent="0.25">
      <c r="A1338" s="119"/>
      <c r="B1338" s="119"/>
      <c r="C1338" s="119"/>
      <c r="D1338" s="119"/>
      <c r="E1338" s="123"/>
    </row>
    <row r="1339" spans="1:5" s="58" customFormat="1" x14ac:dyDescent="0.25">
      <c r="A1339" s="119"/>
      <c r="B1339" s="119"/>
      <c r="C1339" s="119"/>
      <c r="D1339" s="119"/>
      <c r="E1339" s="123"/>
    </row>
    <row r="1340" spans="1:5" s="58" customFormat="1" x14ac:dyDescent="0.25">
      <c r="A1340" s="119"/>
      <c r="B1340" s="119"/>
      <c r="C1340" s="119"/>
      <c r="D1340" s="119"/>
      <c r="E1340" s="123"/>
    </row>
    <row r="1341" spans="1:5" s="58" customFormat="1" x14ac:dyDescent="0.25">
      <c r="A1341" s="119"/>
      <c r="B1341" s="119"/>
      <c r="C1341" s="119"/>
      <c r="D1341" s="119"/>
      <c r="E1341" s="123"/>
    </row>
    <row r="1342" spans="1:5" s="58" customFormat="1" x14ac:dyDescent="0.25">
      <c r="A1342" s="119"/>
      <c r="B1342" s="119"/>
      <c r="C1342" s="119"/>
      <c r="D1342" s="119"/>
      <c r="E1342" s="123"/>
    </row>
    <row r="1343" spans="1:5" s="58" customFormat="1" x14ac:dyDescent="0.25">
      <c r="A1343" s="119"/>
      <c r="B1343" s="119"/>
      <c r="C1343" s="119"/>
      <c r="D1343" s="119"/>
      <c r="E1343" s="123"/>
    </row>
    <row r="1344" spans="1:5" s="58" customFormat="1" x14ac:dyDescent="0.25">
      <c r="A1344" s="119"/>
      <c r="B1344" s="119"/>
      <c r="C1344" s="119"/>
      <c r="D1344" s="119"/>
      <c r="E1344" s="123"/>
    </row>
    <row r="1345" spans="1:5" s="58" customFormat="1" x14ac:dyDescent="0.25">
      <c r="A1345" s="119"/>
      <c r="B1345" s="119"/>
      <c r="C1345" s="119"/>
      <c r="D1345" s="119"/>
      <c r="E1345" s="123"/>
    </row>
    <row r="1346" spans="1:5" s="58" customFormat="1" x14ac:dyDescent="0.25">
      <c r="A1346" s="119"/>
      <c r="B1346" s="119"/>
      <c r="C1346" s="119"/>
      <c r="D1346" s="119"/>
      <c r="E1346" s="123"/>
    </row>
    <row r="1347" spans="1:5" s="58" customFormat="1" x14ac:dyDescent="0.25">
      <c r="A1347" s="119"/>
      <c r="B1347" s="119"/>
      <c r="C1347" s="119"/>
      <c r="D1347" s="119"/>
      <c r="E1347" s="123"/>
    </row>
    <row r="1348" spans="1:5" s="58" customFormat="1" x14ac:dyDescent="0.25">
      <c r="A1348" s="119"/>
      <c r="B1348" s="119"/>
      <c r="C1348" s="119"/>
      <c r="D1348" s="119"/>
      <c r="E1348" s="123"/>
    </row>
    <row r="1349" spans="1:5" s="58" customFormat="1" x14ac:dyDescent="0.25">
      <c r="A1349" s="119"/>
      <c r="B1349" s="119"/>
      <c r="C1349" s="119"/>
      <c r="D1349" s="119"/>
      <c r="E1349" s="123"/>
    </row>
    <row r="1350" spans="1:5" s="58" customFormat="1" x14ac:dyDescent="0.25">
      <c r="A1350" s="119"/>
      <c r="B1350" s="119"/>
      <c r="C1350" s="119"/>
      <c r="D1350" s="119"/>
      <c r="E1350" s="123"/>
    </row>
    <row r="1351" spans="1:5" s="58" customFormat="1" x14ac:dyDescent="0.25">
      <c r="A1351" s="119"/>
      <c r="B1351" s="119"/>
      <c r="C1351" s="119"/>
      <c r="D1351" s="119"/>
      <c r="E1351" s="123"/>
    </row>
    <row r="1352" spans="1:5" s="58" customFormat="1" x14ac:dyDescent="0.25">
      <c r="A1352" s="119"/>
      <c r="B1352" s="119"/>
      <c r="C1352" s="119"/>
      <c r="D1352" s="119"/>
      <c r="E1352" s="123"/>
    </row>
    <row r="1353" spans="1:5" s="58" customFormat="1" x14ac:dyDescent="0.25">
      <c r="A1353" s="119"/>
      <c r="B1353" s="119"/>
      <c r="C1353" s="119"/>
      <c r="D1353" s="119"/>
      <c r="E1353" s="123"/>
    </row>
    <row r="1354" spans="1:5" s="58" customFormat="1" x14ac:dyDescent="0.25">
      <c r="A1354" s="119"/>
      <c r="B1354" s="119"/>
      <c r="C1354" s="119"/>
      <c r="D1354" s="119"/>
      <c r="E1354" s="123"/>
    </row>
    <row r="1355" spans="1:5" s="58" customFormat="1" x14ac:dyDescent="0.25">
      <c r="A1355" s="119"/>
      <c r="B1355" s="119"/>
      <c r="C1355" s="119"/>
      <c r="D1355" s="119"/>
      <c r="E1355" s="123"/>
    </row>
    <row r="1356" spans="1:5" s="58" customFormat="1" x14ac:dyDescent="0.25">
      <c r="A1356" s="119"/>
      <c r="B1356" s="119"/>
      <c r="C1356" s="119"/>
      <c r="D1356" s="119"/>
      <c r="E1356" s="123"/>
    </row>
    <row r="1357" spans="1:5" s="58" customFormat="1" x14ac:dyDescent="0.25">
      <c r="A1357" s="119"/>
      <c r="B1357" s="119"/>
      <c r="C1357" s="119"/>
      <c r="D1357" s="119"/>
      <c r="E1357" s="123"/>
    </row>
    <row r="1358" spans="1:5" s="58" customFormat="1" x14ac:dyDescent="0.25">
      <c r="A1358" s="119"/>
      <c r="B1358" s="119"/>
      <c r="C1358" s="119"/>
      <c r="D1358" s="119"/>
      <c r="E1358" s="123"/>
    </row>
    <row r="1359" spans="1:5" s="58" customFormat="1" x14ac:dyDescent="0.25">
      <c r="A1359" s="119"/>
      <c r="B1359" s="119"/>
      <c r="C1359" s="119"/>
      <c r="D1359" s="119"/>
      <c r="E1359" s="123"/>
    </row>
    <row r="1360" spans="1:5" s="58" customFormat="1" x14ac:dyDescent="0.25">
      <c r="A1360" s="119"/>
      <c r="B1360" s="119"/>
      <c r="C1360" s="119"/>
      <c r="D1360" s="119"/>
      <c r="E1360" s="123"/>
    </row>
    <row r="1361" spans="1:5" s="58" customFormat="1" x14ac:dyDescent="0.25">
      <c r="A1361" s="119"/>
      <c r="B1361" s="119"/>
      <c r="C1361" s="119"/>
      <c r="D1361" s="119"/>
      <c r="E1361" s="123"/>
    </row>
    <row r="1362" spans="1:5" s="58" customFormat="1" x14ac:dyDescent="0.25">
      <c r="A1362" s="119"/>
      <c r="B1362" s="119"/>
      <c r="C1362" s="119"/>
      <c r="D1362" s="119"/>
      <c r="E1362" s="123"/>
    </row>
    <row r="1363" spans="1:5" s="58" customFormat="1" x14ac:dyDescent="0.25">
      <c r="A1363" s="119"/>
      <c r="B1363" s="119"/>
      <c r="C1363" s="119"/>
      <c r="D1363" s="119"/>
      <c r="E1363" s="123"/>
    </row>
    <row r="1364" spans="1:5" s="58" customFormat="1" x14ac:dyDescent="0.25">
      <c r="A1364" s="119"/>
      <c r="B1364" s="119"/>
      <c r="C1364" s="119"/>
      <c r="D1364" s="119"/>
      <c r="E1364" s="123"/>
    </row>
    <row r="1365" spans="1:5" s="58" customFormat="1" x14ac:dyDescent="0.25">
      <c r="A1365" s="119"/>
      <c r="B1365" s="119"/>
      <c r="C1365" s="119"/>
      <c r="D1365" s="119"/>
      <c r="E1365" s="123"/>
    </row>
    <row r="1366" spans="1:5" s="58" customFormat="1" x14ac:dyDescent="0.25">
      <c r="A1366" s="119"/>
      <c r="B1366" s="119"/>
      <c r="C1366" s="119"/>
      <c r="D1366" s="119"/>
      <c r="E1366" s="123"/>
    </row>
    <row r="1367" spans="1:5" s="58" customFormat="1" x14ac:dyDescent="0.25">
      <c r="A1367" s="119"/>
      <c r="B1367" s="119"/>
      <c r="C1367" s="119"/>
      <c r="D1367" s="119"/>
      <c r="E1367" s="123"/>
    </row>
    <row r="1368" spans="1:5" s="58" customFormat="1" x14ac:dyDescent="0.25">
      <c r="A1368" s="119"/>
      <c r="B1368" s="119"/>
      <c r="C1368" s="119"/>
      <c r="D1368" s="119"/>
      <c r="E1368" s="123"/>
    </row>
    <row r="1369" spans="1:5" s="58" customFormat="1" x14ac:dyDescent="0.25">
      <c r="A1369" s="119"/>
      <c r="B1369" s="119"/>
      <c r="C1369" s="119"/>
      <c r="D1369" s="119"/>
      <c r="E1369" s="123"/>
    </row>
    <row r="1370" spans="1:5" s="58" customFormat="1" x14ac:dyDescent="0.25">
      <c r="A1370" s="119"/>
      <c r="B1370" s="119"/>
      <c r="C1370" s="119"/>
      <c r="D1370" s="119"/>
      <c r="E1370" s="123"/>
    </row>
    <row r="1371" spans="1:5" s="58" customFormat="1" x14ac:dyDescent="0.25">
      <c r="A1371" s="119"/>
      <c r="B1371" s="119"/>
      <c r="C1371" s="119"/>
      <c r="D1371" s="119"/>
      <c r="E1371" s="123"/>
    </row>
    <row r="1372" spans="1:5" s="58" customFormat="1" x14ac:dyDescent="0.25">
      <c r="A1372" s="119"/>
      <c r="B1372" s="119"/>
      <c r="C1372" s="119"/>
      <c r="D1372" s="119"/>
      <c r="E1372" s="123"/>
    </row>
    <row r="1373" spans="1:5" s="58" customFormat="1" x14ac:dyDescent="0.25">
      <c r="A1373" s="119"/>
      <c r="B1373" s="119"/>
      <c r="C1373" s="119"/>
      <c r="D1373" s="119"/>
      <c r="E1373" s="123"/>
    </row>
    <row r="1374" spans="1:5" s="58" customFormat="1" x14ac:dyDescent="0.25">
      <c r="A1374" s="119"/>
      <c r="B1374" s="119"/>
      <c r="C1374" s="119"/>
      <c r="D1374" s="119"/>
      <c r="E1374" s="123"/>
    </row>
    <row r="1375" spans="1:5" s="58" customFormat="1" x14ac:dyDescent="0.25">
      <c r="A1375" s="119"/>
      <c r="B1375" s="119"/>
      <c r="C1375" s="119"/>
      <c r="D1375" s="119"/>
      <c r="E1375" s="123"/>
    </row>
    <row r="1376" spans="1:5" s="58" customFormat="1" x14ac:dyDescent="0.25">
      <c r="A1376" s="119"/>
      <c r="B1376" s="119"/>
      <c r="C1376" s="119"/>
      <c r="D1376" s="119"/>
      <c r="E1376" s="123"/>
    </row>
    <row r="1377" spans="1:5" s="58" customFormat="1" x14ac:dyDescent="0.25">
      <c r="A1377" s="119"/>
      <c r="B1377" s="119"/>
      <c r="C1377" s="119"/>
      <c r="D1377" s="119"/>
      <c r="E1377" s="123"/>
    </row>
    <row r="1378" spans="1:5" s="58" customFormat="1" x14ac:dyDescent="0.25">
      <c r="A1378" s="119"/>
      <c r="B1378" s="119"/>
      <c r="C1378" s="119"/>
      <c r="D1378" s="119"/>
      <c r="E1378" s="123"/>
    </row>
    <row r="1379" spans="1:5" s="58" customFormat="1" x14ac:dyDescent="0.25">
      <c r="A1379" s="119"/>
      <c r="B1379" s="119"/>
      <c r="C1379" s="119"/>
      <c r="D1379" s="119"/>
      <c r="E1379" s="123"/>
    </row>
    <row r="1380" spans="1:5" s="58" customFormat="1" x14ac:dyDescent="0.25">
      <c r="A1380" s="119"/>
      <c r="B1380" s="119"/>
      <c r="C1380" s="119"/>
      <c r="D1380" s="119"/>
      <c r="E1380" s="123"/>
    </row>
    <row r="1381" spans="1:5" s="58" customFormat="1" x14ac:dyDescent="0.25">
      <c r="A1381" s="119"/>
      <c r="B1381" s="119"/>
      <c r="C1381" s="119"/>
      <c r="D1381" s="119"/>
      <c r="E1381" s="123"/>
    </row>
    <row r="1382" spans="1:5" s="58" customFormat="1" x14ac:dyDescent="0.25">
      <c r="A1382" s="119"/>
      <c r="B1382" s="119"/>
      <c r="C1382" s="119"/>
      <c r="D1382" s="119"/>
      <c r="E1382" s="123"/>
    </row>
    <row r="1383" spans="1:5" s="58" customFormat="1" x14ac:dyDescent="0.25">
      <c r="A1383" s="119"/>
      <c r="B1383" s="119"/>
      <c r="C1383" s="119"/>
      <c r="D1383" s="119"/>
      <c r="E1383" s="123"/>
    </row>
    <row r="1384" spans="1:5" s="58" customFormat="1" x14ac:dyDescent="0.25">
      <c r="A1384" s="119"/>
      <c r="B1384" s="119"/>
      <c r="C1384" s="119"/>
      <c r="D1384" s="119"/>
      <c r="E1384" s="123"/>
    </row>
    <row r="1385" spans="1:5" s="58" customFormat="1" x14ac:dyDescent="0.25">
      <c r="A1385" s="119"/>
      <c r="B1385" s="119"/>
      <c r="C1385" s="119"/>
      <c r="D1385" s="119"/>
      <c r="E1385" s="123"/>
    </row>
    <row r="1386" spans="1:5" s="58" customFormat="1" x14ac:dyDescent="0.25">
      <c r="A1386" s="119"/>
      <c r="B1386" s="119"/>
      <c r="C1386" s="119"/>
      <c r="D1386" s="119"/>
      <c r="E1386" s="123"/>
    </row>
    <row r="1387" spans="1:5" s="58" customFormat="1" x14ac:dyDescent="0.25">
      <c r="A1387" s="119"/>
      <c r="B1387" s="119"/>
      <c r="C1387" s="119"/>
      <c r="D1387" s="119"/>
      <c r="E1387" s="123"/>
    </row>
    <row r="1388" spans="1:5" s="58" customFormat="1" x14ac:dyDescent="0.25">
      <c r="A1388" s="119"/>
      <c r="B1388" s="119"/>
      <c r="C1388" s="119"/>
      <c r="D1388" s="119"/>
      <c r="E1388" s="123"/>
    </row>
    <row r="1389" spans="1:5" s="58" customFormat="1" x14ac:dyDescent="0.25">
      <c r="A1389" s="119"/>
      <c r="B1389" s="119"/>
      <c r="C1389" s="119"/>
      <c r="D1389" s="119"/>
      <c r="E1389" s="123"/>
    </row>
    <row r="1390" spans="1:5" s="58" customFormat="1" x14ac:dyDescent="0.25">
      <c r="A1390" s="119"/>
      <c r="B1390" s="119"/>
      <c r="C1390" s="119"/>
      <c r="D1390" s="119"/>
      <c r="E1390" s="123"/>
    </row>
    <row r="1391" spans="1:5" s="58" customFormat="1" x14ac:dyDescent="0.25">
      <c r="A1391" s="119"/>
      <c r="B1391" s="119"/>
      <c r="C1391" s="119"/>
      <c r="D1391" s="119"/>
      <c r="E1391" s="123"/>
    </row>
    <row r="1392" spans="1:5" s="58" customFormat="1" x14ac:dyDescent="0.25">
      <c r="A1392" s="119"/>
      <c r="B1392" s="119"/>
      <c r="C1392" s="119"/>
      <c r="D1392" s="119"/>
      <c r="E1392" s="123"/>
    </row>
    <row r="1393" spans="1:5" s="58" customFormat="1" x14ac:dyDescent="0.25">
      <c r="A1393" s="119"/>
      <c r="B1393" s="119"/>
      <c r="C1393" s="119"/>
      <c r="D1393" s="119"/>
      <c r="E1393" s="123"/>
    </row>
    <row r="1394" spans="1:5" s="58" customFormat="1" x14ac:dyDescent="0.25">
      <c r="A1394" s="119"/>
      <c r="B1394" s="119"/>
      <c r="C1394" s="119"/>
      <c r="D1394" s="119"/>
      <c r="E1394" s="123"/>
    </row>
    <row r="1395" spans="1:5" s="58" customFormat="1" x14ac:dyDescent="0.25">
      <c r="A1395" s="119"/>
      <c r="B1395" s="119"/>
      <c r="C1395" s="119"/>
      <c r="D1395" s="119"/>
      <c r="E1395" s="123"/>
    </row>
    <row r="1396" spans="1:5" s="58" customFormat="1" x14ac:dyDescent="0.25">
      <c r="A1396" s="119"/>
      <c r="B1396" s="119"/>
      <c r="C1396" s="119"/>
      <c r="D1396" s="119"/>
      <c r="E1396" s="123"/>
    </row>
    <row r="1397" spans="1:5" s="58" customFormat="1" x14ac:dyDescent="0.25">
      <c r="A1397" s="119"/>
      <c r="B1397" s="119"/>
      <c r="C1397" s="119"/>
      <c r="D1397" s="119"/>
      <c r="E1397" s="123"/>
    </row>
    <row r="1398" spans="1:5" s="58" customFormat="1" x14ac:dyDescent="0.25">
      <c r="A1398" s="119"/>
      <c r="B1398" s="119"/>
      <c r="C1398" s="119"/>
      <c r="D1398" s="119"/>
      <c r="E1398" s="123"/>
    </row>
    <row r="1399" spans="1:5" s="58" customFormat="1" x14ac:dyDescent="0.25">
      <c r="A1399" s="119"/>
      <c r="B1399" s="119"/>
      <c r="C1399" s="119"/>
      <c r="D1399" s="119"/>
      <c r="E1399" s="123"/>
    </row>
    <row r="1400" spans="1:5" s="58" customFormat="1" x14ac:dyDescent="0.25">
      <c r="A1400" s="119"/>
      <c r="B1400" s="119"/>
      <c r="C1400" s="119"/>
      <c r="D1400" s="119"/>
      <c r="E1400" s="123"/>
    </row>
    <row r="1401" spans="1:5" s="58" customFormat="1" x14ac:dyDescent="0.25">
      <c r="A1401" s="119"/>
      <c r="B1401" s="119"/>
      <c r="C1401" s="119"/>
      <c r="D1401" s="119"/>
      <c r="E1401" s="123"/>
    </row>
    <row r="1402" spans="1:5" s="58" customFormat="1" x14ac:dyDescent="0.25">
      <c r="A1402" s="119"/>
      <c r="B1402" s="119"/>
      <c r="C1402" s="119"/>
      <c r="D1402" s="119"/>
      <c r="E1402" s="123"/>
    </row>
    <row r="1403" spans="1:5" s="58" customFormat="1" x14ac:dyDescent="0.25">
      <c r="A1403" s="119"/>
      <c r="B1403" s="119"/>
      <c r="C1403" s="119"/>
      <c r="D1403" s="119"/>
      <c r="E1403" s="123"/>
    </row>
    <row r="1404" spans="1:5" s="58" customFormat="1" x14ac:dyDescent="0.25">
      <c r="A1404" s="119"/>
      <c r="B1404" s="119"/>
      <c r="C1404" s="119"/>
      <c r="D1404" s="119"/>
      <c r="E1404" s="123"/>
    </row>
    <row r="1405" spans="1:5" s="58" customFormat="1" x14ac:dyDescent="0.25">
      <c r="A1405" s="119"/>
      <c r="B1405" s="119"/>
      <c r="C1405" s="119"/>
      <c r="D1405" s="119"/>
      <c r="E1405" s="123"/>
    </row>
    <row r="1406" spans="1:5" s="58" customFormat="1" x14ac:dyDescent="0.25">
      <c r="A1406" s="119"/>
      <c r="B1406" s="119"/>
      <c r="C1406" s="119"/>
      <c r="D1406" s="119"/>
      <c r="E1406" s="123"/>
    </row>
    <row r="1407" spans="1:5" s="58" customFormat="1" x14ac:dyDescent="0.25">
      <c r="A1407" s="119"/>
      <c r="B1407" s="119"/>
      <c r="C1407" s="119"/>
      <c r="D1407" s="119"/>
      <c r="E1407" s="123"/>
    </row>
    <row r="1408" spans="1:5" s="58" customFormat="1" x14ac:dyDescent="0.25">
      <c r="A1408" s="119"/>
      <c r="B1408" s="119"/>
      <c r="C1408" s="119"/>
      <c r="D1408" s="119"/>
      <c r="E1408" s="123"/>
    </row>
    <row r="1409" spans="1:5" s="58" customFormat="1" x14ac:dyDescent="0.25">
      <c r="A1409" s="119"/>
      <c r="B1409" s="119"/>
      <c r="C1409" s="119"/>
      <c r="D1409" s="119"/>
      <c r="E1409" s="123"/>
    </row>
    <row r="1410" spans="1:5" s="58" customFormat="1" x14ac:dyDescent="0.25">
      <c r="A1410" s="119"/>
      <c r="B1410" s="119"/>
      <c r="C1410" s="119"/>
      <c r="D1410" s="119"/>
      <c r="E1410" s="123"/>
    </row>
    <row r="1411" spans="1:5" s="58" customFormat="1" x14ac:dyDescent="0.25">
      <c r="A1411" s="119"/>
      <c r="B1411" s="119"/>
      <c r="C1411" s="119"/>
      <c r="D1411" s="119"/>
      <c r="E1411" s="123"/>
    </row>
    <row r="1412" spans="1:5" s="58" customFormat="1" x14ac:dyDescent="0.25">
      <c r="A1412" s="119"/>
      <c r="B1412" s="119"/>
      <c r="C1412" s="119"/>
      <c r="D1412" s="119"/>
      <c r="E1412" s="123"/>
    </row>
    <row r="1413" spans="1:5" s="58" customFormat="1" x14ac:dyDescent="0.25">
      <c r="A1413" s="119"/>
      <c r="B1413" s="119"/>
      <c r="C1413" s="119"/>
      <c r="D1413" s="119"/>
      <c r="E1413" s="123"/>
    </row>
    <row r="1414" spans="1:5" s="58" customFormat="1" x14ac:dyDescent="0.25">
      <c r="A1414" s="119"/>
      <c r="B1414" s="119"/>
      <c r="C1414" s="119"/>
      <c r="D1414" s="119"/>
      <c r="E1414" s="123"/>
    </row>
    <row r="1415" spans="1:5" s="58" customFormat="1" x14ac:dyDescent="0.25">
      <c r="A1415" s="119"/>
      <c r="B1415" s="119"/>
      <c r="C1415" s="119"/>
      <c r="D1415" s="119"/>
      <c r="E1415" s="123"/>
    </row>
    <row r="1416" spans="1:5" s="58" customFormat="1" x14ac:dyDescent="0.25">
      <c r="A1416" s="119"/>
      <c r="B1416" s="119"/>
      <c r="C1416" s="119"/>
      <c r="D1416" s="119"/>
      <c r="E1416" s="123"/>
    </row>
    <row r="1417" spans="1:5" s="58" customFormat="1" x14ac:dyDescent="0.25">
      <c r="A1417" s="119"/>
      <c r="B1417" s="119"/>
      <c r="C1417" s="119"/>
      <c r="D1417" s="119"/>
      <c r="E1417" s="123"/>
    </row>
    <row r="1418" spans="1:5" s="58" customFormat="1" x14ac:dyDescent="0.25">
      <c r="A1418" s="119"/>
      <c r="B1418" s="119"/>
      <c r="C1418" s="119"/>
      <c r="D1418" s="119"/>
      <c r="E1418" s="123"/>
    </row>
    <row r="1419" spans="1:5" s="58" customFormat="1" x14ac:dyDescent="0.25">
      <c r="A1419" s="119"/>
      <c r="B1419" s="119"/>
      <c r="C1419" s="119"/>
      <c r="D1419" s="119"/>
      <c r="E1419" s="123"/>
    </row>
    <row r="1420" spans="1:5" s="58" customFormat="1" x14ac:dyDescent="0.25">
      <c r="A1420" s="119"/>
      <c r="B1420" s="119"/>
      <c r="C1420" s="119"/>
      <c r="D1420" s="119"/>
      <c r="E1420" s="123"/>
    </row>
    <row r="1421" spans="1:5" s="58" customFormat="1" x14ac:dyDescent="0.25">
      <c r="A1421" s="119"/>
      <c r="B1421" s="119"/>
      <c r="C1421" s="119"/>
      <c r="D1421" s="119"/>
      <c r="E1421" s="123"/>
    </row>
    <row r="1422" spans="1:5" s="58" customFormat="1" x14ac:dyDescent="0.25">
      <c r="A1422" s="119"/>
      <c r="B1422" s="119"/>
      <c r="C1422" s="119"/>
      <c r="D1422" s="119"/>
      <c r="E1422" s="123"/>
    </row>
    <row r="1423" spans="1:5" s="58" customFormat="1" x14ac:dyDescent="0.25">
      <c r="A1423" s="119"/>
      <c r="B1423" s="119"/>
      <c r="C1423" s="119"/>
      <c r="D1423" s="119"/>
      <c r="E1423" s="123"/>
    </row>
    <row r="1424" spans="1:5" s="58" customFormat="1" x14ac:dyDescent="0.25">
      <c r="A1424" s="119"/>
      <c r="B1424" s="119"/>
      <c r="C1424" s="119"/>
      <c r="D1424" s="119"/>
      <c r="E1424" s="123"/>
    </row>
    <row r="1425" spans="1:5" s="58" customFormat="1" x14ac:dyDescent="0.25">
      <c r="A1425" s="119"/>
      <c r="B1425" s="119"/>
      <c r="C1425" s="119"/>
      <c r="D1425" s="119"/>
      <c r="E1425" s="123"/>
    </row>
    <row r="1426" spans="1:5" s="58" customFormat="1" x14ac:dyDescent="0.25">
      <c r="A1426" s="119"/>
      <c r="B1426" s="119"/>
      <c r="C1426" s="119"/>
      <c r="D1426" s="119"/>
      <c r="E1426" s="123"/>
    </row>
    <row r="1427" spans="1:5" s="58" customFormat="1" x14ac:dyDescent="0.25">
      <c r="A1427" s="119"/>
      <c r="B1427" s="119"/>
      <c r="C1427" s="119"/>
      <c r="D1427" s="119"/>
      <c r="E1427" s="123"/>
    </row>
    <row r="1428" spans="1:5" s="58" customFormat="1" x14ac:dyDescent="0.25">
      <c r="A1428" s="119"/>
      <c r="B1428" s="119"/>
      <c r="C1428" s="119"/>
      <c r="D1428" s="119"/>
      <c r="E1428" s="123"/>
    </row>
    <row r="1429" spans="1:5" s="58" customFormat="1" x14ac:dyDescent="0.25">
      <c r="A1429" s="119"/>
      <c r="B1429" s="119"/>
      <c r="C1429" s="119"/>
      <c r="D1429" s="119"/>
      <c r="E1429" s="123"/>
    </row>
    <row r="1430" spans="1:5" s="58" customFormat="1" x14ac:dyDescent="0.25">
      <c r="A1430" s="119"/>
      <c r="B1430" s="119"/>
      <c r="C1430" s="119"/>
      <c r="D1430" s="119"/>
      <c r="E1430" s="123"/>
    </row>
    <row r="1431" spans="1:5" s="58" customFormat="1" x14ac:dyDescent="0.25">
      <c r="A1431" s="119"/>
      <c r="B1431" s="119"/>
      <c r="C1431" s="119"/>
      <c r="D1431" s="119"/>
      <c r="E1431" s="123"/>
    </row>
    <row r="1432" spans="1:5" s="58" customFormat="1" x14ac:dyDescent="0.25">
      <c r="A1432" s="119"/>
      <c r="B1432" s="119"/>
      <c r="C1432" s="119"/>
      <c r="D1432" s="119"/>
      <c r="E1432" s="123"/>
    </row>
    <row r="1433" spans="1:5" s="58" customFormat="1" x14ac:dyDescent="0.25">
      <c r="A1433" s="119"/>
      <c r="B1433" s="119"/>
      <c r="C1433" s="119"/>
      <c r="D1433" s="119"/>
      <c r="E1433" s="123"/>
    </row>
    <row r="1434" spans="1:5" s="58" customFormat="1" x14ac:dyDescent="0.25">
      <c r="A1434" s="119"/>
      <c r="B1434" s="119"/>
      <c r="C1434" s="119"/>
      <c r="D1434" s="119"/>
      <c r="E1434" s="123"/>
    </row>
    <row r="1435" spans="1:5" s="58" customFormat="1" x14ac:dyDescent="0.25">
      <c r="A1435" s="119"/>
      <c r="B1435" s="119"/>
      <c r="C1435" s="119"/>
      <c r="D1435" s="119"/>
      <c r="E1435" s="123"/>
    </row>
    <row r="1436" spans="1:5" s="58" customFormat="1" x14ac:dyDescent="0.25">
      <c r="A1436" s="119"/>
      <c r="B1436" s="119"/>
      <c r="C1436" s="119"/>
      <c r="D1436" s="119"/>
      <c r="E1436" s="123"/>
    </row>
    <row r="1437" spans="1:5" s="58" customFormat="1" x14ac:dyDescent="0.25">
      <c r="A1437" s="119"/>
      <c r="B1437" s="119"/>
      <c r="C1437" s="119"/>
      <c r="D1437" s="119"/>
      <c r="E1437" s="123"/>
    </row>
    <row r="1438" spans="1:5" s="58" customFormat="1" x14ac:dyDescent="0.25">
      <c r="A1438" s="119"/>
      <c r="B1438" s="119"/>
      <c r="C1438" s="119"/>
      <c r="D1438" s="119"/>
      <c r="E1438" s="123"/>
    </row>
    <row r="1439" spans="1:5" s="58" customFormat="1" x14ac:dyDescent="0.25">
      <c r="A1439" s="119"/>
      <c r="B1439" s="119"/>
      <c r="C1439" s="119"/>
      <c r="D1439" s="119"/>
      <c r="E1439" s="123"/>
    </row>
    <row r="1440" spans="1:5" s="58" customFormat="1" x14ac:dyDescent="0.25">
      <c r="A1440" s="119"/>
      <c r="B1440" s="119"/>
      <c r="C1440" s="119"/>
      <c r="D1440" s="119"/>
      <c r="E1440" s="123"/>
    </row>
    <row r="1441" spans="1:5" s="58" customFormat="1" x14ac:dyDescent="0.25">
      <c r="A1441" s="119"/>
      <c r="B1441" s="119"/>
      <c r="C1441" s="119"/>
      <c r="D1441" s="119"/>
      <c r="E1441" s="123"/>
    </row>
    <row r="1442" spans="1:5" s="58" customFormat="1" x14ac:dyDescent="0.25">
      <c r="A1442" s="119"/>
      <c r="B1442" s="119"/>
      <c r="C1442" s="119"/>
      <c r="D1442" s="119"/>
      <c r="E1442" s="123"/>
    </row>
    <row r="1443" spans="1:5" s="58" customFormat="1" x14ac:dyDescent="0.25">
      <c r="A1443" s="119"/>
      <c r="B1443" s="119"/>
      <c r="C1443" s="119"/>
      <c r="D1443" s="119"/>
      <c r="E1443" s="123"/>
    </row>
    <row r="1444" spans="1:5" s="58" customFormat="1" x14ac:dyDescent="0.25">
      <c r="A1444" s="119"/>
      <c r="B1444" s="119"/>
      <c r="C1444" s="119"/>
      <c r="D1444" s="119"/>
      <c r="E1444" s="123"/>
    </row>
    <row r="1445" spans="1:5" s="58" customFormat="1" x14ac:dyDescent="0.25">
      <c r="A1445" s="119"/>
      <c r="B1445" s="119"/>
      <c r="C1445" s="119"/>
      <c r="D1445" s="119"/>
      <c r="E1445" s="123"/>
    </row>
    <row r="1446" spans="1:5" s="58" customFormat="1" x14ac:dyDescent="0.25">
      <c r="A1446" s="119"/>
      <c r="B1446" s="119"/>
      <c r="C1446" s="119"/>
      <c r="D1446" s="119"/>
      <c r="E1446" s="123"/>
    </row>
    <row r="1447" spans="1:5" s="58" customFormat="1" x14ac:dyDescent="0.25">
      <c r="A1447" s="119"/>
      <c r="B1447" s="119"/>
      <c r="C1447" s="119"/>
      <c r="D1447" s="119"/>
      <c r="E1447" s="123"/>
    </row>
    <row r="1448" spans="1:5" s="58" customFormat="1" x14ac:dyDescent="0.25">
      <c r="A1448" s="119"/>
      <c r="B1448" s="119"/>
      <c r="C1448" s="119"/>
      <c r="D1448" s="119"/>
      <c r="E1448" s="123"/>
    </row>
    <row r="1449" spans="1:5" s="58" customFormat="1" x14ac:dyDescent="0.25">
      <c r="A1449" s="119"/>
      <c r="B1449" s="119"/>
      <c r="C1449" s="119"/>
      <c r="D1449" s="119"/>
      <c r="E1449" s="123"/>
    </row>
    <row r="1450" spans="1:5" s="58" customFormat="1" x14ac:dyDescent="0.25">
      <c r="A1450" s="119"/>
      <c r="B1450" s="119"/>
      <c r="C1450" s="119"/>
      <c r="D1450" s="119"/>
      <c r="E1450" s="123"/>
    </row>
    <row r="1451" spans="1:5" s="58" customFormat="1" x14ac:dyDescent="0.25">
      <c r="A1451" s="119"/>
      <c r="B1451" s="119"/>
      <c r="C1451" s="119"/>
      <c r="D1451" s="119"/>
      <c r="E1451" s="123"/>
    </row>
    <row r="1452" spans="1:5" s="58" customFormat="1" x14ac:dyDescent="0.25">
      <c r="A1452" s="119"/>
      <c r="B1452" s="119"/>
      <c r="C1452" s="119"/>
      <c r="D1452" s="119"/>
      <c r="E1452" s="123"/>
    </row>
    <row r="1453" spans="1:5" s="58" customFormat="1" x14ac:dyDescent="0.25">
      <c r="A1453" s="119"/>
      <c r="B1453" s="119"/>
      <c r="C1453" s="119"/>
      <c r="D1453" s="119"/>
      <c r="E1453" s="123"/>
    </row>
    <row r="1454" spans="1:5" s="58" customFormat="1" x14ac:dyDescent="0.25">
      <c r="A1454" s="119"/>
      <c r="B1454" s="119"/>
      <c r="C1454" s="119"/>
      <c r="D1454" s="119"/>
      <c r="E1454" s="123"/>
    </row>
    <row r="1455" spans="1:5" s="58" customFormat="1" x14ac:dyDescent="0.25">
      <c r="A1455" s="119"/>
      <c r="B1455" s="119"/>
      <c r="C1455" s="119"/>
      <c r="D1455" s="119"/>
      <c r="E1455" s="123"/>
    </row>
    <row r="1456" spans="1:5" s="58" customFormat="1" x14ac:dyDescent="0.25">
      <c r="A1456" s="119"/>
      <c r="B1456" s="119"/>
      <c r="C1456" s="119"/>
      <c r="D1456" s="119"/>
      <c r="E1456" s="123"/>
    </row>
    <row r="1457" spans="1:5" s="58" customFormat="1" x14ac:dyDescent="0.25">
      <c r="A1457" s="119"/>
      <c r="B1457" s="119"/>
      <c r="C1457" s="119"/>
      <c r="D1457" s="119"/>
      <c r="E1457" s="123"/>
    </row>
    <row r="1458" spans="1:5" s="58" customFormat="1" x14ac:dyDescent="0.25">
      <c r="A1458" s="119"/>
      <c r="B1458" s="119"/>
      <c r="C1458" s="119"/>
      <c r="D1458" s="119"/>
      <c r="E1458" s="123"/>
    </row>
    <row r="1459" spans="1:5" s="58" customFormat="1" x14ac:dyDescent="0.25">
      <c r="A1459" s="119"/>
      <c r="B1459" s="119"/>
      <c r="C1459" s="119"/>
      <c r="D1459" s="119"/>
      <c r="E1459" s="123"/>
    </row>
    <row r="1460" spans="1:5" s="58" customFormat="1" x14ac:dyDescent="0.25">
      <c r="A1460" s="119"/>
      <c r="B1460" s="119"/>
      <c r="C1460" s="119"/>
      <c r="D1460" s="119"/>
      <c r="E1460" s="123"/>
    </row>
    <row r="1461" spans="1:5" s="58" customFormat="1" x14ac:dyDescent="0.25">
      <c r="A1461" s="119"/>
      <c r="B1461" s="119"/>
      <c r="C1461" s="119"/>
      <c r="D1461" s="119"/>
      <c r="E1461" s="123"/>
    </row>
    <row r="1462" spans="1:5" s="58" customFormat="1" x14ac:dyDescent="0.25">
      <c r="A1462" s="119"/>
      <c r="B1462" s="119"/>
      <c r="C1462" s="119"/>
      <c r="D1462" s="119"/>
      <c r="E1462" s="123"/>
    </row>
    <row r="1463" spans="1:5" s="58" customFormat="1" x14ac:dyDescent="0.25">
      <c r="A1463" s="119"/>
      <c r="B1463" s="119"/>
      <c r="C1463" s="119"/>
      <c r="D1463" s="119"/>
      <c r="E1463" s="123"/>
    </row>
    <row r="1464" spans="1:5" s="58" customFormat="1" x14ac:dyDescent="0.25">
      <c r="A1464" s="119"/>
      <c r="B1464" s="119"/>
      <c r="C1464" s="119"/>
      <c r="D1464" s="119"/>
      <c r="E1464" s="123"/>
    </row>
    <row r="1465" spans="1:5" s="58" customFormat="1" x14ac:dyDescent="0.25">
      <c r="A1465" s="119"/>
      <c r="B1465" s="119"/>
      <c r="C1465" s="119"/>
      <c r="D1465" s="119"/>
      <c r="E1465" s="123"/>
    </row>
    <row r="1466" spans="1:5" s="58" customFormat="1" x14ac:dyDescent="0.25">
      <c r="A1466" s="119"/>
      <c r="B1466" s="119"/>
      <c r="C1466" s="119"/>
      <c r="D1466" s="119"/>
      <c r="E1466" s="123"/>
    </row>
    <row r="1467" spans="1:5" s="58" customFormat="1" x14ac:dyDescent="0.25">
      <c r="A1467" s="119"/>
      <c r="B1467" s="119"/>
      <c r="C1467" s="119"/>
      <c r="D1467" s="119"/>
      <c r="E1467" s="123"/>
    </row>
    <row r="1468" spans="1:5" s="58" customFormat="1" x14ac:dyDescent="0.25">
      <c r="A1468" s="119"/>
      <c r="B1468" s="119"/>
      <c r="C1468" s="119"/>
      <c r="D1468" s="119"/>
      <c r="E1468" s="123"/>
    </row>
    <row r="1469" spans="1:5" s="58" customFormat="1" x14ac:dyDescent="0.25">
      <c r="A1469" s="119"/>
      <c r="B1469" s="119"/>
      <c r="C1469" s="119"/>
      <c r="D1469" s="119"/>
      <c r="E1469" s="123"/>
    </row>
    <row r="1470" spans="1:5" s="58" customFormat="1" x14ac:dyDescent="0.25">
      <c r="A1470" s="119"/>
      <c r="B1470" s="119"/>
      <c r="C1470" s="119"/>
      <c r="D1470" s="119"/>
      <c r="E1470" s="123"/>
    </row>
    <row r="1471" spans="1:5" s="58" customFormat="1" x14ac:dyDescent="0.25">
      <c r="A1471" s="119"/>
      <c r="B1471" s="119"/>
      <c r="C1471" s="119"/>
      <c r="D1471" s="119"/>
      <c r="E1471" s="123"/>
    </row>
    <row r="1472" spans="1:5" s="58" customFormat="1" x14ac:dyDescent="0.25">
      <c r="A1472" s="119"/>
      <c r="B1472" s="119"/>
      <c r="C1472" s="119"/>
      <c r="D1472" s="119"/>
      <c r="E1472" s="123"/>
    </row>
    <row r="1473" spans="1:5" s="58" customFormat="1" x14ac:dyDescent="0.25">
      <c r="A1473" s="119"/>
      <c r="B1473" s="119"/>
      <c r="C1473" s="119"/>
      <c r="D1473" s="119"/>
      <c r="E1473" s="123"/>
    </row>
    <row r="1474" spans="1:5" s="58" customFormat="1" x14ac:dyDescent="0.25">
      <c r="A1474" s="119"/>
      <c r="B1474" s="119"/>
      <c r="C1474" s="119"/>
      <c r="D1474" s="119"/>
      <c r="E1474" s="123"/>
    </row>
    <row r="1475" spans="1:5" s="58" customFormat="1" x14ac:dyDescent="0.25">
      <c r="A1475" s="119"/>
      <c r="B1475" s="119"/>
      <c r="C1475" s="119"/>
      <c r="D1475" s="119"/>
      <c r="E1475" s="123"/>
    </row>
    <row r="1476" spans="1:5" s="58" customFormat="1" x14ac:dyDescent="0.25">
      <c r="A1476" s="119"/>
      <c r="B1476" s="119"/>
      <c r="C1476" s="119"/>
      <c r="D1476" s="119"/>
      <c r="E1476" s="123"/>
    </row>
    <row r="1477" spans="1:5" s="58" customFormat="1" x14ac:dyDescent="0.25">
      <c r="A1477" s="119"/>
      <c r="B1477" s="119"/>
      <c r="C1477" s="119"/>
      <c r="D1477" s="119"/>
      <c r="E1477" s="123"/>
    </row>
    <row r="1478" spans="1:5" s="58" customFormat="1" x14ac:dyDescent="0.25">
      <c r="A1478" s="119"/>
      <c r="B1478" s="119"/>
      <c r="C1478" s="119"/>
      <c r="D1478" s="119"/>
      <c r="E1478" s="123"/>
    </row>
    <row r="1479" spans="1:5" s="58" customFormat="1" x14ac:dyDescent="0.25">
      <c r="A1479" s="119"/>
      <c r="B1479" s="119"/>
      <c r="C1479" s="119"/>
      <c r="D1479" s="119"/>
      <c r="E1479" s="123"/>
    </row>
    <row r="1480" spans="1:5" s="58" customFormat="1" x14ac:dyDescent="0.25">
      <c r="A1480" s="119"/>
      <c r="B1480" s="119"/>
      <c r="C1480" s="119"/>
      <c r="D1480" s="119"/>
      <c r="E1480" s="123"/>
    </row>
    <row r="1481" spans="1:5" s="58" customFormat="1" x14ac:dyDescent="0.25">
      <c r="A1481" s="119"/>
      <c r="B1481" s="119"/>
      <c r="C1481" s="119"/>
      <c r="D1481" s="119"/>
      <c r="E1481" s="123"/>
    </row>
    <row r="1482" spans="1:5" s="58" customFormat="1" x14ac:dyDescent="0.25">
      <c r="A1482" s="119"/>
      <c r="B1482" s="119"/>
      <c r="C1482" s="119"/>
      <c r="D1482" s="119"/>
      <c r="E1482" s="123"/>
    </row>
    <row r="1483" spans="1:5" s="58" customFormat="1" x14ac:dyDescent="0.25">
      <c r="A1483" s="119"/>
      <c r="B1483" s="119"/>
      <c r="C1483" s="119"/>
      <c r="D1483" s="119"/>
      <c r="E1483" s="123"/>
    </row>
    <row r="1484" spans="1:5" s="58" customFormat="1" x14ac:dyDescent="0.25">
      <c r="A1484" s="119"/>
      <c r="B1484" s="119"/>
      <c r="C1484" s="119"/>
      <c r="D1484" s="119"/>
      <c r="E1484" s="123"/>
    </row>
    <row r="1485" spans="1:5" s="58" customFormat="1" x14ac:dyDescent="0.25">
      <c r="A1485" s="119"/>
      <c r="B1485" s="119"/>
      <c r="C1485" s="119"/>
      <c r="D1485" s="119"/>
      <c r="E1485" s="123"/>
    </row>
    <row r="1486" spans="1:5" s="58" customFormat="1" x14ac:dyDescent="0.25">
      <c r="A1486" s="119"/>
      <c r="B1486" s="119"/>
      <c r="C1486" s="119"/>
      <c r="D1486" s="119"/>
      <c r="E1486" s="123"/>
    </row>
    <row r="1487" spans="1:5" s="58" customFormat="1" x14ac:dyDescent="0.25">
      <c r="A1487" s="119"/>
      <c r="B1487" s="119"/>
      <c r="C1487" s="119"/>
      <c r="D1487" s="119"/>
      <c r="E1487" s="123"/>
    </row>
    <row r="1488" spans="1:5" s="58" customFormat="1" x14ac:dyDescent="0.25">
      <c r="A1488" s="119"/>
      <c r="B1488" s="119"/>
      <c r="C1488" s="119"/>
      <c r="D1488" s="119"/>
      <c r="E1488" s="123"/>
    </row>
    <row r="1489" spans="1:5" s="58" customFormat="1" x14ac:dyDescent="0.25">
      <c r="A1489" s="119"/>
      <c r="B1489" s="119"/>
      <c r="C1489" s="119"/>
      <c r="D1489" s="119"/>
      <c r="E1489" s="123"/>
    </row>
    <row r="1490" spans="1:5" s="58" customFormat="1" x14ac:dyDescent="0.25">
      <c r="A1490" s="119"/>
      <c r="B1490" s="119"/>
      <c r="C1490" s="119"/>
      <c r="D1490" s="119"/>
      <c r="E1490" s="123"/>
    </row>
    <row r="1491" spans="1:5" s="58" customFormat="1" x14ac:dyDescent="0.25">
      <c r="A1491" s="119"/>
      <c r="B1491" s="119"/>
      <c r="C1491" s="119"/>
      <c r="D1491" s="119"/>
      <c r="E1491" s="123"/>
    </row>
    <row r="1492" spans="1:5" s="58" customFormat="1" x14ac:dyDescent="0.25">
      <c r="A1492" s="119"/>
      <c r="B1492" s="119"/>
      <c r="C1492" s="119"/>
      <c r="D1492" s="119"/>
      <c r="E1492" s="123"/>
    </row>
    <row r="1493" spans="1:5" s="58" customFormat="1" x14ac:dyDescent="0.25">
      <c r="A1493" s="119"/>
      <c r="B1493" s="119"/>
      <c r="C1493" s="119"/>
      <c r="D1493" s="119"/>
      <c r="E1493" s="123"/>
    </row>
    <row r="1494" spans="1:5" s="58" customFormat="1" x14ac:dyDescent="0.25">
      <c r="A1494" s="119"/>
      <c r="B1494" s="119"/>
      <c r="C1494" s="119"/>
      <c r="D1494" s="119"/>
      <c r="E1494" s="123"/>
    </row>
    <row r="1495" spans="1:5" s="58" customFormat="1" x14ac:dyDescent="0.25">
      <c r="A1495" s="119"/>
      <c r="B1495" s="119"/>
      <c r="C1495" s="119"/>
      <c r="D1495" s="119"/>
      <c r="E1495" s="123"/>
    </row>
    <row r="1496" spans="1:5" s="58" customFormat="1" x14ac:dyDescent="0.25">
      <c r="A1496" s="119"/>
      <c r="B1496" s="119"/>
      <c r="C1496" s="119"/>
      <c r="D1496" s="119"/>
      <c r="E1496" s="123"/>
    </row>
    <row r="1497" spans="1:5" s="58" customFormat="1" x14ac:dyDescent="0.25">
      <c r="A1497" s="119"/>
      <c r="B1497" s="119"/>
      <c r="C1497" s="119"/>
      <c r="D1497" s="119"/>
      <c r="E1497" s="123"/>
    </row>
    <row r="1498" spans="1:5" s="58" customFormat="1" x14ac:dyDescent="0.25">
      <c r="A1498" s="119"/>
      <c r="B1498" s="119"/>
      <c r="C1498" s="119"/>
      <c r="D1498" s="119"/>
      <c r="E1498" s="123"/>
    </row>
    <row r="1499" spans="1:5" s="58" customFormat="1" x14ac:dyDescent="0.25">
      <c r="A1499" s="119"/>
      <c r="B1499" s="119"/>
      <c r="C1499" s="119"/>
      <c r="D1499" s="119"/>
      <c r="E1499" s="123"/>
    </row>
    <row r="1500" spans="1:5" s="58" customFormat="1" x14ac:dyDescent="0.25">
      <c r="A1500" s="119"/>
      <c r="B1500" s="119"/>
      <c r="C1500" s="119"/>
      <c r="D1500" s="119"/>
      <c r="E1500" s="123"/>
    </row>
    <row r="1501" spans="1:5" s="58" customFormat="1" x14ac:dyDescent="0.25">
      <c r="A1501" s="119"/>
      <c r="B1501" s="119"/>
      <c r="C1501" s="119"/>
      <c r="D1501" s="119"/>
      <c r="E1501" s="123"/>
    </row>
    <row r="1502" spans="1:5" s="58" customFormat="1" x14ac:dyDescent="0.25">
      <c r="A1502" s="119"/>
      <c r="B1502" s="119"/>
      <c r="C1502" s="119"/>
      <c r="D1502" s="119"/>
      <c r="E1502" s="123"/>
    </row>
    <row r="1503" spans="1:5" s="58" customFormat="1" x14ac:dyDescent="0.25">
      <c r="A1503" s="119"/>
      <c r="B1503" s="119"/>
      <c r="C1503" s="119"/>
      <c r="D1503" s="119"/>
      <c r="E1503" s="123"/>
    </row>
    <row r="1504" spans="1:5" s="58" customFormat="1" x14ac:dyDescent="0.25">
      <c r="A1504" s="119"/>
      <c r="B1504" s="119"/>
      <c r="C1504" s="119"/>
      <c r="D1504" s="119"/>
      <c r="E1504" s="123"/>
    </row>
    <row r="1505" spans="1:5" s="58" customFormat="1" x14ac:dyDescent="0.25">
      <c r="A1505" s="119"/>
      <c r="B1505" s="119"/>
      <c r="C1505" s="119"/>
      <c r="D1505" s="119"/>
      <c r="E1505" s="123"/>
    </row>
    <row r="1506" spans="1:5" s="58" customFormat="1" x14ac:dyDescent="0.25">
      <c r="A1506" s="119"/>
      <c r="B1506" s="119"/>
      <c r="C1506" s="119"/>
      <c r="D1506" s="119"/>
      <c r="E1506" s="123"/>
    </row>
    <row r="1507" spans="1:5" s="58" customFormat="1" x14ac:dyDescent="0.25">
      <c r="A1507" s="119"/>
      <c r="B1507" s="119"/>
      <c r="C1507" s="119"/>
      <c r="D1507" s="119"/>
      <c r="E1507" s="123"/>
    </row>
    <row r="1508" spans="1:5" s="58" customFormat="1" x14ac:dyDescent="0.25">
      <c r="A1508" s="119"/>
      <c r="B1508" s="119"/>
      <c r="C1508" s="119"/>
      <c r="D1508" s="119"/>
      <c r="E1508" s="123"/>
    </row>
    <row r="1509" spans="1:5" s="58" customFormat="1" x14ac:dyDescent="0.25">
      <c r="A1509" s="119"/>
      <c r="B1509" s="119"/>
      <c r="C1509" s="119"/>
      <c r="D1509" s="119"/>
      <c r="E1509" s="123"/>
    </row>
    <row r="1510" spans="1:5" s="58" customFormat="1" x14ac:dyDescent="0.25">
      <c r="A1510" s="119"/>
      <c r="B1510" s="119"/>
      <c r="C1510" s="119"/>
      <c r="D1510" s="119"/>
      <c r="E1510" s="123"/>
    </row>
    <row r="1511" spans="1:5" s="58" customFormat="1" x14ac:dyDescent="0.25">
      <c r="A1511" s="119"/>
      <c r="B1511" s="119"/>
      <c r="C1511" s="119"/>
      <c r="D1511" s="119"/>
      <c r="E1511" s="123"/>
    </row>
    <row r="1512" spans="1:5" s="58" customFormat="1" x14ac:dyDescent="0.25">
      <c r="A1512" s="119"/>
      <c r="B1512" s="119"/>
      <c r="C1512" s="119"/>
      <c r="D1512" s="119"/>
      <c r="E1512" s="123"/>
    </row>
    <row r="1513" spans="1:5" s="58" customFormat="1" x14ac:dyDescent="0.25">
      <c r="A1513" s="119"/>
      <c r="B1513" s="119"/>
      <c r="C1513" s="119"/>
      <c r="D1513" s="119"/>
      <c r="E1513" s="123"/>
    </row>
    <row r="1514" spans="1:5" s="58" customFormat="1" x14ac:dyDescent="0.25">
      <c r="A1514" s="119"/>
      <c r="B1514" s="119"/>
      <c r="C1514" s="119"/>
      <c r="D1514" s="119"/>
      <c r="E1514" s="123"/>
    </row>
    <row r="1515" spans="1:5" s="58" customFormat="1" x14ac:dyDescent="0.25">
      <c r="A1515" s="119"/>
      <c r="B1515" s="119"/>
      <c r="C1515" s="119"/>
      <c r="D1515" s="119"/>
      <c r="E1515" s="123"/>
    </row>
    <row r="1516" spans="1:5" s="58" customFormat="1" x14ac:dyDescent="0.25">
      <c r="A1516" s="119"/>
      <c r="B1516" s="119"/>
      <c r="C1516" s="119"/>
      <c r="D1516" s="119"/>
      <c r="E1516" s="123"/>
    </row>
    <row r="1517" spans="1:5" s="58" customFormat="1" x14ac:dyDescent="0.25">
      <c r="A1517" s="119"/>
      <c r="B1517" s="119"/>
      <c r="C1517" s="119"/>
      <c r="D1517" s="119"/>
      <c r="E1517" s="123"/>
    </row>
    <row r="1518" spans="1:5" s="58" customFormat="1" x14ac:dyDescent="0.25">
      <c r="A1518" s="119"/>
      <c r="B1518" s="119"/>
      <c r="C1518" s="119"/>
      <c r="D1518" s="119"/>
      <c r="E1518" s="123"/>
    </row>
    <row r="1519" spans="1:5" s="58" customFormat="1" x14ac:dyDescent="0.25">
      <c r="A1519" s="119"/>
      <c r="B1519" s="119"/>
      <c r="C1519" s="119"/>
      <c r="D1519" s="119"/>
      <c r="E1519" s="123"/>
    </row>
    <row r="1520" spans="1:5" s="58" customFormat="1" x14ac:dyDescent="0.25">
      <c r="A1520" s="119"/>
      <c r="B1520" s="119"/>
      <c r="C1520" s="119"/>
      <c r="D1520" s="119"/>
      <c r="E1520" s="123"/>
    </row>
    <row r="1521" spans="1:5" s="58" customFormat="1" x14ac:dyDescent="0.25">
      <c r="A1521" s="119"/>
      <c r="B1521" s="119"/>
      <c r="C1521" s="119"/>
      <c r="D1521" s="119"/>
      <c r="E1521" s="123"/>
    </row>
    <row r="1522" spans="1:5" s="58" customFormat="1" x14ac:dyDescent="0.25">
      <c r="A1522" s="119"/>
      <c r="B1522" s="119"/>
      <c r="C1522" s="119"/>
      <c r="D1522" s="119"/>
      <c r="E1522" s="123"/>
    </row>
    <row r="1523" spans="1:5" s="58" customFormat="1" x14ac:dyDescent="0.25">
      <c r="A1523" s="119"/>
      <c r="B1523" s="119"/>
      <c r="C1523" s="119"/>
      <c r="D1523" s="119"/>
      <c r="E1523" s="123"/>
    </row>
    <row r="1524" spans="1:5" s="58" customFormat="1" x14ac:dyDescent="0.25">
      <c r="A1524" s="119"/>
      <c r="B1524" s="119"/>
      <c r="C1524" s="119"/>
      <c r="D1524" s="119"/>
      <c r="E1524" s="123"/>
    </row>
    <row r="1525" spans="1:5" s="58" customFormat="1" x14ac:dyDescent="0.25">
      <c r="A1525" s="119"/>
      <c r="B1525" s="119"/>
      <c r="C1525" s="119"/>
      <c r="D1525" s="119"/>
      <c r="E1525" s="123"/>
    </row>
    <row r="1526" spans="1:5" s="58" customFormat="1" x14ac:dyDescent="0.25">
      <c r="A1526" s="119"/>
      <c r="B1526" s="119"/>
      <c r="C1526" s="119"/>
      <c r="D1526" s="119"/>
      <c r="E1526" s="123"/>
    </row>
    <row r="1527" spans="1:5" s="58" customFormat="1" x14ac:dyDescent="0.25">
      <c r="A1527" s="119"/>
      <c r="B1527" s="119"/>
      <c r="C1527" s="119"/>
      <c r="D1527" s="119"/>
      <c r="E1527" s="123"/>
    </row>
    <row r="1528" spans="1:5" s="58" customFormat="1" x14ac:dyDescent="0.25">
      <c r="A1528" s="119"/>
      <c r="B1528" s="119"/>
      <c r="C1528" s="119"/>
      <c r="D1528" s="119"/>
      <c r="E1528" s="123"/>
    </row>
    <row r="1529" spans="1:5" s="58" customFormat="1" x14ac:dyDescent="0.25">
      <c r="A1529" s="119"/>
      <c r="B1529" s="119"/>
      <c r="C1529" s="119"/>
      <c r="D1529" s="119"/>
      <c r="E1529" s="123"/>
    </row>
    <row r="1530" spans="1:5" s="58" customFormat="1" x14ac:dyDescent="0.25">
      <c r="A1530" s="119"/>
      <c r="B1530" s="119"/>
      <c r="C1530" s="119"/>
      <c r="D1530" s="119"/>
      <c r="E1530" s="123"/>
    </row>
    <row r="1531" spans="1:5" s="58" customFormat="1" x14ac:dyDescent="0.25">
      <c r="A1531" s="119"/>
      <c r="B1531" s="119"/>
      <c r="C1531" s="119"/>
      <c r="D1531" s="119"/>
      <c r="E1531" s="123"/>
    </row>
    <row r="1532" spans="1:5" s="58" customFormat="1" x14ac:dyDescent="0.25">
      <c r="A1532" s="119"/>
      <c r="B1532" s="119"/>
      <c r="C1532" s="119"/>
      <c r="D1532" s="119"/>
      <c r="E1532" s="123"/>
    </row>
    <row r="1533" spans="1:5" s="58" customFormat="1" x14ac:dyDescent="0.25">
      <c r="A1533" s="119"/>
      <c r="B1533" s="119"/>
      <c r="C1533" s="119"/>
      <c r="D1533" s="119"/>
      <c r="E1533" s="123"/>
    </row>
    <row r="1534" spans="1:5" s="58" customFormat="1" x14ac:dyDescent="0.25">
      <c r="A1534" s="119"/>
      <c r="B1534" s="119"/>
      <c r="C1534" s="119"/>
      <c r="D1534" s="119"/>
      <c r="E1534" s="123"/>
    </row>
    <row r="1535" spans="1:5" s="58" customFormat="1" x14ac:dyDescent="0.25">
      <c r="A1535" s="119"/>
      <c r="B1535" s="119"/>
      <c r="C1535" s="119"/>
      <c r="D1535" s="119"/>
      <c r="E1535" s="123"/>
    </row>
    <row r="1536" spans="1:5" s="58" customFormat="1" x14ac:dyDescent="0.25">
      <c r="A1536" s="119"/>
      <c r="B1536" s="119"/>
      <c r="C1536" s="119"/>
      <c r="D1536" s="119"/>
      <c r="E1536" s="123"/>
    </row>
    <row r="1537" spans="1:5" s="58" customFormat="1" x14ac:dyDescent="0.25">
      <c r="A1537" s="119"/>
      <c r="B1537" s="119"/>
      <c r="C1537" s="119"/>
      <c r="D1537" s="119"/>
      <c r="E1537" s="123"/>
    </row>
    <row r="1538" spans="1:5" s="58" customFormat="1" x14ac:dyDescent="0.25">
      <c r="A1538" s="119"/>
      <c r="B1538" s="119"/>
      <c r="C1538" s="119"/>
      <c r="D1538" s="119"/>
      <c r="E1538" s="123"/>
    </row>
    <row r="1539" spans="1:5" s="58" customFormat="1" x14ac:dyDescent="0.25">
      <c r="A1539" s="119"/>
      <c r="B1539" s="119"/>
      <c r="C1539" s="119"/>
      <c r="D1539" s="119"/>
      <c r="E1539" s="123"/>
    </row>
    <row r="1540" spans="1:5" s="58" customFormat="1" x14ac:dyDescent="0.25">
      <c r="A1540" s="119"/>
      <c r="B1540" s="119"/>
      <c r="C1540" s="119"/>
      <c r="D1540" s="119"/>
      <c r="E1540" s="123"/>
    </row>
    <row r="1541" spans="1:5" s="58" customFormat="1" x14ac:dyDescent="0.25">
      <c r="A1541" s="119"/>
      <c r="B1541" s="119"/>
      <c r="C1541" s="119"/>
      <c r="D1541" s="119"/>
      <c r="E1541" s="123"/>
    </row>
    <row r="1542" spans="1:5" s="58" customFormat="1" x14ac:dyDescent="0.25">
      <c r="A1542" s="119"/>
      <c r="B1542" s="119"/>
      <c r="C1542" s="119"/>
      <c r="D1542" s="119"/>
      <c r="E1542" s="123"/>
    </row>
    <row r="1543" spans="1:5" s="58" customFormat="1" x14ac:dyDescent="0.25">
      <c r="A1543" s="119"/>
      <c r="B1543" s="119"/>
      <c r="C1543" s="119"/>
      <c r="D1543" s="119"/>
      <c r="E1543" s="123"/>
    </row>
    <row r="1544" spans="1:5" s="58" customFormat="1" x14ac:dyDescent="0.25">
      <c r="A1544" s="119"/>
      <c r="B1544" s="119"/>
      <c r="C1544" s="119"/>
      <c r="D1544" s="119"/>
      <c r="E1544" s="123"/>
    </row>
    <row r="1545" spans="1:5" s="58" customFormat="1" x14ac:dyDescent="0.25">
      <c r="A1545" s="119"/>
      <c r="B1545" s="119"/>
      <c r="C1545" s="119"/>
      <c r="D1545" s="119"/>
      <c r="E1545" s="123"/>
    </row>
    <row r="1546" spans="1:5" s="58" customFormat="1" x14ac:dyDescent="0.25">
      <c r="A1546" s="119"/>
      <c r="B1546" s="119"/>
      <c r="C1546" s="119"/>
      <c r="D1546" s="119"/>
      <c r="E1546" s="123"/>
    </row>
    <row r="1547" spans="1:5" s="58" customFormat="1" x14ac:dyDescent="0.25">
      <c r="A1547" s="119"/>
      <c r="B1547" s="119"/>
      <c r="C1547" s="119"/>
      <c r="D1547" s="119"/>
      <c r="E1547" s="123"/>
    </row>
    <row r="1548" spans="1:5" s="58" customFormat="1" x14ac:dyDescent="0.25">
      <c r="A1548" s="119"/>
      <c r="B1548" s="119"/>
      <c r="C1548" s="119"/>
      <c r="D1548" s="119"/>
      <c r="E1548" s="123"/>
    </row>
    <row r="1549" spans="1:5" s="58" customFormat="1" x14ac:dyDescent="0.25">
      <c r="A1549" s="119"/>
      <c r="B1549" s="119"/>
      <c r="C1549" s="119"/>
      <c r="D1549" s="119"/>
      <c r="E1549" s="123"/>
    </row>
    <row r="1550" spans="1:5" s="58" customFormat="1" x14ac:dyDescent="0.25">
      <c r="A1550" s="119"/>
      <c r="B1550" s="119"/>
      <c r="C1550" s="119"/>
      <c r="D1550" s="119"/>
      <c r="E1550" s="123"/>
    </row>
    <row r="1551" spans="1:5" s="58" customFormat="1" x14ac:dyDescent="0.25">
      <c r="A1551" s="119"/>
      <c r="B1551" s="119"/>
      <c r="C1551" s="119"/>
      <c r="D1551" s="119"/>
      <c r="E1551" s="123"/>
    </row>
    <row r="1552" spans="1:5" s="58" customFormat="1" x14ac:dyDescent="0.25">
      <c r="A1552" s="119"/>
      <c r="B1552" s="119"/>
      <c r="C1552" s="119"/>
      <c r="D1552" s="119"/>
      <c r="E1552" s="123"/>
    </row>
    <row r="1553" spans="1:5" s="58" customFormat="1" x14ac:dyDescent="0.25">
      <c r="A1553" s="119"/>
      <c r="B1553" s="119"/>
      <c r="C1553" s="119"/>
      <c r="D1553" s="119"/>
      <c r="E1553" s="123"/>
    </row>
    <row r="1554" spans="1:5" s="58" customFormat="1" x14ac:dyDescent="0.25">
      <c r="A1554" s="119"/>
      <c r="B1554" s="119"/>
      <c r="C1554" s="119"/>
      <c r="D1554" s="119"/>
      <c r="E1554" s="123"/>
    </row>
    <row r="1555" spans="1:5" s="58" customFormat="1" x14ac:dyDescent="0.25">
      <c r="A1555" s="119"/>
      <c r="B1555" s="119"/>
      <c r="C1555" s="119"/>
      <c r="D1555" s="119"/>
      <c r="E1555" s="123"/>
    </row>
    <row r="1556" spans="1:5" s="58" customFormat="1" x14ac:dyDescent="0.25">
      <c r="A1556" s="119"/>
      <c r="B1556" s="119"/>
      <c r="C1556" s="119"/>
      <c r="D1556" s="119"/>
      <c r="E1556" s="123"/>
    </row>
    <row r="1557" spans="1:5" s="58" customFormat="1" x14ac:dyDescent="0.25">
      <c r="A1557" s="119"/>
      <c r="B1557" s="119"/>
      <c r="C1557" s="119"/>
      <c r="D1557" s="119"/>
      <c r="E1557" s="123"/>
    </row>
    <row r="1558" spans="1:5" s="58" customFormat="1" x14ac:dyDescent="0.25">
      <c r="A1558" s="119"/>
      <c r="B1558" s="119"/>
      <c r="C1558" s="119"/>
      <c r="D1558" s="119"/>
      <c r="E1558" s="123"/>
    </row>
    <row r="1559" spans="1:5" s="58" customFormat="1" x14ac:dyDescent="0.25">
      <c r="A1559" s="119"/>
      <c r="B1559" s="119"/>
      <c r="C1559" s="119"/>
      <c r="D1559" s="119"/>
      <c r="E1559" s="123"/>
    </row>
    <row r="1560" spans="1:5" s="58" customFormat="1" x14ac:dyDescent="0.25">
      <c r="A1560" s="119"/>
      <c r="B1560" s="119"/>
      <c r="C1560" s="119"/>
      <c r="D1560" s="119"/>
      <c r="E1560" s="123"/>
    </row>
    <row r="1561" spans="1:5" s="58" customFormat="1" x14ac:dyDescent="0.25">
      <c r="A1561" s="119"/>
      <c r="B1561" s="119"/>
      <c r="C1561" s="119"/>
      <c r="D1561" s="119"/>
      <c r="E1561" s="123"/>
    </row>
    <row r="1562" spans="1:5" s="58" customFormat="1" x14ac:dyDescent="0.25">
      <c r="A1562" s="119"/>
      <c r="B1562" s="119"/>
      <c r="C1562" s="119"/>
      <c r="D1562" s="119"/>
      <c r="E1562" s="123"/>
    </row>
    <row r="1563" spans="1:5" s="58" customFormat="1" x14ac:dyDescent="0.25">
      <c r="A1563" s="119"/>
      <c r="B1563" s="119"/>
      <c r="C1563" s="119"/>
      <c r="D1563" s="119"/>
      <c r="E1563" s="123"/>
    </row>
    <row r="1564" spans="1:5" s="58" customFormat="1" x14ac:dyDescent="0.25">
      <c r="A1564" s="119"/>
      <c r="B1564" s="119"/>
      <c r="C1564" s="119"/>
      <c r="D1564" s="119"/>
      <c r="E1564" s="123"/>
    </row>
    <row r="1565" spans="1:5" s="58" customFormat="1" x14ac:dyDescent="0.25">
      <c r="A1565" s="119"/>
      <c r="B1565" s="119"/>
      <c r="C1565" s="119"/>
      <c r="D1565" s="119"/>
      <c r="E1565" s="123"/>
    </row>
    <row r="1566" spans="1:5" s="58" customFormat="1" x14ac:dyDescent="0.25">
      <c r="A1566" s="119"/>
      <c r="B1566" s="119"/>
      <c r="C1566" s="119"/>
      <c r="D1566" s="119"/>
      <c r="E1566" s="123"/>
    </row>
    <row r="1567" spans="1:5" s="58" customFormat="1" x14ac:dyDescent="0.25">
      <c r="A1567" s="119"/>
      <c r="B1567" s="119"/>
      <c r="C1567" s="119"/>
      <c r="D1567" s="119"/>
      <c r="E1567" s="123"/>
    </row>
    <row r="1568" spans="1:5" s="58" customFormat="1" x14ac:dyDescent="0.25">
      <c r="A1568" s="119"/>
      <c r="B1568" s="119"/>
      <c r="C1568" s="119"/>
      <c r="D1568" s="119"/>
      <c r="E1568" s="123"/>
    </row>
    <row r="1569" spans="1:5" s="58" customFormat="1" x14ac:dyDescent="0.25">
      <c r="A1569" s="119"/>
      <c r="B1569" s="119"/>
      <c r="C1569" s="119"/>
      <c r="D1569" s="119"/>
      <c r="E1569" s="123"/>
    </row>
    <row r="1570" spans="1:5" s="58" customFormat="1" x14ac:dyDescent="0.25">
      <c r="A1570" s="119"/>
      <c r="B1570" s="119"/>
      <c r="C1570" s="119"/>
      <c r="D1570" s="119"/>
      <c r="E1570" s="123"/>
    </row>
    <row r="1571" spans="1:5" s="58" customFormat="1" x14ac:dyDescent="0.25">
      <c r="A1571" s="119"/>
      <c r="B1571" s="119"/>
      <c r="C1571" s="119"/>
      <c r="D1571" s="119"/>
      <c r="E1571" s="123"/>
    </row>
    <row r="1572" spans="1:5" s="58" customFormat="1" x14ac:dyDescent="0.25">
      <c r="A1572" s="119"/>
      <c r="B1572" s="119"/>
      <c r="C1572" s="119"/>
      <c r="D1572" s="119"/>
      <c r="E1572" s="123"/>
    </row>
    <row r="1573" spans="1:5" s="58" customFormat="1" x14ac:dyDescent="0.25">
      <c r="A1573" s="119"/>
      <c r="B1573" s="119"/>
      <c r="C1573" s="119"/>
      <c r="D1573" s="119"/>
      <c r="E1573" s="123"/>
    </row>
    <row r="1574" spans="1:5" s="58" customFormat="1" x14ac:dyDescent="0.25">
      <c r="A1574" s="119"/>
      <c r="B1574" s="119"/>
      <c r="C1574" s="119"/>
      <c r="D1574" s="119"/>
      <c r="E1574" s="123"/>
    </row>
    <row r="1575" spans="1:5" s="58" customFormat="1" x14ac:dyDescent="0.25">
      <c r="A1575" s="119"/>
      <c r="B1575" s="119"/>
      <c r="C1575" s="119"/>
      <c r="D1575" s="119"/>
      <c r="E1575" s="123"/>
    </row>
    <row r="1576" spans="1:5" s="58" customFormat="1" x14ac:dyDescent="0.25">
      <c r="A1576" s="119"/>
      <c r="B1576" s="119"/>
      <c r="C1576" s="119"/>
      <c r="D1576" s="119"/>
      <c r="E1576" s="123"/>
    </row>
    <row r="1577" spans="1:5" s="58" customFormat="1" x14ac:dyDescent="0.25">
      <c r="A1577" s="119"/>
      <c r="B1577" s="119"/>
      <c r="C1577" s="119"/>
      <c r="D1577" s="119"/>
      <c r="E1577" s="123"/>
    </row>
    <row r="1578" spans="1:5" s="58" customFormat="1" x14ac:dyDescent="0.25">
      <c r="A1578" s="119"/>
      <c r="B1578" s="119"/>
      <c r="C1578" s="119"/>
      <c r="D1578" s="119"/>
      <c r="E1578" s="123"/>
    </row>
    <row r="1579" spans="1:5" s="58" customFormat="1" x14ac:dyDescent="0.25">
      <c r="A1579" s="119"/>
      <c r="B1579" s="119"/>
      <c r="C1579" s="119"/>
      <c r="D1579" s="119"/>
      <c r="E1579" s="123"/>
    </row>
    <row r="1580" spans="1:5" s="58" customFormat="1" x14ac:dyDescent="0.25">
      <c r="A1580" s="119"/>
      <c r="B1580" s="119"/>
      <c r="C1580" s="119"/>
      <c r="D1580" s="119"/>
      <c r="E1580" s="123"/>
    </row>
    <row r="1581" spans="1:5" s="58" customFormat="1" x14ac:dyDescent="0.25">
      <c r="A1581" s="119"/>
      <c r="B1581" s="119"/>
      <c r="C1581" s="119"/>
      <c r="D1581" s="119"/>
      <c r="E1581" s="123"/>
    </row>
    <row r="1582" spans="1:5" s="58" customFormat="1" x14ac:dyDescent="0.25">
      <c r="A1582" s="119"/>
      <c r="B1582" s="119"/>
      <c r="C1582" s="119"/>
      <c r="D1582" s="119"/>
      <c r="E1582" s="123"/>
    </row>
    <row r="1583" spans="1:5" s="58" customFormat="1" x14ac:dyDescent="0.25">
      <c r="A1583" s="119"/>
      <c r="B1583" s="119"/>
      <c r="C1583" s="119"/>
      <c r="D1583" s="119"/>
      <c r="E1583" s="123"/>
    </row>
    <row r="1584" spans="1:5" s="58" customFormat="1" x14ac:dyDescent="0.25">
      <c r="A1584" s="119"/>
      <c r="B1584" s="119"/>
      <c r="C1584" s="119"/>
      <c r="D1584" s="119"/>
      <c r="E1584" s="123"/>
    </row>
    <row r="1585" spans="1:5" s="58" customFormat="1" x14ac:dyDescent="0.25">
      <c r="A1585" s="119"/>
      <c r="B1585" s="119"/>
      <c r="C1585" s="119"/>
      <c r="D1585" s="119"/>
      <c r="E1585" s="123"/>
    </row>
    <row r="1586" spans="1:5" s="58" customFormat="1" x14ac:dyDescent="0.25">
      <c r="A1586" s="119"/>
      <c r="B1586" s="119"/>
      <c r="C1586" s="119"/>
      <c r="D1586" s="119"/>
      <c r="E1586" s="123"/>
    </row>
    <row r="1587" spans="1:5" s="58" customFormat="1" x14ac:dyDescent="0.25">
      <c r="A1587" s="119"/>
      <c r="B1587" s="119"/>
      <c r="C1587" s="119"/>
      <c r="D1587" s="119"/>
      <c r="E1587" s="123"/>
    </row>
    <row r="1588" spans="1:5" s="58" customFormat="1" x14ac:dyDescent="0.25">
      <c r="A1588" s="119"/>
      <c r="B1588" s="119"/>
      <c r="C1588" s="119"/>
      <c r="D1588" s="119"/>
      <c r="E1588" s="123"/>
    </row>
    <row r="1589" spans="1:5" s="58" customFormat="1" x14ac:dyDescent="0.25">
      <c r="A1589" s="119"/>
      <c r="B1589" s="119"/>
      <c r="C1589" s="119"/>
      <c r="D1589" s="119"/>
      <c r="E1589" s="123"/>
    </row>
    <row r="1590" spans="1:5" s="58" customFormat="1" x14ac:dyDescent="0.25">
      <c r="A1590" s="119"/>
      <c r="B1590" s="119"/>
      <c r="C1590" s="119"/>
      <c r="D1590" s="119"/>
      <c r="E1590" s="123"/>
    </row>
    <row r="1591" spans="1:5" s="58" customFormat="1" x14ac:dyDescent="0.25">
      <c r="A1591" s="119"/>
      <c r="B1591" s="119"/>
      <c r="C1591" s="119"/>
      <c r="D1591" s="119"/>
      <c r="E1591" s="123"/>
    </row>
    <row r="1592" spans="1:5" s="58" customFormat="1" x14ac:dyDescent="0.25">
      <c r="A1592" s="119"/>
      <c r="B1592" s="119"/>
      <c r="C1592" s="119"/>
      <c r="D1592" s="119"/>
      <c r="E1592" s="123"/>
    </row>
    <row r="1593" spans="1:5" s="58" customFormat="1" x14ac:dyDescent="0.25">
      <c r="A1593" s="119"/>
      <c r="B1593" s="119"/>
      <c r="C1593" s="119"/>
      <c r="D1593" s="119"/>
      <c r="E1593" s="123"/>
    </row>
    <row r="1594" spans="1:5" s="58" customFormat="1" x14ac:dyDescent="0.25">
      <c r="A1594" s="119"/>
      <c r="B1594" s="119"/>
      <c r="C1594" s="119"/>
      <c r="D1594" s="119"/>
      <c r="E1594" s="123"/>
    </row>
    <row r="1595" spans="1:5" s="58" customFormat="1" x14ac:dyDescent="0.25">
      <c r="A1595" s="119"/>
      <c r="B1595" s="119"/>
      <c r="C1595" s="119"/>
      <c r="D1595" s="119"/>
      <c r="E1595" s="123"/>
    </row>
    <row r="1596" spans="1:5" s="58" customFormat="1" x14ac:dyDescent="0.25">
      <c r="A1596" s="119"/>
      <c r="B1596" s="119"/>
      <c r="C1596" s="119"/>
      <c r="D1596" s="119"/>
      <c r="E1596" s="123"/>
    </row>
    <row r="1597" spans="1:5" s="58" customFormat="1" x14ac:dyDescent="0.25">
      <c r="A1597" s="119"/>
      <c r="B1597" s="119"/>
      <c r="C1597" s="119"/>
      <c r="D1597" s="119"/>
      <c r="E1597" s="123"/>
    </row>
    <row r="1598" spans="1:5" s="58" customFormat="1" x14ac:dyDescent="0.25">
      <c r="A1598" s="119"/>
      <c r="B1598" s="119"/>
      <c r="C1598" s="119"/>
      <c r="D1598" s="119"/>
      <c r="E1598" s="123"/>
    </row>
    <row r="1599" spans="1:5" s="58" customFormat="1" x14ac:dyDescent="0.25">
      <c r="A1599" s="119"/>
      <c r="B1599" s="119"/>
      <c r="C1599" s="119"/>
      <c r="D1599" s="119"/>
      <c r="E1599" s="123"/>
    </row>
    <row r="1600" spans="1:5" s="58" customFormat="1" x14ac:dyDescent="0.25">
      <c r="A1600" s="119"/>
      <c r="B1600" s="119"/>
      <c r="C1600" s="119"/>
      <c r="D1600" s="119"/>
      <c r="E1600" s="123"/>
    </row>
    <row r="1601" spans="1:5" s="58" customFormat="1" x14ac:dyDescent="0.25">
      <c r="A1601" s="119"/>
      <c r="B1601" s="119"/>
      <c r="C1601" s="119"/>
      <c r="D1601" s="119"/>
      <c r="E1601" s="123"/>
    </row>
    <row r="1602" spans="1:5" s="58" customFormat="1" x14ac:dyDescent="0.25">
      <c r="A1602" s="119"/>
      <c r="B1602" s="119"/>
      <c r="C1602" s="119"/>
      <c r="D1602" s="119"/>
      <c r="E1602" s="123"/>
    </row>
    <row r="1603" spans="1:5" s="58" customFormat="1" x14ac:dyDescent="0.25">
      <c r="A1603" s="119"/>
      <c r="B1603" s="119"/>
      <c r="C1603" s="119"/>
      <c r="D1603" s="119"/>
      <c r="E1603" s="123"/>
    </row>
    <row r="1604" spans="1:5" s="58" customFormat="1" x14ac:dyDescent="0.25">
      <c r="A1604" s="119"/>
      <c r="B1604" s="119"/>
      <c r="C1604" s="119"/>
      <c r="D1604" s="119"/>
      <c r="E1604" s="123"/>
    </row>
    <row r="1605" spans="1:5" s="58" customFormat="1" x14ac:dyDescent="0.25">
      <c r="A1605" s="119"/>
      <c r="B1605" s="119"/>
      <c r="C1605" s="119"/>
      <c r="D1605" s="119"/>
      <c r="E1605" s="123"/>
    </row>
    <row r="1606" spans="1:5" s="58" customFormat="1" x14ac:dyDescent="0.25">
      <c r="A1606" s="119"/>
      <c r="B1606" s="119"/>
      <c r="C1606" s="119"/>
      <c r="D1606" s="119"/>
      <c r="E1606" s="123"/>
    </row>
    <row r="1607" spans="1:5" s="58" customFormat="1" x14ac:dyDescent="0.25">
      <c r="A1607" s="119"/>
      <c r="B1607" s="119"/>
      <c r="C1607" s="119"/>
      <c r="D1607" s="119"/>
      <c r="E1607" s="123"/>
    </row>
    <row r="1608" spans="1:5" s="58" customFormat="1" x14ac:dyDescent="0.25">
      <c r="A1608" s="119"/>
      <c r="B1608" s="119"/>
      <c r="C1608" s="119"/>
      <c r="D1608" s="119"/>
      <c r="E1608" s="123"/>
    </row>
    <row r="1609" spans="1:5" s="58" customFormat="1" x14ac:dyDescent="0.25">
      <c r="A1609" s="119"/>
      <c r="B1609" s="119"/>
      <c r="C1609" s="119"/>
      <c r="D1609" s="119"/>
      <c r="E1609" s="123"/>
    </row>
    <row r="1610" spans="1:5" s="58" customFormat="1" x14ac:dyDescent="0.25">
      <c r="A1610" s="119"/>
      <c r="B1610" s="119"/>
      <c r="C1610" s="119"/>
      <c r="D1610" s="119"/>
      <c r="E1610" s="123"/>
    </row>
    <row r="1611" spans="1:5" s="58" customFormat="1" x14ac:dyDescent="0.25">
      <c r="A1611" s="119"/>
      <c r="B1611" s="119"/>
      <c r="C1611" s="119"/>
      <c r="D1611" s="119"/>
      <c r="E1611" s="123"/>
    </row>
    <row r="1612" spans="1:5" s="58" customFormat="1" x14ac:dyDescent="0.25">
      <c r="A1612" s="119"/>
      <c r="B1612" s="119"/>
      <c r="C1612" s="119"/>
      <c r="D1612" s="119"/>
      <c r="E1612" s="123"/>
    </row>
    <row r="1613" spans="1:5" s="58" customFormat="1" x14ac:dyDescent="0.25">
      <c r="A1613" s="119"/>
      <c r="B1613" s="119"/>
      <c r="C1613" s="119"/>
      <c r="D1613" s="119"/>
      <c r="E1613" s="123"/>
    </row>
    <row r="1614" spans="1:5" s="58" customFormat="1" x14ac:dyDescent="0.25">
      <c r="A1614" s="119"/>
      <c r="B1614" s="119"/>
      <c r="C1614" s="119"/>
      <c r="D1614" s="119"/>
      <c r="E1614" s="123"/>
    </row>
    <row r="1615" spans="1:5" s="58" customFormat="1" x14ac:dyDescent="0.25">
      <c r="A1615" s="119"/>
      <c r="B1615" s="119"/>
      <c r="C1615" s="119"/>
      <c r="D1615" s="119"/>
      <c r="E1615" s="123"/>
    </row>
    <row r="1616" spans="1:5" s="58" customFormat="1" x14ac:dyDescent="0.25">
      <c r="A1616" s="119"/>
      <c r="B1616" s="119"/>
      <c r="C1616" s="119"/>
      <c r="D1616" s="119"/>
      <c r="E1616" s="123"/>
    </row>
    <row r="1617" spans="1:5" s="58" customFormat="1" x14ac:dyDescent="0.25">
      <c r="A1617" s="119"/>
      <c r="B1617" s="119"/>
      <c r="C1617" s="119"/>
      <c r="D1617" s="119"/>
      <c r="E1617" s="123"/>
    </row>
    <row r="1618" spans="1:5" s="58" customFormat="1" x14ac:dyDescent="0.25">
      <c r="A1618" s="119"/>
      <c r="B1618" s="119"/>
      <c r="C1618" s="119"/>
      <c r="D1618" s="119"/>
      <c r="E1618" s="123"/>
    </row>
    <row r="1619" spans="1:5" s="58" customFormat="1" x14ac:dyDescent="0.25">
      <c r="A1619" s="119"/>
      <c r="B1619" s="119"/>
      <c r="C1619" s="119"/>
      <c r="D1619" s="119"/>
      <c r="E1619" s="123"/>
    </row>
    <row r="1620" spans="1:5" s="58" customFormat="1" x14ac:dyDescent="0.25">
      <c r="A1620" s="119"/>
      <c r="B1620" s="119"/>
      <c r="C1620" s="119"/>
      <c r="D1620" s="119"/>
      <c r="E1620" s="123"/>
    </row>
    <row r="1621" spans="1:5" s="58" customFormat="1" x14ac:dyDescent="0.25">
      <c r="A1621" s="119"/>
      <c r="B1621" s="119"/>
      <c r="C1621" s="119"/>
      <c r="D1621" s="119"/>
      <c r="E1621" s="123"/>
    </row>
    <row r="1622" spans="1:5" s="58" customFormat="1" x14ac:dyDescent="0.25">
      <c r="A1622" s="119"/>
      <c r="B1622" s="119"/>
      <c r="C1622" s="119"/>
      <c r="D1622" s="119"/>
      <c r="E1622" s="123"/>
    </row>
    <row r="1623" spans="1:5" s="58" customFormat="1" x14ac:dyDescent="0.25">
      <c r="A1623" s="119"/>
      <c r="B1623" s="119"/>
      <c r="C1623" s="119"/>
      <c r="D1623" s="119"/>
      <c r="E1623" s="123"/>
    </row>
    <row r="1624" spans="1:5" s="58" customFormat="1" x14ac:dyDescent="0.25">
      <c r="A1624" s="119"/>
      <c r="B1624" s="119"/>
      <c r="C1624" s="119"/>
      <c r="D1624" s="119"/>
      <c r="E1624" s="123"/>
    </row>
    <row r="1625" spans="1:5" s="58" customFormat="1" x14ac:dyDescent="0.25">
      <c r="A1625" s="119"/>
      <c r="B1625" s="119"/>
      <c r="C1625" s="119"/>
      <c r="D1625" s="119"/>
      <c r="E1625" s="123"/>
    </row>
    <row r="1626" spans="1:5" s="58" customFormat="1" x14ac:dyDescent="0.25">
      <c r="A1626" s="119"/>
      <c r="B1626" s="119"/>
      <c r="C1626" s="119"/>
      <c r="D1626" s="119"/>
      <c r="E1626" s="123"/>
    </row>
    <row r="1627" spans="1:5" s="58" customFormat="1" x14ac:dyDescent="0.25">
      <c r="A1627" s="119"/>
      <c r="B1627" s="119"/>
      <c r="C1627" s="119"/>
      <c r="D1627" s="119"/>
      <c r="E1627" s="123"/>
    </row>
    <row r="1628" spans="1:5" s="58" customFormat="1" x14ac:dyDescent="0.25">
      <c r="A1628" s="119"/>
      <c r="B1628" s="119"/>
      <c r="C1628" s="119"/>
      <c r="D1628" s="119"/>
      <c r="E1628" s="123"/>
    </row>
    <row r="1629" spans="1:5" s="58" customFormat="1" x14ac:dyDescent="0.25">
      <c r="A1629" s="119"/>
      <c r="B1629" s="119"/>
      <c r="C1629" s="119"/>
      <c r="D1629" s="119"/>
      <c r="E1629" s="123"/>
    </row>
    <row r="1630" spans="1:5" s="58" customFormat="1" x14ac:dyDescent="0.25">
      <c r="A1630" s="119"/>
      <c r="B1630" s="119"/>
      <c r="C1630" s="119"/>
      <c r="D1630" s="119"/>
      <c r="E1630" s="123"/>
    </row>
    <row r="1631" spans="1:5" s="58" customFormat="1" x14ac:dyDescent="0.25">
      <c r="A1631" s="119"/>
      <c r="B1631" s="119"/>
      <c r="C1631" s="119"/>
      <c r="D1631" s="119"/>
      <c r="E1631" s="123"/>
    </row>
    <row r="1632" spans="1:5" s="58" customFormat="1" x14ac:dyDescent="0.25">
      <c r="A1632" s="119"/>
      <c r="B1632" s="119"/>
      <c r="C1632" s="119"/>
      <c r="D1632" s="119"/>
      <c r="E1632" s="123"/>
    </row>
    <row r="1633" spans="1:5" s="58" customFormat="1" x14ac:dyDescent="0.25">
      <c r="A1633" s="119"/>
      <c r="B1633" s="119"/>
      <c r="C1633" s="119"/>
      <c r="D1633" s="119"/>
      <c r="E1633" s="123"/>
    </row>
    <row r="1634" spans="1:5" s="58" customFormat="1" x14ac:dyDescent="0.25">
      <c r="A1634" s="119"/>
      <c r="B1634" s="119"/>
      <c r="C1634" s="119"/>
      <c r="D1634" s="119"/>
      <c r="E1634" s="123"/>
    </row>
    <row r="1635" spans="1:5" s="58" customFormat="1" x14ac:dyDescent="0.25">
      <c r="A1635" s="119"/>
      <c r="B1635" s="119"/>
      <c r="C1635" s="119"/>
      <c r="D1635" s="119"/>
      <c r="E1635" s="123"/>
    </row>
    <row r="1636" spans="1:5" s="58" customFormat="1" x14ac:dyDescent="0.25">
      <c r="A1636" s="119"/>
      <c r="B1636" s="119"/>
      <c r="C1636" s="119"/>
      <c r="D1636" s="119"/>
      <c r="E1636" s="123"/>
    </row>
    <row r="1637" spans="1:5" s="58" customFormat="1" x14ac:dyDescent="0.25">
      <c r="A1637" s="119"/>
      <c r="B1637" s="119"/>
      <c r="C1637" s="119"/>
      <c r="D1637" s="119"/>
      <c r="E1637" s="123"/>
    </row>
    <row r="1638" spans="1:5" s="58" customFormat="1" x14ac:dyDescent="0.25">
      <c r="A1638" s="119"/>
      <c r="B1638" s="119"/>
      <c r="C1638" s="119"/>
      <c r="D1638" s="119"/>
      <c r="E1638" s="123"/>
    </row>
    <row r="1639" spans="1:5" s="58" customFormat="1" x14ac:dyDescent="0.25">
      <c r="A1639" s="119"/>
      <c r="B1639" s="119"/>
      <c r="C1639" s="119"/>
      <c r="D1639" s="119"/>
      <c r="E1639" s="123"/>
    </row>
    <row r="1640" spans="1:5" s="58" customFormat="1" x14ac:dyDescent="0.25">
      <c r="A1640" s="119"/>
      <c r="B1640" s="119"/>
      <c r="C1640" s="119"/>
      <c r="D1640" s="119"/>
      <c r="E1640" s="123"/>
    </row>
    <row r="1641" spans="1:5" s="58" customFormat="1" x14ac:dyDescent="0.25">
      <c r="A1641" s="119"/>
      <c r="B1641" s="119"/>
      <c r="C1641" s="119"/>
      <c r="D1641" s="119"/>
      <c r="E1641" s="123"/>
    </row>
    <row r="1642" spans="1:5" s="58" customFormat="1" x14ac:dyDescent="0.25">
      <c r="A1642" s="119"/>
      <c r="B1642" s="119"/>
      <c r="C1642" s="119"/>
      <c r="D1642" s="119"/>
      <c r="E1642" s="123"/>
    </row>
    <row r="1643" spans="1:5" s="58" customFormat="1" x14ac:dyDescent="0.25">
      <c r="A1643" s="119"/>
      <c r="B1643" s="119"/>
      <c r="C1643" s="119"/>
      <c r="D1643" s="119"/>
      <c r="E1643" s="123"/>
    </row>
    <row r="1644" spans="1:5" s="58" customFormat="1" x14ac:dyDescent="0.25">
      <c r="A1644" s="119"/>
      <c r="B1644" s="119"/>
      <c r="C1644" s="119"/>
      <c r="D1644" s="119"/>
      <c r="E1644" s="123"/>
    </row>
    <row r="1645" spans="1:5" s="58" customFormat="1" x14ac:dyDescent="0.25">
      <c r="A1645" s="119"/>
      <c r="B1645" s="119"/>
      <c r="C1645" s="119"/>
      <c r="D1645" s="119"/>
      <c r="E1645" s="123"/>
    </row>
    <row r="1646" spans="1:5" s="58" customFormat="1" x14ac:dyDescent="0.25">
      <c r="A1646" s="119"/>
      <c r="B1646" s="119"/>
      <c r="C1646" s="119"/>
      <c r="D1646" s="119"/>
      <c r="E1646" s="123"/>
    </row>
    <row r="1647" spans="1:5" s="58" customFormat="1" x14ac:dyDescent="0.25">
      <c r="A1647" s="119"/>
      <c r="B1647" s="119"/>
      <c r="C1647" s="119"/>
      <c r="D1647" s="119"/>
      <c r="E1647" s="123"/>
    </row>
    <row r="1648" spans="1:5" s="58" customFormat="1" x14ac:dyDescent="0.25">
      <c r="A1648" s="119"/>
      <c r="B1648" s="119"/>
      <c r="C1648" s="119"/>
      <c r="D1648" s="119"/>
      <c r="E1648" s="123"/>
    </row>
    <row r="1649" spans="1:5" s="58" customFormat="1" x14ac:dyDescent="0.25">
      <c r="A1649" s="119"/>
      <c r="B1649" s="119"/>
      <c r="C1649" s="119"/>
      <c r="D1649" s="119"/>
      <c r="E1649" s="123"/>
    </row>
    <row r="1650" spans="1:5" s="58" customFormat="1" x14ac:dyDescent="0.25">
      <c r="A1650" s="119"/>
      <c r="B1650" s="119"/>
      <c r="C1650" s="119"/>
      <c r="D1650" s="119"/>
      <c r="E1650" s="123"/>
    </row>
    <row r="1651" spans="1:5" s="58" customFormat="1" x14ac:dyDescent="0.25">
      <c r="A1651" s="119"/>
      <c r="B1651" s="119"/>
      <c r="C1651" s="119"/>
      <c r="D1651" s="119"/>
      <c r="E1651" s="123"/>
    </row>
    <row r="1652" spans="1:5" s="58" customFormat="1" x14ac:dyDescent="0.25">
      <c r="A1652" s="119"/>
      <c r="B1652" s="119"/>
      <c r="C1652" s="119"/>
      <c r="D1652" s="119"/>
      <c r="E1652" s="123"/>
    </row>
    <row r="1653" spans="1:5" s="58" customFormat="1" x14ac:dyDescent="0.25">
      <c r="A1653" s="119"/>
      <c r="B1653" s="119"/>
      <c r="C1653" s="119"/>
      <c r="D1653" s="119"/>
      <c r="E1653" s="123"/>
    </row>
    <row r="1654" spans="1:5" s="58" customFormat="1" x14ac:dyDescent="0.25">
      <c r="A1654" s="119"/>
      <c r="B1654" s="119"/>
      <c r="C1654" s="119"/>
      <c r="D1654" s="119"/>
      <c r="E1654" s="123"/>
    </row>
    <row r="1655" spans="1:5" s="58" customFormat="1" x14ac:dyDescent="0.25">
      <c r="A1655" s="119"/>
      <c r="B1655" s="119"/>
      <c r="C1655" s="119"/>
      <c r="D1655" s="119"/>
      <c r="E1655" s="123"/>
    </row>
    <row r="1656" spans="1:5" s="58" customFormat="1" x14ac:dyDescent="0.25">
      <c r="A1656" s="119"/>
      <c r="B1656" s="119"/>
      <c r="C1656" s="119"/>
      <c r="D1656" s="119"/>
      <c r="E1656" s="123"/>
    </row>
    <row r="1657" spans="1:5" s="58" customFormat="1" x14ac:dyDescent="0.25">
      <c r="A1657" s="119"/>
      <c r="B1657" s="119"/>
      <c r="C1657" s="119"/>
      <c r="D1657" s="119"/>
      <c r="E1657" s="123"/>
    </row>
    <row r="1658" spans="1:5" s="58" customFormat="1" x14ac:dyDescent="0.25">
      <c r="A1658" s="119"/>
      <c r="B1658" s="119"/>
      <c r="C1658" s="119"/>
      <c r="D1658" s="119"/>
      <c r="E1658" s="123"/>
    </row>
    <row r="1659" spans="1:5" s="58" customFormat="1" x14ac:dyDescent="0.25">
      <c r="A1659" s="119"/>
      <c r="B1659" s="119"/>
      <c r="C1659" s="119"/>
      <c r="D1659" s="119"/>
      <c r="E1659" s="123"/>
    </row>
    <row r="1660" spans="1:5" s="58" customFormat="1" x14ac:dyDescent="0.25">
      <c r="A1660" s="119"/>
      <c r="B1660" s="119"/>
      <c r="C1660" s="119"/>
      <c r="D1660" s="119"/>
      <c r="E1660" s="123"/>
    </row>
    <row r="1661" spans="1:5" s="58" customFormat="1" x14ac:dyDescent="0.25">
      <c r="A1661" s="119"/>
      <c r="B1661" s="119"/>
      <c r="C1661" s="119"/>
      <c r="D1661" s="119"/>
      <c r="E1661" s="123"/>
    </row>
    <row r="1662" spans="1:5" s="58" customFormat="1" x14ac:dyDescent="0.25">
      <c r="A1662" s="119"/>
      <c r="B1662" s="119"/>
      <c r="C1662" s="119"/>
      <c r="D1662" s="119"/>
      <c r="E1662" s="123"/>
    </row>
    <row r="1663" spans="1:5" s="58" customFormat="1" x14ac:dyDescent="0.25">
      <c r="A1663" s="119"/>
      <c r="B1663" s="119"/>
      <c r="C1663" s="119"/>
      <c r="D1663" s="119"/>
      <c r="E1663" s="123"/>
    </row>
    <row r="1664" spans="1:5" s="58" customFormat="1" x14ac:dyDescent="0.25">
      <c r="A1664" s="119"/>
      <c r="B1664" s="119"/>
      <c r="C1664" s="119"/>
      <c r="D1664" s="119"/>
      <c r="E1664" s="123"/>
    </row>
    <row r="1665" spans="1:5" s="58" customFormat="1" x14ac:dyDescent="0.25">
      <c r="A1665" s="119"/>
      <c r="B1665" s="119"/>
      <c r="C1665" s="119"/>
      <c r="D1665" s="119"/>
      <c r="E1665" s="123"/>
    </row>
    <row r="1666" spans="1:5" s="58" customFormat="1" x14ac:dyDescent="0.25">
      <c r="A1666" s="119"/>
      <c r="B1666" s="119"/>
      <c r="C1666" s="119"/>
      <c r="D1666" s="119"/>
      <c r="E1666" s="123"/>
    </row>
    <row r="1667" spans="1:5" s="58" customFormat="1" x14ac:dyDescent="0.25">
      <c r="A1667" s="119"/>
      <c r="B1667" s="119"/>
      <c r="C1667" s="119"/>
      <c r="D1667" s="119"/>
      <c r="E1667" s="123"/>
    </row>
    <row r="1668" spans="1:5" s="58" customFormat="1" x14ac:dyDescent="0.25">
      <c r="A1668" s="119"/>
      <c r="B1668" s="119"/>
      <c r="C1668" s="119"/>
      <c r="D1668" s="119"/>
      <c r="E1668" s="123"/>
    </row>
    <row r="1669" spans="1:5" s="58" customFormat="1" x14ac:dyDescent="0.25">
      <c r="A1669" s="119"/>
      <c r="B1669" s="119"/>
      <c r="C1669" s="119"/>
      <c r="D1669" s="119"/>
      <c r="E1669" s="123"/>
    </row>
    <row r="1670" spans="1:5" s="58" customFormat="1" x14ac:dyDescent="0.25">
      <c r="A1670" s="119"/>
      <c r="B1670" s="119"/>
      <c r="C1670" s="119"/>
      <c r="D1670" s="119"/>
      <c r="E1670" s="123"/>
    </row>
    <row r="1671" spans="1:5" s="58" customFormat="1" x14ac:dyDescent="0.25">
      <c r="A1671" s="119"/>
      <c r="B1671" s="119"/>
      <c r="C1671" s="119"/>
      <c r="D1671" s="119"/>
      <c r="E1671" s="123"/>
    </row>
    <row r="1672" spans="1:5" s="58" customFormat="1" x14ac:dyDescent="0.25">
      <c r="A1672" s="119"/>
      <c r="B1672" s="119"/>
      <c r="C1672" s="119"/>
      <c r="D1672" s="119"/>
      <c r="E1672" s="123"/>
    </row>
    <row r="1673" spans="1:5" s="58" customFormat="1" x14ac:dyDescent="0.25">
      <c r="A1673" s="119"/>
      <c r="B1673" s="119"/>
      <c r="C1673" s="119"/>
      <c r="D1673" s="119"/>
      <c r="E1673" s="123"/>
    </row>
    <row r="1674" spans="1:5" s="58" customFormat="1" x14ac:dyDescent="0.25">
      <c r="A1674" s="119"/>
      <c r="B1674" s="119"/>
      <c r="C1674" s="119"/>
      <c r="D1674" s="119"/>
      <c r="E1674" s="123"/>
    </row>
    <row r="1675" spans="1:5" s="58" customFormat="1" x14ac:dyDescent="0.25">
      <c r="A1675" s="119"/>
      <c r="B1675" s="119"/>
      <c r="C1675" s="119"/>
      <c r="D1675" s="119"/>
      <c r="E1675" s="123"/>
    </row>
    <row r="1676" spans="1:5" s="58" customFormat="1" x14ac:dyDescent="0.25">
      <c r="A1676" s="119"/>
      <c r="B1676" s="119"/>
      <c r="C1676" s="119"/>
      <c r="D1676" s="119"/>
      <c r="E1676" s="123"/>
    </row>
    <row r="1677" spans="1:5" s="58" customFormat="1" x14ac:dyDescent="0.25">
      <c r="A1677" s="119"/>
      <c r="B1677" s="119"/>
      <c r="C1677" s="119"/>
      <c r="D1677" s="119"/>
      <c r="E1677" s="123"/>
    </row>
    <row r="1678" spans="1:5" s="58" customFormat="1" x14ac:dyDescent="0.25">
      <c r="A1678" s="119"/>
      <c r="B1678" s="119"/>
      <c r="C1678" s="119"/>
      <c r="D1678" s="119"/>
      <c r="E1678" s="123"/>
    </row>
    <row r="1679" spans="1:5" s="58" customFormat="1" x14ac:dyDescent="0.25">
      <c r="A1679" s="119"/>
      <c r="B1679" s="119"/>
      <c r="C1679" s="119"/>
      <c r="D1679" s="119"/>
      <c r="E1679" s="123"/>
    </row>
    <row r="1680" spans="1:5" s="58" customFormat="1" x14ac:dyDescent="0.25">
      <c r="A1680" s="119"/>
      <c r="B1680" s="119"/>
      <c r="C1680" s="119"/>
      <c r="D1680" s="119"/>
      <c r="E1680" s="123"/>
    </row>
    <row r="1681" spans="1:5" s="58" customFormat="1" x14ac:dyDescent="0.25">
      <c r="A1681" s="119"/>
      <c r="B1681" s="119"/>
      <c r="C1681" s="119"/>
      <c r="D1681" s="119"/>
      <c r="E1681" s="123"/>
    </row>
    <row r="1682" spans="1:5" s="58" customFormat="1" x14ac:dyDescent="0.25">
      <c r="A1682" s="119"/>
      <c r="B1682" s="119"/>
      <c r="C1682" s="119"/>
      <c r="D1682" s="119"/>
      <c r="E1682" s="123"/>
    </row>
    <row r="1683" spans="1:5" s="58" customFormat="1" x14ac:dyDescent="0.25">
      <c r="A1683" s="119"/>
      <c r="B1683" s="119"/>
      <c r="C1683" s="119"/>
      <c r="D1683" s="119"/>
      <c r="E1683" s="123"/>
    </row>
    <row r="1684" spans="1:5" s="58" customFormat="1" x14ac:dyDescent="0.25">
      <c r="A1684" s="119"/>
      <c r="B1684" s="119"/>
      <c r="C1684" s="119"/>
      <c r="D1684" s="119"/>
      <c r="E1684" s="123"/>
    </row>
    <row r="1685" spans="1:5" s="58" customFormat="1" x14ac:dyDescent="0.25">
      <c r="A1685" s="119"/>
      <c r="B1685" s="119"/>
      <c r="C1685" s="119"/>
      <c r="D1685" s="119"/>
      <c r="E1685" s="123"/>
    </row>
    <row r="1686" spans="1:5" s="58" customFormat="1" x14ac:dyDescent="0.25">
      <c r="A1686" s="119"/>
      <c r="B1686" s="119"/>
      <c r="C1686" s="119"/>
      <c r="D1686" s="119"/>
      <c r="E1686" s="123"/>
    </row>
    <row r="1687" spans="1:5" s="58" customFormat="1" x14ac:dyDescent="0.25">
      <c r="A1687" s="119"/>
      <c r="B1687" s="119"/>
      <c r="C1687" s="119"/>
      <c r="D1687" s="119"/>
      <c r="E1687" s="123"/>
    </row>
    <row r="1688" spans="1:5" s="58" customFormat="1" x14ac:dyDescent="0.25">
      <c r="A1688" s="119"/>
      <c r="B1688" s="119"/>
      <c r="C1688" s="119"/>
      <c r="D1688" s="119"/>
      <c r="E1688" s="123"/>
    </row>
    <row r="1689" spans="1:5" s="58" customFormat="1" x14ac:dyDescent="0.25">
      <c r="A1689" s="119"/>
      <c r="B1689" s="119"/>
      <c r="C1689" s="119"/>
      <c r="D1689" s="119"/>
      <c r="E1689" s="123"/>
    </row>
    <row r="1690" spans="1:5" s="58" customFormat="1" x14ac:dyDescent="0.25">
      <c r="A1690" s="119"/>
      <c r="B1690" s="119"/>
      <c r="C1690" s="119"/>
      <c r="D1690" s="119"/>
      <c r="E1690" s="123"/>
    </row>
    <row r="1691" spans="1:5" s="58" customFormat="1" x14ac:dyDescent="0.25">
      <c r="A1691" s="119"/>
      <c r="B1691" s="119"/>
      <c r="C1691" s="119"/>
      <c r="D1691" s="119"/>
      <c r="E1691" s="123"/>
    </row>
    <row r="1692" spans="1:5" s="58" customFormat="1" x14ac:dyDescent="0.25">
      <c r="A1692" s="119"/>
      <c r="B1692" s="119"/>
      <c r="C1692" s="119"/>
      <c r="D1692" s="119"/>
      <c r="E1692" s="123"/>
    </row>
    <row r="1693" spans="1:5" s="58" customFormat="1" x14ac:dyDescent="0.25">
      <c r="A1693" s="119"/>
      <c r="B1693" s="119"/>
      <c r="C1693" s="119"/>
      <c r="D1693" s="119"/>
      <c r="E1693" s="123"/>
    </row>
    <row r="1694" spans="1:5" s="58" customFormat="1" x14ac:dyDescent="0.25">
      <c r="A1694" s="119"/>
      <c r="B1694" s="119"/>
      <c r="C1694" s="119"/>
      <c r="D1694" s="119"/>
      <c r="E1694" s="123"/>
    </row>
    <row r="1695" spans="1:5" s="58" customFormat="1" x14ac:dyDescent="0.25">
      <c r="A1695" s="119"/>
      <c r="B1695" s="119"/>
      <c r="C1695" s="119"/>
      <c r="D1695" s="119"/>
      <c r="E1695" s="123"/>
    </row>
    <row r="1696" spans="1:5" s="58" customFormat="1" x14ac:dyDescent="0.25">
      <c r="A1696" s="119"/>
      <c r="B1696" s="119"/>
      <c r="C1696" s="119"/>
      <c r="D1696" s="119"/>
      <c r="E1696" s="123"/>
    </row>
    <row r="1697" spans="1:5" s="58" customFormat="1" x14ac:dyDescent="0.25">
      <c r="A1697" s="119"/>
      <c r="B1697" s="119"/>
      <c r="C1697" s="119"/>
      <c r="D1697" s="119"/>
      <c r="E1697" s="123"/>
    </row>
    <row r="1698" spans="1:5" s="58" customFormat="1" x14ac:dyDescent="0.25">
      <c r="A1698" s="119"/>
      <c r="B1698" s="119"/>
      <c r="C1698" s="119"/>
      <c r="D1698" s="119"/>
      <c r="E1698" s="123"/>
    </row>
    <row r="1699" spans="1:5" s="58" customFormat="1" x14ac:dyDescent="0.25">
      <c r="A1699" s="119"/>
      <c r="B1699" s="119"/>
      <c r="C1699" s="119"/>
      <c r="D1699" s="119"/>
      <c r="E1699" s="123"/>
    </row>
    <row r="1700" spans="1:5" s="58" customFormat="1" x14ac:dyDescent="0.25">
      <c r="A1700" s="119"/>
      <c r="B1700" s="119"/>
      <c r="C1700" s="119"/>
      <c r="D1700" s="119"/>
      <c r="E1700" s="123"/>
    </row>
    <row r="1701" spans="1:5" s="58" customFormat="1" x14ac:dyDescent="0.25">
      <c r="A1701" s="119"/>
      <c r="B1701" s="119"/>
      <c r="C1701" s="119"/>
      <c r="D1701" s="119"/>
      <c r="E1701" s="123"/>
    </row>
    <row r="1702" spans="1:5" s="58" customFormat="1" x14ac:dyDescent="0.25">
      <c r="A1702" s="119"/>
      <c r="B1702" s="119"/>
      <c r="C1702" s="119"/>
      <c r="D1702" s="119"/>
      <c r="E1702" s="123"/>
    </row>
    <row r="1703" spans="1:5" s="58" customFormat="1" x14ac:dyDescent="0.25">
      <c r="A1703" s="119"/>
      <c r="B1703" s="119"/>
      <c r="C1703" s="119"/>
      <c r="D1703" s="119"/>
      <c r="E1703" s="123"/>
    </row>
    <row r="1704" spans="1:5" s="58" customFormat="1" x14ac:dyDescent="0.25">
      <c r="A1704" s="119"/>
      <c r="B1704" s="119"/>
      <c r="C1704" s="119"/>
      <c r="D1704" s="119"/>
      <c r="E1704" s="123"/>
    </row>
    <row r="1705" spans="1:5" s="58" customFormat="1" x14ac:dyDescent="0.25">
      <c r="A1705" s="119"/>
      <c r="B1705" s="119"/>
      <c r="C1705" s="119"/>
      <c r="D1705" s="119"/>
      <c r="E1705" s="123"/>
    </row>
    <row r="1706" spans="1:5" s="58" customFormat="1" x14ac:dyDescent="0.25">
      <c r="A1706" s="119"/>
      <c r="B1706" s="119"/>
      <c r="C1706" s="119"/>
      <c r="D1706" s="119"/>
      <c r="E1706" s="123"/>
    </row>
    <row r="1707" spans="1:5" s="58" customFormat="1" x14ac:dyDescent="0.25">
      <c r="A1707" s="119"/>
      <c r="B1707" s="119"/>
      <c r="C1707" s="119"/>
      <c r="D1707" s="119"/>
      <c r="E1707" s="123"/>
    </row>
    <row r="1708" spans="1:5" s="58" customFormat="1" x14ac:dyDescent="0.25">
      <c r="A1708" s="119"/>
      <c r="B1708" s="119"/>
      <c r="C1708" s="119"/>
      <c r="D1708" s="119"/>
      <c r="E1708" s="123"/>
    </row>
    <row r="1709" spans="1:5" s="58" customFormat="1" x14ac:dyDescent="0.25">
      <c r="A1709" s="119"/>
      <c r="B1709" s="119"/>
      <c r="C1709" s="119"/>
      <c r="D1709" s="119"/>
      <c r="E1709" s="123"/>
    </row>
    <row r="1710" spans="1:5" s="58" customFormat="1" x14ac:dyDescent="0.25">
      <c r="A1710" s="119"/>
      <c r="B1710" s="119"/>
      <c r="C1710" s="119"/>
      <c r="D1710" s="119"/>
      <c r="E1710" s="123"/>
    </row>
    <row r="1711" spans="1:5" s="58" customFormat="1" x14ac:dyDescent="0.25">
      <c r="A1711" s="119"/>
      <c r="B1711" s="119"/>
      <c r="C1711" s="119"/>
      <c r="D1711" s="119"/>
      <c r="E1711" s="123"/>
    </row>
    <row r="1712" spans="1:5" s="58" customFormat="1" x14ac:dyDescent="0.25">
      <c r="A1712" s="119"/>
      <c r="B1712" s="119"/>
      <c r="C1712" s="119"/>
      <c r="D1712" s="119"/>
      <c r="E1712" s="123"/>
    </row>
    <row r="1713" spans="1:5" s="58" customFormat="1" x14ac:dyDescent="0.25">
      <c r="A1713" s="119"/>
      <c r="B1713" s="119"/>
      <c r="C1713" s="119"/>
      <c r="D1713" s="119"/>
      <c r="E1713" s="123"/>
    </row>
    <row r="1714" spans="1:5" s="58" customFormat="1" x14ac:dyDescent="0.25">
      <c r="A1714" s="119"/>
      <c r="B1714" s="119"/>
      <c r="C1714" s="119"/>
      <c r="D1714" s="119"/>
      <c r="E1714" s="123"/>
    </row>
    <row r="1715" spans="1:5" s="58" customFormat="1" x14ac:dyDescent="0.25">
      <c r="A1715" s="119"/>
      <c r="B1715" s="119"/>
      <c r="C1715" s="119"/>
      <c r="D1715" s="119"/>
      <c r="E1715" s="123"/>
    </row>
    <row r="1716" spans="1:5" s="58" customFormat="1" x14ac:dyDescent="0.25">
      <c r="A1716" s="119"/>
      <c r="B1716" s="119"/>
      <c r="C1716" s="119"/>
      <c r="D1716" s="119"/>
      <c r="E1716" s="123"/>
    </row>
    <row r="1717" spans="1:5" s="58" customFormat="1" x14ac:dyDescent="0.25">
      <c r="A1717" s="119"/>
      <c r="B1717" s="119"/>
      <c r="C1717" s="119"/>
      <c r="D1717" s="119"/>
      <c r="E1717" s="123"/>
    </row>
    <row r="1718" spans="1:5" s="58" customFormat="1" x14ac:dyDescent="0.25">
      <c r="A1718" s="119"/>
      <c r="B1718" s="119"/>
      <c r="C1718" s="119"/>
      <c r="D1718" s="119"/>
      <c r="E1718" s="123"/>
    </row>
    <row r="1719" spans="1:5" s="58" customFormat="1" x14ac:dyDescent="0.25">
      <c r="A1719" s="119"/>
      <c r="B1719" s="119"/>
      <c r="C1719" s="119"/>
      <c r="D1719" s="119"/>
      <c r="E1719" s="123"/>
    </row>
    <row r="1720" spans="1:5" s="58" customFormat="1" x14ac:dyDescent="0.25">
      <c r="A1720" s="119"/>
      <c r="B1720" s="119"/>
      <c r="C1720" s="119"/>
      <c r="D1720" s="119"/>
      <c r="E1720" s="123"/>
    </row>
    <row r="1721" spans="1:5" s="58" customFormat="1" x14ac:dyDescent="0.25">
      <c r="A1721" s="119"/>
      <c r="B1721" s="119"/>
      <c r="C1721" s="119"/>
      <c r="D1721" s="119"/>
      <c r="E1721" s="123"/>
    </row>
    <row r="1722" spans="1:5" s="58" customFormat="1" x14ac:dyDescent="0.25">
      <c r="A1722" s="119"/>
      <c r="B1722" s="119"/>
      <c r="C1722" s="119"/>
      <c r="D1722" s="119"/>
      <c r="E1722" s="123"/>
    </row>
    <row r="1723" spans="1:5" s="58" customFormat="1" x14ac:dyDescent="0.25">
      <c r="A1723" s="119"/>
      <c r="B1723" s="119"/>
      <c r="C1723" s="119"/>
      <c r="D1723" s="119"/>
      <c r="E1723" s="123"/>
    </row>
    <row r="1724" spans="1:5" s="58" customFormat="1" x14ac:dyDescent="0.25">
      <c r="A1724" s="119"/>
      <c r="B1724" s="119"/>
      <c r="C1724" s="119"/>
      <c r="D1724" s="119"/>
      <c r="E1724" s="123"/>
    </row>
    <row r="1725" spans="1:5" s="58" customFormat="1" x14ac:dyDescent="0.25">
      <c r="A1725" s="119"/>
      <c r="B1725" s="119"/>
      <c r="C1725" s="119"/>
      <c r="D1725" s="119"/>
      <c r="E1725" s="123"/>
    </row>
    <row r="1726" spans="1:5" s="58" customFormat="1" x14ac:dyDescent="0.25">
      <c r="A1726" s="119"/>
      <c r="B1726" s="119"/>
      <c r="C1726" s="119"/>
      <c r="D1726" s="119"/>
      <c r="E1726" s="123"/>
    </row>
    <row r="1727" spans="1:5" s="58" customFormat="1" x14ac:dyDescent="0.25">
      <c r="A1727" s="119"/>
      <c r="B1727" s="119"/>
      <c r="C1727" s="119"/>
      <c r="D1727" s="119"/>
      <c r="E1727" s="123"/>
    </row>
    <row r="1728" spans="1:5" s="58" customFormat="1" x14ac:dyDescent="0.25">
      <c r="A1728" s="119"/>
      <c r="B1728" s="119"/>
      <c r="C1728" s="119"/>
      <c r="D1728" s="119"/>
      <c r="E1728" s="123"/>
    </row>
    <row r="1729" spans="1:5" s="58" customFormat="1" x14ac:dyDescent="0.25">
      <c r="A1729" s="119"/>
      <c r="B1729" s="119"/>
      <c r="C1729" s="119"/>
      <c r="D1729" s="119"/>
      <c r="E1729" s="123"/>
    </row>
    <row r="1730" spans="1:5" s="58" customFormat="1" x14ac:dyDescent="0.25">
      <c r="A1730" s="119"/>
      <c r="B1730" s="119"/>
      <c r="C1730" s="119"/>
      <c r="D1730" s="119"/>
      <c r="E1730" s="123"/>
    </row>
    <row r="1731" spans="1:5" s="58" customFormat="1" x14ac:dyDescent="0.25">
      <c r="A1731" s="119"/>
      <c r="B1731" s="119"/>
      <c r="C1731" s="119"/>
      <c r="D1731" s="119"/>
      <c r="E1731" s="123"/>
    </row>
    <row r="1732" spans="1:5" s="58" customFormat="1" x14ac:dyDescent="0.25">
      <c r="A1732" s="119"/>
      <c r="B1732" s="119"/>
      <c r="C1732" s="119"/>
      <c r="D1732" s="119"/>
      <c r="E1732" s="123"/>
    </row>
    <row r="1733" spans="1:5" s="58" customFormat="1" x14ac:dyDescent="0.25">
      <c r="A1733" s="119"/>
      <c r="B1733" s="119"/>
      <c r="C1733" s="119"/>
      <c r="D1733" s="119"/>
      <c r="E1733" s="123"/>
    </row>
    <row r="1734" spans="1:5" s="58" customFormat="1" x14ac:dyDescent="0.25">
      <c r="A1734" s="119"/>
      <c r="B1734" s="119"/>
      <c r="C1734" s="119"/>
      <c r="D1734" s="119"/>
      <c r="E1734" s="123"/>
    </row>
    <row r="1735" spans="1:5" s="58" customFormat="1" x14ac:dyDescent="0.25">
      <c r="A1735" s="119"/>
      <c r="B1735" s="119"/>
      <c r="C1735" s="119"/>
      <c r="D1735" s="119"/>
      <c r="E1735" s="123"/>
    </row>
    <row r="1736" spans="1:5" s="58" customFormat="1" x14ac:dyDescent="0.25">
      <c r="A1736" s="119"/>
      <c r="B1736" s="119"/>
      <c r="C1736" s="119"/>
      <c r="D1736" s="119"/>
      <c r="E1736" s="123"/>
    </row>
    <row r="1737" spans="1:5" s="58" customFormat="1" x14ac:dyDescent="0.25">
      <c r="A1737" s="119"/>
      <c r="B1737" s="119"/>
      <c r="C1737" s="119"/>
      <c r="D1737" s="119"/>
      <c r="E1737" s="123"/>
    </row>
    <row r="1738" spans="1:5" s="58" customFormat="1" x14ac:dyDescent="0.25">
      <c r="A1738" s="119"/>
      <c r="B1738" s="119"/>
      <c r="C1738" s="119"/>
      <c r="D1738" s="119"/>
      <c r="E1738" s="123"/>
    </row>
    <row r="1739" spans="1:5" s="58" customFormat="1" x14ac:dyDescent="0.25">
      <c r="A1739" s="119"/>
      <c r="B1739" s="119"/>
      <c r="C1739" s="119"/>
      <c r="D1739" s="119"/>
      <c r="E1739" s="123"/>
    </row>
    <row r="1740" spans="1:5" s="58" customFormat="1" x14ac:dyDescent="0.25">
      <c r="A1740" s="119"/>
      <c r="B1740" s="119"/>
      <c r="C1740" s="119"/>
      <c r="D1740" s="119"/>
      <c r="E1740" s="123"/>
    </row>
    <row r="1741" spans="1:5" s="58" customFormat="1" x14ac:dyDescent="0.25">
      <c r="A1741" s="119"/>
      <c r="B1741" s="119"/>
      <c r="C1741" s="119"/>
      <c r="D1741" s="119"/>
      <c r="E1741" s="123"/>
    </row>
    <row r="1742" spans="1:5" s="58" customFormat="1" x14ac:dyDescent="0.25">
      <c r="A1742" s="119"/>
      <c r="B1742" s="119"/>
      <c r="C1742" s="119"/>
      <c r="D1742" s="119"/>
      <c r="E1742" s="123"/>
    </row>
    <row r="1743" spans="1:5" s="58" customFormat="1" x14ac:dyDescent="0.25">
      <c r="A1743" s="119"/>
      <c r="B1743" s="119"/>
      <c r="C1743" s="119"/>
      <c r="D1743" s="119"/>
      <c r="E1743" s="123"/>
    </row>
    <row r="1744" spans="1:5" s="58" customFormat="1" x14ac:dyDescent="0.25">
      <c r="A1744" s="119"/>
      <c r="B1744" s="119"/>
      <c r="C1744" s="119"/>
      <c r="D1744" s="119"/>
      <c r="E1744" s="123"/>
    </row>
    <row r="1745" spans="1:5" s="58" customFormat="1" x14ac:dyDescent="0.25">
      <c r="A1745" s="119"/>
      <c r="B1745" s="119"/>
      <c r="C1745" s="119"/>
      <c r="D1745" s="119"/>
      <c r="E1745" s="123"/>
    </row>
    <row r="1746" spans="1:5" s="58" customFormat="1" x14ac:dyDescent="0.25">
      <c r="A1746" s="119"/>
      <c r="B1746" s="119"/>
      <c r="C1746" s="119"/>
      <c r="D1746" s="119"/>
      <c r="E1746" s="123"/>
    </row>
    <row r="1747" spans="1:5" s="58" customFormat="1" x14ac:dyDescent="0.25">
      <c r="A1747" s="119"/>
      <c r="B1747" s="119"/>
      <c r="C1747" s="119"/>
      <c r="D1747" s="119"/>
      <c r="E1747" s="123"/>
    </row>
    <row r="1748" spans="1:5" s="58" customFormat="1" x14ac:dyDescent="0.25">
      <c r="A1748" s="119"/>
      <c r="B1748" s="119"/>
      <c r="C1748" s="119"/>
      <c r="D1748" s="119"/>
      <c r="E1748" s="123"/>
    </row>
    <row r="1749" spans="1:5" s="58" customFormat="1" x14ac:dyDescent="0.25">
      <c r="A1749" s="119"/>
      <c r="B1749" s="119"/>
      <c r="C1749" s="119"/>
      <c r="D1749" s="119"/>
      <c r="E1749" s="123"/>
    </row>
    <row r="1750" spans="1:5" s="58" customFormat="1" x14ac:dyDescent="0.25">
      <c r="A1750" s="119"/>
      <c r="B1750" s="119"/>
      <c r="C1750" s="119"/>
      <c r="D1750" s="119"/>
      <c r="E1750" s="123"/>
    </row>
    <row r="1751" spans="1:5" s="58" customFormat="1" x14ac:dyDescent="0.25">
      <c r="A1751" s="119"/>
      <c r="B1751" s="119"/>
      <c r="C1751" s="119"/>
      <c r="D1751" s="119"/>
      <c r="E1751" s="123"/>
    </row>
    <row r="1752" spans="1:5" s="58" customFormat="1" x14ac:dyDescent="0.25">
      <c r="A1752" s="119"/>
      <c r="B1752" s="119"/>
      <c r="C1752" s="119"/>
      <c r="D1752" s="119"/>
      <c r="E1752" s="123"/>
    </row>
    <row r="1753" spans="1:5" s="58" customFormat="1" x14ac:dyDescent="0.25">
      <c r="A1753" s="119"/>
      <c r="B1753" s="119"/>
      <c r="C1753" s="119"/>
      <c r="D1753" s="119"/>
      <c r="E1753" s="123"/>
    </row>
    <row r="1754" spans="1:5" s="58" customFormat="1" x14ac:dyDescent="0.25">
      <c r="A1754" s="119"/>
      <c r="B1754" s="119"/>
      <c r="C1754" s="119"/>
      <c r="D1754" s="119"/>
      <c r="E1754" s="123"/>
    </row>
    <row r="1755" spans="1:5" s="58" customFormat="1" x14ac:dyDescent="0.25">
      <c r="A1755" s="119"/>
      <c r="B1755" s="119"/>
      <c r="C1755" s="119"/>
      <c r="D1755" s="119"/>
      <c r="E1755" s="123"/>
    </row>
    <row r="1756" spans="1:5" s="58" customFormat="1" x14ac:dyDescent="0.25">
      <c r="A1756" s="119"/>
      <c r="B1756" s="119"/>
      <c r="C1756" s="119"/>
      <c r="D1756" s="119"/>
      <c r="E1756" s="123"/>
    </row>
    <row r="1757" spans="1:5" s="58" customFormat="1" x14ac:dyDescent="0.25">
      <c r="A1757" s="119"/>
      <c r="B1757" s="119"/>
      <c r="C1757" s="119"/>
      <c r="D1757" s="119"/>
      <c r="E1757" s="123"/>
    </row>
    <row r="1758" spans="1:5" s="58" customFormat="1" x14ac:dyDescent="0.25">
      <c r="A1758" s="119"/>
      <c r="B1758" s="119"/>
      <c r="C1758" s="119"/>
      <c r="D1758" s="119"/>
      <c r="E1758" s="123"/>
    </row>
    <row r="1759" spans="1:5" s="58" customFormat="1" x14ac:dyDescent="0.25">
      <c r="A1759" s="119"/>
      <c r="B1759" s="119"/>
      <c r="C1759" s="119"/>
      <c r="D1759" s="119"/>
      <c r="E1759" s="123"/>
    </row>
    <row r="1760" spans="1:5" s="58" customFormat="1" x14ac:dyDescent="0.25">
      <c r="A1760" s="119"/>
      <c r="B1760" s="119"/>
      <c r="C1760" s="119"/>
      <c r="D1760" s="119"/>
      <c r="E1760" s="123"/>
    </row>
    <row r="1761" spans="1:5" s="58" customFormat="1" x14ac:dyDescent="0.25">
      <c r="A1761" s="119"/>
      <c r="B1761" s="119"/>
      <c r="C1761" s="119"/>
      <c r="D1761" s="119"/>
      <c r="E1761" s="123"/>
    </row>
    <row r="1762" spans="1:5" s="58" customFormat="1" x14ac:dyDescent="0.25">
      <c r="A1762" s="119"/>
      <c r="B1762" s="119"/>
      <c r="C1762" s="119"/>
      <c r="D1762" s="119"/>
      <c r="E1762" s="123"/>
    </row>
    <row r="1763" spans="1:5" s="58" customFormat="1" x14ac:dyDescent="0.25">
      <c r="A1763" s="119"/>
      <c r="B1763" s="119"/>
      <c r="C1763" s="119"/>
      <c r="D1763" s="119"/>
      <c r="E1763" s="123"/>
    </row>
    <row r="1764" spans="1:5" s="58" customFormat="1" x14ac:dyDescent="0.25">
      <c r="A1764" s="119"/>
      <c r="B1764" s="119"/>
      <c r="C1764" s="119"/>
      <c r="D1764" s="119"/>
      <c r="E1764" s="123"/>
    </row>
    <row r="1765" spans="1:5" s="58" customFormat="1" x14ac:dyDescent="0.25">
      <c r="A1765" s="119"/>
      <c r="B1765" s="119"/>
      <c r="C1765" s="119"/>
      <c r="D1765" s="119"/>
      <c r="E1765" s="123"/>
    </row>
    <row r="1766" spans="1:5" s="58" customFormat="1" x14ac:dyDescent="0.25">
      <c r="A1766" s="119"/>
      <c r="B1766" s="119"/>
      <c r="C1766" s="119"/>
      <c r="D1766" s="119"/>
      <c r="E1766" s="123"/>
    </row>
    <row r="1767" spans="1:5" s="58" customFormat="1" x14ac:dyDescent="0.25">
      <c r="A1767" s="119"/>
      <c r="B1767" s="119"/>
      <c r="C1767" s="119"/>
      <c r="D1767" s="119"/>
      <c r="E1767" s="123"/>
    </row>
    <row r="1768" spans="1:5" s="58" customFormat="1" x14ac:dyDescent="0.25">
      <c r="A1768" s="119"/>
      <c r="B1768" s="119"/>
      <c r="C1768" s="119"/>
      <c r="D1768" s="119"/>
      <c r="E1768" s="123"/>
    </row>
    <row r="1769" spans="1:5" s="58" customFormat="1" x14ac:dyDescent="0.25">
      <c r="A1769" s="119"/>
      <c r="B1769" s="119"/>
      <c r="C1769" s="119"/>
      <c r="D1769" s="119"/>
      <c r="E1769" s="123"/>
    </row>
    <row r="1770" spans="1:5" s="58" customFormat="1" x14ac:dyDescent="0.25">
      <c r="A1770" s="119"/>
      <c r="B1770" s="119"/>
      <c r="C1770" s="119"/>
      <c r="D1770" s="119"/>
      <c r="E1770" s="123"/>
    </row>
    <row r="1771" spans="1:5" s="58" customFormat="1" x14ac:dyDescent="0.25">
      <c r="A1771" s="119"/>
      <c r="B1771" s="119"/>
      <c r="C1771" s="119"/>
      <c r="D1771" s="119"/>
      <c r="E1771" s="123"/>
    </row>
    <row r="1772" spans="1:5" s="58" customFormat="1" x14ac:dyDescent="0.25">
      <c r="A1772" s="119"/>
      <c r="B1772" s="119"/>
      <c r="C1772" s="119"/>
      <c r="D1772" s="119"/>
      <c r="E1772" s="123"/>
    </row>
    <row r="1773" spans="1:5" s="58" customFormat="1" x14ac:dyDescent="0.25">
      <c r="A1773" s="119"/>
      <c r="B1773" s="119"/>
      <c r="C1773" s="119"/>
      <c r="D1773" s="119"/>
      <c r="E1773" s="123"/>
    </row>
    <row r="1774" spans="1:5" s="58" customFormat="1" x14ac:dyDescent="0.25">
      <c r="A1774" s="119"/>
      <c r="B1774" s="119"/>
      <c r="C1774" s="119"/>
      <c r="D1774" s="119"/>
      <c r="E1774" s="123"/>
    </row>
    <row r="1775" spans="1:5" s="58" customFormat="1" x14ac:dyDescent="0.25">
      <c r="A1775" s="119"/>
      <c r="B1775" s="119"/>
      <c r="C1775" s="119"/>
      <c r="D1775" s="119"/>
      <c r="E1775" s="123"/>
    </row>
    <row r="1776" spans="1:5" s="58" customFormat="1" x14ac:dyDescent="0.25">
      <c r="A1776" s="119"/>
      <c r="B1776" s="119"/>
      <c r="C1776" s="119"/>
      <c r="D1776" s="119"/>
      <c r="E1776" s="123"/>
    </row>
    <row r="1777" spans="1:5" s="58" customFormat="1" x14ac:dyDescent="0.25">
      <c r="A1777" s="119"/>
      <c r="B1777" s="119"/>
      <c r="C1777" s="119"/>
      <c r="D1777" s="119"/>
      <c r="E1777" s="123"/>
    </row>
    <row r="1778" spans="1:5" s="58" customFormat="1" x14ac:dyDescent="0.25">
      <c r="A1778" s="119"/>
      <c r="B1778" s="119"/>
      <c r="C1778" s="119"/>
      <c r="D1778" s="119"/>
      <c r="E1778" s="123"/>
    </row>
    <row r="1779" spans="1:5" s="58" customFormat="1" x14ac:dyDescent="0.25">
      <c r="A1779" s="119"/>
      <c r="B1779" s="119"/>
      <c r="C1779" s="119"/>
      <c r="D1779" s="119"/>
      <c r="E1779" s="123"/>
    </row>
    <row r="1780" spans="1:5" s="58" customFormat="1" x14ac:dyDescent="0.25">
      <c r="A1780" s="119"/>
      <c r="B1780" s="119"/>
      <c r="C1780" s="119"/>
      <c r="D1780" s="119"/>
      <c r="E1780" s="123"/>
    </row>
    <row r="1781" spans="1:5" s="58" customFormat="1" x14ac:dyDescent="0.25">
      <c r="A1781" s="119"/>
      <c r="B1781" s="119"/>
      <c r="C1781" s="119"/>
      <c r="D1781" s="119"/>
      <c r="E1781" s="123"/>
    </row>
    <row r="1782" spans="1:5" s="58" customFormat="1" x14ac:dyDescent="0.25">
      <c r="A1782" s="119"/>
      <c r="B1782" s="119"/>
      <c r="C1782" s="119"/>
      <c r="D1782" s="119"/>
      <c r="E1782" s="123"/>
    </row>
    <row r="1783" spans="1:5" s="58" customFormat="1" x14ac:dyDescent="0.25">
      <c r="A1783" s="119"/>
      <c r="B1783" s="119"/>
      <c r="C1783" s="119"/>
      <c r="D1783" s="119"/>
      <c r="E1783" s="123"/>
    </row>
    <row r="1784" spans="1:5" s="58" customFormat="1" x14ac:dyDescent="0.25">
      <c r="A1784" s="119"/>
      <c r="B1784" s="119"/>
      <c r="C1784" s="119"/>
      <c r="D1784" s="119"/>
      <c r="E1784" s="123"/>
    </row>
    <row r="1785" spans="1:5" s="58" customFormat="1" x14ac:dyDescent="0.25">
      <c r="A1785" s="119"/>
      <c r="B1785" s="119"/>
      <c r="C1785" s="119"/>
      <c r="D1785" s="119"/>
      <c r="E1785" s="123"/>
    </row>
    <row r="1786" spans="1:5" s="58" customFormat="1" x14ac:dyDescent="0.25">
      <c r="A1786" s="119"/>
      <c r="B1786" s="119"/>
      <c r="C1786" s="119"/>
      <c r="D1786" s="119"/>
      <c r="E1786" s="123"/>
    </row>
    <row r="1787" spans="1:5" s="58" customFormat="1" x14ac:dyDescent="0.25">
      <c r="A1787" s="119"/>
      <c r="B1787" s="119"/>
      <c r="C1787" s="119"/>
      <c r="D1787" s="119"/>
      <c r="E1787" s="123"/>
    </row>
    <row r="1788" spans="1:5" s="58" customFormat="1" x14ac:dyDescent="0.25">
      <c r="A1788" s="119"/>
      <c r="B1788" s="119"/>
      <c r="C1788" s="119"/>
      <c r="D1788" s="119"/>
      <c r="E1788" s="123"/>
    </row>
    <row r="1789" spans="1:5" s="58" customFormat="1" x14ac:dyDescent="0.25">
      <c r="A1789" s="119"/>
      <c r="B1789" s="119"/>
      <c r="C1789" s="119"/>
      <c r="D1789" s="119"/>
      <c r="E1789" s="123"/>
    </row>
    <row r="1790" spans="1:5" s="58" customFormat="1" x14ac:dyDescent="0.25">
      <c r="A1790" s="119"/>
      <c r="B1790" s="119"/>
      <c r="C1790" s="119"/>
      <c r="D1790" s="119"/>
      <c r="E1790" s="123"/>
    </row>
    <row r="1791" spans="1:5" s="58" customFormat="1" x14ac:dyDescent="0.25">
      <c r="A1791" s="119"/>
      <c r="B1791" s="119"/>
      <c r="C1791" s="119"/>
      <c r="D1791" s="119"/>
      <c r="E1791" s="123"/>
    </row>
    <row r="1792" spans="1:5" s="58" customFormat="1" x14ac:dyDescent="0.25">
      <c r="A1792" s="119"/>
      <c r="B1792" s="119"/>
      <c r="C1792" s="119"/>
      <c r="D1792" s="119"/>
      <c r="E1792" s="123"/>
    </row>
    <row r="1793" spans="1:5" s="58" customFormat="1" x14ac:dyDescent="0.25">
      <c r="A1793" s="119"/>
      <c r="B1793" s="119"/>
      <c r="C1793" s="119"/>
      <c r="D1793" s="119"/>
      <c r="E1793" s="123"/>
    </row>
    <row r="1794" spans="1:5" s="58" customFormat="1" x14ac:dyDescent="0.25">
      <c r="A1794" s="119"/>
      <c r="B1794" s="119"/>
      <c r="C1794" s="119"/>
      <c r="D1794" s="119"/>
      <c r="E1794" s="123"/>
    </row>
    <row r="1795" spans="1:5" s="58" customFormat="1" x14ac:dyDescent="0.25">
      <c r="A1795" s="119"/>
      <c r="B1795" s="119"/>
      <c r="C1795" s="119"/>
      <c r="D1795" s="119"/>
      <c r="E1795" s="123"/>
    </row>
    <row r="1796" spans="1:5" s="58" customFormat="1" x14ac:dyDescent="0.25">
      <c r="A1796" s="119"/>
      <c r="B1796" s="119"/>
      <c r="C1796" s="119"/>
      <c r="D1796" s="119"/>
      <c r="E1796" s="123"/>
    </row>
    <row r="1797" spans="1:5" s="58" customFormat="1" x14ac:dyDescent="0.25">
      <c r="A1797" s="119"/>
      <c r="B1797" s="119"/>
      <c r="C1797" s="119"/>
      <c r="D1797" s="119"/>
      <c r="E1797" s="123"/>
    </row>
    <row r="1798" spans="1:5" s="58" customFormat="1" x14ac:dyDescent="0.25">
      <c r="A1798" s="119"/>
      <c r="B1798" s="119"/>
      <c r="C1798" s="119"/>
      <c r="D1798" s="119"/>
      <c r="E1798" s="123"/>
    </row>
    <row r="1799" spans="1:5" s="58" customFormat="1" x14ac:dyDescent="0.25">
      <c r="A1799" s="119"/>
      <c r="B1799" s="119"/>
      <c r="C1799" s="119"/>
      <c r="D1799" s="119"/>
      <c r="E1799" s="123"/>
    </row>
    <row r="1800" spans="1:5" s="58" customFormat="1" x14ac:dyDescent="0.25">
      <c r="A1800" s="119"/>
      <c r="B1800" s="119"/>
      <c r="C1800" s="119"/>
      <c r="D1800" s="119"/>
      <c r="E1800" s="123"/>
    </row>
    <row r="1801" spans="1:5" s="58" customFormat="1" x14ac:dyDescent="0.25">
      <c r="A1801" s="119"/>
      <c r="B1801" s="119"/>
      <c r="C1801" s="119"/>
      <c r="D1801" s="119"/>
      <c r="E1801" s="123"/>
    </row>
    <row r="1802" spans="1:5" s="58" customFormat="1" x14ac:dyDescent="0.25">
      <c r="A1802" s="119"/>
      <c r="B1802" s="119"/>
      <c r="C1802" s="119"/>
      <c r="D1802" s="119"/>
      <c r="E1802" s="123"/>
    </row>
    <row r="1803" spans="1:5" s="58" customFormat="1" x14ac:dyDescent="0.25">
      <c r="A1803" s="119"/>
      <c r="B1803" s="119"/>
      <c r="C1803" s="119"/>
      <c r="D1803" s="119"/>
      <c r="E1803" s="123"/>
    </row>
    <row r="1804" spans="1:5" s="58" customFormat="1" x14ac:dyDescent="0.25">
      <c r="A1804" s="119"/>
      <c r="B1804" s="119"/>
      <c r="C1804" s="119"/>
      <c r="D1804" s="119"/>
      <c r="E1804" s="123"/>
    </row>
    <row r="1805" spans="1:5" s="58" customFormat="1" x14ac:dyDescent="0.25">
      <c r="A1805" s="119"/>
      <c r="B1805" s="119"/>
      <c r="C1805" s="119"/>
      <c r="D1805" s="119"/>
      <c r="E1805" s="123"/>
    </row>
    <row r="1806" spans="1:5" s="58" customFormat="1" x14ac:dyDescent="0.25">
      <c r="A1806" s="119"/>
      <c r="B1806" s="119"/>
      <c r="C1806" s="119"/>
      <c r="D1806" s="119"/>
      <c r="E1806" s="123"/>
    </row>
    <row r="1807" spans="1:5" s="58" customFormat="1" x14ac:dyDescent="0.25">
      <c r="A1807" s="119"/>
      <c r="B1807" s="119"/>
      <c r="C1807" s="119"/>
      <c r="D1807" s="119"/>
      <c r="E1807" s="123"/>
    </row>
    <row r="1808" spans="1:5" s="58" customFormat="1" x14ac:dyDescent="0.25">
      <c r="A1808" s="119"/>
      <c r="B1808" s="119"/>
      <c r="C1808" s="119"/>
      <c r="D1808" s="119"/>
      <c r="E1808" s="123"/>
    </row>
    <row r="1809" spans="1:5" s="58" customFormat="1" x14ac:dyDescent="0.25">
      <c r="A1809" s="119"/>
      <c r="B1809" s="119"/>
      <c r="C1809" s="119"/>
      <c r="D1809" s="119"/>
      <c r="E1809" s="123"/>
    </row>
    <row r="1810" spans="1:5" s="58" customFormat="1" x14ac:dyDescent="0.25">
      <c r="A1810" s="119"/>
      <c r="B1810" s="119"/>
      <c r="C1810" s="119"/>
      <c r="D1810" s="119"/>
      <c r="E1810" s="123"/>
    </row>
    <row r="1811" spans="1:5" s="58" customFormat="1" x14ac:dyDescent="0.25">
      <c r="A1811" s="119"/>
      <c r="B1811" s="119"/>
      <c r="C1811" s="119"/>
      <c r="D1811" s="119"/>
      <c r="E1811" s="123"/>
    </row>
    <row r="1812" spans="1:5" s="58" customFormat="1" x14ac:dyDescent="0.25">
      <c r="A1812" s="119"/>
      <c r="B1812" s="119"/>
      <c r="C1812" s="119"/>
      <c r="D1812" s="119"/>
      <c r="E1812" s="123"/>
    </row>
    <row r="1813" spans="1:5" s="58" customFormat="1" x14ac:dyDescent="0.25">
      <c r="A1813" s="119"/>
      <c r="B1813" s="119"/>
      <c r="C1813" s="119"/>
      <c r="D1813" s="119"/>
      <c r="E1813" s="123"/>
    </row>
    <row r="1814" spans="1:5" s="58" customFormat="1" x14ac:dyDescent="0.25">
      <c r="A1814" s="119"/>
      <c r="B1814" s="119"/>
      <c r="C1814" s="119"/>
      <c r="D1814" s="119"/>
      <c r="E1814" s="123"/>
    </row>
    <row r="1815" spans="1:5" s="58" customFormat="1" x14ac:dyDescent="0.25">
      <c r="A1815" s="119"/>
      <c r="B1815" s="119"/>
      <c r="C1815" s="119"/>
      <c r="D1815" s="119"/>
      <c r="E1815" s="123"/>
    </row>
    <row r="1816" spans="1:5" s="58" customFormat="1" x14ac:dyDescent="0.25">
      <c r="A1816" s="119"/>
      <c r="B1816" s="119"/>
      <c r="C1816" s="119"/>
      <c r="D1816" s="119"/>
      <c r="E1816" s="123"/>
    </row>
    <row r="1817" spans="1:5" s="58" customFormat="1" x14ac:dyDescent="0.25">
      <c r="A1817" s="119"/>
      <c r="B1817" s="119"/>
      <c r="C1817" s="119"/>
      <c r="D1817" s="119"/>
      <c r="E1817" s="123"/>
    </row>
    <row r="1818" spans="1:5" s="58" customFormat="1" x14ac:dyDescent="0.25">
      <c r="A1818" s="119"/>
      <c r="B1818" s="119"/>
      <c r="C1818" s="119"/>
      <c r="D1818" s="119"/>
      <c r="E1818" s="123"/>
    </row>
    <row r="1819" spans="1:5" s="58" customFormat="1" x14ac:dyDescent="0.25">
      <c r="A1819" s="119"/>
      <c r="B1819" s="119"/>
      <c r="C1819" s="119"/>
      <c r="D1819" s="119"/>
      <c r="E1819" s="123"/>
    </row>
    <row r="1820" spans="1:5" s="58" customFormat="1" x14ac:dyDescent="0.25">
      <c r="A1820" s="119"/>
      <c r="B1820" s="119"/>
      <c r="C1820" s="119"/>
      <c r="D1820" s="119"/>
      <c r="E1820" s="123"/>
    </row>
    <row r="1821" spans="1:5" s="58" customFormat="1" x14ac:dyDescent="0.25">
      <c r="A1821" s="119"/>
      <c r="B1821" s="119"/>
      <c r="C1821" s="119"/>
      <c r="D1821" s="119"/>
      <c r="E1821" s="123"/>
    </row>
    <row r="1822" spans="1:5" s="58" customFormat="1" x14ac:dyDescent="0.25">
      <c r="A1822" s="119"/>
      <c r="B1822" s="119"/>
      <c r="C1822" s="119"/>
      <c r="D1822" s="119"/>
      <c r="E1822" s="123"/>
    </row>
    <row r="1823" spans="1:5" s="58" customFormat="1" x14ac:dyDescent="0.25">
      <c r="A1823" s="119"/>
      <c r="B1823" s="119"/>
      <c r="C1823" s="119"/>
      <c r="D1823" s="119"/>
      <c r="E1823" s="123"/>
    </row>
    <row r="1824" spans="1:5" s="58" customFormat="1" x14ac:dyDescent="0.25">
      <c r="A1824" s="119"/>
      <c r="B1824" s="119"/>
      <c r="C1824" s="119"/>
      <c r="D1824" s="119"/>
      <c r="E1824" s="123"/>
    </row>
    <row r="1825" spans="1:5" s="58" customFormat="1" x14ac:dyDescent="0.25">
      <c r="A1825" s="119"/>
      <c r="B1825" s="119"/>
      <c r="C1825" s="119"/>
      <c r="D1825" s="119"/>
      <c r="E1825" s="123"/>
    </row>
    <row r="1826" spans="1:5" s="58" customFormat="1" x14ac:dyDescent="0.25">
      <c r="A1826" s="119"/>
      <c r="B1826" s="119"/>
      <c r="C1826" s="119"/>
      <c r="D1826" s="119"/>
      <c r="E1826" s="123"/>
    </row>
    <row r="1827" spans="1:5" s="58" customFormat="1" x14ac:dyDescent="0.25">
      <c r="A1827" s="119"/>
      <c r="B1827" s="119"/>
      <c r="C1827" s="119"/>
      <c r="D1827" s="119"/>
      <c r="E1827" s="123"/>
    </row>
    <row r="1828" spans="1:5" s="58" customFormat="1" x14ac:dyDescent="0.25">
      <c r="A1828" s="119"/>
      <c r="B1828" s="119"/>
      <c r="C1828" s="119"/>
      <c r="D1828" s="119"/>
      <c r="E1828" s="123"/>
    </row>
    <row r="1829" spans="1:5" s="58" customFormat="1" x14ac:dyDescent="0.25">
      <c r="A1829" s="119"/>
      <c r="B1829" s="119"/>
      <c r="C1829" s="119"/>
      <c r="D1829" s="119"/>
      <c r="E1829" s="123"/>
    </row>
    <row r="1830" spans="1:5" s="58" customFormat="1" x14ac:dyDescent="0.25">
      <c r="A1830" s="119"/>
      <c r="B1830" s="119"/>
      <c r="C1830" s="119"/>
      <c r="D1830" s="119"/>
      <c r="E1830" s="123"/>
    </row>
    <row r="1831" spans="1:5" s="58" customFormat="1" x14ac:dyDescent="0.25">
      <c r="A1831" s="119"/>
      <c r="B1831" s="119"/>
      <c r="C1831" s="119"/>
      <c r="D1831" s="119"/>
      <c r="E1831" s="123"/>
    </row>
    <row r="1832" spans="1:5" s="58" customFormat="1" x14ac:dyDescent="0.25">
      <c r="A1832" s="119"/>
      <c r="B1832" s="119"/>
      <c r="C1832" s="119"/>
      <c r="D1832" s="119"/>
      <c r="E1832" s="123"/>
    </row>
    <row r="1833" spans="1:5" s="58" customFormat="1" x14ac:dyDescent="0.25">
      <c r="A1833" s="119"/>
      <c r="B1833" s="119"/>
      <c r="C1833" s="119"/>
      <c r="D1833" s="119"/>
      <c r="E1833" s="123"/>
    </row>
    <row r="1834" spans="1:5" s="58" customFormat="1" x14ac:dyDescent="0.25">
      <c r="A1834" s="119"/>
      <c r="B1834" s="119"/>
      <c r="C1834" s="119"/>
      <c r="D1834" s="119"/>
      <c r="E1834" s="123"/>
    </row>
    <row r="1835" spans="1:5" s="58" customFormat="1" x14ac:dyDescent="0.25">
      <c r="A1835" s="119"/>
      <c r="B1835" s="119"/>
      <c r="C1835" s="119"/>
      <c r="D1835" s="119"/>
      <c r="E1835" s="123"/>
    </row>
    <row r="1836" spans="1:5" s="58" customFormat="1" x14ac:dyDescent="0.25">
      <c r="A1836" s="119"/>
      <c r="B1836" s="119"/>
      <c r="C1836" s="119"/>
      <c r="D1836" s="119"/>
      <c r="E1836" s="123"/>
    </row>
    <row r="1837" spans="1:5" s="58" customFormat="1" x14ac:dyDescent="0.25">
      <c r="A1837" s="119"/>
      <c r="B1837" s="119"/>
      <c r="C1837" s="119"/>
      <c r="D1837" s="119"/>
      <c r="E1837" s="123"/>
    </row>
    <row r="1838" spans="1:5" s="58" customFormat="1" x14ac:dyDescent="0.25">
      <c r="A1838" s="119"/>
      <c r="B1838" s="119"/>
      <c r="C1838" s="119"/>
      <c r="D1838" s="119"/>
      <c r="E1838" s="123"/>
    </row>
    <row r="1839" spans="1:5" s="58" customFormat="1" x14ac:dyDescent="0.25">
      <c r="A1839" s="119"/>
      <c r="B1839" s="119"/>
      <c r="C1839" s="119"/>
      <c r="D1839" s="119"/>
      <c r="E1839" s="123"/>
    </row>
    <row r="1840" spans="1:5" s="58" customFormat="1" x14ac:dyDescent="0.25">
      <c r="A1840" s="119"/>
      <c r="B1840" s="119"/>
      <c r="C1840" s="119"/>
      <c r="D1840" s="119"/>
      <c r="E1840" s="123"/>
    </row>
    <row r="1841" spans="1:5" s="58" customFormat="1" x14ac:dyDescent="0.25">
      <c r="A1841" s="119"/>
      <c r="B1841" s="119"/>
      <c r="C1841" s="119"/>
      <c r="D1841" s="119"/>
      <c r="E1841" s="123"/>
    </row>
    <row r="1842" spans="1:5" s="58" customFormat="1" x14ac:dyDescent="0.25">
      <c r="A1842" s="119"/>
      <c r="B1842" s="119"/>
      <c r="C1842" s="119"/>
      <c r="D1842" s="119"/>
      <c r="E1842" s="123"/>
    </row>
    <row r="1843" spans="1:5" s="58" customFormat="1" x14ac:dyDescent="0.25">
      <c r="A1843" s="119"/>
      <c r="B1843" s="119"/>
      <c r="C1843" s="119"/>
      <c r="D1843" s="119"/>
      <c r="E1843" s="123"/>
    </row>
    <row r="1844" spans="1:5" s="58" customFormat="1" x14ac:dyDescent="0.25">
      <c r="A1844" s="119"/>
      <c r="B1844" s="119"/>
      <c r="C1844" s="119"/>
      <c r="D1844" s="119"/>
      <c r="E1844" s="123"/>
    </row>
    <row r="1845" spans="1:5" s="58" customFormat="1" x14ac:dyDescent="0.25">
      <c r="A1845" s="119"/>
      <c r="B1845" s="119"/>
      <c r="C1845" s="119"/>
      <c r="D1845" s="119"/>
      <c r="E1845" s="123"/>
    </row>
    <row r="1846" spans="1:5" s="58" customFormat="1" x14ac:dyDescent="0.25">
      <c r="A1846" s="119"/>
      <c r="B1846" s="119"/>
      <c r="C1846" s="119"/>
      <c r="D1846" s="119"/>
      <c r="E1846" s="123"/>
    </row>
    <row r="1847" spans="1:5" s="58" customFormat="1" x14ac:dyDescent="0.25">
      <c r="A1847" s="119"/>
      <c r="B1847" s="119"/>
      <c r="C1847" s="119"/>
      <c r="D1847" s="119"/>
      <c r="E1847" s="123"/>
    </row>
    <row r="1848" spans="1:5" s="58" customFormat="1" x14ac:dyDescent="0.25">
      <c r="A1848" s="119"/>
      <c r="B1848" s="119"/>
      <c r="C1848" s="119"/>
      <c r="D1848" s="119"/>
      <c r="E1848" s="123"/>
    </row>
    <row r="1849" spans="1:5" s="58" customFormat="1" x14ac:dyDescent="0.25">
      <c r="A1849" s="119"/>
      <c r="B1849" s="119"/>
      <c r="C1849" s="119"/>
      <c r="D1849" s="119"/>
      <c r="E1849" s="123"/>
    </row>
    <row r="1850" spans="1:5" s="58" customFormat="1" x14ac:dyDescent="0.25">
      <c r="A1850" s="119"/>
      <c r="B1850" s="119"/>
      <c r="C1850" s="119"/>
      <c r="D1850" s="119"/>
      <c r="E1850" s="123"/>
    </row>
    <row r="1851" spans="1:5" s="58" customFormat="1" x14ac:dyDescent="0.25">
      <c r="A1851" s="119"/>
      <c r="B1851" s="119"/>
      <c r="C1851" s="119"/>
      <c r="D1851" s="119"/>
      <c r="E1851" s="123"/>
    </row>
    <row r="1852" spans="1:5" s="58" customFormat="1" x14ac:dyDescent="0.25">
      <c r="A1852" s="119"/>
      <c r="B1852" s="119"/>
      <c r="C1852" s="119"/>
      <c r="D1852" s="119"/>
      <c r="E1852" s="123"/>
    </row>
    <row r="1853" spans="1:5" s="58" customFormat="1" x14ac:dyDescent="0.25">
      <c r="A1853" s="119"/>
      <c r="B1853" s="119"/>
      <c r="C1853" s="119"/>
      <c r="D1853" s="119"/>
      <c r="E1853" s="123"/>
    </row>
    <row r="1854" spans="1:5" s="58" customFormat="1" x14ac:dyDescent="0.25">
      <c r="A1854" s="119"/>
      <c r="B1854" s="119"/>
      <c r="C1854" s="119"/>
      <c r="D1854" s="119"/>
      <c r="E1854" s="123"/>
    </row>
    <row r="1855" spans="1:5" s="58" customFormat="1" x14ac:dyDescent="0.25">
      <c r="A1855" s="119"/>
      <c r="B1855" s="119"/>
      <c r="C1855" s="119"/>
      <c r="D1855" s="119"/>
      <c r="E1855" s="123"/>
    </row>
    <row r="1856" spans="1:5" s="58" customFormat="1" x14ac:dyDescent="0.25">
      <c r="A1856" s="119"/>
      <c r="B1856" s="119"/>
      <c r="C1856" s="119"/>
      <c r="D1856" s="119"/>
      <c r="E1856" s="123"/>
    </row>
    <row r="1857" spans="1:5" s="58" customFormat="1" x14ac:dyDescent="0.25">
      <c r="A1857" s="119"/>
      <c r="B1857" s="119"/>
      <c r="C1857" s="119"/>
      <c r="D1857" s="119"/>
      <c r="E1857" s="123"/>
    </row>
    <row r="1858" spans="1:5" s="58" customFormat="1" x14ac:dyDescent="0.25">
      <c r="A1858" s="119"/>
      <c r="B1858" s="119"/>
      <c r="C1858" s="119"/>
      <c r="D1858" s="119"/>
      <c r="E1858" s="123"/>
    </row>
    <row r="1859" spans="1:5" s="58" customFormat="1" x14ac:dyDescent="0.25">
      <c r="A1859" s="119"/>
      <c r="B1859" s="119"/>
      <c r="C1859" s="119"/>
      <c r="D1859" s="119"/>
      <c r="E1859" s="123"/>
    </row>
    <row r="1860" spans="1:5" s="58" customFormat="1" x14ac:dyDescent="0.25">
      <c r="A1860" s="119"/>
      <c r="B1860" s="119"/>
      <c r="C1860" s="119"/>
      <c r="D1860" s="119"/>
      <c r="E1860" s="123"/>
    </row>
    <row r="1861" spans="1:5" s="58" customFormat="1" x14ac:dyDescent="0.25">
      <c r="A1861" s="119"/>
      <c r="B1861" s="119"/>
      <c r="C1861" s="119"/>
      <c r="D1861" s="119"/>
      <c r="E1861" s="123"/>
    </row>
    <row r="1862" spans="1:5" s="58" customFormat="1" x14ac:dyDescent="0.25">
      <c r="A1862" s="119"/>
      <c r="B1862" s="119"/>
      <c r="C1862" s="119"/>
      <c r="D1862" s="119"/>
      <c r="E1862" s="123"/>
    </row>
    <row r="1863" spans="1:5" s="58" customFormat="1" x14ac:dyDescent="0.25">
      <c r="A1863" s="119"/>
      <c r="B1863" s="119"/>
      <c r="C1863" s="119"/>
      <c r="D1863" s="119"/>
      <c r="E1863" s="123"/>
    </row>
    <row r="1864" spans="1:5" s="58" customFormat="1" x14ac:dyDescent="0.25">
      <c r="A1864" s="119"/>
      <c r="B1864" s="119"/>
      <c r="C1864" s="119"/>
      <c r="D1864" s="119"/>
      <c r="E1864" s="123"/>
    </row>
    <row r="1865" spans="1:5" s="58" customFormat="1" x14ac:dyDescent="0.25">
      <c r="A1865" s="119"/>
      <c r="B1865" s="119"/>
      <c r="C1865" s="119"/>
      <c r="D1865" s="119"/>
      <c r="E1865" s="123"/>
    </row>
    <row r="1866" spans="1:5" s="58" customFormat="1" x14ac:dyDescent="0.25">
      <c r="A1866" s="119"/>
      <c r="B1866" s="119"/>
      <c r="C1866" s="119"/>
      <c r="D1866" s="119"/>
      <c r="E1866" s="123"/>
    </row>
    <row r="1867" spans="1:5" s="58" customFormat="1" x14ac:dyDescent="0.25">
      <c r="A1867" s="119"/>
      <c r="B1867" s="119"/>
      <c r="C1867" s="119"/>
      <c r="D1867" s="119"/>
      <c r="E1867" s="123"/>
    </row>
    <row r="1868" spans="1:5" s="58" customFormat="1" x14ac:dyDescent="0.25">
      <c r="A1868" s="119"/>
      <c r="B1868" s="119"/>
      <c r="C1868" s="119"/>
      <c r="D1868" s="119"/>
      <c r="E1868" s="123"/>
    </row>
    <row r="1869" spans="1:5" s="58" customFormat="1" x14ac:dyDescent="0.25">
      <c r="A1869" s="119"/>
      <c r="B1869" s="119"/>
      <c r="C1869" s="119"/>
      <c r="D1869" s="119"/>
      <c r="E1869" s="123"/>
    </row>
    <row r="1870" spans="1:5" s="58" customFormat="1" x14ac:dyDescent="0.25">
      <c r="A1870" s="119"/>
      <c r="B1870" s="119"/>
      <c r="C1870" s="119"/>
      <c r="D1870" s="119"/>
      <c r="E1870" s="123"/>
    </row>
    <row r="1871" spans="1:5" s="58" customFormat="1" x14ac:dyDescent="0.25">
      <c r="A1871" s="119"/>
      <c r="B1871" s="119"/>
      <c r="C1871" s="119"/>
      <c r="D1871" s="119"/>
      <c r="E1871" s="123"/>
    </row>
    <row r="1872" spans="1:5" s="58" customFormat="1" x14ac:dyDescent="0.25">
      <c r="A1872" s="119"/>
      <c r="B1872" s="119"/>
      <c r="C1872" s="119"/>
      <c r="D1872" s="119"/>
      <c r="E1872" s="123"/>
    </row>
    <row r="1873" spans="1:5" s="58" customFormat="1" x14ac:dyDescent="0.25">
      <c r="A1873" s="119"/>
      <c r="B1873" s="119"/>
      <c r="C1873" s="119"/>
      <c r="D1873" s="119"/>
      <c r="E1873" s="123"/>
    </row>
    <row r="1874" spans="1:5" s="58" customFormat="1" x14ac:dyDescent="0.25">
      <c r="A1874" s="119"/>
      <c r="B1874" s="119"/>
      <c r="C1874" s="119"/>
      <c r="D1874" s="119"/>
      <c r="E1874" s="123"/>
    </row>
    <row r="1875" spans="1:5" s="58" customFormat="1" x14ac:dyDescent="0.25">
      <c r="A1875" s="119"/>
      <c r="B1875" s="119"/>
      <c r="C1875" s="119"/>
      <c r="D1875" s="119"/>
      <c r="E1875" s="123"/>
    </row>
    <row r="1876" spans="1:5" s="58" customFormat="1" x14ac:dyDescent="0.25">
      <c r="A1876" s="119"/>
      <c r="B1876" s="119"/>
      <c r="C1876" s="119"/>
      <c r="D1876" s="119"/>
      <c r="E1876" s="123"/>
    </row>
    <row r="1877" spans="1:5" s="58" customFormat="1" x14ac:dyDescent="0.25">
      <c r="A1877" s="119"/>
      <c r="B1877" s="119"/>
      <c r="C1877" s="119"/>
      <c r="D1877" s="119"/>
      <c r="E1877" s="123"/>
    </row>
    <row r="1878" spans="1:5" s="58" customFormat="1" x14ac:dyDescent="0.25">
      <c r="A1878" s="119"/>
      <c r="B1878" s="119"/>
      <c r="C1878" s="119"/>
      <c r="D1878" s="119"/>
      <c r="E1878" s="123"/>
    </row>
    <row r="1879" spans="1:5" s="58" customFormat="1" x14ac:dyDescent="0.25">
      <c r="A1879" s="119"/>
      <c r="B1879" s="119"/>
      <c r="C1879" s="119"/>
      <c r="D1879" s="119"/>
      <c r="E1879" s="123"/>
    </row>
    <row r="1880" spans="1:5" s="58" customFormat="1" x14ac:dyDescent="0.25">
      <c r="A1880" s="119"/>
      <c r="B1880" s="119"/>
      <c r="C1880" s="119"/>
      <c r="D1880" s="119"/>
      <c r="E1880" s="123"/>
    </row>
    <row r="1881" spans="1:5" s="58" customFormat="1" x14ac:dyDescent="0.25">
      <c r="A1881" s="119"/>
      <c r="B1881" s="119"/>
      <c r="C1881" s="119"/>
      <c r="D1881" s="119"/>
      <c r="E1881" s="123"/>
    </row>
    <row r="1882" spans="1:5" s="58" customFormat="1" x14ac:dyDescent="0.25">
      <c r="A1882" s="119"/>
      <c r="B1882" s="119"/>
      <c r="C1882" s="119"/>
      <c r="D1882" s="119"/>
      <c r="E1882" s="123"/>
    </row>
    <row r="1883" spans="1:5" s="58" customFormat="1" x14ac:dyDescent="0.25">
      <c r="A1883" s="119"/>
      <c r="B1883" s="119"/>
      <c r="C1883" s="119"/>
      <c r="D1883" s="119"/>
      <c r="E1883" s="123"/>
    </row>
    <row r="1884" spans="1:5" s="58" customFormat="1" x14ac:dyDescent="0.25">
      <c r="A1884" s="119"/>
      <c r="B1884" s="119"/>
      <c r="C1884" s="119"/>
      <c r="D1884" s="119"/>
      <c r="E1884" s="123"/>
    </row>
    <row r="1885" spans="1:5" s="58" customFormat="1" x14ac:dyDescent="0.25">
      <c r="A1885" s="119"/>
      <c r="B1885" s="119"/>
      <c r="C1885" s="119"/>
      <c r="D1885" s="119"/>
      <c r="E1885" s="123"/>
    </row>
    <row r="1886" spans="1:5" s="58" customFormat="1" x14ac:dyDescent="0.25">
      <c r="A1886" s="119"/>
      <c r="B1886" s="119"/>
      <c r="C1886" s="119"/>
      <c r="D1886" s="119"/>
      <c r="E1886" s="123"/>
    </row>
    <row r="1887" spans="1:5" s="58" customFormat="1" x14ac:dyDescent="0.25">
      <c r="A1887" s="119"/>
      <c r="B1887" s="119"/>
      <c r="C1887" s="119"/>
      <c r="D1887" s="119"/>
      <c r="E1887" s="123"/>
    </row>
    <row r="1888" spans="1:5" s="58" customFormat="1" x14ac:dyDescent="0.25">
      <c r="A1888" s="119"/>
      <c r="B1888" s="119"/>
      <c r="C1888" s="119"/>
      <c r="D1888" s="119"/>
      <c r="E1888" s="123"/>
    </row>
    <row r="1889" spans="1:5" s="58" customFormat="1" x14ac:dyDescent="0.25">
      <c r="A1889" s="119"/>
      <c r="B1889" s="119"/>
      <c r="C1889" s="119"/>
      <c r="D1889" s="119"/>
      <c r="E1889" s="123"/>
    </row>
    <row r="1890" spans="1:5" s="58" customFormat="1" x14ac:dyDescent="0.25">
      <c r="A1890" s="119"/>
      <c r="B1890" s="119"/>
      <c r="C1890" s="119"/>
      <c r="D1890" s="119"/>
      <c r="E1890" s="123"/>
    </row>
    <row r="1891" spans="1:5" s="58" customFormat="1" x14ac:dyDescent="0.25">
      <c r="A1891" s="119"/>
      <c r="B1891" s="119"/>
      <c r="C1891" s="119"/>
      <c r="D1891" s="119"/>
      <c r="E1891" s="123"/>
    </row>
    <row r="1892" spans="1:5" s="58" customFormat="1" x14ac:dyDescent="0.25">
      <c r="A1892" s="119"/>
      <c r="B1892" s="119"/>
      <c r="C1892" s="119"/>
      <c r="D1892" s="119"/>
      <c r="E1892" s="123"/>
    </row>
    <row r="1893" spans="1:5" s="58" customFormat="1" x14ac:dyDescent="0.25">
      <c r="A1893" s="119"/>
      <c r="B1893" s="119"/>
      <c r="C1893" s="119"/>
      <c r="D1893" s="119"/>
      <c r="E1893" s="123"/>
    </row>
    <row r="1894" spans="1:5" s="58" customFormat="1" x14ac:dyDescent="0.25">
      <c r="A1894" s="119"/>
      <c r="B1894" s="119"/>
      <c r="C1894" s="119"/>
      <c r="D1894" s="119"/>
      <c r="E1894" s="123"/>
    </row>
    <row r="1895" spans="1:5" s="58" customFormat="1" x14ac:dyDescent="0.25">
      <c r="A1895" s="119"/>
      <c r="B1895" s="119"/>
      <c r="C1895" s="119"/>
      <c r="D1895" s="119"/>
      <c r="E1895" s="123"/>
    </row>
    <row r="1896" spans="1:5" s="58" customFormat="1" x14ac:dyDescent="0.25">
      <c r="A1896" s="119"/>
      <c r="B1896" s="119"/>
      <c r="C1896" s="119"/>
      <c r="D1896" s="119"/>
      <c r="E1896" s="123"/>
    </row>
    <row r="1897" spans="1:5" s="58" customFormat="1" x14ac:dyDescent="0.25">
      <c r="A1897" s="119"/>
      <c r="B1897" s="119"/>
      <c r="C1897" s="119"/>
      <c r="D1897" s="119"/>
      <c r="E1897" s="123"/>
    </row>
    <row r="1898" spans="1:5" s="58" customFormat="1" x14ac:dyDescent="0.25">
      <c r="A1898" s="119"/>
      <c r="B1898" s="119"/>
      <c r="C1898" s="119"/>
      <c r="D1898" s="119"/>
      <c r="E1898" s="123"/>
    </row>
    <row r="1899" spans="1:5" s="58" customFormat="1" x14ac:dyDescent="0.25">
      <c r="A1899" s="119"/>
      <c r="B1899" s="119"/>
      <c r="C1899" s="119"/>
      <c r="D1899" s="119"/>
      <c r="E1899" s="123"/>
    </row>
    <row r="1900" spans="1:5" s="58" customFormat="1" x14ac:dyDescent="0.25">
      <c r="A1900" s="119"/>
      <c r="B1900" s="119"/>
      <c r="C1900" s="119"/>
      <c r="D1900" s="119"/>
      <c r="E1900" s="123"/>
    </row>
    <row r="1901" spans="1:5" s="58" customFormat="1" x14ac:dyDescent="0.25">
      <c r="A1901" s="119"/>
      <c r="B1901" s="119"/>
      <c r="C1901" s="119"/>
      <c r="D1901" s="119"/>
      <c r="E1901" s="123"/>
    </row>
    <row r="1902" spans="1:5" s="58" customFormat="1" x14ac:dyDescent="0.25">
      <c r="A1902" s="119"/>
      <c r="B1902" s="119"/>
      <c r="C1902" s="119"/>
      <c r="D1902" s="119"/>
      <c r="E1902" s="123"/>
    </row>
    <row r="1903" spans="1:5" s="58" customFormat="1" x14ac:dyDescent="0.25">
      <c r="A1903" s="119"/>
      <c r="B1903" s="119"/>
      <c r="C1903" s="119"/>
      <c r="D1903" s="119"/>
      <c r="E1903" s="123"/>
    </row>
    <row r="1904" spans="1:5" s="58" customFormat="1" x14ac:dyDescent="0.25">
      <c r="A1904" s="119"/>
      <c r="B1904" s="119"/>
      <c r="C1904" s="119"/>
      <c r="D1904" s="119"/>
      <c r="E1904" s="123"/>
    </row>
    <row r="1905" spans="1:5" s="58" customFormat="1" x14ac:dyDescent="0.25">
      <c r="A1905" s="119"/>
      <c r="B1905" s="119"/>
      <c r="C1905" s="119"/>
      <c r="D1905" s="119"/>
      <c r="E1905" s="123"/>
    </row>
    <row r="1906" spans="1:5" s="58" customFormat="1" x14ac:dyDescent="0.25">
      <c r="A1906" s="119"/>
      <c r="B1906" s="119"/>
      <c r="C1906" s="119"/>
      <c r="D1906" s="119"/>
      <c r="E1906" s="123"/>
    </row>
    <row r="1907" spans="1:5" s="58" customFormat="1" x14ac:dyDescent="0.25">
      <c r="A1907" s="119"/>
      <c r="B1907" s="119"/>
      <c r="C1907" s="119"/>
      <c r="D1907" s="119"/>
      <c r="E1907" s="123"/>
    </row>
    <row r="1908" spans="1:5" s="58" customFormat="1" x14ac:dyDescent="0.25">
      <c r="A1908" s="119"/>
      <c r="B1908" s="119"/>
      <c r="C1908" s="119"/>
      <c r="D1908" s="119"/>
      <c r="E1908" s="123"/>
    </row>
    <row r="1909" spans="1:5" s="58" customFormat="1" x14ac:dyDescent="0.25">
      <c r="A1909" s="119"/>
      <c r="B1909" s="119"/>
      <c r="C1909" s="119"/>
      <c r="D1909" s="119"/>
      <c r="E1909" s="123"/>
    </row>
    <row r="1910" spans="1:5" s="58" customFormat="1" x14ac:dyDescent="0.25">
      <c r="A1910" s="119"/>
      <c r="B1910" s="119"/>
      <c r="C1910" s="119"/>
      <c r="D1910" s="119"/>
      <c r="E1910" s="123"/>
    </row>
    <row r="1911" spans="1:5" s="58" customFormat="1" x14ac:dyDescent="0.25">
      <c r="A1911" s="119"/>
      <c r="B1911" s="119"/>
      <c r="C1911" s="119"/>
      <c r="D1911" s="119"/>
      <c r="E1911" s="123"/>
    </row>
    <row r="1912" spans="1:5" s="58" customFormat="1" x14ac:dyDescent="0.25">
      <c r="A1912" s="119"/>
      <c r="B1912" s="119"/>
      <c r="C1912" s="119"/>
      <c r="D1912" s="119"/>
      <c r="E1912" s="123"/>
    </row>
    <row r="1913" spans="1:5" s="58" customFormat="1" x14ac:dyDescent="0.25">
      <c r="A1913" s="119"/>
      <c r="B1913" s="119"/>
      <c r="C1913" s="119"/>
      <c r="D1913" s="119"/>
      <c r="E1913" s="123"/>
    </row>
    <row r="1914" spans="1:5" s="58" customFormat="1" x14ac:dyDescent="0.25">
      <c r="A1914" s="119"/>
      <c r="B1914" s="119"/>
      <c r="C1914" s="119"/>
      <c r="D1914" s="119"/>
      <c r="E1914" s="123"/>
    </row>
    <row r="1915" spans="1:5" s="58" customFormat="1" x14ac:dyDescent="0.25">
      <c r="A1915" s="119"/>
      <c r="B1915" s="119"/>
      <c r="C1915" s="119"/>
      <c r="D1915" s="119"/>
      <c r="E1915" s="123"/>
    </row>
    <row r="1916" spans="1:5" s="58" customFormat="1" x14ac:dyDescent="0.25">
      <c r="A1916" s="119"/>
      <c r="B1916" s="119"/>
      <c r="C1916" s="119"/>
      <c r="D1916" s="119"/>
      <c r="E1916" s="123"/>
    </row>
    <row r="1917" spans="1:5" s="58" customFormat="1" x14ac:dyDescent="0.25">
      <c r="A1917" s="119"/>
      <c r="B1917" s="119"/>
      <c r="C1917" s="119"/>
      <c r="D1917" s="119"/>
      <c r="E1917" s="123"/>
    </row>
    <row r="1918" spans="1:5" s="58" customFormat="1" x14ac:dyDescent="0.25">
      <c r="A1918" s="119"/>
      <c r="B1918" s="119"/>
      <c r="C1918" s="119"/>
      <c r="D1918" s="119"/>
      <c r="E1918" s="123"/>
    </row>
    <row r="1919" spans="1:5" s="58" customFormat="1" x14ac:dyDescent="0.25">
      <c r="A1919" s="119"/>
      <c r="B1919" s="119"/>
      <c r="C1919" s="119"/>
      <c r="D1919" s="119"/>
      <c r="E1919" s="123"/>
    </row>
    <row r="1920" spans="1:5" s="58" customFormat="1" x14ac:dyDescent="0.25">
      <c r="A1920" s="119"/>
      <c r="B1920" s="119"/>
      <c r="C1920" s="119"/>
      <c r="D1920" s="119"/>
      <c r="E1920" s="123"/>
    </row>
    <row r="1921" spans="1:5" s="58" customFormat="1" x14ac:dyDescent="0.25">
      <c r="A1921" s="119"/>
      <c r="B1921" s="119"/>
      <c r="C1921" s="119"/>
      <c r="D1921" s="119"/>
      <c r="E1921" s="123"/>
    </row>
    <row r="1922" spans="1:5" s="58" customFormat="1" x14ac:dyDescent="0.25">
      <c r="A1922" s="119"/>
      <c r="B1922" s="119"/>
      <c r="C1922" s="119"/>
      <c r="D1922" s="119"/>
      <c r="E1922" s="123"/>
    </row>
    <row r="1923" spans="1:5" s="58" customFormat="1" x14ac:dyDescent="0.25">
      <c r="A1923" s="119"/>
      <c r="B1923" s="119"/>
      <c r="C1923" s="119"/>
      <c r="D1923" s="119"/>
      <c r="E1923" s="123"/>
    </row>
    <row r="1924" spans="1:5" s="58" customFormat="1" x14ac:dyDescent="0.25">
      <c r="A1924" s="119"/>
      <c r="B1924" s="119"/>
      <c r="C1924" s="119"/>
      <c r="D1924" s="119"/>
      <c r="E1924" s="123"/>
    </row>
    <row r="1925" spans="1:5" s="58" customFormat="1" x14ac:dyDescent="0.25">
      <c r="A1925" s="119"/>
      <c r="B1925" s="119"/>
      <c r="C1925" s="119"/>
      <c r="D1925" s="119"/>
      <c r="E1925" s="123"/>
    </row>
    <row r="1926" spans="1:5" s="58" customFormat="1" x14ac:dyDescent="0.25">
      <c r="A1926" s="119"/>
      <c r="B1926" s="119"/>
      <c r="C1926" s="119"/>
      <c r="D1926" s="119"/>
      <c r="E1926" s="123"/>
    </row>
    <row r="1927" spans="1:5" s="58" customFormat="1" x14ac:dyDescent="0.25">
      <c r="A1927" s="119"/>
      <c r="B1927" s="119"/>
      <c r="C1927" s="119"/>
      <c r="D1927" s="119"/>
      <c r="E1927" s="123"/>
    </row>
    <row r="1928" spans="1:5" s="58" customFormat="1" x14ac:dyDescent="0.25">
      <c r="A1928" s="119"/>
      <c r="B1928" s="119"/>
      <c r="C1928" s="119"/>
      <c r="D1928" s="119"/>
      <c r="E1928" s="123"/>
    </row>
    <row r="1929" spans="1:5" s="58" customFormat="1" x14ac:dyDescent="0.25">
      <c r="A1929" s="119"/>
      <c r="B1929" s="119"/>
      <c r="C1929" s="119"/>
      <c r="D1929" s="119"/>
      <c r="E1929" s="123"/>
    </row>
    <row r="1930" spans="1:5" s="58" customFormat="1" x14ac:dyDescent="0.25">
      <c r="A1930" s="119"/>
      <c r="B1930" s="119"/>
      <c r="C1930" s="119"/>
      <c r="D1930" s="119"/>
      <c r="E1930" s="123"/>
    </row>
    <row r="1931" spans="1:5" s="58" customFormat="1" x14ac:dyDescent="0.25">
      <c r="A1931" s="119"/>
      <c r="B1931" s="119"/>
      <c r="C1931" s="119"/>
      <c r="D1931" s="119"/>
      <c r="E1931" s="123"/>
    </row>
    <row r="1932" spans="1:5" s="58" customFormat="1" x14ac:dyDescent="0.25">
      <c r="A1932" s="119"/>
      <c r="B1932" s="119"/>
      <c r="C1932" s="119"/>
      <c r="D1932" s="119"/>
      <c r="E1932" s="123"/>
    </row>
    <row r="1933" spans="1:5" s="58" customFormat="1" x14ac:dyDescent="0.25">
      <c r="A1933" s="119"/>
      <c r="B1933" s="119"/>
      <c r="C1933" s="119"/>
      <c r="D1933" s="119"/>
      <c r="E1933" s="123"/>
    </row>
    <row r="1934" spans="1:5" s="58" customFormat="1" x14ac:dyDescent="0.25">
      <c r="A1934" s="119"/>
      <c r="B1934" s="119"/>
      <c r="C1934" s="119"/>
      <c r="D1934" s="119"/>
      <c r="E1934" s="123"/>
    </row>
    <row r="1935" spans="1:5" s="58" customFormat="1" x14ac:dyDescent="0.25">
      <c r="A1935" s="119"/>
      <c r="B1935" s="119"/>
      <c r="C1935" s="119"/>
      <c r="D1935" s="119"/>
      <c r="E1935" s="123"/>
    </row>
    <row r="1936" spans="1:5" s="58" customFormat="1" x14ac:dyDescent="0.25">
      <c r="A1936" s="119"/>
      <c r="B1936" s="119"/>
      <c r="C1936" s="119"/>
      <c r="D1936" s="119"/>
      <c r="E1936" s="123"/>
    </row>
    <row r="1937" spans="1:5" s="58" customFormat="1" x14ac:dyDescent="0.25">
      <c r="A1937" s="119"/>
      <c r="B1937" s="119"/>
      <c r="C1937" s="119"/>
      <c r="D1937" s="119"/>
      <c r="E1937" s="123"/>
    </row>
    <row r="1938" spans="1:5" s="58" customFormat="1" x14ac:dyDescent="0.25">
      <c r="A1938" s="119"/>
      <c r="B1938" s="119"/>
      <c r="C1938" s="119"/>
      <c r="D1938" s="119"/>
      <c r="E1938" s="123"/>
    </row>
    <row r="1939" spans="1:5" s="58" customFormat="1" x14ac:dyDescent="0.25">
      <c r="A1939" s="119"/>
      <c r="B1939" s="119"/>
      <c r="C1939" s="119"/>
      <c r="D1939" s="119"/>
      <c r="E1939" s="123"/>
    </row>
    <row r="1940" spans="1:5" s="58" customFormat="1" x14ac:dyDescent="0.25">
      <c r="A1940" s="119"/>
      <c r="B1940" s="119"/>
      <c r="C1940" s="119"/>
      <c r="D1940" s="119"/>
      <c r="E1940" s="123"/>
    </row>
    <row r="1941" spans="1:5" s="58" customFormat="1" x14ac:dyDescent="0.25">
      <c r="A1941" s="119"/>
      <c r="B1941" s="119"/>
      <c r="C1941" s="119"/>
      <c r="D1941" s="119"/>
      <c r="E1941" s="123"/>
    </row>
    <row r="1942" spans="1:5" s="58" customFormat="1" x14ac:dyDescent="0.25">
      <c r="A1942" s="119"/>
      <c r="B1942" s="119"/>
      <c r="C1942" s="119"/>
      <c r="D1942" s="119"/>
      <c r="E1942" s="123"/>
    </row>
    <row r="1943" spans="1:5" s="58" customFormat="1" x14ac:dyDescent="0.25">
      <c r="A1943" s="119"/>
      <c r="B1943" s="119"/>
      <c r="C1943" s="119"/>
      <c r="D1943" s="119"/>
      <c r="E1943" s="123"/>
    </row>
    <row r="1944" spans="1:5" s="58" customFormat="1" x14ac:dyDescent="0.25">
      <c r="A1944" s="119"/>
      <c r="B1944" s="119"/>
      <c r="C1944" s="119"/>
      <c r="D1944" s="119"/>
      <c r="E1944" s="123"/>
    </row>
    <row r="1945" spans="1:5" s="58" customFormat="1" x14ac:dyDescent="0.25">
      <c r="A1945" s="119"/>
      <c r="B1945" s="119"/>
      <c r="C1945" s="119"/>
      <c r="D1945" s="119"/>
      <c r="E1945" s="123"/>
    </row>
    <row r="1946" spans="1:5" s="58" customFormat="1" x14ac:dyDescent="0.25">
      <c r="A1946" s="119"/>
      <c r="B1946" s="119"/>
      <c r="C1946" s="119"/>
      <c r="D1946" s="119"/>
      <c r="E1946" s="123"/>
    </row>
    <row r="1947" spans="1:5" s="58" customFormat="1" x14ac:dyDescent="0.25">
      <c r="A1947" s="119"/>
      <c r="B1947" s="119"/>
      <c r="C1947" s="119"/>
      <c r="D1947" s="119"/>
      <c r="E1947" s="123"/>
    </row>
    <row r="1948" spans="1:5" s="58" customFormat="1" x14ac:dyDescent="0.25">
      <c r="A1948" s="119"/>
      <c r="B1948" s="119"/>
      <c r="C1948" s="119"/>
      <c r="D1948" s="119"/>
      <c r="E1948" s="123"/>
    </row>
    <row r="1949" spans="1:5" s="58" customFormat="1" x14ac:dyDescent="0.25">
      <c r="A1949" s="119"/>
      <c r="B1949" s="119"/>
      <c r="C1949" s="119"/>
      <c r="D1949" s="119"/>
      <c r="E1949" s="123"/>
    </row>
    <row r="1950" spans="1:5" s="58" customFormat="1" x14ac:dyDescent="0.25">
      <c r="A1950" s="119"/>
      <c r="B1950" s="119"/>
      <c r="C1950" s="119"/>
      <c r="D1950" s="119"/>
      <c r="E1950" s="123"/>
    </row>
    <row r="1951" spans="1:5" s="58" customFormat="1" x14ac:dyDescent="0.25">
      <c r="A1951" s="119"/>
      <c r="B1951" s="119"/>
      <c r="C1951" s="119"/>
      <c r="D1951" s="119"/>
      <c r="E1951" s="123"/>
    </row>
    <row r="1952" spans="1:5" s="58" customFormat="1" x14ac:dyDescent="0.25">
      <c r="A1952" s="119"/>
      <c r="B1952" s="119"/>
      <c r="C1952" s="119"/>
      <c r="D1952" s="119"/>
      <c r="E1952" s="123"/>
    </row>
    <row r="1953" spans="1:5" s="58" customFormat="1" x14ac:dyDescent="0.25">
      <c r="A1953" s="119"/>
      <c r="B1953" s="119"/>
      <c r="C1953" s="119"/>
      <c r="D1953" s="119"/>
      <c r="E1953" s="123"/>
    </row>
    <row r="1954" spans="1:5" s="58" customFormat="1" x14ac:dyDescent="0.25">
      <c r="A1954" s="119"/>
      <c r="B1954" s="119"/>
      <c r="C1954" s="119"/>
      <c r="D1954" s="119"/>
      <c r="E1954" s="123"/>
    </row>
    <row r="1955" spans="1:5" s="58" customFormat="1" x14ac:dyDescent="0.25">
      <c r="A1955" s="119"/>
      <c r="B1955" s="119"/>
      <c r="C1955" s="119"/>
      <c r="D1955" s="119"/>
      <c r="E1955" s="123"/>
    </row>
    <row r="1956" spans="1:5" s="58" customFormat="1" x14ac:dyDescent="0.25">
      <c r="A1956" s="119"/>
      <c r="B1956" s="119"/>
      <c r="C1956" s="119"/>
      <c r="D1956" s="119"/>
      <c r="E1956" s="123"/>
    </row>
    <row r="1957" spans="1:5" s="58" customFormat="1" x14ac:dyDescent="0.25">
      <c r="A1957" s="119"/>
      <c r="B1957" s="119"/>
      <c r="C1957" s="119"/>
      <c r="D1957" s="119"/>
      <c r="E1957" s="123"/>
    </row>
    <row r="1958" spans="1:5" s="58" customFormat="1" x14ac:dyDescent="0.25">
      <c r="A1958" s="119"/>
      <c r="B1958" s="119"/>
      <c r="C1958" s="119"/>
      <c r="D1958" s="119"/>
      <c r="E1958" s="123"/>
    </row>
    <row r="1959" spans="1:5" s="58" customFormat="1" x14ac:dyDescent="0.25">
      <c r="A1959" s="119"/>
      <c r="B1959" s="119"/>
      <c r="C1959" s="119"/>
      <c r="D1959" s="119"/>
      <c r="E1959" s="123"/>
    </row>
    <row r="1960" spans="1:5" s="58" customFormat="1" x14ac:dyDescent="0.25">
      <c r="A1960" s="119"/>
      <c r="B1960" s="119"/>
      <c r="C1960" s="119"/>
      <c r="D1960" s="119"/>
      <c r="E1960" s="123"/>
    </row>
    <row r="1961" spans="1:5" s="58" customFormat="1" x14ac:dyDescent="0.25">
      <c r="A1961" s="119"/>
      <c r="B1961" s="119"/>
      <c r="C1961" s="119"/>
      <c r="D1961" s="119"/>
      <c r="E1961" s="123"/>
    </row>
    <row r="1962" spans="1:5" s="58" customFormat="1" x14ac:dyDescent="0.25">
      <c r="A1962" s="119"/>
      <c r="B1962" s="119"/>
      <c r="C1962" s="119"/>
      <c r="D1962" s="119"/>
      <c r="E1962" s="123"/>
    </row>
    <row r="1963" spans="1:5" s="58" customFormat="1" x14ac:dyDescent="0.25">
      <c r="A1963" s="119"/>
      <c r="B1963" s="119"/>
      <c r="C1963" s="119"/>
      <c r="D1963" s="119"/>
      <c r="E1963" s="123"/>
    </row>
    <row r="1964" spans="1:5" s="58" customFormat="1" x14ac:dyDescent="0.25">
      <c r="A1964" s="119"/>
      <c r="B1964" s="119"/>
      <c r="C1964" s="119"/>
      <c r="D1964" s="119"/>
      <c r="E1964" s="123"/>
    </row>
    <row r="1965" spans="1:5" s="58" customFormat="1" x14ac:dyDescent="0.25">
      <c r="A1965" s="119"/>
      <c r="B1965" s="119"/>
      <c r="C1965" s="119"/>
      <c r="D1965" s="119"/>
      <c r="E1965" s="123"/>
    </row>
    <row r="1966" spans="1:5" s="58" customFormat="1" x14ac:dyDescent="0.25">
      <c r="A1966" s="119"/>
      <c r="B1966" s="119"/>
      <c r="C1966" s="119"/>
      <c r="D1966" s="119"/>
      <c r="E1966" s="123"/>
    </row>
    <row r="1967" spans="1:5" s="58" customFormat="1" x14ac:dyDescent="0.25">
      <c r="A1967" s="119"/>
      <c r="B1967" s="119"/>
      <c r="C1967" s="119"/>
      <c r="D1967" s="119"/>
      <c r="E1967" s="123"/>
    </row>
    <row r="1968" spans="1:5" s="58" customFormat="1" x14ac:dyDescent="0.25">
      <c r="A1968" s="119"/>
      <c r="B1968" s="119"/>
      <c r="C1968" s="119"/>
      <c r="D1968" s="119"/>
      <c r="E1968" s="123"/>
    </row>
    <row r="1969" spans="1:5" s="58" customFormat="1" x14ac:dyDescent="0.25">
      <c r="A1969" s="119"/>
      <c r="B1969" s="119"/>
      <c r="C1969" s="119"/>
      <c r="D1969" s="119"/>
      <c r="E1969" s="123"/>
    </row>
    <row r="1970" spans="1:5" s="58" customFormat="1" x14ac:dyDescent="0.25">
      <c r="A1970" s="119"/>
      <c r="B1970" s="119"/>
      <c r="C1970" s="119"/>
      <c r="D1970" s="119"/>
      <c r="E1970" s="123"/>
    </row>
    <row r="1971" spans="1:5" s="58" customFormat="1" x14ac:dyDescent="0.25">
      <c r="A1971" s="119"/>
      <c r="B1971" s="119"/>
      <c r="C1971" s="119"/>
      <c r="D1971" s="119"/>
      <c r="E1971" s="123"/>
    </row>
    <row r="1972" spans="1:5" s="58" customFormat="1" x14ac:dyDescent="0.25">
      <c r="A1972" s="119"/>
      <c r="B1972" s="119"/>
      <c r="C1972" s="119"/>
      <c r="D1972" s="119"/>
      <c r="E1972" s="123"/>
    </row>
    <row r="1973" spans="1:5" s="58" customFormat="1" x14ac:dyDescent="0.25">
      <c r="A1973" s="119"/>
      <c r="B1973" s="119"/>
      <c r="C1973" s="119"/>
      <c r="D1973" s="119"/>
      <c r="E1973" s="123"/>
    </row>
    <row r="1974" spans="1:5" s="58" customFormat="1" x14ac:dyDescent="0.25">
      <c r="A1974" s="119"/>
      <c r="B1974" s="119"/>
      <c r="C1974" s="119"/>
      <c r="D1974" s="119"/>
      <c r="E1974" s="123"/>
    </row>
    <row r="1975" spans="1:5" s="58" customFormat="1" x14ac:dyDescent="0.25">
      <c r="A1975" s="119"/>
      <c r="B1975" s="119"/>
      <c r="C1975" s="119"/>
      <c r="D1975" s="119"/>
      <c r="E1975" s="123"/>
    </row>
    <row r="1976" spans="1:5" s="58" customFormat="1" x14ac:dyDescent="0.25">
      <c r="A1976" s="119"/>
      <c r="B1976" s="119"/>
      <c r="C1976" s="119"/>
      <c r="D1976" s="119"/>
      <c r="E1976" s="123"/>
    </row>
    <row r="1977" spans="1:5" s="58" customFormat="1" x14ac:dyDescent="0.25">
      <c r="A1977" s="119"/>
      <c r="B1977" s="119"/>
      <c r="C1977" s="119"/>
      <c r="D1977" s="119"/>
      <c r="E1977" s="123"/>
    </row>
    <row r="1978" spans="1:5" s="58" customFormat="1" x14ac:dyDescent="0.25">
      <c r="A1978" s="119"/>
      <c r="B1978" s="119"/>
      <c r="C1978" s="119"/>
      <c r="D1978" s="119"/>
      <c r="E1978" s="123"/>
    </row>
    <row r="1979" spans="1:5" s="58" customFormat="1" x14ac:dyDescent="0.25">
      <c r="A1979" s="119"/>
      <c r="B1979" s="119"/>
      <c r="C1979" s="119"/>
      <c r="D1979" s="119"/>
      <c r="E1979" s="123"/>
    </row>
    <row r="1980" spans="1:5" s="58" customFormat="1" x14ac:dyDescent="0.25">
      <c r="A1980" s="119"/>
      <c r="B1980" s="119"/>
      <c r="C1980" s="119"/>
      <c r="D1980" s="119"/>
      <c r="E1980" s="123"/>
    </row>
    <row r="1981" spans="1:5" s="58" customFormat="1" x14ac:dyDescent="0.25">
      <c r="A1981" s="119"/>
      <c r="B1981" s="119"/>
      <c r="C1981" s="119"/>
      <c r="D1981" s="119"/>
      <c r="E1981" s="123"/>
    </row>
    <row r="1982" spans="1:5" s="58" customFormat="1" x14ac:dyDescent="0.25">
      <c r="A1982" s="119"/>
      <c r="B1982" s="119"/>
      <c r="C1982" s="119"/>
      <c r="D1982" s="119"/>
      <c r="E1982" s="123"/>
    </row>
    <row r="1983" spans="1:5" s="58" customFormat="1" x14ac:dyDescent="0.25">
      <c r="A1983" s="119"/>
      <c r="B1983" s="119"/>
      <c r="C1983" s="119"/>
      <c r="D1983" s="119"/>
      <c r="E1983" s="123"/>
    </row>
    <row r="1984" spans="1:5" s="58" customFormat="1" x14ac:dyDescent="0.25">
      <c r="A1984" s="119"/>
      <c r="B1984" s="119"/>
      <c r="C1984" s="119"/>
      <c r="D1984" s="119"/>
      <c r="E1984" s="123"/>
    </row>
    <row r="1985" spans="1:5" s="58" customFormat="1" x14ac:dyDescent="0.25">
      <c r="A1985" s="119"/>
      <c r="B1985" s="119"/>
      <c r="C1985" s="119"/>
      <c r="D1985" s="119"/>
      <c r="E1985" s="123"/>
    </row>
    <row r="1986" spans="1:5" s="58" customFormat="1" x14ac:dyDescent="0.25">
      <c r="A1986" s="119"/>
      <c r="B1986" s="119"/>
      <c r="C1986" s="119"/>
      <c r="D1986" s="119"/>
      <c r="E1986" s="123"/>
    </row>
    <row r="1987" spans="1:5" s="58" customFormat="1" x14ac:dyDescent="0.25">
      <c r="A1987" s="119"/>
      <c r="B1987" s="119"/>
      <c r="C1987" s="119"/>
      <c r="D1987" s="119"/>
      <c r="E1987" s="123"/>
    </row>
    <row r="1988" spans="1:5" s="58" customFormat="1" x14ac:dyDescent="0.25">
      <c r="A1988" s="119"/>
      <c r="B1988" s="119"/>
      <c r="C1988" s="119"/>
      <c r="D1988" s="119"/>
      <c r="E1988" s="123"/>
    </row>
    <row r="1989" spans="1:5" s="58" customFormat="1" x14ac:dyDescent="0.25">
      <c r="A1989" s="119"/>
      <c r="B1989" s="119"/>
      <c r="C1989" s="119"/>
      <c r="D1989" s="119"/>
      <c r="E1989" s="123"/>
    </row>
    <row r="1990" spans="1:5" s="58" customFormat="1" x14ac:dyDescent="0.25">
      <c r="A1990" s="119"/>
      <c r="B1990" s="119"/>
      <c r="C1990" s="119"/>
      <c r="D1990" s="119"/>
      <c r="E1990" s="123"/>
    </row>
    <row r="1991" spans="1:5" s="58" customFormat="1" x14ac:dyDescent="0.25">
      <c r="A1991" s="119"/>
      <c r="B1991" s="119"/>
      <c r="C1991" s="119"/>
      <c r="D1991" s="119"/>
      <c r="E1991" s="123"/>
    </row>
    <row r="1992" spans="1:5" s="58" customFormat="1" x14ac:dyDescent="0.25">
      <c r="A1992" s="119"/>
      <c r="B1992" s="119"/>
      <c r="C1992" s="119"/>
      <c r="D1992" s="119"/>
      <c r="E1992" s="123"/>
    </row>
    <row r="1993" spans="1:5" s="58" customFormat="1" x14ac:dyDescent="0.25">
      <c r="A1993" s="119"/>
      <c r="B1993" s="119"/>
      <c r="C1993" s="119"/>
      <c r="D1993" s="119"/>
      <c r="E1993" s="123"/>
    </row>
    <row r="1994" spans="1:5" s="58" customFormat="1" x14ac:dyDescent="0.25">
      <c r="A1994" s="119"/>
      <c r="B1994" s="119"/>
      <c r="C1994" s="119"/>
      <c r="D1994" s="119"/>
      <c r="E1994" s="123"/>
    </row>
    <row r="1995" spans="1:5" s="58" customFormat="1" x14ac:dyDescent="0.25">
      <c r="A1995" s="119"/>
      <c r="B1995" s="119"/>
      <c r="C1995" s="119"/>
      <c r="D1995" s="119"/>
      <c r="E1995" s="123"/>
    </row>
    <row r="1996" spans="1:5" s="58" customFormat="1" x14ac:dyDescent="0.25">
      <c r="A1996" s="119"/>
      <c r="B1996" s="119"/>
      <c r="C1996" s="119"/>
      <c r="D1996" s="119"/>
      <c r="E1996" s="123"/>
    </row>
    <row r="1997" spans="1:5" s="58" customFormat="1" x14ac:dyDescent="0.25">
      <c r="A1997" s="119"/>
      <c r="B1997" s="119"/>
      <c r="C1997" s="119"/>
      <c r="D1997" s="119"/>
      <c r="E1997" s="123"/>
    </row>
    <row r="1998" spans="1:5" s="58" customFormat="1" x14ac:dyDescent="0.25">
      <c r="A1998" s="119"/>
      <c r="B1998" s="119"/>
      <c r="C1998" s="119"/>
      <c r="D1998" s="119"/>
      <c r="E1998" s="123"/>
    </row>
    <row r="1999" spans="1:5" s="58" customFormat="1" x14ac:dyDescent="0.25">
      <c r="A1999" s="119"/>
      <c r="B1999" s="119"/>
      <c r="C1999" s="119"/>
      <c r="D1999" s="119"/>
      <c r="E1999" s="123"/>
    </row>
    <row r="2000" spans="1:5" s="58" customFormat="1" x14ac:dyDescent="0.25">
      <c r="A2000" s="119"/>
      <c r="B2000" s="119"/>
      <c r="C2000" s="119"/>
      <c r="D2000" s="119"/>
      <c r="E2000" s="123"/>
    </row>
    <row r="2001" spans="1:5" s="58" customFormat="1" x14ac:dyDescent="0.25">
      <c r="A2001" s="119"/>
      <c r="B2001" s="119"/>
      <c r="C2001" s="119"/>
      <c r="D2001" s="119"/>
      <c r="E2001" s="123"/>
    </row>
    <row r="2002" spans="1:5" s="58" customFormat="1" x14ac:dyDescent="0.25">
      <c r="A2002" s="119"/>
      <c r="B2002" s="119"/>
      <c r="C2002" s="119"/>
      <c r="D2002" s="119"/>
      <c r="E2002" s="123"/>
    </row>
    <row r="2003" spans="1:5" s="58" customFormat="1" x14ac:dyDescent="0.25">
      <c r="A2003" s="119"/>
      <c r="B2003" s="119"/>
      <c r="C2003" s="119"/>
      <c r="D2003" s="119"/>
      <c r="E2003" s="123"/>
    </row>
    <row r="2004" spans="1:5" s="58" customFormat="1" x14ac:dyDescent="0.25">
      <c r="A2004" s="119"/>
      <c r="B2004" s="119"/>
      <c r="C2004" s="119"/>
      <c r="D2004" s="119"/>
      <c r="E2004" s="123"/>
    </row>
    <row r="2005" spans="1:5" s="58" customFormat="1" x14ac:dyDescent="0.25">
      <c r="A2005" s="119"/>
      <c r="B2005" s="119"/>
      <c r="C2005" s="119"/>
      <c r="D2005" s="119"/>
      <c r="E2005" s="123"/>
    </row>
    <row r="2006" spans="1:5" s="58" customFormat="1" x14ac:dyDescent="0.25">
      <c r="A2006" s="119"/>
      <c r="B2006" s="119"/>
      <c r="C2006" s="119"/>
      <c r="D2006" s="119"/>
      <c r="E2006" s="123"/>
    </row>
    <row r="2007" spans="1:5" s="58" customFormat="1" x14ac:dyDescent="0.25">
      <c r="A2007" s="119"/>
      <c r="B2007" s="119"/>
      <c r="C2007" s="119"/>
      <c r="D2007" s="119"/>
      <c r="E2007" s="123"/>
    </row>
    <row r="2008" spans="1:5" s="58" customFormat="1" x14ac:dyDescent="0.25">
      <c r="A2008" s="119"/>
      <c r="B2008" s="119"/>
      <c r="C2008" s="119"/>
      <c r="D2008" s="119"/>
      <c r="E2008" s="123"/>
    </row>
    <row r="2009" spans="1:5" s="58" customFormat="1" x14ac:dyDescent="0.25">
      <c r="A2009" s="119"/>
      <c r="B2009" s="119"/>
      <c r="C2009" s="119"/>
      <c r="D2009" s="119"/>
      <c r="E2009" s="123"/>
    </row>
    <row r="2010" spans="1:5" s="58" customFormat="1" x14ac:dyDescent="0.25">
      <c r="A2010" s="119"/>
      <c r="B2010" s="119"/>
      <c r="C2010" s="119"/>
      <c r="D2010" s="119"/>
      <c r="E2010" s="123"/>
    </row>
    <row r="2011" spans="1:5" s="58" customFormat="1" x14ac:dyDescent="0.25">
      <c r="A2011" s="119"/>
      <c r="B2011" s="119"/>
      <c r="C2011" s="119"/>
      <c r="D2011" s="119"/>
      <c r="E2011" s="123"/>
    </row>
    <row r="2012" spans="1:5" s="58" customFormat="1" x14ac:dyDescent="0.25">
      <c r="A2012" s="119"/>
      <c r="B2012" s="119"/>
      <c r="C2012" s="119"/>
      <c r="D2012" s="119"/>
      <c r="E2012" s="123"/>
    </row>
    <row r="2013" spans="1:5" s="58" customFormat="1" x14ac:dyDescent="0.25">
      <c r="A2013" s="119"/>
      <c r="B2013" s="119"/>
      <c r="C2013" s="119"/>
      <c r="D2013" s="119"/>
      <c r="E2013" s="123"/>
    </row>
    <row r="2014" spans="1:5" s="58" customFormat="1" x14ac:dyDescent="0.25">
      <c r="A2014" s="119"/>
      <c r="B2014" s="119"/>
      <c r="C2014" s="119"/>
      <c r="D2014" s="119"/>
      <c r="E2014" s="123"/>
    </row>
    <row r="2015" spans="1:5" s="58" customFormat="1" x14ac:dyDescent="0.25">
      <c r="A2015" s="119"/>
      <c r="B2015" s="119"/>
      <c r="C2015" s="119"/>
      <c r="D2015" s="119"/>
      <c r="E2015" s="123"/>
    </row>
    <row r="2016" spans="1:5" s="58" customFormat="1" x14ac:dyDescent="0.25">
      <c r="A2016" s="119"/>
      <c r="B2016" s="119"/>
      <c r="C2016" s="119"/>
      <c r="D2016" s="119"/>
      <c r="E2016" s="123"/>
    </row>
    <row r="2017" spans="1:5" s="58" customFormat="1" x14ac:dyDescent="0.25">
      <c r="A2017" s="119"/>
      <c r="B2017" s="119"/>
      <c r="C2017" s="119"/>
      <c r="D2017" s="119"/>
      <c r="E2017" s="123"/>
    </row>
    <row r="2018" spans="1:5" s="58" customFormat="1" x14ac:dyDescent="0.25">
      <c r="A2018" s="119"/>
      <c r="B2018" s="119"/>
      <c r="C2018" s="119"/>
      <c r="D2018" s="119"/>
      <c r="E2018" s="123"/>
    </row>
    <row r="2019" spans="1:5" s="58" customFormat="1" x14ac:dyDescent="0.25">
      <c r="A2019" s="119"/>
      <c r="B2019" s="119"/>
      <c r="C2019" s="119"/>
      <c r="D2019" s="119"/>
      <c r="E2019" s="123"/>
    </row>
    <row r="2020" spans="1:5" s="58" customFormat="1" x14ac:dyDescent="0.25">
      <c r="A2020" s="119"/>
      <c r="B2020" s="119"/>
      <c r="C2020" s="119"/>
      <c r="D2020" s="119"/>
      <c r="E2020" s="123"/>
    </row>
    <row r="2021" spans="1:5" s="58" customFormat="1" x14ac:dyDescent="0.25">
      <c r="A2021" s="119"/>
      <c r="B2021" s="119"/>
      <c r="C2021" s="119"/>
      <c r="D2021" s="119"/>
      <c r="E2021" s="123"/>
    </row>
    <row r="2022" spans="1:5" s="58" customFormat="1" x14ac:dyDescent="0.25">
      <c r="A2022" s="119"/>
      <c r="B2022" s="119"/>
      <c r="C2022" s="119"/>
      <c r="D2022" s="119"/>
      <c r="E2022" s="123"/>
    </row>
    <row r="2023" spans="1:5" s="58" customFormat="1" x14ac:dyDescent="0.25">
      <c r="A2023" s="119"/>
      <c r="B2023" s="119"/>
      <c r="C2023" s="119"/>
      <c r="D2023" s="119"/>
      <c r="E2023" s="123"/>
    </row>
    <row r="2024" spans="1:5" s="58" customFormat="1" x14ac:dyDescent="0.25">
      <c r="A2024" s="119"/>
      <c r="B2024" s="119"/>
      <c r="C2024" s="119"/>
      <c r="D2024" s="119"/>
      <c r="E2024" s="123"/>
    </row>
    <row r="2025" spans="1:5" s="58" customFormat="1" x14ac:dyDescent="0.25">
      <c r="A2025" s="119"/>
      <c r="B2025" s="119"/>
      <c r="C2025" s="119"/>
      <c r="D2025" s="119"/>
      <c r="E2025" s="123"/>
    </row>
    <row r="2026" spans="1:5" s="58" customFormat="1" x14ac:dyDescent="0.25">
      <c r="A2026" s="119"/>
      <c r="B2026" s="119"/>
      <c r="C2026" s="119"/>
      <c r="D2026" s="119"/>
      <c r="E2026" s="123"/>
    </row>
    <row r="2027" spans="1:5" s="58" customFormat="1" x14ac:dyDescent="0.25">
      <c r="A2027" s="119"/>
      <c r="B2027" s="119"/>
      <c r="C2027" s="119"/>
      <c r="D2027" s="119"/>
      <c r="E2027" s="123"/>
    </row>
    <row r="2028" spans="1:5" s="58" customFormat="1" x14ac:dyDescent="0.25">
      <c r="A2028" s="119"/>
      <c r="B2028" s="119"/>
      <c r="C2028" s="119"/>
      <c r="D2028" s="119"/>
      <c r="E2028" s="123"/>
    </row>
    <row r="2029" spans="1:5" s="58" customFormat="1" x14ac:dyDescent="0.25">
      <c r="A2029" s="119"/>
      <c r="B2029" s="119"/>
      <c r="C2029" s="119"/>
      <c r="D2029" s="119"/>
      <c r="E2029" s="123"/>
    </row>
    <row r="2030" spans="1:5" s="58" customFormat="1" x14ac:dyDescent="0.25">
      <c r="A2030" s="119"/>
      <c r="B2030" s="119"/>
      <c r="C2030" s="119"/>
      <c r="D2030" s="119"/>
      <c r="E2030" s="123"/>
    </row>
    <row r="2031" spans="1:5" s="58" customFormat="1" x14ac:dyDescent="0.25">
      <c r="A2031" s="119"/>
      <c r="B2031" s="119"/>
      <c r="C2031" s="119"/>
      <c r="D2031" s="119"/>
      <c r="E2031" s="123"/>
    </row>
    <row r="2032" spans="1:5" s="58" customFormat="1" x14ac:dyDescent="0.25">
      <c r="A2032" s="119"/>
      <c r="B2032" s="119"/>
      <c r="C2032" s="119"/>
      <c r="D2032" s="119"/>
      <c r="E2032" s="123"/>
    </row>
    <row r="2033" spans="1:5" s="58" customFormat="1" x14ac:dyDescent="0.25">
      <c r="A2033" s="119"/>
      <c r="B2033" s="119"/>
      <c r="C2033" s="119"/>
      <c r="D2033" s="119"/>
      <c r="E2033" s="123"/>
    </row>
    <row r="2034" spans="1:5" s="58" customFormat="1" x14ac:dyDescent="0.25">
      <c r="A2034" s="119"/>
      <c r="B2034" s="119"/>
      <c r="C2034" s="119"/>
      <c r="D2034" s="119"/>
      <c r="E2034" s="123"/>
    </row>
    <row r="2035" spans="1:5" s="58" customFormat="1" x14ac:dyDescent="0.25">
      <c r="A2035" s="119"/>
      <c r="B2035" s="119"/>
      <c r="C2035" s="119"/>
      <c r="D2035" s="119"/>
      <c r="E2035" s="123"/>
    </row>
    <row r="2036" spans="1:5" s="58" customFormat="1" x14ac:dyDescent="0.25">
      <c r="A2036" s="119"/>
      <c r="B2036" s="119"/>
      <c r="C2036" s="119"/>
      <c r="D2036" s="119"/>
      <c r="E2036" s="123"/>
    </row>
    <row r="2037" spans="1:5" s="58" customFormat="1" x14ac:dyDescent="0.25">
      <c r="A2037" s="119"/>
      <c r="B2037" s="119"/>
      <c r="C2037" s="119"/>
      <c r="D2037" s="119"/>
      <c r="E2037" s="123"/>
    </row>
    <row r="2038" spans="1:5" s="58" customFormat="1" x14ac:dyDescent="0.25">
      <c r="A2038" s="119"/>
      <c r="B2038" s="119"/>
      <c r="C2038" s="119"/>
      <c r="D2038" s="119"/>
      <c r="E2038" s="123"/>
    </row>
    <row r="2039" spans="1:5" s="58" customFormat="1" x14ac:dyDescent="0.25">
      <c r="A2039" s="119"/>
      <c r="B2039" s="119"/>
      <c r="C2039" s="119"/>
      <c r="D2039" s="119"/>
      <c r="E2039" s="123"/>
    </row>
    <row r="2040" spans="1:5" s="58" customFormat="1" x14ac:dyDescent="0.25">
      <c r="A2040" s="119"/>
      <c r="B2040" s="119"/>
      <c r="C2040" s="119"/>
      <c r="D2040" s="119"/>
      <c r="E2040" s="123"/>
    </row>
    <row r="2041" spans="1:5" s="58" customFormat="1" x14ac:dyDescent="0.25">
      <c r="A2041" s="119"/>
      <c r="B2041" s="119"/>
      <c r="C2041" s="119"/>
      <c r="D2041" s="119"/>
      <c r="E2041" s="123"/>
    </row>
    <row r="2042" spans="1:5" s="58" customFormat="1" x14ac:dyDescent="0.25">
      <c r="A2042" s="119"/>
      <c r="B2042" s="119"/>
      <c r="C2042" s="119"/>
      <c r="D2042" s="119"/>
      <c r="E2042" s="123"/>
    </row>
    <row r="2043" spans="1:5" s="58" customFormat="1" x14ac:dyDescent="0.25">
      <c r="A2043" s="119"/>
      <c r="B2043" s="119"/>
      <c r="C2043" s="119"/>
      <c r="D2043" s="119"/>
      <c r="E2043" s="123"/>
    </row>
    <row r="2044" spans="1:5" s="58" customFormat="1" x14ac:dyDescent="0.25">
      <c r="A2044" s="119"/>
      <c r="B2044" s="119"/>
      <c r="C2044" s="119"/>
      <c r="D2044" s="119"/>
      <c r="E2044" s="123"/>
    </row>
    <row r="2045" spans="1:5" s="58" customFormat="1" x14ac:dyDescent="0.25">
      <c r="A2045" s="119"/>
      <c r="B2045" s="119"/>
      <c r="C2045" s="119"/>
      <c r="D2045" s="119"/>
      <c r="E2045" s="123"/>
    </row>
    <row r="2046" spans="1:5" s="58" customFormat="1" x14ac:dyDescent="0.25">
      <c r="A2046" s="119"/>
      <c r="B2046" s="119"/>
      <c r="C2046" s="119"/>
      <c r="D2046" s="119"/>
      <c r="E2046" s="123"/>
    </row>
    <row r="2047" spans="1:5" s="58" customFormat="1" x14ac:dyDescent="0.25">
      <c r="A2047" s="119"/>
      <c r="B2047" s="119"/>
      <c r="C2047" s="119"/>
      <c r="D2047" s="119"/>
      <c r="E2047" s="123"/>
    </row>
    <row r="2048" spans="1:5" s="58" customFormat="1" x14ac:dyDescent="0.25">
      <c r="A2048" s="119"/>
      <c r="B2048" s="119"/>
      <c r="C2048" s="119"/>
      <c r="D2048" s="119"/>
      <c r="E2048" s="123"/>
    </row>
    <row r="2049" spans="1:5" s="58" customFormat="1" x14ac:dyDescent="0.25">
      <c r="A2049" s="119"/>
      <c r="B2049" s="119"/>
      <c r="C2049" s="119"/>
      <c r="D2049" s="119"/>
      <c r="E2049" s="123"/>
    </row>
    <row r="2050" spans="1:5" s="58" customFormat="1" x14ac:dyDescent="0.25">
      <c r="A2050" s="119"/>
      <c r="B2050" s="119"/>
      <c r="C2050" s="119"/>
      <c r="D2050" s="119"/>
      <c r="E2050" s="123"/>
    </row>
    <row r="2051" spans="1:5" s="58" customFormat="1" x14ac:dyDescent="0.25">
      <c r="A2051" s="119"/>
      <c r="B2051" s="119"/>
      <c r="C2051" s="119"/>
      <c r="D2051" s="119"/>
      <c r="E2051" s="123"/>
    </row>
    <row r="2052" spans="1:5" s="58" customFormat="1" x14ac:dyDescent="0.25">
      <c r="A2052" s="119"/>
      <c r="B2052" s="119"/>
      <c r="C2052" s="119"/>
      <c r="D2052" s="119"/>
      <c r="E2052" s="123"/>
    </row>
    <row r="2053" spans="1:5" s="58" customFormat="1" x14ac:dyDescent="0.25">
      <c r="A2053" s="119"/>
      <c r="B2053" s="119"/>
      <c r="C2053" s="119"/>
      <c r="D2053" s="119"/>
      <c r="E2053" s="123"/>
    </row>
    <row r="2054" spans="1:5" s="58" customFormat="1" x14ac:dyDescent="0.25">
      <c r="A2054" s="119"/>
      <c r="B2054" s="119"/>
      <c r="C2054" s="119"/>
      <c r="D2054" s="119"/>
      <c r="E2054" s="123"/>
    </row>
    <row r="2055" spans="1:5" s="58" customFormat="1" x14ac:dyDescent="0.25">
      <c r="A2055" s="119"/>
      <c r="B2055" s="119"/>
      <c r="C2055" s="119"/>
      <c r="D2055" s="119"/>
      <c r="E2055" s="123"/>
    </row>
    <row r="2056" spans="1:5" s="58" customFormat="1" x14ac:dyDescent="0.25">
      <c r="A2056" s="119"/>
      <c r="B2056" s="119"/>
      <c r="C2056" s="119"/>
      <c r="D2056" s="119"/>
      <c r="E2056" s="123"/>
    </row>
    <row r="2057" spans="1:5" s="58" customFormat="1" x14ac:dyDescent="0.25">
      <c r="A2057" s="119"/>
      <c r="B2057" s="119"/>
      <c r="C2057" s="119"/>
      <c r="D2057" s="119"/>
      <c r="E2057" s="123"/>
    </row>
    <row r="2058" spans="1:5" s="58" customFormat="1" x14ac:dyDescent="0.25">
      <c r="A2058" s="119"/>
      <c r="B2058" s="119"/>
      <c r="C2058" s="119"/>
      <c r="D2058" s="119"/>
      <c r="E2058" s="123"/>
    </row>
    <row r="2059" spans="1:5" s="58" customFormat="1" x14ac:dyDescent="0.25">
      <c r="A2059" s="119"/>
      <c r="B2059" s="119"/>
      <c r="C2059" s="119"/>
      <c r="D2059" s="119"/>
      <c r="E2059" s="123"/>
    </row>
    <row r="2060" spans="1:5" s="58" customFormat="1" x14ac:dyDescent="0.25">
      <c r="A2060" s="119"/>
      <c r="B2060" s="119"/>
      <c r="C2060" s="119"/>
      <c r="D2060" s="119"/>
      <c r="E2060" s="123"/>
    </row>
    <row r="2061" spans="1:5" s="58" customFormat="1" x14ac:dyDescent="0.25">
      <c r="A2061" s="119"/>
      <c r="B2061" s="119"/>
      <c r="C2061" s="119"/>
      <c r="D2061" s="119"/>
      <c r="E2061" s="123"/>
    </row>
    <row r="2062" spans="1:5" s="58" customFormat="1" x14ac:dyDescent="0.25">
      <c r="A2062" s="119"/>
      <c r="B2062" s="119"/>
      <c r="C2062" s="119"/>
      <c r="D2062" s="119"/>
      <c r="E2062" s="123"/>
    </row>
    <row r="2063" spans="1:5" s="58" customFormat="1" x14ac:dyDescent="0.25">
      <c r="A2063" s="119"/>
      <c r="B2063" s="119"/>
      <c r="C2063" s="119"/>
      <c r="D2063" s="119"/>
      <c r="E2063" s="123"/>
    </row>
    <row r="2064" spans="1:5" s="58" customFormat="1" x14ac:dyDescent="0.25">
      <c r="A2064" s="119"/>
      <c r="B2064" s="119"/>
      <c r="C2064" s="119"/>
      <c r="D2064" s="119"/>
      <c r="E2064" s="123"/>
    </row>
    <row r="2065" spans="1:5" s="58" customFormat="1" x14ac:dyDescent="0.25">
      <c r="A2065" s="119"/>
      <c r="B2065" s="119"/>
      <c r="C2065" s="119"/>
      <c r="D2065" s="119"/>
      <c r="E2065" s="123"/>
    </row>
    <row r="2066" spans="1:5" s="58" customFormat="1" x14ac:dyDescent="0.25">
      <c r="A2066" s="119"/>
      <c r="B2066" s="119"/>
      <c r="C2066" s="119"/>
      <c r="D2066" s="119"/>
      <c r="E2066" s="123"/>
    </row>
    <row r="2067" spans="1:5" s="58" customFormat="1" x14ac:dyDescent="0.25">
      <c r="A2067" s="119"/>
      <c r="B2067" s="119"/>
      <c r="C2067" s="119"/>
      <c r="D2067" s="119"/>
      <c r="E2067" s="123"/>
    </row>
    <row r="2068" spans="1:5" s="58" customFormat="1" x14ac:dyDescent="0.25">
      <c r="A2068" s="119"/>
      <c r="B2068" s="119"/>
      <c r="C2068" s="119"/>
      <c r="D2068" s="119"/>
      <c r="E2068" s="123"/>
    </row>
    <row r="2069" spans="1:5" s="58" customFormat="1" x14ac:dyDescent="0.25">
      <c r="A2069" s="119"/>
      <c r="B2069" s="119"/>
      <c r="C2069" s="119"/>
      <c r="D2069" s="119"/>
      <c r="E2069" s="123"/>
    </row>
    <row r="2070" spans="1:5" s="58" customFormat="1" x14ac:dyDescent="0.25">
      <c r="A2070" s="119"/>
      <c r="B2070" s="119"/>
      <c r="C2070" s="119"/>
      <c r="D2070" s="119"/>
      <c r="E2070" s="123"/>
    </row>
    <row r="2071" spans="1:5" s="58" customFormat="1" x14ac:dyDescent="0.25">
      <c r="A2071" s="119"/>
      <c r="B2071" s="119"/>
      <c r="C2071" s="119"/>
      <c r="D2071" s="119"/>
      <c r="E2071" s="123"/>
    </row>
    <row r="2072" spans="1:5" s="58" customFormat="1" x14ac:dyDescent="0.25">
      <c r="A2072" s="119"/>
      <c r="B2072" s="119"/>
      <c r="C2072" s="119"/>
      <c r="D2072" s="119"/>
      <c r="E2072" s="123"/>
    </row>
    <row r="2073" spans="1:5" s="58" customFormat="1" x14ac:dyDescent="0.25">
      <c r="A2073" s="119"/>
      <c r="B2073" s="119"/>
      <c r="C2073" s="119"/>
      <c r="D2073" s="119"/>
      <c r="E2073" s="123"/>
    </row>
    <row r="2074" spans="1:5" s="58" customFormat="1" x14ac:dyDescent="0.25">
      <c r="A2074" s="119"/>
      <c r="B2074" s="119"/>
      <c r="C2074" s="119"/>
      <c r="D2074" s="119"/>
      <c r="E2074" s="123"/>
    </row>
    <row r="2075" spans="1:5" s="58" customFormat="1" x14ac:dyDescent="0.25">
      <c r="A2075" s="119"/>
      <c r="B2075" s="119"/>
      <c r="C2075" s="119"/>
      <c r="D2075" s="119"/>
      <c r="E2075" s="123"/>
    </row>
    <row r="2076" spans="1:5" s="58" customFormat="1" x14ac:dyDescent="0.25">
      <c r="A2076" s="119"/>
      <c r="B2076" s="119"/>
      <c r="C2076" s="119"/>
      <c r="D2076" s="119"/>
      <c r="E2076" s="123"/>
    </row>
    <row r="2077" spans="1:5" s="58" customFormat="1" x14ac:dyDescent="0.25">
      <c r="A2077" s="119"/>
      <c r="B2077" s="119"/>
      <c r="C2077" s="119"/>
      <c r="D2077" s="119"/>
      <c r="E2077" s="123"/>
    </row>
    <row r="2078" spans="1:5" s="58" customFormat="1" x14ac:dyDescent="0.25">
      <c r="A2078" s="119"/>
      <c r="B2078" s="119"/>
      <c r="C2078" s="119"/>
      <c r="D2078" s="119"/>
      <c r="E2078" s="123"/>
    </row>
    <row r="2079" spans="1:5" s="58" customFormat="1" x14ac:dyDescent="0.25">
      <c r="A2079" s="119"/>
      <c r="B2079" s="119"/>
      <c r="C2079" s="119"/>
      <c r="D2079" s="119"/>
      <c r="E2079" s="123"/>
    </row>
    <row r="2080" spans="1:5" s="58" customFormat="1" x14ac:dyDescent="0.25">
      <c r="A2080" s="119"/>
      <c r="B2080" s="119"/>
      <c r="C2080" s="119"/>
      <c r="D2080" s="119"/>
      <c r="E2080" s="123"/>
    </row>
    <row r="2081" spans="1:5" s="58" customFormat="1" x14ac:dyDescent="0.25">
      <c r="A2081" s="119"/>
      <c r="B2081" s="119"/>
      <c r="C2081" s="119"/>
      <c r="D2081" s="119"/>
      <c r="E2081" s="123"/>
    </row>
    <row r="2082" spans="1:5" s="58" customFormat="1" x14ac:dyDescent="0.25">
      <c r="A2082" s="119"/>
      <c r="B2082" s="119"/>
      <c r="C2082" s="119"/>
      <c r="D2082" s="119"/>
      <c r="E2082" s="123"/>
    </row>
    <row r="2083" spans="1:5" s="58" customFormat="1" x14ac:dyDescent="0.25">
      <c r="A2083" s="119"/>
      <c r="B2083" s="119"/>
      <c r="C2083" s="119"/>
      <c r="D2083" s="119"/>
      <c r="E2083" s="123"/>
    </row>
    <row r="2084" spans="1:5" s="58" customFormat="1" x14ac:dyDescent="0.25">
      <c r="A2084" s="119"/>
      <c r="B2084" s="119"/>
      <c r="C2084" s="119"/>
      <c r="D2084" s="119"/>
      <c r="E2084" s="123"/>
    </row>
    <row r="2085" spans="1:5" s="58" customFormat="1" x14ac:dyDescent="0.25">
      <c r="A2085" s="119"/>
      <c r="B2085" s="119"/>
      <c r="C2085" s="119"/>
      <c r="D2085" s="119"/>
      <c r="E2085" s="123"/>
    </row>
    <row r="2086" spans="1:5" s="58" customFormat="1" x14ac:dyDescent="0.25">
      <c r="A2086" s="119"/>
      <c r="B2086" s="119"/>
      <c r="C2086" s="119"/>
      <c r="D2086" s="119"/>
      <c r="E2086" s="123"/>
    </row>
    <row r="2087" spans="1:5" s="58" customFormat="1" x14ac:dyDescent="0.25">
      <c r="A2087" s="119"/>
      <c r="B2087" s="119"/>
      <c r="C2087" s="119"/>
      <c r="D2087" s="119"/>
      <c r="E2087" s="123"/>
    </row>
    <row r="2088" spans="1:5" s="58" customFormat="1" x14ac:dyDescent="0.25">
      <c r="A2088" s="119"/>
      <c r="B2088" s="119"/>
      <c r="C2088" s="119"/>
      <c r="D2088" s="119"/>
      <c r="E2088" s="123"/>
    </row>
    <row r="2089" spans="1:5" s="58" customFormat="1" x14ac:dyDescent="0.25">
      <c r="A2089" s="119"/>
      <c r="B2089" s="119"/>
      <c r="C2089" s="119"/>
      <c r="D2089" s="119"/>
      <c r="E2089" s="123"/>
    </row>
    <row r="2090" spans="1:5" s="58" customFormat="1" x14ac:dyDescent="0.25">
      <c r="A2090" s="119"/>
      <c r="B2090" s="119"/>
      <c r="C2090" s="119"/>
      <c r="D2090" s="119"/>
      <c r="E2090" s="123"/>
    </row>
    <row r="2091" spans="1:5" s="58" customFormat="1" x14ac:dyDescent="0.25">
      <c r="A2091" s="119"/>
      <c r="B2091" s="119"/>
      <c r="C2091" s="119"/>
      <c r="D2091" s="119"/>
      <c r="E2091" s="123"/>
    </row>
    <row r="2092" spans="1:5" s="58" customFormat="1" x14ac:dyDescent="0.25">
      <c r="A2092" s="119"/>
      <c r="B2092" s="119"/>
      <c r="C2092" s="119"/>
      <c r="D2092" s="119"/>
      <c r="E2092" s="123"/>
    </row>
    <row r="2093" spans="1:5" s="58" customFormat="1" x14ac:dyDescent="0.25">
      <c r="A2093" s="119"/>
      <c r="B2093" s="119"/>
      <c r="C2093" s="119"/>
      <c r="D2093" s="119"/>
      <c r="E2093" s="123"/>
    </row>
    <row r="2094" spans="1:5" s="58" customFormat="1" x14ac:dyDescent="0.25">
      <c r="A2094" s="119"/>
      <c r="B2094" s="119"/>
      <c r="C2094" s="119"/>
      <c r="D2094" s="119"/>
      <c r="E2094" s="123"/>
    </row>
    <row r="2095" spans="1:5" s="58" customFormat="1" x14ac:dyDescent="0.25">
      <c r="A2095" s="119"/>
      <c r="B2095" s="119"/>
      <c r="C2095" s="119"/>
      <c r="D2095" s="119"/>
      <c r="E2095" s="123"/>
    </row>
    <row r="2096" spans="1:5" s="58" customFormat="1" x14ac:dyDescent="0.25">
      <c r="A2096" s="119"/>
      <c r="B2096" s="119"/>
      <c r="C2096" s="119"/>
      <c r="D2096" s="119"/>
      <c r="E2096" s="123"/>
    </row>
    <row r="2097" spans="1:5" s="58" customFormat="1" x14ac:dyDescent="0.25">
      <c r="A2097" s="119"/>
      <c r="B2097" s="119"/>
      <c r="C2097" s="119"/>
      <c r="D2097" s="119"/>
      <c r="E2097" s="123"/>
    </row>
    <row r="2098" spans="1:5" s="58" customFormat="1" x14ac:dyDescent="0.25">
      <c r="A2098" s="119"/>
      <c r="B2098" s="119"/>
      <c r="C2098" s="119"/>
      <c r="D2098" s="119"/>
      <c r="E2098" s="123"/>
    </row>
    <row r="2099" spans="1:5" s="58" customFormat="1" x14ac:dyDescent="0.25">
      <c r="A2099" s="119"/>
      <c r="B2099" s="119"/>
      <c r="C2099" s="119"/>
      <c r="D2099" s="119"/>
      <c r="E2099" s="123"/>
    </row>
    <row r="2100" spans="1:5" s="58" customFormat="1" x14ac:dyDescent="0.25">
      <c r="A2100" s="119"/>
      <c r="B2100" s="119"/>
      <c r="C2100" s="119"/>
      <c r="D2100" s="119"/>
      <c r="E2100" s="123"/>
    </row>
    <row r="2101" spans="1:5" s="58" customFormat="1" x14ac:dyDescent="0.25">
      <c r="A2101" s="119"/>
      <c r="B2101" s="119"/>
      <c r="C2101" s="119"/>
      <c r="D2101" s="119"/>
      <c r="E2101" s="123"/>
    </row>
    <row r="2102" spans="1:5" s="58" customFormat="1" x14ac:dyDescent="0.25">
      <c r="A2102" s="119"/>
      <c r="B2102" s="119"/>
      <c r="C2102" s="119"/>
      <c r="D2102" s="119"/>
      <c r="E2102" s="123"/>
    </row>
    <row r="2103" spans="1:5" s="58" customFormat="1" x14ac:dyDescent="0.25">
      <c r="A2103" s="119"/>
      <c r="B2103" s="119"/>
      <c r="C2103" s="119"/>
      <c r="D2103" s="119"/>
      <c r="E2103" s="123"/>
    </row>
    <row r="2104" spans="1:5" s="58" customFormat="1" x14ac:dyDescent="0.25">
      <c r="A2104" s="119"/>
      <c r="B2104" s="119"/>
      <c r="C2104" s="119"/>
      <c r="D2104" s="119"/>
      <c r="E2104" s="123"/>
    </row>
    <row r="2105" spans="1:5" s="58" customFormat="1" x14ac:dyDescent="0.25">
      <c r="A2105" s="119"/>
      <c r="B2105" s="119"/>
      <c r="C2105" s="119"/>
      <c r="D2105" s="119"/>
      <c r="E2105" s="123"/>
    </row>
    <row r="2106" spans="1:5" s="58" customFormat="1" x14ac:dyDescent="0.25">
      <c r="A2106" s="119"/>
      <c r="B2106" s="119"/>
      <c r="C2106" s="119"/>
      <c r="D2106" s="119"/>
      <c r="E2106" s="123"/>
    </row>
    <row r="2107" spans="1:5" s="58" customFormat="1" x14ac:dyDescent="0.25">
      <c r="A2107" s="119"/>
      <c r="B2107" s="119"/>
      <c r="C2107" s="119"/>
      <c r="D2107" s="119"/>
      <c r="E2107" s="123"/>
    </row>
    <row r="2108" spans="1:5" s="58" customFormat="1" x14ac:dyDescent="0.25">
      <c r="A2108" s="119"/>
      <c r="B2108" s="119"/>
      <c r="C2108" s="119"/>
      <c r="D2108" s="119"/>
      <c r="E2108" s="123"/>
    </row>
    <row r="2109" spans="1:5" s="58" customFormat="1" x14ac:dyDescent="0.25">
      <c r="A2109" s="119"/>
      <c r="B2109" s="119"/>
      <c r="C2109" s="119"/>
      <c r="D2109" s="119"/>
      <c r="E2109" s="123"/>
    </row>
    <row r="2110" spans="1:5" s="58" customFormat="1" x14ac:dyDescent="0.25">
      <c r="A2110" s="119"/>
      <c r="B2110" s="119"/>
      <c r="C2110" s="119"/>
      <c r="D2110" s="119"/>
      <c r="E2110" s="123"/>
    </row>
    <row r="2111" spans="1:5" s="58" customFormat="1" x14ac:dyDescent="0.25">
      <c r="A2111" s="119"/>
      <c r="B2111" s="119"/>
      <c r="C2111" s="119"/>
      <c r="D2111" s="119"/>
      <c r="E2111" s="123"/>
    </row>
    <row r="2112" spans="1:5" s="58" customFormat="1" x14ac:dyDescent="0.25">
      <c r="A2112" s="119"/>
      <c r="B2112" s="119"/>
      <c r="C2112" s="119"/>
      <c r="D2112" s="119"/>
      <c r="E2112" s="123"/>
    </row>
    <row r="2113" spans="1:5" s="58" customFormat="1" x14ac:dyDescent="0.25">
      <c r="A2113" s="119"/>
      <c r="B2113" s="119"/>
      <c r="C2113" s="119"/>
      <c r="D2113" s="119"/>
      <c r="E2113" s="123"/>
    </row>
    <row r="2114" spans="1:5" s="58" customFormat="1" x14ac:dyDescent="0.25">
      <c r="A2114" s="119"/>
      <c r="B2114" s="119"/>
      <c r="C2114" s="119"/>
      <c r="D2114" s="119"/>
      <c r="E2114" s="123"/>
    </row>
    <row r="2115" spans="1:5" s="58" customFormat="1" x14ac:dyDescent="0.25">
      <c r="A2115" s="119"/>
      <c r="B2115" s="119"/>
      <c r="C2115" s="119"/>
      <c r="D2115" s="119"/>
      <c r="E2115" s="123"/>
    </row>
    <row r="2116" spans="1:5" s="58" customFormat="1" x14ac:dyDescent="0.25">
      <c r="A2116" s="119"/>
      <c r="B2116" s="119"/>
      <c r="C2116" s="119"/>
      <c r="D2116" s="119"/>
      <c r="E2116" s="123"/>
    </row>
    <row r="2117" spans="1:5" s="58" customFormat="1" x14ac:dyDescent="0.25">
      <c r="A2117" s="119"/>
      <c r="B2117" s="119"/>
      <c r="C2117" s="119"/>
      <c r="D2117" s="119"/>
      <c r="E2117" s="123"/>
    </row>
    <row r="2118" spans="1:5" s="58" customFormat="1" x14ac:dyDescent="0.25">
      <c r="A2118" s="119"/>
      <c r="B2118" s="119"/>
      <c r="C2118" s="119"/>
      <c r="D2118" s="119"/>
      <c r="E2118" s="123"/>
    </row>
    <row r="2119" spans="1:5" s="58" customFormat="1" x14ac:dyDescent="0.25">
      <c r="A2119" s="119"/>
      <c r="B2119" s="119"/>
      <c r="C2119" s="119"/>
      <c r="D2119" s="119"/>
      <c r="E2119" s="123"/>
    </row>
    <row r="2120" spans="1:5" s="58" customFormat="1" x14ac:dyDescent="0.25">
      <c r="A2120" s="119"/>
      <c r="B2120" s="119"/>
      <c r="C2120" s="119"/>
      <c r="D2120" s="119"/>
      <c r="E2120" s="123"/>
    </row>
    <row r="2121" spans="1:5" s="58" customFormat="1" x14ac:dyDescent="0.25">
      <c r="A2121" s="119"/>
      <c r="B2121" s="119"/>
      <c r="C2121" s="119"/>
      <c r="D2121" s="119"/>
      <c r="E2121" s="123"/>
    </row>
    <row r="2122" spans="1:5" s="58" customFormat="1" x14ac:dyDescent="0.25">
      <c r="A2122" s="119"/>
      <c r="B2122" s="119"/>
      <c r="C2122" s="119"/>
      <c r="D2122" s="119"/>
      <c r="E2122" s="123"/>
    </row>
    <row r="2123" spans="1:5" s="58" customFormat="1" x14ac:dyDescent="0.25">
      <c r="A2123" s="119"/>
      <c r="B2123" s="119"/>
      <c r="C2123" s="119"/>
      <c r="D2123" s="119"/>
      <c r="E2123" s="123"/>
    </row>
    <row r="2124" spans="1:5" s="58" customFormat="1" x14ac:dyDescent="0.25">
      <c r="A2124" s="119"/>
      <c r="B2124" s="119"/>
      <c r="C2124" s="119"/>
      <c r="D2124" s="119"/>
      <c r="E2124" s="123"/>
    </row>
    <row r="2125" spans="1:5" s="58" customFormat="1" x14ac:dyDescent="0.25">
      <c r="A2125" s="119"/>
      <c r="B2125" s="119"/>
      <c r="C2125" s="119"/>
      <c r="D2125" s="119"/>
      <c r="E2125" s="123"/>
    </row>
    <row r="2126" spans="1:5" s="58" customFormat="1" x14ac:dyDescent="0.25">
      <c r="A2126" s="119"/>
      <c r="B2126" s="119"/>
      <c r="C2126" s="119"/>
      <c r="D2126" s="119"/>
      <c r="E2126" s="123"/>
    </row>
    <row r="2127" spans="1:5" s="58" customFormat="1" x14ac:dyDescent="0.25">
      <c r="A2127" s="119"/>
      <c r="B2127" s="119"/>
      <c r="C2127" s="119"/>
      <c r="D2127" s="119"/>
      <c r="E2127" s="123"/>
    </row>
    <row r="2128" spans="1:5" s="58" customFormat="1" x14ac:dyDescent="0.25">
      <c r="A2128" s="119"/>
      <c r="B2128" s="119"/>
      <c r="C2128" s="119"/>
      <c r="D2128" s="119"/>
      <c r="E2128" s="123"/>
    </row>
    <row r="2129" spans="1:5" s="58" customFormat="1" x14ac:dyDescent="0.25">
      <c r="A2129" s="119"/>
      <c r="B2129" s="119"/>
      <c r="C2129" s="119"/>
      <c r="D2129" s="119"/>
      <c r="E2129" s="123"/>
    </row>
    <row r="2130" spans="1:5" s="58" customFormat="1" x14ac:dyDescent="0.25">
      <c r="A2130" s="119"/>
      <c r="B2130" s="119"/>
      <c r="C2130" s="119"/>
      <c r="D2130" s="119"/>
      <c r="E2130" s="123"/>
    </row>
    <row r="2131" spans="1:5" s="58" customFormat="1" x14ac:dyDescent="0.25">
      <c r="A2131" s="119"/>
      <c r="B2131" s="119"/>
      <c r="C2131" s="119"/>
      <c r="D2131" s="119"/>
      <c r="E2131" s="123"/>
    </row>
    <row r="2132" spans="1:5" s="58" customFormat="1" x14ac:dyDescent="0.25">
      <c r="A2132" s="119"/>
      <c r="B2132" s="119"/>
      <c r="C2132" s="119"/>
      <c r="D2132" s="119"/>
      <c r="E2132" s="123"/>
    </row>
    <row r="2133" spans="1:5" x14ac:dyDescent="0.25">
      <c r="A2133" s="124"/>
      <c r="B2133" s="124"/>
      <c r="C2133" s="124"/>
      <c r="D2133" s="124"/>
      <c r="E2133" s="124"/>
    </row>
    <row r="2134" spans="1:5" x14ac:dyDescent="0.25">
      <c r="A2134" s="124"/>
      <c r="B2134" s="124"/>
      <c r="C2134" s="124"/>
      <c r="D2134" s="124"/>
      <c r="E2134" s="124"/>
    </row>
    <row r="2135" spans="1:5" x14ac:dyDescent="0.25">
      <c r="A2135" s="124"/>
      <c r="B2135" s="124"/>
      <c r="C2135" s="124"/>
      <c r="D2135" s="124"/>
      <c r="E2135" s="124"/>
    </row>
    <row r="2136" spans="1:5" x14ac:dyDescent="0.25">
      <c r="A2136" s="124"/>
      <c r="B2136" s="124"/>
      <c r="C2136" s="124"/>
      <c r="D2136" s="124"/>
      <c r="E2136" s="124"/>
    </row>
    <row r="2137" spans="1:5" x14ac:dyDescent="0.25">
      <c r="A2137" s="124"/>
      <c r="B2137" s="124"/>
      <c r="C2137" s="124"/>
      <c r="D2137" s="124"/>
      <c r="E2137" s="124"/>
    </row>
    <row r="2138" spans="1:5" x14ac:dyDescent="0.25">
      <c r="A2138" s="124"/>
      <c r="B2138" s="124"/>
      <c r="C2138" s="124"/>
      <c r="D2138" s="124"/>
      <c r="E2138" s="124"/>
    </row>
    <row r="2139" spans="1:5" x14ac:dyDescent="0.25">
      <c r="A2139" s="124"/>
      <c r="B2139" s="124"/>
      <c r="C2139" s="124"/>
      <c r="D2139" s="124"/>
      <c r="E2139" s="124"/>
    </row>
    <row r="2140" spans="1:5" x14ac:dyDescent="0.25">
      <c r="A2140" s="124"/>
      <c r="B2140" s="124"/>
      <c r="C2140" s="124"/>
      <c r="D2140" s="124"/>
      <c r="E2140" s="124"/>
    </row>
    <row r="2141" spans="1:5" x14ac:dyDescent="0.25">
      <c r="A2141" s="124"/>
      <c r="B2141" s="124"/>
      <c r="C2141" s="124"/>
      <c r="D2141" s="124"/>
      <c r="E2141" s="124"/>
    </row>
    <row r="2142" spans="1:5" x14ac:dyDescent="0.25">
      <c r="A2142" s="124"/>
      <c r="B2142" s="124"/>
      <c r="C2142" s="124"/>
      <c r="D2142" s="124"/>
      <c r="E2142" s="124"/>
    </row>
    <row r="2143" spans="1:5" x14ac:dyDescent="0.25">
      <c r="A2143" s="124"/>
      <c r="B2143" s="124"/>
      <c r="C2143" s="124"/>
      <c r="D2143" s="124"/>
      <c r="E2143" s="124"/>
    </row>
    <row r="2144" spans="1:5" x14ac:dyDescent="0.25">
      <c r="A2144" s="124"/>
      <c r="B2144" s="124"/>
      <c r="C2144" s="124"/>
      <c r="D2144" s="124"/>
      <c r="E2144" s="124"/>
    </row>
    <row r="2145" spans="1:5" x14ac:dyDescent="0.25">
      <c r="A2145" s="124"/>
      <c r="B2145" s="124"/>
      <c r="C2145" s="124"/>
      <c r="D2145" s="124"/>
      <c r="E2145" s="124"/>
    </row>
    <row r="2146" spans="1:5" x14ac:dyDescent="0.25">
      <c r="A2146" s="124"/>
      <c r="B2146" s="124"/>
      <c r="C2146" s="124"/>
      <c r="D2146" s="124"/>
      <c r="E2146" s="124"/>
    </row>
    <row r="2147" spans="1:5" x14ac:dyDescent="0.25">
      <c r="A2147" s="124"/>
      <c r="B2147" s="124"/>
      <c r="C2147" s="124"/>
      <c r="D2147" s="124"/>
      <c r="E2147" s="124"/>
    </row>
    <row r="2148" spans="1:5" x14ac:dyDescent="0.25">
      <c r="A2148" s="124"/>
      <c r="B2148" s="124"/>
      <c r="C2148" s="124"/>
      <c r="D2148" s="124"/>
      <c r="E2148" s="124"/>
    </row>
    <row r="2149" spans="1:5" x14ac:dyDescent="0.25">
      <c r="A2149" s="124"/>
      <c r="B2149" s="124"/>
      <c r="C2149" s="124"/>
      <c r="D2149" s="124"/>
      <c r="E2149" s="124"/>
    </row>
    <row r="2150" spans="1:5" x14ac:dyDescent="0.25">
      <c r="A2150" s="124"/>
      <c r="B2150" s="124"/>
      <c r="C2150" s="124"/>
      <c r="D2150" s="124"/>
      <c r="E2150" s="124"/>
    </row>
    <row r="2151" spans="1:5" x14ac:dyDescent="0.25">
      <c r="A2151" s="124"/>
      <c r="B2151" s="124"/>
      <c r="C2151" s="124"/>
      <c r="D2151" s="124"/>
      <c r="E2151" s="124"/>
    </row>
    <row r="2152" spans="1:5" x14ac:dyDescent="0.25">
      <c r="A2152" s="124"/>
      <c r="B2152" s="124"/>
      <c r="C2152" s="124"/>
      <c r="D2152" s="124"/>
      <c r="E2152" s="124"/>
    </row>
    <row r="2153" spans="1:5" x14ac:dyDescent="0.25">
      <c r="A2153" s="124"/>
      <c r="B2153" s="124"/>
      <c r="C2153" s="124"/>
      <c r="D2153" s="124"/>
      <c r="E2153" s="124"/>
    </row>
    <row r="2154" spans="1:5" x14ac:dyDescent="0.25">
      <c r="A2154" s="124"/>
      <c r="B2154" s="124"/>
      <c r="C2154" s="124"/>
      <c r="D2154" s="124"/>
      <c r="E2154" s="124"/>
    </row>
    <row r="2155" spans="1:5" x14ac:dyDescent="0.25">
      <c r="A2155" s="124"/>
      <c r="B2155" s="124"/>
      <c r="C2155" s="124"/>
      <c r="D2155" s="124"/>
      <c r="E2155" s="124"/>
    </row>
    <row r="2156" spans="1:5" x14ac:dyDescent="0.25">
      <c r="A2156" s="124"/>
      <c r="B2156" s="124"/>
      <c r="C2156" s="124"/>
      <c r="D2156" s="124"/>
      <c r="E2156" s="124"/>
    </row>
    <row r="2157" spans="1:5" x14ac:dyDescent="0.25">
      <c r="A2157" s="124"/>
      <c r="B2157" s="124"/>
      <c r="C2157" s="124"/>
      <c r="D2157" s="124"/>
      <c r="E2157" s="124"/>
    </row>
    <row r="2158" spans="1:5" x14ac:dyDescent="0.25">
      <c r="A2158" s="124"/>
      <c r="B2158" s="124"/>
      <c r="C2158" s="124"/>
      <c r="D2158" s="124"/>
      <c r="E2158" s="124"/>
    </row>
    <row r="2159" spans="1:5" x14ac:dyDescent="0.25">
      <c r="A2159" s="124"/>
      <c r="B2159" s="124"/>
      <c r="C2159" s="124"/>
      <c r="D2159" s="124"/>
      <c r="E2159" s="124"/>
    </row>
    <row r="2160" spans="1:5" x14ac:dyDescent="0.25">
      <c r="A2160" s="124"/>
      <c r="B2160" s="124"/>
      <c r="C2160" s="124"/>
      <c r="D2160" s="124"/>
      <c r="E2160" s="124"/>
    </row>
    <row r="2161" spans="1:5" x14ac:dyDescent="0.25">
      <c r="A2161" s="124"/>
      <c r="B2161" s="124"/>
      <c r="C2161" s="124"/>
      <c r="D2161" s="124"/>
      <c r="E2161" s="124"/>
    </row>
    <row r="2162" spans="1:5" x14ac:dyDescent="0.25">
      <c r="A2162" s="124"/>
      <c r="B2162" s="124"/>
      <c r="C2162" s="124"/>
      <c r="D2162" s="124"/>
      <c r="E2162" s="124"/>
    </row>
    <row r="2163" spans="1:5" x14ac:dyDescent="0.25">
      <c r="A2163" s="124"/>
      <c r="B2163" s="124"/>
      <c r="C2163" s="124"/>
      <c r="D2163" s="124"/>
      <c r="E2163" s="124"/>
    </row>
    <row r="2164" spans="1:5" x14ac:dyDescent="0.25">
      <c r="A2164" s="124"/>
      <c r="B2164" s="124"/>
      <c r="C2164" s="124"/>
      <c r="D2164" s="124"/>
      <c r="E2164" s="124"/>
    </row>
    <row r="2165" spans="1:5" x14ac:dyDescent="0.25">
      <c r="A2165" s="124"/>
      <c r="B2165" s="124"/>
      <c r="C2165" s="124"/>
      <c r="D2165" s="124"/>
      <c r="E2165" s="124"/>
    </row>
    <row r="2166" spans="1:5" x14ac:dyDescent="0.25">
      <c r="A2166" s="124"/>
      <c r="B2166" s="124"/>
      <c r="C2166" s="124"/>
      <c r="D2166" s="124"/>
      <c r="E2166" s="124"/>
    </row>
    <row r="2167" spans="1:5" x14ac:dyDescent="0.25">
      <c r="A2167" s="124"/>
      <c r="B2167" s="124"/>
      <c r="C2167" s="124"/>
      <c r="D2167" s="124"/>
      <c r="E2167" s="124"/>
    </row>
    <row r="2168" spans="1:5" x14ac:dyDescent="0.25">
      <c r="A2168" s="124"/>
      <c r="B2168" s="124"/>
      <c r="C2168" s="124"/>
      <c r="D2168" s="124"/>
      <c r="E2168" s="124"/>
    </row>
    <row r="2169" spans="1:5" x14ac:dyDescent="0.25">
      <c r="A2169" s="124"/>
      <c r="B2169" s="124"/>
      <c r="C2169" s="124"/>
      <c r="D2169" s="124"/>
      <c r="E2169" s="124"/>
    </row>
    <row r="2170" spans="1:5" x14ac:dyDescent="0.25">
      <c r="A2170" s="124"/>
      <c r="B2170" s="124"/>
      <c r="C2170" s="124"/>
      <c r="D2170" s="124"/>
      <c r="E2170" s="124"/>
    </row>
    <row r="2171" spans="1:5" x14ac:dyDescent="0.25">
      <c r="A2171" s="124"/>
      <c r="B2171" s="124"/>
      <c r="C2171" s="124"/>
      <c r="D2171" s="124"/>
      <c r="E2171" s="124"/>
    </row>
    <row r="2172" spans="1:5" x14ac:dyDescent="0.25">
      <c r="A2172" s="124"/>
      <c r="B2172" s="124"/>
      <c r="C2172" s="124"/>
      <c r="D2172" s="124"/>
      <c r="E2172" s="124"/>
    </row>
    <row r="2173" spans="1:5" x14ac:dyDescent="0.25">
      <c r="A2173" s="124"/>
      <c r="B2173" s="124"/>
      <c r="C2173" s="124"/>
      <c r="D2173" s="124"/>
      <c r="E2173" s="124"/>
    </row>
    <row r="2174" spans="1:5" x14ac:dyDescent="0.25">
      <c r="A2174" s="124"/>
      <c r="B2174" s="124"/>
      <c r="C2174" s="124"/>
      <c r="D2174" s="124"/>
      <c r="E2174" s="124"/>
    </row>
    <row r="2175" spans="1:5" x14ac:dyDescent="0.25">
      <c r="A2175" s="124"/>
      <c r="B2175" s="124"/>
      <c r="C2175" s="124"/>
      <c r="D2175" s="124"/>
      <c r="E2175" s="124"/>
    </row>
    <row r="2176" spans="1:5" x14ac:dyDescent="0.25">
      <c r="A2176" s="124"/>
      <c r="B2176" s="124"/>
      <c r="C2176" s="124"/>
      <c r="D2176" s="124"/>
      <c r="E2176" s="124"/>
    </row>
    <row r="2177" spans="1:5" x14ac:dyDescent="0.25">
      <c r="A2177" s="124"/>
      <c r="B2177" s="124"/>
      <c r="C2177" s="124"/>
      <c r="D2177" s="124"/>
      <c r="E2177" s="124"/>
    </row>
    <row r="2178" spans="1:5" x14ac:dyDescent="0.25">
      <c r="A2178" s="124"/>
      <c r="B2178" s="124"/>
      <c r="C2178" s="124"/>
      <c r="D2178" s="124"/>
      <c r="E2178" s="124"/>
    </row>
    <row r="2179" spans="1:5" x14ac:dyDescent="0.25">
      <c r="A2179" s="124"/>
      <c r="B2179" s="124"/>
      <c r="C2179" s="124"/>
      <c r="D2179" s="124"/>
      <c r="E2179" s="124"/>
    </row>
    <row r="2180" spans="1:5" x14ac:dyDescent="0.25">
      <c r="A2180" s="124"/>
      <c r="B2180" s="124"/>
      <c r="C2180" s="124"/>
      <c r="D2180" s="124"/>
      <c r="E2180" s="124"/>
    </row>
    <row r="2181" spans="1:5" x14ac:dyDescent="0.25">
      <c r="A2181" s="124"/>
      <c r="B2181" s="124"/>
      <c r="C2181" s="124"/>
      <c r="D2181" s="124"/>
      <c r="E2181" s="124"/>
    </row>
    <row r="2182" spans="1:5" x14ac:dyDescent="0.25">
      <c r="A2182" s="124"/>
      <c r="B2182" s="124"/>
      <c r="C2182" s="124"/>
      <c r="D2182" s="124"/>
      <c r="E2182" s="124"/>
    </row>
    <row r="2183" spans="1:5" x14ac:dyDescent="0.25">
      <c r="A2183" s="124"/>
      <c r="B2183" s="124"/>
      <c r="C2183" s="124"/>
      <c r="D2183" s="124"/>
      <c r="E2183" s="124"/>
    </row>
    <row r="2184" spans="1:5" x14ac:dyDescent="0.25">
      <c r="A2184" s="124"/>
      <c r="B2184" s="124"/>
      <c r="C2184" s="124"/>
      <c r="D2184" s="124"/>
      <c r="E2184" s="124"/>
    </row>
    <row r="2185" spans="1:5" x14ac:dyDescent="0.25">
      <c r="A2185" s="124"/>
      <c r="B2185" s="124"/>
      <c r="C2185" s="124"/>
      <c r="D2185" s="124"/>
      <c r="E2185" s="124"/>
    </row>
    <row r="2186" spans="1:5" x14ac:dyDescent="0.25">
      <c r="A2186" s="124"/>
      <c r="B2186" s="124"/>
      <c r="C2186" s="124"/>
      <c r="D2186" s="124"/>
      <c r="E2186" s="124"/>
    </row>
    <row r="2187" spans="1:5" x14ac:dyDescent="0.25">
      <c r="A2187" s="124"/>
      <c r="B2187" s="124"/>
      <c r="C2187" s="124"/>
      <c r="D2187" s="124"/>
      <c r="E2187" s="124"/>
    </row>
    <row r="2188" spans="1:5" x14ac:dyDescent="0.25">
      <c r="A2188" s="124"/>
      <c r="B2188" s="124"/>
      <c r="C2188" s="124"/>
      <c r="D2188" s="124"/>
      <c r="E2188" s="124"/>
    </row>
    <row r="2189" spans="1:5" x14ac:dyDescent="0.25">
      <c r="A2189" s="124"/>
      <c r="B2189" s="124"/>
      <c r="C2189" s="124"/>
      <c r="D2189" s="124"/>
      <c r="E2189" s="124"/>
    </row>
    <row r="2190" spans="1:5" x14ac:dyDescent="0.25">
      <c r="A2190" s="124"/>
      <c r="B2190" s="124"/>
      <c r="C2190" s="124"/>
      <c r="D2190" s="124"/>
      <c r="E2190" s="124"/>
    </row>
    <row r="2191" spans="1:5" x14ac:dyDescent="0.25">
      <c r="A2191" s="124"/>
      <c r="B2191" s="124"/>
      <c r="C2191" s="124"/>
      <c r="D2191" s="124"/>
      <c r="E2191" s="124"/>
    </row>
    <row r="2192" spans="1:5" x14ac:dyDescent="0.25">
      <c r="A2192" s="124"/>
      <c r="B2192" s="124"/>
      <c r="C2192" s="124"/>
      <c r="D2192" s="124"/>
      <c r="E2192" s="124"/>
    </row>
    <row r="2193" spans="1:5" x14ac:dyDescent="0.25">
      <c r="A2193" s="124"/>
      <c r="B2193" s="124"/>
      <c r="C2193" s="124"/>
      <c r="D2193" s="124"/>
      <c r="E2193" s="124"/>
    </row>
    <row r="2194" spans="1:5" x14ac:dyDescent="0.25">
      <c r="A2194" s="124"/>
      <c r="B2194" s="124"/>
      <c r="C2194" s="124"/>
      <c r="D2194" s="124"/>
      <c r="E2194" s="124"/>
    </row>
    <row r="2195" spans="1:5" x14ac:dyDescent="0.25">
      <c r="A2195" s="124"/>
      <c r="B2195" s="124"/>
      <c r="C2195" s="124"/>
      <c r="D2195" s="124"/>
      <c r="E2195" s="124"/>
    </row>
    <row r="2196" spans="1:5" x14ac:dyDescent="0.25">
      <c r="A2196" s="124"/>
      <c r="B2196" s="124"/>
      <c r="C2196" s="124"/>
      <c r="D2196" s="124"/>
      <c r="E2196" s="124"/>
    </row>
    <row r="2197" spans="1:5" x14ac:dyDescent="0.25">
      <c r="A2197" s="124"/>
      <c r="B2197" s="124"/>
      <c r="C2197" s="124"/>
      <c r="D2197" s="124"/>
      <c r="E2197" s="124"/>
    </row>
    <row r="2198" spans="1:5" x14ac:dyDescent="0.25">
      <c r="A2198" s="124"/>
      <c r="B2198" s="124"/>
      <c r="C2198" s="124"/>
      <c r="D2198" s="124"/>
      <c r="E2198" s="124"/>
    </row>
    <row r="2199" spans="1:5" x14ac:dyDescent="0.25">
      <c r="A2199" s="124"/>
      <c r="B2199" s="124"/>
      <c r="C2199" s="124"/>
      <c r="D2199" s="124"/>
      <c r="E2199" s="124"/>
    </row>
    <row r="2200" spans="1:5" x14ac:dyDescent="0.25">
      <c r="A2200" s="124"/>
      <c r="B2200" s="124"/>
      <c r="C2200" s="124"/>
      <c r="D2200" s="124"/>
      <c r="E2200" s="124"/>
    </row>
    <row r="2201" spans="1:5" x14ac:dyDescent="0.25">
      <c r="A2201" s="124"/>
      <c r="B2201" s="124"/>
      <c r="C2201" s="124"/>
      <c r="D2201" s="124"/>
      <c r="E2201" s="124"/>
    </row>
    <row r="2202" spans="1:5" x14ac:dyDescent="0.25">
      <c r="A2202" s="124"/>
      <c r="B2202" s="124"/>
      <c r="C2202" s="124"/>
      <c r="D2202" s="124"/>
      <c r="E2202" s="124"/>
    </row>
    <row r="2203" spans="1:5" x14ac:dyDescent="0.25">
      <c r="A2203" s="124"/>
      <c r="B2203" s="124"/>
      <c r="C2203" s="124"/>
      <c r="D2203" s="124"/>
      <c r="E2203" s="124"/>
    </row>
    <row r="2204" spans="1:5" x14ac:dyDescent="0.25">
      <c r="A2204" s="124"/>
      <c r="B2204" s="124"/>
      <c r="C2204" s="124"/>
      <c r="D2204" s="124"/>
      <c r="E2204" s="124"/>
    </row>
    <row r="2205" spans="1:5" x14ac:dyDescent="0.25">
      <c r="A2205" s="124"/>
      <c r="B2205" s="124"/>
      <c r="C2205" s="124"/>
      <c r="D2205" s="124"/>
      <c r="E2205" s="124"/>
    </row>
    <row r="2206" spans="1:5" x14ac:dyDescent="0.25">
      <c r="A2206" s="124"/>
      <c r="B2206" s="124"/>
      <c r="C2206" s="124"/>
      <c r="D2206" s="124"/>
      <c r="E2206" s="124"/>
    </row>
    <row r="2207" spans="1:5" x14ac:dyDescent="0.25">
      <c r="A2207" s="124"/>
      <c r="B2207" s="124"/>
      <c r="C2207" s="124"/>
      <c r="D2207" s="124"/>
      <c r="E2207" s="124"/>
    </row>
    <row r="2208" spans="1:5" x14ac:dyDescent="0.25">
      <c r="A2208" s="124"/>
      <c r="B2208" s="124"/>
      <c r="C2208" s="124"/>
      <c r="D2208" s="124"/>
      <c r="E2208" s="124"/>
    </row>
    <row r="2209" spans="1:5" x14ac:dyDescent="0.25">
      <c r="A2209" s="124"/>
      <c r="B2209" s="124"/>
      <c r="C2209" s="124"/>
      <c r="D2209" s="124"/>
      <c r="E2209" s="124"/>
    </row>
    <row r="2210" spans="1:5" x14ac:dyDescent="0.25">
      <c r="A2210" s="124"/>
      <c r="B2210" s="124"/>
      <c r="C2210" s="124"/>
      <c r="D2210" s="124"/>
      <c r="E2210" s="124"/>
    </row>
    <row r="2211" spans="1:5" x14ac:dyDescent="0.25">
      <c r="A2211" s="124"/>
      <c r="B2211" s="124"/>
      <c r="C2211" s="124"/>
      <c r="D2211" s="124"/>
      <c r="E2211" s="124"/>
    </row>
    <row r="2212" spans="1:5" x14ac:dyDescent="0.25">
      <c r="A2212" s="124"/>
      <c r="B2212" s="124"/>
      <c r="C2212" s="124"/>
      <c r="D2212" s="124"/>
      <c r="E2212" s="124"/>
    </row>
    <row r="2213" spans="1:5" x14ac:dyDescent="0.25">
      <c r="A2213" s="124"/>
      <c r="B2213" s="124"/>
      <c r="C2213" s="124"/>
      <c r="D2213" s="124"/>
      <c r="E2213" s="124"/>
    </row>
    <row r="2214" spans="1:5" x14ac:dyDescent="0.25">
      <c r="A2214" s="124"/>
      <c r="B2214" s="124"/>
      <c r="C2214" s="124"/>
      <c r="D2214" s="124"/>
      <c r="E2214" s="124"/>
    </row>
    <row r="2215" spans="1:5" x14ac:dyDescent="0.25">
      <c r="A2215" s="124"/>
      <c r="B2215" s="124"/>
      <c r="C2215" s="124"/>
      <c r="D2215" s="124"/>
      <c r="E2215" s="124"/>
    </row>
    <row r="2216" spans="1:5" x14ac:dyDescent="0.25">
      <c r="A2216" s="124"/>
      <c r="B2216" s="124"/>
      <c r="C2216" s="124"/>
      <c r="D2216" s="124"/>
      <c r="E2216" s="124"/>
    </row>
    <row r="2217" spans="1:5" x14ac:dyDescent="0.25">
      <c r="A2217" s="124"/>
      <c r="B2217" s="124"/>
      <c r="C2217" s="124"/>
      <c r="D2217" s="124"/>
      <c r="E2217" s="124"/>
    </row>
    <row r="2218" spans="1:5" x14ac:dyDescent="0.25">
      <c r="A2218" s="124"/>
      <c r="B2218" s="124"/>
      <c r="C2218" s="124"/>
      <c r="D2218" s="124"/>
      <c r="E2218" s="124"/>
    </row>
    <row r="2219" spans="1:5" x14ac:dyDescent="0.25">
      <c r="A2219" s="124"/>
      <c r="B2219" s="124"/>
      <c r="C2219" s="124"/>
      <c r="D2219" s="124"/>
      <c r="E2219" s="124"/>
    </row>
    <row r="2220" spans="1:5" x14ac:dyDescent="0.25">
      <c r="A2220" s="124"/>
      <c r="B2220" s="124"/>
      <c r="C2220" s="124"/>
      <c r="D2220" s="124"/>
      <c r="E2220" s="124"/>
    </row>
    <row r="2221" spans="1:5" x14ac:dyDescent="0.25">
      <c r="A2221" s="124"/>
      <c r="B2221" s="124"/>
      <c r="C2221" s="124"/>
      <c r="D2221" s="124"/>
      <c r="E2221" s="124"/>
    </row>
    <row r="2222" spans="1:5" x14ac:dyDescent="0.25">
      <c r="A2222" s="124"/>
      <c r="B2222" s="124"/>
      <c r="C2222" s="124"/>
      <c r="D2222" s="124"/>
      <c r="E2222" s="124"/>
    </row>
    <row r="2223" spans="1:5" x14ac:dyDescent="0.25">
      <c r="A2223" s="124"/>
      <c r="B2223" s="124"/>
      <c r="C2223" s="124"/>
      <c r="D2223" s="124"/>
      <c r="E2223" s="124"/>
    </row>
    <row r="2224" spans="1:5" x14ac:dyDescent="0.25">
      <c r="A2224" s="124"/>
      <c r="B2224" s="124"/>
      <c r="C2224" s="124"/>
      <c r="D2224" s="124"/>
      <c r="E2224" s="124"/>
    </row>
    <row r="2225" spans="1:5" x14ac:dyDescent="0.25">
      <c r="A2225" s="124"/>
      <c r="B2225" s="124"/>
      <c r="C2225" s="124"/>
      <c r="D2225" s="124"/>
      <c r="E2225" s="124"/>
    </row>
    <row r="2226" spans="1:5" x14ac:dyDescent="0.25">
      <c r="A2226" s="124"/>
      <c r="B2226" s="124"/>
      <c r="C2226" s="124"/>
      <c r="D2226" s="124"/>
      <c r="E2226" s="124"/>
    </row>
    <row r="2227" spans="1:5" x14ac:dyDescent="0.25">
      <c r="A2227" s="124"/>
      <c r="B2227" s="124"/>
      <c r="C2227" s="124"/>
      <c r="D2227" s="124"/>
      <c r="E2227" s="124"/>
    </row>
    <row r="2228" spans="1:5" x14ac:dyDescent="0.25">
      <c r="A2228" s="124"/>
      <c r="B2228" s="124"/>
      <c r="C2228" s="124"/>
      <c r="D2228" s="124"/>
      <c r="E2228" s="124"/>
    </row>
    <row r="2229" spans="1:5" x14ac:dyDescent="0.25">
      <c r="A2229" s="124"/>
      <c r="B2229" s="124"/>
      <c r="C2229" s="124"/>
      <c r="D2229" s="124"/>
      <c r="E2229" s="124"/>
    </row>
    <row r="2230" spans="1:5" x14ac:dyDescent="0.25">
      <c r="A2230" s="124"/>
      <c r="B2230" s="124"/>
      <c r="C2230" s="124"/>
      <c r="D2230" s="124"/>
      <c r="E2230" s="124"/>
    </row>
    <row r="2231" spans="1:5" x14ac:dyDescent="0.25">
      <c r="A2231" s="124"/>
      <c r="B2231" s="124"/>
      <c r="C2231" s="124"/>
      <c r="D2231" s="124"/>
      <c r="E2231" s="124"/>
    </row>
    <row r="2232" spans="1:5" x14ac:dyDescent="0.25">
      <c r="A2232" s="124"/>
      <c r="B2232" s="124"/>
      <c r="C2232" s="124"/>
      <c r="D2232" s="124"/>
      <c r="E2232" s="124"/>
    </row>
    <row r="2233" spans="1:5" x14ac:dyDescent="0.25">
      <c r="A2233" s="124"/>
      <c r="B2233" s="124"/>
      <c r="C2233" s="124"/>
      <c r="D2233" s="124"/>
      <c r="E2233" s="124"/>
    </row>
    <row r="2234" spans="1:5" x14ac:dyDescent="0.25">
      <c r="A2234" s="124"/>
      <c r="B2234" s="124"/>
      <c r="C2234" s="124"/>
      <c r="D2234" s="124"/>
      <c r="E2234" s="124"/>
    </row>
    <row r="2235" spans="1:5" x14ac:dyDescent="0.25">
      <c r="A2235" s="124"/>
      <c r="B2235" s="124"/>
      <c r="C2235" s="124"/>
      <c r="D2235" s="124"/>
      <c r="E2235" s="124"/>
    </row>
    <row r="2236" spans="1:5" x14ac:dyDescent="0.25">
      <c r="A2236" s="124"/>
      <c r="B2236" s="124"/>
      <c r="C2236" s="124"/>
      <c r="D2236" s="124"/>
      <c r="E2236" s="124"/>
    </row>
    <row r="2237" spans="1:5" x14ac:dyDescent="0.25">
      <c r="A2237" s="124"/>
      <c r="B2237" s="124"/>
      <c r="C2237" s="124"/>
      <c r="D2237" s="124"/>
      <c r="E2237" s="124"/>
    </row>
    <row r="2238" spans="1:5" x14ac:dyDescent="0.25">
      <c r="A2238" s="124"/>
      <c r="B2238" s="124"/>
      <c r="C2238" s="124"/>
      <c r="D2238" s="124"/>
      <c r="E2238" s="124"/>
    </row>
    <row r="2239" spans="1:5" x14ac:dyDescent="0.25">
      <c r="A2239" s="124"/>
      <c r="B2239" s="124"/>
      <c r="C2239" s="124"/>
      <c r="D2239" s="124"/>
      <c r="E2239" s="124"/>
    </row>
    <row r="2240" spans="1:5" x14ac:dyDescent="0.25">
      <c r="A2240" s="124"/>
      <c r="B2240" s="124"/>
      <c r="C2240" s="124"/>
      <c r="D2240" s="124"/>
      <c r="E2240" s="124"/>
    </row>
    <row r="2241" spans="1:5" x14ac:dyDescent="0.25">
      <c r="A2241" s="124"/>
      <c r="B2241" s="124"/>
      <c r="C2241" s="124"/>
      <c r="D2241" s="124"/>
      <c r="E2241" s="124"/>
    </row>
    <row r="2242" spans="1:5" x14ac:dyDescent="0.25">
      <c r="A2242" s="124"/>
      <c r="B2242" s="124"/>
      <c r="C2242" s="124"/>
      <c r="D2242" s="124"/>
      <c r="E2242" s="124"/>
    </row>
    <row r="2243" spans="1:5" x14ac:dyDescent="0.25">
      <c r="A2243" s="124"/>
      <c r="B2243" s="124"/>
      <c r="C2243" s="124"/>
      <c r="D2243" s="124"/>
      <c r="E2243" s="124"/>
    </row>
    <row r="2244" spans="1:5" x14ac:dyDescent="0.25">
      <c r="A2244" s="124"/>
      <c r="B2244" s="124"/>
      <c r="C2244" s="124"/>
      <c r="D2244" s="124"/>
      <c r="E2244" s="124"/>
    </row>
    <row r="2245" spans="1:5" x14ac:dyDescent="0.25">
      <c r="A2245" s="124"/>
      <c r="B2245" s="124"/>
      <c r="C2245" s="124"/>
      <c r="D2245" s="124"/>
      <c r="E2245" s="124"/>
    </row>
    <row r="2246" spans="1:5" x14ac:dyDescent="0.25">
      <c r="A2246" s="124"/>
      <c r="B2246" s="124"/>
      <c r="C2246" s="124"/>
      <c r="D2246" s="124"/>
      <c r="E2246" s="124"/>
    </row>
    <row r="2247" spans="1:5" x14ac:dyDescent="0.25">
      <c r="A2247" s="124"/>
      <c r="B2247" s="124"/>
      <c r="C2247" s="124"/>
      <c r="D2247" s="124"/>
      <c r="E2247" s="124"/>
    </row>
    <row r="2248" spans="1:5" x14ac:dyDescent="0.25">
      <c r="A2248" s="124"/>
      <c r="B2248" s="124"/>
      <c r="C2248" s="124"/>
      <c r="D2248" s="124"/>
      <c r="E2248" s="124"/>
    </row>
    <row r="2249" spans="1:5" x14ac:dyDescent="0.25">
      <c r="A2249" s="124"/>
      <c r="B2249" s="124"/>
      <c r="C2249" s="124"/>
      <c r="D2249" s="124"/>
      <c r="E2249" s="124"/>
    </row>
    <row r="2250" spans="1:5" x14ac:dyDescent="0.25">
      <c r="A2250" s="124"/>
      <c r="B2250" s="124"/>
      <c r="C2250" s="124"/>
      <c r="D2250" s="124"/>
      <c r="E2250" s="124"/>
    </row>
    <row r="2251" spans="1:5" x14ac:dyDescent="0.25">
      <c r="A2251" s="124"/>
      <c r="B2251" s="124"/>
      <c r="C2251" s="124"/>
      <c r="D2251" s="124"/>
      <c r="E2251" s="124"/>
    </row>
    <row r="2252" spans="1:5" x14ac:dyDescent="0.25">
      <c r="A2252" s="124"/>
      <c r="B2252" s="124"/>
      <c r="C2252" s="124"/>
      <c r="D2252" s="124"/>
      <c r="E2252" s="124"/>
    </row>
    <row r="2253" spans="1:5" x14ac:dyDescent="0.25">
      <c r="A2253" s="124"/>
      <c r="B2253" s="124"/>
      <c r="C2253" s="124"/>
      <c r="D2253" s="124"/>
      <c r="E2253" s="124"/>
    </row>
    <row r="2254" spans="1:5" x14ac:dyDescent="0.25">
      <c r="A2254" s="124"/>
      <c r="B2254" s="124"/>
      <c r="C2254" s="124"/>
      <c r="D2254" s="124"/>
      <c r="E2254" s="124"/>
    </row>
    <row r="2255" spans="1:5" x14ac:dyDescent="0.25">
      <c r="A2255" s="124"/>
      <c r="B2255" s="124"/>
      <c r="C2255" s="124"/>
      <c r="D2255" s="124"/>
      <c r="E2255" s="124"/>
    </row>
    <row r="2256" spans="1:5" x14ac:dyDescent="0.25">
      <c r="A2256" s="124"/>
      <c r="B2256" s="124"/>
      <c r="C2256" s="124"/>
      <c r="D2256" s="124"/>
      <c r="E2256" s="124"/>
    </row>
    <row r="2257" spans="1:5" x14ac:dyDescent="0.25">
      <c r="A2257" s="124"/>
      <c r="B2257" s="124"/>
      <c r="C2257" s="124"/>
      <c r="D2257" s="124"/>
      <c r="E2257" s="124"/>
    </row>
    <row r="2258" spans="1:5" x14ac:dyDescent="0.25">
      <c r="A2258" s="124"/>
      <c r="B2258" s="124"/>
      <c r="C2258" s="124"/>
      <c r="D2258" s="124"/>
      <c r="E2258" s="124"/>
    </row>
    <row r="2259" spans="1:5" x14ac:dyDescent="0.25">
      <c r="A2259" s="124"/>
      <c r="B2259" s="124"/>
      <c r="C2259" s="124"/>
      <c r="D2259" s="124"/>
      <c r="E2259" s="124"/>
    </row>
    <row r="2260" spans="1:5" x14ac:dyDescent="0.25">
      <c r="A2260" s="124"/>
      <c r="B2260" s="124"/>
      <c r="C2260" s="124"/>
      <c r="D2260" s="124"/>
      <c r="E2260" s="124"/>
    </row>
    <row r="2261" spans="1:5" x14ac:dyDescent="0.25">
      <c r="A2261" s="124"/>
      <c r="B2261" s="124"/>
      <c r="C2261" s="124"/>
      <c r="D2261" s="124"/>
      <c r="E2261" s="124"/>
    </row>
    <row r="2262" spans="1:5" x14ac:dyDescent="0.25">
      <c r="A2262" s="124"/>
      <c r="B2262" s="124"/>
      <c r="C2262" s="124"/>
      <c r="D2262" s="124"/>
      <c r="E2262" s="124"/>
    </row>
    <row r="2263" spans="1:5" x14ac:dyDescent="0.25">
      <c r="A2263" s="124"/>
      <c r="B2263" s="124"/>
      <c r="C2263" s="124"/>
      <c r="D2263" s="124"/>
      <c r="E2263" s="124"/>
    </row>
    <row r="2264" spans="1:5" x14ac:dyDescent="0.25">
      <c r="A2264" s="124"/>
      <c r="B2264" s="124"/>
      <c r="C2264" s="124"/>
      <c r="D2264" s="124"/>
      <c r="E2264" s="124"/>
    </row>
    <row r="2265" spans="1:5" x14ac:dyDescent="0.25">
      <c r="A2265" s="124"/>
      <c r="B2265" s="124"/>
      <c r="C2265" s="124"/>
      <c r="D2265" s="124"/>
      <c r="E2265" s="124"/>
    </row>
    <row r="2266" spans="1:5" x14ac:dyDescent="0.25">
      <c r="A2266" s="124"/>
      <c r="B2266" s="124"/>
      <c r="C2266" s="124"/>
      <c r="D2266" s="124"/>
      <c r="E2266" s="124"/>
    </row>
    <row r="2267" spans="1:5" x14ac:dyDescent="0.25">
      <c r="A2267" s="124"/>
      <c r="B2267" s="124"/>
      <c r="C2267" s="124"/>
      <c r="D2267" s="124"/>
      <c r="E2267" s="124"/>
    </row>
    <row r="2268" spans="1:5" x14ac:dyDescent="0.25">
      <c r="A2268" s="124"/>
      <c r="B2268" s="124"/>
      <c r="C2268" s="124"/>
      <c r="D2268" s="124"/>
      <c r="E2268" s="124"/>
    </row>
    <row r="2269" spans="1:5" x14ac:dyDescent="0.25">
      <c r="A2269" s="124"/>
      <c r="B2269" s="124"/>
      <c r="C2269" s="124"/>
      <c r="D2269" s="124"/>
      <c r="E2269" s="124"/>
    </row>
    <row r="2270" spans="1:5" x14ac:dyDescent="0.25">
      <c r="A2270" s="124"/>
      <c r="B2270" s="124"/>
      <c r="C2270" s="124"/>
      <c r="D2270" s="124"/>
      <c r="E2270" s="124"/>
    </row>
    <row r="2271" spans="1:5" x14ac:dyDescent="0.25">
      <c r="A2271" s="124"/>
      <c r="B2271" s="124"/>
      <c r="C2271" s="124"/>
      <c r="D2271" s="124"/>
      <c r="E2271" s="124"/>
    </row>
    <row r="2272" spans="1:5" x14ac:dyDescent="0.25">
      <c r="A2272" s="124"/>
      <c r="B2272" s="124"/>
      <c r="C2272" s="124"/>
      <c r="D2272" s="124"/>
      <c r="E2272" s="124"/>
    </row>
    <row r="2273" spans="1:5" x14ac:dyDescent="0.25">
      <c r="A2273" s="124"/>
      <c r="B2273" s="124"/>
      <c r="C2273" s="124"/>
      <c r="D2273" s="124"/>
      <c r="E2273" s="124"/>
    </row>
    <row r="2274" spans="1:5" x14ac:dyDescent="0.25">
      <c r="A2274" s="124"/>
      <c r="B2274" s="124"/>
      <c r="C2274" s="124"/>
      <c r="D2274" s="124"/>
      <c r="E2274" s="124"/>
    </row>
    <row r="2275" spans="1:5" x14ac:dyDescent="0.25">
      <c r="A2275" s="124"/>
      <c r="B2275" s="124"/>
      <c r="C2275" s="124"/>
      <c r="D2275" s="124"/>
      <c r="E2275" s="124"/>
    </row>
    <row r="2276" spans="1:5" x14ac:dyDescent="0.25">
      <c r="A2276" s="124"/>
      <c r="B2276" s="124"/>
      <c r="C2276" s="124"/>
      <c r="D2276" s="124"/>
      <c r="E2276" s="124"/>
    </row>
    <row r="2277" spans="1:5" x14ac:dyDescent="0.25">
      <c r="A2277" s="124"/>
      <c r="B2277" s="124"/>
      <c r="C2277" s="124"/>
      <c r="D2277" s="124"/>
      <c r="E2277" s="124"/>
    </row>
    <row r="2278" spans="1:5" x14ac:dyDescent="0.25">
      <c r="A2278" s="124"/>
      <c r="B2278" s="124"/>
      <c r="C2278" s="124"/>
      <c r="D2278" s="124"/>
      <c r="E2278" s="124"/>
    </row>
    <row r="2279" spans="1:5" x14ac:dyDescent="0.25">
      <c r="A2279" s="124"/>
      <c r="B2279" s="124"/>
      <c r="C2279" s="124"/>
      <c r="D2279" s="124"/>
      <c r="E2279" s="124"/>
    </row>
    <row r="2280" spans="1:5" x14ac:dyDescent="0.25">
      <c r="A2280" s="124"/>
      <c r="B2280" s="124"/>
      <c r="C2280" s="124"/>
      <c r="D2280" s="124"/>
      <c r="E2280" s="124"/>
    </row>
    <row r="2281" spans="1:5" x14ac:dyDescent="0.25">
      <c r="A2281" s="124"/>
      <c r="B2281" s="124"/>
      <c r="C2281" s="124"/>
      <c r="D2281" s="124"/>
      <c r="E2281" s="124"/>
    </row>
    <row r="2282" spans="1:5" x14ac:dyDescent="0.25">
      <c r="A2282" s="124"/>
      <c r="B2282" s="124"/>
      <c r="C2282" s="124"/>
      <c r="D2282" s="124"/>
      <c r="E2282" s="124"/>
    </row>
    <row r="2283" spans="1:5" x14ac:dyDescent="0.25">
      <c r="A2283" s="124"/>
      <c r="B2283" s="124"/>
      <c r="C2283" s="124"/>
      <c r="D2283" s="124"/>
      <c r="E2283" s="124"/>
    </row>
    <row r="2284" spans="1:5" x14ac:dyDescent="0.25">
      <c r="A2284" s="124"/>
      <c r="B2284" s="124"/>
      <c r="C2284" s="124"/>
      <c r="D2284" s="124"/>
      <c r="E2284" s="124"/>
    </row>
    <row r="2285" spans="1:5" x14ac:dyDescent="0.25">
      <c r="A2285" s="124"/>
      <c r="B2285" s="124"/>
      <c r="C2285" s="124"/>
      <c r="D2285" s="124"/>
      <c r="E2285" s="124"/>
    </row>
    <row r="2286" spans="1:5" x14ac:dyDescent="0.25">
      <c r="A2286" s="124"/>
      <c r="B2286" s="124"/>
      <c r="C2286" s="124"/>
      <c r="D2286" s="124"/>
      <c r="E2286" s="124"/>
    </row>
    <row r="2287" spans="1:5" x14ac:dyDescent="0.25">
      <c r="A2287" s="124"/>
      <c r="B2287" s="124"/>
      <c r="C2287" s="124"/>
      <c r="D2287" s="124"/>
      <c r="E2287" s="124"/>
    </row>
    <row r="2288" spans="1:5" x14ac:dyDescent="0.25">
      <c r="A2288" s="124"/>
      <c r="B2288" s="124"/>
      <c r="C2288" s="124"/>
      <c r="D2288" s="124"/>
      <c r="E2288" s="124"/>
    </row>
    <row r="2289" spans="1:5" x14ac:dyDescent="0.25">
      <c r="A2289" s="124"/>
      <c r="B2289" s="124"/>
      <c r="C2289" s="124"/>
      <c r="D2289" s="124"/>
      <c r="E2289" s="124"/>
    </row>
    <row r="2290" spans="1:5" x14ac:dyDescent="0.25">
      <c r="A2290" s="124"/>
      <c r="B2290" s="124"/>
      <c r="C2290" s="124"/>
      <c r="D2290" s="124"/>
      <c r="E2290" s="124"/>
    </row>
    <row r="2291" spans="1:5" x14ac:dyDescent="0.25">
      <c r="A2291" s="124"/>
      <c r="B2291" s="124"/>
      <c r="C2291" s="124"/>
      <c r="D2291" s="124"/>
      <c r="E2291" s="124"/>
    </row>
    <row r="2292" spans="1:5" x14ac:dyDescent="0.25">
      <c r="A2292" s="124"/>
      <c r="B2292" s="124"/>
      <c r="C2292" s="124"/>
      <c r="D2292" s="124"/>
      <c r="E2292" s="124"/>
    </row>
    <row r="2293" spans="1:5" x14ac:dyDescent="0.25">
      <c r="A2293" s="124"/>
      <c r="B2293" s="124"/>
      <c r="C2293" s="124"/>
      <c r="D2293" s="124"/>
      <c r="E2293" s="124"/>
    </row>
    <row r="2294" spans="1:5" x14ac:dyDescent="0.25">
      <c r="A2294" s="124"/>
      <c r="B2294" s="124"/>
      <c r="C2294" s="124"/>
      <c r="D2294" s="124"/>
      <c r="E2294" s="124"/>
    </row>
    <row r="2295" spans="1:5" x14ac:dyDescent="0.25">
      <c r="A2295" s="124"/>
      <c r="B2295" s="124"/>
      <c r="C2295" s="124"/>
      <c r="D2295" s="124"/>
      <c r="E2295" s="124"/>
    </row>
    <row r="2296" spans="1:5" x14ac:dyDescent="0.25">
      <c r="A2296" s="124"/>
      <c r="B2296" s="124"/>
      <c r="C2296" s="124"/>
      <c r="D2296" s="124"/>
      <c r="E2296" s="124"/>
    </row>
    <row r="2297" spans="1:5" x14ac:dyDescent="0.25">
      <c r="A2297" s="124"/>
      <c r="B2297" s="124"/>
      <c r="C2297" s="124"/>
      <c r="D2297" s="124"/>
      <c r="E2297" s="124"/>
    </row>
    <row r="2298" spans="1:5" x14ac:dyDescent="0.25">
      <c r="A2298" s="124"/>
      <c r="B2298" s="124"/>
      <c r="C2298" s="124"/>
      <c r="D2298" s="124"/>
      <c r="E2298" s="124"/>
    </row>
    <row r="2299" spans="1:5" x14ac:dyDescent="0.25">
      <c r="A2299" s="124"/>
      <c r="B2299" s="124"/>
      <c r="C2299" s="124"/>
      <c r="D2299" s="124"/>
      <c r="E2299" s="124"/>
    </row>
    <row r="2300" spans="1:5" x14ac:dyDescent="0.25">
      <c r="A2300" s="124"/>
      <c r="B2300" s="124"/>
      <c r="C2300" s="124"/>
      <c r="D2300" s="124"/>
      <c r="E2300" s="124"/>
    </row>
    <row r="2301" spans="1:5" x14ac:dyDescent="0.25">
      <c r="A2301" s="124"/>
      <c r="B2301" s="124"/>
      <c r="C2301" s="124"/>
      <c r="D2301" s="124"/>
      <c r="E2301" s="124"/>
    </row>
    <row r="2302" spans="1:5" x14ac:dyDescent="0.25">
      <c r="A2302" s="124"/>
      <c r="B2302" s="124"/>
      <c r="C2302" s="124"/>
      <c r="D2302" s="124"/>
      <c r="E2302" s="124"/>
    </row>
    <row r="2303" spans="1:5" x14ac:dyDescent="0.25">
      <c r="A2303" s="124"/>
      <c r="B2303" s="124"/>
      <c r="C2303" s="124"/>
      <c r="D2303" s="124"/>
      <c r="E2303" s="124"/>
    </row>
    <row r="2304" spans="1:5" x14ac:dyDescent="0.25">
      <c r="A2304" s="124"/>
      <c r="B2304" s="124"/>
      <c r="C2304" s="124"/>
      <c r="D2304" s="124"/>
      <c r="E2304" s="124"/>
    </row>
    <row r="2305" spans="1:5" x14ac:dyDescent="0.25">
      <c r="A2305" s="124"/>
      <c r="B2305" s="124"/>
      <c r="C2305" s="124"/>
      <c r="D2305" s="124"/>
      <c r="E2305" s="124"/>
    </row>
    <row r="2306" spans="1:5" x14ac:dyDescent="0.25">
      <c r="A2306" s="124"/>
      <c r="B2306" s="124"/>
      <c r="C2306" s="124"/>
      <c r="D2306" s="124"/>
      <c r="E2306" s="124"/>
    </row>
    <row r="2307" spans="1:5" x14ac:dyDescent="0.25">
      <c r="A2307" s="124"/>
      <c r="B2307" s="124"/>
      <c r="C2307" s="124"/>
      <c r="D2307" s="124"/>
      <c r="E2307" s="124"/>
    </row>
    <row r="2308" spans="1:5" x14ac:dyDescent="0.25">
      <c r="A2308" s="124"/>
      <c r="B2308" s="124"/>
      <c r="C2308" s="124"/>
      <c r="D2308" s="124"/>
      <c r="E2308" s="124"/>
    </row>
    <row r="2309" spans="1:5" x14ac:dyDescent="0.25">
      <c r="A2309" s="124"/>
      <c r="B2309" s="124"/>
      <c r="C2309" s="124"/>
      <c r="D2309" s="124"/>
      <c r="E2309" s="124"/>
    </row>
    <row r="2310" spans="1:5" x14ac:dyDescent="0.25">
      <c r="A2310" s="124"/>
      <c r="B2310" s="124"/>
      <c r="C2310" s="124"/>
      <c r="D2310" s="124"/>
      <c r="E2310" s="124"/>
    </row>
    <row r="2311" spans="1:5" x14ac:dyDescent="0.25">
      <c r="A2311" s="124"/>
      <c r="B2311" s="124"/>
      <c r="C2311" s="124"/>
      <c r="D2311" s="124"/>
      <c r="E2311" s="124"/>
    </row>
    <row r="2312" spans="1:5" x14ac:dyDescent="0.25">
      <c r="A2312" s="124"/>
      <c r="B2312" s="124"/>
      <c r="C2312" s="124"/>
      <c r="D2312" s="124"/>
      <c r="E2312" s="124"/>
    </row>
    <row r="2313" spans="1:5" x14ac:dyDescent="0.25">
      <c r="A2313" s="124"/>
      <c r="B2313" s="124"/>
      <c r="C2313" s="124"/>
      <c r="D2313" s="124"/>
      <c r="E2313" s="124"/>
    </row>
    <row r="2314" spans="1:5" x14ac:dyDescent="0.25">
      <c r="A2314" s="124"/>
      <c r="B2314" s="124"/>
      <c r="C2314" s="124"/>
      <c r="D2314" s="124"/>
      <c r="E2314" s="124"/>
    </row>
    <row r="2315" spans="1:5" x14ac:dyDescent="0.25">
      <c r="A2315" s="124"/>
      <c r="B2315" s="124"/>
      <c r="C2315" s="124"/>
      <c r="D2315" s="124"/>
      <c r="E2315" s="124"/>
    </row>
    <row r="2316" spans="1:5" x14ac:dyDescent="0.25">
      <c r="A2316" s="124"/>
      <c r="B2316" s="124"/>
      <c r="C2316" s="124"/>
      <c r="D2316" s="124"/>
      <c r="E2316" s="124"/>
    </row>
    <row r="2317" spans="1:5" x14ac:dyDescent="0.25">
      <c r="A2317" s="124"/>
      <c r="B2317" s="124"/>
      <c r="C2317" s="124"/>
      <c r="D2317" s="124"/>
      <c r="E2317" s="124"/>
    </row>
    <row r="2318" spans="1:5" x14ac:dyDescent="0.25">
      <c r="A2318" s="124"/>
      <c r="B2318" s="124"/>
      <c r="C2318" s="124"/>
      <c r="D2318" s="124"/>
      <c r="E2318" s="124"/>
    </row>
    <row r="2319" spans="1:5" x14ac:dyDescent="0.25">
      <c r="A2319" s="124"/>
      <c r="B2319" s="124"/>
      <c r="C2319" s="124"/>
      <c r="D2319" s="124"/>
      <c r="E2319" s="124"/>
    </row>
    <row r="2320" spans="1:5" x14ac:dyDescent="0.25">
      <c r="A2320" s="124"/>
      <c r="B2320" s="124"/>
      <c r="C2320" s="124"/>
      <c r="D2320" s="124"/>
      <c r="E2320" s="124"/>
    </row>
    <row r="2321" spans="1:5" x14ac:dyDescent="0.25">
      <c r="A2321" s="124"/>
      <c r="B2321" s="124"/>
      <c r="C2321" s="124"/>
      <c r="D2321" s="124"/>
      <c r="E2321" s="124"/>
    </row>
    <row r="2322" spans="1:5" x14ac:dyDescent="0.25">
      <c r="A2322" s="124"/>
      <c r="B2322" s="124"/>
      <c r="C2322" s="124"/>
      <c r="D2322" s="124"/>
      <c r="E2322" s="124"/>
    </row>
    <row r="2323" spans="1:5" x14ac:dyDescent="0.25">
      <c r="A2323" s="124"/>
      <c r="B2323" s="124"/>
      <c r="C2323" s="124"/>
      <c r="D2323" s="124"/>
      <c r="E2323" s="124"/>
    </row>
    <row r="2324" spans="1:5" x14ac:dyDescent="0.25">
      <c r="A2324" s="124"/>
      <c r="B2324" s="124"/>
      <c r="C2324" s="124"/>
      <c r="D2324" s="124"/>
      <c r="E2324" s="124"/>
    </row>
    <row r="2325" spans="1:5" x14ac:dyDescent="0.25">
      <c r="A2325" s="124"/>
      <c r="B2325" s="124"/>
      <c r="C2325" s="124"/>
      <c r="D2325" s="124"/>
      <c r="E2325" s="124"/>
    </row>
    <row r="2326" spans="1:5" x14ac:dyDescent="0.25">
      <c r="A2326" s="124"/>
      <c r="B2326" s="124"/>
      <c r="C2326" s="124"/>
      <c r="D2326" s="124"/>
      <c r="E2326" s="124"/>
    </row>
    <row r="2327" spans="1:5" x14ac:dyDescent="0.25">
      <c r="A2327" s="124"/>
      <c r="B2327" s="124"/>
      <c r="C2327" s="124"/>
      <c r="D2327" s="124"/>
      <c r="E2327" s="124"/>
    </row>
    <row r="2328" spans="1:5" x14ac:dyDescent="0.25">
      <c r="A2328" s="124"/>
      <c r="B2328" s="124"/>
      <c r="C2328" s="124"/>
      <c r="D2328" s="124"/>
      <c r="E2328" s="124"/>
    </row>
    <row r="2329" spans="1:5" x14ac:dyDescent="0.25">
      <c r="A2329" s="124"/>
      <c r="B2329" s="124"/>
      <c r="C2329" s="124"/>
      <c r="D2329" s="124"/>
      <c r="E2329" s="124"/>
    </row>
    <row r="2330" spans="1:5" x14ac:dyDescent="0.25">
      <c r="A2330" s="124"/>
      <c r="B2330" s="124"/>
      <c r="C2330" s="124"/>
      <c r="D2330" s="124"/>
      <c r="E2330" s="124"/>
    </row>
    <row r="2331" spans="1:5" x14ac:dyDescent="0.25">
      <c r="A2331" s="124"/>
      <c r="B2331" s="124"/>
      <c r="C2331" s="124"/>
      <c r="D2331" s="124"/>
      <c r="E2331" s="124"/>
    </row>
    <row r="2332" spans="1:5" x14ac:dyDescent="0.25">
      <c r="A2332" s="124"/>
      <c r="B2332" s="124"/>
      <c r="C2332" s="124"/>
      <c r="D2332" s="124"/>
      <c r="E2332" s="124"/>
    </row>
    <row r="2333" spans="1:5" x14ac:dyDescent="0.25">
      <c r="A2333" s="124"/>
      <c r="B2333" s="124"/>
      <c r="C2333" s="124"/>
      <c r="D2333" s="124"/>
      <c r="E2333" s="124"/>
    </row>
    <row r="2334" spans="1:5" x14ac:dyDescent="0.25">
      <c r="A2334" s="124"/>
      <c r="B2334" s="124"/>
      <c r="C2334" s="124"/>
      <c r="D2334" s="124"/>
      <c r="E2334" s="124"/>
    </row>
    <row r="2335" spans="1:5" x14ac:dyDescent="0.25">
      <c r="A2335" s="124"/>
      <c r="B2335" s="124"/>
      <c r="C2335" s="124"/>
      <c r="D2335" s="124"/>
      <c r="E2335" s="124"/>
    </row>
    <row r="2336" spans="1:5" x14ac:dyDescent="0.25">
      <c r="A2336" s="124"/>
      <c r="B2336" s="124"/>
      <c r="C2336" s="124"/>
      <c r="D2336" s="124"/>
      <c r="E2336" s="124"/>
    </row>
    <row r="2337" spans="1:5" x14ac:dyDescent="0.25">
      <c r="A2337" s="124"/>
      <c r="B2337" s="124"/>
      <c r="C2337" s="124"/>
      <c r="D2337" s="124"/>
      <c r="E2337" s="124"/>
    </row>
    <row r="2338" spans="1:5" x14ac:dyDescent="0.25">
      <c r="A2338" s="124"/>
      <c r="B2338" s="124"/>
      <c r="C2338" s="124"/>
      <c r="D2338" s="124"/>
      <c r="E2338" s="124"/>
    </row>
    <row r="2339" spans="1:5" x14ac:dyDescent="0.25">
      <c r="A2339" s="124"/>
      <c r="B2339" s="124"/>
      <c r="C2339" s="124"/>
      <c r="D2339" s="124"/>
      <c r="E2339" s="124"/>
    </row>
    <row r="2340" spans="1:5" x14ac:dyDescent="0.25">
      <c r="A2340" s="124"/>
      <c r="B2340" s="124"/>
      <c r="C2340" s="124"/>
      <c r="D2340" s="124"/>
      <c r="E2340" s="124"/>
    </row>
    <row r="2341" spans="1:5" x14ac:dyDescent="0.25">
      <c r="A2341" s="124"/>
      <c r="B2341" s="124"/>
      <c r="C2341" s="124"/>
      <c r="D2341" s="124"/>
      <c r="E2341" s="124"/>
    </row>
    <row r="2342" spans="1:5" x14ac:dyDescent="0.25">
      <c r="A2342" s="124"/>
      <c r="B2342" s="124"/>
      <c r="C2342" s="124"/>
      <c r="D2342" s="124"/>
      <c r="E2342" s="124"/>
    </row>
    <row r="2343" spans="1:5" x14ac:dyDescent="0.25">
      <c r="A2343" s="124"/>
      <c r="B2343" s="124"/>
      <c r="C2343" s="124"/>
      <c r="D2343" s="124"/>
      <c r="E2343" s="124"/>
    </row>
    <row r="2344" spans="1:5" x14ac:dyDescent="0.25">
      <c r="A2344" s="124"/>
      <c r="B2344" s="124"/>
      <c r="C2344" s="124"/>
      <c r="D2344" s="124"/>
      <c r="E2344" s="124"/>
    </row>
    <row r="2345" spans="1:5" x14ac:dyDescent="0.25">
      <c r="A2345" s="124"/>
      <c r="B2345" s="124"/>
      <c r="C2345" s="124"/>
      <c r="D2345" s="124"/>
      <c r="E2345" s="124"/>
    </row>
    <row r="2346" spans="1:5" x14ac:dyDescent="0.25">
      <c r="A2346" s="124"/>
      <c r="B2346" s="124"/>
      <c r="C2346" s="124"/>
      <c r="D2346" s="124"/>
      <c r="E2346" s="124"/>
    </row>
    <row r="2347" spans="1:5" x14ac:dyDescent="0.25">
      <c r="A2347" s="124"/>
      <c r="B2347" s="124"/>
      <c r="C2347" s="124"/>
      <c r="D2347" s="124"/>
      <c r="E2347" s="124"/>
    </row>
    <row r="2348" spans="1:5" x14ac:dyDescent="0.25">
      <c r="A2348" s="124"/>
      <c r="B2348" s="124"/>
      <c r="C2348" s="124"/>
      <c r="D2348" s="124"/>
      <c r="E2348" s="124"/>
    </row>
    <row r="2349" spans="1:5" x14ac:dyDescent="0.25">
      <c r="A2349" s="124"/>
      <c r="B2349" s="124"/>
      <c r="C2349" s="124"/>
      <c r="D2349" s="124"/>
      <c r="E2349" s="124"/>
    </row>
    <row r="2350" spans="1:5" x14ac:dyDescent="0.25">
      <c r="A2350" s="124"/>
      <c r="B2350" s="124"/>
      <c r="C2350" s="124"/>
      <c r="D2350" s="124"/>
      <c r="E2350" s="124"/>
    </row>
    <row r="2351" spans="1:5" x14ac:dyDescent="0.25">
      <c r="A2351" s="124"/>
      <c r="B2351" s="124"/>
      <c r="C2351" s="124"/>
      <c r="D2351" s="124"/>
      <c r="E2351" s="124"/>
    </row>
    <row r="2352" spans="1:5" x14ac:dyDescent="0.25">
      <c r="A2352" s="124"/>
      <c r="B2352" s="124"/>
      <c r="C2352" s="124"/>
      <c r="D2352" s="124"/>
      <c r="E2352" s="124"/>
    </row>
    <row r="2353" spans="1:5" x14ac:dyDescent="0.25">
      <c r="A2353" s="124"/>
      <c r="B2353" s="124"/>
      <c r="C2353" s="124"/>
      <c r="D2353" s="124"/>
      <c r="E2353" s="124"/>
    </row>
    <row r="2354" spans="1:5" x14ac:dyDescent="0.25">
      <c r="A2354" s="124"/>
      <c r="B2354" s="124"/>
      <c r="C2354" s="124"/>
      <c r="D2354" s="124"/>
      <c r="E2354" s="124"/>
    </row>
    <row r="2355" spans="1:5" x14ac:dyDescent="0.25">
      <c r="A2355" s="124"/>
      <c r="B2355" s="124"/>
      <c r="C2355" s="124"/>
      <c r="D2355" s="124"/>
      <c r="E2355" s="124"/>
    </row>
    <row r="2356" spans="1:5" x14ac:dyDescent="0.25">
      <c r="A2356" s="124"/>
      <c r="B2356" s="124"/>
      <c r="C2356" s="124"/>
      <c r="D2356" s="124"/>
      <c r="E2356" s="124"/>
    </row>
    <row r="2357" spans="1:5" x14ac:dyDescent="0.25">
      <c r="A2357" s="124"/>
      <c r="B2357" s="124"/>
      <c r="C2357" s="124"/>
      <c r="D2357" s="124"/>
      <c r="E2357" s="124"/>
    </row>
    <row r="2358" spans="1:5" x14ac:dyDescent="0.25">
      <c r="A2358" s="124"/>
      <c r="B2358" s="124"/>
      <c r="C2358" s="124"/>
      <c r="D2358" s="124"/>
      <c r="E2358" s="124"/>
    </row>
    <row r="2359" spans="1:5" x14ac:dyDescent="0.25">
      <c r="A2359" s="124"/>
      <c r="B2359" s="124"/>
      <c r="C2359" s="124"/>
      <c r="D2359" s="124"/>
      <c r="E2359" s="124"/>
    </row>
    <row r="2360" spans="1:5" x14ac:dyDescent="0.25">
      <c r="A2360" s="124"/>
      <c r="B2360" s="124"/>
      <c r="C2360" s="124"/>
      <c r="D2360" s="124"/>
      <c r="E2360" s="124"/>
    </row>
    <row r="2361" spans="1:5" x14ac:dyDescent="0.25">
      <c r="A2361" s="124"/>
      <c r="B2361" s="124"/>
      <c r="C2361" s="124"/>
      <c r="D2361" s="124"/>
      <c r="E2361" s="124"/>
    </row>
    <row r="2362" spans="1:5" x14ac:dyDescent="0.25">
      <c r="A2362" s="124"/>
      <c r="B2362" s="124"/>
      <c r="C2362" s="124"/>
      <c r="D2362" s="124"/>
      <c r="E2362" s="124"/>
    </row>
    <row r="2363" spans="1:5" x14ac:dyDescent="0.25">
      <c r="A2363" s="124"/>
      <c r="B2363" s="124"/>
      <c r="C2363" s="124"/>
      <c r="D2363" s="124"/>
      <c r="E2363" s="124"/>
    </row>
    <row r="2364" spans="1:5" x14ac:dyDescent="0.25">
      <c r="A2364" s="124"/>
      <c r="B2364" s="124"/>
      <c r="C2364" s="124"/>
      <c r="D2364" s="124"/>
      <c r="E2364" s="124"/>
    </row>
    <row r="2365" spans="1:5" x14ac:dyDescent="0.25">
      <c r="A2365" s="124"/>
      <c r="B2365" s="124"/>
      <c r="C2365" s="124"/>
      <c r="D2365" s="124"/>
      <c r="E2365" s="124"/>
    </row>
    <row r="2366" spans="1:5" x14ac:dyDescent="0.25">
      <c r="A2366" s="124"/>
      <c r="B2366" s="124"/>
      <c r="C2366" s="124"/>
      <c r="D2366" s="124"/>
      <c r="E2366" s="124"/>
    </row>
    <row r="2367" spans="1:5" x14ac:dyDescent="0.25">
      <c r="A2367" s="124"/>
      <c r="B2367" s="124"/>
      <c r="C2367" s="124"/>
      <c r="D2367" s="124"/>
      <c r="E2367" s="124"/>
    </row>
    <row r="2368" spans="1:5" x14ac:dyDescent="0.25">
      <c r="A2368" s="124"/>
      <c r="B2368" s="124"/>
      <c r="C2368" s="124"/>
      <c r="D2368" s="124"/>
      <c r="E2368" s="124"/>
    </row>
    <row r="2369" spans="1:5" x14ac:dyDescent="0.25">
      <c r="A2369" s="124"/>
      <c r="B2369" s="124"/>
      <c r="C2369" s="124"/>
      <c r="D2369" s="124"/>
      <c r="E2369" s="124"/>
    </row>
    <row r="2370" spans="1:5" x14ac:dyDescent="0.25">
      <c r="A2370" s="124"/>
      <c r="B2370" s="124"/>
      <c r="C2370" s="124"/>
      <c r="D2370" s="124"/>
      <c r="E2370" s="124"/>
    </row>
    <row r="2371" spans="1:5" x14ac:dyDescent="0.25">
      <c r="A2371" s="124"/>
      <c r="B2371" s="124"/>
      <c r="C2371" s="124"/>
      <c r="D2371" s="124"/>
      <c r="E2371" s="124"/>
    </row>
    <row r="2372" spans="1:5" x14ac:dyDescent="0.25">
      <c r="A2372" s="124"/>
      <c r="B2372" s="124"/>
      <c r="C2372" s="124"/>
      <c r="D2372" s="124"/>
      <c r="E2372" s="124"/>
    </row>
    <row r="2373" spans="1:5" x14ac:dyDescent="0.25">
      <c r="A2373" s="124"/>
      <c r="B2373" s="124"/>
      <c r="C2373" s="124"/>
      <c r="D2373" s="124"/>
      <c r="E2373" s="124"/>
    </row>
    <row r="2374" spans="1:5" x14ac:dyDescent="0.25">
      <c r="A2374" s="124"/>
      <c r="B2374" s="124"/>
      <c r="C2374" s="124"/>
      <c r="D2374" s="124"/>
      <c r="E2374" s="124"/>
    </row>
    <row r="2375" spans="1:5" x14ac:dyDescent="0.25">
      <c r="A2375" s="124"/>
      <c r="B2375" s="124"/>
      <c r="C2375" s="124"/>
      <c r="D2375" s="124"/>
      <c r="E2375" s="124"/>
    </row>
    <row r="2376" spans="1:5" x14ac:dyDescent="0.25">
      <c r="A2376" s="124"/>
      <c r="B2376" s="124"/>
      <c r="C2376" s="124"/>
      <c r="D2376" s="124"/>
      <c r="E2376" s="124"/>
    </row>
    <row r="2377" spans="1:5" x14ac:dyDescent="0.25">
      <c r="A2377" s="124"/>
      <c r="B2377" s="124"/>
      <c r="C2377" s="124"/>
      <c r="D2377" s="124"/>
      <c r="E2377" s="124"/>
    </row>
    <row r="2378" spans="1:5" x14ac:dyDescent="0.25">
      <c r="A2378" s="124"/>
      <c r="B2378" s="124"/>
      <c r="C2378" s="124"/>
      <c r="D2378" s="124"/>
      <c r="E2378" s="124"/>
    </row>
    <row r="2379" spans="1:5" x14ac:dyDescent="0.25">
      <c r="A2379" s="124"/>
      <c r="B2379" s="124"/>
      <c r="C2379" s="124"/>
      <c r="D2379" s="124"/>
      <c r="E2379" s="124"/>
    </row>
    <row r="2380" spans="1:5" x14ac:dyDescent="0.25">
      <c r="A2380" s="124"/>
      <c r="B2380" s="124"/>
      <c r="C2380" s="124"/>
      <c r="D2380" s="124"/>
      <c r="E2380" s="124"/>
    </row>
    <row r="2381" spans="1:5" x14ac:dyDescent="0.25">
      <c r="A2381" s="124"/>
      <c r="B2381" s="124"/>
      <c r="C2381" s="124"/>
      <c r="D2381" s="124"/>
      <c r="E2381" s="124"/>
    </row>
    <row r="2382" spans="1:5" x14ac:dyDescent="0.25">
      <c r="A2382" s="124"/>
      <c r="B2382" s="124"/>
      <c r="C2382" s="124"/>
      <c r="D2382" s="124"/>
      <c r="E2382" s="124"/>
    </row>
    <row r="2383" spans="1:5" x14ac:dyDescent="0.25">
      <c r="A2383" s="124"/>
      <c r="B2383" s="124"/>
      <c r="C2383" s="124"/>
      <c r="D2383" s="124"/>
      <c r="E2383" s="124"/>
    </row>
    <row r="2384" spans="1:5" x14ac:dyDescent="0.25">
      <c r="A2384" s="124"/>
      <c r="B2384" s="124"/>
      <c r="C2384" s="124"/>
      <c r="D2384" s="124"/>
      <c r="E2384" s="124"/>
    </row>
    <row r="2385" spans="1:5" x14ac:dyDescent="0.25">
      <c r="A2385" s="124"/>
      <c r="B2385" s="124"/>
      <c r="C2385" s="124"/>
      <c r="D2385" s="124"/>
      <c r="E2385" s="124"/>
    </row>
    <row r="2386" spans="1:5" x14ac:dyDescent="0.25">
      <c r="A2386" s="124"/>
      <c r="B2386" s="124"/>
      <c r="C2386" s="124"/>
      <c r="D2386" s="124"/>
      <c r="E2386" s="124"/>
    </row>
    <row r="2387" spans="1:5" x14ac:dyDescent="0.25">
      <c r="A2387" s="124"/>
      <c r="B2387" s="124"/>
      <c r="C2387" s="124"/>
      <c r="D2387" s="124"/>
      <c r="E2387" s="124"/>
    </row>
    <row r="2388" spans="1:5" x14ac:dyDescent="0.25">
      <c r="A2388" s="124"/>
      <c r="B2388" s="124"/>
      <c r="C2388" s="124"/>
      <c r="D2388" s="124"/>
      <c r="E2388" s="124"/>
    </row>
    <row r="2389" spans="1:5" x14ac:dyDescent="0.25">
      <c r="A2389" s="124"/>
      <c r="B2389" s="124"/>
      <c r="C2389" s="124"/>
      <c r="D2389" s="124"/>
      <c r="E2389" s="124"/>
    </row>
    <row r="2390" spans="1:5" x14ac:dyDescent="0.25">
      <c r="A2390" s="124"/>
      <c r="B2390" s="124"/>
      <c r="C2390" s="124"/>
      <c r="D2390" s="124"/>
      <c r="E2390" s="124"/>
    </row>
    <row r="2391" spans="1:5" x14ac:dyDescent="0.25">
      <c r="A2391" s="124"/>
      <c r="B2391" s="124"/>
      <c r="C2391" s="124"/>
      <c r="D2391" s="124"/>
      <c r="E2391" s="124"/>
    </row>
    <row r="2392" spans="1:5" x14ac:dyDescent="0.25">
      <c r="A2392" s="124"/>
      <c r="B2392" s="124"/>
      <c r="C2392" s="124"/>
      <c r="D2392" s="124"/>
      <c r="E2392" s="124"/>
    </row>
    <row r="2393" spans="1:5" x14ac:dyDescent="0.25">
      <c r="A2393" s="124"/>
      <c r="B2393" s="124"/>
      <c r="C2393" s="124"/>
      <c r="D2393" s="124"/>
      <c r="E2393" s="124"/>
    </row>
    <row r="2394" spans="1:5" x14ac:dyDescent="0.25">
      <c r="A2394" s="124"/>
      <c r="B2394" s="124"/>
      <c r="C2394" s="124"/>
      <c r="D2394" s="124"/>
      <c r="E2394" s="124"/>
    </row>
    <row r="2395" spans="1:5" x14ac:dyDescent="0.25">
      <c r="A2395" s="124"/>
      <c r="B2395" s="124"/>
      <c r="C2395" s="124"/>
      <c r="D2395" s="124"/>
      <c r="E2395" s="124"/>
    </row>
    <row r="2396" spans="1:5" x14ac:dyDescent="0.25">
      <c r="A2396" s="124"/>
      <c r="B2396" s="124"/>
      <c r="C2396" s="124"/>
      <c r="D2396" s="124"/>
      <c r="E2396" s="124"/>
    </row>
    <row r="2397" spans="1:5" x14ac:dyDescent="0.25">
      <c r="A2397" s="124"/>
      <c r="B2397" s="124"/>
      <c r="C2397" s="124"/>
      <c r="D2397" s="124"/>
      <c r="E2397" s="124"/>
    </row>
    <row r="2398" spans="1:5" x14ac:dyDescent="0.25">
      <c r="A2398" s="124"/>
      <c r="B2398" s="124"/>
      <c r="C2398" s="124"/>
      <c r="D2398" s="124"/>
      <c r="E2398" s="124"/>
    </row>
    <row r="2399" spans="1:5" x14ac:dyDescent="0.25">
      <c r="A2399" s="124"/>
      <c r="B2399" s="124"/>
      <c r="C2399" s="124"/>
      <c r="D2399" s="124"/>
      <c r="E2399" s="124"/>
    </row>
    <row r="2400" spans="1:5" x14ac:dyDescent="0.25">
      <c r="A2400" s="124"/>
      <c r="B2400" s="124"/>
      <c r="C2400" s="124"/>
      <c r="D2400" s="124"/>
      <c r="E2400" s="124"/>
    </row>
    <row r="2401" spans="1:5" x14ac:dyDescent="0.25">
      <c r="A2401" s="124"/>
      <c r="B2401" s="124"/>
      <c r="C2401" s="124"/>
      <c r="D2401" s="124"/>
      <c r="E2401" s="124"/>
    </row>
    <row r="2402" spans="1:5" x14ac:dyDescent="0.25">
      <c r="A2402" s="124"/>
      <c r="B2402" s="124"/>
      <c r="C2402" s="124"/>
      <c r="D2402" s="124"/>
      <c r="E2402" s="124"/>
    </row>
    <row r="2403" spans="1:5" x14ac:dyDescent="0.25">
      <c r="A2403" s="124"/>
      <c r="B2403" s="124"/>
      <c r="C2403" s="124"/>
      <c r="D2403" s="124"/>
      <c r="E2403" s="124"/>
    </row>
    <row r="2404" spans="1:5" x14ac:dyDescent="0.25">
      <c r="A2404" s="124"/>
      <c r="B2404" s="124"/>
      <c r="C2404" s="124"/>
      <c r="D2404" s="124"/>
      <c r="E2404" s="124"/>
    </row>
    <row r="2405" spans="1:5" x14ac:dyDescent="0.25">
      <c r="A2405" s="124"/>
      <c r="B2405" s="124"/>
      <c r="C2405" s="124"/>
      <c r="D2405" s="124"/>
      <c r="E2405" s="124"/>
    </row>
    <row r="2406" spans="1:5" x14ac:dyDescent="0.25">
      <c r="A2406" s="124"/>
      <c r="B2406" s="124"/>
      <c r="C2406" s="124"/>
      <c r="D2406" s="124"/>
      <c r="E2406" s="124"/>
    </row>
    <row r="2407" spans="1:5" x14ac:dyDescent="0.25">
      <c r="A2407" s="124"/>
      <c r="B2407" s="124"/>
      <c r="C2407" s="124"/>
      <c r="D2407" s="124"/>
      <c r="E2407" s="124"/>
    </row>
    <row r="2408" spans="1:5" x14ac:dyDescent="0.25">
      <c r="A2408" s="124"/>
      <c r="B2408" s="124"/>
      <c r="C2408" s="124"/>
      <c r="D2408" s="124"/>
      <c r="E2408" s="124"/>
    </row>
    <row r="2409" spans="1:5" x14ac:dyDescent="0.25">
      <c r="A2409" s="124"/>
      <c r="B2409" s="124"/>
      <c r="C2409" s="124"/>
      <c r="D2409" s="124"/>
      <c r="E2409" s="124"/>
    </row>
    <row r="2410" spans="1:5" x14ac:dyDescent="0.25">
      <c r="A2410" s="124"/>
      <c r="B2410" s="124"/>
      <c r="C2410" s="124"/>
      <c r="D2410" s="124"/>
      <c r="E2410" s="124"/>
    </row>
    <row r="2411" spans="1:5" x14ac:dyDescent="0.25">
      <c r="A2411" s="124"/>
      <c r="B2411" s="124"/>
      <c r="C2411" s="124"/>
      <c r="D2411" s="124"/>
      <c r="E2411" s="124"/>
    </row>
    <row r="2412" spans="1:5" x14ac:dyDescent="0.25">
      <c r="A2412" s="124"/>
      <c r="B2412" s="124"/>
      <c r="C2412" s="124"/>
      <c r="D2412" s="124"/>
      <c r="E2412" s="124"/>
    </row>
    <row r="2413" spans="1:5" x14ac:dyDescent="0.25">
      <c r="A2413" s="124"/>
      <c r="B2413" s="124"/>
      <c r="C2413" s="124"/>
      <c r="D2413" s="124"/>
      <c r="E2413" s="124"/>
    </row>
    <row r="2414" spans="1:5" x14ac:dyDescent="0.25">
      <c r="A2414" s="124"/>
      <c r="B2414" s="124"/>
      <c r="C2414" s="124"/>
      <c r="D2414" s="124"/>
      <c r="E2414" s="124"/>
    </row>
    <row r="2415" spans="1:5" x14ac:dyDescent="0.25">
      <c r="A2415" s="124"/>
      <c r="B2415" s="124"/>
      <c r="C2415" s="124"/>
      <c r="D2415" s="124"/>
      <c r="E2415" s="124"/>
    </row>
    <row r="2416" spans="1:5" x14ac:dyDescent="0.25">
      <c r="A2416" s="124"/>
      <c r="B2416" s="124"/>
      <c r="C2416" s="124"/>
      <c r="D2416" s="124"/>
      <c r="E2416" s="124"/>
    </row>
    <row r="2417" spans="1:5" x14ac:dyDescent="0.25">
      <c r="A2417" s="124"/>
      <c r="B2417" s="124"/>
      <c r="C2417" s="124"/>
      <c r="D2417" s="124"/>
      <c r="E2417" s="124"/>
    </row>
    <row r="2418" spans="1:5" x14ac:dyDescent="0.25">
      <c r="A2418" s="124"/>
      <c r="B2418" s="124"/>
      <c r="C2418" s="124"/>
      <c r="D2418" s="124"/>
      <c r="E2418" s="124"/>
    </row>
    <row r="2419" spans="1:5" x14ac:dyDescent="0.25">
      <c r="A2419" s="124"/>
      <c r="B2419" s="124"/>
      <c r="C2419" s="124"/>
      <c r="D2419" s="124"/>
      <c r="E2419" s="124"/>
    </row>
    <row r="2420" spans="1:5" x14ac:dyDescent="0.25">
      <c r="A2420" s="124"/>
      <c r="B2420" s="124"/>
      <c r="C2420" s="124"/>
      <c r="D2420" s="124"/>
      <c r="E2420" s="124"/>
    </row>
    <row r="2421" spans="1:5" x14ac:dyDescent="0.25">
      <c r="A2421" s="124"/>
      <c r="B2421" s="124"/>
      <c r="C2421" s="124"/>
      <c r="D2421" s="124"/>
      <c r="E2421" s="124"/>
    </row>
    <row r="2422" spans="1:5" x14ac:dyDescent="0.25">
      <c r="A2422" s="124"/>
      <c r="B2422" s="124"/>
      <c r="C2422" s="124"/>
      <c r="D2422" s="124"/>
      <c r="E2422" s="124"/>
    </row>
    <row r="2423" spans="1:5" x14ac:dyDescent="0.25">
      <c r="A2423" s="124"/>
      <c r="B2423" s="124"/>
      <c r="C2423" s="124"/>
      <c r="D2423" s="124"/>
      <c r="E2423" s="124"/>
    </row>
    <row r="2424" spans="1:5" x14ac:dyDescent="0.25">
      <c r="A2424" s="124"/>
      <c r="B2424" s="124"/>
      <c r="C2424" s="124"/>
      <c r="D2424" s="124"/>
      <c r="E2424" s="124"/>
    </row>
    <row r="2425" spans="1:5" x14ac:dyDescent="0.25">
      <c r="A2425" s="124"/>
      <c r="B2425" s="124"/>
      <c r="C2425" s="124"/>
      <c r="D2425" s="124"/>
      <c r="E2425" s="124"/>
    </row>
    <row r="2426" spans="1:5" x14ac:dyDescent="0.25">
      <c r="A2426" s="124"/>
      <c r="B2426" s="124"/>
      <c r="C2426" s="124"/>
      <c r="D2426" s="124"/>
      <c r="E2426" s="124"/>
    </row>
    <row r="2427" spans="1:5" x14ac:dyDescent="0.25">
      <c r="A2427" s="124"/>
      <c r="B2427" s="124"/>
      <c r="C2427" s="124"/>
      <c r="D2427" s="124"/>
      <c r="E2427" s="124"/>
    </row>
    <row r="2428" spans="1:5" x14ac:dyDescent="0.25">
      <c r="A2428" s="124"/>
      <c r="B2428" s="124"/>
      <c r="C2428" s="124"/>
      <c r="D2428" s="124"/>
      <c r="E2428" s="124"/>
    </row>
    <row r="2429" spans="1:5" x14ac:dyDescent="0.25">
      <c r="A2429" s="124"/>
      <c r="B2429" s="124"/>
      <c r="C2429" s="124"/>
      <c r="D2429" s="124"/>
      <c r="E2429" s="124"/>
    </row>
    <row r="2430" spans="1:5" x14ac:dyDescent="0.25">
      <c r="A2430" s="124"/>
      <c r="B2430" s="124"/>
      <c r="C2430" s="124"/>
      <c r="D2430" s="124"/>
      <c r="E2430" s="124"/>
    </row>
    <row r="2431" spans="1:5" x14ac:dyDescent="0.25">
      <c r="A2431" s="124"/>
      <c r="B2431" s="124"/>
      <c r="C2431" s="124"/>
      <c r="D2431" s="124"/>
      <c r="E2431" s="124"/>
    </row>
    <row r="2432" spans="1:5" x14ac:dyDescent="0.25">
      <c r="A2432" s="124"/>
      <c r="B2432" s="124"/>
      <c r="C2432" s="124"/>
      <c r="D2432" s="124"/>
      <c r="E2432" s="124"/>
    </row>
    <row r="2433" spans="1:5" x14ac:dyDescent="0.25">
      <c r="A2433" s="124"/>
      <c r="B2433" s="124"/>
      <c r="C2433" s="124"/>
      <c r="D2433" s="124"/>
      <c r="E2433" s="124"/>
    </row>
    <row r="2434" spans="1:5" x14ac:dyDescent="0.25">
      <c r="A2434" s="124"/>
      <c r="B2434" s="124"/>
      <c r="C2434" s="124"/>
      <c r="D2434" s="124"/>
      <c r="E2434" s="124"/>
    </row>
    <row r="2435" spans="1:5" x14ac:dyDescent="0.25">
      <c r="A2435" s="124"/>
      <c r="B2435" s="124"/>
      <c r="C2435" s="124"/>
      <c r="D2435" s="124"/>
      <c r="E2435" s="124"/>
    </row>
    <row r="2436" spans="1:5" x14ac:dyDescent="0.25">
      <c r="A2436" s="124"/>
      <c r="B2436" s="124"/>
      <c r="C2436" s="124"/>
      <c r="D2436" s="124"/>
      <c r="E2436" s="124"/>
    </row>
    <row r="2437" spans="1:5" x14ac:dyDescent="0.25">
      <c r="A2437" s="124"/>
      <c r="B2437" s="124"/>
      <c r="C2437" s="124"/>
      <c r="D2437" s="124"/>
      <c r="E2437" s="124"/>
    </row>
    <row r="2438" spans="1:5" x14ac:dyDescent="0.25">
      <c r="A2438" s="124"/>
      <c r="B2438" s="124"/>
      <c r="C2438" s="124"/>
      <c r="D2438" s="124"/>
      <c r="E2438" s="124"/>
    </row>
    <row r="2439" spans="1:5" x14ac:dyDescent="0.25">
      <c r="A2439" s="124"/>
      <c r="B2439" s="124"/>
      <c r="C2439" s="124"/>
      <c r="D2439" s="124"/>
      <c r="E2439" s="124"/>
    </row>
    <row r="2440" spans="1:5" x14ac:dyDescent="0.25">
      <c r="A2440" s="124"/>
      <c r="B2440" s="124"/>
      <c r="C2440" s="124"/>
      <c r="D2440" s="124"/>
      <c r="E2440" s="124"/>
    </row>
    <row r="2441" spans="1:5" x14ac:dyDescent="0.25">
      <c r="A2441" s="124"/>
      <c r="B2441" s="124"/>
      <c r="C2441" s="124"/>
      <c r="D2441" s="124"/>
      <c r="E2441" s="124"/>
    </row>
    <row r="2442" spans="1:5" x14ac:dyDescent="0.25">
      <c r="A2442" s="124"/>
      <c r="B2442" s="124"/>
      <c r="C2442" s="124"/>
      <c r="D2442" s="124"/>
      <c r="E2442" s="124"/>
    </row>
    <row r="2443" spans="1:5" x14ac:dyDescent="0.25">
      <c r="A2443" s="124"/>
      <c r="B2443" s="124"/>
      <c r="C2443" s="124"/>
      <c r="D2443" s="124"/>
      <c r="E2443" s="124"/>
    </row>
    <row r="2444" spans="1:5" x14ac:dyDescent="0.25">
      <c r="A2444" s="124"/>
      <c r="B2444" s="124"/>
      <c r="C2444" s="124"/>
      <c r="D2444" s="124"/>
      <c r="E2444" s="124"/>
    </row>
    <row r="2445" spans="1:5" x14ac:dyDescent="0.25">
      <c r="A2445" s="124"/>
      <c r="B2445" s="124"/>
      <c r="C2445" s="124"/>
      <c r="D2445" s="124"/>
      <c r="E2445" s="124"/>
    </row>
    <row r="2446" spans="1:5" x14ac:dyDescent="0.25">
      <c r="A2446" s="124"/>
      <c r="B2446" s="124"/>
      <c r="C2446" s="124"/>
      <c r="D2446" s="124"/>
      <c r="E2446" s="124"/>
    </row>
    <row r="2447" spans="1:5" x14ac:dyDescent="0.25">
      <c r="A2447" s="124"/>
      <c r="B2447" s="124"/>
      <c r="C2447" s="124"/>
      <c r="D2447" s="124"/>
      <c r="E2447" s="124"/>
    </row>
    <row r="2448" spans="1:5" x14ac:dyDescent="0.25">
      <c r="A2448" s="124"/>
      <c r="B2448" s="124"/>
      <c r="C2448" s="124"/>
      <c r="D2448" s="124"/>
      <c r="E2448" s="124"/>
    </row>
    <row r="2449" spans="1:5" x14ac:dyDescent="0.25">
      <c r="A2449" s="124"/>
      <c r="B2449" s="124"/>
      <c r="C2449" s="124"/>
      <c r="D2449" s="124"/>
      <c r="E2449" s="124"/>
    </row>
    <row r="2450" spans="1:5" x14ac:dyDescent="0.25">
      <c r="A2450" s="124"/>
      <c r="B2450" s="124"/>
      <c r="C2450" s="124"/>
      <c r="D2450" s="124"/>
      <c r="E2450" s="124"/>
    </row>
    <row r="2451" spans="1:5" x14ac:dyDescent="0.25">
      <c r="A2451" s="124"/>
      <c r="B2451" s="124"/>
      <c r="C2451" s="124"/>
      <c r="D2451" s="124"/>
      <c r="E2451" s="124"/>
    </row>
    <row r="2452" spans="1:5" x14ac:dyDescent="0.25">
      <c r="A2452" s="124"/>
      <c r="B2452" s="124"/>
      <c r="C2452" s="124"/>
      <c r="D2452" s="124"/>
      <c r="E2452" s="124"/>
    </row>
    <row r="2453" spans="1:5" x14ac:dyDescent="0.25">
      <c r="A2453" s="124"/>
      <c r="B2453" s="124"/>
      <c r="C2453" s="124"/>
      <c r="D2453" s="124"/>
      <c r="E2453" s="124"/>
    </row>
    <row r="2454" spans="1:5" x14ac:dyDescent="0.25">
      <c r="A2454" s="124"/>
      <c r="B2454" s="124"/>
      <c r="C2454" s="124"/>
      <c r="D2454" s="124"/>
      <c r="E2454" s="124"/>
    </row>
    <row r="2455" spans="1:5" x14ac:dyDescent="0.25">
      <c r="A2455" s="124"/>
      <c r="B2455" s="124"/>
      <c r="C2455" s="124"/>
      <c r="D2455" s="124"/>
      <c r="E2455" s="124"/>
    </row>
    <row r="2456" spans="1:5" x14ac:dyDescent="0.25">
      <c r="A2456" s="124"/>
      <c r="B2456" s="124"/>
      <c r="C2456" s="124"/>
      <c r="D2456" s="124"/>
      <c r="E2456" s="124"/>
    </row>
    <row r="2457" spans="1:5" x14ac:dyDescent="0.25">
      <c r="A2457" s="124"/>
      <c r="B2457" s="124"/>
      <c r="C2457" s="124"/>
      <c r="D2457" s="124"/>
      <c r="E2457" s="124"/>
    </row>
    <row r="2458" spans="1:5" x14ac:dyDescent="0.25">
      <c r="A2458" s="124"/>
      <c r="B2458" s="124"/>
      <c r="C2458" s="124"/>
      <c r="D2458" s="124"/>
      <c r="E2458" s="124"/>
    </row>
    <row r="2459" spans="1:5" x14ac:dyDescent="0.25">
      <c r="A2459" s="124"/>
      <c r="B2459" s="124"/>
      <c r="C2459" s="124"/>
      <c r="D2459" s="124"/>
      <c r="E2459" s="124"/>
    </row>
    <row r="2460" spans="1:5" x14ac:dyDescent="0.25">
      <c r="A2460" s="124"/>
      <c r="B2460" s="124"/>
      <c r="C2460" s="124"/>
      <c r="D2460" s="124"/>
      <c r="E2460" s="124"/>
    </row>
    <row r="2461" spans="1:5" x14ac:dyDescent="0.25">
      <c r="A2461" s="124"/>
      <c r="B2461" s="124"/>
      <c r="C2461" s="124"/>
      <c r="D2461" s="124"/>
      <c r="E2461" s="124"/>
    </row>
    <row r="2462" spans="1:5" x14ac:dyDescent="0.25">
      <c r="A2462" s="124"/>
      <c r="B2462" s="124"/>
      <c r="C2462" s="124"/>
      <c r="D2462" s="124"/>
      <c r="E2462" s="124"/>
    </row>
    <row r="2463" spans="1:5" x14ac:dyDescent="0.25">
      <c r="A2463" s="124"/>
      <c r="B2463" s="124"/>
      <c r="C2463" s="124"/>
      <c r="D2463" s="124"/>
      <c r="E2463" s="124"/>
    </row>
    <row r="2464" spans="1:5" x14ac:dyDescent="0.25">
      <c r="A2464" s="124"/>
      <c r="B2464" s="124"/>
      <c r="C2464" s="124"/>
      <c r="D2464" s="124"/>
      <c r="E2464" s="124"/>
    </row>
    <row r="2465" spans="1:5" x14ac:dyDescent="0.25">
      <c r="A2465" s="124"/>
      <c r="B2465" s="124"/>
      <c r="C2465" s="124"/>
      <c r="D2465" s="124"/>
      <c r="E2465" s="124"/>
    </row>
    <row r="2466" spans="1:5" x14ac:dyDescent="0.25">
      <c r="A2466" s="124"/>
      <c r="B2466" s="124"/>
      <c r="C2466" s="124"/>
      <c r="D2466" s="124"/>
      <c r="E2466" s="124"/>
    </row>
    <row r="2467" spans="1:5" x14ac:dyDescent="0.25">
      <c r="A2467" s="124"/>
      <c r="B2467" s="124"/>
      <c r="C2467" s="124"/>
      <c r="D2467" s="124"/>
      <c r="E2467" s="124"/>
    </row>
    <row r="2468" spans="1:5" x14ac:dyDescent="0.25">
      <c r="A2468" s="124"/>
      <c r="B2468" s="124"/>
      <c r="C2468" s="124"/>
      <c r="D2468" s="124"/>
      <c r="E2468" s="124"/>
    </row>
    <row r="2469" spans="1:5" x14ac:dyDescent="0.25">
      <c r="A2469" s="124"/>
      <c r="B2469" s="124"/>
      <c r="C2469" s="124"/>
      <c r="D2469" s="124"/>
      <c r="E2469" s="124"/>
    </row>
    <row r="2470" spans="1:5" x14ac:dyDescent="0.25">
      <c r="A2470" s="124"/>
      <c r="B2470" s="124"/>
      <c r="C2470" s="124"/>
      <c r="D2470" s="124"/>
      <c r="E2470" s="124"/>
    </row>
    <row r="2471" spans="1:5" x14ac:dyDescent="0.25">
      <c r="A2471" s="124"/>
      <c r="B2471" s="124"/>
      <c r="C2471" s="124"/>
      <c r="D2471" s="124"/>
      <c r="E2471" s="124"/>
    </row>
    <row r="2472" spans="1:5" x14ac:dyDescent="0.25">
      <c r="A2472" s="124"/>
      <c r="B2472" s="124"/>
      <c r="C2472" s="124"/>
      <c r="D2472" s="124"/>
      <c r="E2472" s="124"/>
    </row>
    <row r="2473" spans="1:5" x14ac:dyDescent="0.25">
      <c r="A2473" s="124"/>
      <c r="B2473" s="124"/>
      <c r="C2473" s="124"/>
      <c r="D2473" s="124"/>
      <c r="E2473" s="124"/>
    </row>
    <row r="2474" spans="1:5" x14ac:dyDescent="0.25">
      <c r="A2474" s="124"/>
      <c r="B2474" s="124"/>
      <c r="C2474" s="124"/>
      <c r="D2474" s="124"/>
      <c r="E2474" s="124"/>
    </row>
    <row r="2475" spans="1:5" x14ac:dyDescent="0.25">
      <c r="A2475" s="124"/>
      <c r="B2475" s="124"/>
      <c r="C2475" s="124"/>
      <c r="D2475" s="124"/>
      <c r="E2475" s="124"/>
    </row>
    <row r="2476" spans="1:5" x14ac:dyDescent="0.25">
      <c r="A2476" s="124"/>
      <c r="B2476" s="124"/>
      <c r="C2476" s="124"/>
      <c r="D2476" s="124"/>
      <c r="E2476" s="124"/>
    </row>
    <row r="2477" spans="1:5" x14ac:dyDescent="0.25">
      <c r="A2477" s="124"/>
      <c r="B2477" s="124"/>
      <c r="C2477" s="124"/>
      <c r="D2477" s="124"/>
      <c r="E2477" s="124"/>
    </row>
    <row r="2478" spans="1:5" x14ac:dyDescent="0.25">
      <c r="A2478" s="124"/>
      <c r="B2478" s="124"/>
      <c r="C2478" s="124"/>
      <c r="D2478" s="124"/>
      <c r="E2478" s="124"/>
    </row>
    <row r="2479" spans="1:5" x14ac:dyDescent="0.25">
      <c r="A2479" s="124"/>
      <c r="B2479" s="124"/>
      <c r="C2479" s="124"/>
      <c r="D2479" s="124"/>
      <c r="E2479" s="124"/>
    </row>
    <row r="2480" spans="1:5" x14ac:dyDescent="0.25">
      <c r="A2480" s="124"/>
      <c r="B2480" s="124"/>
      <c r="C2480" s="124"/>
      <c r="D2480" s="124"/>
      <c r="E2480" s="124"/>
    </row>
    <row r="2481" spans="1:5" x14ac:dyDescent="0.25">
      <c r="A2481" s="124"/>
      <c r="B2481" s="124"/>
      <c r="C2481" s="124"/>
      <c r="D2481" s="124"/>
      <c r="E2481" s="124"/>
    </row>
    <row r="2482" spans="1:5" x14ac:dyDescent="0.25">
      <c r="A2482" s="124"/>
      <c r="B2482" s="124"/>
      <c r="C2482" s="124"/>
      <c r="D2482" s="124"/>
      <c r="E2482" s="124"/>
    </row>
    <row r="2483" spans="1:5" x14ac:dyDescent="0.25">
      <c r="A2483" s="124"/>
      <c r="B2483" s="124"/>
      <c r="C2483" s="124"/>
      <c r="D2483" s="124"/>
      <c r="E2483" s="124"/>
    </row>
    <row r="2484" spans="1:5" x14ac:dyDescent="0.25">
      <c r="A2484" s="124"/>
      <c r="B2484" s="124"/>
      <c r="C2484" s="124"/>
      <c r="D2484" s="124"/>
      <c r="E2484" s="124"/>
    </row>
    <row r="2485" spans="1:5" x14ac:dyDescent="0.25">
      <c r="A2485" s="124"/>
      <c r="B2485" s="124"/>
      <c r="C2485" s="124"/>
      <c r="D2485" s="124"/>
      <c r="E2485" s="124"/>
    </row>
    <row r="2486" spans="1:5" x14ac:dyDescent="0.25">
      <c r="A2486" s="124"/>
      <c r="B2486" s="124"/>
      <c r="C2486" s="124"/>
      <c r="D2486" s="124"/>
      <c r="E2486" s="124"/>
    </row>
    <row r="2487" spans="1:5" x14ac:dyDescent="0.25">
      <c r="A2487" s="124"/>
      <c r="B2487" s="124"/>
      <c r="C2487" s="124"/>
      <c r="D2487" s="124"/>
      <c r="E2487" s="124"/>
    </row>
    <row r="2488" spans="1:5" x14ac:dyDescent="0.25">
      <c r="A2488" s="124"/>
      <c r="B2488" s="124"/>
      <c r="C2488" s="124"/>
      <c r="D2488" s="124"/>
      <c r="E2488" s="124"/>
    </row>
    <row r="2489" spans="1:5" x14ac:dyDescent="0.25">
      <c r="A2489" s="124"/>
      <c r="B2489" s="124"/>
      <c r="C2489" s="124"/>
      <c r="D2489" s="124"/>
      <c r="E2489" s="124"/>
    </row>
    <row r="2490" spans="1:5" x14ac:dyDescent="0.25">
      <c r="A2490" s="124"/>
      <c r="B2490" s="124"/>
      <c r="C2490" s="124"/>
      <c r="D2490" s="124"/>
      <c r="E2490" s="124"/>
    </row>
    <row r="2491" spans="1:5" x14ac:dyDescent="0.25">
      <c r="A2491" s="124"/>
      <c r="B2491" s="124"/>
      <c r="C2491" s="124"/>
      <c r="D2491" s="124"/>
      <c r="E2491" s="124"/>
    </row>
    <row r="2492" spans="1:5" x14ac:dyDescent="0.25">
      <c r="A2492" s="124"/>
      <c r="B2492" s="124"/>
      <c r="C2492" s="124"/>
      <c r="D2492" s="124"/>
      <c r="E2492" s="124"/>
    </row>
    <row r="2493" spans="1:5" x14ac:dyDescent="0.25">
      <c r="A2493" s="124"/>
      <c r="B2493" s="124"/>
      <c r="C2493" s="124"/>
      <c r="D2493" s="124"/>
      <c r="E2493" s="124"/>
    </row>
    <row r="2494" spans="1:5" x14ac:dyDescent="0.25">
      <c r="A2494" s="124"/>
      <c r="B2494" s="124"/>
      <c r="C2494" s="124"/>
      <c r="D2494" s="124"/>
      <c r="E2494" s="124"/>
    </row>
    <row r="2495" spans="1:5" x14ac:dyDescent="0.25">
      <c r="A2495" s="124"/>
      <c r="B2495" s="124"/>
      <c r="C2495" s="124"/>
      <c r="D2495" s="124"/>
      <c r="E2495" s="124"/>
    </row>
    <row r="2496" spans="1:5" x14ac:dyDescent="0.25">
      <c r="A2496" s="124"/>
      <c r="B2496" s="124"/>
      <c r="C2496" s="124"/>
      <c r="D2496" s="124"/>
      <c r="E2496" s="124"/>
    </row>
    <row r="2497" spans="1:5" x14ac:dyDescent="0.25">
      <c r="A2497" s="124"/>
      <c r="B2497" s="124"/>
      <c r="C2497" s="124"/>
      <c r="D2497" s="124"/>
      <c r="E2497" s="124"/>
    </row>
    <row r="2498" spans="1:5" x14ac:dyDescent="0.25">
      <c r="A2498" s="124"/>
      <c r="B2498" s="124"/>
      <c r="C2498" s="124"/>
      <c r="D2498" s="124"/>
      <c r="E2498" s="124"/>
    </row>
    <row r="2499" spans="1:5" x14ac:dyDescent="0.25">
      <c r="A2499" s="124"/>
      <c r="B2499" s="124"/>
      <c r="C2499" s="124"/>
      <c r="D2499" s="124"/>
      <c r="E2499" s="124"/>
    </row>
    <row r="2500" spans="1:5" x14ac:dyDescent="0.25">
      <c r="A2500" s="124"/>
      <c r="B2500" s="124"/>
      <c r="C2500" s="124"/>
      <c r="D2500" s="124"/>
      <c r="E2500" s="124"/>
    </row>
    <row r="2501" spans="1:5" x14ac:dyDescent="0.25">
      <c r="A2501" s="124"/>
      <c r="B2501" s="124"/>
      <c r="C2501" s="124"/>
      <c r="D2501" s="124"/>
      <c r="E2501" s="124"/>
    </row>
    <row r="2502" spans="1:5" x14ac:dyDescent="0.25">
      <c r="A2502" s="124"/>
      <c r="B2502" s="124"/>
      <c r="C2502" s="124"/>
      <c r="D2502" s="124"/>
      <c r="E2502" s="124"/>
    </row>
    <row r="2503" spans="1:5" x14ac:dyDescent="0.25">
      <c r="A2503" s="124"/>
      <c r="B2503" s="124"/>
      <c r="C2503" s="124"/>
      <c r="D2503" s="124"/>
      <c r="E2503" s="124"/>
    </row>
    <row r="2504" spans="1:5" x14ac:dyDescent="0.25">
      <c r="A2504" s="124"/>
      <c r="B2504" s="124"/>
      <c r="C2504" s="124"/>
      <c r="D2504" s="124"/>
      <c r="E2504" s="124"/>
    </row>
    <row r="2505" spans="1:5" x14ac:dyDescent="0.25">
      <c r="A2505" s="124"/>
      <c r="B2505" s="124"/>
      <c r="C2505" s="124"/>
      <c r="D2505" s="124"/>
      <c r="E2505" s="124"/>
    </row>
    <row r="2506" spans="1:5" x14ac:dyDescent="0.25">
      <c r="A2506" s="124"/>
      <c r="B2506" s="124"/>
      <c r="C2506" s="124"/>
      <c r="D2506" s="124"/>
      <c r="E2506" s="124"/>
    </row>
    <row r="2507" spans="1:5" x14ac:dyDescent="0.25">
      <c r="A2507" s="124"/>
      <c r="B2507" s="124"/>
      <c r="C2507" s="124"/>
      <c r="D2507" s="124"/>
      <c r="E2507" s="124"/>
    </row>
    <row r="2508" spans="1:5" x14ac:dyDescent="0.25">
      <c r="A2508" s="124"/>
      <c r="B2508" s="124"/>
      <c r="C2508" s="124"/>
      <c r="D2508" s="124"/>
      <c r="E2508" s="124"/>
    </row>
    <row r="2509" spans="1:5" x14ac:dyDescent="0.25">
      <c r="A2509" s="124"/>
      <c r="B2509" s="124"/>
      <c r="C2509" s="124"/>
      <c r="D2509" s="124"/>
      <c r="E2509" s="124"/>
    </row>
    <row r="2510" spans="1:5" x14ac:dyDescent="0.25">
      <c r="A2510" s="124"/>
      <c r="B2510" s="124"/>
      <c r="C2510" s="124"/>
      <c r="D2510" s="124"/>
      <c r="E2510" s="124"/>
    </row>
    <row r="2511" spans="1:5" x14ac:dyDescent="0.25">
      <c r="A2511" s="124"/>
      <c r="B2511" s="124"/>
      <c r="C2511" s="124"/>
      <c r="D2511" s="124"/>
      <c r="E2511" s="124"/>
    </row>
    <row r="2512" spans="1:5" x14ac:dyDescent="0.25">
      <c r="A2512" s="124"/>
      <c r="B2512" s="124"/>
      <c r="C2512" s="124"/>
      <c r="D2512" s="124"/>
      <c r="E2512" s="124"/>
    </row>
    <row r="2513" spans="1:5" x14ac:dyDescent="0.25">
      <c r="A2513" s="124"/>
      <c r="B2513" s="124"/>
      <c r="C2513" s="124"/>
      <c r="D2513" s="124"/>
      <c r="E2513" s="124"/>
    </row>
    <row r="2514" spans="1:5" x14ac:dyDescent="0.25">
      <c r="A2514" s="124"/>
      <c r="B2514" s="124"/>
      <c r="C2514" s="124"/>
      <c r="D2514" s="124"/>
      <c r="E2514" s="124"/>
    </row>
    <row r="2515" spans="1:5" x14ac:dyDescent="0.25">
      <c r="A2515" s="124"/>
      <c r="B2515" s="124"/>
      <c r="C2515" s="124"/>
      <c r="D2515" s="124"/>
      <c r="E2515" s="124"/>
    </row>
    <row r="2516" spans="1:5" x14ac:dyDescent="0.25">
      <c r="A2516" s="124"/>
      <c r="B2516" s="124"/>
      <c r="C2516" s="124"/>
      <c r="D2516" s="124"/>
      <c r="E2516" s="124"/>
    </row>
    <row r="2517" spans="1:5" x14ac:dyDescent="0.25">
      <c r="A2517" s="124"/>
      <c r="B2517" s="124"/>
      <c r="C2517" s="124"/>
      <c r="D2517" s="124"/>
      <c r="E2517" s="124"/>
    </row>
    <row r="2518" spans="1:5" x14ac:dyDescent="0.25">
      <c r="A2518" s="124"/>
      <c r="B2518" s="124"/>
      <c r="C2518" s="124"/>
      <c r="D2518" s="124"/>
      <c r="E2518" s="124"/>
    </row>
    <row r="2519" spans="1:5" x14ac:dyDescent="0.25">
      <c r="A2519" s="124"/>
      <c r="B2519" s="124"/>
      <c r="C2519" s="124"/>
      <c r="D2519" s="124"/>
      <c r="E2519" s="124"/>
    </row>
    <row r="2520" spans="1:5" x14ac:dyDescent="0.25">
      <c r="A2520" s="124"/>
      <c r="B2520" s="124"/>
      <c r="C2520" s="124"/>
      <c r="D2520" s="124"/>
      <c r="E2520" s="124"/>
    </row>
    <row r="2521" spans="1:5" x14ac:dyDescent="0.25">
      <c r="A2521" s="124"/>
      <c r="B2521" s="124"/>
      <c r="C2521" s="124"/>
      <c r="D2521" s="124"/>
      <c r="E2521" s="124"/>
    </row>
    <row r="2522" spans="1:5" x14ac:dyDescent="0.25">
      <c r="A2522" s="124"/>
      <c r="B2522" s="124"/>
      <c r="C2522" s="124"/>
      <c r="D2522" s="124"/>
      <c r="E2522" s="124"/>
    </row>
    <row r="2523" spans="1:5" x14ac:dyDescent="0.25">
      <c r="A2523" s="124"/>
      <c r="B2523" s="124"/>
      <c r="C2523" s="124"/>
      <c r="D2523" s="124"/>
      <c r="E2523" s="124"/>
    </row>
    <row r="2524" spans="1:5" x14ac:dyDescent="0.25">
      <c r="A2524" s="124"/>
      <c r="B2524" s="124"/>
      <c r="C2524" s="124"/>
      <c r="D2524" s="124"/>
      <c r="E2524" s="124"/>
    </row>
    <row r="2525" spans="1:5" x14ac:dyDescent="0.25">
      <c r="A2525" s="124"/>
      <c r="B2525" s="124"/>
      <c r="C2525" s="124"/>
      <c r="D2525" s="124"/>
      <c r="E2525" s="124"/>
    </row>
    <row r="2526" spans="1:5" x14ac:dyDescent="0.25">
      <c r="A2526" s="124"/>
      <c r="B2526" s="124"/>
      <c r="C2526" s="124"/>
      <c r="D2526" s="124"/>
      <c r="E2526" s="124"/>
    </row>
    <row r="2527" spans="1:5" x14ac:dyDescent="0.25">
      <c r="A2527" s="124"/>
      <c r="B2527" s="124"/>
      <c r="C2527" s="124"/>
      <c r="D2527" s="124"/>
      <c r="E2527" s="124"/>
    </row>
    <row r="2528" spans="1:5" x14ac:dyDescent="0.25">
      <c r="A2528" s="124"/>
      <c r="B2528" s="124"/>
      <c r="C2528" s="124"/>
      <c r="D2528" s="124"/>
      <c r="E2528" s="124"/>
    </row>
    <row r="2529" spans="1:5" x14ac:dyDescent="0.25">
      <c r="A2529" s="124"/>
      <c r="B2529" s="124"/>
      <c r="C2529" s="124"/>
      <c r="D2529" s="124"/>
      <c r="E2529" s="124"/>
    </row>
    <row r="2530" spans="1:5" x14ac:dyDescent="0.25">
      <c r="A2530" s="124"/>
      <c r="B2530" s="124"/>
      <c r="C2530" s="124"/>
      <c r="D2530" s="124"/>
      <c r="E2530" s="124"/>
    </row>
    <row r="2531" spans="1:5" x14ac:dyDescent="0.25">
      <c r="A2531" s="124"/>
      <c r="B2531" s="124"/>
      <c r="C2531" s="124"/>
      <c r="D2531" s="124"/>
      <c r="E2531" s="124"/>
    </row>
    <row r="2532" spans="1:5" x14ac:dyDescent="0.25">
      <c r="A2532" s="124"/>
      <c r="B2532" s="124"/>
      <c r="C2532" s="124"/>
      <c r="D2532" s="124"/>
      <c r="E2532" s="124"/>
    </row>
    <row r="2533" spans="1:5" x14ac:dyDescent="0.25">
      <c r="A2533" s="124"/>
      <c r="B2533" s="124"/>
      <c r="C2533" s="124"/>
      <c r="D2533" s="124"/>
      <c r="E2533" s="124"/>
    </row>
    <row r="2534" spans="1:5" x14ac:dyDescent="0.25">
      <c r="A2534" s="124"/>
      <c r="B2534" s="124"/>
      <c r="C2534" s="124"/>
      <c r="D2534" s="124"/>
      <c r="E2534" s="124"/>
    </row>
    <row r="2535" spans="1:5" x14ac:dyDescent="0.25">
      <c r="A2535" s="124"/>
      <c r="B2535" s="124"/>
      <c r="C2535" s="124"/>
      <c r="D2535" s="124"/>
      <c r="E2535" s="124"/>
    </row>
    <row r="2536" spans="1:5" x14ac:dyDescent="0.25">
      <c r="A2536" s="124"/>
      <c r="B2536" s="124"/>
      <c r="C2536" s="124"/>
      <c r="D2536" s="124"/>
      <c r="E2536" s="124"/>
    </row>
    <row r="2537" spans="1:5" x14ac:dyDescent="0.25">
      <c r="A2537" s="124"/>
      <c r="B2537" s="124"/>
      <c r="C2537" s="124"/>
      <c r="D2537" s="124"/>
      <c r="E2537" s="124"/>
    </row>
    <row r="2538" spans="1:5" x14ac:dyDescent="0.25">
      <c r="A2538" s="124"/>
      <c r="B2538" s="124"/>
      <c r="C2538" s="124"/>
      <c r="D2538" s="124"/>
      <c r="E2538" s="124"/>
    </row>
    <row r="2539" spans="1:5" x14ac:dyDescent="0.25">
      <c r="A2539" s="124"/>
      <c r="B2539" s="124"/>
      <c r="C2539" s="124"/>
      <c r="D2539" s="124"/>
      <c r="E2539" s="124"/>
    </row>
    <row r="2540" spans="1:5" x14ac:dyDescent="0.25">
      <c r="A2540" s="124"/>
      <c r="B2540" s="124"/>
      <c r="C2540" s="124"/>
      <c r="D2540" s="124"/>
      <c r="E2540" s="124"/>
    </row>
    <row r="2541" spans="1:5" x14ac:dyDescent="0.25">
      <c r="A2541" s="124"/>
      <c r="B2541" s="124"/>
      <c r="C2541" s="124"/>
      <c r="D2541" s="124"/>
      <c r="E2541" s="124"/>
    </row>
    <row r="2542" spans="1:5" x14ac:dyDescent="0.25">
      <c r="A2542" s="124"/>
      <c r="B2542" s="124"/>
      <c r="C2542" s="124"/>
      <c r="D2542" s="124"/>
      <c r="E2542" s="124"/>
    </row>
    <row r="2543" spans="1:5" x14ac:dyDescent="0.25">
      <c r="A2543" s="124"/>
      <c r="B2543" s="124"/>
      <c r="C2543" s="124"/>
      <c r="D2543" s="124"/>
      <c r="E2543" s="124"/>
    </row>
    <row r="2544" spans="1:5" x14ac:dyDescent="0.25">
      <c r="A2544" s="124"/>
      <c r="B2544" s="124"/>
      <c r="C2544" s="124"/>
      <c r="D2544" s="124"/>
      <c r="E2544" s="124"/>
    </row>
    <row r="2545" spans="1:5" x14ac:dyDescent="0.25">
      <c r="A2545" s="124"/>
      <c r="B2545" s="124"/>
      <c r="C2545" s="124"/>
      <c r="D2545" s="124"/>
      <c r="E2545" s="124"/>
    </row>
    <row r="2546" spans="1:5" x14ac:dyDescent="0.25">
      <c r="A2546" s="124"/>
      <c r="B2546" s="124"/>
      <c r="C2546" s="124"/>
      <c r="D2546" s="124"/>
      <c r="E2546" s="124"/>
    </row>
    <row r="2547" spans="1:5" x14ac:dyDescent="0.25">
      <c r="A2547" s="124"/>
      <c r="B2547" s="124"/>
      <c r="C2547" s="124"/>
      <c r="D2547" s="124"/>
      <c r="E2547" s="124"/>
    </row>
    <row r="2548" spans="1:5" x14ac:dyDescent="0.25">
      <c r="A2548" s="124"/>
      <c r="B2548" s="124"/>
      <c r="C2548" s="124"/>
      <c r="D2548" s="124"/>
      <c r="E2548" s="124"/>
    </row>
    <row r="2549" spans="1:5" x14ac:dyDescent="0.25">
      <c r="A2549" s="124"/>
      <c r="B2549" s="124"/>
      <c r="C2549" s="124"/>
      <c r="D2549" s="124"/>
      <c r="E2549" s="124"/>
    </row>
    <row r="2550" spans="1:5" x14ac:dyDescent="0.25">
      <c r="A2550" s="124"/>
      <c r="B2550" s="124"/>
      <c r="C2550" s="124"/>
      <c r="D2550" s="124"/>
      <c r="E2550" s="124"/>
    </row>
    <row r="2551" spans="1:5" x14ac:dyDescent="0.25">
      <c r="A2551" s="124"/>
      <c r="B2551" s="124"/>
      <c r="C2551" s="124"/>
      <c r="D2551" s="124"/>
      <c r="E2551" s="124"/>
    </row>
    <row r="2552" spans="1:5" x14ac:dyDescent="0.25">
      <c r="A2552" s="124"/>
      <c r="B2552" s="124"/>
      <c r="C2552" s="124"/>
      <c r="D2552" s="124"/>
      <c r="E2552" s="124"/>
    </row>
    <row r="2553" spans="1:5" x14ac:dyDescent="0.25">
      <c r="A2553" s="124"/>
      <c r="B2553" s="124"/>
      <c r="C2553" s="124"/>
      <c r="D2553" s="124"/>
      <c r="E2553" s="124"/>
    </row>
    <row r="2554" spans="1:5" x14ac:dyDescent="0.25">
      <c r="A2554" s="124"/>
      <c r="B2554" s="124"/>
      <c r="C2554" s="124"/>
      <c r="D2554" s="124"/>
      <c r="E2554" s="124"/>
    </row>
    <row r="2555" spans="1:5" x14ac:dyDescent="0.25">
      <c r="A2555" s="124"/>
      <c r="B2555" s="124"/>
      <c r="C2555" s="124"/>
      <c r="D2555" s="124"/>
      <c r="E2555" s="124"/>
    </row>
    <row r="2556" spans="1:5" x14ac:dyDescent="0.25">
      <c r="A2556" s="124"/>
      <c r="B2556" s="124"/>
      <c r="C2556" s="124"/>
      <c r="D2556" s="124"/>
      <c r="E2556" s="124"/>
    </row>
    <row r="2557" spans="1:5" x14ac:dyDescent="0.25">
      <c r="A2557" s="124"/>
      <c r="B2557" s="124"/>
      <c r="C2557" s="124"/>
      <c r="D2557" s="124"/>
      <c r="E2557" s="124"/>
    </row>
    <row r="2558" spans="1:5" x14ac:dyDescent="0.25">
      <c r="A2558" s="124"/>
      <c r="B2558" s="124"/>
      <c r="C2558" s="124"/>
      <c r="D2558" s="124"/>
      <c r="E2558" s="124"/>
    </row>
    <row r="2559" spans="1:5" x14ac:dyDescent="0.25">
      <c r="A2559" s="124"/>
      <c r="B2559" s="124"/>
      <c r="C2559" s="124"/>
      <c r="D2559" s="124"/>
      <c r="E2559" s="124"/>
    </row>
    <row r="2560" spans="1:5" x14ac:dyDescent="0.25">
      <c r="A2560" s="124"/>
      <c r="B2560" s="124"/>
      <c r="C2560" s="124"/>
      <c r="D2560" s="124"/>
      <c r="E2560" s="124"/>
    </row>
    <row r="2561" spans="1:5" x14ac:dyDescent="0.25">
      <c r="A2561" s="124"/>
      <c r="B2561" s="124"/>
      <c r="C2561" s="124"/>
      <c r="D2561" s="124"/>
      <c r="E2561" s="124"/>
    </row>
    <row r="2562" spans="1:5" x14ac:dyDescent="0.25">
      <c r="A2562" s="124"/>
      <c r="B2562" s="124"/>
      <c r="C2562" s="124"/>
      <c r="D2562" s="124"/>
      <c r="E2562" s="124"/>
    </row>
    <row r="2563" spans="1:5" x14ac:dyDescent="0.25">
      <c r="A2563" s="124"/>
      <c r="B2563" s="124"/>
      <c r="C2563" s="124"/>
      <c r="D2563" s="124"/>
      <c r="E2563" s="124"/>
    </row>
    <row r="2564" spans="1:5" x14ac:dyDescent="0.25">
      <c r="A2564" s="124"/>
      <c r="B2564" s="124"/>
      <c r="C2564" s="124"/>
      <c r="D2564" s="124"/>
      <c r="E2564" s="124"/>
    </row>
    <row r="2565" spans="1:5" x14ac:dyDescent="0.25">
      <c r="A2565" s="124"/>
      <c r="B2565" s="124"/>
      <c r="C2565" s="124"/>
      <c r="D2565" s="124"/>
      <c r="E2565" s="124"/>
    </row>
    <row r="2566" spans="1:5" x14ac:dyDescent="0.25">
      <c r="A2566" s="124"/>
      <c r="B2566" s="124"/>
      <c r="C2566" s="124"/>
      <c r="D2566" s="124"/>
      <c r="E2566" s="124"/>
    </row>
    <row r="2567" spans="1:5" x14ac:dyDescent="0.25">
      <c r="A2567" s="124"/>
      <c r="B2567" s="124"/>
      <c r="C2567" s="124"/>
      <c r="D2567" s="124"/>
      <c r="E2567" s="124"/>
    </row>
    <row r="2568" spans="1:5" x14ac:dyDescent="0.25">
      <c r="A2568" s="124"/>
      <c r="B2568" s="124"/>
      <c r="C2568" s="124"/>
      <c r="D2568" s="124"/>
      <c r="E2568" s="124"/>
    </row>
    <row r="2569" spans="1:5" x14ac:dyDescent="0.25">
      <c r="A2569" s="124"/>
      <c r="B2569" s="124"/>
      <c r="C2569" s="124"/>
      <c r="D2569" s="124"/>
      <c r="E2569" s="124"/>
    </row>
    <row r="2570" spans="1:5" x14ac:dyDescent="0.25">
      <c r="A2570" s="124"/>
      <c r="B2570" s="124"/>
      <c r="C2570" s="124"/>
      <c r="D2570" s="124"/>
      <c r="E2570" s="124"/>
    </row>
    <row r="2571" spans="1:5" x14ac:dyDescent="0.25">
      <c r="A2571" s="124"/>
      <c r="B2571" s="124"/>
      <c r="C2571" s="124"/>
      <c r="D2571" s="124"/>
      <c r="E2571" s="124"/>
    </row>
    <row r="2572" spans="1:5" x14ac:dyDescent="0.25">
      <c r="A2572" s="124"/>
      <c r="B2572" s="124"/>
      <c r="C2572" s="124"/>
      <c r="D2572" s="124"/>
      <c r="E2572" s="124"/>
    </row>
    <row r="2573" spans="1:5" x14ac:dyDescent="0.25">
      <c r="A2573" s="124"/>
      <c r="B2573" s="124"/>
      <c r="C2573" s="124"/>
      <c r="D2573" s="124"/>
      <c r="E2573" s="124"/>
    </row>
    <row r="2574" spans="1:5" x14ac:dyDescent="0.25">
      <c r="A2574" s="124"/>
      <c r="B2574" s="124"/>
      <c r="C2574" s="124"/>
      <c r="D2574" s="124"/>
      <c r="E2574" s="124"/>
    </row>
    <row r="2575" spans="1:5" x14ac:dyDescent="0.25">
      <c r="A2575" s="124"/>
      <c r="B2575" s="124"/>
      <c r="C2575" s="124"/>
      <c r="D2575" s="124"/>
      <c r="E2575" s="124"/>
    </row>
    <row r="2576" spans="1:5" x14ac:dyDescent="0.25">
      <c r="A2576" s="124"/>
      <c r="B2576" s="124"/>
      <c r="C2576" s="124"/>
      <c r="D2576" s="124"/>
      <c r="E2576" s="124"/>
    </row>
    <row r="2577" spans="1:5" x14ac:dyDescent="0.25">
      <c r="A2577" s="124"/>
      <c r="B2577" s="124"/>
      <c r="C2577" s="124"/>
      <c r="D2577" s="124"/>
      <c r="E2577" s="124"/>
    </row>
    <row r="2578" spans="1:5" x14ac:dyDescent="0.25">
      <c r="A2578" s="124"/>
      <c r="B2578" s="124"/>
      <c r="C2578" s="124"/>
      <c r="D2578" s="124"/>
      <c r="E2578" s="124"/>
    </row>
    <row r="2579" spans="1:5" x14ac:dyDescent="0.25">
      <c r="A2579" s="124"/>
      <c r="B2579" s="124"/>
      <c r="C2579" s="124"/>
      <c r="D2579" s="124"/>
      <c r="E2579" s="124"/>
    </row>
    <row r="2580" spans="1:5" x14ac:dyDescent="0.25">
      <c r="A2580" s="124"/>
      <c r="B2580" s="124"/>
      <c r="C2580" s="124"/>
      <c r="D2580" s="124"/>
      <c r="E2580" s="124"/>
    </row>
    <row r="2581" spans="1:5" x14ac:dyDescent="0.25">
      <c r="A2581" s="124"/>
      <c r="B2581" s="124"/>
      <c r="C2581" s="124"/>
      <c r="D2581" s="124"/>
      <c r="E2581" s="124"/>
    </row>
    <row r="2582" spans="1:5" x14ac:dyDescent="0.25">
      <c r="A2582" s="124"/>
      <c r="B2582" s="124"/>
      <c r="C2582" s="124"/>
      <c r="D2582" s="124"/>
      <c r="E2582" s="124"/>
    </row>
    <row r="2583" spans="1:5" x14ac:dyDescent="0.25">
      <c r="A2583" s="124"/>
      <c r="B2583" s="124"/>
      <c r="C2583" s="124"/>
      <c r="D2583" s="124"/>
      <c r="E2583" s="124"/>
    </row>
    <row r="2584" spans="1:5" x14ac:dyDescent="0.25">
      <c r="A2584" s="124"/>
      <c r="B2584" s="124"/>
      <c r="C2584" s="124"/>
      <c r="D2584" s="124"/>
      <c r="E2584" s="124"/>
    </row>
    <row r="2585" spans="1:5" x14ac:dyDescent="0.25">
      <c r="A2585" s="124"/>
      <c r="B2585" s="124"/>
      <c r="C2585" s="124"/>
      <c r="D2585" s="124"/>
      <c r="E2585" s="124"/>
    </row>
    <row r="2586" spans="1:5" x14ac:dyDescent="0.25">
      <c r="A2586" s="124"/>
      <c r="B2586" s="124"/>
      <c r="C2586" s="124"/>
      <c r="D2586" s="124"/>
      <c r="E2586" s="124"/>
    </row>
    <row r="2587" spans="1:5" x14ac:dyDescent="0.25">
      <c r="A2587" s="124"/>
      <c r="B2587" s="124"/>
      <c r="C2587" s="124"/>
      <c r="D2587" s="124"/>
      <c r="E2587" s="124"/>
    </row>
    <row r="2588" spans="1:5" x14ac:dyDescent="0.25">
      <c r="A2588" s="124"/>
      <c r="B2588" s="124"/>
      <c r="C2588" s="124"/>
      <c r="D2588" s="124"/>
      <c r="E2588" s="124"/>
    </row>
    <row r="2589" spans="1:5" x14ac:dyDescent="0.25">
      <c r="A2589" s="124"/>
      <c r="B2589" s="124"/>
      <c r="C2589" s="124"/>
      <c r="D2589" s="124"/>
      <c r="E2589" s="124"/>
    </row>
    <row r="2590" spans="1:5" x14ac:dyDescent="0.25">
      <c r="A2590" s="124"/>
      <c r="B2590" s="124"/>
      <c r="C2590" s="124"/>
      <c r="D2590" s="124"/>
      <c r="E2590" s="124"/>
    </row>
    <row r="2591" spans="1:5" x14ac:dyDescent="0.25">
      <c r="A2591" s="124"/>
      <c r="B2591" s="124"/>
      <c r="C2591" s="124"/>
      <c r="D2591" s="124"/>
      <c r="E2591" s="124"/>
    </row>
    <row r="2592" spans="1:5" x14ac:dyDescent="0.25">
      <c r="A2592" s="124"/>
      <c r="B2592" s="124"/>
      <c r="C2592" s="124"/>
      <c r="D2592" s="124"/>
      <c r="E2592" s="124"/>
    </row>
    <row r="2593" spans="1:5" x14ac:dyDescent="0.25">
      <c r="A2593" s="124"/>
      <c r="B2593" s="124"/>
      <c r="C2593" s="124"/>
      <c r="D2593" s="124"/>
      <c r="E2593" s="124"/>
    </row>
    <row r="2594" spans="1:5" x14ac:dyDescent="0.25">
      <c r="A2594" s="124"/>
      <c r="B2594" s="124"/>
      <c r="C2594" s="124"/>
      <c r="D2594" s="124"/>
      <c r="E2594" s="124"/>
    </row>
    <row r="2595" spans="1:5" x14ac:dyDescent="0.25">
      <c r="A2595" s="124"/>
      <c r="B2595" s="124"/>
      <c r="C2595" s="124"/>
      <c r="D2595" s="124"/>
      <c r="E2595" s="124"/>
    </row>
    <row r="2596" spans="1:5" x14ac:dyDescent="0.25">
      <c r="A2596" s="124"/>
      <c r="B2596" s="124"/>
      <c r="C2596" s="124"/>
      <c r="D2596" s="124"/>
      <c r="E2596" s="124"/>
    </row>
    <row r="2597" spans="1:5" x14ac:dyDescent="0.25">
      <c r="A2597" s="124"/>
      <c r="B2597" s="124"/>
      <c r="C2597" s="124"/>
      <c r="D2597" s="124"/>
      <c r="E2597" s="124"/>
    </row>
    <row r="2598" spans="1:5" x14ac:dyDescent="0.25">
      <c r="A2598" s="124"/>
      <c r="B2598" s="124"/>
      <c r="C2598" s="124"/>
      <c r="D2598" s="124"/>
      <c r="E2598" s="124"/>
    </row>
    <row r="2599" spans="1:5" x14ac:dyDescent="0.25">
      <c r="A2599" s="124"/>
      <c r="B2599" s="124"/>
      <c r="C2599" s="124"/>
      <c r="D2599" s="124"/>
      <c r="E2599" s="124"/>
    </row>
    <row r="2600" spans="1:5" x14ac:dyDescent="0.25">
      <c r="A2600" s="124"/>
      <c r="B2600" s="124"/>
      <c r="C2600" s="124"/>
      <c r="D2600" s="124"/>
      <c r="E2600" s="124"/>
    </row>
    <row r="2601" spans="1:5" x14ac:dyDescent="0.25">
      <c r="A2601" s="124"/>
      <c r="B2601" s="124"/>
      <c r="C2601" s="124"/>
      <c r="D2601" s="124"/>
      <c r="E2601" s="124"/>
    </row>
    <row r="2602" spans="1:5" x14ac:dyDescent="0.25">
      <c r="A2602" s="124"/>
      <c r="B2602" s="124"/>
      <c r="C2602" s="124"/>
      <c r="D2602" s="124"/>
      <c r="E2602" s="124"/>
    </row>
    <row r="2603" spans="1:5" x14ac:dyDescent="0.25">
      <c r="A2603" s="124"/>
      <c r="B2603" s="124"/>
      <c r="C2603" s="124"/>
      <c r="D2603" s="124"/>
      <c r="E2603" s="124"/>
    </row>
    <row r="2604" spans="1:5" x14ac:dyDescent="0.25">
      <c r="A2604" s="124"/>
      <c r="B2604" s="124"/>
      <c r="C2604" s="124"/>
      <c r="D2604" s="124"/>
      <c r="E2604" s="124"/>
    </row>
    <row r="2605" spans="1:5" x14ac:dyDescent="0.25">
      <c r="A2605" s="124"/>
      <c r="B2605" s="124"/>
      <c r="C2605" s="124"/>
      <c r="D2605" s="124"/>
      <c r="E2605" s="124"/>
    </row>
    <row r="2606" spans="1:5" x14ac:dyDescent="0.25">
      <c r="A2606" s="124"/>
      <c r="B2606" s="124"/>
      <c r="C2606" s="124"/>
      <c r="D2606" s="124"/>
      <c r="E2606" s="124"/>
    </row>
    <row r="2607" spans="1:5" x14ac:dyDescent="0.25">
      <c r="A2607" s="124"/>
      <c r="B2607" s="124"/>
      <c r="C2607" s="124"/>
      <c r="D2607" s="124"/>
      <c r="E2607" s="124"/>
    </row>
    <row r="2608" spans="1:5" x14ac:dyDescent="0.25">
      <c r="A2608" s="124"/>
      <c r="B2608" s="124"/>
      <c r="C2608" s="124"/>
      <c r="D2608" s="124"/>
      <c r="E2608" s="124"/>
    </row>
    <row r="2609" spans="1:5" x14ac:dyDescent="0.25">
      <c r="A2609" s="124"/>
      <c r="B2609" s="124"/>
      <c r="C2609" s="124"/>
      <c r="D2609" s="124"/>
      <c r="E2609" s="124"/>
    </row>
    <row r="2610" spans="1:5" x14ac:dyDescent="0.25">
      <c r="A2610" s="124"/>
      <c r="B2610" s="124"/>
      <c r="C2610" s="124"/>
      <c r="D2610" s="124"/>
      <c r="E2610" s="124"/>
    </row>
    <row r="2611" spans="1:5" x14ac:dyDescent="0.25">
      <c r="A2611" s="124"/>
      <c r="B2611" s="124"/>
      <c r="C2611" s="124"/>
      <c r="D2611" s="124"/>
      <c r="E2611" s="124"/>
    </row>
    <row r="2612" spans="1:5" x14ac:dyDescent="0.25">
      <c r="A2612" s="124"/>
      <c r="B2612" s="124"/>
      <c r="C2612" s="124"/>
      <c r="D2612" s="124"/>
      <c r="E2612" s="124"/>
    </row>
    <row r="2613" spans="1:5" x14ac:dyDescent="0.25">
      <c r="A2613" s="124"/>
      <c r="B2613" s="124"/>
      <c r="C2613" s="124"/>
      <c r="D2613" s="124"/>
      <c r="E2613" s="124"/>
    </row>
    <row r="2614" spans="1:5" x14ac:dyDescent="0.25">
      <c r="A2614" s="124"/>
      <c r="B2614" s="124"/>
      <c r="C2614" s="124"/>
      <c r="D2614" s="124"/>
      <c r="E2614" s="124"/>
    </row>
    <row r="2615" spans="1:5" x14ac:dyDescent="0.25">
      <c r="A2615" s="124"/>
      <c r="B2615" s="124"/>
      <c r="C2615" s="124"/>
      <c r="D2615" s="124"/>
      <c r="E2615" s="124"/>
    </row>
    <row r="2616" spans="1:5" x14ac:dyDescent="0.25">
      <c r="A2616" s="124"/>
      <c r="B2616" s="124"/>
      <c r="C2616" s="124"/>
      <c r="D2616" s="124"/>
      <c r="E2616" s="124"/>
    </row>
    <row r="2617" spans="1:5" x14ac:dyDescent="0.25">
      <c r="A2617" s="124"/>
      <c r="B2617" s="124"/>
      <c r="C2617" s="124"/>
      <c r="D2617" s="124"/>
      <c r="E2617" s="124"/>
    </row>
    <row r="2618" spans="1:5" x14ac:dyDescent="0.25">
      <c r="A2618" s="124"/>
      <c r="B2618" s="124"/>
      <c r="C2618" s="124"/>
      <c r="D2618" s="124"/>
      <c r="E2618" s="124"/>
    </row>
    <row r="2619" spans="1:5" x14ac:dyDescent="0.25">
      <c r="A2619" s="124"/>
      <c r="B2619" s="124"/>
      <c r="C2619" s="124"/>
      <c r="D2619" s="124"/>
      <c r="E2619" s="124"/>
    </row>
    <row r="2620" spans="1:5" x14ac:dyDescent="0.25">
      <c r="A2620" s="124"/>
      <c r="B2620" s="124"/>
      <c r="C2620" s="124"/>
      <c r="D2620" s="124"/>
      <c r="E2620" s="124"/>
    </row>
    <row r="2621" spans="1:5" x14ac:dyDescent="0.25">
      <c r="A2621" s="124"/>
      <c r="B2621" s="124"/>
      <c r="C2621" s="124"/>
      <c r="D2621" s="124"/>
      <c r="E2621" s="124"/>
    </row>
    <row r="2622" spans="1:5" x14ac:dyDescent="0.25">
      <c r="A2622" s="124"/>
      <c r="B2622" s="124"/>
      <c r="C2622" s="124"/>
      <c r="D2622" s="124"/>
      <c r="E2622" s="124"/>
    </row>
    <row r="2623" spans="1:5" x14ac:dyDescent="0.25">
      <c r="A2623" s="124"/>
      <c r="B2623" s="124"/>
      <c r="C2623" s="124"/>
      <c r="D2623" s="124"/>
      <c r="E2623" s="124"/>
    </row>
    <row r="2624" spans="1:5" x14ac:dyDescent="0.25">
      <c r="A2624" s="124"/>
      <c r="B2624" s="124"/>
      <c r="C2624" s="124"/>
      <c r="D2624" s="124"/>
      <c r="E2624" s="124"/>
    </row>
    <row r="2625" spans="1:5" x14ac:dyDescent="0.25">
      <c r="A2625" s="124"/>
      <c r="B2625" s="124"/>
      <c r="C2625" s="124"/>
      <c r="D2625" s="124"/>
      <c r="E2625" s="124"/>
    </row>
    <row r="2626" spans="1:5" x14ac:dyDescent="0.25">
      <c r="A2626" s="124"/>
      <c r="B2626" s="124"/>
      <c r="C2626" s="124"/>
      <c r="D2626" s="124"/>
      <c r="E2626" s="124"/>
    </row>
    <row r="2627" spans="1:5" x14ac:dyDescent="0.25">
      <c r="A2627" s="124"/>
      <c r="B2627" s="124"/>
      <c r="C2627" s="124"/>
      <c r="D2627" s="124"/>
      <c r="E2627" s="124"/>
    </row>
    <row r="2628" spans="1:5" x14ac:dyDescent="0.25">
      <c r="A2628" s="124"/>
      <c r="B2628" s="124"/>
      <c r="C2628" s="124"/>
      <c r="D2628" s="124"/>
      <c r="E2628" s="124"/>
    </row>
    <row r="2629" spans="1:5" x14ac:dyDescent="0.25">
      <c r="A2629" s="124"/>
      <c r="B2629" s="124"/>
      <c r="C2629" s="124"/>
      <c r="D2629" s="124"/>
      <c r="E2629" s="124"/>
    </row>
    <row r="2630" spans="1:5" x14ac:dyDescent="0.25">
      <c r="A2630" s="124"/>
      <c r="B2630" s="124"/>
      <c r="C2630" s="124"/>
      <c r="D2630" s="124"/>
      <c r="E2630" s="124"/>
    </row>
    <row r="2631" spans="1:5" x14ac:dyDescent="0.25">
      <c r="A2631" s="124"/>
      <c r="B2631" s="124"/>
      <c r="C2631" s="124"/>
      <c r="D2631" s="124"/>
      <c r="E2631" s="124"/>
    </row>
    <row r="2632" spans="1:5" x14ac:dyDescent="0.25">
      <c r="A2632" s="124"/>
      <c r="B2632" s="124"/>
      <c r="C2632" s="124"/>
      <c r="D2632" s="124"/>
      <c r="E2632" s="124"/>
    </row>
    <row r="2633" spans="1:5" x14ac:dyDescent="0.25">
      <c r="A2633" s="124"/>
      <c r="B2633" s="124"/>
      <c r="C2633" s="124"/>
      <c r="D2633" s="124"/>
      <c r="E2633" s="124"/>
    </row>
    <row r="2634" spans="1:5" x14ac:dyDescent="0.25">
      <c r="A2634" s="124"/>
      <c r="B2634" s="124"/>
      <c r="C2634" s="124"/>
      <c r="D2634" s="124"/>
      <c r="E2634" s="124"/>
    </row>
    <row r="2635" spans="1:5" x14ac:dyDescent="0.25">
      <c r="A2635" s="124"/>
      <c r="B2635" s="124"/>
      <c r="C2635" s="124"/>
      <c r="D2635" s="124"/>
      <c r="E2635" s="124"/>
    </row>
    <row r="2636" spans="1:5" x14ac:dyDescent="0.25">
      <c r="A2636" s="124"/>
      <c r="B2636" s="124"/>
      <c r="C2636" s="124"/>
      <c r="D2636" s="124"/>
      <c r="E2636" s="124"/>
    </row>
    <row r="2637" spans="1:5" x14ac:dyDescent="0.25">
      <c r="A2637" s="124"/>
      <c r="B2637" s="124"/>
      <c r="C2637" s="124"/>
      <c r="D2637" s="124"/>
      <c r="E2637" s="124"/>
    </row>
    <row r="2638" spans="1:5" x14ac:dyDescent="0.25">
      <c r="A2638" s="124"/>
      <c r="B2638" s="124"/>
      <c r="C2638" s="124"/>
      <c r="D2638" s="124"/>
      <c r="E2638" s="124"/>
    </row>
  </sheetData>
  <sheetProtection sheet="1" objects="1" scenarios="1"/>
  <pageMargins left="0.7" right="0.7" top="0.75" bottom="0.75" header="0.3" footer="0.3"/>
  <pageSetup orientation="portrait" horizontalDpi="360" verticalDpi="360" r:id="rId1"/>
  <drawing r:id="rId2"/>
  <legacyDrawing r:id="rId3"/>
  <controls>
    <mc:AlternateContent xmlns:mc="http://schemas.openxmlformats.org/markup-compatibility/2006">
      <mc:Choice Requires="x14">
        <control shapeId="2049" r:id="rId4" name="CMD_Simpan">
          <controlPr defaultSize="0" autoLine="0" r:id="rId5">
            <anchor moveWithCells="1">
              <from>
                <xdr:col>5</xdr:col>
                <xdr:colOff>400050</xdr:colOff>
                <xdr:row>7</xdr:row>
                <xdr:rowOff>171450</xdr:rowOff>
              </from>
              <to>
                <xdr:col>8</xdr:col>
                <xdr:colOff>85725</xdr:colOff>
                <xdr:row>10</xdr:row>
                <xdr:rowOff>38100</xdr:rowOff>
              </to>
            </anchor>
          </controlPr>
        </control>
      </mc:Choice>
      <mc:Fallback>
        <control shapeId="2049" r:id="rId4" name="CMD_Simpan"/>
      </mc:Fallback>
    </mc:AlternateContent>
    <mc:AlternateContent xmlns:mc="http://schemas.openxmlformats.org/markup-compatibility/2006">
      <mc:Choice Requires="x14">
        <control shapeId="2050" r:id="rId6" name="Button 2">
          <controlPr defaultSize="0" print="0" autoFill="0" autoPict="0" macro="[0]!home">
            <anchor moveWithCells="1" sizeWithCells="1">
              <from>
                <xdr:col>0</xdr:col>
                <xdr:colOff>9525</xdr:colOff>
                <xdr:row>1</xdr:row>
                <xdr:rowOff>28575</xdr:rowOff>
              </from>
              <to>
                <xdr:col>1</xdr:col>
                <xdr:colOff>962025</xdr:colOff>
                <xdr:row>1</xdr:row>
                <xdr:rowOff>600075</xdr:rowOff>
              </to>
            </anchor>
          </controlPr>
        </control>
      </mc:Choice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Q3741"/>
  <sheetViews>
    <sheetView showGridLines="0" tabSelected="1" workbookViewId="0">
      <selection activeCell="G15" sqref="G15"/>
    </sheetView>
  </sheetViews>
  <sheetFormatPr defaultRowHeight="15" x14ac:dyDescent="0.25"/>
  <cols>
    <col min="1" max="1" width="9.140625" style="18"/>
    <col min="2" max="2" width="0" style="18" hidden="1" customWidth="1"/>
    <col min="3" max="3" width="10.140625" style="4" hidden="1" customWidth="1"/>
    <col min="4" max="4" width="20" style="4" hidden="1" customWidth="1"/>
    <col min="5" max="5" width="4" style="16" customWidth="1"/>
    <col min="6" max="6" width="15.5703125" style="16" customWidth="1"/>
    <col min="7" max="7" width="22.28515625" style="4" customWidth="1"/>
    <col min="8" max="10" width="9.140625" style="4"/>
    <col min="11" max="11" width="11.85546875" style="4" customWidth="1"/>
    <col min="12" max="12" width="10.7109375" style="4" bestFit="1" customWidth="1"/>
    <col min="13" max="13" width="9.140625" style="4"/>
    <col min="14" max="14" width="2.28515625" style="4" customWidth="1"/>
    <col min="15" max="15" width="9.140625" style="4"/>
    <col min="16" max="16" width="14.28515625" style="4" bestFit="1" customWidth="1"/>
    <col min="17" max="17" width="19.85546875" style="4" bestFit="1" customWidth="1"/>
    <col min="18" max="16384" width="9.140625" style="4"/>
  </cols>
  <sheetData>
    <row r="1" spans="1:17" s="6" customFormat="1" ht="9.9499999999999993" customHeight="1" thickTop="1" x14ac:dyDescent="0.25">
      <c r="A1" s="29"/>
      <c r="B1" s="29"/>
      <c r="E1" s="37"/>
      <c r="F1" s="37"/>
    </row>
    <row r="2" spans="1:17" s="2" customFormat="1" ht="50.1" customHeight="1" x14ac:dyDescent="0.25">
      <c r="A2" s="30"/>
      <c r="B2" s="30"/>
      <c r="E2" s="38"/>
      <c r="F2" s="38"/>
    </row>
    <row r="3" spans="1:17" s="5" customFormat="1" ht="9.9499999999999993" customHeight="1" thickBot="1" x14ac:dyDescent="0.3">
      <c r="A3" s="31"/>
      <c r="B3" s="31"/>
      <c r="E3" s="39"/>
      <c r="F3" s="39"/>
    </row>
    <row r="4" spans="1:17" ht="15.75" thickTop="1" x14ac:dyDescent="0.25">
      <c r="E4" s="41"/>
      <c r="F4" s="41"/>
    </row>
    <row r="5" spans="1:17" ht="24.95" customHeight="1" x14ac:dyDescent="0.25">
      <c r="E5" s="42" t="s">
        <v>5</v>
      </c>
      <c r="F5" s="41"/>
      <c r="G5" s="107" t="s">
        <v>163</v>
      </c>
      <c r="K5" s="7" t="s">
        <v>15</v>
      </c>
      <c r="L5" s="8">
        <f ca="1">TODAY()</f>
        <v>45295</v>
      </c>
      <c r="P5" s="150" t="s">
        <v>25</v>
      </c>
      <c r="Q5" s="150"/>
    </row>
    <row r="6" spans="1:17" x14ac:dyDescent="0.25">
      <c r="E6" s="41"/>
      <c r="F6" s="41"/>
      <c r="P6" s="24" t="str">
        <f>Setting!B6</f>
        <v>Setor Tunai</v>
      </c>
      <c r="Q6" s="24" t="str">
        <f>G5&amp;"."&amp;Setting!C6</f>
        <v>A.049.SRT</v>
      </c>
    </row>
    <row r="7" spans="1:17" ht="24.95" customHeight="1" thickBot="1" x14ac:dyDescent="0.3">
      <c r="E7" s="42" t="s">
        <v>6</v>
      </c>
      <c r="F7" s="41"/>
      <c r="G7" s="146" t="str">
        <f>VLOOKUP(G5,'Master Nasabah'!$B$14:$E$400000,2,FALSE)</f>
        <v>PUTRI FEBRIYANA</v>
      </c>
      <c r="H7" s="147"/>
      <c r="I7" s="147"/>
      <c r="P7" s="24" t="str">
        <f>Setting!B7</f>
        <v xml:space="preserve">Penarikan </v>
      </c>
      <c r="Q7" s="24" t="str">
        <f>G5&amp;"."&amp;Setting!C7</f>
        <v>A.049.TRK</v>
      </c>
    </row>
    <row r="8" spans="1:17" x14ac:dyDescent="0.25">
      <c r="E8" s="41"/>
      <c r="F8" s="41"/>
    </row>
    <row r="9" spans="1:17" ht="19.5" thickBot="1" x14ac:dyDescent="0.35">
      <c r="E9" s="43" t="s">
        <v>7</v>
      </c>
      <c r="F9" s="41"/>
      <c r="J9" s="152" t="s">
        <v>21</v>
      </c>
      <c r="K9" s="152"/>
      <c r="L9" s="151">
        <f>(SUMIF('Db Transaksi'!$B$6:$B$400000,Transasksi!Q6,'Db Transaksi'!$J$6:$J$400000))-(SUMIF('Db Transaksi'!$B$6:$B$400000,Transasksi!Q7,'Db Transaksi'!$J$6:$J$400000))</f>
        <v>0</v>
      </c>
      <c r="M9" s="151"/>
      <c r="N9" s="25"/>
      <c r="P9" s="15" t="s">
        <v>0</v>
      </c>
      <c r="Q9" s="15">
        <f>no+COUNT('Db Transaksi'!A6:A400000)</f>
        <v>2642</v>
      </c>
    </row>
    <row r="10" spans="1:17" x14ac:dyDescent="0.25">
      <c r="A10" s="55"/>
      <c r="B10" s="23"/>
      <c r="C10" s="9"/>
      <c r="D10" s="9"/>
      <c r="E10" s="44"/>
      <c r="F10" s="44"/>
      <c r="G10" s="10"/>
      <c r="H10" s="10"/>
      <c r="I10" s="10"/>
      <c r="J10" s="10"/>
      <c r="K10" s="10"/>
      <c r="L10" s="10"/>
      <c r="M10" s="10"/>
      <c r="N10" s="11"/>
      <c r="P10" s="15" t="s">
        <v>20</v>
      </c>
      <c r="Q10" s="15" t="str">
        <f>UPPER(G5)&amp;"."&amp;VLOOKUP(Q17,Setting!$B$6:$C$7,2,FALSE)</f>
        <v>A.049.TRK</v>
      </c>
    </row>
    <row r="11" spans="1:17" ht="24.95" customHeight="1" x14ac:dyDescent="0.25">
      <c r="A11" s="56"/>
      <c r="B11" s="23"/>
      <c r="C11" s="9"/>
      <c r="D11" s="9"/>
      <c r="E11" s="46"/>
      <c r="F11" s="45" t="s">
        <v>8</v>
      </c>
      <c r="G11" s="148" t="s">
        <v>10</v>
      </c>
      <c r="H11" s="149"/>
      <c r="I11" s="149"/>
      <c r="J11" s="9"/>
      <c r="K11" s="9"/>
      <c r="L11" s="9"/>
      <c r="M11" s="9"/>
      <c r="N11" s="12"/>
      <c r="P11" s="15" t="s">
        <v>22</v>
      </c>
      <c r="Q11" s="15" t="str">
        <f>G5&amp;"."&amp;(no+COUNT(A20:A399027))</f>
        <v>A.049.10</v>
      </c>
    </row>
    <row r="12" spans="1:17" x14ac:dyDescent="0.25">
      <c r="A12" s="56"/>
      <c r="B12" s="23"/>
      <c r="C12" s="9"/>
      <c r="D12" s="9"/>
      <c r="E12" s="46"/>
      <c r="F12" s="46"/>
      <c r="G12" s="9"/>
      <c r="H12" s="9"/>
      <c r="I12" s="9"/>
      <c r="J12" s="9"/>
      <c r="K12" s="9"/>
      <c r="L12" s="9"/>
      <c r="M12" s="9"/>
      <c r="N12" s="12"/>
      <c r="P12" s="15" t="s">
        <v>23</v>
      </c>
      <c r="Q12" s="17" t="str">
        <f ca="1">MONTH(L5)&amp;"."&amp;YEAR(L5)&amp;"."&amp;G5</f>
        <v>1.2024.A.049</v>
      </c>
    </row>
    <row r="13" spans="1:17" ht="24.95" customHeight="1" x14ac:dyDescent="0.25">
      <c r="A13" s="56"/>
      <c r="B13" s="23"/>
      <c r="C13" s="9"/>
      <c r="D13" s="9"/>
      <c r="E13" s="46"/>
      <c r="F13" s="45" t="str">
        <f>VLOOKUP(G11,Setting!$B$6:$D$7,3,FALSE)</f>
        <v>Nominal tarik</v>
      </c>
      <c r="G13" s="108"/>
      <c r="H13" s="9"/>
      <c r="I13" s="9"/>
      <c r="J13" s="9"/>
      <c r="K13" s="9"/>
      <c r="L13" s="9"/>
      <c r="M13" s="9"/>
      <c r="N13" s="12"/>
      <c r="P13" s="15" t="s">
        <v>31</v>
      </c>
      <c r="Q13" s="15" t="str">
        <f ca="1">G5&amp;"."&amp;(no+COUNT(A20:A399027)-1)&amp;"."&amp;VLOOKUP(Q17,Setting!$B$6:$C$7,2,FALSE)&amp;"."&amp;DAY(Q14)&amp;"."&amp;MONTH(Q14)&amp;"."&amp;YEAR(Q14)</f>
        <v>A.049.9.TRK.4.1.2024</v>
      </c>
    </row>
    <row r="14" spans="1:17" x14ac:dyDescent="0.25">
      <c r="A14" s="56"/>
      <c r="B14" s="23"/>
      <c r="C14" s="9"/>
      <c r="D14" s="9"/>
      <c r="E14" s="46"/>
      <c r="F14" s="46"/>
      <c r="G14" s="9"/>
      <c r="H14" s="9"/>
      <c r="I14" s="9"/>
      <c r="J14" s="9"/>
      <c r="K14" s="9"/>
      <c r="L14" s="9"/>
      <c r="M14" s="9"/>
      <c r="N14" s="12"/>
      <c r="P14" s="17" t="str">
        <f>K5</f>
        <v xml:space="preserve">Tanggal </v>
      </c>
      <c r="Q14" s="17">
        <f ca="1">L5</f>
        <v>45295</v>
      </c>
    </row>
    <row r="15" spans="1:17" ht="24.95" customHeight="1" thickBot="1" x14ac:dyDescent="0.3">
      <c r="A15" s="56"/>
      <c r="B15" s="23"/>
      <c r="C15" s="9"/>
      <c r="D15" s="9"/>
      <c r="E15" s="46"/>
      <c r="F15" s="45" t="s">
        <v>16</v>
      </c>
      <c r="G15" s="27">
        <f>IFERROR(IF(G11=P7,L9-G13,L9+G13),0)</f>
        <v>0</v>
      </c>
      <c r="H15" s="26"/>
      <c r="I15" s="26"/>
      <c r="J15" s="9"/>
      <c r="K15" s="9"/>
      <c r="L15" s="9"/>
      <c r="M15" s="9"/>
      <c r="N15" s="12"/>
      <c r="P15" s="15" t="str">
        <f>E5</f>
        <v>No Rekening</v>
      </c>
      <c r="Q15" s="15" t="str">
        <f>UPPER(G5)</f>
        <v>A.049</v>
      </c>
    </row>
    <row r="16" spans="1:17" ht="15.75" thickBot="1" x14ac:dyDescent="0.3">
      <c r="A16" s="57"/>
      <c r="B16" s="23"/>
      <c r="C16" s="9"/>
      <c r="D16" s="9"/>
      <c r="E16" s="47"/>
      <c r="F16" s="47"/>
      <c r="G16" s="13"/>
      <c r="H16" s="13"/>
      <c r="I16" s="13"/>
      <c r="J16" s="13"/>
      <c r="K16" s="13"/>
      <c r="L16" s="13"/>
      <c r="M16" s="13"/>
      <c r="N16" s="14"/>
      <c r="P16" s="15" t="str">
        <f>E7</f>
        <v>Nama Nasabah</v>
      </c>
      <c r="Q16" s="15" t="str">
        <f>G7</f>
        <v>PUTRI FEBRIYANA</v>
      </c>
    </row>
    <row r="17" spans="1:17" x14ac:dyDescent="0.25">
      <c r="E17" s="41"/>
      <c r="F17" s="41"/>
      <c r="P17" s="15" t="str">
        <f>F11</f>
        <v>Jenis Transaksi</v>
      </c>
      <c r="Q17" s="15" t="str">
        <f>G11</f>
        <v xml:space="preserve">Penarikan </v>
      </c>
    </row>
    <row r="18" spans="1:17" ht="15.75" thickBot="1" x14ac:dyDescent="0.3">
      <c r="E18" s="41"/>
      <c r="F18" s="41"/>
      <c r="P18" s="15" t="str">
        <f>F13</f>
        <v>Nominal tarik</v>
      </c>
      <c r="Q18" s="15">
        <f>G13</f>
        <v>0</v>
      </c>
    </row>
    <row r="19" spans="1:17" s="19" customFormat="1" ht="24" customHeight="1" thickTop="1" thickBot="1" x14ac:dyDescent="0.3">
      <c r="A19" s="28" t="s">
        <v>0</v>
      </c>
      <c r="B19" s="28" t="s">
        <v>0</v>
      </c>
      <c r="C19" s="28" t="s">
        <v>33</v>
      </c>
      <c r="D19" s="48" t="s">
        <v>32</v>
      </c>
      <c r="E19" s="143" t="s">
        <v>30</v>
      </c>
      <c r="F19" s="144"/>
      <c r="G19" s="28" t="s">
        <v>26</v>
      </c>
      <c r="H19" s="139" t="s">
        <v>27</v>
      </c>
      <c r="I19" s="139"/>
      <c r="J19" s="139" t="s">
        <v>28</v>
      </c>
      <c r="K19" s="139"/>
      <c r="L19" s="139" t="s">
        <v>29</v>
      </c>
      <c r="M19" s="139"/>
      <c r="P19" s="15" t="str">
        <f>F15</f>
        <v xml:space="preserve">Saldo Akhir </v>
      </c>
      <c r="Q19" s="15">
        <f>G15</f>
        <v>0</v>
      </c>
    </row>
    <row r="20" spans="1:17" s="7" customFormat="1" x14ac:dyDescent="0.25">
      <c r="A20" s="50">
        <f>IF(G20="","",B20)</f>
        <v>1</v>
      </c>
      <c r="B20" s="50">
        <v>1</v>
      </c>
      <c r="C20" s="49" t="str">
        <f>$G$5&amp;"."&amp;B20</f>
        <v>A.049.1</v>
      </c>
      <c r="D20" s="49" t="str">
        <f>IF(E20="","",$G$5&amp;"."&amp;B20&amp;"."&amp;VLOOKUP(G20,Setting!$B$6:$C$7,2,FALSE)&amp;"."&amp;DAY(E20)&amp;"."&amp;MONTH(E20)&amp;"."&amp;YEAR(E20))</f>
        <v>A.049.1.SRT.11.9.2023</v>
      </c>
      <c r="E20" s="145">
        <f>IFERROR(VLOOKUP(C20,'Db Transaksi'!$C$6:$K$400000,4,FALSE),"")</f>
        <v>45180</v>
      </c>
      <c r="F20" s="145"/>
      <c r="G20" s="51" t="str">
        <f>IFERROR(VLOOKUP(C20,'Db Transaksi'!$C$6:$K$400000,7,FALSE),"")</f>
        <v>Setor Tunai</v>
      </c>
      <c r="H20" s="140">
        <f>IFERROR(IF(G20=$P$6,VLOOKUP(D20,'Db Transaksi'!$E$6:$J$400000,6,FALSE),0),0)</f>
        <v>50000</v>
      </c>
      <c r="I20" s="140"/>
      <c r="J20" s="140">
        <f>IFERROR(IF(G20=$P$7,VLOOKUP(D20,'Db Transaksi'!$E$6:$J$400000,6,FALSE),0),0)</f>
        <v>0</v>
      </c>
      <c r="K20" s="140"/>
      <c r="L20" s="141">
        <f>H20-J20</f>
        <v>50000</v>
      </c>
      <c r="M20" s="142"/>
    </row>
    <row r="21" spans="1:17" s="7" customFormat="1" x14ac:dyDescent="0.25">
      <c r="A21" s="53">
        <f t="shared" ref="A21:A84" si="0">IF(G21="","",B21)</f>
        <v>2</v>
      </c>
      <c r="B21" s="53">
        <v>2</v>
      </c>
      <c r="C21" s="52" t="str">
        <f t="shared" ref="C21:C84" si="1">$G$5&amp;"."&amp;B21</f>
        <v>A.049.2</v>
      </c>
      <c r="D21" s="52" t="str">
        <f>IF(E21="","",$G$5&amp;"."&amp;B21&amp;"."&amp;VLOOKUP(G21,Setting!$B$6:$C$7,2,FALSE)&amp;"."&amp;DAY(E21)&amp;"."&amp;MONTH(E21)&amp;"."&amp;YEAR(E21))</f>
        <v>A.049.2.SRT.14.9.2023</v>
      </c>
      <c r="E21" s="135">
        <f>IFERROR(VLOOKUP(C21,'Db Transaksi'!$C$6:$K$400000,4,FALSE),"")</f>
        <v>45183</v>
      </c>
      <c r="F21" s="135"/>
      <c r="G21" s="54" t="str">
        <f>IFERROR(VLOOKUP(C21,'Db Transaksi'!$C$6:$K$400000,7,FALSE),"")</f>
        <v>Setor Tunai</v>
      </c>
      <c r="H21" s="136">
        <f>IFERROR(IF(G21=$P$6,VLOOKUP(D21,'Db Transaksi'!$E$6:$J$400000,6,FALSE),0),0)</f>
        <v>50000</v>
      </c>
      <c r="I21" s="136"/>
      <c r="J21" s="136">
        <f>IFERROR(IF(G21=$P$7,VLOOKUP(D21,'Db Transaksi'!$E$6:$J$400000,6,FALSE),0),0)</f>
        <v>0</v>
      </c>
      <c r="K21" s="136"/>
      <c r="L21" s="137">
        <f>L20+H21-J21</f>
        <v>100000</v>
      </c>
      <c r="M21" s="138"/>
    </row>
    <row r="22" spans="1:17" s="7" customFormat="1" x14ac:dyDescent="0.25">
      <c r="A22" s="53">
        <f t="shared" si="0"/>
        <v>3</v>
      </c>
      <c r="B22" s="53">
        <v>3</v>
      </c>
      <c r="C22" s="52" t="str">
        <f t="shared" si="1"/>
        <v>A.049.3</v>
      </c>
      <c r="D22" s="52" t="str">
        <f>IF(E22="","",$G$5&amp;"."&amp;B22&amp;"."&amp;VLOOKUP(G22,Setting!$B$6:$C$7,2,FALSE)&amp;"."&amp;DAY(E22)&amp;"."&amp;MONTH(E22)&amp;"."&amp;YEAR(E22))</f>
        <v>A.049.3.SRT.18.9.2023</v>
      </c>
      <c r="E22" s="135">
        <f>IFERROR(VLOOKUP(C22,'Db Transaksi'!$C$6:$K$400000,4,FALSE),"")</f>
        <v>45187</v>
      </c>
      <c r="F22" s="135"/>
      <c r="G22" s="54" t="str">
        <f>IFERROR(VLOOKUP(C22,'Db Transaksi'!$C$6:$K$400000,7,FALSE),"")</f>
        <v>Setor Tunai</v>
      </c>
      <c r="H22" s="136">
        <f>IFERROR(IF(G22=$P$6,VLOOKUP(D22,'Db Transaksi'!$E$6:$J$400000,6,FALSE),0),0)</f>
        <v>10000</v>
      </c>
      <c r="I22" s="136"/>
      <c r="J22" s="136">
        <f>IFERROR(IF(G22=$P$7,VLOOKUP(D22,'Db Transaksi'!$E$6:$J$400000,6,FALSE),0),0)</f>
        <v>0</v>
      </c>
      <c r="K22" s="136"/>
      <c r="L22" s="137">
        <f>L21+H22-J22</f>
        <v>110000</v>
      </c>
      <c r="M22" s="138"/>
    </row>
    <row r="23" spans="1:17" s="7" customFormat="1" x14ac:dyDescent="0.25">
      <c r="A23" s="53">
        <f t="shared" si="0"/>
        <v>4</v>
      </c>
      <c r="B23" s="53">
        <v>4</v>
      </c>
      <c r="C23" s="52" t="str">
        <f t="shared" si="1"/>
        <v>A.049.4</v>
      </c>
      <c r="D23" s="52" t="str">
        <f>IF(E23="","",$G$5&amp;"."&amp;B23&amp;"."&amp;VLOOKUP(G23,Setting!$B$6:$C$7,2,FALSE)&amp;"."&amp;DAY(E23)&amp;"."&amp;MONTH(E23)&amp;"."&amp;YEAR(E23))</f>
        <v>A.049.4.SRT.18.9.2023</v>
      </c>
      <c r="E23" s="135">
        <f>IFERROR(VLOOKUP(C23,'Db Transaksi'!$C$6:$K$400000,4,FALSE),"")</f>
        <v>45187</v>
      </c>
      <c r="F23" s="135"/>
      <c r="G23" s="54" t="str">
        <f>IFERROR(VLOOKUP(C23,'Db Transaksi'!$C$6:$K$400000,7,FALSE),"")</f>
        <v>Setor Tunai</v>
      </c>
      <c r="H23" s="136">
        <f>IFERROR(IF(G23=$P$6,VLOOKUP(D23,'Db Transaksi'!$E$6:$J$400000,6,FALSE),0),0)</f>
        <v>10000</v>
      </c>
      <c r="I23" s="136"/>
      <c r="J23" s="136">
        <f>IFERROR(IF(G23=$P$7,VLOOKUP(D23,'Db Transaksi'!$E$6:$J$400000,6,FALSE),0),0)</f>
        <v>0</v>
      </c>
      <c r="K23" s="136"/>
      <c r="L23" s="137">
        <f t="shared" ref="L23:L86" si="2">L22+H23-J23</f>
        <v>120000</v>
      </c>
      <c r="M23" s="138"/>
    </row>
    <row r="24" spans="1:17" s="7" customFormat="1" x14ac:dyDescent="0.25">
      <c r="A24" s="53">
        <f t="shared" si="0"/>
        <v>5</v>
      </c>
      <c r="B24" s="53">
        <v>5</v>
      </c>
      <c r="C24" s="52" t="str">
        <f t="shared" si="1"/>
        <v>A.049.5</v>
      </c>
      <c r="D24" s="52" t="str">
        <f>IF(E24="","",$G$5&amp;"."&amp;B24&amp;"."&amp;VLOOKUP(G24,Setting!$B$6:$C$7,2,FALSE)&amp;"."&amp;DAY(E24)&amp;"."&amp;MONTH(E24)&amp;"."&amp;YEAR(E24))</f>
        <v>A.049.5.SRT.20.9.2023</v>
      </c>
      <c r="E24" s="135">
        <f>IFERROR(VLOOKUP(C24,'Db Transaksi'!$C$6:$K$400000,4,FALSE),"")</f>
        <v>45189</v>
      </c>
      <c r="F24" s="135"/>
      <c r="G24" s="54" t="str">
        <f>IFERROR(VLOOKUP(C24,'Db Transaksi'!$C$6:$K$400000,7,FALSE),"")</f>
        <v>Setor Tunai</v>
      </c>
      <c r="H24" s="136">
        <f>IFERROR(IF(G24=$P$6,VLOOKUP(D24,'Db Transaksi'!$E$6:$J$400000,6,FALSE),0),0)</f>
        <v>20000</v>
      </c>
      <c r="I24" s="136"/>
      <c r="J24" s="136">
        <f>IFERROR(IF(G24=$P$7,VLOOKUP(D24,'Db Transaksi'!$E$6:$J$400000,6,FALSE),0),0)</f>
        <v>0</v>
      </c>
      <c r="K24" s="136"/>
      <c r="L24" s="137">
        <f t="shared" si="2"/>
        <v>140000</v>
      </c>
      <c r="M24" s="138"/>
    </row>
    <row r="25" spans="1:17" s="7" customFormat="1" x14ac:dyDescent="0.25">
      <c r="A25" s="53">
        <f t="shared" si="0"/>
        <v>6</v>
      </c>
      <c r="B25" s="53">
        <v>6</v>
      </c>
      <c r="C25" s="52" t="str">
        <f t="shared" si="1"/>
        <v>A.049.6</v>
      </c>
      <c r="D25" s="52" t="str">
        <f>IF(E25="","",$G$5&amp;"."&amp;B25&amp;"."&amp;VLOOKUP(G25,Setting!$B$6:$C$7,2,FALSE)&amp;"."&amp;DAY(E25)&amp;"."&amp;MONTH(E25)&amp;"."&amp;YEAR(E25))</f>
        <v>A.049.6.SRT.26.9.2023</v>
      </c>
      <c r="E25" s="135">
        <f>IFERROR(VLOOKUP(C25,'Db Transaksi'!$C$6:$K$400000,4,FALSE),"")</f>
        <v>45195</v>
      </c>
      <c r="F25" s="135"/>
      <c r="G25" s="54" t="str">
        <f>IFERROR(VLOOKUP(C25,'Db Transaksi'!$C$6:$K$400000,7,FALSE),"")</f>
        <v>Setor Tunai</v>
      </c>
      <c r="H25" s="136">
        <f>IFERROR(IF(G25=$P$6,VLOOKUP(D25,'Db Transaksi'!$E$6:$J$400000,6,FALSE),0),0)</f>
        <v>10000</v>
      </c>
      <c r="I25" s="136"/>
      <c r="J25" s="136">
        <f>IFERROR(IF(G25=$P$7,VLOOKUP(D25,'Db Transaksi'!$E$6:$J$400000,6,FALSE),0),0)</f>
        <v>0</v>
      </c>
      <c r="K25" s="136"/>
      <c r="L25" s="137">
        <f t="shared" si="2"/>
        <v>150000</v>
      </c>
      <c r="M25" s="138"/>
    </row>
    <row r="26" spans="1:17" s="7" customFormat="1" x14ac:dyDescent="0.25">
      <c r="A26" s="53">
        <f t="shared" si="0"/>
        <v>7</v>
      </c>
      <c r="B26" s="53">
        <v>7</v>
      </c>
      <c r="C26" s="52" t="str">
        <f t="shared" si="1"/>
        <v>A.049.7</v>
      </c>
      <c r="D26" s="52" t="str">
        <f>IF(E26="","",$G$5&amp;"."&amp;B26&amp;"."&amp;VLOOKUP(G26,Setting!$B$6:$C$7,2,FALSE)&amp;"."&amp;DAY(E26)&amp;"."&amp;MONTH(E26)&amp;"."&amp;YEAR(E26))</f>
        <v>A.049.7.SRT.6.10.2023</v>
      </c>
      <c r="E26" s="135">
        <f>IFERROR(VLOOKUP(C26,'Db Transaksi'!$C$6:$K$400000,4,FALSE),"")</f>
        <v>45205</v>
      </c>
      <c r="F26" s="135"/>
      <c r="G26" s="54" t="str">
        <f>IFERROR(VLOOKUP(C26,'Db Transaksi'!$C$6:$K$400000,7,FALSE),"")</f>
        <v>Setor Tunai</v>
      </c>
      <c r="H26" s="136">
        <f>IFERROR(IF(G26=$P$6,VLOOKUP(D26,'Db Transaksi'!$E$6:$J$400000,6,FALSE),0),0)</f>
        <v>50000</v>
      </c>
      <c r="I26" s="136"/>
      <c r="J26" s="136">
        <f>IFERROR(IF(G26=$P$7,VLOOKUP(D26,'Db Transaksi'!$E$6:$J$400000,6,FALSE),0),0)</f>
        <v>0</v>
      </c>
      <c r="K26" s="136"/>
      <c r="L26" s="137">
        <f t="shared" si="2"/>
        <v>200000</v>
      </c>
      <c r="M26" s="138"/>
    </row>
    <row r="27" spans="1:17" s="7" customFormat="1" x14ac:dyDescent="0.25">
      <c r="A27" s="53">
        <f t="shared" si="0"/>
        <v>8</v>
      </c>
      <c r="B27" s="53">
        <v>8</v>
      </c>
      <c r="C27" s="52" t="str">
        <f t="shared" si="1"/>
        <v>A.049.8</v>
      </c>
      <c r="D27" s="52" t="str">
        <f>IF(E27="","",$G$5&amp;"."&amp;B27&amp;"."&amp;VLOOKUP(G27,Setting!$B$6:$C$7,2,FALSE)&amp;"."&amp;DAY(E27)&amp;"."&amp;MONTH(E27)&amp;"."&amp;YEAR(E27))</f>
        <v>A.049.8.SRT.24.10.2023</v>
      </c>
      <c r="E27" s="135">
        <f>IFERROR(VLOOKUP(C27,'Db Transaksi'!$C$6:$K$400000,4,FALSE),"")</f>
        <v>45223</v>
      </c>
      <c r="F27" s="135"/>
      <c r="G27" s="54" t="str">
        <f>IFERROR(VLOOKUP(C27,'Db Transaksi'!$C$6:$K$400000,7,FALSE),"")</f>
        <v>Setor Tunai</v>
      </c>
      <c r="H27" s="136">
        <f>IFERROR(IF(G27=$P$6,VLOOKUP(D27,'Db Transaksi'!$E$6:$J$400000,6,FALSE),0),0)</f>
        <v>25000</v>
      </c>
      <c r="I27" s="136"/>
      <c r="J27" s="136">
        <f>IFERROR(IF(G27=$P$7,VLOOKUP(D27,'Db Transaksi'!$E$6:$J$400000,6,FALSE),0),0)</f>
        <v>0</v>
      </c>
      <c r="K27" s="136"/>
      <c r="L27" s="137">
        <f t="shared" si="2"/>
        <v>225000</v>
      </c>
      <c r="M27" s="138"/>
    </row>
    <row r="28" spans="1:17" s="7" customFormat="1" x14ac:dyDescent="0.25">
      <c r="A28" s="53">
        <f t="shared" si="0"/>
        <v>9</v>
      </c>
      <c r="B28" s="53">
        <v>9</v>
      </c>
      <c r="C28" s="52" t="str">
        <f t="shared" si="1"/>
        <v>A.049.9</v>
      </c>
      <c r="D28" s="52" t="str">
        <f>IF(E28="","",$G$5&amp;"."&amp;B28&amp;"."&amp;VLOOKUP(G28,Setting!$B$6:$C$7,2,FALSE)&amp;"."&amp;DAY(E28)&amp;"."&amp;MONTH(E28)&amp;"."&amp;YEAR(E28))</f>
        <v>A.049.9.TRK.11.12.2023</v>
      </c>
      <c r="E28" s="135">
        <f>IFERROR(VLOOKUP(C28,'Db Transaksi'!$C$6:$K$400000,4,FALSE),"")</f>
        <v>45271</v>
      </c>
      <c r="F28" s="135"/>
      <c r="G28" s="54" t="str">
        <f>IFERROR(VLOOKUP(C28,'Db Transaksi'!$C$6:$K$400000,7,FALSE),"")</f>
        <v xml:space="preserve">Penarikan </v>
      </c>
      <c r="H28" s="136">
        <f>IFERROR(IF(G28=$P$6,VLOOKUP(D28,'Db Transaksi'!$E$6:$J$400000,6,FALSE),0),0)</f>
        <v>0</v>
      </c>
      <c r="I28" s="136"/>
      <c r="J28" s="136">
        <f>IFERROR(IF(G28=$P$7,VLOOKUP(D28,'Db Transaksi'!$E$6:$J$400000,6,FALSE),0),0)</f>
        <v>225000</v>
      </c>
      <c r="K28" s="136"/>
      <c r="L28" s="137">
        <f t="shared" si="2"/>
        <v>0</v>
      </c>
      <c r="M28" s="138"/>
    </row>
    <row r="29" spans="1:17" s="7" customFormat="1" x14ac:dyDescent="0.25">
      <c r="A29" s="53" t="str">
        <f t="shared" si="0"/>
        <v/>
      </c>
      <c r="B29" s="53">
        <v>10</v>
      </c>
      <c r="C29" s="52" t="str">
        <f t="shared" si="1"/>
        <v>A.049.10</v>
      </c>
      <c r="D29" s="52" t="str">
        <f>IF(E29="","",$G$5&amp;"."&amp;B29&amp;"."&amp;VLOOKUP(G29,Setting!$B$6:$C$7,2,FALSE)&amp;"."&amp;DAY(E29)&amp;"."&amp;MONTH(E29)&amp;"."&amp;YEAR(E29))</f>
        <v/>
      </c>
      <c r="E29" s="135" t="str">
        <f>IFERROR(VLOOKUP(C29,'Db Transaksi'!$C$6:$K$400000,4,FALSE),"")</f>
        <v/>
      </c>
      <c r="F29" s="135"/>
      <c r="G29" s="54" t="str">
        <f>IFERROR(VLOOKUP(C29,'Db Transaksi'!$C$6:$K$400000,7,FALSE),"")</f>
        <v/>
      </c>
      <c r="H29" s="136">
        <f>IFERROR(IF(G29=$P$6,VLOOKUP(D29,'Db Transaksi'!$E$6:$J$400000,6,FALSE),0),0)</f>
        <v>0</v>
      </c>
      <c r="I29" s="136"/>
      <c r="J29" s="136">
        <f>IFERROR(IF(G29=$P$7,VLOOKUP(D29,'Db Transaksi'!$E$6:$J$400000,6,FALSE),0),0)</f>
        <v>0</v>
      </c>
      <c r="K29" s="136"/>
      <c r="L29" s="137">
        <f t="shared" si="2"/>
        <v>0</v>
      </c>
      <c r="M29" s="138"/>
    </row>
    <row r="30" spans="1:17" s="7" customFormat="1" x14ac:dyDescent="0.25">
      <c r="A30" s="53" t="str">
        <f t="shared" si="0"/>
        <v/>
      </c>
      <c r="B30" s="53">
        <v>11</v>
      </c>
      <c r="C30" s="52" t="str">
        <f t="shared" si="1"/>
        <v>A.049.11</v>
      </c>
      <c r="D30" s="52" t="str">
        <f>IF(E30="","",$G$5&amp;"."&amp;B30&amp;"."&amp;VLOOKUP(G30,Setting!$B$6:$C$7,2,FALSE)&amp;"."&amp;DAY(E30)&amp;"."&amp;MONTH(E30)&amp;"."&amp;YEAR(E30))</f>
        <v/>
      </c>
      <c r="E30" s="135" t="str">
        <f>IFERROR(VLOOKUP(C30,'Db Transaksi'!$C$6:$K$400000,4,FALSE),"")</f>
        <v/>
      </c>
      <c r="F30" s="135"/>
      <c r="G30" s="54" t="str">
        <f>IFERROR(VLOOKUP(C30,'Db Transaksi'!$C$6:$K$400000,7,FALSE),"")</f>
        <v/>
      </c>
      <c r="H30" s="136">
        <f>IFERROR(IF(G30=$P$6,VLOOKUP(D30,'Db Transaksi'!$E$6:$J$400000,6,FALSE),0),0)</f>
        <v>0</v>
      </c>
      <c r="I30" s="136"/>
      <c r="J30" s="136">
        <f>IFERROR(IF(G30=$P$7,VLOOKUP(D30,'Db Transaksi'!$E$6:$J$400000,6,FALSE),0),0)</f>
        <v>0</v>
      </c>
      <c r="K30" s="136"/>
      <c r="L30" s="137">
        <f t="shared" si="2"/>
        <v>0</v>
      </c>
      <c r="M30" s="138"/>
    </row>
    <row r="31" spans="1:17" s="7" customFormat="1" x14ac:dyDescent="0.25">
      <c r="A31" s="53" t="str">
        <f t="shared" si="0"/>
        <v/>
      </c>
      <c r="B31" s="53">
        <v>12</v>
      </c>
      <c r="C31" s="52" t="str">
        <f t="shared" si="1"/>
        <v>A.049.12</v>
      </c>
      <c r="D31" s="52" t="str">
        <f>IF(E31="","",$G$5&amp;"."&amp;B31&amp;"."&amp;VLOOKUP(G31,Setting!$B$6:$C$7,2,FALSE)&amp;"."&amp;DAY(E31)&amp;"."&amp;MONTH(E31)&amp;"."&amp;YEAR(E31))</f>
        <v/>
      </c>
      <c r="E31" s="135" t="str">
        <f>IFERROR(VLOOKUP(C31,'Db Transaksi'!$C$6:$K$400000,4,FALSE),"")</f>
        <v/>
      </c>
      <c r="F31" s="135"/>
      <c r="G31" s="54" t="str">
        <f>IFERROR(VLOOKUP(C31,'Db Transaksi'!$C$6:$K$400000,7,FALSE),"")</f>
        <v/>
      </c>
      <c r="H31" s="136">
        <f>IFERROR(IF(G31=$P$6,VLOOKUP(D31,'Db Transaksi'!$E$6:$J$400000,6,FALSE),0),0)</f>
        <v>0</v>
      </c>
      <c r="I31" s="136"/>
      <c r="J31" s="136">
        <f>IFERROR(IF(G31=$P$7,VLOOKUP(D31,'Db Transaksi'!$E$6:$J$400000,6,FALSE),0),0)</f>
        <v>0</v>
      </c>
      <c r="K31" s="136"/>
      <c r="L31" s="137">
        <f t="shared" si="2"/>
        <v>0</v>
      </c>
      <c r="M31" s="138"/>
    </row>
    <row r="32" spans="1:17" s="7" customFormat="1" x14ac:dyDescent="0.25">
      <c r="A32" s="53" t="str">
        <f t="shared" si="0"/>
        <v/>
      </c>
      <c r="B32" s="53">
        <v>13</v>
      </c>
      <c r="C32" s="52" t="str">
        <f t="shared" si="1"/>
        <v>A.049.13</v>
      </c>
      <c r="D32" s="52" t="str">
        <f>IF(E32="","",$G$5&amp;"."&amp;B32&amp;"."&amp;VLOOKUP(G32,Setting!$B$6:$C$7,2,FALSE)&amp;"."&amp;DAY(E32)&amp;"."&amp;MONTH(E32)&amp;"."&amp;YEAR(E32))</f>
        <v/>
      </c>
      <c r="E32" s="135" t="str">
        <f>IFERROR(VLOOKUP(C32,'Db Transaksi'!$C$6:$K$400000,4,FALSE),"")</f>
        <v/>
      </c>
      <c r="F32" s="135"/>
      <c r="G32" s="54" t="str">
        <f>IFERROR(VLOOKUP(C32,'Db Transaksi'!$C$6:$K$400000,7,FALSE),"")</f>
        <v/>
      </c>
      <c r="H32" s="136">
        <f>IFERROR(IF(G32=$P$6,VLOOKUP(D32,'Db Transaksi'!$E$6:$J$400000,6,FALSE),0),0)</f>
        <v>0</v>
      </c>
      <c r="I32" s="136"/>
      <c r="J32" s="136">
        <f>IFERROR(IF(G32=$P$7,VLOOKUP(D32,'Db Transaksi'!$E$6:$J$400000,6,FALSE),0),0)</f>
        <v>0</v>
      </c>
      <c r="K32" s="136"/>
      <c r="L32" s="137">
        <f t="shared" si="2"/>
        <v>0</v>
      </c>
      <c r="M32" s="138"/>
    </row>
    <row r="33" spans="1:13" s="7" customFormat="1" x14ac:dyDescent="0.25">
      <c r="A33" s="53" t="str">
        <f t="shared" si="0"/>
        <v/>
      </c>
      <c r="B33" s="53">
        <v>14</v>
      </c>
      <c r="C33" s="52" t="str">
        <f t="shared" si="1"/>
        <v>A.049.14</v>
      </c>
      <c r="D33" s="52" t="str">
        <f>IF(E33="","",$G$5&amp;"."&amp;B33&amp;"."&amp;VLOOKUP(G33,Setting!$B$6:$C$7,2,FALSE)&amp;"."&amp;DAY(E33)&amp;"."&amp;MONTH(E33)&amp;"."&amp;YEAR(E33))</f>
        <v/>
      </c>
      <c r="E33" s="135" t="str">
        <f>IFERROR(VLOOKUP(C33,'Db Transaksi'!$C$6:$K$400000,4,FALSE),"")</f>
        <v/>
      </c>
      <c r="F33" s="135"/>
      <c r="G33" s="54" t="str">
        <f>IFERROR(VLOOKUP(C33,'Db Transaksi'!$C$6:$K$400000,7,FALSE),"")</f>
        <v/>
      </c>
      <c r="H33" s="136">
        <f>IFERROR(IF(G33=$P$6,VLOOKUP(D33,'Db Transaksi'!$E$6:$J$400000,6,FALSE),0),0)</f>
        <v>0</v>
      </c>
      <c r="I33" s="136"/>
      <c r="J33" s="136">
        <f>IFERROR(IF(G33=$P$7,VLOOKUP(D33,'Db Transaksi'!$E$6:$J$400000,6,FALSE),0),0)</f>
        <v>0</v>
      </c>
      <c r="K33" s="136"/>
      <c r="L33" s="137">
        <f t="shared" si="2"/>
        <v>0</v>
      </c>
      <c r="M33" s="138"/>
    </row>
    <row r="34" spans="1:13" s="7" customFormat="1" x14ac:dyDescent="0.25">
      <c r="A34" s="53" t="str">
        <f t="shared" si="0"/>
        <v/>
      </c>
      <c r="B34" s="53">
        <v>15</v>
      </c>
      <c r="C34" s="52" t="str">
        <f t="shared" si="1"/>
        <v>A.049.15</v>
      </c>
      <c r="D34" s="52" t="str">
        <f>IF(E34="","",$G$5&amp;"."&amp;B34&amp;"."&amp;VLOOKUP(G34,Setting!$B$6:$C$7,2,FALSE)&amp;"."&amp;DAY(E34)&amp;"."&amp;MONTH(E34)&amp;"."&amp;YEAR(E34))</f>
        <v/>
      </c>
      <c r="E34" s="135" t="str">
        <f>IFERROR(VLOOKUP(C34,'Db Transaksi'!$C$6:$K$400000,4,FALSE),"")</f>
        <v/>
      </c>
      <c r="F34" s="135"/>
      <c r="G34" s="54" t="str">
        <f>IFERROR(VLOOKUP(C34,'Db Transaksi'!$C$6:$K$400000,7,FALSE),"")</f>
        <v/>
      </c>
      <c r="H34" s="136">
        <f>IFERROR(IF(G34=$P$6,VLOOKUP(D34,'Db Transaksi'!$E$6:$J$400000,6,FALSE),0),0)</f>
        <v>0</v>
      </c>
      <c r="I34" s="136"/>
      <c r="J34" s="136">
        <f>IFERROR(IF(G34=$P$7,VLOOKUP(D34,'Db Transaksi'!$E$6:$J$400000,6,FALSE),0),0)</f>
        <v>0</v>
      </c>
      <c r="K34" s="136"/>
      <c r="L34" s="137">
        <f t="shared" si="2"/>
        <v>0</v>
      </c>
      <c r="M34" s="138"/>
    </row>
    <row r="35" spans="1:13" s="7" customFormat="1" x14ac:dyDescent="0.25">
      <c r="A35" s="53" t="str">
        <f t="shared" si="0"/>
        <v/>
      </c>
      <c r="B35" s="53">
        <v>16</v>
      </c>
      <c r="C35" s="52" t="str">
        <f t="shared" si="1"/>
        <v>A.049.16</v>
      </c>
      <c r="D35" s="52" t="str">
        <f>IF(E35="","",$G$5&amp;"."&amp;B35&amp;"."&amp;VLOOKUP(G35,Setting!$B$6:$C$7,2,FALSE)&amp;"."&amp;DAY(E35)&amp;"."&amp;MONTH(E35)&amp;"."&amp;YEAR(E35))</f>
        <v/>
      </c>
      <c r="E35" s="135" t="str">
        <f>IFERROR(VLOOKUP(C35,'Db Transaksi'!$C$6:$K$400000,4,FALSE),"")</f>
        <v/>
      </c>
      <c r="F35" s="135"/>
      <c r="G35" s="54" t="str">
        <f>IFERROR(VLOOKUP(C35,'Db Transaksi'!$C$6:$K$400000,7,FALSE),"")</f>
        <v/>
      </c>
      <c r="H35" s="136">
        <f>IFERROR(IF(G35=$P$6,VLOOKUP(D35,'Db Transaksi'!$E$6:$J$400000,6,FALSE),0),0)</f>
        <v>0</v>
      </c>
      <c r="I35" s="136"/>
      <c r="J35" s="136">
        <f>IFERROR(IF(G35=$P$7,VLOOKUP(D35,'Db Transaksi'!$E$6:$J$400000,6,FALSE),0),0)</f>
        <v>0</v>
      </c>
      <c r="K35" s="136"/>
      <c r="L35" s="137">
        <f t="shared" si="2"/>
        <v>0</v>
      </c>
      <c r="M35" s="138"/>
    </row>
    <row r="36" spans="1:13" s="7" customFormat="1" x14ac:dyDescent="0.25">
      <c r="A36" s="53" t="str">
        <f t="shared" si="0"/>
        <v/>
      </c>
      <c r="B36" s="53">
        <v>17</v>
      </c>
      <c r="C36" s="52" t="str">
        <f t="shared" si="1"/>
        <v>A.049.17</v>
      </c>
      <c r="D36" s="52" t="str">
        <f>IF(E36="","",$G$5&amp;"."&amp;B36&amp;"."&amp;VLOOKUP(G36,Setting!$B$6:$C$7,2,FALSE)&amp;"."&amp;DAY(E36)&amp;"."&amp;MONTH(E36)&amp;"."&amp;YEAR(E36))</f>
        <v/>
      </c>
      <c r="E36" s="135" t="str">
        <f>IFERROR(VLOOKUP(C36,'Db Transaksi'!$C$6:$K$400000,4,FALSE),"")</f>
        <v/>
      </c>
      <c r="F36" s="135"/>
      <c r="G36" s="54" t="str">
        <f>IFERROR(VLOOKUP(C36,'Db Transaksi'!$C$6:$K$400000,7,FALSE),"")</f>
        <v/>
      </c>
      <c r="H36" s="136">
        <f>IFERROR(IF(G36=$P$6,VLOOKUP(D36,'Db Transaksi'!$E$6:$J$400000,6,FALSE),0),0)</f>
        <v>0</v>
      </c>
      <c r="I36" s="136"/>
      <c r="J36" s="136">
        <f>IFERROR(IF(G36=$P$7,VLOOKUP(D36,'Db Transaksi'!$E$6:$J$400000,6,FALSE),0),0)</f>
        <v>0</v>
      </c>
      <c r="K36" s="136"/>
      <c r="L36" s="137">
        <f t="shared" si="2"/>
        <v>0</v>
      </c>
      <c r="M36" s="138"/>
    </row>
    <row r="37" spans="1:13" s="7" customFormat="1" x14ac:dyDescent="0.25">
      <c r="A37" s="53" t="str">
        <f t="shared" si="0"/>
        <v/>
      </c>
      <c r="B37" s="53">
        <v>18</v>
      </c>
      <c r="C37" s="52" t="str">
        <f t="shared" si="1"/>
        <v>A.049.18</v>
      </c>
      <c r="D37" s="52" t="str">
        <f>IF(E37="","",$G$5&amp;"."&amp;B37&amp;"."&amp;VLOOKUP(G37,Setting!$B$6:$C$7,2,FALSE)&amp;"."&amp;DAY(E37)&amp;"."&amp;MONTH(E37)&amp;"."&amp;YEAR(E37))</f>
        <v/>
      </c>
      <c r="E37" s="135" t="str">
        <f>IFERROR(VLOOKUP(C37,'Db Transaksi'!$C$6:$K$400000,4,FALSE),"")</f>
        <v/>
      </c>
      <c r="F37" s="135"/>
      <c r="G37" s="54" t="str">
        <f>IFERROR(VLOOKUP(C37,'Db Transaksi'!$C$6:$K$400000,7,FALSE),"")</f>
        <v/>
      </c>
      <c r="H37" s="136">
        <f>IFERROR(IF(G37=$P$6,VLOOKUP(D37,'Db Transaksi'!$E$6:$J$400000,6,FALSE),0),0)</f>
        <v>0</v>
      </c>
      <c r="I37" s="136"/>
      <c r="J37" s="136">
        <f>IFERROR(IF(G37=$P$7,VLOOKUP(D37,'Db Transaksi'!$E$6:$J$400000,6,FALSE),0),0)</f>
        <v>0</v>
      </c>
      <c r="K37" s="136"/>
      <c r="L37" s="137">
        <f t="shared" si="2"/>
        <v>0</v>
      </c>
      <c r="M37" s="138"/>
    </row>
    <row r="38" spans="1:13" s="7" customFormat="1" x14ac:dyDescent="0.25">
      <c r="A38" s="53" t="str">
        <f t="shared" si="0"/>
        <v/>
      </c>
      <c r="B38" s="53">
        <v>19</v>
      </c>
      <c r="C38" s="52" t="str">
        <f t="shared" si="1"/>
        <v>A.049.19</v>
      </c>
      <c r="D38" s="52" t="str">
        <f>IF(E38="","",$G$5&amp;"."&amp;B38&amp;"."&amp;VLOOKUP(G38,Setting!$B$6:$C$7,2,FALSE)&amp;"."&amp;DAY(E38)&amp;"."&amp;MONTH(E38)&amp;"."&amp;YEAR(E38))</f>
        <v/>
      </c>
      <c r="E38" s="135" t="str">
        <f>IFERROR(VLOOKUP(C38,'Db Transaksi'!$C$6:$K$400000,4,FALSE),"")</f>
        <v/>
      </c>
      <c r="F38" s="135"/>
      <c r="G38" s="54" t="str">
        <f>IFERROR(VLOOKUP(C38,'Db Transaksi'!$C$6:$K$400000,7,FALSE),"")</f>
        <v/>
      </c>
      <c r="H38" s="136">
        <f>IFERROR(IF(G38=$P$6,VLOOKUP(D38,'Db Transaksi'!$E$6:$J$400000,6,FALSE),0),0)</f>
        <v>0</v>
      </c>
      <c r="I38" s="136"/>
      <c r="J38" s="136">
        <f>IFERROR(IF(G38=$P$7,VLOOKUP(D38,'Db Transaksi'!$E$6:$J$400000,6,FALSE),0),0)</f>
        <v>0</v>
      </c>
      <c r="K38" s="136"/>
      <c r="L38" s="137">
        <f t="shared" si="2"/>
        <v>0</v>
      </c>
      <c r="M38" s="138"/>
    </row>
    <row r="39" spans="1:13" s="7" customFormat="1" x14ac:dyDescent="0.25">
      <c r="A39" s="53" t="str">
        <f t="shared" si="0"/>
        <v/>
      </c>
      <c r="B39" s="53">
        <v>20</v>
      </c>
      <c r="C39" s="52" t="str">
        <f t="shared" si="1"/>
        <v>A.049.20</v>
      </c>
      <c r="D39" s="52" t="str">
        <f>IF(E39="","",$G$5&amp;"."&amp;B39&amp;"."&amp;VLOOKUP(G39,Setting!$B$6:$C$7,2,FALSE)&amp;"."&amp;DAY(E39)&amp;"."&amp;MONTH(E39)&amp;"."&amp;YEAR(E39))</f>
        <v/>
      </c>
      <c r="E39" s="135" t="str">
        <f>IFERROR(VLOOKUP(C39,'Db Transaksi'!$C$6:$K$400000,4,FALSE),"")</f>
        <v/>
      </c>
      <c r="F39" s="135"/>
      <c r="G39" s="54" t="str">
        <f>IFERROR(VLOOKUP(C39,'Db Transaksi'!$C$6:$K$400000,7,FALSE),"")</f>
        <v/>
      </c>
      <c r="H39" s="136">
        <f>IFERROR(IF(G39=$P$6,VLOOKUP(D39,'Db Transaksi'!$E$6:$J$400000,6,FALSE),0),0)</f>
        <v>0</v>
      </c>
      <c r="I39" s="136"/>
      <c r="J39" s="136">
        <f>IFERROR(IF(G39=$P$7,VLOOKUP(D39,'Db Transaksi'!$E$6:$J$400000,6,FALSE),0),0)</f>
        <v>0</v>
      </c>
      <c r="K39" s="136"/>
      <c r="L39" s="137">
        <f t="shared" si="2"/>
        <v>0</v>
      </c>
      <c r="M39" s="138"/>
    </row>
    <row r="40" spans="1:13" s="7" customFormat="1" x14ac:dyDescent="0.25">
      <c r="A40" s="53" t="str">
        <f t="shared" si="0"/>
        <v/>
      </c>
      <c r="B40" s="53">
        <v>21</v>
      </c>
      <c r="C40" s="52" t="str">
        <f t="shared" si="1"/>
        <v>A.049.21</v>
      </c>
      <c r="D40" s="52" t="str">
        <f>IF(E40="","",$G$5&amp;"."&amp;B40&amp;"."&amp;VLOOKUP(G40,Setting!$B$6:$C$7,2,FALSE)&amp;"."&amp;DAY(E40)&amp;"."&amp;MONTH(E40)&amp;"."&amp;YEAR(E40))</f>
        <v/>
      </c>
      <c r="E40" s="135" t="str">
        <f>IFERROR(VLOOKUP(C40,'Db Transaksi'!$C$6:$K$400000,4,FALSE),"")</f>
        <v/>
      </c>
      <c r="F40" s="135"/>
      <c r="G40" s="54" t="str">
        <f>IFERROR(VLOOKUP(C40,'Db Transaksi'!$C$6:$K$400000,7,FALSE),"")</f>
        <v/>
      </c>
      <c r="H40" s="136">
        <f>IFERROR(IF(G40=$P$6,VLOOKUP(D40,'Db Transaksi'!$E$6:$J$400000,6,FALSE),0),0)</f>
        <v>0</v>
      </c>
      <c r="I40" s="136"/>
      <c r="J40" s="136">
        <f>IFERROR(IF(G40=$P$7,VLOOKUP(D40,'Db Transaksi'!$E$6:$J$400000,6,FALSE),0),0)</f>
        <v>0</v>
      </c>
      <c r="K40" s="136"/>
      <c r="L40" s="137">
        <f t="shared" si="2"/>
        <v>0</v>
      </c>
      <c r="M40" s="138"/>
    </row>
    <row r="41" spans="1:13" s="7" customFormat="1" x14ac:dyDescent="0.25">
      <c r="A41" s="53" t="str">
        <f t="shared" si="0"/>
        <v/>
      </c>
      <c r="B41" s="53">
        <v>22</v>
      </c>
      <c r="C41" s="52" t="str">
        <f t="shared" si="1"/>
        <v>A.049.22</v>
      </c>
      <c r="D41" s="52" t="str">
        <f>IF(E41="","",$G$5&amp;"."&amp;B41&amp;"."&amp;VLOOKUP(G41,Setting!$B$6:$C$7,2,FALSE)&amp;"."&amp;DAY(E41)&amp;"."&amp;MONTH(E41)&amp;"."&amp;YEAR(E41))</f>
        <v/>
      </c>
      <c r="E41" s="135" t="str">
        <f>IFERROR(VLOOKUP(C41,'Db Transaksi'!$C$6:$K$400000,4,FALSE),"")</f>
        <v/>
      </c>
      <c r="F41" s="135"/>
      <c r="G41" s="54" t="str">
        <f>IFERROR(VLOOKUP(C41,'Db Transaksi'!$C$6:$K$400000,7,FALSE),"")</f>
        <v/>
      </c>
      <c r="H41" s="136">
        <f>IFERROR(IF(G41=$P$6,VLOOKUP(D41,'Db Transaksi'!$E$6:$J$400000,6,FALSE),0),0)</f>
        <v>0</v>
      </c>
      <c r="I41" s="136"/>
      <c r="J41" s="136">
        <f>IFERROR(IF(G41=$P$7,VLOOKUP(D41,'Db Transaksi'!$E$6:$J$400000,6,FALSE),0),0)</f>
        <v>0</v>
      </c>
      <c r="K41" s="136"/>
      <c r="L41" s="137">
        <f t="shared" si="2"/>
        <v>0</v>
      </c>
      <c r="M41" s="138"/>
    </row>
    <row r="42" spans="1:13" s="7" customFormat="1" x14ac:dyDescent="0.25">
      <c r="A42" s="53" t="str">
        <f t="shared" si="0"/>
        <v/>
      </c>
      <c r="B42" s="53">
        <v>23</v>
      </c>
      <c r="C42" s="52" t="str">
        <f t="shared" si="1"/>
        <v>A.049.23</v>
      </c>
      <c r="D42" s="52" t="str">
        <f>IF(E42="","",$G$5&amp;"."&amp;B42&amp;"."&amp;VLOOKUP(G42,Setting!$B$6:$C$7,2,FALSE)&amp;"."&amp;DAY(E42)&amp;"."&amp;MONTH(E42)&amp;"."&amp;YEAR(E42))</f>
        <v/>
      </c>
      <c r="E42" s="135" t="str">
        <f>IFERROR(VLOOKUP(C42,'Db Transaksi'!$C$6:$K$400000,4,FALSE),"")</f>
        <v/>
      </c>
      <c r="F42" s="135"/>
      <c r="G42" s="54" t="str">
        <f>IFERROR(VLOOKUP(C42,'Db Transaksi'!$C$6:$K$400000,7,FALSE),"")</f>
        <v/>
      </c>
      <c r="H42" s="136">
        <f>IFERROR(IF(G42=$P$6,VLOOKUP(D42,'Db Transaksi'!$E$6:$J$400000,6,FALSE),0),0)</f>
        <v>0</v>
      </c>
      <c r="I42" s="136"/>
      <c r="J42" s="136">
        <f>IFERROR(IF(G42=$P$7,VLOOKUP(D42,'Db Transaksi'!$E$6:$J$400000,6,FALSE),0),0)</f>
        <v>0</v>
      </c>
      <c r="K42" s="136"/>
      <c r="L42" s="137">
        <f t="shared" si="2"/>
        <v>0</v>
      </c>
      <c r="M42" s="138"/>
    </row>
    <row r="43" spans="1:13" s="7" customFormat="1" x14ac:dyDescent="0.25">
      <c r="A43" s="53" t="str">
        <f t="shared" si="0"/>
        <v/>
      </c>
      <c r="B43" s="53">
        <v>24</v>
      </c>
      <c r="C43" s="52" t="str">
        <f t="shared" si="1"/>
        <v>A.049.24</v>
      </c>
      <c r="D43" s="52" t="str">
        <f>IF(E43="","",$G$5&amp;"."&amp;B43&amp;"."&amp;VLOOKUP(G43,Setting!$B$6:$C$7,2,FALSE)&amp;"."&amp;DAY(E43)&amp;"."&amp;MONTH(E43)&amp;"."&amp;YEAR(E43))</f>
        <v/>
      </c>
      <c r="E43" s="135" t="str">
        <f>IFERROR(VLOOKUP(C43,'Db Transaksi'!$C$6:$K$400000,4,FALSE),"")</f>
        <v/>
      </c>
      <c r="F43" s="135"/>
      <c r="G43" s="54" t="str">
        <f>IFERROR(VLOOKUP(C43,'Db Transaksi'!$C$6:$K$400000,7,FALSE),"")</f>
        <v/>
      </c>
      <c r="H43" s="136">
        <f>IFERROR(IF(G43=$P$6,VLOOKUP(D43,'Db Transaksi'!$E$6:$J$400000,6,FALSE),0),0)</f>
        <v>0</v>
      </c>
      <c r="I43" s="136"/>
      <c r="J43" s="136">
        <f>IFERROR(IF(G43=$P$7,VLOOKUP(D43,'Db Transaksi'!$E$6:$J$400000,6,FALSE),0),0)</f>
        <v>0</v>
      </c>
      <c r="K43" s="136"/>
      <c r="L43" s="137">
        <f t="shared" si="2"/>
        <v>0</v>
      </c>
      <c r="M43" s="138"/>
    </row>
    <row r="44" spans="1:13" s="7" customFormat="1" x14ac:dyDescent="0.25">
      <c r="A44" s="53" t="str">
        <f t="shared" si="0"/>
        <v/>
      </c>
      <c r="B44" s="53">
        <v>25</v>
      </c>
      <c r="C44" s="52" t="str">
        <f t="shared" si="1"/>
        <v>A.049.25</v>
      </c>
      <c r="D44" s="52" t="str">
        <f>IF(E44="","",$G$5&amp;"."&amp;B44&amp;"."&amp;VLOOKUP(G44,Setting!$B$6:$C$7,2,FALSE)&amp;"."&amp;DAY(E44)&amp;"."&amp;MONTH(E44)&amp;"."&amp;YEAR(E44))</f>
        <v/>
      </c>
      <c r="E44" s="135" t="str">
        <f>IFERROR(VLOOKUP(C44,'Db Transaksi'!$C$6:$K$400000,4,FALSE),"")</f>
        <v/>
      </c>
      <c r="F44" s="135"/>
      <c r="G44" s="54" t="str">
        <f>IFERROR(VLOOKUP(C44,'Db Transaksi'!$C$6:$K$400000,7,FALSE),"")</f>
        <v/>
      </c>
      <c r="H44" s="136">
        <f>IFERROR(IF(G44=$P$6,VLOOKUP(D44,'Db Transaksi'!$E$6:$J$400000,6,FALSE),0),0)</f>
        <v>0</v>
      </c>
      <c r="I44" s="136"/>
      <c r="J44" s="136">
        <f>IFERROR(IF(G44=$P$7,VLOOKUP(D44,'Db Transaksi'!$E$6:$J$400000,6,FALSE),0),0)</f>
        <v>0</v>
      </c>
      <c r="K44" s="136"/>
      <c r="L44" s="137">
        <f t="shared" si="2"/>
        <v>0</v>
      </c>
      <c r="M44" s="138"/>
    </row>
    <row r="45" spans="1:13" s="7" customFormat="1" x14ac:dyDescent="0.25">
      <c r="A45" s="53" t="str">
        <f t="shared" si="0"/>
        <v/>
      </c>
      <c r="B45" s="53">
        <v>26</v>
      </c>
      <c r="C45" s="52" t="str">
        <f t="shared" si="1"/>
        <v>A.049.26</v>
      </c>
      <c r="D45" s="52" t="str">
        <f>IF(E45="","",$G$5&amp;"."&amp;B45&amp;"."&amp;VLOOKUP(G45,Setting!$B$6:$C$7,2,FALSE)&amp;"."&amp;DAY(E45)&amp;"."&amp;MONTH(E45)&amp;"."&amp;YEAR(E45))</f>
        <v/>
      </c>
      <c r="E45" s="135" t="str">
        <f>IFERROR(VLOOKUP(C45,'Db Transaksi'!$C$6:$K$400000,4,FALSE),"")</f>
        <v/>
      </c>
      <c r="F45" s="135"/>
      <c r="G45" s="54" t="str">
        <f>IFERROR(VLOOKUP(C45,'Db Transaksi'!$C$6:$K$400000,7,FALSE),"")</f>
        <v/>
      </c>
      <c r="H45" s="136">
        <f>IFERROR(IF(G45=$P$6,VLOOKUP(D45,'Db Transaksi'!$E$6:$J$400000,6,FALSE),0),0)</f>
        <v>0</v>
      </c>
      <c r="I45" s="136"/>
      <c r="J45" s="136">
        <f>IFERROR(IF(G45=$P$7,VLOOKUP(D45,'Db Transaksi'!$E$6:$J$400000,6,FALSE),0),0)</f>
        <v>0</v>
      </c>
      <c r="K45" s="136"/>
      <c r="L45" s="137">
        <f t="shared" si="2"/>
        <v>0</v>
      </c>
      <c r="M45" s="138"/>
    </row>
    <row r="46" spans="1:13" s="7" customFormat="1" x14ac:dyDescent="0.25">
      <c r="A46" s="53" t="str">
        <f t="shared" si="0"/>
        <v/>
      </c>
      <c r="B46" s="53">
        <v>27</v>
      </c>
      <c r="C46" s="52" t="str">
        <f t="shared" si="1"/>
        <v>A.049.27</v>
      </c>
      <c r="D46" s="52" t="str">
        <f>IF(E46="","",$G$5&amp;"."&amp;B46&amp;"."&amp;VLOOKUP(G46,Setting!$B$6:$C$7,2,FALSE)&amp;"."&amp;DAY(E46)&amp;"."&amp;MONTH(E46)&amp;"."&amp;YEAR(E46))</f>
        <v/>
      </c>
      <c r="E46" s="135" t="str">
        <f>IFERROR(VLOOKUP(C46,'Db Transaksi'!$C$6:$K$400000,4,FALSE),"")</f>
        <v/>
      </c>
      <c r="F46" s="135"/>
      <c r="G46" s="54" t="str">
        <f>IFERROR(VLOOKUP(C46,'Db Transaksi'!$C$6:$K$400000,7,FALSE),"")</f>
        <v/>
      </c>
      <c r="H46" s="136">
        <f>IFERROR(IF(G46=$P$6,VLOOKUP(D46,'Db Transaksi'!$E$6:$J$400000,6,FALSE),0),0)</f>
        <v>0</v>
      </c>
      <c r="I46" s="136"/>
      <c r="J46" s="136">
        <f>IFERROR(IF(G46=$P$7,VLOOKUP(D46,'Db Transaksi'!$E$6:$J$400000,6,FALSE),0),0)</f>
        <v>0</v>
      </c>
      <c r="K46" s="136"/>
      <c r="L46" s="137">
        <f t="shared" si="2"/>
        <v>0</v>
      </c>
      <c r="M46" s="138"/>
    </row>
    <row r="47" spans="1:13" s="7" customFormat="1" x14ac:dyDescent="0.25">
      <c r="A47" s="53" t="str">
        <f t="shared" si="0"/>
        <v/>
      </c>
      <c r="B47" s="53">
        <v>28</v>
      </c>
      <c r="C47" s="52" t="str">
        <f t="shared" si="1"/>
        <v>A.049.28</v>
      </c>
      <c r="D47" s="52" t="str">
        <f>IF(E47="","",$G$5&amp;"."&amp;B47&amp;"."&amp;VLOOKUP(G47,Setting!$B$6:$C$7,2,FALSE)&amp;"."&amp;DAY(E47)&amp;"."&amp;MONTH(E47)&amp;"."&amp;YEAR(E47))</f>
        <v/>
      </c>
      <c r="E47" s="135" t="str">
        <f>IFERROR(VLOOKUP(C47,'Db Transaksi'!$C$6:$K$400000,4,FALSE),"")</f>
        <v/>
      </c>
      <c r="F47" s="135"/>
      <c r="G47" s="54" t="str">
        <f>IFERROR(VLOOKUP(C47,'Db Transaksi'!$C$6:$K$400000,7,FALSE),"")</f>
        <v/>
      </c>
      <c r="H47" s="136">
        <f>IFERROR(IF(G47=$P$6,VLOOKUP(D47,'Db Transaksi'!$E$6:$J$400000,6,FALSE),0),0)</f>
        <v>0</v>
      </c>
      <c r="I47" s="136"/>
      <c r="J47" s="136">
        <f>IFERROR(IF(G47=$P$7,VLOOKUP(D47,'Db Transaksi'!$E$6:$J$400000,6,FALSE),0),0)</f>
        <v>0</v>
      </c>
      <c r="K47" s="136"/>
      <c r="L47" s="137">
        <f t="shared" si="2"/>
        <v>0</v>
      </c>
      <c r="M47" s="138"/>
    </row>
    <row r="48" spans="1:13" s="7" customFormat="1" x14ac:dyDescent="0.25">
      <c r="A48" s="53" t="str">
        <f t="shared" si="0"/>
        <v/>
      </c>
      <c r="B48" s="53">
        <v>29</v>
      </c>
      <c r="C48" s="52" t="str">
        <f t="shared" si="1"/>
        <v>A.049.29</v>
      </c>
      <c r="D48" s="52" t="str">
        <f>IF(E48="","",$G$5&amp;"."&amp;B48&amp;"."&amp;VLOOKUP(G48,Setting!$B$6:$C$7,2,FALSE)&amp;"."&amp;DAY(E48)&amp;"."&amp;MONTH(E48)&amp;"."&amp;YEAR(E48))</f>
        <v/>
      </c>
      <c r="E48" s="135" t="str">
        <f>IFERROR(VLOOKUP(C48,'Db Transaksi'!$C$6:$K$400000,4,FALSE),"")</f>
        <v/>
      </c>
      <c r="F48" s="135"/>
      <c r="G48" s="54" t="str">
        <f>IFERROR(VLOOKUP(C48,'Db Transaksi'!$C$6:$K$400000,7,FALSE),"")</f>
        <v/>
      </c>
      <c r="H48" s="136">
        <f>IFERROR(IF(G48=$P$6,VLOOKUP(D48,'Db Transaksi'!$E$6:$J$400000,6,FALSE),0),0)</f>
        <v>0</v>
      </c>
      <c r="I48" s="136"/>
      <c r="J48" s="136">
        <f>IFERROR(IF(G48=$P$7,VLOOKUP(D48,'Db Transaksi'!$E$6:$J$400000,6,FALSE),0),0)</f>
        <v>0</v>
      </c>
      <c r="K48" s="136"/>
      <c r="L48" s="137">
        <f t="shared" si="2"/>
        <v>0</v>
      </c>
      <c r="M48" s="138"/>
    </row>
    <row r="49" spans="1:13" s="7" customFormat="1" x14ac:dyDescent="0.25">
      <c r="A49" s="53" t="str">
        <f t="shared" si="0"/>
        <v/>
      </c>
      <c r="B49" s="53">
        <v>30</v>
      </c>
      <c r="C49" s="52" t="str">
        <f t="shared" si="1"/>
        <v>A.049.30</v>
      </c>
      <c r="D49" s="52" t="str">
        <f>IF(E49="","",$G$5&amp;"."&amp;B49&amp;"."&amp;VLOOKUP(G49,Setting!$B$6:$C$7,2,FALSE)&amp;"."&amp;DAY(E49)&amp;"."&amp;MONTH(E49)&amp;"."&amp;YEAR(E49))</f>
        <v/>
      </c>
      <c r="E49" s="135" t="str">
        <f>IFERROR(VLOOKUP(C49,'Db Transaksi'!$C$6:$K$400000,4,FALSE),"")</f>
        <v/>
      </c>
      <c r="F49" s="135"/>
      <c r="G49" s="54" t="str">
        <f>IFERROR(VLOOKUP(C49,'Db Transaksi'!$C$6:$K$400000,7,FALSE),"")</f>
        <v/>
      </c>
      <c r="H49" s="136">
        <f>IFERROR(IF(G49=$P$6,VLOOKUP(D49,'Db Transaksi'!$E$6:$J$400000,6,FALSE),0),0)</f>
        <v>0</v>
      </c>
      <c r="I49" s="136"/>
      <c r="J49" s="136">
        <f>IFERROR(IF(G49=$P$7,VLOOKUP(D49,'Db Transaksi'!$E$6:$J$400000,6,FALSE),0),0)</f>
        <v>0</v>
      </c>
      <c r="K49" s="136"/>
      <c r="L49" s="137">
        <f t="shared" si="2"/>
        <v>0</v>
      </c>
      <c r="M49" s="138"/>
    </row>
    <row r="50" spans="1:13" s="7" customFormat="1" x14ac:dyDescent="0.25">
      <c r="A50" s="53" t="str">
        <f t="shared" si="0"/>
        <v/>
      </c>
      <c r="B50" s="53">
        <v>31</v>
      </c>
      <c r="C50" s="52" t="str">
        <f t="shared" si="1"/>
        <v>A.049.31</v>
      </c>
      <c r="D50" s="52" t="str">
        <f>IF(E50="","",$G$5&amp;"."&amp;B50&amp;"."&amp;VLOOKUP(G50,Setting!$B$6:$C$7,2,FALSE)&amp;"."&amp;DAY(E50)&amp;"."&amp;MONTH(E50)&amp;"."&amp;YEAR(E50))</f>
        <v/>
      </c>
      <c r="E50" s="135" t="str">
        <f>IFERROR(VLOOKUP(C50,'Db Transaksi'!$C$6:$K$400000,4,FALSE),"")</f>
        <v/>
      </c>
      <c r="F50" s="135"/>
      <c r="G50" s="54" t="str">
        <f>IFERROR(VLOOKUP(C50,'Db Transaksi'!$C$6:$K$400000,7,FALSE),"")</f>
        <v/>
      </c>
      <c r="H50" s="136">
        <f>IFERROR(IF(G50=$P$6,VLOOKUP(D50,'Db Transaksi'!$E$6:$J$400000,6,FALSE),0),0)</f>
        <v>0</v>
      </c>
      <c r="I50" s="136"/>
      <c r="J50" s="136">
        <f>IFERROR(IF(G50=$P$7,VLOOKUP(D50,'Db Transaksi'!$E$6:$J$400000,6,FALSE),0),0)</f>
        <v>0</v>
      </c>
      <c r="K50" s="136"/>
      <c r="L50" s="137">
        <f t="shared" si="2"/>
        <v>0</v>
      </c>
      <c r="M50" s="138"/>
    </row>
    <row r="51" spans="1:13" s="7" customFormat="1" x14ac:dyDescent="0.25">
      <c r="A51" s="53" t="str">
        <f t="shared" si="0"/>
        <v/>
      </c>
      <c r="B51" s="53">
        <v>32</v>
      </c>
      <c r="C51" s="52" t="str">
        <f t="shared" si="1"/>
        <v>A.049.32</v>
      </c>
      <c r="D51" s="52" t="str">
        <f>IF(E51="","",$G$5&amp;"."&amp;B51&amp;"."&amp;VLOOKUP(G51,Setting!$B$6:$C$7,2,FALSE)&amp;"."&amp;DAY(E51)&amp;"."&amp;MONTH(E51)&amp;"."&amp;YEAR(E51))</f>
        <v/>
      </c>
      <c r="E51" s="135" t="str">
        <f>IFERROR(VLOOKUP(C51,'Db Transaksi'!$C$6:$K$400000,4,FALSE),"")</f>
        <v/>
      </c>
      <c r="F51" s="135"/>
      <c r="G51" s="54" t="str">
        <f>IFERROR(VLOOKUP(C51,'Db Transaksi'!$C$6:$K$400000,7,FALSE),"")</f>
        <v/>
      </c>
      <c r="H51" s="136">
        <f>IFERROR(IF(G51=$P$6,VLOOKUP(D51,'Db Transaksi'!$E$6:$J$400000,6,FALSE),0),0)</f>
        <v>0</v>
      </c>
      <c r="I51" s="136"/>
      <c r="J51" s="136">
        <f>IFERROR(IF(G51=$P$7,VLOOKUP(D51,'Db Transaksi'!$E$6:$J$400000,6,FALSE),0),0)</f>
        <v>0</v>
      </c>
      <c r="K51" s="136"/>
      <c r="L51" s="137">
        <f t="shared" si="2"/>
        <v>0</v>
      </c>
      <c r="M51" s="138"/>
    </row>
    <row r="52" spans="1:13" s="7" customFormat="1" x14ac:dyDescent="0.25">
      <c r="A52" s="53" t="str">
        <f t="shared" si="0"/>
        <v/>
      </c>
      <c r="B52" s="53">
        <v>33</v>
      </c>
      <c r="C52" s="52" t="str">
        <f t="shared" si="1"/>
        <v>A.049.33</v>
      </c>
      <c r="D52" s="52" t="str">
        <f>IF(E52="","",$G$5&amp;"."&amp;B52&amp;"."&amp;VLOOKUP(G52,Setting!$B$6:$C$7,2,FALSE)&amp;"."&amp;DAY(E52)&amp;"."&amp;MONTH(E52)&amp;"."&amp;YEAR(E52))</f>
        <v/>
      </c>
      <c r="E52" s="135" t="str">
        <f>IFERROR(VLOOKUP(C52,'Db Transaksi'!$C$6:$K$400000,4,FALSE),"")</f>
        <v/>
      </c>
      <c r="F52" s="135"/>
      <c r="G52" s="54" t="str">
        <f>IFERROR(VLOOKUP(C52,'Db Transaksi'!$C$6:$K$400000,7,FALSE),"")</f>
        <v/>
      </c>
      <c r="H52" s="136">
        <f>IFERROR(IF(G52=$P$6,VLOOKUP(D52,'Db Transaksi'!$E$6:$J$400000,6,FALSE),0),0)</f>
        <v>0</v>
      </c>
      <c r="I52" s="136"/>
      <c r="J52" s="136">
        <f>IFERROR(IF(G52=$P$7,VLOOKUP(D52,'Db Transaksi'!$E$6:$J$400000,6,FALSE),0),0)</f>
        <v>0</v>
      </c>
      <c r="K52" s="136"/>
      <c r="L52" s="137">
        <f t="shared" si="2"/>
        <v>0</v>
      </c>
      <c r="M52" s="138"/>
    </row>
    <row r="53" spans="1:13" s="7" customFormat="1" x14ac:dyDescent="0.25">
      <c r="A53" s="53" t="str">
        <f t="shared" si="0"/>
        <v/>
      </c>
      <c r="B53" s="53">
        <v>34</v>
      </c>
      <c r="C53" s="52" t="str">
        <f t="shared" si="1"/>
        <v>A.049.34</v>
      </c>
      <c r="D53" s="52" t="str">
        <f>IF(E53="","",$G$5&amp;"."&amp;B53&amp;"."&amp;VLOOKUP(G53,Setting!$B$6:$C$7,2,FALSE)&amp;"."&amp;DAY(E53)&amp;"."&amp;MONTH(E53)&amp;"."&amp;YEAR(E53))</f>
        <v/>
      </c>
      <c r="E53" s="135" t="str">
        <f>IFERROR(VLOOKUP(C53,'Db Transaksi'!$C$6:$K$400000,4,FALSE),"")</f>
        <v/>
      </c>
      <c r="F53" s="135"/>
      <c r="G53" s="54" t="str">
        <f>IFERROR(VLOOKUP(C53,'Db Transaksi'!$C$6:$K$400000,7,FALSE),"")</f>
        <v/>
      </c>
      <c r="H53" s="136">
        <f>IFERROR(IF(G53=$P$6,VLOOKUP(D53,'Db Transaksi'!$E$6:$J$400000,6,FALSE),0),0)</f>
        <v>0</v>
      </c>
      <c r="I53" s="136"/>
      <c r="J53" s="136">
        <f>IFERROR(IF(G53=$P$7,VLOOKUP(D53,'Db Transaksi'!$E$6:$J$400000,6,FALSE),0),0)</f>
        <v>0</v>
      </c>
      <c r="K53" s="136"/>
      <c r="L53" s="137">
        <f t="shared" si="2"/>
        <v>0</v>
      </c>
      <c r="M53" s="138"/>
    </row>
    <row r="54" spans="1:13" s="7" customFormat="1" x14ac:dyDescent="0.25">
      <c r="A54" s="53" t="str">
        <f t="shared" si="0"/>
        <v/>
      </c>
      <c r="B54" s="53">
        <v>35</v>
      </c>
      <c r="C54" s="52" t="str">
        <f t="shared" si="1"/>
        <v>A.049.35</v>
      </c>
      <c r="D54" s="52" t="str">
        <f>IF(E54="","",$G$5&amp;"."&amp;B54&amp;"."&amp;VLOOKUP(G54,Setting!$B$6:$C$7,2,FALSE)&amp;"."&amp;DAY(E54)&amp;"."&amp;MONTH(E54)&amp;"."&amp;YEAR(E54))</f>
        <v/>
      </c>
      <c r="E54" s="135" t="str">
        <f>IFERROR(VLOOKUP(C54,'Db Transaksi'!$C$6:$K$400000,4,FALSE),"")</f>
        <v/>
      </c>
      <c r="F54" s="135"/>
      <c r="G54" s="54" t="str">
        <f>IFERROR(VLOOKUP(C54,'Db Transaksi'!$C$6:$K$400000,7,FALSE),"")</f>
        <v/>
      </c>
      <c r="H54" s="136">
        <f>IFERROR(IF(G54=$P$6,VLOOKUP(D54,'Db Transaksi'!$E$6:$J$400000,6,FALSE),0),0)</f>
        <v>0</v>
      </c>
      <c r="I54" s="136"/>
      <c r="J54" s="136">
        <f>IFERROR(IF(G54=$P$7,VLOOKUP(D54,'Db Transaksi'!$E$6:$J$400000,6,FALSE),0),0)</f>
        <v>0</v>
      </c>
      <c r="K54" s="136"/>
      <c r="L54" s="137">
        <f t="shared" si="2"/>
        <v>0</v>
      </c>
      <c r="M54" s="138"/>
    </row>
    <row r="55" spans="1:13" s="7" customFormat="1" x14ac:dyDescent="0.25">
      <c r="A55" s="53" t="str">
        <f t="shared" si="0"/>
        <v/>
      </c>
      <c r="B55" s="53">
        <v>36</v>
      </c>
      <c r="C55" s="52" t="str">
        <f t="shared" si="1"/>
        <v>A.049.36</v>
      </c>
      <c r="D55" s="52" t="str">
        <f>IF(E55="","",$G$5&amp;"."&amp;B55&amp;"."&amp;VLOOKUP(G55,Setting!$B$6:$C$7,2,FALSE)&amp;"."&amp;DAY(E55)&amp;"."&amp;MONTH(E55)&amp;"."&amp;YEAR(E55))</f>
        <v/>
      </c>
      <c r="E55" s="135" t="str">
        <f>IFERROR(VLOOKUP(C55,'Db Transaksi'!$C$6:$K$400000,4,FALSE),"")</f>
        <v/>
      </c>
      <c r="F55" s="135"/>
      <c r="G55" s="54" t="str">
        <f>IFERROR(VLOOKUP(C55,'Db Transaksi'!$C$6:$K$400000,7,FALSE),"")</f>
        <v/>
      </c>
      <c r="H55" s="136">
        <f>IFERROR(IF(G55=$P$6,VLOOKUP(D55,'Db Transaksi'!$E$6:$J$400000,6,FALSE),0),0)</f>
        <v>0</v>
      </c>
      <c r="I55" s="136"/>
      <c r="J55" s="136">
        <f>IFERROR(IF(G55=$P$7,VLOOKUP(D55,'Db Transaksi'!$E$6:$J$400000,6,FALSE),0),0)</f>
        <v>0</v>
      </c>
      <c r="K55" s="136"/>
      <c r="L55" s="137">
        <f t="shared" si="2"/>
        <v>0</v>
      </c>
      <c r="M55" s="138"/>
    </row>
    <row r="56" spans="1:13" s="7" customFormat="1" x14ac:dyDescent="0.25">
      <c r="A56" s="53" t="str">
        <f t="shared" si="0"/>
        <v/>
      </c>
      <c r="B56" s="53">
        <v>37</v>
      </c>
      <c r="C56" s="52" t="str">
        <f t="shared" si="1"/>
        <v>A.049.37</v>
      </c>
      <c r="D56" s="52" t="str">
        <f>IF(E56="","",$G$5&amp;"."&amp;B56&amp;"."&amp;VLOOKUP(G56,Setting!$B$6:$C$7,2,FALSE)&amp;"."&amp;DAY(E56)&amp;"."&amp;MONTH(E56)&amp;"."&amp;YEAR(E56))</f>
        <v/>
      </c>
      <c r="E56" s="135" t="str">
        <f>IFERROR(VLOOKUP(C56,'Db Transaksi'!$C$6:$K$400000,4,FALSE),"")</f>
        <v/>
      </c>
      <c r="F56" s="135"/>
      <c r="G56" s="54" t="str">
        <f>IFERROR(VLOOKUP(C56,'Db Transaksi'!$C$6:$K$400000,7,FALSE),"")</f>
        <v/>
      </c>
      <c r="H56" s="136">
        <f>IFERROR(IF(G56=$P$6,VLOOKUP(D56,'Db Transaksi'!$E$6:$J$400000,6,FALSE),0),0)</f>
        <v>0</v>
      </c>
      <c r="I56" s="136"/>
      <c r="J56" s="136">
        <f>IFERROR(IF(G56=$P$7,VLOOKUP(D56,'Db Transaksi'!$E$6:$J$400000,6,FALSE),0),0)</f>
        <v>0</v>
      </c>
      <c r="K56" s="136"/>
      <c r="L56" s="137">
        <f t="shared" si="2"/>
        <v>0</v>
      </c>
      <c r="M56" s="138"/>
    </row>
    <row r="57" spans="1:13" s="7" customFormat="1" x14ac:dyDescent="0.25">
      <c r="A57" s="53" t="str">
        <f t="shared" si="0"/>
        <v/>
      </c>
      <c r="B57" s="53">
        <v>38</v>
      </c>
      <c r="C57" s="52" t="str">
        <f t="shared" si="1"/>
        <v>A.049.38</v>
      </c>
      <c r="D57" s="52" t="str">
        <f>IF(E57="","",$G$5&amp;"."&amp;B57&amp;"."&amp;VLOOKUP(G57,Setting!$B$6:$C$7,2,FALSE)&amp;"."&amp;DAY(E57)&amp;"."&amp;MONTH(E57)&amp;"."&amp;YEAR(E57))</f>
        <v/>
      </c>
      <c r="E57" s="135" t="str">
        <f>IFERROR(VLOOKUP(C57,'Db Transaksi'!$C$6:$K$400000,4,FALSE),"")</f>
        <v/>
      </c>
      <c r="F57" s="135"/>
      <c r="G57" s="54" t="str">
        <f>IFERROR(VLOOKUP(C57,'Db Transaksi'!$C$6:$K$400000,7,FALSE),"")</f>
        <v/>
      </c>
      <c r="H57" s="136">
        <f>IFERROR(IF(G57=$P$6,VLOOKUP(D57,'Db Transaksi'!$E$6:$J$400000,6,FALSE),0),0)</f>
        <v>0</v>
      </c>
      <c r="I57" s="136"/>
      <c r="J57" s="136">
        <f>IFERROR(IF(G57=$P$7,VLOOKUP(D57,'Db Transaksi'!$E$6:$J$400000,6,FALSE),0),0)</f>
        <v>0</v>
      </c>
      <c r="K57" s="136"/>
      <c r="L57" s="137">
        <f t="shared" si="2"/>
        <v>0</v>
      </c>
      <c r="M57" s="138"/>
    </row>
    <row r="58" spans="1:13" s="7" customFormat="1" x14ac:dyDescent="0.25">
      <c r="A58" s="53" t="str">
        <f t="shared" si="0"/>
        <v/>
      </c>
      <c r="B58" s="53">
        <v>39</v>
      </c>
      <c r="C58" s="52" t="str">
        <f t="shared" si="1"/>
        <v>A.049.39</v>
      </c>
      <c r="D58" s="52" t="str">
        <f>IF(E58="","",$G$5&amp;"."&amp;B58&amp;"."&amp;VLOOKUP(G58,Setting!$B$6:$C$7,2,FALSE)&amp;"."&amp;DAY(E58)&amp;"."&amp;MONTH(E58)&amp;"."&amp;YEAR(E58))</f>
        <v/>
      </c>
      <c r="E58" s="135" t="str">
        <f>IFERROR(VLOOKUP(C58,'Db Transaksi'!$C$6:$K$400000,4,FALSE),"")</f>
        <v/>
      </c>
      <c r="F58" s="135"/>
      <c r="G58" s="54" t="str">
        <f>IFERROR(VLOOKUP(C58,'Db Transaksi'!$C$6:$K$400000,7,FALSE),"")</f>
        <v/>
      </c>
      <c r="H58" s="136">
        <f>IFERROR(IF(G58=$P$6,VLOOKUP(D58,'Db Transaksi'!$E$6:$J$400000,6,FALSE),0),0)</f>
        <v>0</v>
      </c>
      <c r="I58" s="136"/>
      <c r="J58" s="136">
        <f>IFERROR(IF(G58=$P$7,VLOOKUP(D58,'Db Transaksi'!$E$6:$J$400000,6,FALSE),0),0)</f>
        <v>0</v>
      </c>
      <c r="K58" s="136"/>
      <c r="L58" s="137">
        <f t="shared" si="2"/>
        <v>0</v>
      </c>
      <c r="M58" s="138"/>
    </row>
    <row r="59" spans="1:13" s="7" customFormat="1" x14ac:dyDescent="0.25">
      <c r="A59" s="53" t="str">
        <f t="shared" si="0"/>
        <v/>
      </c>
      <c r="B59" s="53">
        <v>40</v>
      </c>
      <c r="C59" s="52" t="str">
        <f t="shared" si="1"/>
        <v>A.049.40</v>
      </c>
      <c r="D59" s="52" t="str">
        <f>IF(E59="","",$G$5&amp;"."&amp;B59&amp;"."&amp;VLOOKUP(G59,Setting!$B$6:$C$7,2,FALSE)&amp;"."&amp;DAY(E59)&amp;"."&amp;MONTH(E59)&amp;"."&amp;YEAR(E59))</f>
        <v/>
      </c>
      <c r="E59" s="135" t="str">
        <f>IFERROR(VLOOKUP(C59,'Db Transaksi'!$C$6:$K$400000,4,FALSE),"")</f>
        <v/>
      </c>
      <c r="F59" s="135"/>
      <c r="G59" s="54" t="str">
        <f>IFERROR(VLOOKUP(C59,'Db Transaksi'!$C$6:$K$400000,7,FALSE),"")</f>
        <v/>
      </c>
      <c r="H59" s="136">
        <f>IFERROR(IF(G59=$P$6,VLOOKUP(D59,'Db Transaksi'!$E$6:$J$400000,6,FALSE),0),0)</f>
        <v>0</v>
      </c>
      <c r="I59" s="136"/>
      <c r="J59" s="136">
        <f>IFERROR(IF(G59=$P$7,VLOOKUP(D59,'Db Transaksi'!$E$6:$J$400000,6,FALSE),0),0)</f>
        <v>0</v>
      </c>
      <c r="K59" s="136"/>
      <c r="L59" s="137">
        <f t="shared" si="2"/>
        <v>0</v>
      </c>
      <c r="M59" s="138"/>
    </row>
    <row r="60" spans="1:13" s="7" customFormat="1" x14ac:dyDescent="0.25">
      <c r="A60" s="53" t="str">
        <f t="shared" si="0"/>
        <v/>
      </c>
      <c r="B60" s="53">
        <v>41</v>
      </c>
      <c r="C60" s="52" t="str">
        <f t="shared" si="1"/>
        <v>A.049.41</v>
      </c>
      <c r="D60" s="52" t="str">
        <f>IF(E60="","",$G$5&amp;"."&amp;B60&amp;"."&amp;VLOOKUP(G60,Setting!$B$6:$C$7,2,FALSE)&amp;"."&amp;DAY(E60)&amp;"."&amp;MONTH(E60)&amp;"."&amp;YEAR(E60))</f>
        <v/>
      </c>
      <c r="E60" s="135" t="str">
        <f>IFERROR(VLOOKUP(C60,'Db Transaksi'!$C$6:$K$400000,4,FALSE),"")</f>
        <v/>
      </c>
      <c r="F60" s="135"/>
      <c r="G60" s="54" t="str">
        <f>IFERROR(VLOOKUP(C60,'Db Transaksi'!$C$6:$K$400000,7,FALSE),"")</f>
        <v/>
      </c>
      <c r="H60" s="136">
        <f>IFERROR(IF(G60=$P$6,VLOOKUP(D60,'Db Transaksi'!$E$6:$J$400000,6,FALSE),0),0)</f>
        <v>0</v>
      </c>
      <c r="I60" s="136"/>
      <c r="J60" s="136">
        <f>IFERROR(IF(G60=$P$7,VLOOKUP(D60,'Db Transaksi'!$E$6:$J$400000,6,FALSE),0),0)</f>
        <v>0</v>
      </c>
      <c r="K60" s="136"/>
      <c r="L60" s="137">
        <f t="shared" si="2"/>
        <v>0</v>
      </c>
      <c r="M60" s="138"/>
    </row>
    <row r="61" spans="1:13" s="7" customFormat="1" x14ac:dyDescent="0.25">
      <c r="A61" s="53" t="str">
        <f t="shared" si="0"/>
        <v/>
      </c>
      <c r="B61" s="53">
        <v>42</v>
      </c>
      <c r="C61" s="52" t="str">
        <f t="shared" si="1"/>
        <v>A.049.42</v>
      </c>
      <c r="D61" s="52" t="str">
        <f>IF(E61="","",$G$5&amp;"."&amp;B61&amp;"."&amp;VLOOKUP(G61,Setting!$B$6:$C$7,2,FALSE)&amp;"."&amp;DAY(E61)&amp;"."&amp;MONTH(E61)&amp;"."&amp;YEAR(E61))</f>
        <v/>
      </c>
      <c r="E61" s="135" t="str">
        <f>IFERROR(VLOOKUP(C61,'Db Transaksi'!$C$6:$K$400000,4,FALSE),"")</f>
        <v/>
      </c>
      <c r="F61" s="135"/>
      <c r="G61" s="54" t="str">
        <f>IFERROR(VLOOKUP(C61,'Db Transaksi'!$C$6:$K$400000,7,FALSE),"")</f>
        <v/>
      </c>
      <c r="H61" s="136">
        <f>IFERROR(IF(G61=$P$6,VLOOKUP(D61,'Db Transaksi'!$E$6:$J$400000,6,FALSE),0),0)</f>
        <v>0</v>
      </c>
      <c r="I61" s="136"/>
      <c r="J61" s="136">
        <f>IFERROR(IF(G61=$P$7,VLOOKUP(D61,'Db Transaksi'!$E$6:$J$400000,6,FALSE),0),0)</f>
        <v>0</v>
      </c>
      <c r="K61" s="136"/>
      <c r="L61" s="137">
        <f t="shared" si="2"/>
        <v>0</v>
      </c>
      <c r="M61" s="138"/>
    </row>
    <row r="62" spans="1:13" s="7" customFormat="1" x14ac:dyDescent="0.25">
      <c r="A62" s="53" t="str">
        <f t="shared" si="0"/>
        <v/>
      </c>
      <c r="B62" s="53">
        <v>43</v>
      </c>
      <c r="C62" s="52" t="str">
        <f t="shared" si="1"/>
        <v>A.049.43</v>
      </c>
      <c r="D62" s="52" t="str">
        <f>IF(E62="","",$G$5&amp;"."&amp;B62&amp;"."&amp;VLOOKUP(G62,Setting!$B$6:$C$7,2,FALSE)&amp;"."&amp;DAY(E62)&amp;"."&amp;MONTH(E62)&amp;"."&amp;YEAR(E62))</f>
        <v/>
      </c>
      <c r="E62" s="135" t="str">
        <f>IFERROR(VLOOKUP(C62,'Db Transaksi'!$C$6:$K$400000,4,FALSE),"")</f>
        <v/>
      </c>
      <c r="F62" s="135"/>
      <c r="G62" s="54" t="str">
        <f>IFERROR(VLOOKUP(C62,'Db Transaksi'!$C$6:$K$400000,7,FALSE),"")</f>
        <v/>
      </c>
      <c r="H62" s="136">
        <f>IFERROR(IF(G62=$P$6,VLOOKUP(D62,'Db Transaksi'!$E$6:$J$400000,6,FALSE),0),0)</f>
        <v>0</v>
      </c>
      <c r="I62" s="136"/>
      <c r="J62" s="136">
        <f>IFERROR(IF(G62=$P$7,VLOOKUP(D62,'Db Transaksi'!$E$6:$J$400000,6,FALSE),0),0)</f>
        <v>0</v>
      </c>
      <c r="K62" s="136"/>
      <c r="L62" s="137">
        <f t="shared" si="2"/>
        <v>0</v>
      </c>
      <c r="M62" s="138"/>
    </row>
    <row r="63" spans="1:13" s="7" customFormat="1" x14ac:dyDescent="0.25">
      <c r="A63" s="53" t="str">
        <f t="shared" si="0"/>
        <v/>
      </c>
      <c r="B63" s="53">
        <v>44</v>
      </c>
      <c r="C63" s="52" t="str">
        <f t="shared" si="1"/>
        <v>A.049.44</v>
      </c>
      <c r="D63" s="52" t="str">
        <f>IF(E63="","",$G$5&amp;"."&amp;B63&amp;"."&amp;VLOOKUP(G63,Setting!$B$6:$C$7,2,FALSE)&amp;"."&amp;DAY(E63)&amp;"."&amp;MONTH(E63)&amp;"."&amp;YEAR(E63))</f>
        <v/>
      </c>
      <c r="E63" s="135" t="str">
        <f>IFERROR(VLOOKUP(C63,'Db Transaksi'!$C$6:$K$400000,4,FALSE),"")</f>
        <v/>
      </c>
      <c r="F63" s="135"/>
      <c r="G63" s="54" t="str">
        <f>IFERROR(VLOOKUP(C63,'Db Transaksi'!$C$6:$K$400000,7,FALSE),"")</f>
        <v/>
      </c>
      <c r="H63" s="136">
        <f>IFERROR(IF(G63=$P$6,VLOOKUP(D63,'Db Transaksi'!$E$6:$J$400000,6,FALSE),0),0)</f>
        <v>0</v>
      </c>
      <c r="I63" s="136"/>
      <c r="J63" s="136">
        <f>IFERROR(IF(G63=$P$7,VLOOKUP(D63,'Db Transaksi'!$E$6:$J$400000,6,FALSE),0),0)</f>
        <v>0</v>
      </c>
      <c r="K63" s="136"/>
      <c r="L63" s="137">
        <f t="shared" si="2"/>
        <v>0</v>
      </c>
      <c r="M63" s="138"/>
    </row>
    <row r="64" spans="1:13" s="7" customFormat="1" x14ac:dyDescent="0.25">
      <c r="A64" s="53" t="str">
        <f t="shared" si="0"/>
        <v/>
      </c>
      <c r="B64" s="53">
        <v>45</v>
      </c>
      <c r="C64" s="52" t="str">
        <f t="shared" si="1"/>
        <v>A.049.45</v>
      </c>
      <c r="D64" s="52" t="str">
        <f>IF(E64="","",$G$5&amp;"."&amp;B64&amp;"."&amp;VLOOKUP(G64,Setting!$B$6:$C$7,2,FALSE)&amp;"."&amp;DAY(E64)&amp;"."&amp;MONTH(E64)&amp;"."&amp;YEAR(E64))</f>
        <v/>
      </c>
      <c r="E64" s="135" t="str">
        <f>IFERROR(VLOOKUP(C64,'Db Transaksi'!$C$6:$K$400000,4,FALSE),"")</f>
        <v/>
      </c>
      <c r="F64" s="135"/>
      <c r="G64" s="54" t="str">
        <f>IFERROR(VLOOKUP(C64,'Db Transaksi'!$C$6:$K$400000,7,FALSE),"")</f>
        <v/>
      </c>
      <c r="H64" s="136">
        <f>IFERROR(IF(G64=$P$6,VLOOKUP(D64,'Db Transaksi'!$E$6:$J$400000,6,FALSE),0),0)</f>
        <v>0</v>
      </c>
      <c r="I64" s="136"/>
      <c r="J64" s="136">
        <f>IFERROR(IF(G64=$P$7,VLOOKUP(D64,'Db Transaksi'!$E$6:$J$400000,6,FALSE),0),0)</f>
        <v>0</v>
      </c>
      <c r="K64" s="136"/>
      <c r="L64" s="137">
        <f t="shared" si="2"/>
        <v>0</v>
      </c>
      <c r="M64" s="138"/>
    </row>
    <row r="65" spans="1:13" s="7" customFormat="1" x14ac:dyDescent="0.25">
      <c r="A65" s="53" t="str">
        <f t="shared" si="0"/>
        <v/>
      </c>
      <c r="B65" s="53">
        <v>46</v>
      </c>
      <c r="C65" s="52" t="str">
        <f t="shared" si="1"/>
        <v>A.049.46</v>
      </c>
      <c r="D65" s="52" t="str">
        <f>IF(E65="","",$G$5&amp;"."&amp;B65&amp;"."&amp;VLOOKUP(G65,Setting!$B$6:$C$7,2,FALSE)&amp;"."&amp;DAY(E65)&amp;"."&amp;MONTH(E65)&amp;"."&amp;YEAR(E65))</f>
        <v/>
      </c>
      <c r="E65" s="135" t="str">
        <f>IFERROR(VLOOKUP(C65,'Db Transaksi'!$C$6:$K$400000,4,FALSE),"")</f>
        <v/>
      </c>
      <c r="F65" s="135"/>
      <c r="G65" s="54" t="str">
        <f>IFERROR(VLOOKUP(C65,'Db Transaksi'!$C$6:$K$400000,7,FALSE),"")</f>
        <v/>
      </c>
      <c r="H65" s="136">
        <f>IFERROR(IF(G65=$P$6,VLOOKUP(D65,'Db Transaksi'!$E$6:$J$400000,6,FALSE),0),0)</f>
        <v>0</v>
      </c>
      <c r="I65" s="136"/>
      <c r="J65" s="136">
        <f>IFERROR(IF(G65=$P$7,VLOOKUP(D65,'Db Transaksi'!$E$6:$J$400000,6,FALSE),0),0)</f>
        <v>0</v>
      </c>
      <c r="K65" s="136"/>
      <c r="L65" s="137">
        <f t="shared" si="2"/>
        <v>0</v>
      </c>
      <c r="M65" s="138"/>
    </row>
    <row r="66" spans="1:13" s="7" customFormat="1" x14ac:dyDescent="0.25">
      <c r="A66" s="53" t="str">
        <f t="shared" si="0"/>
        <v/>
      </c>
      <c r="B66" s="53">
        <v>47</v>
      </c>
      <c r="C66" s="52" t="str">
        <f t="shared" si="1"/>
        <v>A.049.47</v>
      </c>
      <c r="D66" s="52" t="str">
        <f>IF(E66="","",$G$5&amp;"."&amp;B66&amp;"."&amp;VLOOKUP(G66,Setting!$B$6:$C$7,2,FALSE)&amp;"."&amp;DAY(E66)&amp;"."&amp;MONTH(E66)&amp;"."&amp;YEAR(E66))</f>
        <v/>
      </c>
      <c r="E66" s="135" t="str">
        <f>IFERROR(VLOOKUP(C66,'Db Transaksi'!$C$6:$K$400000,4,FALSE),"")</f>
        <v/>
      </c>
      <c r="F66" s="135"/>
      <c r="G66" s="54" t="str">
        <f>IFERROR(VLOOKUP(C66,'Db Transaksi'!$C$6:$K$400000,7,FALSE),"")</f>
        <v/>
      </c>
      <c r="H66" s="136">
        <f>IFERROR(IF(G66=$P$6,VLOOKUP(D66,'Db Transaksi'!$E$6:$J$400000,6,FALSE),0),0)</f>
        <v>0</v>
      </c>
      <c r="I66" s="136"/>
      <c r="J66" s="136">
        <f>IFERROR(IF(G66=$P$7,VLOOKUP(D66,'Db Transaksi'!$E$6:$J$400000,6,FALSE),0),0)</f>
        <v>0</v>
      </c>
      <c r="K66" s="136"/>
      <c r="L66" s="137">
        <f t="shared" si="2"/>
        <v>0</v>
      </c>
      <c r="M66" s="138"/>
    </row>
    <row r="67" spans="1:13" s="7" customFormat="1" x14ac:dyDescent="0.25">
      <c r="A67" s="53" t="str">
        <f t="shared" si="0"/>
        <v/>
      </c>
      <c r="B67" s="53">
        <v>48</v>
      </c>
      <c r="C67" s="52" t="str">
        <f t="shared" si="1"/>
        <v>A.049.48</v>
      </c>
      <c r="D67" s="52" t="str">
        <f>IF(E67="","",$G$5&amp;"."&amp;B67&amp;"."&amp;VLOOKUP(G67,Setting!$B$6:$C$7,2,FALSE)&amp;"."&amp;DAY(E67)&amp;"."&amp;MONTH(E67)&amp;"."&amp;YEAR(E67))</f>
        <v/>
      </c>
      <c r="E67" s="135" t="str">
        <f>IFERROR(VLOOKUP(C67,'Db Transaksi'!$C$6:$K$400000,4,FALSE),"")</f>
        <v/>
      </c>
      <c r="F67" s="135"/>
      <c r="G67" s="54" t="str">
        <f>IFERROR(VLOOKUP(C67,'Db Transaksi'!$C$6:$K$400000,7,FALSE),"")</f>
        <v/>
      </c>
      <c r="H67" s="136">
        <f>IFERROR(IF(G67=$P$6,VLOOKUP(D67,'Db Transaksi'!$E$6:$J$400000,6,FALSE),0),0)</f>
        <v>0</v>
      </c>
      <c r="I67" s="136"/>
      <c r="J67" s="136">
        <f>IFERROR(IF(G67=$P$7,VLOOKUP(D67,'Db Transaksi'!$E$6:$J$400000,6,FALSE),0),0)</f>
        <v>0</v>
      </c>
      <c r="K67" s="136"/>
      <c r="L67" s="137">
        <f t="shared" si="2"/>
        <v>0</v>
      </c>
      <c r="M67" s="138"/>
    </row>
    <row r="68" spans="1:13" s="7" customFormat="1" x14ac:dyDescent="0.25">
      <c r="A68" s="53" t="str">
        <f t="shared" si="0"/>
        <v/>
      </c>
      <c r="B68" s="53">
        <v>49</v>
      </c>
      <c r="C68" s="52" t="str">
        <f t="shared" si="1"/>
        <v>A.049.49</v>
      </c>
      <c r="D68" s="52" t="str">
        <f>IF(E68="","",$G$5&amp;"."&amp;B68&amp;"."&amp;VLOOKUP(G68,Setting!$B$6:$C$7,2,FALSE)&amp;"."&amp;DAY(E68)&amp;"."&amp;MONTH(E68)&amp;"."&amp;YEAR(E68))</f>
        <v/>
      </c>
      <c r="E68" s="135" t="str">
        <f>IFERROR(VLOOKUP(C68,'Db Transaksi'!$C$6:$K$400000,4,FALSE),"")</f>
        <v/>
      </c>
      <c r="F68" s="135"/>
      <c r="G68" s="54" t="str">
        <f>IFERROR(VLOOKUP(C68,'Db Transaksi'!$C$6:$K$400000,7,FALSE),"")</f>
        <v/>
      </c>
      <c r="H68" s="136">
        <f>IFERROR(IF(G68=$P$6,VLOOKUP(D68,'Db Transaksi'!$E$6:$J$400000,6,FALSE),0),0)</f>
        <v>0</v>
      </c>
      <c r="I68" s="136"/>
      <c r="J68" s="136">
        <f>IFERROR(IF(G68=$P$7,VLOOKUP(D68,'Db Transaksi'!$E$6:$J$400000,6,FALSE),0),0)</f>
        <v>0</v>
      </c>
      <c r="K68" s="136"/>
      <c r="L68" s="137">
        <f t="shared" si="2"/>
        <v>0</v>
      </c>
      <c r="M68" s="138"/>
    </row>
    <row r="69" spans="1:13" s="7" customFormat="1" x14ac:dyDescent="0.25">
      <c r="A69" s="53" t="str">
        <f t="shared" si="0"/>
        <v/>
      </c>
      <c r="B69" s="53">
        <v>50</v>
      </c>
      <c r="C69" s="52" t="str">
        <f t="shared" si="1"/>
        <v>A.049.50</v>
      </c>
      <c r="D69" s="52" t="str">
        <f>IF(E69="","",$G$5&amp;"."&amp;B69&amp;"."&amp;VLOOKUP(G69,Setting!$B$6:$C$7,2,FALSE)&amp;"."&amp;DAY(E69)&amp;"."&amp;MONTH(E69)&amp;"."&amp;YEAR(E69))</f>
        <v/>
      </c>
      <c r="E69" s="135" t="str">
        <f>IFERROR(VLOOKUP(C69,'Db Transaksi'!$C$6:$K$400000,4,FALSE),"")</f>
        <v/>
      </c>
      <c r="F69" s="135"/>
      <c r="G69" s="54" t="str">
        <f>IFERROR(VLOOKUP(C69,'Db Transaksi'!$C$6:$K$400000,7,FALSE),"")</f>
        <v/>
      </c>
      <c r="H69" s="136">
        <f>IFERROR(IF(G69=$P$6,VLOOKUP(D69,'Db Transaksi'!$E$6:$J$400000,6,FALSE),0),0)</f>
        <v>0</v>
      </c>
      <c r="I69" s="136"/>
      <c r="J69" s="136">
        <f>IFERROR(IF(G69=$P$7,VLOOKUP(D69,'Db Transaksi'!$E$6:$J$400000,6,FALSE),0),0)</f>
        <v>0</v>
      </c>
      <c r="K69" s="136"/>
      <c r="L69" s="137">
        <f t="shared" si="2"/>
        <v>0</v>
      </c>
      <c r="M69" s="138"/>
    </row>
    <row r="70" spans="1:13" s="7" customFormat="1" x14ac:dyDescent="0.25">
      <c r="A70" s="53" t="str">
        <f t="shared" si="0"/>
        <v/>
      </c>
      <c r="B70" s="53">
        <v>51</v>
      </c>
      <c r="C70" s="52" t="str">
        <f t="shared" si="1"/>
        <v>A.049.51</v>
      </c>
      <c r="D70" s="52" t="str">
        <f>IF(E70="","",$G$5&amp;"."&amp;B70&amp;"."&amp;VLOOKUP(G70,Setting!$B$6:$C$7,2,FALSE)&amp;"."&amp;DAY(E70)&amp;"."&amp;MONTH(E70)&amp;"."&amp;YEAR(E70))</f>
        <v/>
      </c>
      <c r="E70" s="135" t="str">
        <f>IFERROR(VLOOKUP(C70,'Db Transaksi'!$C$6:$K$400000,4,FALSE),"")</f>
        <v/>
      </c>
      <c r="F70" s="135"/>
      <c r="G70" s="54" t="str">
        <f>IFERROR(VLOOKUP(C70,'Db Transaksi'!$C$6:$K$400000,7,FALSE),"")</f>
        <v/>
      </c>
      <c r="H70" s="136">
        <f>IFERROR(IF(G70=$P$6,VLOOKUP(D70,'Db Transaksi'!$E$6:$J$400000,6,FALSE),0),0)</f>
        <v>0</v>
      </c>
      <c r="I70" s="136"/>
      <c r="J70" s="136">
        <f>IFERROR(IF(G70=$P$7,VLOOKUP(D70,'Db Transaksi'!$E$6:$J$400000,6,FALSE),0),0)</f>
        <v>0</v>
      </c>
      <c r="K70" s="136"/>
      <c r="L70" s="137">
        <f t="shared" si="2"/>
        <v>0</v>
      </c>
      <c r="M70" s="138"/>
    </row>
    <row r="71" spans="1:13" s="7" customFormat="1" x14ac:dyDescent="0.25">
      <c r="A71" s="53" t="str">
        <f t="shared" si="0"/>
        <v/>
      </c>
      <c r="B71" s="53">
        <v>52</v>
      </c>
      <c r="C71" s="52" t="str">
        <f t="shared" si="1"/>
        <v>A.049.52</v>
      </c>
      <c r="D71" s="52" t="str">
        <f>IF(E71="","",$G$5&amp;"."&amp;B71&amp;"."&amp;VLOOKUP(G71,Setting!$B$6:$C$7,2,FALSE)&amp;"."&amp;DAY(E71)&amp;"."&amp;MONTH(E71)&amp;"."&amp;YEAR(E71))</f>
        <v/>
      </c>
      <c r="E71" s="135" t="str">
        <f>IFERROR(VLOOKUP(C71,'Db Transaksi'!$C$6:$K$400000,4,FALSE),"")</f>
        <v/>
      </c>
      <c r="F71" s="135"/>
      <c r="G71" s="54" t="str">
        <f>IFERROR(VLOOKUP(C71,'Db Transaksi'!$C$6:$K$400000,7,FALSE),"")</f>
        <v/>
      </c>
      <c r="H71" s="136">
        <f>IFERROR(IF(G71=$P$6,VLOOKUP(D71,'Db Transaksi'!$E$6:$J$400000,6,FALSE),0),0)</f>
        <v>0</v>
      </c>
      <c r="I71" s="136"/>
      <c r="J71" s="136">
        <f>IFERROR(IF(G71=$P$7,VLOOKUP(D71,'Db Transaksi'!$E$6:$J$400000,6,FALSE),0),0)</f>
        <v>0</v>
      </c>
      <c r="K71" s="136"/>
      <c r="L71" s="137">
        <f t="shared" si="2"/>
        <v>0</v>
      </c>
      <c r="M71" s="138"/>
    </row>
    <row r="72" spans="1:13" s="7" customFormat="1" x14ac:dyDescent="0.25">
      <c r="A72" s="53" t="str">
        <f t="shared" si="0"/>
        <v/>
      </c>
      <c r="B72" s="53">
        <v>53</v>
      </c>
      <c r="C72" s="52" t="str">
        <f t="shared" si="1"/>
        <v>A.049.53</v>
      </c>
      <c r="D72" s="52" t="str">
        <f>IF(E72="","",$G$5&amp;"."&amp;B72&amp;"."&amp;VLOOKUP(G72,Setting!$B$6:$C$7,2,FALSE)&amp;"."&amp;DAY(E72)&amp;"."&amp;MONTH(E72)&amp;"."&amp;YEAR(E72))</f>
        <v/>
      </c>
      <c r="E72" s="135" t="str">
        <f>IFERROR(VLOOKUP(C72,'Db Transaksi'!$C$6:$K$400000,4,FALSE),"")</f>
        <v/>
      </c>
      <c r="F72" s="135"/>
      <c r="G72" s="54" t="str">
        <f>IFERROR(VLOOKUP(C72,'Db Transaksi'!$C$6:$K$400000,7,FALSE),"")</f>
        <v/>
      </c>
      <c r="H72" s="136">
        <f>IFERROR(IF(G72=$P$6,VLOOKUP(D72,'Db Transaksi'!$E$6:$J$400000,6,FALSE),0),0)</f>
        <v>0</v>
      </c>
      <c r="I72" s="136"/>
      <c r="J72" s="136">
        <f>IFERROR(IF(G72=$P$7,VLOOKUP(D72,'Db Transaksi'!$E$6:$J$400000,6,FALSE),0),0)</f>
        <v>0</v>
      </c>
      <c r="K72" s="136"/>
      <c r="L72" s="137">
        <f t="shared" si="2"/>
        <v>0</v>
      </c>
      <c r="M72" s="138"/>
    </row>
    <row r="73" spans="1:13" s="7" customFormat="1" x14ac:dyDescent="0.25">
      <c r="A73" s="53" t="str">
        <f t="shared" si="0"/>
        <v/>
      </c>
      <c r="B73" s="53">
        <v>54</v>
      </c>
      <c r="C73" s="52" t="str">
        <f t="shared" si="1"/>
        <v>A.049.54</v>
      </c>
      <c r="D73" s="52" t="str">
        <f>IF(E73="","",$G$5&amp;"."&amp;B73&amp;"."&amp;VLOOKUP(G73,Setting!$B$6:$C$7,2,FALSE)&amp;"."&amp;DAY(E73)&amp;"."&amp;MONTH(E73)&amp;"."&amp;YEAR(E73))</f>
        <v/>
      </c>
      <c r="E73" s="135" t="str">
        <f>IFERROR(VLOOKUP(C73,'Db Transaksi'!$C$6:$K$400000,4,FALSE),"")</f>
        <v/>
      </c>
      <c r="F73" s="135"/>
      <c r="G73" s="54" t="str">
        <f>IFERROR(VLOOKUP(C73,'Db Transaksi'!$C$6:$K$400000,7,FALSE),"")</f>
        <v/>
      </c>
      <c r="H73" s="136">
        <f>IFERROR(IF(G73=$P$6,VLOOKUP(D73,'Db Transaksi'!$E$6:$J$400000,6,FALSE),0),0)</f>
        <v>0</v>
      </c>
      <c r="I73" s="136"/>
      <c r="J73" s="136">
        <f>IFERROR(IF(G73=$P$7,VLOOKUP(D73,'Db Transaksi'!$E$6:$J$400000,6,FALSE),0),0)</f>
        <v>0</v>
      </c>
      <c r="K73" s="136"/>
      <c r="L73" s="137">
        <f t="shared" si="2"/>
        <v>0</v>
      </c>
      <c r="M73" s="138"/>
    </row>
    <row r="74" spans="1:13" s="7" customFormat="1" x14ac:dyDescent="0.25">
      <c r="A74" s="53" t="str">
        <f t="shared" si="0"/>
        <v/>
      </c>
      <c r="B74" s="53">
        <v>55</v>
      </c>
      <c r="C74" s="52" t="str">
        <f t="shared" si="1"/>
        <v>A.049.55</v>
      </c>
      <c r="D74" s="52" t="str">
        <f>IF(E74="","",$G$5&amp;"."&amp;B74&amp;"."&amp;VLOOKUP(G74,Setting!$B$6:$C$7,2,FALSE)&amp;"."&amp;DAY(E74)&amp;"."&amp;MONTH(E74)&amp;"."&amp;YEAR(E74))</f>
        <v/>
      </c>
      <c r="E74" s="135" t="str">
        <f>IFERROR(VLOOKUP(C74,'Db Transaksi'!$C$6:$K$400000,4,FALSE),"")</f>
        <v/>
      </c>
      <c r="F74" s="135"/>
      <c r="G74" s="54" t="str">
        <f>IFERROR(VLOOKUP(C74,'Db Transaksi'!$C$6:$K$400000,7,FALSE),"")</f>
        <v/>
      </c>
      <c r="H74" s="136">
        <f>IFERROR(IF(G74=$P$6,VLOOKUP(D74,'Db Transaksi'!$E$6:$J$400000,6,FALSE),0),0)</f>
        <v>0</v>
      </c>
      <c r="I74" s="136"/>
      <c r="J74" s="136">
        <f>IFERROR(IF(G74=$P$7,VLOOKUP(D74,'Db Transaksi'!$E$6:$J$400000,6,FALSE),0),0)</f>
        <v>0</v>
      </c>
      <c r="K74" s="136"/>
      <c r="L74" s="137">
        <f t="shared" si="2"/>
        <v>0</v>
      </c>
      <c r="M74" s="138"/>
    </row>
    <row r="75" spans="1:13" s="7" customFormat="1" x14ac:dyDescent="0.25">
      <c r="A75" s="53" t="str">
        <f t="shared" si="0"/>
        <v/>
      </c>
      <c r="B75" s="53">
        <v>56</v>
      </c>
      <c r="C75" s="52" t="str">
        <f t="shared" si="1"/>
        <v>A.049.56</v>
      </c>
      <c r="D75" s="52" t="str">
        <f>IF(E75="","",$G$5&amp;"."&amp;B75&amp;"."&amp;VLOOKUP(G75,Setting!$B$6:$C$7,2,FALSE)&amp;"."&amp;DAY(E75)&amp;"."&amp;MONTH(E75)&amp;"."&amp;YEAR(E75))</f>
        <v/>
      </c>
      <c r="E75" s="135" t="str">
        <f>IFERROR(VLOOKUP(C75,'Db Transaksi'!$C$6:$K$400000,4,FALSE),"")</f>
        <v/>
      </c>
      <c r="F75" s="135"/>
      <c r="G75" s="54" t="str">
        <f>IFERROR(VLOOKUP(C75,'Db Transaksi'!$C$6:$K$400000,7,FALSE),"")</f>
        <v/>
      </c>
      <c r="H75" s="136">
        <f>IFERROR(IF(G75=$P$6,VLOOKUP(D75,'Db Transaksi'!$E$6:$J$400000,6,FALSE),0),0)</f>
        <v>0</v>
      </c>
      <c r="I75" s="136"/>
      <c r="J75" s="136">
        <f>IFERROR(IF(G75=$P$7,VLOOKUP(D75,'Db Transaksi'!$E$6:$J$400000,6,FALSE),0),0)</f>
        <v>0</v>
      </c>
      <c r="K75" s="136"/>
      <c r="L75" s="137">
        <f t="shared" si="2"/>
        <v>0</v>
      </c>
      <c r="M75" s="138"/>
    </row>
    <row r="76" spans="1:13" s="7" customFormat="1" x14ac:dyDescent="0.25">
      <c r="A76" s="53" t="str">
        <f t="shared" si="0"/>
        <v/>
      </c>
      <c r="B76" s="53">
        <v>57</v>
      </c>
      <c r="C76" s="52" t="str">
        <f t="shared" si="1"/>
        <v>A.049.57</v>
      </c>
      <c r="D76" s="52" t="str">
        <f>IF(E76="","",$G$5&amp;"."&amp;B76&amp;"."&amp;VLOOKUP(G76,Setting!$B$6:$C$7,2,FALSE)&amp;"."&amp;DAY(E76)&amp;"."&amp;MONTH(E76)&amp;"."&amp;YEAR(E76))</f>
        <v/>
      </c>
      <c r="E76" s="135" t="str">
        <f>IFERROR(VLOOKUP(C76,'Db Transaksi'!$C$6:$K$400000,4,FALSE),"")</f>
        <v/>
      </c>
      <c r="F76" s="135"/>
      <c r="G76" s="54" t="str">
        <f>IFERROR(VLOOKUP(C76,'Db Transaksi'!$C$6:$K$400000,7,FALSE),"")</f>
        <v/>
      </c>
      <c r="H76" s="136">
        <f>IFERROR(IF(G76=$P$6,VLOOKUP(D76,'Db Transaksi'!$E$6:$J$400000,6,FALSE),0),0)</f>
        <v>0</v>
      </c>
      <c r="I76" s="136"/>
      <c r="J76" s="136">
        <f>IFERROR(IF(G76=$P$7,VLOOKUP(D76,'Db Transaksi'!$E$6:$J$400000,6,FALSE),0),0)</f>
        <v>0</v>
      </c>
      <c r="K76" s="136"/>
      <c r="L76" s="137">
        <f t="shared" si="2"/>
        <v>0</v>
      </c>
      <c r="M76" s="138"/>
    </row>
    <row r="77" spans="1:13" s="7" customFormat="1" x14ac:dyDescent="0.25">
      <c r="A77" s="53" t="str">
        <f t="shared" si="0"/>
        <v/>
      </c>
      <c r="B77" s="53">
        <v>58</v>
      </c>
      <c r="C77" s="52" t="str">
        <f t="shared" si="1"/>
        <v>A.049.58</v>
      </c>
      <c r="D77" s="52" t="str">
        <f>IF(E77="","",$G$5&amp;"."&amp;B77&amp;"."&amp;VLOOKUP(G77,Setting!$B$6:$C$7,2,FALSE)&amp;"."&amp;DAY(E77)&amp;"."&amp;MONTH(E77)&amp;"."&amp;YEAR(E77))</f>
        <v/>
      </c>
      <c r="E77" s="135" t="str">
        <f>IFERROR(VLOOKUP(C77,'Db Transaksi'!$C$6:$K$400000,4,FALSE),"")</f>
        <v/>
      </c>
      <c r="F77" s="135"/>
      <c r="G77" s="54" t="str">
        <f>IFERROR(VLOOKUP(C77,'Db Transaksi'!$C$6:$K$400000,7,FALSE),"")</f>
        <v/>
      </c>
      <c r="H77" s="136">
        <f>IFERROR(IF(G77=$P$6,VLOOKUP(D77,'Db Transaksi'!$E$6:$J$400000,6,FALSE),0),0)</f>
        <v>0</v>
      </c>
      <c r="I77" s="136"/>
      <c r="J77" s="136">
        <f>IFERROR(IF(G77=$P$7,VLOOKUP(D77,'Db Transaksi'!$E$6:$J$400000,6,FALSE),0),0)</f>
        <v>0</v>
      </c>
      <c r="K77" s="136"/>
      <c r="L77" s="137">
        <f t="shared" si="2"/>
        <v>0</v>
      </c>
      <c r="M77" s="138"/>
    </row>
    <row r="78" spans="1:13" s="7" customFormat="1" x14ac:dyDescent="0.25">
      <c r="A78" s="53" t="str">
        <f t="shared" si="0"/>
        <v/>
      </c>
      <c r="B78" s="53">
        <v>59</v>
      </c>
      <c r="C78" s="52" t="str">
        <f t="shared" si="1"/>
        <v>A.049.59</v>
      </c>
      <c r="D78" s="52" t="str">
        <f>IF(E78="","",$G$5&amp;"."&amp;B78&amp;"."&amp;VLOOKUP(G78,Setting!$B$6:$C$7,2,FALSE)&amp;"."&amp;DAY(E78)&amp;"."&amp;MONTH(E78)&amp;"."&amp;YEAR(E78))</f>
        <v/>
      </c>
      <c r="E78" s="135" t="str">
        <f>IFERROR(VLOOKUP(C78,'Db Transaksi'!$C$6:$K$400000,4,FALSE),"")</f>
        <v/>
      </c>
      <c r="F78" s="135"/>
      <c r="G78" s="54" t="str">
        <f>IFERROR(VLOOKUP(C78,'Db Transaksi'!$C$6:$K$400000,7,FALSE),"")</f>
        <v/>
      </c>
      <c r="H78" s="136">
        <f>IFERROR(IF(G78=$P$6,VLOOKUP(D78,'Db Transaksi'!$E$6:$J$400000,6,FALSE),0),0)</f>
        <v>0</v>
      </c>
      <c r="I78" s="136"/>
      <c r="J78" s="136">
        <f>IFERROR(IF(G78=$P$7,VLOOKUP(D78,'Db Transaksi'!$E$6:$J$400000,6,FALSE),0),0)</f>
        <v>0</v>
      </c>
      <c r="K78" s="136"/>
      <c r="L78" s="137">
        <f t="shared" si="2"/>
        <v>0</v>
      </c>
      <c r="M78" s="138"/>
    </row>
    <row r="79" spans="1:13" s="7" customFormat="1" x14ac:dyDescent="0.25">
      <c r="A79" s="53" t="str">
        <f t="shared" si="0"/>
        <v/>
      </c>
      <c r="B79" s="53">
        <v>60</v>
      </c>
      <c r="C79" s="52" t="str">
        <f t="shared" si="1"/>
        <v>A.049.60</v>
      </c>
      <c r="D79" s="52" t="str">
        <f>IF(E79="","",$G$5&amp;"."&amp;B79&amp;"."&amp;VLOOKUP(G79,Setting!$B$6:$C$7,2,FALSE)&amp;"."&amp;DAY(E79)&amp;"."&amp;MONTH(E79)&amp;"."&amp;YEAR(E79))</f>
        <v/>
      </c>
      <c r="E79" s="135" t="str">
        <f>IFERROR(VLOOKUP(C79,'Db Transaksi'!$C$6:$K$400000,4,FALSE),"")</f>
        <v/>
      </c>
      <c r="F79" s="135"/>
      <c r="G79" s="54" t="str">
        <f>IFERROR(VLOOKUP(C79,'Db Transaksi'!$C$6:$K$400000,7,FALSE),"")</f>
        <v/>
      </c>
      <c r="H79" s="136">
        <f>IFERROR(IF(G79=$P$6,VLOOKUP(D79,'Db Transaksi'!$E$6:$J$400000,6,FALSE),0),0)</f>
        <v>0</v>
      </c>
      <c r="I79" s="136"/>
      <c r="J79" s="136">
        <f>IFERROR(IF(G79=$P$7,VLOOKUP(D79,'Db Transaksi'!$E$6:$J$400000,6,FALSE),0),0)</f>
        <v>0</v>
      </c>
      <c r="K79" s="136"/>
      <c r="L79" s="137">
        <f t="shared" si="2"/>
        <v>0</v>
      </c>
      <c r="M79" s="138"/>
    </row>
    <row r="80" spans="1:13" s="7" customFormat="1" x14ac:dyDescent="0.25">
      <c r="A80" s="53" t="str">
        <f t="shared" si="0"/>
        <v/>
      </c>
      <c r="B80" s="53">
        <v>61</v>
      </c>
      <c r="C80" s="52" t="str">
        <f t="shared" si="1"/>
        <v>A.049.61</v>
      </c>
      <c r="D80" s="52" t="str">
        <f>IF(E80="","",$G$5&amp;"."&amp;B80&amp;"."&amp;VLOOKUP(G80,Setting!$B$6:$C$7,2,FALSE)&amp;"."&amp;DAY(E80)&amp;"."&amp;MONTH(E80)&amp;"."&amp;YEAR(E80))</f>
        <v/>
      </c>
      <c r="E80" s="135" t="str">
        <f>IFERROR(VLOOKUP(C80,'Db Transaksi'!$C$6:$K$400000,4,FALSE),"")</f>
        <v/>
      </c>
      <c r="F80" s="135"/>
      <c r="G80" s="54" t="str">
        <f>IFERROR(VLOOKUP(C80,'Db Transaksi'!$C$6:$K$400000,7,FALSE),"")</f>
        <v/>
      </c>
      <c r="H80" s="136">
        <f>IFERROR(IF(G80=$P$6,VLOOKUP(D80,'Db Transaksi'!$E$6:$J$400000,6,FALSE),0),0)</f>
        <v>0</v>
      </c>
      <c r="I80" s="136"/>
      <c r="J80" s="136">
        <f>IFERROR(IF(G80=$P$7,VLOOKUP(D80,'Db Transaksi'!$E$6:$J$400000,6,FALSE),0),0)</f>
        <v>0</v>
      </c>
      <c r="K80" s="136"/>
      <c r="L80" s="137">
        <f t="shared" si="2"/>
        <v>0</v>
      </c>
      <c r="M80" s="138"/>
    </row>
    <row r="81" spans="1:13" s="7" customFormat="1" x14ac:dyDescent="0.25">
      <c r="A81" s="53" t="str">
        <f t="shared" si="0"/>
        <v/>
      </c>
      <c r="B81" s="53">
        <v>62</v>
      </c>
      <c r="C81" s="52" t="str">
        <f t="shared" si="1"/>
        <v>A.049.62</v>
      </c>
      <c r="D81" s="52" t="str">
        <f>IF(E81="","",$G$5&amp;"."&amp;B81&amp;"."&amp;VLOOKUP(G81,Setting!$B$6:$C$7,2,FALSE)&amp;"."&amp;DAY(E81)&amp;"."&amp;MONTH(E81)&amp;"."&amp;YEAR(E81))</f>
        <v/>
      </c>
      <c r="E81" s="135" t="str">
        <f>IFERROR(VLOOKUP(C81,'Db Transaksi'!$C$6:$K$400000,4,FALSE),"")</f>
        <v/>
      </c>
      <c r="F81" s="135"/>
      <c r="G81" s="54" t="str">
        <f>IFERROR(VLOOKUP(C81,'Db Transaksi'!$C$6:$K$400000,7,FALSE),"")</f>
        <v/>
      </c>
      <c r="H81" s="136">
        <f>IFERROR(IF(G81=$P$6,VLOOKUP(D81,'Db Transaksi'!$E$6:$J$400000,6,FALSE),0),0)</f>
        <v>0</v>
      </c>
      <c r="I81" s="136"/>
      <c r="J81" s="136">
        <f>IFERROR(IF(G81=$P$7,VLOOKUP(D81,'Db Transaksi'!$E$6:$J$400000,6,FALSE),0),0)</f>
        <v>0</v>
      </c>
      <c r="K81" s="136"/>
      <c r="L81" s="137">
        <f t="shared" si="2"/>
        <v>0</v>
      </c>
      <c r="M81" s="138"/>
    </row>
    <row r="82" spans="1:13" s="7" customFormat="1" x14ac:dyDescent="0.25">
      <c r="A82" s="53" t="str">
        <f t="shared" si="0"/>
        <v/>
      </c>
      <c r="B82" s="53">
        <v>63</v>
      </c>
      <c r="C82" s="52" t="str">
        <f t="shared" si="1"/>
        <v>A.049.63</v>
      </c>
      <c r="D82" s="52" t="str">
        <f>IF(E82="","",$G$5&amp;"."&amp;B82&amp;"."&amp;VLOOKUP(G82,Setting!$B$6:$C$7,2,FALSE)&amp;"."&amp;DAY(E82)&amp;"."&amp;MONTH(E82)&amp;"."&amp;YEAR(E82))</f>
        <v/>
      </c>
      <c r="E82" s="135" t="str">
        <f>IFERROR(VLOOKUP(C82,'Db Transaksi'!$C$6:$K$400000,4,FALSE),"")</f>
        <v/>
      </c>
      <c r="F82" s="135"/>
      <c r="G82" s="54" t="str">
        <f>IFERROR(VLOOKUP(C82,'Db Transaksi'!$C$6:$K$400000,7,FALSE),"")</f>
        <v/>
      </c>
      <c r="H82" s="136">
        <f>IFERROR(IF(G82=$P$6,VLOOKUP(D82,'Db Transaksi'!$E$6:$J$400000,6,FALSE),0),0)</f>
        <v>0</v>
      </c>
      <c r="I82" s="136"/>
      <c r="J82" s="136">
        <f>IFERROR(IF(G82=$P$7,VLOOKUP(D82,'Db Transaksi'!$E$6:$J$400000,6,FALSE),0),0)</f>
        <v>0</v>
      </c>
      <c r="K82" s="136"/>
      <c r="L82" s="137">
        <f t="shared" si="2"/>
        <v>0</v>
      </c>
      <c r="M82" s="138"/>
    </row>
    <row r="83" spans="1:13" s="7" customFormat="1" x14ac:dyDescent="0.25">
      <c r="A83" s="53" t="str">
        <f t="shared" si="0"/>
        <v/>
      </c>
      <c r="B83" s="53">
        <v>64</v>
      </c>
      <c r="C83" s="52" t="str">
        <f t="shared" si="1"/>
        <v>A.049.64</v>
      </c>
      <c r="D83" s="52" t="str">
        <f>IF(E83="","",$G$5&amp;"."&amp;B83&amp;"."&amp;VLOOKUP(G83,Setting!$B$6:$C$7,2,FALSE)&amp;"."&amp;DAY(E83)&amp;"."&amp;MONTH(E83)&amp;"."&amp;YEAR(E83))</f>
        <v/>
      </c>
      <c r="E83" s="135" t="str">
        <f>IFERROR(VLOOKUP(C83,'Db Transaksi'!$C$6:$K$400000,4,FALSE),"")</f>
        <v/>
      </c>
      <c r="F83" s="135"/>
      <c r="G83" s="54" t="str">
        <f>IFERROR(VLOOKUP(C83,'Db Transaksi'!$C$6:$K$400000,7,FALSE),"")</f>
        <v/>
      </c>
      <c r="H83" s="136">
        <f>IFERROR(IF(G83=$P$6,VLOOKUP(D83,'Db Transaksi'!$E$6:$J$400000,6,FALSE),0),0)</f>
        <v>0</v>
      </c>
      <c r="I83" s="136"/>
      <c r="J83" s="136">
        <f>IFERROR(IF(G83=$P$7,VLOOKUP(D83,'Db Transaksi'!$E$6:$J$400000,6,FALSE),0),0)</f>
        <v>0</v>
      </c>
      <c r="K83" s="136"/>
      <c r="L83" s="137">
        <f t="shared" si="2"/>
        <v>0</v>
      </c>
      <c r="M83" s="138"/>
    </row>
    <row r="84" spans="1:13" s="7" customFormat="1" x14ac:dyDescent="0.25">
      <c r="A84" s="53" t="str">
        <f t="shared" si="0"/>
        <v/>
      </c>
      <c r="B84" s="53">
        <v>65</v>
      </c>
      <c r="C84" s="52" t="str">
        <f t="shared" si="1"/>
        <v>A.049.65</v>
      </c>
      <c r="D84" s="52" t="str">
        <f>IF(E84="","",$G$5&amp;"."&amp;B84&amp;"."&amp;VLOOKUP(G84,Setting!$B$6:$C$7,2,FALSE)&amp;"."&amp;DAY(E84)&amp;"."&amp;MONTH(E84)&amp;"."&amp;YEAR(E84))</f>
        <v/>
      </c>
      <c r="E84" s="135" t="str">
        <f>IFERROR(VLOOKUP(C84,'Db Transaksi'!$C$6:$K$400000,4,FALSE),"")</f>
        <v/>
      </c>
      <c r="F84" s="135"/>
      <c r="G84" s="54" t="str">
        <f>IFERROR(VLOOKUP(C84,'Db Transaksi'!$C$6:$K$400000,7,FALSE),"")</f>
        <v/>
      </c>
      <c r="H84" s="136">
        <f>IFERROR(IF(G84=$P$6,VLOOKUP(D84,'Db Transaksi'!$E$6:$J$400000,6,FALSE),0),0)</f>
        <v>0</v>
      </c>
      <c r="I84" s="136"/>
      <c r="J84" s="136">
        <f>IFERROR(IF(G84=$P$7,VLOOKUP(D84,'Db Transaksi'!$E$6:$J$400000,6,FALSE),0),0)</f>
        <v>0</v>
      </c>
      <c r="K84" s="136"/>
      <c r="L84" s="137">
        <f t="shared" si="2"/>
        <v>0</v>
      </c>
      <c r="M84" s="138"/>
    </row>
    <row r="85" spans="1:13" s="7" customFormat="1" x14ac:dyDescent="0.25">
      <c r="A85" s="53" t="str">
        <f t="shared" ref="A85:A148" si="3">IF(G85="","",B85)</f>
        <v/>
      </c>
      <c r="B85" s="53">
        <v>66</v>
      </c>
      <c r="C85" s="52" t="str">
        <f t="shared" ref="C85:C148" si="4">$G$5&amp;"."&amp;B85</f>
        <v>A.049.66</v>
      </c>
      <c r="D85" s="52" t="str">
        <f>IF(E85="","",$G$5&amp;"."&amp;B85&amp;"."&amp;VLOOKUP(G85,Setting!$B$6:$C$7,2,FALSE)&amp;"."&amp;DAY(E85)&amp;"."&amp;MONTH(E85)&amp;"."&amp;YEAR(E85))</f>
        <v/>
      </c>
      <c r="E85" s="135" t="str">
        <f>IFERROR(VLOOKUP(C85,'Db Transaksi'!$C$6:$K$400000,4,FALSE),"")</f>
        <v/>
      </c>
      <c r="F85" s="135"/>
      <c r="G85" s="54" t="str">
        <f>IFERROR(VLOOKUP(C85,'Db Transaksi'!$C$6:$K$400000,7,FALSE),"")</f>
        <v/>
      </c>
      <c r="H85" s="136">
        <f>IFERROR(IF(G85=$P$6,VLOOKUP(D85,'Db Transaksi'!$E$6:$J$400000,6,FALSE),0),0)</f>
        <v>0</v>
      </c>
      <c r="I85" s="136"/>
      <c r="J85" s="136">
        <f>IFERROR(IF(G85=$P$7,VLOOKUP(D85,'Db Transaksi'!$E$6:$J$400000,6,FALSE),0),0)</f>
        <v>0</v>
      </c>
      <c r="K85" s="136"/>
      <c r="L85" s="137">
        <f t="shared" si="2"/>
        <v>0</v>
      </c>
      <c r="M85" s="138"/>
    </row>
    <row r="86" spans="1:13" s="7" customFormat="1" x14ac:dyDescent="0.25">
      <c r="A86" s="53" t="str">
        <f t="shared" si="3"/>
        <v/>
      </c>
      <c r="B86" s="53">
        <v>67</v>
      </c>
      <c r="C86" s="52" t="str">
        <f t="shared" si="4"/>
        <v>A.049.67</v>
      </c>
      <c r="D86" s="52" t="str">
        <f>IF(E86="","",$G$5&amp;"."&amp;B86&amp;"."&amp;VLOOKUP(G86,Setting!$B$6:$C$7,2,FALSE)&amp;"."&amp;DAY(E86)&amp;"."&amp;MONTH(E86)&amp;"."&amp;YEAR(E86))</f>
        <v/>
      </c>
      <c r="E86" s="135" t="str">
        <f>IFERROR(VLOOKUP(C86,'Db Transaksi'!$C$6:$K$400000,4,FALSE),"")</f>
        <v/>
      </c>
      <c r="F86" s="135"/>
      <c r="G86" s="54" t="str">
        <f>IFERROR(VLOOKUP(C86,'Db Transaksi'!$C$6:$K$400000,7,FALSE),"")</f>
        <v/>
      </c>
      <c r="H86" s="136">
        <f>IFERROR(IF(G86=$P$6,VLOOKUP(D86,'Db Transaksi'!$E$6:$J$400000,6,FALSE),0),0)</f>
        <v>0</v>
      </c>
      <c r="I86" s="136"/>
      <c r="J86" s="136">
        <f>IFERROR(IF(G86=$P$7,VLOOKUP(D86,'Db Transaksi'!$E$6:$J$400000,6,FALSE),0),0)</f>
        <v>0</v>
      </c>
      <c r="K86" s="136"/>
      <c r="L86" s="137">
        <f t="shared" si="2"/>
        <v>0</v>
      </c>
      <c r="M86" s="138"/>
    </row>
    <row r="87" spans="1:13" s="7" customFormat="1" x14ac:dyDescent="0.25">
      <c r="A87" s="53" t="str">
        <f t="shared" si="3"/>
        <v/>
      </c>
      <c r="B87" s="53">
        <v>68</v>
      </c>
      <c r="C87" s="52" t="str">
        <f t="shared" si="4"/>
        <v>A.049.68</v>
      </c>
      <c r="D87" s="52" t="str">
        <f>IF(E87="","",$G$5&amp;"."&amp;B87&amp;"."&amp;VLOOKUP(G87,Setting!$B$6:$C$7,2,FALSE)&amp;"."&amp;DAY(E87)&amp;"."&amp;MONTH(E87)&amp;"."&amp;YEAR(E87))</f>
        <v/>
      </c>
      <c r="E87" s="135" t="str">
        <f>IFERROR(VLOOKUP(C87,'Db Transaksi'!$C$6:$K$400000,4,FALSE),"")</f>
        <v/>
      </c>
      <c r="F87" s="135"/>
      <c r="G87" s="54" t="str">
        <f>IFERROR(VLOOKUP(C87,'Db Transaksi'!$C$6:$K$400000,7,FALSE),"")</f>
        <v/>
      </c>
      <c r="H87" s="136">
        <f>IFERROR(IF(G87=$P$6,VLOOKUP(D87,'Db Transaksi'!$E$6:$J$400000,6,FALSE),0),0)</f>
        <v>0</v>
      </c>
      <c r="I87" s="136"/>
      <c r="J87" s="136">
        <f>IFERROR(IF(G87=$P$7,VLOOKUP(D87,'Db Transaksi'!$E$6:$J$400000,6,FALSE),0),0)</f>
        <v>0</v>
      </c>
      <c r="K87" s="136"/>
      <c r="L87" s="137">
        <f t="shared" ref="L87:L150" si="5">L86+H87-J87</f>
        <v>0</v>
      </c>
      <c r="M87" s="138"/>
    </row>
    <row r="88" spans="1:13" s="7" customFormat="1" x14ac:dyDescent="0.25">
      <c r="A88" s="53" t="str">
        <f t="shared" si="3"/>
        <v/>
      </c>
      <c r="B88" s="53">
        <v>69</v>
      </c>
      <c r="C88" s="52" t="str">
        <f t="shared" si="4"/>
        <v>A.049.69</v>
      </c>
      <c r="D88" s="52" t="str">
        <f>IF(E88="","",$G$5&amp;"."&amp;B88&amp;"."&amp;VLOOKUP(G88,Setting!$B$6:$C$7,2,FALSE)&amp;"."&amp;DAY(E88)&amp;"."&amp;MONTH(E88)&amp;"."&amp;YEAR(E88))</f>
        <v/>
      </c>
      <c r="E88" s="135" t="str">
        <f>IFERROR(VLOOKUP(C88,'Db Transaksi'!$C$6:$K$400000,4,FALSE),"")</f>
        <v/>
      </c>
      <c r="F88" s="135"/>
      <c r="G88" s="54" t="str">
        <f>IFERROR(VLOOKUP(C88,'Db Transaksi'!$C$6:$K$400000,7,FALSE),"")</f>
        <v/>
      </c>
      <c r="H88" s="136">
        <f>IFERROR(IF(G88=$P$6,VLOOKUP(D88,'Db Transaksi'!$E$6:$J$400000,6,FALSE),0),0)</f>
        <v>0</v>
      </c>
      <c r="I88" s="136"/>
      <c r="J88" s="136">
        <f>IFERROR(IF(G88=$P$7,VLOOKUP(D88,'Db Transaksi'!$E$6:$J$400000,6,FALSE),0),0)</f>
        <v>0</v>
      </c>
      <c r="K88" s="136"/>
      <c r="L88" s="137">
        <f t="shared" si="5"/>
        <v>0</v>
      </c>
      <c r="M88" s="138"/>
    </row>
    <row r="89" spans="1:13" s="7" customFormat="1" x14ac:dyDescent="0.25">
      <c r="A89" s="53" t="str">
        <f t="shared" si="3"/>
        <v/>
      </c>
      <c r="B89" s="53">
        <v>70</v>
      </c>
      <c r="C89" s="52" t="str">
        <f t="shared" si="4"/>
        <v>A.049.70</v>
      </c>
      <c r="D89" s="52" t="str">
        <f>IF(E89="","",$G$5&amp;"."&amp;B89&amp;"."&amp;VLOOKUP(G89,Setting!$B$6:$C$7,2,FALSE)&amp;"."&amp;DAY(E89)&amp;"."&amp;MONTH(E89)&amp;"."&amp;YEAR(E89))</f>
        <v/>
      </c>
      <c r="E89" s="135" t="str">
        <f>IFERROR(VLOOKUP(C89,'Db Transaksi'!$C$6:$K$400000,4,FALSE),"")</f>
        <v/>
      </c>
      <c r="F89" s="135"/>
      <c r="G89" s="54" t="str">
        <f>IFERROR(VLOOKUP(C89,'Db Transaksi'!$C$6:$K$400000,7,FALSE),"")</f>
        <v/>
      </c>
      <c r="H89" s="136">
        <f>IFERROR(IF(G89=$P$6,VLOOKUP(D89,'Db Transaksi'!$E$6:$J$400000,6,FALSE),0),0)</f>
        <v>0</v>
      </c>
      <c r="I89" s="136"/>
      <c r="J89" s="136">
        <f>IFERROR(IF(G89=$P$7,VLOOKUP(D89,'Db Transaksi'!$E$6:$J$400000,6,FALSE),0),0)</f>
        <v>0</v>
      </c>
      <c r="K89" s="136"/>
      <c r="L89" s="137">
        <f t="shared" si="5"/>
        <v>0</v>
      </c>
      <c r="M89" s="138"/>
    </row>
    <row r="90" spans="1:13" s="7" customFormat="1" x14ac:dyDescent="0.25">
      <c r="A90" s="53" t="str">
        <f t="shared" si="3"/>
        <v/>
      </c>
      <c r="B90" s="53">
        <v>71</v>
      </c>
      <c r="C90" s="52" t="str">
        <f t="shared" si="4"/>
        <v>A.049.71</v>
      </c>
      <c r="D90" s="52" t="str">
        <f>IF(E90="","",$G$5&amp;"."&amp;B90&amp;"."&amp;VLOOKUP(G90,Setting!$B$6:$C$7,2,FALSE)&amp;"."&amp;DAY(E90)&amp;"."&amp;MONTH(E90)&amp;"."&amp;YEAR(E90))</f>
        <v/>
      </c>
      <c r="E90" s="135" t="str">
        <f>IFERROR(VLOOKUP(C90,'Db Transaksi'!$C$6:$K$400000,4,FALSE),"")</f>
        <v/>
      </c>
      <c r="F90" s="135"/>
      <c r="G90" s="54" t="str">
        <f>IFERROR(VLOOKUP(C90,'Db Transaksi'!$C$6:$K$400000,7,FALSE),"")</f>
        <v/>
      </c>
      <c r="H90" s="136">
        <f>IFERROR(IF(G90=$P$6,VLOOKUP(D90,'Db Transaksi'!$E$6:$J$400000,6,FALSE),0),0)</f>
        <v>0</v>
      </c>
      <c r="I90" s="136"/>
      <c r="J90" s="136">
        <f>IFERROR(IF(G90=$P$7,VLOOKUP(D90,'Db Transaksi'!$E$6:$J$400000,6,FALSE),0),0)</f>
        <v>0</v>
      </c>
      <c r="K90" s="136"/>
      <c r="L90" s="137">
        <f t="shared" si="5"/>
        <v>0</v>
      </c>
      <c r="M90" s="138"/>
    </row>
    <row r="91" spans="1:13" s="7" customFormat="1" x14ac:dyDescent="0.25">
      <c r="A91" s="53" t="str">
        <f t="shared" si="3"/>
        <v/>
      </c>
      <c r="B91" s="53">
        <v>72</v>
      </c>
      <c r="C91" s="52" t="str">
        <f t="shared" si="4"/>
        <v>A.049.72</v>
      </c>
      <c r="D91" s="52" t="str">
        <f>IF(E91="","",$G$5&amp;"."&amp;B91&amp;"."&amp;VLOOKUP(G91,Setting!$B$6:$C$7,2,FALSE)&amp;"."&amp;DAY(E91)&amp;"."&amp;MONTH(E91)&amp;"."&amp;YEAR(E91))</f>
        <v/>
      </c>
      <c r="E91" s="135" t="str">
        <f>IFERROR(VLOOKUP(C91,'Db Transaksi'!$C$6:$K$400000,4,FALSE),"")</f>
        <v/>
      </c>
      <c r="F91" s="135"/>
      <c r="G91" s="54" t="str">
        <f>IFERROR(VLOOKUP(C91,'Db Transaksi'!$C$6:$K$400000,7,FALSE),"")</f>
        <v/>
      </c>
      <c r="H91" s="136">
        <f>IFERROR(IF(G91=$P$6,VLOOKUP(D91,'Db Transaksi'!$E$6:$J$400000,6,FALSE),0),0)</f>
        <v>0</v>
      </c>
      <c r="I91" s="136"/>
      <c r="J91" s="136">
        <f>IFERROR(IF(G91=$P$7,VLOOKUP(D91,'Db Transaksi'!$E$6:$J$400000,6,FALSE),0),0)</f>
        <v>0</v>
      </c>
      <c r="K91" s="136"/>
      <c r="L91" s="137">
        <f t="shared" si="5"/>
        <v>0</v>
      </c>
      <c r="M91" s="138"/>
    </row>
    <row r="92" spans="1:13" s="7" customFormat="1" x14ac:dyDescent="0.25">
      <c r="A92" s="53" t="str">
        <f t="shared" si="3"/>
        <v/>
      </c>
      <c r="B92" s="53">
        <v>73</v>
      </c>
      <c r="C92" s="52" t="str">
        <f t="shared" si="4"/>
        <v>A.049.73</v>
      </c>
      <c r="D92" s="52" t="str">
        <f>IF(E92="","",$G$5&amp;"."&amp;B92&amp;"."&amp;VLOOKUP(G92,Setting!$B$6:$C$7,2,FALSE)&amp;"."&amp;DAY(E92)&amp;"."&amp;MONTH(E92)&amp;"."&amp;YEAR(E92))</f>
        <v/>
      </c>
      <c r="E92" s="135" t="str">
        <f>IFERROR(VLOOKUP(C92,'Db Transaksi'!$C$6:$K$400000,4,FALSE),"")</f>
        <v/>
      </c>
      <c r="F92" s="135"/>
      <c r="G92" s="54" t="str">
        <f>IFERROR(VLOOKUP(C92,'Db Transaksi'!$C$6:$K$400000,7,FALSE),"")</f>
        <v/>
      </c>
      <c r="H92" s="136">
        <f>IFERROR(IF(G92=$P$6,VLOOKUP(D92,'Db Transaksi'!$E$6:$J$400000,6,FALSE),0),0)</f>
        <v>0</v>
      </c>
      <c r="I92" s="136"/>
      <c r="J92" s="136">
        <f>IFERROR(IF(G92=$P$7,VLOOKUP(D92,'Db Transaksi'!$E$6:$J$400000,6,FALSE),0),0)</f>
        <v>0</v>
      </c>
      <c r="K92" s="136"/>
      <c r="L92" s="137">
        <f t="shared" si="5"/>
        <v>0</v>
      </c>
      <c r="M92" s="138"/>
    </row>
    <row r="93" spans="1:13" s="7" customFormat="1" x14ac:dyDescent="0.25">
      <c r="A93" s="53" t="str">
        <f t="shared" si="3"/>
        <v/>
      </c>
      <c r="B93" s="53">
        <v>74</v>
      </c>
      <c r="C93" s="52" t="str">
        <f t="shared" si="4"/>
        <v>A.049.74</v>
      </c>
      <c r="D93" s="52" t="str">
        <f>IF(E93="","",$G$5&amp;"."&amp;B93&amp;"."&amp;VLOOKUP(G93,Setting!$B$6:$C$7,2,FALSE)&amp;"."&amp;DAY(E93)&amp;"."&amp;MONTH(E93)&amp;"."&amp;YEAR(E93))</f>
        <v/>
      </c>
      <c r="E93" s="135" t="str">
        <f>IFERROR(VLOOKUP(C93,'Db Transaksi'!$C$6:$K$400000,4,FALSE),"")</f>
        <v/>
      </c>
      <c r="F93" s="135"/>
      <c r="G93" s="54" t="str">
        <f>IFERROR(VLOOKUP(C93,'Db Transaksi'!$C$6:$K$400000,7,FALSE),"")</f>
        <v/>
      </c>
      <c r="H93" s="136">
        <f>IFERROR(IF(G93=$P$6,VLOOKUP(D93,'Db Transaksi'!$E$6:$J$400000,6,FALSE),0),0)</f>
        <v>0</v>
      </c>
      <c r="I93" s="136"/>
      <c r="J93" s="136">
        <f>IFERROR(IF(G93=$P$7,VLOOKUP(D93,'Db Transaksi'!$E$6:$J$400000,6,FALSE),0),0)</f>
        <v>0</v>
      </c>
      <c r="K93" s="136"/>
      <c r="L93" s="137">
        <f t="shared" si="5"/>
        <v>0</v>
      </c>
      <c r="M93" s="138"/>
    </row>
    <row r="94" spans="1:13" s="7" customFormat="1" x14ac:dyDescent="0.25">
      <c r="A94" s="53" t="str">
        <f t="shared" si="3"/>
        <v/>
      </c>
      <c r="B94" s="53">
        <v>75</v>
      </c>
      <c r="C94" s="52" t="str">
        <f t="shared" si="4"/>
        <v>A.049.75</v>
      </c>
      <c r="D94" s="52" t="str">
        <f>IF(E94="","",$G$5&amp;"."&amp;B94&amp;"."&amp;VLOOKUP(G94,Setting!$B$6:$C$7,2,FALSE)&amp;"."&amp;DAY(E94)&amp;"."&amp;MONTH(E94)&amp;"."&amp;YEAR(E94))</f>
        <v/>
      </c>
      <c r="E94" s="135" t="str">
        <f>IFERROR(VLOOKUP(C94,'Db Transaksi'!$C$6:$K$400000,4,FALSE),"")</f>
        <v/>
      </c>
      <c r="F94" s="135"/>
      <c r="G94" s="54" t="str">
        <f>IFERROR(VLOOKUP(C94,'Db Transaksi'!$C$6:$K$400000,7,FALSE),"")</f>
        <v/>
      </c>
      <c r="H94" s="136">
        <f>IFERROR(IF(G94=$P$6,VLOOKUP(D94,'Db Transaksi'!$E$6:$J$400000,6,FALSE),0),0)</f>
        <v>0</v>
      </c>
      <c r="I94" s="136"/>
      <c r="J94" s="136">
        <f>IFERROR(IF(G94=$P$7,VLOOKUP(D94,'Db Transaksi'!$E$6:$J$400000,6,FALSE),0),0)</f>
        <v>0</v>
      </c>
      <c r="K94" s="136"/>
      <c r="L94" s="137">
        <f t="shared" si="5"/>
        <v>0</v>
      </c>
      <c r="M94" s="138"/>
    </row>
    <row r="95" spans="1:13" s="7" customFormat="1" x14ac:dyDescent="0.25">
      <c r="A95" s="53" t="str">
        <f t="shared" si="3"/>
        <v/>
      </c>
      <c r="B95" s="53">
        <v>76</v>
      </c>
      <c r="C95" s="52" t="str">
        <f t="shared" si="4"/>
        <v>A.049.76</v>
      </c>
      <c r="D95" s="52" t="str">
        <f>IF(E95="","",$G$5&amp;"."&amp;B95&amp;"."&amp;VLOOKUP(G95,Setting!$B$6:$C$7,2,FALSE)&amp;"."&amp;DAY(E95)&amp;"."&amp;MONTH(E95)&amp;"."&amp;YEAR(E95))</f>
        <v/>
      </c>
      <c r="E95" s="135" t="str">
        <f>IFERROR(VLOOKUP(C95,'Db Transaksi'!$C$6:$K$400000,4,FALSE),"")</f>
        <v/>
      </c>
      <c r="F95" s="135"/>
      <c r="G95" s="54" t="str">
        <f>IFERROR(VLOOKUP(C95,'Db Transaksi'!$C$6:$K$400000,7,FALSE),"")</f>
        <v/>
      </c>
      <c r="H95" s="136">
        <f>IFERROR(IF(G95=$P$6,VLOOKUP(D95,'Db Transaksi'!$E$6:$J$400000,6,FALSE),0),0)</f>
        <v>0</v>
      </c>
      <c r="I95" s="136"/>
      <c r="J95" s="136">
        <f>IFERROR(IF(G95=$P$7,VLOOKUP(D95,'Db Transaksi'!$E$6:$J$400000,6,FALSE),0),0)</f>
        <v>0</v>
      </c>
      <c r="K95" s="136"/>
      <c r="L95" s="137">
        <f t="shared" si="5"/>
        <v>0</v>
      </c>
      <c r="M95" s="138"/>
    </row>
    <row r="96" spans="1:13" s="7" customFormat="1" x14ac:dyDescent="0.25">
      <c r="A96" s="53" t="str">
        <f t="shared" si="3"/>
        <v/>
      </c>
      <c r="B96" s="53">
        <v>77</v>
      </c>
      <c r="C96" s="52" t="str">
        <f t="shared" si="4"/>
        <v>A.049.77</v>
      </c>
      <c r="D96" s="52" t="str">
        <f>IF(E96="","",$G$5&amp;"."&amp;B96&amp;"."&amp;VLOOKUP(G96,Setting!$B$6:$C$7,2,FALSE)&amp;"."&amp;DAY(E96)&amp;"."&amp;MONTH(E96)&amp;"."&amp;YEAR(E96))</f>
        <v/>
      </c>
      <c r="E96" s="135" t="str">
        <f>IFERROR(VLOOKUP(C96,'Db Transaksi'!$C$6:$K$400000,4,FALSE),"")</f>
        <v/>
      </c>
      <c r="F96" s="135"/>
      <c r="G96" s="54" t="str">
        <f>IFERROR(VLOOKUP(C96,'Db Transaksi'!$C$6:$K$400000,7,FALSE),"")</f>
        <v/>
      </c>
      <c r="H96" s="136">
        <f>IFERROR(IF(G96=$P$6,VLOOKUP(D96,'Db Transaksi'!$E$6:$J$400000,6,FALSE),0),0)</f>
        <v>0</v>
      </c>
      <c r="I96" s="136"/>
      <c r="J96" s="136">
        <f>IFERROR(IF(G96=$P$7,VLOOKUP(D96,'Db Transaksi'!$E$6:$J$400000,6,FALSE),0),0)</f>
        <v>0</v>
      </c>
      <c r="K96" s="136"/>
      <c r="L96" s="137">
        <f t="shared" si="5"/>
        <v>0</v>
      </c>
      <c r="M96" s="138"/>
    </row>
    <row r="97" spans="1:13" s="7" customFormat="1" x14ac:dyDescent="0.25">
      <c r="A97" s="53" t="str">
        <f t="shared" si="3"/>
        <v/>
      </c>
      <c r="B97" s="53">
        <v>78</v>
      </c>
      <c r="C97" s="52" t="str">
        <f t="shared" si="4"/>
        <v>A.049.78</v>
      </c>
      <c r="D97" s="52" t="str">
        <f>IF(E97="","",$G$5&amp;"."&amp;B97&amp;"."&amp;VLOOKUP(G97,Setting!$B$6:$C$7,2,FALSE)&amp;"."&amp;DAY(E97)&amp;"."&amp;MONTH(E97)&amp;"."&amp;YEAR(E97))</f>
        <v/>
      </c>
      <c r="E97" s="135" t="str">
        <f>IFERROR(VLOOKUP(C97,'Db Transaksi'!$C$6:$K$400000,4,FALSE),"")</f>
        <v/>
      </c>
      <c r="F97" s="135"/>
      <c r="G97" s="54" t="str">
        <f>IFERROR(VLOOKUP(C97,'Db Transaksi'!$C$6:$K$400000,7,FALSE),"")</f>
        <v/>
      </c>
      <c r="H97" s="136">
        <f>IFERROR(IF(G97=$P$6,VLOOKUP(D97,'Db Transaksi'!$E$6:$J$400000,6,FALSE),0),0)</f>
        <v>0</v>
      </c>
      <c r="I97" s="136"/>
      <c r="J97" s="136">
        <f>IFERROR(IF(G97=$P$7,VLOOKUP(D97,'Db Transaksi'!$E$6:$J$400000,6,FALSE),0),0)</f>
        <v>0</v>
      </c>
      <c r="K97" s="136"/>
      <c r="L97" s="137">
        <f t="shared" si="5"/>
        <v>0</v>
      </c>
      <c r="M97" s="138"/>
    </row>
    <row r="98" spans="1:13" s="7" customFormat="1" x14ac:dyDescent="0.25">
      <c r="A98" s="53" t="str">
        <f t="shared" si="3"/>
        <v/>
      </c>
      <c r="B98" s="53">
        <v>79</v>
      </c>
      <c r="C98" s="52" t="str">
        <f t="shared" si="4"/>
        <v>A.049.79</v>
      </c>
      <c r="D98" s="52" t="str">
        <f>IF(E98="","",$G$5&amp;"."&amp;B98&amp;"."&amp;VLOOKUP(G98,Setting!$B$6:$C$7,2,FALSE)&amp;"."&amp;DAY(E98)&amp;"."&amp;MONTH(E98)&amp;"."&amp;YEAR(E98))</f>
        <v/>
      </c>
      <c r="E98" s="135" t="str">
        <f>IFERROR(VLOOKUP(C98,'Db Transaksi'!$C$6:$K$400000,4,FALSE),"")</f>
        <v/>
      </c>
      <c r="F98" s="135"/>
      <c r="G98" s="54" t="str">
        <f>IFERROR(VLOOKUP(C98,'Db Transaksi'!$C$6:$K$400000,7,FALSE),"")</f>
        <v/>
      </c>
      <c r="H98" s="136">
        <f>IFERROR(IF(G98=$P$6,VLOOKUP(D98,'Db Transaksi'!$E$6:$J$400000,6,FALSE),0),0)</f>
        <v>0</v>
      </c>
      <c r="I98" s="136"/>
      <c r="J98" s="136">
        <f>IFERROR(IF(G98=$P$7,VLOOKUP(D98,'Db Transaksi'!$E$6:$J$400000,6,FALSE),0),0)</f>
        <v>0</v>
      </c>
      <c r="K98" s="136"/>
      <c r="L98" s="137">
        <f t="shared" si="5"/>
        <v>0</v>
      </c>
      <c r="M98" s="138"/>
    </row>
    <row r="99" spans="1:13" s="7" customFormat="1" x14ac:dyDescent="0.25">
      <c r="A99" s="53" t="str">
        <f t="shared" si="3"/>
        <v/>
      </c>
      <c r="B99" s="53">
        <v>80</v>
      </c>
      <c r="C99" s="52" t="str">
        <f t="shared" si="4"/>
        <v>A.049.80</v>
      </c>
      <c r="D99" s="52" t="str">
        <f>IF(E99="","",$G$5&amp;"."&amp;B99&amp;"."&amp;VLOOKUP(G99,Setting!$B$6:$C$7,2,FALSE)&amp;"."&amp;DAY(E99)&amp;"."&amp;MONTH(E99)&amp;"."&amp;YEAR(E99))</f>
        <v/>
      </c>
      <c r="E99" s="135" t="str">
        <f>IFERROR(VLOOKUP(C99,'Db Transaksi'!$C$6:$K$400000,4,FALSE),"")</f>
        <v/>
      </c>
      <c r="F99" s="135"/>
      <c r="G99" s="54" t="str">
        <f>IFERROR(VLOOKUP(C99,'Db Transaksi'!$C$6:$K$400000,7,FALSE),"")</f>
        <v/>
      </c>
      <c r="H99" s="136">
        <f>IFERROR(IF(G99=$P$6,VLOOKUP(D99,'Db Transaksi'!$E$6:$J$400000,6,FALSE),0),0)</f>
        <v>0</v>
      </c>
      <c r="I99" s="136"/>
      <c r="J99" s="136">
        <f>IFERROR(IF(G99=$P$7,VLOOKUP(D99,'Db Transaksi'!$E$6:$J$400000,6,FALSE),0),0)</f>
        <v>0</v>
      </c>
      <c r="K99" s="136"/>
      <c r="L99" s="137">
        <f t="shared" si="5"/>
        <v>0</v>
      </c>
      <c r="M99" s="138"/>
    </row>
    <row r="100" spans="1:13" s="7" customFormat="1" x14ac:dyDescent="0.25">
      <c r="A100" s="53" t="str">
        <f t="shared" si="3"/>
        <v/>
      </c>
      <c r="B100" s="53">
        <v>81</v>
      </c>
      <c r="C100" s="52" t="str">
        <f t="shared" si="4"/>
        <v>A.049.81</v>
      </c>
      <c r="D100" s="52" t="str">
        <f>IF(E100="","",$G$5&amp;"."&amp;B100&amp;"."&amp;VLOOKUP(G100,Setting!$B$6:$C$7,2,FALSE)&amp;"."&amp;DAY(E100)&amp;"."&amp;MONTH(E100)&amp;"."&amp;YEAR(E100))</f>
        <v/>
      </c>
      <c r="E100" s="135" t="str">
        <f>IFERROR(VLOOKUP(C100,'Db Transaksi'!$C$6:$K$400000,4,FALSE),"")</f>
        <v/>
      </c>
      <c r="F100" s="135"/>
      <c r="G100" s="54" t="str">
        <f>IFERROR(VLOOKUP(C100,'Db Transaksi'!$C$6:$K$400000,7,FALSE),"")</f>
        <v/>
      </c>
      <c r="H100" s="136">
        <f>IFERROR(IF(G100=$P$6,VLOOKUP(D100,'Db Transaksi'!$E$6:$J$400000,6,FALSE),0),0)</f>
        <v>0</v>
      </c>
      <c r="I100" s="136"/>
      <c r="J100" s="136">
        <f>IFERROR(IF(G100=$P$7,VLOOKUP(D100,'Db Transaksi'!$E$6:$J$400000,6,FALSE),0),0)</f>
        <v>0</v>
      </c>
      <c r="K100" s="136"/>
      <c r="L100" s="137">
        <f t="shared" si="5"/>
        <v>0</v>
      </c>
      <c r="M100" s="138"/>
    </row>
    <row r="101" spans="1:13" s="7" customFormat="1" x14ac:dyDescent="0.25">
      <c r="A101" s="53" t="str">
        <f t="shared" si="3"/>
        <v/>
      </c>
      <c r="B101" s="53">
        <v>82</v>
      </c>
      <c r="C101" s="52" t="str">
        <f t="shared" si="4"/>
        <v>A.049.82</v>
      </c>
      <c r="D101" s="52" t="str">
        <f>IF(E101="","",$G$5&amp;"."&amp;B101&amp;"."&amp;VLOOKUP(G101,Setting!$B$6:$C$7,2,FALSE)&amp;"."&amp;DAY(E101)&amp;"."&amp;MONTH(E101)&amp;"."&amp;YEAR(E101))</f>
        <v/>
      </c>
      <c r="E101" s="135" t="str">
        <f>IFERROR(VLOOKUP(C101,'Db Transaksi'!$C$6:$K$400000,4,FALSE),"")</f>
        <v/>
      </c>
      <c r="F101" s="135"/>
      <c r="G101" s="54" t="str">
        <f>IFERROR(VLOOKUP(C101,'Db Transaksi'!$C$6:$K$400000,7,FALSE),"")</f>
        <v/>
      </c>
      <c r="H101" s="136">
        <f>IFERROR(IF(G101=$P$6,VLOOKUP(D101,'Db Transaksi'!$E$6:$J$400000,6,FALSE),0),0)</f>
        <v>0</v>
      </c>
      <c r="I101" s="136"/>
      <c r="J101" s="136">
        <f>IFERROR(IF(G101=$P$7,VLOOKUP(D101,'Db Transaksi'!$E$6:$J$400000,6,FALSE),0),0)</f>
        <v>0</v>
      </c>
      <c r="K101" s="136"/>
      <c r="L101" s="137">
        <f t="shared" si="5"/>
        <v>0</v>
      </c>
      <c r="M101" s="138"/>
    </row>
    <row r="102" spans="1:13" s="7" customFormat="1" x14ac:dyDescent="0.25">
      <c r="A102" s="53" t="str">
        <f t="shared" si="3"/>
        <v/>
      </c>
      <c r="B102" s="53">
        <v>83</v>
      </c>
      <c r="C102" s="52" t="str">
        <f t="shared" si="4"/>
        <v>A.049.83</v>
      </c>
      <c r="D102" s="52" t="str">
        <f>IF(E102="","",$G$5&amp;"."&amp;B102&amp;"."&amp;VLOOKUP(G102,Setting!$B$6:$C$7,2,FALSE)&amp;"."&amp;DAY(E102)&amp;"."&amp;MONTH(E102)&amp;"."&amp;YEAR(E102))</f>
        <v/>
      </c>
      <c r="E102" s="135" t="str">
        <f>IFERROR(VLOOKUP(C102,'Db Transaksi'!$C$6:$K$400000,4,FALSE),"")</f>
        <v/>
      </c>
      <c r="F102" s="135"/>
      <c r="G102" s="54" t="str">
        <f>IFERROR(VLOOKUP(C102,'Db Transaksi'!$C$6:$K$400000,7,FALSE),"")</f>
        <v/>
      </c>
      <c r="H102" s="136">
        <f>IFERROR(IF(G102=$P$6,VLOOKUP(D102,'Db Transaksi'!$E$6:$J$400000,6,FALSE),0),0)</f>
        <v>0</v>
      </c>
      <c r="I102" s="136"/>
      <c r="J102" s="136">
        <f>IFERROR(IF(G102=$P$7,VLOOKUP(D102,'Db Transaksi'!$E$6:$J$400000,6,FALSE),0),0)</f>
        <v>0</v>
      </c>
      <c r="K102" s="136"/>
      <c r="L102" s="137">
        <f t="shared" si="5"/>
        <v>0</v>
      </c>
      <c r="M102" s="138"/>
    </row>
    <row r="103" spans="1:13" s="7" customFormat="1" x14ac:dyDescent="0.25">
      <c r="A103" s="53" t="str">
        <f t="shared" si="3"/>
        <v/>
      </c>
      <c r="B103" s="53">
        <v>84</v>
      </c>
      <c r="C103" s="52" t="str">
        <f t="shared" si="4"/>
        <v>A.049.84</v>
      </c>
      <c r="D103" s="52" t="str">
        <f>IF(E103="","",$G$5&amp;"."&amp;B103&amp;"."&amp;VLOOKUP(G103,Setting!$B$6:$C$7,2,FALSE)&amp;"."&amp;DAY(E103)&amp;"."&amp;MONTH(E103)&amp;"."&amp;YEAR(E103))</f>
        <v/>
      </c>
      <c r="E103" s="135" t="str">
        <f>IFERROR(VLOOKUP(C103,'Db Transaksi'!$C$6:$K$400000,4,FALSE),"")</f>
        <v/>
      </c>
      <c r="F103" s="135"/>
      <c r="G103" s="54" t="str">
        <f>IFERROR(VLOOKUP(C103,'Db Transaksi'!$C$6:$K$400000,7,FALSE),"")</f>
        <v/>
      </c>
      <c r="H103" s="136">
        <f>IFERROR(IF(G103=$P$6,VLOOKUP(D103,'Db Transaksi'!$E$6:$J$400000,6,FALSE),0),0)</f>
        <v>0</v>
      </c>
      <c r="I103" s="136"/>
      <c r="J103" s="136">
        <f>IFERROR(IF(G103=$P$7,VLOOKUP(D103,'Db Transaksi'!$E$6:$J$400000,6,FALSE),0),0)</f>
        <v>0</v>
      </c>
      <c r="K103" s="136"/>
      <c r="L103" s="137">
        <f t="shared" si="5"/>
        <v>0</v>
      </c>
      <c r="M103" s="138"/>
    </row>
    <row r="104" spans="1:13" s="7" customFormat="1" x14ac:dyDescent="0.25">
      <c r="A104" s="53" t="str">
        <f t="shared" si="3"/>
        <v/>
      </c>
      <c r="B104" s="53">
        <v>85</v>
      </c>
      <c r="C104" s="52" t="str">
        <f t="shared" si="4"/>
        <v>A.049.85</v>
      </c>
      <c r="D104" s="52" t="str">
        <f>IF(E104="","",$G$5&amp;"."&amp;B104&amp;"."&amp;VLOOKUP(G104,Setting!$B$6:$C$7,2,FALSE)&amp;"."&amp;DAY(E104)&amp;"."&amp;MONTH(E104)&amp;"."&amp;YEAR(E104))</f>
        <v/>
      </c>
      <c r="E104" s="135" t="str">
        <f>IFERROR(VLOOKUP(C104,'Db Transaksi'!$C$6:$K$400000,4,FALSE),"")</f>
        <v/>
      </c>
      <c r="F104" s="135"/>
      <c r="G104" s="54" t="str">
        <f>IFERROR(VLOOKUP(C104,'Db Transaksi'!$C$6:$K$400000,7,FALSE),"")</f>
        <v/>
      </c>
      <c r="H104" s="136">
        <f>IFERROR(IF(G104=$P$6,VLOOKUP(D104,'Db Transaksi'!$E$6:$J$400000,6,FALSE),0),0)</f>
        <v>0</v>
      </c>
      <c r="I104" s="136"/>
      <c r="J104" s="136">
        <f>IFERROR(IF(G104=$P$7,VLOOKUP(D104,'Db Transaksi'!$E$6:$J$400000,6,FALSE),0),0)</f>
        <v>0</v>
      </c>
      <c r="K104" s="136"/>
      <c r="L104" s="137">
        <f t="shared" si="5"/>
        <v>0</v>
      </c>
      <c r="M104" s="138"/>
    </row>
    <row r="105" spans="1:13" s="7" customFormat="1" x14ac:dyDescent="0.25">
      <c r="A105" s="53" t="str">
        <f t="shared" si="3"/>
        <v/>
      </c>
      <c r="B105" s="53">
        <v>86</v>
      </c>
      <c r="C105" s="52" t="str">
        <f t="shared" si="4"/>
        <v>A.049.86</v>
      </c>
      <c r="D105" s="52" t="str">
        <f>IF(E105="","",$G$5&amp;"."&amp;B105&amp;"."&amp;VLOOKUP(G105,Setting!$B$6:$C$7,2,FALSE)&amp;"."&amp;DAY(E105)&amp;"."&amp;MONTH(E105)&amp;"."&amp;YEAR(E105))</f>
        <v/>
      </c>
      <c r="E105" s="135" t="str">
        <f>IFERROR(VLOOKUP(C105,'Db Transaksi'!$C$6:$K$400000,4,FALSE),"")</f>
        <v/>
      </c>
      <c r="F105" s="135"/>
      <c r="G105" s="54" t="str">
        <f>IFERROR(VLOOKUP(C105,'Db Transaksi'!$C$6:$K$400000,7,FALSE),"")</f>
        <v/>
      </c>
      <c r="H105" s="136">
        <f>IFERROR(IF(G105=$P$6,VLOOKUP(D105,'Db Transaksi'!$E$6:$J$400000,6,FALSE),0),0)</f>
        <v>0</v>
      </c>
      <c r="I105" s="136"/>
      <c r="J105" s="136">
        <f>IFERROR(IF(G105=$P$7,VLOOKUP(D105,'Db Transaksi'!$E$6:$J$400000,6,FALSE),0),0)</f>
        <v>0</v>
      </c>
      <c r="K105" s="136"/>
      <c r="L105" s="137">
        <f t="shared" si="5"/>
        <v>0</v>
      </c>
      <c r="M105" s="138"/>
    </row>
    <row r="106" spans="1:13" s="7" customFormat="1" x14ac:dyDescent="0.25">
      <c r="A106" s="53" t="str">
        <f t="shared" si="3"/>
        <v/>
      </c>
      <c r="B106" s="53">
        <v>87</v>
      </c>
      <c r="C106" s="52" t="str">
        <f t="shared" si="4"/>
        <v>A.049.87</v>
      </c>
      <c r="D106" s="52" t="str">
        <f>IF(E106="","",$G$5&amp;"."&amp;B106&amp;"."&amp;VLOOKUP(G106,Setting!$B$6:$C$7,2,FALSE)&amp;"."&amp;DAY(E106)&amp;"."&amp;MONTH(E106)&amp;"."&amp;YEAR(E106))</f>
        <v/>
      </c>
      <c r="E106" s="135" t="str">
        <f>IFERROR(VLOOKUP(C106,'Db Transaksi'!$C$6:$K$400000,4,FALSE),"")</f>
        <v/>
      </c>
      <c r="F106" s="135"/>
      <c r="G106" s="54" t="str">
        <f>IFERROR(VLOOKUP(C106,'Db Transaksi'!$C$6:$K$400000,7,FALSE),"")</f>
        <v/>
      </c>
      <c r="H106" s="136">
        <f>IFERROR(IF(G106=$P$6,VLOOKUP(D106,'Db Transaksi'!$E$6:$J$400000,6,FALSE),0),0)</f>
        <v>0</v>
      </c>
      <c r="I106" s="136"/>
      <c r="J106" s="136">
        <f>IFERROR(IF(G106=$P$7,VLOOKUP(D106,'Db Transaksi'!$E$6:$J$400000,6,FALSE),0),0)</f>
        <v>0</v>
      </c>
      <c r="K106" s="136"/>
      <c r="L106" s="137">
        <f t="shared" si="5"/>
        <v>0</v>
      </c>
      <c r="M106" s="138"/>
    </row>
    <row r="107" spans="1:13" s="7" customFormat="1" x14ac:dyDescent="0.25">
      <c r="A107" s="53" t="str">
        <f t="shared" si="3"/>
        <v/>
      </c>
      <c r="B107" s="53">
        <v>88</v>
      </c>
      <c r="C107" s="52" t="str">
        <f t="shared" si="4"/>
        <v>A.049.88</v>
      </c>
      <c r="D107" s="52" t="str">
        <f>IF(E107="","",$G$5&amp;"."&amp;B107&amp;"."&amp;VLOOKUP(G107,Setting!$B$6:$C$7,2,FALSE)&amp;"."&amp;DAY(E107)&amp;"."&amp;MONTH(E107)&amp;"."&amp;YEAR(E107))</f>
        <v/>
      </c>
      <c r="E107" s="135" t="str">
        <f>IFERROR(VLOOKUP(C107,'Db Transaksi'!$C$6:$K$400000,4,FALSE),"")</f>
        <v/>
      </c>
      <c r="F107" s="135"/>
      <c r="G107" s="54" t="str">
        <f>IFERROR(VLOOKUP(C107,'Db Transaksi'!$C$6:$K$400000,7,FALSE),"")</f>
        <v/>
      </c>
      <c r="H107" s="136">
        <f>IFERROR(IF(G107=$P$6,VLOOKUP(D107,'Db Transaksi'!$E$6:$J$400000,6,FALSE),0),0)</f>
        <v>0</v>
      </c>
      <c r="I107" s="136"/>
      <c r="J107" s="136">
        <f>IFERROR(IF(G107=$P$7,VLOOKUP(D107,'Db Transaksi'!$E$6:$J$400000,6,FALSE),0),0)</f>
        <v>0</v>
      </c>
      <c r="K107" s="136"/>
      <c r="L107" s="137">
        <f t="shared" si="5"/>
        <v>0</v>
      </c>
      <c r="M107" s="138"/>
    </row>
    <row r="108" spans="1:13" s="7" customFormat="1" x14ac:dyDescent="0.25">
      <c r="A108" s="53" t="str">
        <f t="shared" si="3"/>
        <v/>
      </c>
      <c r="B108" s="53">
        <v>89</v>
      </c>
      <c r="C108" s="52" t="str">
        <f t="shared" si="4"/>
        <v>A.049.89</v>
      </c>
      <c r="D108" s="52" t="str">
        <f>IF(E108="","",$G$5&amp;"."&amp;B108&amp;"."&amp;VLOOKUP(G108,Setting!$B$6:$C$7,2,FALSE)&amp;"."&amp;DAY(E108)&amp;"."&amp;MONTH(E108)&amp;"."&amp;YEAR(E108))</f>
        <v/>
      </c>
      <c r="E108" s="135" t="str">
        <f>IFERROR(VLOOKUP(C108,'Db Transaksi'!$C$6:$K$400000,4,FALSE),"")</f>
        <v/>
      </c>
      <c r="F108" s="135"/>
      <c r="G108" s="54" t="str">
        <f>IFERROR(VLOOKUP(C108,'Db Transaksi'!$C$6:$K$400000,7,FALSE),"")</f>
        <v/>
      </c>
      <c r="H108" s="136">
        <f>IFERROR(IF(G108=$P$6,VLOOKUP(D108,'Db Transaksi'!$E$6:$J$400000,6,FALSE),0),0)</f>
        <v>0</v>
      </c>
      <c r="I108" s="136"/>
      <c r="J108" s="136">
        <f>IFERROR(IF(G108=$P$7,VLOOKUP(D108,'Db Transaksi'!$E$6:$J$400000,6,FALSE),0),0)</f>
        <v>0</v>
      </c>
      <c r="K108" s="136"/>
      <c r="L108" s="137">
        <f t="shared" si="5"/>
        <v>0</v>
      </c>
      <c r="M108" s="138"/>
    </row>
    <row r="109" spans="1:13" s="7" customFormat="1" x14ac:dyDescent="0.25">
      <c r="A109" s="53" t="str">
        <f t="shared" si="3"/>
        <v/>
      </c>
      <c r="B109" s="53">
        <v>90</v>
      </c>
      <c r="C109" s="52" t="str">
        <f t="shared" si="4"/>
        <v>A.049.90</v>
      </c>
      <c r="D109" s="52" t="str">
        <f>IF(E109="","",$G$5&amp;"."&amp;B109&amp;"."&amp;VLOOKUP(G109,Setting!$B$6:$C$7,2,FALSE)&amp;"."&amp;DAY(E109)&amp;"."&amp;MONTH(E109)&amp;"."&amp;YEAR(E109))</f>
        <v/>
      </c>
      <c r="E109" s="135" t="str">
        <f>IFERROR(VLOOKUP(C109,'Db Transaksi'!$C$6:$K$400000,4,FALSE),"")</f>
        <v/>
      </c>
      <c r="F109" s="135"/>
      <c r="G109" s="54" t="str">
        <f>IFERROR(VLOOKUP(C109,'Db Transaksi'!$C$6:$K$400000,7,FALSE),"")</f>
        <v/>
      </c>
      <c r="H109" s="136">
        <f>IFERROR(IF(G109=$P$6,VLOOKUP(D109,'Db Transaksi'!$E$6:$J$400000,6,FALSE),0),0)</f>
        <v>0</v>
      </c>
      <c r="I109" s="136"/>
      <c r="J109" s="136">
        <f>IFERROR(IF(G109=$P$7,VLOOKUP(D109,'Db Transaksi'!$E$6:$J$400000,6,FALSE),0),0)</f>
        <v>0</v>
      </c>
      <c r="K109" s="136"/>
      <c r="L109" s="137">
        <f t="shared" si="5"/>
        <v>0</v>
      </c>
      <c r="M109" s="138"/>
    </row>
    <row r="110" spans="1:13" s="7" customFormat="1" x14ac:dyDescent="0.25">
      <c r="A110" s="53" t="str">
        <f t="shared" si="3"/>
        <v/>
      </c>
      <c r="B110" s="53">
        <v>91</v>
      </c>
      <c r="C110" s="52" t="str">
        <f t="shared" si="4"/>
        <v>A.049.91</v>
      </c>
      <c r="D110" s="52" t="str">
        <f>IF(E110="","",$G$5&amp;"."&amp;B110&amp;"."&amp;VLOOKUP(G110,Setting!$B$6:$C$7,2,FALSE)&amp;"."&amp;DAY(E110)&amp;"."&amp;MONTH(E110)&amp;"."&amp;YEAR(E110))</f>
        <v/>
      </c>
      <c r="E110" s="135" t="str">
        <f>IFERROR(VLOOKUP(C110,'Db Transaksi'!$C$6:$K$400000,4,FALSE),"")</f>
        <v/>
      </c>
      <c r="F110" s="135"/>
      <c r="G110" s="54" t="str">
        <f>IFERROR(VLOOKUP(C110,'Db Transaksi'!$C$6:$K$400000,7,FALSE),"")</f>
        <v/>
      </c>
      <c r="H110" s="136">
        <f>IFERROR(IF(G110=$P$6,VLOOKUP(D110,'Db Transaksi'!$E$6:$J$400000,6,FALSE),0),0)</f>
        <v>0</v>
      </c>
      <c r="I110" s="136"/>
      <c r="J110" s="136">
        <f>IFERROR(IF(G110=$P$7,VLOOKUP(D110,'Db Transaksi'!$E$6:$J$400000,6,FALSE),0),0)</f>
        <v>0</v>
      </c>
      <c r="K110" s="136"/>
      <c r="L110" s="137">
        <f t="shared" si="5"/>
        <v>0</v>
      </c>
      <c r="M110" s="138"/>
    </row>
    <row r="111" spans="1:13" s="7" customFormat="1" x14ac:dyDescent="0.25">
      <c r="A111" s="53" t="str">
        <f t="shared" si="3"/>
        <v/>
      </c>
      <c r="B111" s="53">
        <v>92</v>
      </c>
      <c r="C111" s="52" t="str">
        <f t="shared" si="4"/>
        <v>A.049.92</v>
      </c>
      <c r="D111" s="52" t="str">
        <f>IF(E111="","",$G$5&amp;"."&amp;B111&amp;"."&amp;VLOOKUP(G111,Setting!$B$6:$C$7,2,FALSE)&amp;"."&amp;DAY(E111)&amp;"."&amp;MONTH(E111)&amp;"."&amp;YEAR(E111))</f>
        <v/>
      </c>
      <c r="E111" s="135" t="str">
        <f>IFERROR(VLOOKUP(C111,'Db Transaksi'!$C$6:$K$400000,4,FALSE),"")</f>
        <v/>
      </c>
      <c r="F111" s="135"/>
      <c r="G111" s="54" t="str">
        <f>IFERROR(VLOOKUP(C111,'Db Transaksi'!$C$6:$K$400000,7,FALSE),"")</f>
        <v/>
      </c>
      <c r="H111" s="136">
        <f>IFERROR(IF(G111=$P$6,VLOOKUP(D111,'Db Transaksi'!$E$6:$J$400000,6,FALSE),0),0)</f>
        <v>0</v>
      </c>
      <c r="I111" s="136"/>
      <c r="J111" s="136">
        <f>IFERROR(IF(G111=$P$7,VLOOKUP(D111,'Db Transaksi'!$E$6:$J$400000,6,FALSE),0),0)</f>
        <v>0</v>
      </c>
      <c r="K111" s="136"/>
      <c r="L111" s="137">
        <f t="shared" si="5"/>
        <v>0</v>
      </c>
      <c r="M111" s="138"/>
    </row>
    <row r="112" spans="1:13" s="7" customFormat="1" x14ac:dyDescent="0.25">
      <c r="A112" s="53" t="str">
        <f t="shared" si="3"/>
        <v/>
      </c>
      <c r="B112" s="53">
        <v>93</v>
      </c>
      <c r="C112" s="52" t="str">
        <f t="shared" si="4"/>
        <v>A.049.93</v>
      </c>
      <c r="D112" s="52" t="str">
        <f>IF(E112="","",$G$5&amp;"."&amp;B112&amp;"."&amp;VLOOKUP(G112,Setting!$B$6:$C$7,2,FALSE)&amp;"."&amp;DAY(E112)&amp;"."&amp;MONTH(E112)&amp;"."&amp;YEAR(E112))</f>
        <v/>
      </c>
      <c r="E112" s="135" t="str">
        <f>IFERROR(VLOOKUP(C112,'Db Transaksi'!$C$6:$K$400000,4,FALSE),"")</f>
        <v/>
      </c>
      <c r="F112" s="135"/>
      <c r="G112" s="54" t="str">
        <f>IFERROR(VLOOKUP(C112,'Db Transaksi'!$C$6:$K$400000,7,FALSE),"")</f>
        <v/>
      </c>
      <c r="H112" s="136">
        <f>IFERROR(IF(G112=$P$6,VLOOKUP(D112,'Db Transaksi'!$E$6:$J$400000,6,FALSE),0),0)</f>
        <v>0</v>
      </c>
      <c r="I112" s="136"/>
      <c r="J112" s="136">
        <f>IFERROR(IF(G112=$P$7,VLOOKUP(D112,'Db Transaksi'!$E$6:$J$400000,6,FALSE),0),0)</f>
        <v>0</v>
      </c>
      <c r="K112" s="136"/>
      <c r="L112" s="137">
        <f t="shared" si="5"/>
        <v>0</v>
      </c>
      <c r="M112" s="138"/>
    </row>
    <row r="113" spans="1:13" s="7" customFormat="1" x14ac:dyDescent="0.25">
      <c r="A113" s="53" t="str">
        <f t="shared" si="3"/>
        <v/>
      </c>
      <c r="B113" s="53">
        <v>94</v>
      </c>
      <c r="C113" s="52" t="str">
        <f t="shared" si="4"/>
        <v>A.049.94</v>
      </c>
      <c r="D113" s="52" t="str">
        <f>IF(E113="","",$G$5&amp;"."&amp;B113&amp;"."&amp;VLOOKUP(G113,Setting!$B$6:$C$7,2,FALSE)&amp;"."&amp;DAY(E113)&amp;"."&amp;MONTH(E113)&amp;"."&amp;YEAR(E113))</f>
        <v/>
      </c>
      <c r="E113" s="135" t="str">
        <f>IFERROR(VLOOKUP(C113,'Db Transaksi'!$C$6:$K$400000,4,FALSE),"")</f>
        <v/>
      </c>
      <c r="F113" s="135"/>
      <c r="G113" s="54" t="str">
        <f>IFERROR(VLOOKUP(C113,'Db Transaksi'!$C$6:$K$400000,7,FALSE),"")</f>
        <v/>
      </c>
      <c r="H113" s="136">
        <f>IFERROR(IF(G113=$P$6,VLOOKUP(D113,'Db Transaksi'!$E$6:$J$400000,6,FALSE),0),0)</f>
        <v>0</v>
      </c>
      <c r="I113" s="136"/>
      <c r="J113" s="136">
        <f>IFERROR(IF(G113=$P$7,VLOOKUP(D113,'Db Transaksi'!$E$6:$J$400000,6,FALSE),0),0)</f>
        <v>0</v>
      </c>
      <c r="K113" s="136"/>
      <c r="L113" s="137">
        <f t="shared" si="5"/>
        <v>0</v>
      </c>
      <c r="M113" s="138"/>
    </row>
    <row r="114" spans="1:13" s="7" customFormat="1" x14ac:dyDescent="0.25">
      <c r="A114" s="53" t="str">
        <f t="shared" si="3"/>
        <v/>
      </c>
      <c r="B114" s="53">
        <v>95</v>
      </c>
      <c r="C114" s="52" t="str">
        <f t="shared" si="4"/>
        <v>A.049.95</v>
      </c>
      <c r="D114" s="52" t="str">
        <f>IF(E114="","",$G$5&amp;"."&amp;B114&amp;"."&amp;VLOOKUP(G114,Setting!$B$6:$C$7,2,FALSE)&amp;"."&amp;DAY(E114)&amp;"."&amp;MONTH(E114)&amp;"."&amp;YEAR(E114))</f>
        <v/>
      </c>
      <c r="E114" s="135" t="str">
        <f>IFERROR(VLOOKUP(C114,'Db Transaksi'!$C$6:$K$400000,4,FALSE),"")</f>
        <v/>
      </c>
      <c r="F114" s="135"/>
      <c r="G114" s="54" t="str">
        <f>IFERROR(VLOOKUP(C114,'Db Transaksi'!$C$6:$K$400000,7,FALSE),"")</f>
        <v/>
      </c>
      <c r="H114" s="136">
        <f>IFERROR(IF(G114=$P$6,VLOOKUP(D114,'Db Transaksi'!$E$6:$J$400000,6,FALSE),0),0)</f>
        <v>0</v>
      </c>
      <c r="I114" s="136"/>
      <c r="J114" s="136">
        <f>IFERROR(IF(G114=$P$7,VLOOKUP(D114,'Db Transaksi'!$E$6:$J$400000,6,FALSE),0),0)</f>
        <v>0</v>
      </c>
      <c r="K114" s="136"/>
      <c r="L114" s="137">
        <f t="shared" si="5"/>
        <v>0</v>
      </c>
      <c r="M114" s="138"/>
    </row>
    <row r="115" spans="1:13" s="7" customFormat="1" x14ac:dyDescent="0.25">
      <c r="A115" s="53" t="str">
        <f t="shared" si="3"/>
        <v/>
      </c>
      <c r="B115" s="53">
        <v>96</v>
      </c>
      <c r="C115" s="52" t="str">
        <f t="shared" si="4"/>
        <v>A.049.96</v>
      </c>
      <c r="D115" s="52" t="str">
        <f>IF(E115="","",$G$5&amp;"."&amp;B115&amp;"."&amp;VLOOKUP(G115,Setting!$B$6:$C$7,2,FALSE)&amp;"."&amp;DAY(E115)&amp;"."&amp;MONTH(E115)&amp;"."&amp;YEAR(E115))</f>
        <v/>
      </c>
      <c r="E115" s="135" t="str">
        <f>IFERROR(VLOOKUP(C115,'Db Transaksi'!$C$6:$K$400000,4,FALSE),"")</f>
        <v/>
      </c>
      <c r="F115" s="135"/>
      <c r="G115" s="54" t="str">
        <f>IFERROR(VLOOKUP(C115,'Db Transaksi'!$C$6:$K$400000,7,FALSE),"")</f>
        <v/>
      </c>
      <c r="H115" s="136">
        <f>IFERROR(IF(G115=$P$6,VLOOKUP(D115,'Db Transaksi'!$E$6:$J$400000,6,FALSE),0),0)</f>
        <v>0</v>
      </c>
      <c r="I115" s="136"/>
      <c r="J115" s="136">
        <f>IFERROR(IF(G115=$P$7,VLOOKUP(D115,'Db Transaksi'!$E$6:$J$400000,6,FALSE),0),0)</f>
        <v>0</v>
      </c>
      <c r="K115" s="136"/>
      <c r="L115" s="137">
        <f t="shared" si="5"/>
        <v>0</v>
      </c>
      <c r="M115" s="138"/>
    </row>
    <row r="116" spans="1:13" s="7" customFormat="1" x14ac:dyDescent="0.25">
      <c r="A116" s="53" t="str">
        <f t="shared" si="3"/>
        <v/>
      </c>
      <c r="B116" s="53">
        <v>97</v>
      </c>
      <c r="C116" s="52" t="str">
        <f t="shared" si="4"/>
        <v>A.049.97</v>
      </c>
      <c r="D116" s="52" t="str">
        <f>IF(E116="","",$G$5&amp;"."&amp;B116&amp;"."&amp;VLOOKUP(G116,Setting!$B$6:$C$7,2,FALSE)&amp;"."&amp;DAY(E116)&amp;"."&amp;MONTH(E116)&amp;"."&amp;YEAR(E116))</f>
        <v/>
      </c>
      <c r="E116" s="135" t="str">
        <f>IFERROR(VLOOKUP(C116,'Db Transaksi'!$C$6:$K$400000,4,FALSE),"")</f>
        <v/>
      </c>
      <c r="F116" s="135"/>
      <c r="G116" s="54" t="str">
        <f>IFERROR(VLOOKUP(C116,'Db Transaksi'!$C$6:$K$400000,7,FALSE),"")</f>
        <v/>
      </c>
      <c r="H116" s="136">
        <f>IFERROR(IF(G116=$P$6,VLOOKUP(D116,'Db Transaksi'!$E$6:$J$400000,6,FALSE),0),0)</f>
        <v>0</v>
      </c>
      <c r="I116" s="136"/>
      <c r="J116" s="136">
        <f>IFERROR(IF(G116=$P$7,VLOOKUP(D116,'Db Transaksi'!$E$6:$J$400000,6,FALSE),0),0)</f>
        <v>0</v>
      </c>
      <c r="K116" s="136"/>
      <c r="L116" s="137">
        <f t="shared" si="5"/>
        <v>0</v>
      </c>
      <c r="M116" s="138"/>
    </row>
    <row r="117" spans="1:13" s="7" customFormat="1" x14ac:dyDescent="0.25">
      <c r="A117" s="53" t="str">
        <f t="shared" si="3"/>
        <v/>
      </c>
      <c r="B117" s="53">
        <v>98</v>
      </c>
      <c r="C117" s="52" t="str">
        <f t="shared" si="4"/>
        <v>A.049.98</v>
      </c>
      <c r="D117" s="52" t="str">
        <f>IF(E117="","",$G$5&amp;"."&amp;B117&amp;"."&amp;VLOOKUP(G117,Setting!$B$6:$C$7,2,FALSE)&amp;"."&amp;DAY(E117)&amp;"."&amp;MONTH(E117)&amp;"."&amp;YEAR(E117))</f>
        <v/>
      </c>
      <c r="E117" s="135" t="str">
        <f>IFERROR(VLOOKUP(C117,'Db Transaksi'!$C$6:$K$400000,4,FALSE),"")</f>
        <v/>
      </c>
      <c r="F117" s="135"/>
      <c r="G117" s="54" t="str">
        <f>IFERROR(VLOOKUP(C117,'Db Transaksi'!$C$6:$K$400000,7,FALSE),"")</f>
        <v/>
      </c>
      <c r="H117" s="136">
        <f>IFERROR(IF(G117=$P$6,VLOOKUP(D117,'Db Transaksi'!$E$6:$J$400000,6,FALSE),0),0)</f>
        <v>0</v>
      </c>
      <c r="I117" s="136"/>
      <c r="J117" s="136">
        <f>IFERROR(IF(G117=$P$7,VLOOKUP(D117,'Db Transaksi'!$E$6:$J$400000,6,FALSE),0),0)</f>
        <v>0</v>
      </c>
      <c r="K117" s="136"/>
      <c r="L117" s="137">
        <f t="shared" si="5"/>
        <v>0</v>
      </c>
      <c r="M117" s="138"/>
    </row>
    <row r="118" spans="1:13" s="7" customFormat="1" x14ac:dyDescent="0.25">
      <c r="A118" s="53" t="str">
        <f t="shared" si="3"/>
        <v/>
      </c>
      <c r="B118" s="53">
        <v>99</v>
      </c>
      <c r="C118" s="52" t="str">
        <f t="shared" si="4"/>
        <v>A.049.99</v>
      </c>
      <c r="D118" s="52" t="str">
        <f>IF(E118="","",$G$5&amp;"."&amp;B118&amp;"."&amp;VLOOKUP(G118,Setting!$B$6:$C$7,2,FALSE)&amp;"."&amp;DAY(E118)&amp;"."&amp;MONTH(E118)&amp;"."&amp;YEAR(E118))</f>
        <v/>
      </c>
      <c r="E118" s="135" t="str">
        <f>IFERROR(VLOOKUP(C118,'Db Transaksi'!$C$6:$K$400000,4,FALSE),"")</f>
        <v/>
      </c>
      <c r="F118" s="135"/>
      <c r="G118" s="54" t="str">
        <f>IFERROR(VLOOKUP(C118,'Db Transaksi'!$C$6:$K$400000,7,FALSE),"")</f>
        <v/>
      </c>
      <c r="H118" s="136">
        <f>IFERROR(IF(G118=$P$6,VLOOKUP(D118,'Db Transaksi'!$E$6:$J$400000,6,FALSE),0),0)</f>
        <v>0</v>
      </c>
      <c r="I118" s="136"/>
      <c r="J118" s="136">
        <f>IFERROR(IF(G118=$P$7,VLOOKUP(D118,'Db Transaksi'!$E$6:$J$400000,6,FALSE),0),0)</f>
        <v>0</v>
      </c>
      <c r="K118" s="136"/>
      <c r="L118" s="137">
        <f t="shared" si="5"/>
        <v>0</v>
      </c>
      <c r="M118" s="138"/>
    </row>
    <row r="119" spans="1:13" s="7" customFormat="1" x14ac:dyDescent="0.25">
      <c r="A119" s="53" t="str">
        <f t="shared" si="3"/>
        <v/>
      </c>
      <c r="B119" s="53">
        <v>100</v>
      </c>
      <c r="C119" s="52" t="str">
        <f t="shared" si="4"/>
        <v>A.049.100</v>
      </c>
      <c r="D119" s="52" t="str">
        <f>IF(E119="","",$G$5&amp;"."&amp;B119&amp;"."&amp;VLOOKUP(G119,Setting!$B$6:$C$7,2,FALSE)&amp;"."&amp;DAY(E119)&amp;"."&amp;MONTH(E119)&amp;"."&amp;YEAR(E119))</f>
        <v/>
      </c>
      <c r="E119" s="135" t="str">
        <f>IFERROR(VLOOKUP(C119,'Db Transaksi'!$C$6:$K$400000,4,FALSE),"")</f>
        <v/>
      </c>
      <c r="F119" s="135"/>
      <c r="G119" s="54" t="str">
        <f>IFERROR(VLOOKUP(C119,'Db Transaksi'!$C$6:$K$400000,7,FALSE),"")</f>
        <v/>
      </c>
      <c r="H119" s="136">
        <f>IFERROR(IF(G119=$P$6,VLOOKUP(D119,'Db Transaksi'!$E$6:$J$400000,6,FALSE),0),0)</f>
        <v>0</v>
      </c>
      <c r="I119" s="136"/>
      <c r="J119" s="136">
        <f>IFERROR(IF(G119=$P$7,VLOOKUP(D119,'Db Transaksi'!$E$6:$J$400000,6,FALSE),0),0)</f>
        <v>0</v>
      </c>
      <c r="K119" s="136"/>
      <c r="L119" s="137">
        <f t="shared" si="5"/>
        <v>0</v>
      </c>
      <c r="M119" s="138"/>
    </row>
    <row r="120" spans="1:13" s="7" customFormat="1" x14ac:dyDescent="0.25">
      <c r="A120" s="53" t="str">
        <f t="shared" si="3"/>
        <v/>
      </c>
      <c r="B120" s="53">
        <v>101</v>
      </c>
      <c r="C120" s="52" t="str">
        <f t="shared" si="4"/>
        <v>A.049.101</v>
      </c>
      <c r="D120" s="52" t="str">
        <f>IF(E120="","",$G$5&amp;"."&amp;B120&amp;"."&amp;VLOOKUP(G120,Setting!$B$6:$C$7,2,FALSE)&amp;"."&amp;DAY(E120)&amp;"."&amp;MONTH(E120)&amp;"."&amp;YEAR(E120))</f>
        <v/>
      </c>
      <c r="E120" s="135" t="str">
        <f>IFERROR(VLOOKUP(C120,'Db Transaksi'!$C$6:$K$400000,4,FALSE),"")</f>
        <v/>
      </c>
      <c r="F120" s="135"/>
      <c r="G120" s="54" t="str">
        <f>IFERROR(VLOOKUP(C120,'Db Transaksi'!$C$6:$K$400000,7,FALSE),"")</f>
        <v/>
      </c>
      <c r="H120" s="136">
        <f>IFERROR(IF(G120=$P$6,VLOOKUP(D120,'Db Transaksi'!$E$6:$J$400000,6,FALSE),0),0)</f>
        <v>0</v>
      </c>
      <c r="I120" s="136"/>
      <c r="J120" s="136">
        <f>IFERROR(IF(G120=$P$7,VLOOKUP(D120,'Db Transaksi'!$E$6:$J$400000,6,FALSE),0),0)</f>
        <v>0</v>
      </c>
      <c r="K120" s="136"/>
      <c r="L120" s="137">
        <f t="shared" si="5"/>
        <v>0</v>
      </c>
      <c r="M120" s="138"/>
    </row>
    <row r="121" spans="1:13" s="7" customFormat="1" x14ac:dyDescent="0.25">
      <c r="A121" s="53" t="str">
        <f t="shared" si="3"/>
        <v/>
      </c>
      <c r="B121" s="53">
        <v>102</v>
      </c>
      <c r="C121" s="52" t="str">
        <f t="shared" si="4"/>
        <v>A.049.102</v>
      </c>
      <c r="D121" s="52" t="str">
        <f>IF(E121="","",$G$5&amp;"."&amp;B121&amp;"."&amp;VLOOKUP(G121,Setting!$B$6:$C$7,2,FALSE)&amp;"."&amp;DAY(E121)&amp;"."&amp;MONTH(E121)&amp;"."&amp;YEAR(E121))</f>
        <v/>
      </c>
      <c r="E121" s="135" t="str">
        <f>IFERROR(VLOOKUP(C121,'Db Transaksi'!$C$6:$K$400000,4,FALSE),"")</f>
        <v/>
      </c>
      <c r="F121" s="135"/>
      <c r="G121" s="54" t="str">
        <f>IFERROR(VLOOKUP(C121,'Db Transaksi'!$C$6:$K$400000,7,FALSE),"")</f>
        <v/>
      </c>
      <c r="H121" s="136">
        <f>IFERROR(IF(G121=$P$6,VLOOKUP(D121,'Db Transaksi'!$E$6:$J$400000,6,FALSE),0),0)</f>
        <v>0</v>
      </c>
      <c r="I121" s="136"/>
      <c r="J121" s="136">
        <f>IFERROR(IF(G121=$P$7,VLOOKUP(D121,'Db Transaksi'!$E$6:$J$400000,6,FALSE),0),0)</f>
        <v>0</v>
      </c>
      <c r="K121" s="136"/>
      <c r="L121" s="137">
        <f t="shared" si="5"/>
        <v>0</v>
      </c>
      <c r="M121" s="138"/>
    </row>
    <row r="122" spans="1:13" s="7" customFormat="1" x14ac:dyDescent="0.25">
      <c r="A122" s="53" t="str">
        <f t="shared" si="3"/>
        <v/>
      </c>
      <c r="B122" s="53">
        <v>103</v>
      </c>
      <c r="C122" s="52" t="str">
        <f t="shared" si="4"/>
        <v>A.049.103</v>
      </c>
      <c r="D122" s="52" t="str">
        <f>IF(E122="","",$G$5&amp;"."&amp;B122&amp;"."&amp;VLOOKUP(G122,Setting!$B$6:$C$7,2,FALSE)&amp;"."&amp;DAY(E122)&amp;"."&amp;MONTH(E122)&amp;"."&amp;YEAR(E122))</f>
        <v/>
      </c>
      <c r="E122" s="135" t="str">
        <f>IFERROR(VLOOKUP(C122,'Db Transaksi'!$C$6:$K$400000,4,FALSE),"")</f>
        <v/>
      </c>
      <c r="F122" s="135"/>
      <c r="G122" s="54" t="str">
        <f>IFERROR(VLOOKUP(C122,'Db Transaksi'!$C$6:$K$400000,7,FALSE),"")</f>
        <v/>
      </c>
      <c r="H122" s="136">
        <f>IFERROR(IF(G122=$P$6,VLOOKUP(D122,'Db Transaksi'!$E$6:$J$400000,6,FALSE),0),0)</f>
        <v>0</v>
      </c>
      <c r="I122" s="136"/>
      <c r="J122" s="136">
        <f>IFERROR(IF(G122=$P$7,VLOOKUP(D122,'Db Transaksi'!$E$6:$J$400000,6,FALSE),0),0)</f>
        <v>0</v>
      </c>
      <c r="K122" s="136"/>
      <c r="L122" s="137">
        <f t="shared" si="5"/>
        <v>0</v>
      </c>
      <c r="M122" s="138"/>
    </row>
    <row r="123" spans="1:13" s="7" customFormat="1" x14ac:dyDescent="0.25">
      <c r="A123" s="53" t="str">
        <f t="shared" si="3"/>
        <v/>
      </c>
      <c r="B123" s="53">
        <v>104</v>
      </c>
      <c r="C123" s="52" t="str">
        <f t="shared" si="4"/>
        <v>A.049.104</v>
      </c>
      <c r="D123" s="52" t="str">
        <f>IF(E123="","",$G$5&amp;"."&amp;B123&amp;"."&amp;VLOOKUP(G123,Setting!$B$6:$C$7,2,FALSE)&amp;"."&amp;DAY(E123)&amp;"."&amp;MONTH(E123)&amp;"."&amp;YEAR(E123))</f>
        <v/>
      </c>
      <c r="E123" s="135" t="str">
        <f>IFERROR(VLOOKUP(C123,'Db Transaksi'!$C$6:$K$400000,4,FALSE),"")</f>
        <v/>
      </c>
      <c r="F123" s="135"/>
      <c r="G123" s="54" t="str">
        <f>IFERROR(VLOOKUP(C123,'Db Transaksi'!$C$6:$K$400000,7,FALSE),"")</f>
        <v/>
      </c>
      <c r="H123" s="136">
        <f>IFERROR(IF(G123=$P$6,VLOOKUP(D123,'Db Transaksi'!$E$6:$J$400000,6,FALSE),0),0)</f>
        <v>0</v>
      </c>
      <c r="I123" s="136"/>
      <c r="J123" s="136">
        <f>IFERROR(IF(G123=$P$7,VLOOKUP(D123,'Db Transaksi'!$E$6:$J$400000,6,FALSE),0),0)</f>
        <v>0</v>
      </c>
      <c r="K123" s="136"/>
      <c r="L123" s="137">
        <f t="shared" si="5"/>
        <v>0</v>
      </c>
      <c r="M123" s="138"/>
    </row>
    <row r="124" spans="1:13" s="7" customFormat="1" x14ac:dyDescent="0.25">
      <c r="A124" s="53" t="str">
        <f t="shared" si="3"/>
        <v/>
      </c>
      <c r="B124" s="53">
        <v>105</v>
      </c>
      <c r="C124" s="52" t="str">
        <f t="shared" si="4"/>
        <v>A.049.105</v>
      </c>
      <c r="D124" s="52" t="str">
        <f>IF(E124="","",$G$5&amp;"."&amp;B124&amp;"."&amp;VLOOKUP(G124,Setting!$B$6:$C$7,2,FALSE)&amp;"."&amp;DAY(E124)&amp;"."&amp;MONTH(E124)&amp;"."&amp;YEAR(E124))</f>
        <v/>
      </c>
      <c r="E124" s="135" t="str">
        <f>IFERROR(VLOOKUP(C124,'Db Transaksi'!$C$6:$K$400000,4,FALSE),"")</f>
        <v/>
      </c>
      <c r="F124" s="135"/>
      <c r="G124" s="54" t="str">
        <f>IFERROR(VLOOKUP(C124,'Db Transaksi'!$C$6:$K$400000,7,FALSE),"")</f>
        <v/>
      </c>
      <c r="H124" s="136">
        <f>IFERROR(IF(G124=$P$6,VLOOKUP(D124,'Db Transaksi'!$E$6:$J$400000,6,FALSE),0),0)</f>
        <v>0</v>
      </c>
      <c r="I124" s="136"/>
      <c r="J124" s="136">
        <f>IFERROR(IF(G124=$P$7,VLOOKUP(D124,'Db Transaksi'!$E$6:$J$400000,6,FALSE),0),0)</f>
        <v>0</v>
      </c>
      <c r="K124" s="136"/>
      <c r="L124" s="137">
        <f t="shared" si="5"/>
        <v>0</v>
      </c>
      <c r="M124" s="138"/>
    </row>
    <row r="125" spans="1:13" s="7" customFormat="1" x14ac:dyDescent="0.25">
      <c r="A125" s="53" t="str">
        <f t="shared" si="3"/>
        <v/>
      </c>
      <c r="B125" s="53">
        <v>106</v>
      </c>
      <c r="C125" s="52" t="str">
        <f t="shared" si="4"/>
        <v>A.049.106</v>
      </c>
      <c r="D125" s="52" t="str">
        <f>IF(E125="","",$G$5&amp;"."&amp;B125&amp;"."&amp;VLOOKUP(G125,Setting!$B$6:$C$7,2,FALSE)&amp;"."&amp;DAY(E125)&amp;"."&amp;MONTH(E125)&amp;"."&amp;YEAR(E125))</f>
        <v/>
      </c>
      <c r="E125" s="135" t="str">
        <f>IFERROR(VLOOKUP(C125,'Db Transaksi'!$C$6:$K$400000,4,FALSE),"")</f>
        <v/>
      </c>
      <c r="F125" s="135"/>
      <c r="G125" s="54" t="str">
        <f>IFERROR(VLOOKUP(C125,'Db Transaksi'!$C$6:$K$400000,7,FALSE),"")</f>
        <v/>
      </c>
      <c r="H125" s="136">
        <f>IFERROR(IF(G125=$P$6,VLOOKUP(D125,'Db Transaksi'!$E$6:$J$400000,6,FALSE),0),0)</f>
        <v>0</v>
      </c>
      <c r="I125" s="136"/>
      <c r="J125" s="136">
        <f>IFERROR(IF(G125=$P$7,VLOOKUP(D125,'Db Transaksi'!$E$6:$J$400000,6,FALSE),0),0)</f>
        <v>0</v>
      </c>
      <c r="K125" s="136"/>
      <c r="L125" s="137">
        <f t="shared" si="5"/>
        <v>0</v>
      </c>
      <c r="M125" s="138"/>
    </row>
    <row r="126" spans="1:13" s="7" customFormat="1" x14ac:dyDescent="0.25">
      <c r="A126" s="53" t="str">
        <f t="shared" si="3"/>
        <v/>
      </c>
      <c r="B126" s="53">
        <v>107</v>
      </c>
      <c r="C126" s="52" t="str">
        <f t="shared" si="4"/>
        <v>A.049.107</v>
      </c>
      <c r="D126" s="52" t="str">
        <f>IF(E126="","",$G$5&amp;"."&amp;B126&amp;"."&amp;VLOOKUP(G126,Setting!$B$6:$C$7,2,FALSE)&amp;"."&amp;DAY(E126)&amp;"."&amp;MONTH(E126)&amp;"."&amp;YEAR(E126))</f>
        <v/>
      </c>
      <c r="E126" s="135" t="str">
        <f>IFERROR(VLOOKUP(C126,'Db Transaksi'!$C$6:$K$400000,4,FALSE),"")</f>
        <v/>
      </c>
      <c r="F126" s="135"/>
      <c r="G126" s="54" t="str">
        <f>IFERROR(VLOOKUP(C126,'Db Transaksi'!$C$6:$K$400000,7,FALSE),"")</f>
        <v/>
      </c>
      <c r="H126" s="136">
        <f>IFERROR(IF(G126=$P$6,VLOOKUP(D126,'Db Transaksi'!$E$6:$J$400000,6,FALSE),0),0)</f>
        <v>0</v>
      </c>
      <c r="I126" s="136"/>
      <c r="J126" s="136">
        <f>IFERROR(IF(G126=$P$7,VLOOKUP(D126,'Db Transaksi'!$E$6:$J$400000,6,FALSE),0),0)</f>
        <v>0</v>
      </c>
      <c r="K126" s="136"/>
      <c r="L126" s="137">
        <f t="shared" si="5"/>
        <v>0</v>
      </c>
      <c r="M126" s="138"/>
    </row>
    <row r="127" spans="1:13" s="7" customFormat="1" x14ac:dyDescent="0.25">
      <c r="A127" s="53" t="str">
        <f t="shared" si="3"/>
        <v/>
      </c>
      <c r="B127" s="53">
        <v>108</v>
      </c>
      <c r="C127" s="52" t="str">
        <f t="shared" si="4"/>
        <v>A.049.108</v>
      </c>
      <c r="D127" s="52" t="str">
        <f>IF(E127="","",$G$5&amp;"."&amp;B127&amp;"."&amp;VLOOKUP(G127,Setting!$B$6:$C$7,2,FALSE)&amp;"."&amp;DAY(E127)&amp;"."&amp;MONTH(E127)&amp;"."&amp;YEAR(E127))</f>
        <v/>
      </c>
      <c r="E127" s="135" t="str">
        <f>IFERROR(VLOOKUP(C127,'Db Transaksi'!$C$6:$K$400000,4,FALSE),"")</f>
        <v/>
      </c>
      <c r="F127" s="135"/>
      <c r="G127" s="54" t="str">
        <f>IFERROR(VLOOKUP(C127,'Db Transaksi'!$C$6:$K$400000,7,FALSE),"")</f>
        <v/>
      </c>
      <c r="H127" s="136">
        <f>IFERROR(IF(G127=$P$6,VLOOKUP(D127,'Db Transaksi'!$E$6:$J$400000,6,FALSE),0),0)</f>
        <v>0</v>
      </c>
      <c r="I127" s="136"/>
      <c r="J127" s="136">
        <f>IFERROR(IF(G127=$P$7,VLOOKUP(D127,'Db Transaksi'!$E$6:$J$400000,6,FALSE),0),0)</f>
        <v>0</v>
      </c>
      <c r="K127" s="136"/>
      <c r="L127" s="137">
        <f t="shared" si="5"/>
        <v>0</v>
      </c>
      <c r="M127" s="138"/>
    </row>
    <row r="128" spans="1:13" s="7" customFormat="1" x14ac:dyDescent="0.25">
      <c r="A128" s="53" t="str">
        <f t="shared" si="3"/>
        <v/>
      </c>
      <c r="B128" s="53">
        <v>109</v>
      </c>
      <c r="C128" s="52" t="str">
        <f t="shared" si="4"/>
        <v>A.049.109</v>
      </c>
      <c r="D128" s="52" t="str">
        <f>IF(E128="","",$G$5&amp;"."&amp;B128&amp;"."&amp;VLOOKUP(G128,Setting!$B$6:$C$7,2,FALSE)&amp;"."&amp;DAY(E128)&amp;"."&amp;MONTH(E128)&amp;"."&amp;YEAR(E128))</f>
        <v/>
      </c>
      <c r="E128" s="135" t="str">
        <f>IFERROR(VLOOKUP(C128,'Db Transaksi'!$C$6:$K$400000,4,FALSE),"")</f>
        <v/>
      </c>
      <c r="F128" s="135"/>
      <c r="G128" s="54" t="str">
        <f>IFERROR(VLOOKUP(C128,'Db Transaksi'!$C$6:$K$400000,7,FALSE),"")</f>
        <v/>
      </c>
      <c r="H128" s="136">
        <f>IFERROR(IF(G128=$P$6,VLOOKUP(D128,'Db Transaksi'!$E$6:$J$400000,6,FALSE),0),0)</f>
        <v>0</v>
      </c>
      <c r="I128" s="136"/>
      <c r="J128" s="136">
        <f>IFERROR(IF(G128=$P$7,VLOOKUP(D128,'Db Transaksi'!$E$6:$J$400000,6,FALSE),0),0)</f>
        <v>0</v>
      </c>
      <c r="K128" s="136"/>
      <c r="L128" s="137">
        <f t="shared" si="5"/>
        <v>0</v>
      </c>
      <c r="M128" s="138"/>
    </row>
    <row r="129" spans="1:13" s="7" customFormat="1" x14ac:dyDescent="0.25">
      <c r="A129" s="53" t="str">
        <f t="shared" si="3"/>
        <v/>
      </c>
      <c r="B129" s="53">
        <v>110</v>
      </c>
      <c r="C129" s="52" t="str">
        <f t="shared" si="4"/>
        <v>A.049.110</v>
      </c>
      <c r="D129" s="52" t="str">
        <f>IF(E129="","",$G$5&amp;"."&amp;B129&amp;"."&amp;VLOOKUP(G129,Setting!$B$6:$C$7,2,FALSE)&amp;"."&amp;DAY(E129)&amp;"."&amp;MONTH(E129)&amp;"."&amp;YEAR(E129))</f>
        <v/>
      </c>
      <c r="E129" s="135" t="str">
        <f>IFERROR(VLOOKUP(C129,'Db Transaksi'!$C$6:$K$400000,4,FALSE),"")</f>
        <v/>
      </c>
      <c r="F129" s="135"/>
      <c r="G129" s="54" t="str">
        <f>IFERROR(VLOOKUP(C129,'Db Transaksi'!$C$6:$K$400000,7,FALSE),"")</f>
        <v/>
      </c>
      <c r="H129" s="136">
        <f>IFERROR(IF(G129=$P$6,VLOOKUP(D129,'Db Transaksi'!$E$6:$J$400000,6,FALSE),0),0)</f>
        <v>0</v>
      </c>
      <c r="I129" s="136"/>
      <c r="J129" s="136">
        <f>IFERROR(IF(G129=$P$7,VLOOKUP(D129,'Db Transaksi'!$E$6:$J$400000,6,FALSE),0),0)</f>
        <v>0</v>
      </c>
      <c r="K129" s="136"/>
      <c r="L129" s="137">
        <f t="shared" si="5"/>
        <v>0</v>
      </c>
      <c r="M129" s="138"/>
    </row>
    <row r="130" spans="1:13" s="7" customFormat="1" x14ac:dyDescent="0.25">
      <c r="A130" s="53" t="str">
        <f t="shared" si="3"/>
        <v/>
      </c>
      <c r="B130" s="53">
        <v>111</v>
      </c>
      <c r="C130" s="52" t="str">
        <f t="shared" si="4"/>
        <v>A.049.111</v>
      </c>
      <c r="D130" s="52" t="str">
        <f>IF(E130="","",$G$5&amp;"."&amp;B130&amp;"."&amp;VLOOKUP(G130,Setting!$B$6:$C$7,2,FALSE)&amp;"."&amp;DAY(E130)&amp;"."&amp;MONTH(E130)&amp;"."&amp;YEAR(E130))</f>
        <v/>
      </c>
      <c r="E130" s="135" t="str">
        <f>IFERROR(VLOOKUP(C130,'Db Transaksi'!$C$6:$K$400000,4,FALSE),"")</f>
        <v/>
      </c>
      <c r="F130" s="135"/>
      <c r="G130" s="54" t="str">
        <f>IFERROR(VLOOKUP(C130,'Db Transaksi'!$C$6:$K$400000,7,FALSE),"")</f>
        <v/>
      </c>
      <c r="H130" s="136">
        <f>IFERROR(IF(G130=$P$6,VLOOKUP(D130,'Db Transaksi'!$E$6:$J$400000,6,FALSE),0),0)</f>
        <v>0</v>
      </c>
      <c r="I130" s="136"/>
      <c r="J130" s="136">
        <f>IFERROR(IF(G130=$P$7,VLOOKUP(D130,'Db Transaksi'!$E$6:$J$400000,6,FALSE),0),0)</f>
        <v>0</v>
      </c>
      <c r="K130" s="136"/>
      <c r="L130" s="137">
        <f t="shared" si="5"/>
        <v>0</v>
      </c>
      <c r="M130" s="138"/>
    </row>
    <row r="131" spans="1:13" s="7" customFormat="1" x14ac:dyDescent="0.25">
      <c r="A131" s="53" t="str">
        <f t="shared" si="3"/>
        <v/>
      </c>
      <c r="B131" s="53">
        <v>112</v>
      </c>
      <c r="C131" s="52" t="str">
        <f t="shared" si="4"/>
        <v>A.049.112</v>
      </c>
      <c r="D131" s="52" t="str">
        <f>IF(E131="","",$G$5&amp;"."&amp;B131&amp;"."&amp;VLOOKUP(G131,Setting!$B$6:$C$7,2,FALSE)&amp;"."&amp;DAY(E131)&amp;"."&amp;MONTH(E131)&amp;"."&amp;YEAR(E131))</f>
        <v/>
      </c>
      <c r="E131" s="135" t="str">
        <f>IFERROR(VLOOKUP(C131,'Db Transaksi'!$C$6:$K$400000,4,FALSE),"")</f>
        <v/>
      </c>
      <c r="F131" s="135"/>
      <c r="G131" s="54" t="str">
        <f>IFERROR(VLOOKUP(C131,'Db Transaksi'!$C$6:$K$400000,7,FALSE),"")</f>
        <v/>
      </c>
      <c r="H131" s="136">
        <f>IFERROR(IF(G131=$P$6,VLOOKUP(D131,'Db Transaksi'!$E$6:$J$400000,6,FALSE),0),0)</f>
        <v>0</v>
      </c>
      <c r="I131" s="136"/>
      <c r="J131" s="136">
        <f>IFERROR(IF(G131=$P$7,VLOOKUP(D131,'Db Transaksi'!$E$6:$J$400000,6,FALSE),0),0)</f>
        <v>0</v>
      </c>
      <c r="K131" s="136"/>
      <c r="L131" s="137">
        <f t="shared" si="5"/>
        <v>0</v>
      </c>
      <c r="M131" s="138"/>
    </row>
    <row r="132" spans="1:13" s="7" customFormat="1" x14ac:dyDescent="0.25">
      <c r="A132" s="53" t="str">
        <f t="shared" si="3"/>
        <v/>
      </c>
      <c r="B132" s="53">
        <v>113</v>
      </c>
      <c r="C132" s="52" t="str">
        <f t="shared" si="4"/>
        <v>A.049.113</v>
      </c>
      <c r="D132" s="52" t="str">
        <f>IF(E132="","",$G$5&amp;"."&amp;B132&amp;"."&amp;VLOOKUP(G132,Setting!$B$6:$C$7,2,FALSE)&amp;"."&amp;DAY(E132)&amp;"."&amp;MONTH(E132)&amp;"."&amp;YEAR(E132))</f>
        <v/>
      </c>
      <c r="E132" s="135" t="str">
        <f>IFERROR(VLOOKUP(C132,'Db Transaksi'!$C$6:$K$400000,4,FALSE),"")</f>
        <v/>
      </c>
      <c r="F132" s="135"/>
      <c r="G132" s="54" t="str">
        <f>IFERROR(VLOOKUP(C132,'Db Transaksi'!$C$6:$K$400000,7,FALSE),"")</f>
        <v/>
      </c>
      <c r="H132" s="136">
        <f>IFERROR(IF(G132=$P$6,VLOOKUP(D132,'Db Transaksi'!$E$6:$J$400000,6,FALSE),0),0)</f>
        <v>0</v>
      </c>
      <c r="I132" s="136"/>
      <c r="J132" s="136">
        <f>IFERROR(IF(G132=$P$7,VLOOKUP(D132,'Db Transaksi'!$E$6:$J$400000,6,FALSE),0),0)</f>
        <v>0</v>
      </c>
      <c r="K132" s="136"/>
      <c r="L132" s="137">
        <f t="shared" si="5"/>
        <v>0</v>
      </c>
      <c r="M132" s="138"/>
    </row>
    <row r="133" spans="1:13" s="7" customFormat="1" x14ac:dyDescent="0.25">
      <c r="A133" s="53" t="str">
        <f t="shared" si="3"/>
        <v/>
      </c>
      <c r="B133" s="53">
        <v>114</v>
      </c>
      <c r="C133" s="52" t="str">
        <f t="shared" si="4"/>
        <v>A.049.114</v>
      </c>
      <c r="D133" s="52" t="str">
        <f>IF(E133="","",$G$5&amp;"."&amp;B133&amp;"."&amp;VLOOKUP(G133,Setting!$B$6:$C$7,2,FALSE)&amp;"."&amp;DAY(E133)&amp;"."&amp;MONTH(E133)&amp;"."&amp;YEAR(E133))</f>
        <v/>
      </c>
      <c r="E133" s="135" t="str">
        <f>IFERROR(VLOOKUP(C133,'Db Transaksi'!$C$6:$K$400000,4,FALSE),"")</f>
        <v/>
      </c>
      <c r="F133" s="135"/>
      <c r="G133" s="54" t="str">
        <f>IFERROR(VLOOKUP(C133,'Db Transaksi'!$C$6:$K$400000,7,FALSE),"")</f>
        <v/>
      </c>
      <c r="H133" s="136">
        <f>IFERROR(IF(G133=$P$6,VLOOKUP(D133,'Db Transaksi'!$E$6:$J$400000,6,FALSE),0),0)</f>
        <v>0</v>
      </c>
      <c r="I133" s="136"/>
      <c r="J133" s="136">
        <f>IFERROR(IF(G133=$P$7,VLOOKUP(D133,'Db Transaksi'!$E$6:$J$400000,6,FALSE),0),0)</f>
        <v>0</v>
      </c>
      <c r="K133" s="136"/>
      <c r="L133" s="137">
        <f t="shared" si="5"/>
        <v>0</v>
      </c>
      <c r="M133" s="138"/>
    </row>
    <row r="134" spans="1:13" s="7" customFormat="1" x14ac:dyDescent="0.25">
      <c r="A134" s="53" t="str">
        <f t="shared" si="3"/>
        <v/>
      </c>
      <c r="B134" s="53">
        <v>115</v>
      </c>
      <c r="C134" s="52" t="str">
        <f t="shared" si="4"/>
        <v>A.049.115</v>
      </c>
      <c r="D134" s="52" t="str">
        <f>IF(E134="","",$G$5&amp;"."&amp;B134&amp;"."&amp;VLOOKUP(G134,Setting!$B$6:$C$7,2,FALSE)&amp;"."&amp;DAY(E134)&amp;"."&amp;MONTH(E134)&amp;"."&amp;YEAR(E134))</f>
        <v/>
      </c>
      <c r="E134" s="135" t="str">
        <f>IFERROR(VLOOKUP(C134,'Db Transaksi'!$C$6:$K$400000,4,FALSE),"")</f>
        <v/>
      </c>
      <c r="F134" s="135"/>
      <c r="G134" s="54" t="str">
        <f>IFERROR(VLOOKUP(C134,'Db Transaksi'!$C$6:$K$400000,7,FALSE),"")</f>
        <v/>
      </c>
      <c r="H134" s="136">
        <f>IFERROR(IF(G134=$P$6,VLOOKUP(D134,'Db Transaksi'!$E$6:$J$400000,6,FALSE),0),0)</f>
        <v>0</v>
      </c>
      <c r="I134" s="136"/>
      <c r="J134" s="136">
        <f>IFERROR(IF(G134=$P$7,VLOOKUP(D134,'Db Transaksi'!$E$6:$J$400000,6,FALSE),0),0)</f>
        <v>0</v>
      </c>
      <c r="K134" s="136"/>
      <c r="L134" s="137">
        <f t="shared" si="5"/>
        <v>0</v>
      </c>
      <c r="M134" s="138"/>
    </row>
    <row r="135" spans="1:13" s="7" customFormat="1" x14ac:dyDescent="0.25">
      <c r="A135" s="53" t="str">
        <f t="shared" si="3"/>
        <v/>
      </c>
      <c r="B135" s="53">
        <v>116</v>
      </c>
      <c r="C135" s="52" t="str">
        <f t="shared" si="4"/>
        <v>A.049.116</v>
      </c>
      <c r="D135" s="52" t="str">
        <f>IF(E135="","",$G$5&amp;"."&amp;B135&amp;"."&amp;VLOOKUP(G135,Setting!$B$6:$C$7,2,FALSE)&amp;"."&amp;DAY(E135)&amp;"."&amp;MONTH(E135)&amp;"."&amp;YEAR(E135))</f>
        <v/>
      </c>
      <c r="E135" s="135" t="str">
        <f>IFERROR(VLOOKUP(C135,'Db Transaksi'!$C$6:$K$400000,4,FALSE),"")</f>
        <v/>
      </c>
      <c r="F135" s="135"/>
      <c r="G135" s="54" t="str">
        <f>IFERROR(VLOOKUP(C135,'Db Transaksi'!$C$6:$K$400000,7,FALSE),"")</f>
        <v/>
      </c>
      <c r="H135" s="136">
        <f>IFERROR(IF(G135=$P$6,VLOOKUP(D135,'Db Transaksi'!$E$6:$J$400000,6,FALSE),0),0)</f>
        <v>0</v>
      </c>
      <c r="I135" s="136"/>
      <c r="J135" s="136">
        <f>IFERROR(IF(G135=$P$7,VLOOKUP(D135,'Db Transaksi'!$E$6:$J$400000,6,FALSE),0),0)</f>
        <v>0</v>
      </c>
      <c r="K135" s="136"/>
      <c r="L135" s="137">
        <f t="shared" si="5"/>
        <v>0</v>
      </c>
      <c r="M135" s="138"/>
    </row>
    <row r="136" spans="1:13" s="7" customFormat="1" x14ac:dyDescent="0.25">
      <c r="A136" s="53" t="str">
        <f t="shared" si="3"/>
        <v/>
      </c>
      <c r="B136" s="53">
        <v>117</v>
      </c>
      <c r="C136" s="52" t="str">
        <f t="shared" si="4"/>
        <v>A.049.117</v>
      </c>
      <c r="D136" s="52" t="str">
        <f>IF(E136="","",$G$5&amp;"."&amp;B136&amp;"."&amp;VLOOKUP(G136,Setting!$B$6:$C$7,2,FALSE)&amp;"."&amp;DAY(E136)&amp;"."&amp;MONTH(E136)&amp;"."&amp;YEAR(E136))</f>
        <v/>
      </c>
      <c r="E136" s="135" t="str">
        <f>IFERROR(VLOOKUP(C136,'Db Transaksi'!$C$6:$K$400000,4,FALSE),"")</f>
        <v/>
      </c>
      <c r="F136" s="135"/>
      <c r="G136" s="54" t="str">
        <f>IFERROR(VLOOKUP(C136,'Db Transaksi'!$C$6:$K$400000,7,FALSE),"")</f>
        <v/>
      </c>
      <c r="H136" s="136">
        <f>IFERROR(IF(G136=$P$6,VLOOKUP(D136,'Db Transaksi'!$E$6:$J$400000,6,FALSE),0),0)</f>
        <v>0</v>
      </c>
      <c r="I136" s="136"/>
      <c r="J136" s="136">
        <f>IFERROR(IF(G136=$P$7,VLOOKUP(D136,'Db Transaksi'!$E$6:$J$400000,6,FALSE),0),0)</f>
        <v>0</v>
      </c>
      <c r="K136" s="136"/>
      <c r="L136" s="137">
        <f t="shared" si="5"/>
        <v>0</v>
      </c>
      <c r="M136" s="138"/>
    </row>
    <row r="137" spans="1:13" s="7" customFormat="1" x14ac:dyDescent="0.25">
      <c r="A137" s="53" t="str">
        <f t="shared" si="3"/>
        <v/>
      </c>
      <c r="B137" s="53">
        <v>118</v>
      </c>
      <c r="C137" s="52" t="str">
        <f t="shared" si="4"/>
        <v>A.049.118</v>
      </c>
      <c r="D137" s="52" t="str">
        <f>IF(E137="","",$G$5&amp;"."&amp;B137&amp;"."&amp;VLOOKUP(G137,Setting!$B$6:$C$7,2,FALSE)&amp;"."&amp;DAY(E137)&amp;"."&amp;MONTH(E137)&amp;"."&amp;YEAR(E137))</f>
        <v/>
      </c>
      <c r="E137" s="135" t="str">
        <f>IFERROR(VLOOKUP(C137,'Db Transaksi'!$C$6:$K$400000,4,FALSE),"")</f>
        <v/>
      </c>
      <c r="F137" s="135"/>
      <c r="G137" s="54" t="str">
        <f>IFERROR(VLOOKUP(C137,'Db Transaksi'!$C$6:$K$400000,7,FALSE),"")</f>
        <v/>
      </c>
      <c r="H137" s="136">
        <f>IFERROR(IF(G137=$P$6,VLOOKUP(D137,'Db Transaksi'!$E$6:$J$400000,6,FALSE),0),0)</f>
        <v>0</v>
      </c>
      <c r="I137" s="136"/>
      <c r="J137" s="136">
        <f>IFERROR(IF(G137=$P$7,VLOOKUP(D137,'Db Transaksi'!$E$6:$J$400000,6,FALSE),0),0)</f>
        <v>0</v>
      </c>
      <c r="K137" s="136"/>
      <c r="L137" s="137">
        <f t="shared" si="5"/>
        <v>0</v>
      </c>
      <c r="M137" s="138"/>
    </row>
    <row r="138" spans="1:13" s="7" customFormat="1" x14ac:dyDescent="0.25">
      <c r="A138" s="53" t="str">
        <f t="shared" si="3"/>
        <v/>
      </c>
      <c r="B138" s="53">
        <v>119</v>
      </c>
      <c r="C138" s="52" t="str">
        <f t="shared" si="4"/>
        <v>A.049.119</v>
      </c>
      <c r="D138" s="52" t="str">
        <f>IF(E138="","",$G$5&amp;"."&amp;B138&amp;"."&amp;VLOOKUP(G138,Setting!$B$6:$C$7,2,FALSE)&amp;"."&amp;DAY(E138)&amp;"."&amp;MONTH(E138)&amp;"."&amp;YEAR(E138))</f>
        <v/>
      </c>
      <c r="E138" s="135" t="str">
        <f>IFERROR(VLOOKUP(C138,'Db Transaksi'!$C$6:$K$400000,4,FALSE),"")</f>
        <v/>
      </c>
      <c r="F138" s="135"/>
      <c r="G138" s="54" t="str">
        <f>IFERROR(VLOOKUP(C138,'Db Transaksi'!$C$6:$K$400000,7,FALSE),"")</f>
        <v/>
      </c>
      <c r="H138" s="136">
        <f>IFERROR(IF(G138=$P$6,VLOOKUP(D138,'Db Transaksi'!$E$6:$J$400000,6,FALSE),0),0)</f>
        <v>0</v>
      </c>
      <c r="I138" s="136"/>
      <c r="J138" s="136">
        <f>IFERROR(IF(G138=$P$7,VLOOKUP(D138,'Db Transaksi'!$E$6:$J$400000,6,FALSE),0),0)</f>
        <v>0</v>
      </c>
      <c r="K138" s="136"/>
      <c r="L138" s="137">
        <f t="shared" si="5"/>
        <v>0</v>
      </c>
      <c r="M138" s="138"/>
    </row>
    <row r="139" spans="1:13" s="7" customFormat="1" x14ac:dyDescent="0.25">
      <c r="A139" s="53" t="str">
        <f t="shared" si="3"/>
        <v/>
      </c>
      <c r="B139" s="53">
        <v>120</v>
      </c>
      <c r="C139" s="52" t="str">
        <f t="shared" si="4"/>
        <v>A.049.120</v>
      </c>
      <c r="D139" s="52" t="str">
        <f>IF(E139="","",$G$5&amp;"."&amp;B139&amp;"."&amp;VLOOKUP(G139,Setting!$B$6:$C$7,2,FALSE)&amp;"."&amp;DAY(E139)&amp;"."&amp;MONTH(E139)&amp;"."&amp;YEAR(E139))</f>
        <v/>
      </c>
      <c r="E139" s="135" t="str">
        <f>IFERROR(VLOOKUP(C139,'Db Transaksi'!$C$6:$K$400000,4,FALSE),"")</f>
        <v/>
      </c>
      <c r="F139" s="135"/>
      <c r="G139" s="54" t="str">
        <f>IFERROR(VLOOKUP(C139,'Db Transaksi'!$C$6:$K$400000,7,FALSE),"")</f>
        <v/>
      </c>
      <c r="H139" s="136">
        <f>IFERROR(IF(G139=$P$6,VLOOKUP(D139,'Db Transaksi'!$E$6:$J$400000,6,FALSE),0),0)</f>
        <v>0</v>
      </c>
      <c r="I139" s="136"/>
      <c r="J139" s="136">
        <f>IFERROR(IF(G139=$P$7,VLOOKUP(D139,'Db Transaksi'!$E$6:$J$400000,6,FALSE),0),0)</f>
        <v>0</v>
      </c>
      <c r="K139" s="136"/>
      <c r="L139" s="137">
        <f t="shared" si="5"/>
        <v>0</v>
      </c>
      <c r="M139" s="138"/>
    </row>
    <row r="140" spans="1:13" s="7" customFormat="1" x14ac:dyDescent="0.25">
      <c r="A140" s="53" t="str">
        <f t="shared" si="3"/>
        <v/>
      </c>
      <c r="B140" s="53">
        <v>121</v>
      </c>
      <c r="C140" s="52" t="str">
        <f t="shared" si="4"/>
        <v>A.049.121</v>
      </c>
      <c r="D140" s="52" t="str">
        <f>IF(E140="","",$G$5&amp;"."&amp;B140&amp;"."&amp;VLOOKUP(G140,Setting!$B$6:$C$7,2,FALSE)&amp;"."&amp;DAY(E140)&amp;"."&amp;MONTH(E140)&amp;"."&amp;YEAR(E140))</f>
        <v/>
      </c>
      <c r="E140" s="135" t="str">
        <f>IFERROR(VLOOKUP(C140,'Db Transaksi'!$C$6:$K$400000,4,FALSE),"")</f>
        <v/>
      </c>
      <c r="F140" s="135"/>
      <c r="G140" s="54" t="str">
        <f>IFERROR(VLOOKUP(C140,'Db Transaksi'!$C$6:$K$400000,7,FALSE),"")</f>
        <v/>
      </c>
      <c r="H140" s="136">
        <f>IFERROR(IF(G140=$P$6,VLOOKUP(D140,'Db Transaksi'!$E$6:$J$400000,6,FALSE),0),0)</f>
        <v>0</v>
      </c>
      <c r="I140" s="136"/>
      <c r="J140" s="136">
        <f>IFERROR(IF(G140=$P$7,VLOOKUP(D140,'Db Transaksi'!$E$6:$J$400000,6,FALSE),0),0)</f>
        <v>0</v>
      </c>
      <c r="K140" s="136"/>
      <c r="L140" s="137">
        <f t="shared" si="5"/>
        <v>0</v>
      </c>
      <c r="M140" s="138"/>
    </row>
    <row r="141" spans="1:13" s="7" customFormat="1" x14ac:dyDescent="0.25">
      <c r="A141" s="53" t="str">
        <f t="shared" si="3"/>
        <v/>
      </c>
      <c r="B141" s="53">
        <v>122</v>
      </c>
      <c r="C141" s="52" t="str">
        <f t="shared" si="4"/>
        <v>A.049.122</v>
      </c>
      <c r="D141" s="52" t="str">
        <f>IF(E141="","",$G$5&amp;"."&amp;B141&amp;"."&amp;VLOOKUP(G141,Setting!$B$6:$C$7,2,FALSE)&amp;"."&amp;DAY(E141)&amp;"."&amp;MONTH(E141)&amp;"."&amp;YEAR(E141))</f>
        <v/>
      </c>
      <c r="E141" s="135" t="str">
        <f>IFERROR(VLOOKUP(C141,'Db Transaksi'!$C$6:$K$400000,4,FALSE),"")</f>
        <v/>
      </c>
      <c r="F141" s="135"/>
      <c r="G141" s="54" t="str">
        <f>IFERROR(VLOOKUP(C141,'Db Transaksi'!$C$6:$K$400000,7,FALSE),"")</f>
        <v/>
      </c>
      <c r="H141" s="136">
        <f>IFERROR(IF(G141=$P$6,VLOOKUP(D141,'Db Transaksi'!$E$6:$J$400000,6,FALSE),0),0)</f>
        <v>0</v>
      </c>
      <c r="I141" s="136"/>
      <c r="J141" s="136">
        <f>IFERROR(IF(G141=$P$7,VLOOKUP(D141,'Db Transaksi'!$E$6:$J$400000,6,FALSE),0),0)</f>
        <v>0</v>
      </c>
      <c r="K141" s="136"/>
      <c r="L141" s="137">
        <f t="shared" si="5"/>
        <v>0</v>
      </c>
      <c r="M141" s="138"/>
    </row>
    <row r="142" spans="1:13" s="7" customFormat="1" x14ac:dyDescent="0.25">
      <c r="A142" s="53" t="str">
        <f t="shared" si="3"/>
        <v/>
      </c>
      <c r="B142" s="53">
        <v>123</v>
      </c>
      <c r="C142" s="52" t="str">
        <f t="shared" si="4"/>
        <v>A.049.123</v>
      </c>
      <c r="D142" s="52" t="str">
        <f>IF(E142="","",$G$5&amp;"."&amp;B142&amp;"."&amp;VLOOKUP(G142,Setting!$B$6:$C$7,2,FALSE)&amp;"."&amp;DAY(E142)&amp;"."&amp;MONTH(E142)&amp;"."&amp;YEAR(E142))</f>
        <v/>
      </c>
      <c r="E142" s="135" t="str">
        <f>IFERROR(VLOOKUP(C142,'Db Transaksi'!$C$6:$K$400000,4,FALSE),"")</f>
        <v/>
      </c>
      <c r="F142" s="135"/>
      <c r="G142" s="54" t="str">
        <f>IFERROR(VLOOKUP(C142,'Db Transaksi'!$C$6:$K$400000,7,FALSE),"")</f>
        <v/>
      </c>
      <c r="H142" s="136">
        <f>IFERROR(IF(G142=$P$6,VLOOKUP(D142,'Db Transaksi'!$E$6:$J$400000,6,FALSE),0),0)</f>
        <v>0</v>
      </c>
      <c r="I142" s="136"/>
      <c r="J142" s="136">
        <f>IFERROR(IF(G142=$P$7,VLOOKUP(D142,'Db Transaksi'!$E$6:$J$400000,6,FALSE),0),0)</f>
        <v>0</v>
      </c>
      <c r="K142" s="136"/>
      <c r="L142" s="137">
        <f t="shared" si="5"/>
        <v>0</v>
      </c>
      <c r="M142" s="138"/>
    </row>
    <row r="143" spans="1:13" s="7" customFormat="1" x14ac:dyDescent="0.25">
      <c r="A143" s="53" t="str">
        <f t="shared" si="3"/>
        <v/>
      </c>
      <c r="B143" s="53">
        <v>124</v>
      </c>
      <c r="C143" s="52" t="str">
        <f t="shared" si="4"/>
        <v>A.049.124</v>
      </c>
      <c r="D143" s="52" t="str">
        <f>IF(E143="","",$G$5&amp;"."&amp;B143&amp;"."&amp;VLOOKUP(G143,Setting!$B$6:$C$7,2,FALSE)&amp;"."&amp;DAY(E143)&amp;"."&amp;MONTH(E143)&amp;"."&amp;YEAR(E143))</f>
        <v/>
      </c>
      <c r="E143" s="135" t="str">
        <f>IFERROR(VLOOKUP(C143,'Db Transaksi'!$C$6:$K$400000,4,FALSE),"")</f>
        <v/>
      </c>
      <c r="F143" s="135"/>
      <c r="G143" s="54" t="str">
        <f>IFERROR(VLOOKUP(C143,'Db Transaksi'!$C$6:$K$400000,7,FALSE),"")</f>
        <v/>
      </c>
      <c r="H143" s="136">
        <f>IFERROR(IF(G143=$P$6,VLOOKUP(D143,'Db Transaksi'!$E$6:$J$400000,6,FALSE),0),0)</f>
        <v>0</v>
      </c>
      <c r="I143" s="136"/>
      <c r="J143" s="136">
        <f>IFERROR(IF(G143=$P$7,VLOOKUP(D143,'Db Transaksi'!$E$6:$J$400000,6,FALSE),0),0)</f>
        <v>0</v>
      </c>
      <c r="K143" s="136"/>
      <c r="L143" s="137">
        <f t="shared" si="5"/>
        <v>0</v>
      </c>
      <c r="M143" s="138"/>
    </row>
    <row r="144" spans="1:13" s="7" customFormat="1" x14ac:dyDescent="0.25">
      <c r="A144" s="53" t="str">
        <f t="shared" si="3"/>
        <v/>
      </c>
      <c r="B144" s="53">
        <v>125</v>
      </c>
      <c r="C144" s="52" t="str">
        <f t="shared" si="4"/>
        <v>A.049.125</v>
      </c>
      <c r="D144" s="52" t="str">
        <f>IF(E144="","",$G$5&amp;"."&amp;B144&amp;"."&amp;VLOOKUP(G144,Setting!$B$6:$C$7,2,FALSE)&amp;"."&amp;DAY(E144)&amp;"."&amp;MONTH(E144)&amp;"."&amp;YEAR(E144))</f>
        <v/>
      </c>
      <c r="E144" s="135" t="str">
        <f>IFERROR(VLOOKUP(C144,'Db Transaksi'!$C$6:$K$400000,4,FALSE),"")</f>
        <v/>
      </c>
      <c r="F144" s="135"/>
      <c r="G144" s="54" t="str">
        <f>IFERROR(VLOOKUP(C144,'Db Transaksi'!$C$6:$K$400000,7,FALSE),"")</f>
        <v/>
      </c>
      <c r="H144" s="136">
        <f>IFERROR(IF(G144=$P$6,VLOOKUP(D144,'Db Transaksi'!$E$6:$J$400000,6,FALSE),0),0)</f>
        <v>0</v>
      </c>
      <c r="I144" s="136"/>
      <c r="J144" s="136">
        <f>IFERROR(IF(G144=$P$7,VLOOKUP(D144,'Db Transaksi'!$E$6:$J$400000,6,FALSE),0),0)</f>
        <v>0</v>
      </c>
      <c r="K144" s="136"/>
      <c r="L144" s="137">
        <f t="shared" si="5"/>
        <v>0</v>
      </c>
      <c r="M144" s="138"/>
    </row>
    <row r="145" spans="1:13" s="7" customFormat="1" x14ac:dyDescent="0.25">
      <c r="A145" s="53" t="str">
        <f t="shared" si="3"/>
        <v/>
      </c>
      <c r="B145" s="53">
        <v>126</v>
      </c>
      <c r="C145" s="52" t="str">
        <f t="shared" si="4"/>
        <v>A.049.126</v>
      </c>
      <c r="D145" s="52" t="str">
        <f>IF(E145="","",$G$5&amp;"."&amp;B145&amp;"."&amp;VLOOKUP(G145,Setting!$B$6:$C$7,2,FALSE)&amp;"."&amp;DAY(E145)&amp;"."&amp;MONTH(E145)&amp;"."&amp;YEAR(E145))</f>
        <v/>
      </c>
      <c r="E145" s="135" t="str">
        <f>IFERROR(VLOOKUP(C145,'Db Transaksi'!$C$6:$K$400000,4,FALSE),"")</f>
        <v/>
      </c>
      <c r="F145" s="135"/>
      <c r="G145" s="54" t="str">
        <f>IFERROR(VLOOKUP(C145,'Db Transaksi'!$C$6:$K$400000,7,FALSE),"")</f>
        <v/>
      </c>
      <c r="H145" s="136">
        <f>IFERROR(IF(G145=$P$6,VLOOKUP(D145,'Db Transaksi'!$E$6:$J$400000,6,FALSE),0),0)</f>
        <v>0</v>
      </c>
      <c r="I145" s="136"/>
      <c r="J145" s="136">
        <f>IFERROR(IF(G145=$P$7,VLOOKUP(D145,'Db Transaksi'!$E$6:$J$400000,6,FALSE),0),0)</f>
        <v>0</v>
      </c>
      <c r="K145" s="136"/>
      <c r="L145" s="137">
        <f t="shared" si="5"/>
        <v>0</v>
      </c>
      <c r="M145" s="138"/>
    </row>
    <row r="146" spans="1:13" s="7" customFormat="1" x14ac:dyDescent="0.25">
      <c r="A146" s="53" t="str">
        <f t="shared" si="3"/>
        <v/>
      </c>
      <c r="B146" s="53">
        <v>127</v>
      </c>
      <c r="C146" s="52" t="str">
        <f t="shared" si="4"/>
        <v>A.049.127</v>
      </c>
      <c r="D146" s="52" t="str">
        <f>IF(E146="","",$G$5&amp;"."&amp;B146&amp;"."&amp;VLOOKUP(G146,Setting!$B$6:$C$7,2,FALSE)&amp;"."&amp;DAY(E146)&amp;"."&amp;MONTH(E146)&amp;"."&amp;YEAR(E146))</f>
        <v/>
      </c>
      <c r="E146" s="135" t="str">
        <f>IFERROR(VLOOKUP(C146,'Db Transaksi'!$C$6:$K$400000,4,FALSE),"")</f>
        <v/>
      </c>
      <c r="F146" s="135"/>
      <c r="G146" s="54" t="str">
        <f>IFERROR(VLOOKUP(C146,'Db Transaksi'!$C$6:$K$400000,7,FALSE),"")</f>
        <v/>
      </c>
      <c r="H146" s="136">
        <f>IFERROR(IF(G146=$P$6,VLOOKUP(D146,'Db Transaksi'!$E$6:$J$400000,6,FALSE),0),0)</f>
        <v>0</v>
      </c>
      <c r="I146" s="136"/>
      <c r="J146" s="136">
        <f>IFERROR(IF(G146=$P$7,VLOOKUP(D146,'Db Transaksi'!$E$6:$J$400000,6,FALSE),0),0)</f>
        <v>0</v>
      </c>
      <c r="K146" s="136"/>
      <c r="L146" s="137">
        <f t="shared" si="5"/>
        <v>0</v>
      </c>
      <c r="M146" s="138"/>
    </row>
    <row r="147" spans="1:13" s="7" customFormat="1" x14ac:dyDescent="0.25">
      <c r="A147" s="53" t="str">
        <f t="shared" si="3"/>
        <v/>
      </c>
      <c r="B147" s="53">
        <v>128</v>
      </c>
      <c r="C147" s="52" t="str">
        <f t="shared" si="4"/>
        <v>A.049.128</v>
      </c>
      <c r="D147" s="52" t="str">
        <f>IF(E147="","",$G$5&amp;"."&amp;B147&amp;"."&amp;VLOOKUP(G147,Setting!$B$6:$C$7,2,FALSE)&amp;"."&amp;DAY(E147)&amp;"."&amp;MONTH(E147)&amp;"."&amp;YEAR(E147))</f>
        <v/>
      </c>
      <c r="E147" s="135" t="str">
        <f>IFERROR(VLOOKUP(C147,'Db Transaksi'!$C$6:$K$400000,4,FALSE),"")</f>
        <v/>
      </c>
      <c r="F147" s="135"/>
      <c r="G147" s="54" t="str">
        <f>IFERROR(VLOOKUP(C147,'Db Transaksi'!$C$6:$K$400000,7,FALSE),"")</f>
        <v/>
      </c>
      <c r="H147" s="136">
        <f>IFERROR(IF(G147=$P$6,VLOOKUP(D147,'Db Transaksi'!$E$6:$J$400000,6,FALSE),0),0)</f>
        <v>0</v>
      </c>
      <c r="I147" s="136"/>
      <c r="J147" s="136">
        <f>IFERROR(IF(G147=$P$7,VLOOKUP(D147,'Db Transaksi'!$E$6:$J$400000,6,FALSE),0),0)</f>
        <v>0</v>
      </c>
      <c r="K147" s="136"/>
      <c r="L147" s="137">
        <f t="shared" si="5"/>
        <v>0</v>
      </c>
      <c r="M147" s="138"/>
    </row>
    <row r="148" spans="1:13" s="7" customFormat="1" x14ac:dyDescent="0.25">
      <c r="A148" s="53" t="str">
        <f t="shared" si="3"/>
        <v/>
      </c>
      <c r="B148" s="53">
        <v>129</v>
      </c>
      <c r="C148" s="52" t="str">
        <f t="shared" si="4"/>
        <v>A.049.129</v>
      </c>
      <c r="D148" s="52" t="str">
        <f>IF(E148="","",$G$5&amp;"."&amp;B148&amp;"."&amp;VLOOKUP(G148,Setting!$B$6:$C$7,2,FALSE)&amp;"."&amp;DAY(E148)&amp;"."&amp;MONTH(E148)&amp;"."&amp;YEAR(E148))</f>
        <v/>
      </c>
      <c r="E148" s="135" t="str">
        <f>IFERROR(VLOOKUP(C148,'Db Transaksi'!$C$6:$K$400000,4,FALSE),"")</f>
        <v/>
      </c>
      <c r="F148" s="135"/>
      <c r="G148" s="54" t="str">
        <f>IFERROR(VLOOKUP(C148,'Db Transaksi'!$C$6:$K$400000,7,FALSE),"")</f>
        <v/>
      </c>
      <c r="H148" s="136">
        <f>IFERROR(IF(G148=$P$6,VLOOKUP(D148,'Db Transaksi'!$E$6:$J$400000,6,FALSE),0),0)</f>
        <v>0</v>
      </c>
      <c r="I148" s="136"/>
      <c r="J148" s="136">
        <f>IFERROR(IF(G148=$P$7,VLOOKUP(D148,'Db Transaksi'!$E$6:$J$400000,6,FALSE),0),0)</f>
        <v>0</v>
      </c>
      <c r="K148" s="136"/>
      <c r="L148" s="137">
        <f t="shared" si="5"/>
        <v>0</v>
      </c>
      <c r="M148" s="138"/>
    </row>
    <row r="149" spans="1:13" s="7" customFormat="1" x14ac:dyDescent="0.25">
      <c r="A149" s="53" t="str">
        <f t="shared" ref="A149:A212" si="6">IF(G149="","",B149)</f>
        <v/>
      </c>
      <c r="B149" s="53">
        <v>130</v>
      </c>
      <c r="C149" s="52" t="str">
        <f t="shared" ref="C149:C212" si="7">$G$5&amp;"."&amp;B149</f>
        <v>A.049.130</v>
      </c>
      <c r="D149" s="52" t="str">
        <f>IF(E149="","",$G$5&amp;"."&amp;B149&amp;"."&amp;VLOOKUP(G149,Setting!$B$6:$C$7,2,FALSE)&amp;"."&amp;DAY(E149)&amp;"."&amp;MONTH(E149)&amp;"."&amp;YEAR(E149))</f>
        <v/>
      </c>
      <c r="E149" s="135" t="str">
        <f>IFERROR(VLOOKUP(C149,'Db Transaksi'!$C$6:$K$400000,4,FALSE),"")</f>
        <v/>
      </c>
      <c r="F149" s="135"/>
      <c r="G149" s="54" t="str">
        <f>IFERROR(VLOOKUP(C149,'Db Transaksi'!$C$6:$K$400000,7,FALSE),"")</f>
        <v/>
      </c>
      <c r="H149" s="136">
        <f>IFERROR(IF(G149=$P$6,VLOOKUP(D149,'Db Transaksi'!$E$6:$J$400000,6,FALSE),0),0)</f>
        <v>0</v>
      </c>
      <c r="I149" s="136"/>
      <c r="J149" s="136">
        <f>IFERROR(IF(G149=$P$7,VLOOKUP(D149,'Db Transaksi'!$E$6:$J$400000,6,FALSE),0),0)</f>
        <v>0</v>
      </c>
      <c r="K149" s="136"/>
      <c r="L149" s="137">
        <f t="shared" si="5"/>
        <v>0</v>
      </c>
      <c r="M149" s="138"/>
    </row>
    <row r="150" spans="1:13" s="7" customFormat="1" x14ac:dyDescent="0.25">
      <c r="A150" s="53" t="str">
        <f t="shared" si="6"/>
        <v/>
      </c>
      <c r="B150" s="53">
        <v>131</v>
      </c>
      <c r="C150" s="52" t="str">
        <f t="shared" si="7"/>
        <v>A.049.131</v>
      </c>
      <c r="D150" s="52" t="str">
        <f>IF(E150="","",$G$5&amp;"."&amp;B150&amp;"."&amp;VLOOKUP(G150,Setting!$B$6:$C$7,2,FALSE)&amp;"."&amp;DAY(E150)&amp;"."&amp;MONTH(E150)&amp;"."&amp;YEAR(E150))</f>
        <v/>
      </c>
      <c r="E150" s="135" t="str">
        <f>IFERROR(VLOOKUP(C150,'Db Transaksi'!$C$6:$K$400000,4,FALSE),"")</f>
        <v/>
      </c>
      <c r="F150" s="135"/>
      <c r="G150" s="54" t="str">
        <f>IFERROR(VLOOKUP(C150,'Db Transaksi'!$C$6:$K$400000,7,FALSE),"")</f>
        <v/>
      </c>
      <c r="H150" s="136">
        <f>IFERROR(IF(G150=$P$6,VLOOKUP(D150,'Db Transaksi'!$E$6:$J$400000,6,FALSE),0),0)</f>
        <v>0</v>
      </c>
      <c r="I150" s="136"/>
      <c r="J150" s="136">
        <f>IFERROR(IF(G150=$P$7,VLOOKUP(D150,'Db Transaksi'!$E$6:$J$400000,6,FALSE),0),0)</f>
        <v>0</v>
      </c>
      <c r="K150" s="136"/>
      <c r="L150" s="137">
        <f t="shared" si="5"/>
        <v>0</v>
      </c>
      <c r="M150" s="138"/>
    </row>
    <row r="151" spans="1:13" s="7" customFormat="1" x14ac:dyDescent="0.25">
      <c r="A151" s="53" t="str">
        <f t="shared" si="6"/>
        <v/>
      </c>
      <c r="B151" s="53">
        <v>132</v>
      </c>
      <c r="C151" s="52" t="str">
        <f t="shared" si="7"/>
        <v>A.049.132</v>
      </c>
      <c r="D151" s="52" t="str">
        <f>IF(E151="","",$G$5&amp;"."&amp;B151&amp;"."&amp;VLOOKUP(G151,Setting!$B$6:$C$7,2,FALSE)&amp;"."&amp;DAY(E151)&amp;"."&amp;MONTH(E151)&amp;"."&amp;YEAR(E151))</f>
        <v/>
      </c>
      <c r="E151" s="135" t="str">
        <f>IFERROR(VLOOKUP(C151,'Db Transaksi'!$C$6:$K$400000,4,FALSE),"")</f>
        <v/>
      </c>
      <c r="F151" s="135"/>
      <c r="G151" s="54" t="str">
        <f>IFERROR(VLOOKUP(C151,'Db Transaksi'!$C$6:$K$400000,7,FALSE),"")</f>
        <v/>
      </c>
      <c r="H151" s="136">
        <f>IFERROR(IF(G151=$P$6,VLOOKUP(D151,'Db Transaksi'!$E$6:$J$400000,6,FALSE),0),0)</f>
        <v>0</v>
      </c>
      <c r="I151" s="136"/>
      <c r="J151" s="136">
        <f>IFERROR(IF(G151=$P$7,VLOOKUP(D151,'Db Transaksi'!$E$6:$J$400000,6,FALSE),0),0)</f>
        <v>0</v>
      </c>
      <c r="K151" s="136"/>
      <c r="L151" s="137">
        <f t="shared" ref="L151:L214" si="8">L150+H151-J151</f>
        <v>0</v>
      </c>
      <c r="M151" s="138"/>
    </row>
    <row r="152" spans="1:13" s="7" customFormat="1" x14ac:dyDescent="0.25">
      <c r="A152" s="53" t="str">
        <f t="shared" si="6"/>
        <v/>
      </c>
      <c r="B152" s="53">
        <v>133</v>
      </c>
      <c r="C152" s="52" t="str">
        <f t="shared" si="7"/>
        <v>A.049.133</v>
      </c>
      <c r="D152" s="52" t="str">
        <f>IF(E152="","",$G$5&amp;"."&amp;B152&amp;"."&amp;VLOOKUP(G152,Setting!$B$6:$C$7,2,FALSE)&amp;"."&amp;DAY(E152)&amp;"."&amp;MONTH(E152)&amp;"."&amp;YEAR(E152))</f>
        <v/>
      </c>
      <c r="E152" s="135" t="str">
        <f>IFERROR(VLOOKUP(C152,'Db Transaksi'!$C$6:$K$400000,4,FALSE),"")</f>
        <v/>
      </c>
      <c r="F152" s="135"/>
      <c r="G152" s="54" t="str">
        <f>IFERROR(VLOOKUP(C152,'Db Transaksi'!$C$6:$K$400000,7,FALSE),"")</f>
        <v/>
      </c>
      <c r="H152" s="136">
        <f>IFERROR(IF(G152=$P$6,VLOOKUP(D152,'Db Transaksi'!$E$6:$J$400000,6,FALSE),0),0)</f>
        <v>0</v>
      </c>
      <c r="I152" s="136"/>
      <c r="J152" s="136">
        <f>IFERROR(IF(G152=$P$7,VLOOKUP(D152,'Db Transaksi'!$E$6:$J$400000,6,FALSE),0),0)</f>
        <v>0</v>
      </c>
      <c r="K152" s="136"/>
      <c r="L152" s="137">
        <f t="shared" si="8"/>
        <v>0</v>
      </c>
      <c r="M152" s="138"/>
    </row>
    <row r="153" spans="1:13" s="7" customFormat="1" x14ac:dyDescent="0.25">
      <c r="A153" s="53" t="str">
        <f t="shared" si="6"/>
        <v/>
      </c>
      <c r="B153" s="53">
        <v>134</v>
      </c>
      <c r="C153" s="52" t="str">
        <f t="shared" si="7"/>
        <v>A.049.134</v>
      </c>
      <c r="D153" s="52" t="str">
        <f>IF(E153="","",$G$5&amp;"."&amp;B153&amp;"."&amp;VLOOKUP(G153,Setting!$B$6:$C$7,2,FALSE)&amp;"."&amp;DAY(E153)&amp;"."&amp;MONTH(E153)&amp;"."&amp;YEAR(E153))</f>
        <v/>
      </c>
      <c r="E153" s="135" t="str">
        <f>IFERROR(VLOOKUP(C153,'Db Transaksi'!$C$6:$K$400000,4,FALSE),"")</f>
        <v/>
      </c>
      <c r="F153" s="135"/>
      <c r="G153" s="54" t="str">
        <f>IFERROR(VLOOKUP(C153,'Db Transaksi'!$C$6:$K$400000,7,FALSE),"")</f>
        <v/>
      </c>
      <c r="H153" s="136">
        <f>IFERROR(IF(G153=$P$6,VLOOKUP(D153,'Db Transaksi'!$E$6:$J$400000,6,FALSE),0),0)</f>
        <v>0</v>
      </c>
      <c r="I153" s="136"/>
      <c r="J153" s="136">
        <f>IFERROR(IF(G153=$P$7,VLOOKUP(D153,'Db Transaksi'!$E$6:$J$400000,6,FALSE),0),0)</f>
        <v>0</v>
      </c>
      <c r="K153" s="136"/>
      <c r="L153" s="137">
        <f t="shared" si="8"/>
        <v>0</v>
      </c>
      <c r="M153" s="138"/>
    </row>
    <row r="154" spans="1:13" s="7" customFormat="1" x14ac:dyDescent="0.25">
      <c r="A154" s="53" t="str">
        <f t="shared" si="6"/>
        <v/>
      </c>
      <c r="B154" s="53">
        <v>135</v>
      </c>
      <c r="C154" s="52" t="str">
        <f t="shared" si="7"/>
        <v>A.049.135</v>
      </c>
      <c r="D154" s="52" t="str">
        <f>IF(E154="","",$G$5&amp;"."&amp;B154&amp;"."&amp;VLOOKUP(G154,Setting!$B$6:$C$7,2,FALSE)&amp;"."&amp;DAY(E154)&amp;"."&amp;MONTH(E154)&amp;"."&amp;YEAR(E154))</f>
        <v/>
      </c>
      <c r="E154" s="135" t="str">
        <f>IFERROR(VLOOKUP(C154,'Db Transaksi'!$C$6:$K$400000,4,FALSE),"")</f>
        <v/>
      </c>
      <c r="F154" s="135"/>
      <c r="G154" s="54" t="str">
        <f>IFERROR(VLOOKUP(C154,'Db Transaksi'!$C$6:$K$400000,7,FALSE),"")</f>
        <v/>
      </c>
      <c r="H154" s="136">
        <f>IFERROR(IF(G154=$P$6,VLOOKUP(D154,'Db Transaksi'!$E$6:$J$400000,6,FALSE),0),0)</f>
        <v>0</v>
      </c>
      <c r="I154" s="136"/>
      <c r="J154" s="136">
        <f>IFERROR(IF(G154=$P$7,VLOOKUP(D154,'Db Transaksi'!$E$6:$J$400000,6,FALSE),0),0)</f>
        <v>0</v>
      </c>
      <c r="K154" s="136"/>
      <c r="L154" s="137">
        <f t="shared" si="8"/>
        <v>0</v>
      </c>
      <c r="M154" s="138"/>
    </row>
    <row r="155" spans="1:13" s="7" customFormat="1" x14ac:dyDescent="0.25">
      <c r="A155" s="53" t="str">
        <f t="shared" si="6"/>
        <v/>
      </c>
      <c r="B155" s="53">
        <v>136</v>
      </c>
      <c r="C155" s="52" t="str">
        <f t="shared" si="7"/>
        <v>A.049.136</v>
      </c>
      <c r="D155" s="52" t="str">
        <f>IF(E155="","",$G$5&amp;"."&amp;B155&amp;"."&amp;VLOOKUP(G155,Setting!$B$6:$C$7,2,FALSE)&amp;"."&amp;DAY(E155)&amp;"."&amp;MONTH(E155)&amp;"."&amp;YEAR(E155))</f>
        <v/>
      </c>
      <c r="E155" s="135" t="str">
        <f>IFERROR(VLOOKUP(C155,'Db Transaksi'!$C$6:$K$400000,4,FALSE),"")</f>
        <v/>
      </c>
      <c r="F155" s="135"/>
      <c r="G155" s="54" t="str">
        <f>IFERROR(VLOOKUP(C155,'Db Transaksi'!$C$6:$K$400000,7,FALSE),"")</f>
        <v/>
      </c>
      <c r="H155" s="136">
        <f>IFERROR(IF(G155=$P$6,VLOOKUP(D155,'Db Transaksi'!$E$6:$J$400000,6,FALSE),0),0)</f>
        <v>0</v>
      </c>
      <c r="I155" s="136"/>
      <c r="J155" s="136">
        <f>IFERROR(IF(G155=$P$7,VLOOKUP(D155,'Db Transaksi'!$E$6:$J$400000,6,FALSE),0),0)</f>
        <v>0</v>
      </c>
      <c r="K155" s="136"/>
      <c r="L155" s="137">
        <f t="shared" si="8"/>
        <v>0</v>
      </c>
      <c r="M155" s="138"/>
    </row>
    <row r="156" spans="1:13" s="7" customFormat="1" x14ac:dyDescent="0.25">
      <c r="A156" s="53" t="str">
        <f t="shared" si="6"/>
        <v/>
      </c>
      <c r="B156" s="53">
        <v>137</v>
      </c>
      <c r="C156" s="52" t="str">
        <f t="shared" si="7"/>
        <v>A.049.137</v>
      </c>
      <c r="D156" s="52" t="str">
        <f>IF(E156="","",$G$5&amp;"."&amp;B156&amp;"."&amp;VLOOKUP(G156,Setting!$B$6:$C$7,2,FALSE)&amp;"."&amp;DAY(E156)&amp;"."&amp;MONTH(E156)&amp;"."&amp;YEAR(E156))</f>
        <v/>
      </c>
      <c r="E156" s="135" t="str">
        <f>IFERROR(VLOOKUP(C156,'Db Transaksi'!$C$6:$K$400000,4,FALSE),"")</f>
        <v/>
      </c>
      <c r="F156" s="135"/>
      <c r="G156" s="54" t="str">
        <f>IFERROR(VLOOKUP(C156,'Db Transaksi'!$C$6:$K$400000,7,FALSE),"")</f>
        <v/>
      </c>
      <c r="H156" s="136">
        <f>IFERROR(IF(G156=$P$6,VLOOKUP(D156,'Db Transaksi'!$E$6:$J$400000,6,FALSE),0),0)</f>
        <v>0</v>
      </c>
      <c r="I156" s="136"/>
      <c r="J156" s="136">
        <f>IFERROR(IF(G156=$P$7,VLOOKUP(D156,'Db Transaksi'!$E$6:$J$400000,6,FALSE),0),0)</f>
        <v>0</v>
      </c>
      <c r="K156" s="136"/>
      <c r="L156" s="137">
        <f t="shared" si="8"/>
        <v>0</v>
      </c>
      <c r="M156" s="138"/>
    </row>
    <row r="157" spans="1:13" s="7" customFormat="1" x14ac:dyDescent="0.25">
      <c r="A157" s="53" t="str">
        <f t="shared" si="6"/>
        <v/>
      </c>
      <c r="B157" s="53">
        <v>138</v>
      </c>
      <c r="C157" s="52" t="str">
        <f t="shared" si="7"/>
        <v>A.049.138</v>
      </c>
      <c r="D157" s="52" t="str">
        <f>IF(E157="","",$G$5&amp;"."&amp;B157&amp;"."&amp;VLOOKUP(G157,Setting!$B$6:$C$7,2,FALSE)&amp;"."&amp;DAY(E157)&amp;"."&amp;MONTH(E157)&amp;"."&amp;YEAR(E157))</f>
        <v/>
      </c>
      <c r="E157" s="135" t="str">
        <f>IFERROR(VLOOKUP(C157,'Db Transaksi'!$C$6:$K$400000,4,FALSE),"")</f>
        <v/>
      </c>
      <c r="F157" s="135"/>
      <c r="G157" s="54" t="str">
        <f>IFERROR(VLOOKUP(C157,'Db Transaksi'!$C$6:$K$400000,7,FALSE),"")</f>
        <v/>
      </c>
      <c r="H157" s="136">
        <f>IFERROR(IF(G157=$P$6,VLOOKUP(D157,'Db Transaksi'!$E$6:$J$400000,6,FALSE),0),0)</f>
        <v>0</v>
      </c>
      <c r="I157" s="136"/>
      <c r="J157" s="136">
        <f>IFERROR(IF(G157=$P$7,VLOOKUP(D157,'Db Transaksi'!$E$6:$J$400000,6,FALSE),0),0)</f>
        <v>0</v>
      </c>
      <c r="K157" s="136"/>
      <c r="L157" s="137">
        <f t="shared" si="8"/>
        <v>0</v>
      </c>
      <c r="M157" s="138"/>
    </row>
    <row r="158" spans="1:13" s="7" customFormat="1" x14ac:dyDescent="0.25">
      <c r="A158" s="53" t="str">
        <f t="shared" si="6"/>
        <v/>
      </c>
      <c r="B158" s="53">
        <v>139</v>
      </c>
      <c r="C158" s="52" t="str">
        <f t="shared" si="7"/>
        <v>A.049.139</v>
      </c>
      <c r="D158" s="52" t="str">
        <f>IF(E158="","",$G$5&amp;"."&amp;B158&amp;"."&amp;VLOOKUP(G158,Setting!$B$6:$C$7,2,FALSE)&amp;"."&amp;DAY(E158)&amp;"."&amp;MONTH(E158)&amp;"."&amp;YEAR(E158))</f>
        <v/>
      </c>
      <c r="E158" s="135" t="str">
        <f>IFERROR(VLOOKUP(C158,'Db Transaksi'!$C$6:$K$400000,4,FALSE),"")</f>
        <v/>
      </c>
      <c r="F158" s="135"/>
      <c r="G158" s="54" t="str">
        <f>IFERROR(VLOOKUP(C158,'Db Transaksi'!$C$6:$K$400000,7,FALSE),"")</f>
        <v/>
      </c>
      <c r="H158" s="136">
        <f>IFERROR(IF(G158=$P$6,VLOOKUP(D158,'Db Transaksi'!$E$6:$J$400000,6,FALSE),0),0)</f>
        <v>0</v>
      </c>
      <c r="I158" s="136"/>
      <c r="J158" s="136">
        <f>IFERROR(IF(G158=$P$7,VLOOKUP(D158,'Db Transaksi'!$E$6:$J$400000,6,FALSE),0),0)</f>
        <v>0</v>
      </c>
      <c r="K158" s="136"/>
      <c r="L158" s="137">
        <f t="shared" si="8"/>
        <v>0</v>
      </c>
      <c r="M158" s="138"/>
    </row>
    <row r="159" spans="1:13" s="7" customFormat="1" x14ac:dyDescent="0.25">
      <c r="A159" s="53" t="str">
        <f t="shared" si="6"/>
        <v/>
      </c>
      <c r="B159" s="53">
        <v>140</v>
      </c>
      <c r="C159" s="52" t="str">
        <f t="shared" si="7"/>
        <v>A.049.140</v>
      </c>
      <c r="D159" s="52" t="str">
        <f>IF(E159="","",$G$5&amp;"."&amp;B159&amp;"."&amp;VLOOKUP(G159,Setting!$B$6:$C$7,2,FALSE)&amp;"."&amp;DAY(E159)&amp;"."&amp;MONTH(E159)&amp;"."&amp;YEAR(E159))</f>
        <v/>
      </c>
      <c r="E159" s="135" t="str">
        <f>IFERROR(VLOOKUP(C159,'Db Transaksi'!$C$6:$K$400000,4,FALSE),"")</f>
        <v/>
      </c>
      <c r="F159" s="135"/>
      <c r="G159" s="54" t="str">
        <f>IFERROR(VLOOKUP(C159,'Db Transaksi'!$C$6:$K$400000,7,FALSE),"")</f>
        <v/>
      </c>
      <c r="H159" s="136">
        <f>IFERROR(IF(G159=$P$6,VLOOKUP(D159,'Db Transaksi'!$E$6:$J$400000,6,FALSE),0),0)</f>
        <v>0</v>
      </c>
      <c r="I159" s="136"/>
      <c r="J159" s="136">
        <f>IFERROR(IF(G159=$P$7,VLOOKUP(D159,'Db Transaksi'!$E$6:$J$400000,6,FALSE),0),0)</f>
        <v>0</v>
      </c>
      <c r="K159" s="136"/>
      <c r="L159" s="137">
        <f t="shared" si="8"/>
        <v>0</v>
      </c>
      <c r="M159" s="138"/>
    </row>
    <row r="160" spans="1:13" s="7" customFormat="1" x14ac:dyDescent="0.25">
      <c r="A160" s="53" t="str">
        <f t="shared" si="6"/>
        <v/>
      </c>
      <c r="B160" s="53">
        <v>141</v>
      </c>
      <c r="C160" s="52" t="str">
        <f t="shared" si="7"/>
        <v>A.049.141</v>
      </c>
      <c r="D160" s="52" t="str">
        <f>IF(E160="","",$G$5&amp;"."&amp;B160&amp;"."&amp;VLOOKUP(G160,Setting!$B$6:$C$7,2,FALSE)&amp;"."&amp;DAY(E160)&amp;"."&amp;MONTH(E160)&amp;"."&amp;YEAR(E160))</f>
        <v/>
      </c>
      <c r="E160" s="135" t="str">
        <f>IFERROR(VLOOKUP(C160,'Db Transaksi'!$C$6:$K$400000,4,FALSE),"")</f>
        <v/>
      </c>
      <c r="F160" s="135"/>
      <c r="G160" s="54" t="str">
        <f>IFERROR(VLOOKUP(C160,'Db Transaksi'!$C$6:$K$400000,7,FALSE),"")</f>
        <v/>
      </c>
      <c r="H160" s="136">
        <f>IFERROR(IF(G160=$P$6,VLOOKUP(D160,'Db Transaksi'!$E$6:$J$400000,6,FALSE),0),0)</f>
        <v>0</v>
      </c>
      <c r="I160" s="136"/>
      <c r="J160" s="136">
        <f>IFERROR(IF(G160=$P$7,VLOOKUP(D160,'Db Transaksi'!$E$6:$J$400000,6,FALSE),0),0)</f>
        <v>0</v>
      </c>
      <c r="K160" s="136"/>
      <c r="L160" s="137">
        <f t="shared" si="8"/>
        <v>0</v>
      </c>
      <c r="M160" s="138"/>
    </row>
    <row r="161" spans="1:13" s="7" customFormat="1" x14ac:dyDescent="0.25">
      <c r="A161" s="53" t="str">
        <f t="shared" si="6"/>
        <v/>
      </c>
      <c r="B161" s="53">
        <v>142</v>
      </c>
      <c r="C161" s="52" t="str">
        <f t="shared" si="7"/>
        <v>A.049.142</v>
      </c>
      <c r="D161" s="52" t="str">
        <f>IF(E161="","",$G$5&amp;"."&amp;B161&amp;"."&amp;VLOOKUP(G161,Setting!$B$6:$C$7,2,FALSE)&amp;"."&amp;DAY(E161)&amp;"."&amp;MONTH(E161)&amp;"."&amp;YEAR(E161))</f>
        <v/>
      </c>
      <c r="E161" s="135" t="str">
        <f>IFERROR(VLOOKUP(C161,'Db Transaksi'!$C$6:$K$400000,4,FALSE),"")</f>
        <v/>
      </c>
      <c r="F161" s="135"/>
      <c r="G161" s="54" t="str">
        <f>IFERROR(VLOOKUP(C161,'Db Transaksi'!$C$6:$K$400000,7,FALSE),"")</f>
        <v/>
      </c>
      <c r="H161" s="136">
        <f>IFERROR(IF(G161=$P$6,VLOOKUP(D161,'Db Transaksi'!$E$6:$J$400000,6,FALSE),0),0)</f>
        <v>0</v>
      </c>
      <c r="I161" s="136"/>
      <c r="J161" s="136">
        <f>IFERROR(IF(G161=$P$7,VLOOKUP(D161,'Db Transaksi'!$E$6:$J$400000,6,FALSE),0),0)</f>
        <v>0</v>
      </c>
      <c r="K161" s="136"/>
      <c r="L161" s="137">
        <f t="shared" si="8"/>
        <v>0</v>
      </c>
      <c r="M161" s="138"/>
    </row>
    <row r="162" spans="1:13" s="7" customFormat="1" x14ac:dyDescent="0.25">
      <c r="A162" s="53" t="str">
        <f t="shared" si="6"/>
        <v/>
      </c>
      <c r="B162" s="53">
        <v>143</v>
      </c>
      <c r="C162" s="52" t="str">
        <f t="shared" si="7"/>
        <v>A.049.143</v>
      </c>
      <c r="D162" s="52" t="str">
        <f>IF(E162="","",$G$5&amp;"."&amp;B162&amp;"."&amp;VLOOKUP(G162,Setting!$B$6:$C$7,2,FALSE)&amp;"."&amp;DAY(E162)&amp;"."&amp;MONTH(E162)&amp;"."&amp;YEAR(E162))</f>
        <v/>
      </c>
      <c r="E162" s="135" t="str">
        <f>IFERROR(VLOOKUP(C162,'Db Transaksi'!$C$6:$K$400000,4,FALSE),"")</f>
        <v/>
      </c>
      <c r="F162" s="135"/>
      <c r="G162" s="54" t="str">
        <f>IFERROR(VLOOKUP(C162,'Db Transaksi'!$C$6:$K$400000,7,FALSE),"")</f>
        <v/>
      </c>
      <c r="H162" s="136">
        <f>IFERROR(IF(G162=$P$6,VLOOKUP(D162,'Db Transaksi'!$E$6:$J$400000,6,FALSE),0),0)</f>
        <v>0</v>
      </c>
      <c r="I162" s="136"/>
      <c r="J162" s="136">
        <f>IFERROR(IF(G162=$P$7,VLOOKUP(D162,'Db Transaksi'!$E$6:$J$400000,6,FALSE),0),0)</f>
        <v>0</v>
      </c>
      <c r="K162" s="136"/>
      <c r="L162" s="137">
        <f t="shared" si="8"/>
        <v>0</v>
      </c>
      <c r="M162" s="138"/>
    </row>
    <row r="163" spans="1:13" s="7" customFormat="1" x14ac:dyDescent="0.25">
      <c r="A163" s="53" t="str">
        <f t="shared" si="6"/>
        <v/>
      </c>
      <c r="B163" s="53">
        <v>144</v>
      </c>
      <c r="C163" s="52" t="str">
        <f t="shared" si="7"/>
        <v>A.049.144</v>
      </c>
      <c r="D163" s="52" t="str">
        <f>IF(E163="","",$G$5&amp;"."&amp;B163&amp;"."&amp;VLOOKUP(G163,Setting!$B$6:$C$7,2,FALSE)&amp;"."&amp;DAY(E163)&amp;"."&amp;MONTH(E163)&amp;"."&amp;YEAR(E163))</f>
        <v/>
      </c>
      <c r="E163" s="135" t="str">
        <f>IFERROR(VLOOKUP(C163,'Db Transaksi'!$C$6:$K$400000,4,FALSE),"")</f>
        <v/>
      </c>
      <c r="F163" s="135"/>
      <c r="G163" s="54" t="str">
        <f>IFERROR(VLOOKUP(C163,'Db Transaksi'!$C$6:$K$400000,7,FALSE),"")</f>
        <v/>
      </c>
      <c r="H163" s="136">
        <f>IFERROR(IF(G163=$P$6,VLOOKUP(D163,'Db Transaksi'!$E$6:$J$400000,6,FALSE),0),0)</f>
        <v>0</v>
      </c>
      <c r="I163" s="136"/>
      <c r="J163" s="136">
        <f>IFERROR(IF(G163=$P$7,VLOOKUP(D163,'Db Transaksi'!$E$6:$J$400000,6,FALSE),0),0)</f>
        <v>0</v>
      </c>
      <c r="K163" s="136"/>
      <c r="L163" s="137">
        <f t="shared" si="8"/>
        <v>0</v>
      </c>
      <c r="M163" s="138"/>
    </row>
    <row r="164" spans="1:13" s="7" customFormat="1" x14ac:dyDescent="0.25">
      <c r="A164" s="53" t="str">
        <f t="shared" si="6"/>
        <v/>
      </c>
      <c r="B164" s="53">
        <v>145</v>
      </c>
      <c r="C164" s="52" t="str">
        <f t="shared" si="7"/>
        <v>A.049.145</v>
      </c>
      <c r="D164" s="52" t="str">
        <f>IF(E164="","",$G$5&amp;"."&amp;B164&amp;"."&amp;VLOOKUP(G164,Setting!$B$6:$C$7,2,FALSE)&amp;"."&amp;DAY(E164)&amp;"."&amp;MONTH(E164)&amp;"."&amp;YEAR(E164))</f>
        <v/>
      </c>
      <c r="E164" s="135" t="str">
        <f>IFERROR(VLOOKUP(C164,'Db Transaksi'!$C$6:$K$400000,4,FALSE),"")</f>
        <v/>
      </c>
      <c r="F164" s="135"/>
      <c r="G164" s="54" t="str">
        <f>IFERROR(VLOOKUP(C164,'Db Transaksi'!$C$6:$K$400000,7,FALSE),"")</f>
        <v/>
      </c>
      <c r="H164" s="136">
        <f>IFERROR(IF(G164=$P$6,VLOOKUP(D164,'Db Transaksi'!$E$6:$J$400000,6,FALSE),0),0)</f>
        <v>0</v>
      </c>
      <c r="I164" s="136"/>
      <c r="J164" s="136">
        <f>IFERROR(IF(G164=$P$7,VLOOKUP(D164,'Db Transaksi'!$E$6:$J$400000,6,FALSE),0),0)</f>
        <v>0</v>
      </c>
      <c r="K164" s="136"/>
      <c r="L164" s="137">
        <f t="shared" si="8"/>
        <v>0</v>
      </c>
      <c r="M164" s="138"/>
    </row>
    <row r="165" spans="1:13" s="7" customFormat="1" x14ac:dyDescent="0.25">
      <c r="A165" s="53" t="str">
        <f t="shared" si="6"/>
        <v/>
      </c>
      <c r="B165" s="53">
        <v>146</v>
      </c>
      <c r="C165" s="52" t="str">
        <f t="shared" si="7"/>
        <v>A.049.146</v>
      </c>
      <c r="D165" s="52" t="str">
        <f>IF(E165="","",$G$5&amp;"."&amp;B165&amp;"."&amp;VLOOKUP(G165,Setting!$B$6:$C$7,2,FALSE)&amp;"."&amp;DAY(E165)&amp;"."&amp;MONTH(E165)&amp;"."&amp;YEAR(E165))</f>
        <v/>
      </c>
      <c r="E165" s="135" t="str">
        <f>IFERROR(VLOOKUP(C165,'Db Transaksi'!$C$6:$K$400000,4,FALSE),"")</f>
        <v/>
      </c>
      <c r="F165" s="135"/>
      <c r="G165" s="54" t="str">
        <f>IFERROR(VLOOKUP(C165,'Db Transaksi'!$C$6:$K$400000,7,FALSE),"")</f>
        <v/>
      </c>
      <c r="H165" s="136">
        <f>IFERROR(IF(G165=$P$6,VLOOKUP(D165,'Db Transaksi'!$E$6:$J$400000,6,FALSE),0),0)</f>
        <v>0</v>
      </c>
      <c r="I165" s="136"/>
      <c r="J165" s="136">
        <f>IFERROR(IF(G165=$P$7,VLOOKUP(D165,'Db Transaksi'!$E$6:$J$400000,6,FALSE),0),0)</f>
        <v>0</v>
      </c>
      <c r="K165" s="136"/>
      <c r="L165" s="137">
        <f t="shared" si="8"/>
        <v>0</v>
      </c>
      <c r="M165" s="138"/>
    </row>
    <row r="166" spans="1:13" s="7" customFormat="1" x14ac:dyDescent="0.25">
      <c r="A166" s="53" t="str">
        <f t="shared" si="6"/>
        <v/>
      </c>
      <c r="B166" s="53">
        <v>147</v>
      </c>
      <c r="C166" s="52" t="str">
        <f t="shared" si="7"/>
        <v>A.049.147</v>
      </c>
      <c r="D166" s="52" t="str">
        <f>IF(E166="","",$G$5&amp;"."&amp;B166&amp;"."&amp;VLOOKUP(G166,Setting!$B$6:$C$7,2,FALSE)&amp;"."&amp;DAY(E166)&amp;"."&amp;MONTH(E166)&amp;"."&amp;YEAR(E166))</f>
        <v/>
      </c>
      <c r="E166" s="135" t="str">
        <f>IFERROR(VLOOKUP(C166,'Db Transaksi'!$C$6:$K$400000,4,FALSE),"")</f>
        <v/>
      </c>
      <c r="F166" s="135"/>
      <c r="G166" s="54" t="str">
        <f>IFERROR(VLOOKUP(C166,'Db Transaksi'!$C$6:$K$400000,7,FALSE),"")</f>
        <v/>
      </c>
      <c r="H166" s="136">
        <f>IFERROR(IF(G166=$P$6,VLOOKUP(D166,'Db Transaksi'!$E$6:$J$400000,6,FALSE),0),0)</f>
        <v>0</v>
      </c>
      <c r="I166" s="136"/>
      <c r="J166" s="136">
        <f>IFERROR(IF(G166=$P$7,VLOOKUP(D166,'Db Transaksi'!$E$6:$J$400000,6,FALSE),0),0)</f>
        <v>0</v>
      </c>
      <c r="K166" s="136"/>
      <c r="L166" s="137">
        <f t="shared" si="8"/>
        <v>0</v>
      </c>
      <c r="M166" s="138"/>
    </row>
    <row r="167" spans="1:13" s="7" customFormat="1" x14ac:dyDescent="0.25">
      <c r="A167" s="53" t="str">
        <f t="shared" si="6"/>
        <v/>
      </c>
      <c r="B167" s="53">
        <v>148</v>
      </c>
      <c r="C167" s="52" t="str">
        <f t="shared" si="7"/>
        <v>A.049.148</v>
      </c>
      <c r="D167" s="52" t="str">
        <f>IF(E167="","",$G$5&amp;"."&amp;B167&amp;"."&amp;VLOOKUP(G167,Setting!$B$6:$C$7,2,FALSE)&amp;"."&amp;DAY(E167)&amp;"."&amp;MONTH(E167)&amp;"."&amp;YEAR(E167))</f>
        <v/>
      </c>
      <c r="E167" s="135" t="str">
        <f>IFERROR(VLOOKUP(C167,'Db Transaksi'!$C$6:$K$400000,4,FALSE),"")</f>
        <v/>
      </c>
      <c r="F167" s="135"/>
      <c r="G167" s="54" t="str">
        <f>IFERROR(VLOOKUP(C167,'Db Transaksi'!$C$6:$K$400000,7,FALSE),"")</f>
        <v/>
      </c>
      <c r="H167" s="136">
        <f>IFERROR(IF(G167=$P$6,VLOOKUP(D167,'Db Transaksi'!$E$6:$J$400000,6,FALSE),0),0)</f>
        <v>0</v>
      </c>
      <c r="I167" s="136"/>
      <c r="J167" s="136">
        <f>IFERROR(IF(G167=$P$7,VLOOKUP(D167,'Db Transaksi'!$E$6:$J$400000,6,FALSE),0),0)</f>
        <v>0</v>
      </c>
      <c r="K167" s="136"/>
      <c r="L167" s="137">
        <f t="shared" si="8"/>
        <v>0</v>
      </c>
      <c r="M167" s="138"/>
    </row>
    <row r="168" spans="1:13" s="7" customFormat="1" x14ac:dyDescent="0.25">
      <c r="A168" s="53" t="str">
        <f t="shared" si="6"/>
        <v/>
      </c>
      <c r="B168" s="53">
        <v>149</v>
      </c>
      <c r="C168" s="52" t="str">
        <f t="shared" si="7"/>
        <v>A.049.149</v>
      </c>
      <c r="D168" s="52" t="str">
        <f>IF(E168="","",$G$5&amp;"."&amp;B168&amp;"."&amp;VLOOKUP(G168,Setting!$B$6:$C$7,2,FALSE)&amp;"."&amp;DAY(E168)&amp;"."&amp;MONTH(E168)&amp;"."&amp;YEAR(E168))</f>
        <v/>
      </c>
      <c r="E168" s="135" t="str">
        <f>IFERROR(VLOOKUP(C168,'Db Transaksi'!$C$6:$K$400000,4,FALSE),"")</f>
        <v/>
      </c>
      <c r="F168" s="135"/>
      <c r="G168" s="54" t="str">
        <f>IFERROR(VLOOKUP(C168,'Db Transaksi'!$C$6:$K$400000,7,FALSE),"")</f>
        <v/>
      </c>
      <c r="H168" s="136">
        <f>IFERROR(IF(G168=$P$6,VLOOKUP(D168,'Db Transaksi'!$E$6:$J$400000,6,FALSE),0),0)</f>
        <v>0</v>
      </c>
      <c r="I168" s="136"/>
      <c r="J168" s="136">
        <f>IFERROR(IF(G168=$P$7,VLOOKUP(D168,'Db Transaksi'!$E$6:$J$400000,6,FALSE),0),0)</f>
        <v>0</v>
      </c>
      <c r="K168" s="136"/>
      <c r="L168" s="137">
        <f t="shared" si="8"/>
        <v>0</v>
      </c>
      <c r="M168" s="138"/>
    </row>
    <row r="169" spans="1:13" s="7" customFormat="1" x14ac:dyDescent="0.25">
      <c r="A169" s="53" t="str">
        <f t="shared" si="6"/>
        <v/>
      </c>
      <c r="B169" s="53">
        <v>150</v>
      </c>
      <c r="C169" s="52" t="str">
        <f t="shared" si="7"/>
        <v>A.049.150</v>
      </c>
      <c r="D169" s="52" t="str">
        <f>IF(E169="","",$G$5&amp;"."&amp;B169&amp;"."&amp;VLOOKUP(G169,Setting!$B$6:$C$7,2,FALSE)&amp;"."&amp;DAY(E169)&amp;"."&amp;MONTH(E169)&amp;"."&amp;YEAR(E169))</f>
        <v/>
      </c>
      <c r="E169" s="135" t="str">
        <f>IFERROR(VLOOKUP(C169,'Db Transaksi'!$C$6:$K$400000,4,FALSE),"")</f>
        <v/>
      </c>
      <c r="F169" s="135"/>
      <c r="G169" s="54" t="str">
        <f>IFERROR(VLOOKUP(C169,'Db Transaksi'!$C$6:$K$400000,7,FALSE),"")</f>
        <v/>
      </c>
      <c r="H169" s="136">
        <f>IFERROR(IF(G169=$P$6,VLOOKUP(D169,'Db Transaksi'!$E$6:$J$400000,6,FALSE),0),0)</f>
        <v>0</v>
      </c>
      <c r="I169" s="136"/>
      <c r="J169" s="136">
        <f>IFERROR(IF(G169=$P$7,VLOOKUP(D169,'Db Transaksi'!$E$6:$J$400000,6,FALSE),0),0)</f>
        <v>0</v>
      </c>
      <c r="K169" s="136"/>
      <c r="L169" s="137">
        <f t="shared" si="8"/>
        <v>0</v>
      </c>
      <c r="M169" s="138"/>
    </row>
    <row r="170" spans="1:13" s="7" customFormat="1" x14ac:dyDescent="0.25">
      <c r="A170" s="53" t="str">
        <f t="shared" si="6"/>
        <v/>
      </c>
      <c r="B170" s="53">
        <v>151</v>
      </c>
      <c r="C170" s="52" t="str">
        <f t="shared" si="7"/>
        <v>A.049.151</v>
      </c>
      <c r="D170" s="52" t="str">
        <f>IF(E170="","",$G$5&amp;"."&amp;B170&amp;"."&amp;VLOOKUP(G170,Setting!$B$6:$C$7,2,FALSE)&amp;"."&amp;DAY(E170)&amp;"."&amp;MONTH(E170)&amp;"."&amp;YEAR(E170))</f>
        <v/>
      </c>
      <c r="E170" s="135" t="str">
        <f>IFERROR(VLOOKUP(C170,'Db Transaksi'!$C$6:$K$400000,4,FALSE),"")</f>
        <v/>
      </c>
      <c r="F170" s="135"/>
      <c r="G170" s="54" t="str">
        <f>IFERROR(VLOOKUP(C170,'Db Transaksi'!$C$6:$K$400000,7,FALSE),"")</f>
        <v/>
      </c>
      <c r="H170" s="136">
        <f>IFERROR(IF(G170=$P$6,VLOOKUP(D170,'Db Transaksi'!$E$6:$J$400000,6,FALSE),0),0)</f>
        <v>0</v>
      </c>
      <c r="I170" s="136"/>
      <c r="J170" s="136">
        <f>IFERROR(IF(G170=$P$7,VLOOKUP(D170,'Db Transaksi'!$E$6:$J$400000,6,FALSE),0),0)</f>
        <v>0</v>
      </c>
      <c r="K170" s="136"/>
      <c r="L170" s="137">
        <f t="shared" si="8"/>
        <v>0</v>
      </c>
      <c r="M170" s="138"/>
    </row>
    <row r="171" spans="1:13" s="7" customFormat="1" x14ac:dyDescent="0.25">
      <c r="A171" s="53" t="str">
        <f t="shared" si="6"/>
        <v/>
      </c>
      <c r="B171" s="53">
        <v>152</v>
      </c>
      <c r="C171" s="52" t="str">
        <f t="shared" si="7"/>
        <v>A.049.152</v>
      </c>
      <c r="D171" s="52" t="str">
        <f>IF(E171="","",$G$5&amp;"."&amp;B171&amp;"."&amp;VLOOKUP(G171,Setting!$B$6:$C$7,2,FALSE)&amp;"."&amp;DAY(E171)&amp;"."&amp;MONTH(E171)&amp;"."&amp;YEAR(E171))</f>
        <v/>
      </c>
      <c r="E171" s="135" t="str">
        <f>IFERROR(VLOOKUP(C171,'Db Transaksi'!$C$6:$K$400000,4,FALSE),"")</f>
        <v/>
      </c>
      <c r="F171" s="135"/>
      <c r="G171" s="54" t="str">
        <f>IFERROR(VLOOKUP(C171,'Db Transaksi'!$C$6:$K$400000,7,FALSE),"")</f>
        <v/>
      </c>
      <c r="H171" s="136">
        <f>IFERROR(IF(G171=$P$6,VLOOKUP(D171,'Db Transaksi'!$E$6:$J$400000,6,FALSE),0),0)</f>
        <v>0</v>
      </c>
      <c r="I171" s="136"/>
      <c r="J171" s="136">
        <f>IFERROR(IF(G171=$P$7,VLOOKUP(D171,'Db Transaksi'!$E$6:$J$400000,6,FALSE),0),0)</f>
        <v>0</v>
      </c>
      <c r="K171" s="136"/>
      <c r="L171" s="137">
        <f t="shared" si="8"/>
        <v>0</v>
      </c>
      <c r="M171" s="138"/>
    </row>
    <row r="172" spans="1:13" s="7" customFormat="1" x14ac:dyDescent="0.25">
      <c r="A172" s="53" t="str">
        <f t="shared" si="6"/>
        <v/>
      </c>
      <c r="B172" s="53">
        <v>153</v>
      </c>
      <c r="C172" s="52" t="str">
        <f t="shared" si="7"/>
        <v>A.049.153</v>
      </c>
      <c r="D172" s="52" t="str">
        <f>IF(E172="","",$G$5&amp;"."&amp;B172&amp;"."&amp;VLOOKUP(G172,Setting!$B$6:$C$7,2,FALSE)&amp;"."&amp;DAY(E172)&amp;"."&amp;MONTH(E172)&amp;"."&amp;YEAR(E172))</f>
        <v/>
      </c>
      <c r="E172" s="135" t="str">
        <f>IFERROR(VLOOKUP(C172,'Db Transaksi'!$C$6:$K$400000,4,FALSE),"")</f>
        <v/>
      </c>
      <c r="F172" s="135"/>
      <c r="G172" s="54" t="str">
        <f>IFERROR(VLOOKUP(C172,'Db Transaksi'!$C$6:$K$400000,7,FALSE),"")</f>
        <v/>
      </c>
      <c r="H172" s="136">
        <f>IFERROR(IF(G172=$P$6,VLOOKUP(D172,'Db Transaksi'!$E$6:$J$400000,6,FALSE),0),0)</f>
        <v>0</v>
      </c>
      <c r="I172" s="136"/>
      <c r="J172" s="136">
        <f>IFERROR(IF(G172=$P$7,VLOOKUP(D172,'Db Transaksi'!$E$6:$J$400000,6,FALSE),0),0)</f>
        <v>0</v>
      </c>
      <c r="K172" s="136"/>
      <c r="L172" s="137">
        <f t="shared" si="8"/>
        <v>0</v>
      </c>
      <c r="M172" s="138"/>
    </row>
    <row r="173" spans="1:13" s="7" customFormat="1" x14ac:dyDescent="0.25">
      <c r="A173" s="53" t="str">
        <f t="shared" si="6"/>
        <v/>
      </c>
      <c r="B173" s="53">
        <v>154</v>
      </c>
      <c r="C173" s="52" t="str">
        <f t="shared" si="7"/>
        <v>A.049.154</v>
      </c>
      <c r="D173" s="52" t="str">
        <f>IF(E173="","",$G$5&amp;"."&amp;B173&amp;"."&amp;VLOOKUP(G173,Setting!$B$6:$C$7,2,FALSE)&amp;"."&amp;DAY(E173)&amp;"."&amp;MONTH(E173)&amp;"."&amp;YEAR(E173))</f>
        <v/>
      </c>
      <c r="E173" s="135" t="str">
        <f>IFERROR(VLOOKUP(C173,'Db Transaksi'!$C$6:$K$400000,4,FALSE),"")</f>
        <v/>
      </c>
      <c r="F173" s="135"/>
      <c r="G173" s="54" t="str">
        <f>IFERROR(VLOOKUP(C173,'Db Transaksi'!$C$6:$K$400000,7,FALSE),"")</f>
        <v/>
      </c>
      <c r="H173" s="136">
        <f>IFERROR(IF(G173=$P$6,VLOOKUP(D173,'Db Transaksi'!$E$6:$J$400000,6,FALSE),0),0)</f>
        <v>0</v>
      </c>
      <c r="I173" s="136"/>
      <c r="J173" s="136">
        <f>IFERROR(IF(G173=$P$7,VLOOKUP(D173,'Db Transaksi'!$E$6:$J$400000,6,FALSE),0),0)</f>
        <v>0</v>
      </c>
      <c r="K173" s="136"/>
      <c r="L173" s="137">
        <f t="shared" si="8"/>
        <v>0</v>
      </c>
      <c r="M173" s="138"/>
    </row>
    <row r="174" spans="1:13" s="7" customFormat="1" x14ac:dyDescent="0.25">
      <c r="A174" s="53" t="str">
        <f t="shared" si="6"/>
        <v/>
      </c>
      <c r="B174" s="53">
        <v>155</v>
      </c>
      <c r="C174" s="52" t="str">
        <f t="shared" si="7"/>
        <v>A.049.155</v>
      </c>
      <c r="D174" s="52" t="str">
        <f>IF(E174="","",$G$5&amp;"."&amp;B174&amp;"."&amp;VLOOKUP(G174,Setting!$B$6:$C$7,2,FALSE)&amp;"."&amp;DAY(E174)&amp;"."&amp;MONTH(E174)&amp;"."&amp;YEAR(E174))</f>
        <v/>
      </c>
      <c r="E174" s="135" t="str">
        <f>IFERROR(VLOOKUP(C174,'Db Transaksi'!$C$6:$K$400000,4,FALSE),"")</f>
        <v/>
      </c>
      <c r="F174" s="135"/>
      <c r="G174" s="54" t="str">
        <f>IFERROR(VLOOKUP(C174,'Db Transaksi'!$C$6:$K$400000,7,FALSE),"")</f>
        <v/>
      </c>
      <c r="H174" s="136">
        <f>IFERROR(IF(G174=$P$6,VLOOKUP(D174,'Db Transaksi'!$E$6:$J$400000,6,FALSE),0),0)</f>
        <v>0</v>
      </c>
      <c r="I174" s="136"/>
      <c r="J174" s="136">
        <f>IFERROR(IF(G174=$P$7,VLOOKUP(D174,'Db Transaksi'!$E$6:$J$400000,6,FALSE),0),0)</f>
        <v>0</v>
      </c>
      <c r="K174" s="136"/>
      <c r="L174" s="137">
        <f t="shared" si="8"/>
        <v>0</v>
      </c>
      <c r="M174" s="138"/>
    </row>
    <row r="175" spans="1:13" s="7" customFormat="1" x14ac:dyDescent="0.25">
      <c r="A175" s="53" t="str">
        <f t="shared" si="6"/>
        <v/>
      </c>
      <c r="B175" s="53">
        <v>156</v>
      </c>
      <c r="C175" s="52" t="str">
        <f t="shared" si="7"/>
        <v>A.049.156</v>
      </c>
      <c r="D175" s="52" t="str">
        <f>IF(E175="","",$G$5&amp;"."&amp;B175&amp;"."&amp;VLOOKUP(G175,Setting!$B$6:$C$7,2,FALSE)&amp;"."&amp;DAY(E175)&amp;"."&amp;MONTH(E175)&amp;"."&amp;YEAR(E175))</f>
        <v/>
      </c>
      <c r="E175" s="135" t="str">
        <f>IFERROR(VLOOKUP(C175,'Db Transaksi'!$C$6:$K$400000,4,FALSE),"")</f>
        <v/>
      </c>
      <c r="F175" s="135"/>
      <c r="G175" s="54" t="str">
        <f>IFERROR(VLOOKUP(C175,'Db Transaksi'!$C$6:$K$400000,7,FALSE),"")</f>
        <v/>
      </c>
      <c r="H175" s="136">
        <f>IFERROR(IF(G175=$P$6,VLOOKUP(D175,'Db Transaksi'!$E$6:$J$400000,6,FALSE),0),0)</f>
        <v>0</v>
      </c>
      <c r="I175" s="136"/>
      <c r="J175" s="136">
        <f>IFERROR(IF(G175=$P$7,VLOOKUP(D175,'Db Transaksi'!$E$6:$J$400000,6,FALSE),0),0)</f>
        <v>0</v>
      </c>
      <c r="K175" s="136"/>
      <c r="L175" s="137">
        <f t="shared" si="8"/>
        <v>0</v>
      </c>
      <c r="M175" s="138"/>
    </row>
    <row r="176" spans="1:13" s="7" customFormat="1" x14ac:dyDescent="0.25">
      <c r="A176" s="53" t="str">
        <f t="shared" si="6"/>
        <v/>
      </c>
      <c r="B176" s="53">
        <v>157</v>
      </c>
      <c r="C176" s="52" t="str">
        <f t="shared" si="7"/>
        <v>A.049.157</v>
      </c>
      <c r="D176" s="52" t="str">
        <f>IF(E176="","",$G$5&amp;"."&amp;B176&amp;"."&amp;VLOOKUP(G176,Setting!$B$6:$C$7,2,FALSE)&amp;"."&amp;DAY(E176)&amp;"."&amp;MONTH(E176)&amp;"."&amp;YEAR(E176))</f>
        <v/>
      </c>
      <c r="E176" s="135" t="str">
        <f>IFERROR(VLOOKUP(C176,'Db Transaksi'!$C$6:$K$400000,4,FALSE),"")</f>
        <v/>
      </c>
      <c r="F176" s="135"/>
      <c r="G176" s="54" t="str">
        <f>IFERROR(VLOOKUP(C176,'Db Transaksi'!$C$6:$K$400000,7,FALSE),"")</f>
        <v/>
      </c>
      <c r="H176" s="136">
        <f>IFERROR(IF(G176=$P$6,VLOOKUP(D176,'Db Transaksi'!$E$6:$J$400000,6,FALSE),0),0)</f>
        <v>0</v>
      </c>
      <c r="I176" s="136"/>
      <c r="J176" s="136">
        <f>IFERROR(IF(G176=$P$7,VLOOKUP(D176,'Db Transaksi'!$E$6:$J$400000,6,FALSE),0),0)</f>
        <v>0</v>
      </c>
      <c r="K176" s="136"/>
      <c r="L176" s="137">
        <f t="shared" si="8"/>
        <v>0</v>
      </c>
      <c r="M176" s="138"/>
    </row>
    <row r="177" spans="1:13" s="7" customFormat="1" x14ac:dyDescent="0.25">
      <c r="A177" s="53" t="str">
        <f t="shared" si="6"/>
        <v/>
      </c>
      <c r="B177" s="53">
        <v>158</v>
      </c>
      <c r="C177" s="52" t="str">
        <f t="shared" si="7"/>
        <v>A.049.158</v>
      </c>
      <c r="D177" s="52" t="str">
        <f>IF(E177="","",$G$5&amp;"."&amp;B177&amp;"."&amp;VLOOKUP(G177,Setting!$B$6:$C$7,2,FALSE)&amp;"."&amp;DAY(E177)&amp;"."&amp;MONTH(E177)&amp;"."&amp;YEAR(E177))</f>
        <v/>
      </c>
      <c r="E177" s="135" t="str">
        <f>IFERROR(VLOOKUP(C177,'Db Transaksi'!$C$6:$K$400000,4,FALSE),"")</f>
        <v/>
      </c>
      <c r="F177" s="135"/>
      <c r="G177" s="54" t="str">
        <f>IFERROR(VLOOKUP(C177,'Db Transaksi'!$C$6:$K$400000,7,FALSE),"")</f>
        <v/>
      </c>
      <c r="H177" s="136">
        <f>IFERROR(IF(G177=$P$6,VLOOKUP(D177,'Db Transaksi'!$E$6:$J$400000,6,FALSE),0),0)</f>
        <v>0</v>
      </c>
      <c r="I177" s="136"/>
      <c r="J177" s="136">
        <f>IFERROR(IF(G177=$P$7,VLOOKUP(D177,'Db Transaksi'!$E$6:$J$400000,6,FALSE),0),0)</f>
        <v>0</v>
      </c>
      <c r="K177" s="136"/>
      <c r="L177" s="137">
        <f t="shared" si="8"/>
        <v>0</v>
      </c>
      <c r="M177" s="138"/>
    </row>
    <row r="178" spans="1:13" s="7" customFormat="1" x14ac:dyDescent="0.25">
      <c r="A178" s="53" t="str">
        <f t="shared" si="6"/>
        <v/>
      </c>
      <c r="B178" s="53">
        <v>159</v>
      </c>
      <c r="C178" s="52" t="str">
        <f t="shared" si="7"/>
        <v>A.049.159</v>
      </c>
      <c r="D178" s="52" t="str">
        <f>IF(E178="","",$G$5&amp;"."&amp;B178&amp;"."&amp;VLOOKUP(G178,Setting!$B$6:$C$7,2,FALSE)&amp;"."&amp;DAY(E178)&amp;"."&amp;MONTH(E178)&amp;"."&amp;YEAR(E178))</f>
        <v/>
      </c>
      <c r="E178" s="135" t="str">
        <f>IFERROR(VLOOKUP(C178,'Db Transaksi'!$C$6:$K$400000,4,FALSE),"")</f>
        <v/>
      </c>
      <c r="F178" s="135"/>
      <c r="G178" s="54" t="str">
        <f>IFERROR(VLOOKUP(C178,'Db Transaksi'!$C$6:$K$400000,7,FALSE),"")</f>
        <v/>
      </c>
      <c r="H178" s="136">
        <f>IFERROR(IF(G178=$P$6,VLOOKUP(D178,'Db Transaksi'!$E$6:$J$400000,6,FALSE),0),0)</f>
        <v>0</v>
      </c>
      <c r="I178" s="136"/>
      <c r="J178" s="136">
        <f>IFERROR(IF(G178=$P$7,VLOOKUP(D178,'Db Transaksi'!$E$6:$J$400000,6,FALSE),0),0)</f>
        <v>0</v>
      </c>
      <c r="K178" s="136"/>
      <c r="L178" s="137">
        <f t="shared" si="8"/>
        <v>0</v>
      </c>
      <c r="M178" s="138"/>
    </row>
    <row r="179" spans="1:13" s="7" customFormat="1" x14ac:dyDescent="0.25">
      <c r="A179" s="53" t="str">
        <f t="shared" si="6"/>
        <v/>
      </c>
      <c r="B179" s="53">
        <v>160</v>
      </c>
      <c r="C179" s="52" t="str">
        <f t="shared" si="7"/>
        <v>A.049.160</v>
      </c>
      <c r="D179" s="52" t="str">
        <f>IF(E179="","",$G$5&amp;"."&amp;B179&amp;"."&amp;VLOOKUP(G179,Setting!$B$6:$C$7,2,FALSE)&amp;"."&amp;DAY(E179)&amp;"."&amp;MONTH(E179)&amp;"."&amp;YEAR(E179))</f>
        <v/>
      </c>
      <c r="E179" s="135" t="str">
        <f>IFERROR(VLOOKUP(C179,'Db Transaksi'!$C$6:$K$400000,4,FALSE),"")</f>
        <v/>
      </c>
      <c r="F179" s="135"/>
      <c r="G179" s="54" t="str">
        <f>IFERROR(VLOOKUP(C179,'Db Transaksi'!$C$6:$K$400000,7,FALSE),"")</f>
        <v/>
      </c>
      <c r="H179" s="136">
        <f>IFERROR(IF(G179=$P$6,VLOOKUP(D179,'Db Transaksi'!$E$6:$J$400000,6,FALSE),0),0)</f>
        <v>0</v>
      </c>
      <c r="I179" s="136"/>
      <c r="J179" s="136">
        <f>IFERROR(IF(G179=$P$7,VLOOKUP(D179,'Db Transaksi'!$E$6:$J$400000,6,FALSE),0),0)</f>
        <v>0</v>
      </c>
      <c r="K179" s="136"/>
      <c r="L179" s="137">
        <f t="shared" si="8"/>
        <v>0</v>
      </c>
      <c r="M179" s="138"/>
    </row>
    <row r="180" spans="1:13" s="7" customFormat="1" x14ac:dyDescent="0.25">
      <c r="A180" s="53" t="str">
        <f t="shared" si="6"/>
        <v/>
      </c>
      <c r="B180" s="53">
        <v>161</v>
      </c>
      <c r="C180" s="52" t="str">
        <f t="shared" si="7"/>
        <v>A.049.161</v>
      </c>
      <c r="D180" s="52" t="str">
        <f>IF(E180="","",$G$5&amp;"."&amp;B180&amp;"."&amp;VLOOKUP(G180,Setting!$B$6:$C$7,2,FALSE)&amp;"."&amp;DAY(E180)&amp;"."&amp;MONTH(E180)&amp;"."&amp;YEAR(E180))</f>
        <v/>
      </c>
      <c r="E180" s="135" t="str">
        <f>IFERROR(VLOOKUP(C180,'Db Transaksi'!$C$6:$K$400000,4,FALSE),"")</f>
        <v/>
      </c>
      <c r="F180" s="135"/>
      <c r="G180" s="54" t="str">
        <f>IFERROR(VLOOKUP(C180,'Db Transaksi'!$C$6:$K$400000,7,FALSE),"")</f>
        <v/>
      </c>
      <c r="H180" s="136">
        <f>IFERROR(IF(G180=$P$6,VLOOKUP(D180,'Db Transaksi'!$E$6:$J$400000,6,FALSE),0),0)</f>
        <v>0</v>
      </c>
      <c r="I180" s="136"/>
      <c r="J180" s="136">
        <f>IFERROR(IF(G180=$P$7,VLOOKUP(D180,'Db Transaksi'!$E$6:$J$400000,6,FALSE),0),0)</f>
        <v>0</v>
      </c>
      <c r="K180" s="136"/>
      <c r="L180" s="137">
        <f t="shared" si="8"/>
        <v>0</v>
      </c>
      <c r="M180" s="138"/>
    </row>
    <row r="181" spans="1:13" s="7" customFormat="1" x14ac:dyDescent="0.25">
      <c r="A181" s="53" t="str">
        <f t="shared" si="6"/>
        <v/>
      </c>
      <c r="B181" s="53">
        <v>162</v>
      </c>
      <c r="C181" s="52" t="str">
        <f t="shared" si="7"/>
        <v>A.049.162</v>
      </c>
      <c r="D181" s="52" t="str">
        <f>IF(E181="","",$G$5&amp;"."&amp;B181&amp;"."&amp;VLOOKUP(G181,Setting!$B$6:$C$7,2,FALSE)&amp;"."&amp;DAY(E181)&amp;"."&amp;MONTH(E181)&amp;"."&amp;YEAR(E181))</f>
        <v/>
      </c>
      <c r="E181" s="135" t="str">
        <f>IFERROR(VLOOKUP(C181,'Db Transaksi'!$C$6:$K$400000,4,FALSE),"")</f>
        <v/>
      </c>
      <c r="F181" s="135"/>
      <c r="G181" s="54" t="str">
        <f>IFERROR(VLOOKUP(C181,'Db Transaksi'!$C$6:$K$400000,7,FALSE),"")</f>
        <v/>
      </c>
      <c r="H181" s="136">
        <f>IFERROR(IF(G181=$P$6,VLOOKUP(D181,'Db Transaksi'!$E$6:$J$400000,6,FALSE),0),0)</f>
        <v>0</v>
      </c>
      <c r="I181" s="136"/>
      <c r="J181" s="136">
        <f>IFERROR(IF(G181=$P$7,VLOOKUP(D181,'Db Transaksi'!$E$6:$J$400000,6,FALSE),0),0)</f>
        <v>0</v>
      </c>
      <c r="K181" s="136"/>
      <c r="L181" s="137">
        <f t="shared" si="8"/>
        <v>0</v>
      </c>
      <c r="M181" s="138"/>
    </row>
    <row r="182" spans="1:13" s="7" customFormat="1" x14ac:dyDescent="0.25">
      <c r="A182" s="53" t="str">
        <f t="shared" si="6"/>
        <v/>
      </c>
      <c r="B182" s="53">
        <v>163</v>
      </c>
      <c r="C182" s="52" t="str">
        <f t="shared" si="7"/>
        <v>A.049.163</v>
      </c>
      <c r="D182" s="52" t="str">
        <f>IF(E182="","",$G$5&amp;"."&amp;B182&amp;"."&amp;VLOOKUP(G182,Setting!$B$6:$C$7,2,FALSE)&amp;"."&amp;DAY(E182)&amp;"."&amp;MONTH(E182)&amp;"."&amp;YEAR(E182))</f>
        <v/>
      </c>
      <c r="E182" s="135" t="str">
        <f>IFERROR(VLOOKUP(C182,'Db Transaksi'!$C$6:$K$400000,4,FALSE),"")</f>
        <v/>
      </c>
      <c r="F182" s="135"/>
      <c r="G182" s="54" t="str">
        <f>IFERROR(VLOOKUP(C182,'Db Transaksi'!$C$6:$K$400000,7,FALSE),"")</f>
        <v/>
      </c>
      <c r="H182" s="136">
        <f>IFERROR(IF(G182=$P$6,VLOOKUP(D182,'Db Transaksi'!$E$6:$J$400000,6,FALSE),0),0)</f>
        <v>0</v>
      </c>
      <c r="I182" s="136"/>
      <c r="J182" s="136">
        <f>IFERROR(IF(G182=$P$7,VLOOKUP(D182,'Db Transaksi'!$E$6:$J$400000,6,FALSE),0),0)</f>
        <v>0</v>
      </c>
      <c r="K182" s="136"/>
      <c r="L182" s="137">
        <f t="shared" si="8"/>
        <v>0</v>
      </c>
      <c r="M182" s="138"/>
    </row>
    <row r="183" spans="1:13" s="7" customFormat="1" x14ac:dyDescent="0.25">
      <c r="A183" s="53" t="str">
        <f t="shared" si="6"/>
        <v/>
      </c>
      <c r="B183" s="53">
        <v>164</v>
      </c>
      <c r="C183" s="52" t="str">
        <f t="shared" si="7"/>
        <v>A.049.164</v>
      </c>
      <c r="D183" s="52" t="str">
        <f>IF(E183="","",$G$5&amp;"."&amp;B183&amp;"."&amp;VLOOKUP(G183,Setting!$B$6:$C$7,2,FALSE)&amp;"."&amp;DAY(E183)&amp;"."&amp;MONTH(E183)&amp;"."&amp;YEAR(E183))</f>
        <v/>
      </c>
      <c r="E183" s="135" t="str">
        <f>IFERROR(VLOOKUP(C183,'Db Transaksi'!$C$6:$K$400000,4,FALSE),"")</f>
        <v/>
      </c>
      <c r="F183" s="135"/>
      <c r="G183" s="54" t="str">
        <f>IFERROR(VLOOKUP(C183,'Db Transaksi'!$C$6:$K$400000,7,FALSE),"")</f>
        <v/>
      </c>
      <c r="H183" s="136">
        <f>IFERROR(IF(G183=$P$6,VLOOKUP(D183,'Db Transaksi'!$E$6:$J$400000,6,FALSE),0),0)</f>
        <v>0</v>
      </c>
      <c r="I183" s="136"/>
      <c r="J183" s="136">
        <f>IFERROR(IF(G183=$P$7,VLOOKUP(D183,'Db Transaksi'!$E$6:$J$400000,6,FALSE),0),0)</f>
        <v>0</v>
      </c>
      <c r="K183" s="136"/>
      <c r="L183" s="137">
        <f t="shared" si="8"/>
        <v>0</v>
      </c>
      <c r="M183" s="138"/>
    </row>
    <row r="184" spans="1:13" s="7" customFormat="1" x14ac:dyDescent="0.25">
      <c r="A184" s="53" t="str">
        <f t="shared" si="6"/>
        <v/>
      </c>
      <c r="B184" s="53">
        <v>165</v>
      </c>
      <c r="C184" s="52" t="str">
        <f t="shared" si="7"/>
        <v>A.049.165</v>
      </c>
      <c r="D184" s="52" t="str">
        <f>IF(E184="","",$G$5&amp;"."&amp;B184&amp;"."&amp;VLOOKUP(G184,Setting!$B$6:$C$7,2,FALSE)&amp;"."&amp;DAY(E184)&amp;"."&amp;MONTH(E184)&amp;"."&amp;YEAR(E184))</f>
        <v/>
      </c>
      <c r="E184" s="135" t="str">
        <f>IFERROR(VLOOKUP(C184,'Db Transaksi'!$C$6:$K$400000,4,FALSE),"")</f>
        <v/>
      </c>
      <c r="F184" s="135"/>
      <c r="G184" s="54" t="str">
        <f>IFERROR(VLOOKUP(C184,'Db Transaksi'!$C$6:$K$400000,7,FALSE),"")</f>
        <v/>
      </c>
      <c r="H184" s="136">
        <f>IFERROR(IF(G184=$P$6,VLOOKUP(D184,'Db Transaksi'!$E$6:$J$400000,6,FALSE),0),0)</f>
        <v>0</v>
      </c>
      <c r="I184" s="136"/>
      <c r="J184" s="136">
        <f>IFERROR(IF(G184=$P$7,VLOOKUP(D184,'Db Transaksi'!$E$6:$J$400000,6,FALSE),0),0)</f>
        <v>0</v>
      </c>
      <c r="K184" s="136"/>
      <c r="L184" s="137">
        <f t="shared" si="8"/>
        <v>0</v>
      </c>
      <c r="M184" s="138"/>
    </row>
    <row r="185" spans="1:13" s="7" customFormat="1" x14ac:dyDescent="0.25">
      <c r="A185" s="53" t="str">
        <f t="shared" si="6"/>
        <v/>
      </c>
      <c r="B185" s="53">
        <v>166</v>
      </c>
      <c r="C185" s="52" t="str">
        <f t="shared" si="7"/>
        <v>A.049.166</v>
      </c>
      <c r="D185" s="52" t="str">
        <f>IF(E185="","",$G$5&amp;"."&amp;B185&amp;"."&amp;VLOOKUP(G185,Setting!$B$6:$C$7,2,FALSE)&amp;"."&amp;DAY(E185)&amp;"."&amp;MONTH(E185)&amp;"."&amp;YEAR(E185))</f>
        <v/>
      </c>
      <c r="E185" s="135" t="str">
        <f>IFERROR(VLOOKUP(C185,'Db Transaksi'!$C$6:$K$400000,4,FALSE),"")</f>
        <v/>
      </c>
      <c r="F185" s="135"/>
      <c r="G185" s="54" t="str">
        <f>IFERROR(VLOOKUP(C185,'Db Transaksi'!$C$6:$K$400000,7,FALSE),"")</f>
        <v/>
      </c>
      <c r="H185" s="136">
        <f>IFERROR(IF(G185=$P$6,VLOOKUP(D185,'Db Transaksi'!$E$6:$J$400000,6,FALSE),0),0)</f>
        <v>0</v>
      </c>
      <c r="I185" s="136"/>
      <c r="J185" s="136">
        <f>IFERROR(IF(G185=$P$7,VLOOKUP(D185,'Db Transaksi'!$E$6:$J$400000,6,FALSE),0),0)</f>
        <v>0</v>
      </c>
      <c r="K185" s="136"/>
      <c r="L185" s="137">
        <f t="shared" si="8"/>
        <v>0</v>
      </c>
      <c r="M185" s="138"/>
    </row>
    <row r="186" spans="1:13" s="7" customFormat="1" x14ac:dyDescent="0.25">
      <c r="A186" s="53" t="str">
        <f t="shared" si="6"/>
        <v/>
      </c>
      <c r="B186" s="53">
        <v>167</v>
      </c>
      <c r="C186" s="52" t="str">
        <f t="shared" si="7"/>
        <v>A.049.167</v>
      </c>
      <c r="D186" s="52" t="str">
        <f>IF(E186="","",$G$5&amp;"."&amp;B186&amp;"."&amp;VLOOKUP(G186,Setting!$B$6:$C$7,2,FALSE)&amp;"."&amp;DAY(E186)&amp;"."&amp;MONTH(E186)&amp;"."&amp;YEAR(E186))</f>
        <v/>
      </c>
      <c r="E186" s="135" t="str">
        <f>IFERROR(VLOOKUP(C186,'Db Transaksi'!$C$6:$K$400000,4,FALSE),"")</f>
        <v/>
      </c>
      <c r="F186" s="135"/>
      <c r="G186" s="54" t="str">
        <f>IFERROR(VLOOKUP(C186,'Db Transaksi'!$C$6:$K$400000,7,FALSE),"")</f>
        <v/>
      </c>
      <c r="H186" s="136">
        <f>IFERROR(IF(G186=$P$6,VLOOKUP(D186,'Db Transaksi'!$E$6:$J$400000,6,FALSE),0),0)</f>
        <v>0</v>
      </c>
      <c r="I186" s="136"/>
      <c r="J186" s="136">
        <f>IFERROR(IF(G186=$P$7,VLOOKUP(D186,'Db Transaksi'!$E$6:$J$400000,6,FALSE),0),0)</f>
        <v>0</v>
      </c>
      <c r="K186" s="136"/>
      <c r="L186" s="137">
        <f t="shared" si="8"/>
        <v>0</v>
      </c>
      <c r="M186" s="138"/>
    </row>
    <row r="187" spans="1:13" s="7" customFormat="1" x14ac:dyDescent="0.25">
      <c r="A187" s="53" t="str">
        <f t="shared" si="6"/>
        <v/>
      </c>
      <c r="B187" s="53">
        <v>168</v>
      </c>
      <c r="C187" s="52" t="str">
        <f t="shared" si="7"/>
        <v>A.049.168</v>
      </c>
      <c r="D187" s="52" t="str">
        <f>IF(E187="","",$G$5&amp;"."&amp;B187&amp;"."&amp;VLOOKUP(G187,Setting!$B$6:$C$7,2,FALSE)&amp;"."&amp;DAY(E187)&amp;"."&amp;MONTH(E187)&amp;"."&amp;YEAR(E187))</f>
        <v/>
      </c>
      <c r="E187" s="135" t="str">
        <f>IFERROR(VLOOKUP(C187,'Db Transaksi'!$C$6:$K$400000,4,FALSE),"")</f>
        <v/>
      </c>
      <c r="F187" s="135"/>
      <c r="G187" s="54" t="str">
        <f>IFERROR(VLOOKUP(C187,'Db Transaksi'!$C$6:$K$400000,7,FALSE),"")</f>
        <v/>
      </c>
      <c r="H187" s="136">
        <f>IFERROR(IF(G187=$P$6,VLOOKUP(D187,'Db Transaksi'!$E$6:$J$400000,6,FALSE),0),0)</f>
        <v>0</v>
      </c>
      <c r="I187" s="136"/>
      <c r="J187" s="136">
        <f>IFERROR(IF(G187=$P$7,VLOOKUP(D187,'Db Transaksi'!$E$6:$J$400000,6,FALSE),0),0)</f>
        <v>0</v>
      </c>
      <c r="K187" s="136"/>
      <c r="L187" s="137">
        <f t="shared" si="8"/>
        <v>0</v>
      </c>
      <c r="M187" s="138"/>
    </row>
    <row r="188" spans="1:13" s="7" customFormat="1" x14ac:dyDescent="0.25">
      <c r="A188" s="53" t="str">
        <f t="shared" si="6"/>
        <v/>
      </c>
      <c r="B188" s="53">
        <v>169</v>
      </c>
      <c r="C188" s="52" t="str">
        <f t="shared" si="7"/>
        <v>A.049.169</v>
      </c>
      <c r="D188" s="52" t="str">
        <f>IF(E188="","",$G$5&amp;"."&amp;B188&amp;"."&amp;VLOOKUP(G188,Setting!$B$6:$C$7,2,FALSE)&amp;"."&amp;DAY(E188)&amp;"."&amp;MONTH(E188)&amp;"."&amp;YEAR(E188))</f>
        <v/>
      </c>
      <c r="E188" s="135" t="str">
        <f>IFERROR(VLOOKUP(C188,'Db Transaksi'!$C$6:$K$400000,4,FALSE),"")</f>
        <v/>
      </c>
      <c r="F188" s="135"/>
      <c r="G188" s="54" t="str">
        <f>IFERROR(VLOOKUP(C188,'Db Transaksi'!$C$6:$K$400000,7,FALSE),"")</f>
        <v/>
      </c>
      <c r="H188" s="136">
        <f>IFERROR(IF(G188=$P$6,VLOOKUP(D188,'Db Transaksi'!$E$6:$J$400000,6,FALSE),0),0)</f>
        <v>0</v>
      </c>
      <c r="I188" s="136"/>
      <c r="J188" s="136">
        <f>IFERROR(IF(G188=$P$7,VLOOKUP(D188,'Db Transaksi'!$E$6:$J$400000,6,FALSE),0),0)</f>
        <v>0</v>
      </c>
      <c r="K188" s="136"/>
      <c r="L188" s="137">
        <f t="shared" si="8"/>
        <v>0</v>
      </c>
      <c r="M188" s="138"/>
    </row>
    <row r="189" spans="1:13" s="7" customFormat="1" x14ac:dyDescent="0.25">
      <c r="A189" s="53" t="str">
        <f t="shared" si="6"/>
        <v/>
      </c>
      <c r="B189" s="53">
        <v>170</v>
      </c>
      <c r="C189" s="52" t="str">
        <f t="shared" si="7"/>
        <v>A.049.170</v>
      </c>
      <c r="D189" s="52" t="str">
        <f>IF(E189="","",$G$5&amp;"."&amp;B189&amp;"."&amp;VLOOKUP(G189,Setting!$B$6:$C$7,2,FALSE)&amp;"."&amp;DAY(E189)&amp;"."&amp;MONTH(E189)&amp;"."&amp;YEAR(E189))</f>
        <v/>
      </c>
      <c r="E189" s="135" t="str">
        <f>IFERROR(VLOOKUP(C189,'Db Transaksi'!$C$6:$K$400000,4,FALSE),"")</f>
        <v/>
      </c>
      <c r="F189" s="135"/>
      <c r="G189" s="54" t="str">
        <f>IFERROR(VLOOKUP(C189,'Db Transaksi'!$C$6:$K$400000,7,FALSE),"")</f>
        <v/>
      </c>
      <c r="H189" s="136">
        <f>IFERROR(IF(G189=$P$6,VLOOKUP(D189,'Db Transaksi'!$E$6:$J$400000,6,FALSE),0),0)</f>
        <v>0</v>
      </c>
      <c r="I189" s="136"/>
      <c r="J189" s="136">
        <f>IFERROR(IF(G189=$P$7,VLOOKUP(D189,'Db Transaksi'!$E$6:$J$400000,6,FALSE),0),0)</f>
        <v>0</v>
      </c>
      <c r="K189" s="136"/>
      <c r="L189" s="137">
        <f t="shared" si="8"/>
        <v>0</v>
      </c>
      <c r="M189" s="138"/>
    </row>
    <row r="190" spans="1:13" s="7" customFormat="1" x14ac:dyDescent="0.25">
      <c r="A190" s="53" t="str">
        <f t="shared" si="6"/>
        <v/>
      </c>
      <c r="B190" s="53">
        <v>171</v>
      </c>
      <c r="C190" s="52" t="str">
        <f t="shared" si="7"/>
        <v>A.049.171</v>
      </c>
      <c r="D190" s="52" t="str">
        <f>IF(E190="","",$G$5&amp;"."&amp;B190&amp;"."&amp;VLOOKUP(G190,Setting!$B$6:$C$7,2,FALSE)&amp;"."&amp;DAY(E190)&amp;"."&amp;MONTH(E190)&amp;"."&amp;YEAR(E190))</f>
        <v/>
      </c>
      <c r="E190" s="135" t="str">
        <f>IFERROR(VLOOKUP(C190,'Db Transaksi'!$C$6:$K$400000,4,FALSE),"")</f>
        <v/>
      </c>
      <c r="F190" s="135"/>
      <c r="G190" s="54" t="str">
        <f>IFERROR(VLOOKUP(C190,'Db Transaksi'!$C$6:$K$400000,7,FALSE),"")</f>
        <v/>
      </c>
      <c r="H190" s="136">
        <f>IFERROR(IF(G190=$P$6,VLOOKUP(D190,'Db Transaksi'!$E$6:$J$400000,6,FALSE),0),0)</f>
        <v>0</v>
      </c>
      <c r="I190" s="136"/>
      <c r="J190" s="136">
        <f>IFERROR(IF(G190=$P$7,VLOOKUP(D190,'Db Transaksi'!$E$6:$J$400000,6,FALSE),0),0)</f>
        <v>0</v>
      </c>
      <c r="K190" s="136"/>
      <c r="L190" s="137">
        <f t="shared" si="8"/>
        <v>0</v>
      </c>
      <c r="M190" s="138"/>
    </row>
    <row r="191" spans="1:13" s="7" customFormat="1" x14ac:dyDescent="0.25">
      <c r="A191" s="53" t="str">
        <f t="shared" si="6"/>
        <v/>
      </c>
      <c r="B191" s="53">
        <v>172</v>
      </c>
      <c r="C191" s="52" t="str">
        <f t="shared" si="7"/>
        <v>A.049.172</v>
      </c>
      <c r="D191" s="52" t="str">
        <f>IF(E191="","",$G$5&amp;"."&amp;B191&amp;"."&amp;VLOOKUP(G191,Setting!$B$6:$C$7,2,FALSE)&amp;"."&amp;DAY(E191)&amp;"."&amp;MONTH(E191)&amp;"."&amp;YEAR(E191))</f>
        <v/>
      </c>
      <c r="E191" s="135" t="str">
        <f>IFERROR(VLOOKUP(C191,'Db Transaksi'!$C$6:$K$400000,4,FALSE),"")</f>
        <v/>
      </c>
      <c r="F191" s="135"/>
      <c r="G191" s="54" t="str">
        <f>IFERROR(VLOOKUP(C191,'Db Transaksi'!$C$6:$K$400000,7,FALSE),"")</f>
        <v/>
      </c>
      <c r="H191" s="136">
        <f>IFERROR(IF(G191=$P$6,VLOOKUP(D191,'Db Transaksi'!$E$6:$J$400000,6,FALSE),0),0)</f>
        <v>0</v>
      </c>
      <c r="I191" s="136"/>
      <c r="J191" s="136">
        <f>IFERROR(IF(G191=$P$7,VLOOKUP(D191,'Db Transaksi'!$E$6:$J$400000,6,FALSE),0),0)</f>
        <v>0</v>
      </c>
      <c r="K191" s="136"/>
      <c r="L191" s="137">
        <f t="shared" si="8"/>
        <v>0</v>
      </c>
      <c r="M191" s="138"/>
    </row>
    <row r="192" spans="1:13" s="7" customFormat="1" x14ac:dyDescent="0.25">
      <c r="A192" s="53" t="str">
        <f t="shared" si="6"/>
        <v/>
      </c>
      <c r="B192" s="53">
        <v>173</v>
      </c>
      <c r="C192" s="52" t="str">
        <f t="shared" si="7"/>
        <v>A.049.173</v>
      </c>
      <c r="D192" s="52" t="str">
        <f>IF(E192="","",$G$5&amp;"."&amp;B192&amp;"."&amp;VLOOKUP(G192,Setting!$B$6:$C$7,2,FALSE)&amp;"."&amp;DAY(E192)&amp;"."&amp;MONTH(E192)&amp;"."&amp;YEAR(E192))</f>
        <v/>
      </c>
      <c r="E192" s="135" t="str">
        <f>IFERROR(VLOOKUP(C192,'Db Transaksi'!$C$6:$K$400000,4,FALSE),"")</f>
        <v/>
      </c>
      <c r="F192" s="135"/>
      <c r="G192" s="54" t="str">
        <f>IFERROR(VLOOKUP(C192,'Db Transaksi'!$C$6:$K$400000,7,FALSE),"")</f>
        <v/>
      </c>
      <c r="H192" s="136">
        <f>IFERROR(IF(G192=$P$6,VLOOKUP(D192,'Db Transaksi'!$E$6:$J$400000,6,FALSE),0),0)</f>
        <v>0</v>
      </c>
      <c r="I192" s="136"/>
      <c r="J192" s="136">
        <f>IFERROR(IF(G192=$P$7,VLOOKUP(D192,'Db Transaksi'!$E$6:$J$400000,6,FALSE),0),0)</f>
        <v>0</v>
      </c>
      <c r="K192" s="136"/>
      <c r="L192" s="137">
        <f t="shared" si="8"/>
        <v>0</v>
      </c>
      <c r="M192" s="138"/>
    </row>
    <row r="193" spans="1:13" s="7" customFormat="1" x14ac:dyDescent="0.25">
      <c r="A193" s="53" t="str">
        <f t="shared" si="6"/>
        <v/>
      </c>
      <c r="B193" s="53">
        <v>174</v>
      </c>
      <c r="C193" s="52" t="str">
        <f t="shared" si="7"/>
        <v>A.049.174</v>
      </c>
      <c r="D193" s="52" t="str">
        <f>IF(E193="","",$G$5&amp;"."&amp;B193&amp;"."&amp;VLOOKUP(G193,Setting!$B$6:$C$7,2,FALSE)&amp;"."&amp;DAY(E193)&amp;"."&amp;MONTH(E193)&amp;"."&amp;YEAR(E193))</f>
        <v/>
      </c>
      <c r="E193" s="135" t="str">
        <f>IFERROR(VLOOKUP(C193,'Db Transaksi'!$C$6:$K$400000,4,FALSE),"")</f>
        <v/>
      </c>
      <c r="F193" s="135"/>
      <c r="G193" s="54" t="str">
        <f>IFERROR(VLOOKUP(C193,'Db Transaksi'!$C$6:$K$400000,7,FALSE),"")</f>
        <v/>
      </c>
      <c r="H193" s="136">
        <f>IFERROR(IF(G193=$P$6,VLOOKUP(D193,'Db Transaksi'!$E$6:$J$400000,6,FALSE),0),0)</f>
        <v>0</v>
      </c>
      <c r="I193" s="136"/>
      <c r="J193" s="136">
        <f>IFERROR(IF(G193=$P$7,VLOOKUP(D193,'Db Transaksi'!$E$6:$J$400000,6,FALSE),0),0)</f>
        <v>0</v>
      </c>
      <c r="K193" s="136"/>
      <c r="L193" s="137">
        <f t="shared" si="8"/>
        <v>0</v>
      </c>
      <c r="M193" s="138"/>
    </row>
    <row r="194" spans="1:13" s="7" customFormat="1" x14ac:dyDescent="0.25">
      <c r="A194" s="53" t="str">
        <f t="shared" si="6"/>
        <v/>
      </c>
      <c r="B194" s="53">
        <v>175</v>
      </c>
      <c r="C194" s="52" t="str">
        <f t="shared" si="7"/>
        <v>A.049.175</v>
      </c>
      <c r="D194" s="52" t="str">
        <f>IF(E194="","",$G$5&amp;"."&amp;B194&amp;"."&amp;VLOOKUP(G194,Setting!$B$6:$C$7,2,FALSE)&amp;"."&amp;DAY(E194)&amp;"."&amp;MONTH(E194)&amp;"."&amp;YEAR(E194))</f>
        <v/>
      </c>
      <c r="E194" s="135" t="str">
        <f>IFERROR(VLOOKUP(C194,'Db Transaksi'!$C$6:$K$400000,4,FALSE),"")</f>
        <v/>
      </c>
      <c r="F194" s="135"/>
      <c r="G194" s="54" t="str">
        <f>IFERROR(VLOOKUP(C194,'Db Transaksi'!$C$6:$K$400000,7,FALSE),"")</f>
        <v/>
      </c>
      <c r="H194" s="136">
        <f>IFERROR(IF(G194=$P$6,VLOOKUP(D194,'Db Transaksi'!$E$6:$J$400000,6,FALSE),0),0)</f>
        <v>0</v>
      </c>
      <c r="I194" s="136"/>
      <c r="J194" s="136">
        <f>IFERROR(IF(G194=$P$7,VLOOKUP(D194,'Db Transaksi'!$E$6:$J$400000,6,FALSE),0),0)</f>
        <v>0</v>
      </c>
      <c r="K194" s="136"/>
      <c r="L194" s="137">
        <f t="shared" si="8"/>
        <v>0</v>
      </c>
      <c r="M194" s="138"/>
    </row>
    <row r="195" spans="1:13" s="7" customFormat="1" x14ac:dyDescent="0.25">
      <c r="A195" s="53" t="str">
        <f t="shared" si="6"/>
        <v/>
      </c>
      <c r="B195" s="53">
        <v>176</v>
      </c>
      <c r="C195" s="52" t="str">
        <f t="shared" si="7"/>
        <v>A.049.176</v>
      </c>
      <c r="D195" s="52" t="str">
        <f>IF(E195="","",$G$5&amp;"."&amp;B195&amp;"."&amp;VLOOKUP(G195,Setting!$B$6:$C$7,2,FALSE)&amp;"."&amp;DAY(E195)&amp;"."&amp;MONTH(E195)&amp;"."&amp;YEAR(E195))</f>
        <v/>
      </c>
      <c r="E195" s="135" t="str">
        <f>IFERROR(VLOOKUP(C195,'Db Transaksi'!$C$6:$K$400000,4,FALSE),"")</f>
        <v/>
      </c>
      <c r="F195" s="135"/>
      <c r="G195" s="54" t="str">
        <f>IFERROR(VLOOKUP(C195,'Db Transaksi'!$C$6:$K$400000,7,FALSE),"")</f>
        <v/>
      </c>
      <c r="H195" s="136">
        <f>IFERROR(IF(G195=$P$6,VLOOKUP(D195,'Db Transaksi'!$E$6:$J$400000,6,FALSE),0),0)</f>
        <v>0</v>
      </c>
      <c r="I195" s="136"/>
      <c r="J195" s="136">
        <f>IFERROR(IF(G195=$P$7,VLOOKUP(D195,'Db Transaksi'!$E$6:$J$400000,6,FALSE),0),0)</f>
        <v>0</v>
      </c>
      <c r="K195" s="136"/>
      <c r="L195" s="137">
        <f t="shared" si="8"/>
        <v>0</v>
      </c>
      <c r="M195" s="138"/>
    </row>
    <row r="196" spans="1:13" s="7" customFormat="1" x14ac:dyDescent="0.25">
      <c r="A196" s="53" t="str">
        <f t="shared" si="6"/>
        <v/>
      </c>
      <c r="B196" s="53">
        <v>177</v>
      </c>
      <c r="C196" s="52" t="str">
        <f t="shared" si="7"/>
        <v>A.049.177</v>
      </c>
      <c r="D196" s="52" t="str">
        <f>IF(E196="","",$G$5&amp;"."&amp;B196&amp;"."&amp;VLOOKUP(G196,Setting!$B$6:$C$7,2,FALSE)&amp;"."&amp;DAY(E196)&amp;"."&amp;MONTH(E196)&amp;"."&amp;YEAR(E196))</f>
        <v/>
      </c>
      <c r="E196" s="135" t="str">
        <f>IFERROR(VLOOKUP(C196,'Db Transaksi'!$C$6:$K$400000,4,FALSE),"")</f>
        <v/>
      </c>
      <c r="F196" s="135"/>
      <c r="G196" s="54" t="str">
        <f>IFERROR(VLOOKUP(C196,'Db Transaksi'!$C$6:$K$400000,7,FALSE),"")</f>
        <v/>
      </c>
      <c r="H196" s="136">
        <f>IFERROR(IF(G196=$P$6,VLOOKUP(D196,'Db Transaksi'!$E$6:$J$400000,6,FALSE),0),0)</f>
        <v>0</v>
      </c>
      <c r="I196" s="136"/>
      <c r="J196" s="136">
        <f>IFERROR(IF(G196=$P$7,VLOOKUP(D196,'Db Transaksi'!$E$6:$J$400000,6,FALSE),0),0)</f>
        <v>0</v>
      </c>
      <c r="K196" s="136"/>
      <c r="L196" s="137">
        <f t="shared" si="8"/>
        <v>0</v>
      </c>
      <c r="M196" s="138"/>
    </row>
    <row r="197" spans="1:13" s="7" customFormat="1" x14ac:dyDescent="0.25">
      <c r="A197" s="53" t="str">
        <f t="shared" si="6"/>
        <v/>
      </c>
      <c r="B197" s="53">
        <v>178</v>
      </c>
      <c r="C197" s="52" t="str">
        <f t="shared" si="7"/>
        <v>A.049.178</v>
      </c>
      <c r="D197" s="52" t="str">
        <f>IF(E197="","",$G$5&amp;"."&amp;B197&amp;"."&amp;VLOOKUP(G197,Setting!$B$6:$C$7,2,FALSE)&amp;"."&amp;DAY(E197)&amp;"."&amp;MONTH(E197)&amp;"."&amp;YEAR(E197))</f>
        <v/>
      </c>
      <c r="E197" s="135" t="str">
        <f>IFERROR(VLOOKUP(C197,'Db Transaksi'!$C$6:$K$400000,4,FALSE),"")</f>
        <v/>
      </c>
      <c r="F197" s="135"/>
      <c r="G197" s="54" t="str">
        <f>IFERROR(VLOOKUP(C197,'Db Transaksi'!$C$6:$K$400000,7,FALSE),"")</f>
        <v/>
      </c>
      <c r="H197" s="136">
        <f>IFERROR(IF(G197=$P$6,VLOOKUP(D197,'Db Transaksi'!$E$6:$J$400000,6,FALSE),0),0)</f>
        <v>0</v>
      </c>
      <c r="I197" s="136"/>
      <c r="J197" s="136">
        <f>IFERROR(IF(G197=$P$7,VLOOKUP(D197,'Db Transaksi'!$E$6:$J$400000,6,FALSE),0),0)</f>
        <v>0</v>
      </c>
      <c r="K197" s="136"/>
      <c r="L197" s="137">
        <f t="shared" si="8"/>
        <v>0</v>
      </c>
      <c r="M197" s="138"/>
    </row>
    <row r="198" spans="1:13" s="7" customFormat="1" x14ac:dyDescent="0.25">
      <c r="A198" s="53" t="str">
        <f t="shared" si="6"/>
        <v/>
      </c>
      <c r="B198" s="53">
        <v>179</v>
      </c>
      <c r="C198" s="52" t="str">
        <f t="shared" si="7"/>
        <v>A.049.179</v>
      </c>
      <c r="D198" s="52" t="str">
        <f>IF(E198="","",$G$5&amp;"."&amp;B198&amp;"."&amp;VLOOKUP(G198,Setting!$B$6:$C$7,2,FALSE)&amp;"."&amp;DAY(E198)&amp;"."&amp;MONTH(E198)&amp;"."&amp;YEAR(E198))</f>
        <v/>
      </c>
      <c r="E198" s="135" t="str">
        <f>IFERROR(VLOOKUP(C198,'Db Transaksi'!$C$6:$K$400000,4,FALSE),"")</f>
        <v/>
      </c>
      <c r="F198" s="135"/>
      <c r="G198" s="54" t="str">
        <f>IFERROR(VLOOKUP(C198,'Db Transaksi'!$C$6:$K$400000,7,FALSE),"")</f>
        <v/>
      </c>
      <c r="H198" s="136">
        <f>IFERROR(IF(G198=$P$6,VLOOKUP(D198,'Db Transaksi'!$E$6:$J$400000,6,FALSE),0),0)</f>
        <v>0</v>
      </c>
      <c r="I198" s="136"/>
      <c r="J198" s="136">
        <f>IFERROR(IF(G198=$P$7,VLOOKUP(D198,'Db Transaksi'!$E$6:$J$400000,6,FALSE),0),0)</f>
        <v>0</v>
      </c>
      <c r="K198" s="136"/>
      <c r="L198" s="137">
        <f t="shared" si="8"/>
        <v>0</v>
      </c>
      <c r="M198" s="138"/>
    </row>
    <row r="199" spans="1:13" s="7" customFormat="1" x14ac:dyDescent="0.25">
      <c r="A199" s="53" t="str">
        <f t="shared" si="6"/>
        <v/>
      </c>
      <c r="B199" s="53">
        <v>180</v>
      </c>
      <c r="C199" s="52" t="str">
        <f t="shared" si="7"/>
        <v>A.049.180</v>
      </c>
      <c r="D199" s="52" t="str">
        <f>IF(E199="","",$G$5&amp;"."&amp;B199&amp;"."&amp;VLOOKUP(G199,Setting!$B$6:$C$7,2,FALSE)&amp;"."&amp;DAY(E199)&amp;"."&amp;MONTH(E199)&amp;"."&amp;YEAR(E199))</f>
        <v/>
      </c>
      <c r="E199" s="135" t="str">
        <f>IFERROR(VLOOKUP(C199,'Db Transaksi'!$C$6:$K$400000,4,FALSE),"")</f>
        <v/>
      </c>
      <c r="F199" s="135"/>
      <c r="G199" s="54" t="str">
        <f>IFERROR(VLOOKUP(C199,'Db Transaksi'!$C$6:$K$400000,7,FALSE),"")</f>
        <v/>
      </c>
      <c r="H199" s="136">
        <f>IFERROR(IF(G199=$P$6,VLOOKUP(D199,'Db Transaksi'!$E$6:$J$400000,6,FALSE),0),0)</f>
        <v>0</v>
      </c>
      <c r="I199" s="136"/>
      <c r="J199" s="136">
        <f>IFERROR(IF(G199=$P$7,VLOOKUP(D199,'Db Transaksi'!$E$6:$J$400000,6,FALSE),0),0)</f>
        <v>0</v>
      </c>
      <c r="K199" s="136"/>
      <c r="L199" s="137">
        <f t="shared" si="8"/>
        <v>0</v>
      </c>
      <c r="M199" s="138"/>
    </row>
    <row r="200" spans="1:13" s="7" customFormat="1" x14ac:dyDescent="0.25">
      <c r="A200" s="53" t="str">
        <f t="shared" si="6"/>
        <v/>
      </c>
      <c r="B200" s="53">
        <v>181</v>
      </c>
      <c r="C200" s="52" t="str">
        <f t="shared" si="7"/>
        <v>A.049.181</v>
      </c>
      <c r="D200" s="52" t="str">
        <f>IF(E200="","",$G$5&amp;"."&amp;B200&amp;"."&amp;VLOOKUP(G200,Setting!$B$6:$C$7,2,FALSE)&amp;"."&amp;DAY(E200)&amp;"."&amp;MONTH(E200)&amp;"."&amp;YEAR(E200))</f>
        <v/>
      </c>
      <c r="E200" s="135" t="str">
        <f>IFERROR(VLOOKUP(C200,'Db Transaksi'!$C$6:$K$400000,4,FALSE),"")</f>
        <v/>
      </c>
      <c r="F200" s="135"/>
      <c r="G200" s="54" t="str">
        <f>IFERROR(VLOOKUP(C200,'Db Transaksi'!$C$6:$K$400000,7,FALSE),"")</f>
        <v/>
      </c>
      <c r="H200" s="136">
        <f>IFERROR(IF(G200=$P$6,VLOOKUP(D200,'Db Transaksi'!$E$6:$J$400000,6,FALSE),0),0)</f>
        <v>0</v>
      </c>
      <c r="I200" s="136"/>
      <c r="J200" s="136">
        <f>IFERROR(IF(G200=$P$7,VLOOKUP(D200,'Db Transaksi'!$E$6:$J$400000,6,FALSE),0),0)</f>
        <v>0</v>
      </c>
      <c r="K200" s="136"/>
      <c r="L200" s="137">
        <f t="shared" si="8"/>
        <v>0</v>
      </c>
      <c r="M200" s="138"/>
    </row>
    <row r="201" spans="1:13" s="7" customFormat="1" x14ac:dyDescent="0.25">
      <c r="A201" s="53" t="str">
        <f t="shared" si="6"/>
        <v/>
      </c>
      <c r="B201" s="53">
        <v>182</v>
      </c>
      <c r="C201" s="52" t="str">
        <f t="shared" si="7"/>
        <v>A.049.182</v>
      </c>
      <c r="D201" s="52" t="str">
        <f>IF(E201="","",$G$5&amp;"."&amp;B201&amp;"."&amp;VLOOKUP(G201,Setting!$B$6:$C$7,2,FALSE)&amp;"."&amp;DAY(E201)&amp;"."&amp;MONTH(E201)&amp;"."&amp;YEAR(E201))</f>
        <v/>
      </c>
      <c r="E201" s="135" t="str">
        <f>IFERROR(VLOOKUP(C201,'Db Transaksi'!$C$6:$K$400000,4,FALSE),"")</f>
        <v/>
      </c>
      <c r="F201" s="135"/>
      <c r="G201" s="54" t="str">
        <f>IFERROR(VLOOKUP(C201,'Db Transaksi'!$C$6:$K$400000,7,FALSE),"")</f>
        <v/>
      </c>
      <c r="H201" s="136">
        <f>IFERROR(IF(G201=$P$6,VLOOKUP(D201,'Db Transaksi'!$E$6:$J$400000,6,FALSE),0),0)</f>
        <v>0</v>
      </c>
      <c r="I201" s="136"/>
      <c r="J201" s="136">
        <f>IFERROR(IF(G201=$P$7,VLOOKUP(D201,'Db Transaksi'!$E$6:$J$400000,6,FALSE),0),0)</f>
        <v>0</v>
      </c>
      <c r="K201" s="136"/>
      <c r="L201" s="137">
        <f t="shared" si="8"/>
        <v>0</v>
      </c>
      <c r="M201" s="138"/>
    </row>
    <row r="202" spans="1:13" s="7" customFormat="1" x14ac:dyDescent="0.25">
      <c r="A202" s="53" t="str">
        <f t="shared" si="6"/>
        <v/>
      </c>
      <c r="B202" s="53">
        <v>183</v>
      </c>
      <c r="C202" s="52" t="str">
        <f t="shared" si="7"/>
        <v>A.049.183</v>
      </c>
      <c r="D202" s="52" t="str">
        <f>IF(E202="","",$G$5&amp;"."&amp;B202&amp;"."&amp;VLOOKUP(G202,Setting!$B$6:$C$7,2,FALSE)&amp;"."&amp;DAY(E202)&amp;"."&amp;MONTH(E202)&amp;"."&amp;YEAR(E202))</f>
        <v/>
      </c>
      <c r="E202" s="135" t="str">
        <f>IFERROR(VLOOKUP(C202,'Db Transaksi'!$C$6:$K$400000,4,FALSE),"")</f>
        <v/>
      </c>
      <c r="F202" s="135"/>
      <c r="G202" s="54" t="str">
        <f>IFERROR(VLOOKUP(C202,'Db Transaksi'!$C$6:$K$400000,7,FALSE),"")</f>
        <v/>
      </c>
      <c r="H202" s="136">
        <f>IFERROR(IF(G202=$P$6,VLOOKUP(D202,'Db Transaksi'!$E$6:$J$400000,6,FALSE),0),0)</f>
        <v>0</v>
      </c>
      <c r="I202" s="136"/>
      <c r="J202" s="136">
        <f>IFERROR(IF(G202=$P$7,VLOOKUP(D202,'Db Transaksi'!$E$6:$J$400000,6,FALSE),0),0)</f>
        <v>0</v>
      </c>
      <c r="K202" s="136"/>
      <c r="L202" s="137">
        <f t="shared" si="8"/>
        <v>0</v>
      </c>
      <c r="M202" s="138"/>
    </row>
    <row r="203" spans="1:13" s="7" customFormat="1" x14ac:dyDescent="0.25">
      <c r="A203" s="53" t="str">
        <f t="shared" si="6"/>
        <v/>
      </c>
      <c r="B203" s="53">
        <v>184</v>
      </c>
      <c r="C203" s="52" t="str">
        <f t="shared" si="7"/>
        <v>A.049.184</v>
      </c>
      <c r="D203" s="52" t="str">
        <f>IF(E203="","",$G$5&amp;"."&amp;B203&amp;"."&amp;VLOOKUP(G203,Setting!$B$6:$C$7,2,FALSE)&amp;"."&amp;DAY(E203)&amp;"."&amp;MONTH(E203)&amp;"."&amp;YEAR(E203))</f>
        <v/>
      </c>
      <c r="E203" s="135" t="str">
        <f>IFERROR(VLOOKUP(C203,'Db Transaksi'!$C$6:$K$400000,4,FALSE),"")</f>
        <v/>
      </c>
      <c r="F203" s="135"/>
      <c r="G203" s="54" t="str">
        <f>IFERROR(VLOOKUP(C203,'Db Transaksi'!$C$6:$K$400000,7,FALSE),"")</f>
        <v/>
      </c>
      <c r="H203" s="136">
        <f>IFERROR(IF(G203=$P$6,VLOOKUP(D203,'Db Transaksi'!$E$6:$J$400000,6,FALSE),0),0)</f>
        <v>0</v>
      </c>
      <c r="I203" s="136"/>
      <c r="J203" s="136">
        <f>IFERROR(IF(G203=$P$7,VLOOKUP(D203,'Db Transaksi'!$E$6:$J$400000,6,FALSE),0),0)</f>
        <v>0</v>
      </c>
      <c r="K203" s="136"/>
      <c r="L203" s="137">
        <f t="shared" si="8"/>
        <v>0</v>
      </c>
      <c r="M203" s="138"/>
    </row>
    <row r="204" spans="1:13" s="7" customFormat="1" x14ac:dyDescent="0.25">
      <c r="A204" s="53" t="str">
        <f t="shared" si="6"/>
        <v/>
      </c>
      <c r="B204" s="53">
        <v>185</v>
      </c>
      <c r="C204" s="52" t="str">
        <f t="shared" si="7"/>
        <v>A.049.185</v>
      </c>
      <c r="D204" s="52" t="str">
        <f>IF(E204="","",$G$5&amp;"."&amp;B204&amp;"."&amp;VLOOKUP(G204,Setting!$B$6:$C$7,2,FALSE)&amp;"."&amp;DAY(E204)&amp;"."&amp;MONTH(E204)&amp;"."&amp;YEAR(E204))</f>
        <v/>
      </c>
      <c r="E204" s="135" t="str">
        <f>IFERROR(VLOOKUP(C204,'Db Transaksi'!$C$6:$K$400000,4,FALSE),"")</f>
        <v/>
      </c>
      <c r="F204" s="135"/>
      <c r="G204" s="54" t="str">
        <f>IFERROR(VLOOKUP(C204,'Db Transaksi'!$C$6:$K$400000,7,FALSE),"")</f>
        <v/>
      </c>
      <c r="H204" s="136">
        <f>IFERROR(IF(G204=$P$6,VLOOKUP(D204,'Db Transaksi'!$E$6:$J$400000,6,FALSE),0),0)</f>
        <v>0</v>
      </c>
      <c r="I204" s="136"/>
      <c r="J204" s="136">
        <f>IFERROR(IF(G204=$P$7,VLOOKUP(D204,'Db Transaksi'!$E$6:$J$400000,6,FALSE),0),0)</f>
        <v>0</v>
      </c>
      <c r="K204" s="136"/>
      <c r="L204" s="137">
        <f t="shared" si="8"/>
        <v>0</v>
      </c>
      <c r="M204" s="138"/>
    </row>
    <row r="205" spans="1:13" s="7" customFormat="1" x14ac:dyDescent="0.25">
      <c r="A205" s="53" t="str">
        <f t="shared" si="6"/>
        <v/>
      </c>
      <c r="B205" s="53">
        <v>186</v>
      </c>
      <c r="C205" s="52" t="str">
        <f t="shared" si="7"/>
        <v>A.049.186</v>
      </c>
      <c r="D205" s="52" t="str">
        <f>IF(E205="","",$G$5&amp;"."&amp;B205&amp;"."&amp;VLOOKUP(G205,Setting!$B$6:$C$7,2,FALSE)&amp;"."&amp;DAY(E205)&amp;"."&amp;MONTH(E205)&amp;"."&amp;YEAR(E205))</f>
        <v/>
      </c>
      <c r="E205" s="135" t="str">
        <f>IFERROR(VLOOKUP(C205,'Db Transaksi'!$C$6:$K$400000,4,FALSE),"")</f>
        <v/>
      </c>
      <c r="F205" s="135"/>
      <c r="G205" s="54" t="str">
        <f>IFERROR(VLOOKUP(C205,'Db Transaksi'!$C$6:$K$400000,7,FALSE),"")</f>
        <v/>
      </c>
      <c r="H205" s="136">
        <f>IFERROR(IF(G205=$P$6,VLOOKUP(D205,'Db Transaksi'!$E$6:$J$400000,6,FALSE),0),0)</f>
        <v>0</v>
      </c>
      <c r="I205" s="136"/>
      <c r="J205" s="136">
        <f>IFERROR(IF(G205=$P$7,VLOOKUP(D205,'Db Transaksi'!$E$6:$J$400000,6,FALSE),0),0)</f>
        <v>0</v>
      </c>
      <c r="K205" s="136"/>
      <c r="L205" s="137">
        <f t="shared" si="8"/>
        <v>0</v>
      </c>
      <c r="M205" s="138"/>
    </row>
    <row r="206" spans="1:13" s="7" customFormat="1" x14ac:dyDescent="0.25">
      <c r="A206" s="53" t="str">
        <f t="shared" si="6"/>
        <v/>
      </c>
      <c r="B206" s="53">
        <v>187</v>
      </c>
      <c r="C206" s="52" t="str">
        <f t="shared" si="7"/>
        <v>A.049.187</v>
      </c>
      <c r="D206" s="52" t="str">
        <f>IF(E206="","",$G$5&amp;"."&amp;B206&amp;"."&amp;VLOOKUP(G206,Setting!$B$6:$C$7,2,FALSE)&amp;"."&amp;DAY(E206)&amp;"."&amp;MONTH(E206)&amp;"."&amp;YEAR(E206))</f>
        <v/>
      </c>
      <c r="E206" s="135" t="str">
        <f>IFERROR(VLOOKUP(C206,'Db Transaksi'!$C$6:$K$400000,4,FALSE),"")</f>
        <v/>
      </c>
      <c r="F206" s="135"/>
      <c r="G206" s="54" t="str">
        <f>IFERROR(VLOOKUP(C206,'Db Transaksi'!$C$6:$K$400000,7,FALSE),"")</f>
        <v/>
      </c>
      <c r="H206" s="136">
        <f>IFERROR(IF(G206=$P$6,VLOOKUP(D206,'Db Transaksi'!$E$6:$J$400000,6,FALSE),0),0)</f>
        <v>0</v>
      </c>
      <c r="I206" s="136"/>
      <c r="J206" s="136">
        <f>IFERROR(IF(G206=$P$7,VLOOKUP(D206,'Db Transaksi'!$E$6:$J$400000,6,FALSE),0),0)</f>
        <v>0</v>
      </c>
      <c r="K206" s="136"/>
      <c r="L206" s="137">
        <f t="shared" si="8"/>
        <v>0</v>
      </c>
      <c r="M206" s="138"/>
    </row>
    <row r="207" spans="1:13" s="7" customFormat="1" x14ac:dyDescent="0.25">
      <c r="A207" s="53" t="str">
        <f t="shared" si="6"/>
        <v/>
      </c>
      <c r="B207" s="53">
        <v>188</v>
      </c>
      <c r="C207" s="52" t="str">
        <f t="shared" si="7"/>
        <v>A.049.188</v>
      </c>
      <c r="D207" s="52" t="str">
        <f>IF(E207="","",$G$5&amp;"."&amp;B207&amp;"."&amp;VLOOKUP(G207,Setting!$B$6:$C$7,2,FALSE)&amp;"."&amp;DAY(E207)&amp;"."&amp;MONTH(E207)&amp;"."&amp;YEAR(E207))</f>
        <v/>
      </c>
      <c r="E207" s="135" t="str">
        <f>IFERROR(VLOOKUP(C207,'Db Transaksi'!$C$6:$K$400000,4,FALSE),"")</f>
        <v/>
      </c>
      <c r="F207" s="135"/>
      <c r="G207" s="54" t="str">
        <f>IFERROR(VLOOKUP(C207,'Db Transaksi'!$C$6:$K$400000,7,FALSE),"")</f>
        <v/>
      </c>
      <c r="H207" s="136">
        <f>IFERROR(IF(G207=$P$6,VLOOKUP(D207,'Db Transaksi'!$E$6:$J$400000,6,FALSE),0),0)</f>
        <v>0</v>
      </c>
      <c r="I207" s="136"/>
      <c r="J207" s="136">
        <f>IFERROR(IF(G207=$P$7,VLOOKUP(D207,'Db Transaksi'!$E$6:$J$400000,6,FALSE),0),0)</f>
        <v>0</v>
      </c>
      <c r="K207" s="136"/>
      <c r="L207" s="137">
        <f t="shared" si="8"/>
        <v>0</v>
      </c>
      <c r="M207" s="138"/>
    </row>
    <row r="208" spans="1:13" s="7" customFormat="1" x14ac:dyDescent="0.25">
      <c r="A208" s="53" t="str">
        <f t="shared" si="6"/>
        <v/>
      </c>
      <c r="B208" s="53">
        <v>189</v>
      </c>
      <c r="C208" s="52" t="str">
        <f t="shared" si="7"/>
        <v>A.049.189</v>
      </c>
      <c r="D208" s="52" t="str">
        <f>IF(E208="","",$G$5&amp;"."&amp;B208&amp;"."&amp;VLOOKUP(G208,Setting!$B$6:$C$7,2,FALSE)&amp;"."&amp;DAY(E208)&amp;"."&amp;MONTH(E208)&amp;"."&amp;YEAR(E208))</f>
        <v/>
      </c>
      <c r="E208" s="135" t="str">
        <f>IFERROR(VLOOKUP(C208,'Db Transaksi'!$C$6:$K$400000,4,FALSE),"")</f>
        <v/>
      </c>
      <c r="F208" s="135"/>
      <c r="G208" s="54" t="str">
        <f>IFERROR(VLOOKUP(C208,'Db Transaksi'!$C$6:$K$400000,7,FALSE),"")</f>
        <v/>
      </c>
      <c r="H208" s="136">
        <f>IFERROR(IF(G208=$P$6,VLOOKUP(D208,'Db Transaksi'!$E$6:$J$400000,6,FALSE),0),0)</f>
        <v>0</v>
      </c>
      <c r="I208" s="136"/>
      <c r="J208" s="136">
        <f>IFERROR(IF(G208=$P$7,VLOOKUP(D208,'Db Transaksi'!$E$6:$J$400000,6,FALSE),0),0)</f>
        <v>0</v>
      </c>
      <c r="K208" s="136"/>
      <c r="L208" s="137">
        <f t="shared" si="8"/>
        <v>0</v>
      </c>
      <c r="M208" s="138"/>
    </row>
    <row r="209" spans="1:13" s="7" customFormat="1" x14ac:dyDescent="0.25">
      <c r="A209" s="53" t="str">
        <f t="shared" si="6"/>
        <v/>
      </c>
      <c r="B209" s="53">
        <v>190</v>
      </c>
      <c r="C209" s="52" t="str">
        <f t="shared" si="7"/>
        <v>A.049.190</v>
      </c>
      <c r="D209" s="52" t="str">
        <f>IF(E209="","",$G$5&amp;"."&amp;B209&amp;"."&amp;VLOOKUP(G209,Setting!$B$6:$C$7,2,FALSE)&amp;"."&amp;DAY(E209)&amp;"."&amp;MONTH(E209)&amp;"."&amp;YEAR(E209))</f>
        <v/>
      </c>
      <c r="E209" s="135" t="str">
        <f>IFERROR(VLOOKUP(C209,'Db Transaksi'!$C$6:$K$400000,4,FALSE),"")</f>
        <v/>
      </c>
      <c r="F209" s="135"/>
      <c r="G209" s="54" t="str">
        <f>IFERROR(VLOOKUP(C209,'Db Transaksi'!$C$6:$K$400000,7,FALSE),"")</f>
        <v/>
      </c>
      <c r="H209" s="136">
        <f>IFERROR(IF(G209=$P$6,VLOOKUP(D209,'Db Transaksi'!$E$6:$J$400000,6,FALSE),0),0)</f>
        <v>0</v>
      </c>
      <c r="I209" s="136"/>
      <c r="J209" s="136">
        <f>IFERROR(IF(G209=$P$7,VLOOKUP(D209,'Db Transaksi'!$E$6:$J$400000,6,FALSE),0),0)</f>
        <v>0</v>
      </c>
      <c r="K209" s="136"/>
      <c r="L209" s="137">
        <f t="shared" si="8"/>
        <v>0</v>
      </c>
      <c r="M209" s="138"/>
    </row>
    <row r="210" spans="1:13" s="7" customFormat="1" x14ac:dyDescent="0.25">
      <c r="A210" s="53" t="str">
        <f t="shared" si="6"/>
        <v/>
      </c>
      <c r="B210" s="53">
        <v>191</v>
      </c>
      <c r="C210" s="52" t="str">
        <f t="shared" si="7"/>
        <v>A.049.191</v>
      </c>
      <c r="D210" s="52" t="str">
        <f>IF(E210="","",$G$5&amp;"."&amp;B210&amp;"."&amp;VLOOKUP(G210,Setting!$B$6:$C$7,2,FALSE)&amp;"."&amp;DAY(E210)&amp;"."&amp;MONTH(E210)&amp;"."&amp;YEAR(E210))</f>
        <v/>
      </c>
      <c r="E210" s="135" t="str">
        <f>IFERROR(VLOOKUP(C210,'Db Transaksi'!$C$6:$K$400000,4,FALSE),"")</f>
        <v/>
      </c>
      <c r="F210" s="135"/>
      <c r="G210" s="54" t="str">
        <f>IFERROR(VLOOKUP(C210,'Db Transaksi'!$C$6:$K$400000,7,FALSE),"")</f>
        <v/>
      </c>
      <c r="H210" s="136">
        <f>IFERROR(IF(G210=$P$6,VLOOKUP(D210,'Db Transaksi'!$E$6:$J$400000,6,FALSE),0),0)</f>
        <v>0</v>
      </c>
      <c r="I210" s="136"/>
      <c r="J210" s="136">
        <f>IFERROR(IF(G210=$P$7,VLOOKUP(D210,'Db Transaksi'!$E$6:$J$400000,6,FALSE),0),0)</f>
        <v>0</v>
      </c>
      <c r="K210" s="136"/>
      <c r="L210" s="137">
        <f t="shared" si="8"/>
        <v>0</v>
      </c>
      <c r="M210" s="138"/>
    </row>
    <row r="211" spans="1:13" s="7" customFormat="1" x14ac:dyDescent="0.25">
      <c r="A211" s="53" t="str">
        <f t="shared" si="6"/>
        <v/>
      </c>
      <c r="B211" s="53">
        <v>192</v>
      </c>
      <c r="C211" s="52" t="str">
        <f t="shared" si="7"/>
        <v>A.049.192</v>
      </c>
      <c r="D211" s="52" t="str">
        <f>IF(E211="","",$G$5&amp;"."&amp;B211&amp;"."&amp;VLOOKUP(G211,Setting!$B$6:$C$7,2,FALSE)&amp;"."&amp;DAY(E211)&amp;"."&amp;MONTH(E211)&amp;"."&amp;YEAR(E211))</f>
        <v/>
      </c>
      <c r="E211" s="135" t="str">
        <f>IFERROR(VLOOKUP(C211,'Db Transaksi'!$C$6:$K$400000,4,FALSE),"")</f>
        <v/>
      </c>
      <c r="F211" s="135"/>
      <c r="G211" s="54" t="str">
        <f>IFERROR(VLOOKUP(C211,'Db Transaksi'!$C$6:$K$400000,7,FALSE),"")</f>
        <v/>
      </c>
      <c r="H211" s="136">
        <f>IFERROR(IF(G211=$P$6,VLOOKUP(D211,'Db Transaksi'!$E$6:$J$400000,6,FALSE),0),0)</f>
        <v>0</v>
      </c>
      <c r="I211" s="136"/>
      <c r="J211" s="136">
        <f>IFERROR(IF(G211=$P$7,VLOOKUP(D211,'Db Transaksi'!$E$6:$J$400000,6,FALSE),0),0)</f>
        <v>0</v>
      </c>
      <c r="K211" s="136"/>
      <c r="L211" s="137">
        <f t="shared" si="8"/>
        <v>0</v>
      </c>
      <c r="M211" s="138"/>
    </row>
    <row r="212" spans="1:13" s="7" customFormat="1" x14ac:dyDescent="0.25">
      <c r="A212" s="53" t="str">
        <f t="shared" si="6"/>
        <v/>
      </c>
      <c r="B212" s="53">
        <v>193</v>
      </c>
      <c r="C212" s="52" t="str">
        <f t="shared" si="7"/>
        <v>A.049.193</v>
      </c>
      <c r="D212" s="52" t="str">
        <f>IF(E212="","",$G$5&amp;"."&amp;B212&amp;"."&amp;VLOOKUP(G212,Setting!$B$6:$C$7,2,FALSE)&amp;"."&amp;DAY(E212)&amp;"."&amp;MONTH(E212)&amp;"."&amp;YEAR(E212))</f>
        <v/>
      </c>
      <c r="E212" s="135" t="str">
        <f>IFERROR(VLOOKUP(C212,'Db Transaksi'!$C$6:$K$400000,4,FALSE),"")</f>
        <v/>
      </c>
      <c r="F212" s="135"/>
      <c r="G212" s="54" t="str">
        <f>IFERROR(VLOOKUP(C212,'Db Transaksi'!$C$6:$K$400000,7,FALSE),"")</f>
        <v/>
      </c>
      <c r="H212" s="136">
        <f>IFERROR(IF(G212=$P$6,VLOOKUP(D212,'Db Transaksi'!$E$6:$J$400000,6,FALSE),0),0)</f>
        <v>0</v>
      </c>
      <c r="I212" s="136"/>
      <c r="J212" s="136">
        <f>IFERROR(IF(G212=$P$7,VLOOKUP(D212,'Db Transaksi'!$E$6:$J$400000,6,FALSE),0),0)</f>
        <v>0</v>
      </c>
      <c r="K212" s="136"/>
      <c r="L212" s="137">
        <f t="shared" si="8"/>
        <v>0</v>
      </c>
      <c r="M212" s="138"/>
    </row>
    <row r="213" spans="1:13" s="7" customFormat="1" x14ac:dyDescent="0.25">
      <c r="A213" s="53" t="str">
        <f t="shared" ref="A213:A276" si="9">IF(G213="","",B213)</f>
        <v/>
      </c>
      <c r="B213" s="53">
        <v>194</v>
      </c>
      <c r="C213" s="52" t="str">
        <f t="shared" ref="C213:C276" si="10">$G$5&amp;"."&amp;B213</f>
        <v>A.049.194</v>
      </c>
      <c r="D213" s="52" t="str">
        <f>IF(E213="","",$G$5&amp;"."&amp;B213&amp;"."&amp;VLOOKUP(G213,Setting!$B$6:$C$7,2,FALSE)&amp;"."&amp;DAY(E213)&amp;"."&amp;MONTH(E213)&amp;"."&amp;YEAR(E213))</f>
        <v/>
      </c>
      <c r="E213" s="135" t="str">
        <f>IFERROR(VLOOKUP(C213,'Db Transaksi'!$C$6:$K$400000,4,FALSE),"")</f>
        <v/>
      </c>
      <c r="F213" s="135"/>
      <c r="G213" s="54" t="str">
        <f>IFERROR(VLOOKUP(C213,'Db Transaksi'!$C$6:$K$400000,7,FALSE),"")</f>
        <v/>
      </c>
      <c r="H213" s="136">
        <f>IFERROR(IF(G213=$P$6,VLOOKUP(D213,'Db Transaksi'!$E$6:$J$400000,6,FALSE),0),0)</f>
        <v>0</v>
      </c>
      <c r="I213" s="136"/>
      <c r="J213" s="136">
        <f>IFERROR(IF(G213=$P$7,VLOOKUP(D213,'Db Transaksi'!$E$6:$J$400000,6,FALSE),0),0)</f>
        <v>0</v>
      </c>
      <c r="K213" s="136"/>
      <c r="L213" s="137">
        <f t="shared" si="8"/>
        <v>0</v>
      </c>
      <c r="M213" s="138"/>
    </row>
    <row r="214" spans="1:13" s="7" customFormat="1" x14ac:dyDescent="0.25">
      <c r="A214" s="53" t="str">
        <f t="shared" si="9"/>
        <v/>
      </c>
      <c r="B214" s="53">
        <v>195</v>
      </c>
      <c r="C214" s="52" t="str">
        <f t="shared" si="10"/>
        <v>A.049.195</v>
      </c>
      <c r="D214" s="52" t="str">
        <f>IF(E214="","",$G$5&amp;"."&amp;B214&amp;"."&amp;VLOOKUP(G214,Setting!$B$6:$C$7,2,FALSE)&amp;"."&amp;DAY(E214)&amp;"."&amp;MONTH(E214)&amp;"."&amp;YEAR(E214))</f>
        <v/>
      </c>
      <c r="E214" s="135" t="str">
        <f>IFERROR(VLOOKUP(C214,'Db Transaksi'!$C$6:$K$400000,4,FALSE),"")</f>
        <v/>
      </c>
      <c r="F214" s="135"/>
      <c r="G214" s="54" t="str">
        <f>IFERROR(VLOOKUP(C214,'Db Transaksi'!$C$6:$K$400000,7,FALSE),"")</f>
        <v/>
      </c>
      <c r="H214" s="136">
        <f>IFERROR(IF(G214=$P$6,VLOOKUP(D214,'Db Transaksi'!$E$6:$J$400000,6,FALSE),0),0)</f>
        <v>0</v>
      </c>
      <c r="I214" s="136"/>
      <c r="J214" s="136">
        <f>IFERROR(IF(G214=$P$7,VLOOKUP(D214,'Db Transaksi'!$E$6:$J$400000,6,FALSE),0),0)</f>
        <v>0</v>
      </c>
      <c r="K214" s="136"/>
      <c r="L214" s="137">
        <f t="shared" si="8"/>
        <v>0</v>
      </c>
      <c r="M214" s="138"/>
    </row>
    <row r="215" spans="1:13" s="7" customFormat="1" x14ac:dyDescent="0.25">
      <c r="A215" s="53" t="str">
        <f t="shared" si="9"/>
        <v/>
      </c>
      <c r="B215" s="53">
        <v>196</v>
      </c>
      <c r="C215" s="52" t="str">
        <f t="shared" si="10"/>
        <v>A.049.196</v>
      </c>
      <c r="D215" s="52" t="str">
        <f>IF(E215="","",$G$5&amp;"."&amp;B215&amp;"."&amp;VLOOKUP(G215,Setting!$B$6:$C$7,2,FALSE)&amp;"."&amp;DAY(E215)&amp;"."&amp;MONTH(E215)&amp;"."&amp;YEAR(E215))</f>
        <v/>
      </c>
      <c r="E215" s="135" t="str">
        <f>IFERROR(VLOOKUP(C215,'Db Transaksi'!$C$6:$K$400000,4,FALSE),"")</f>
        <v/>
      </c>
      <c r="F215" s="135"/>
      <c r="G215" s="54" t="str">
        <f>IFERROR(VLOOKUP(C215,'Db Transaksi'!$C$6:$K$400000,7,FALSE),"")</f>
        <v/>
      </c>
      <c r="H215" s="136">
        <f>IFERROR(IF(G215=$P$6,VLOOKUP(D215,'Db Transaksi'!$E$6:$J$400000,6,FALSE),0),0)</f>
        <v>0</v>
      </c>
      <c r="I215" s="136"/>
      <c r="J215" s="136">
        <f>IFERROR(IF(G215=$P$7,VLOOKUP(D215,'Db Transaksi'!$E$6:$J$400000,6,FALSE),0),0)</f>
        <v>0</v>
      </c>
      <c r="K215" s="136"/>
      <c r="L215" s="137">
        <f t="shared" ref="L215:L278" si="11">L214+H215-J215</f>
        <v>0</v>
      </c>
      <c r="M215" s="138"/>
    </row>
    <row r="216" spans="1:13" s="7" customFormat="1" x14ac:dyDescent="0.25">
      <c r="A216" s="53" t="str">
        <f t="shared" si="9"/>
        <v/>
      </c>
      <c r="B216" s="53">
        <v>197</v>
      </c>
      <c r="C216" s="52" t="str">
        <f t="shared" si="10"/>
        <v>A.049.197</v>
      </c>
      <c r="D216" s="52" t="str">
        <f>IF(E216="","",$G$5&amp;"."&amp;B216&amp;"."&amp;VLOOKUP(G216,Setting!$B$6:$C$7,2,FALSE)&amp;"."&amp;DAY(E216)&amp;"."&amp;MONTH(E216)&amp;"."&amp;YEAR(E216))</f>
        <v/>
      </c>
      <c r="E216" s="135" t="str">
        <f>IFERROR(VLOOKUP(C216,'Db Transaksi'!$C$6:$K$400000,4,FALSE),"")</f>
        <v/>
      </c>
      <c r="F216" s="135"/>
      <c r="G216" s="54" t="str">
        <f>IFERROR(VLOOKUP(C216,'Db Transaksi'!$C$6:$K$400000,7,FALSE),"")</f>
        <v/>
      </c>
      <c r="H216" s="136">
        <f>IFERROR(IF(G216=$P$6,VLOOKUP(D216,'Db Transaksi'!$E$6:$J$400000,6,FALSE),0),0)</f>
        <v>0</v>
      </c>
      <c r="I216" s="136"/>
      <c r="J216" s="136">
        <f>IFERROR(IF(G216=$P$7,VLOOKUP(D216,'Db Transaksi'!$E$6:$J$400000,6,FALSE),0),0)</f>
        <v>0</v>
      </c>
      <c r="K216" s="136"/>
      <c r="L216" s="137">
        <f t="shared" si="11"/>
        <v>0</v>
      </c>
      <c r="M216" s="138"/>
    </row>
    <row r="217" spans="1:13" s="7" customFormat="1" x14ac:dyDescent="0.25">
      <c r="A217" s="53" t="str">
        <f t="shared" si="9"/>
        <v/>
      </c>
      <c r="B217" s="53">
        <v>198</v>
      </c>
      <c r="C217" s="52" t="str">
        <f t="shared" si="10"/>
        <v>A.049.198</v>
      </c>
      <c r="D217" s="52" t="str">
        <f>IF(E217="","",$G$5&amp;"."&amp;B217&amp;"."&amp;VLOOKUP(G217,Setting!$B$6:$C$7,2,FALSE)&amp;"."&amp;DAY(E217)&amp;"."&amp;MONTH(E217)&amp;"."&amp;YEAR(E217))</f>
        <v/>
      </c>
      <c r="E217" s="135" t="str">
        <f>IFERROR(VLOOKUP(C217,'Db Transaksi'!$C$6:$K$400000,4,FALSE),"")</f>
        <v/>
      </c>
      <c r="F217" s="135"/>
      <c r="G217" s="54" t="str">
        <f>IFERROR(VLOOKUP(C217,'Db Transaksi'!$C$6:$K$400000,7,FALSE),"")</f>
        <v/>
      </c>
      <c r="H217" s="136">
        <f>IFERROR(IF(G217=$P$6,VLOOKUP(D217,'Db Transaksi'!$E$6:$J$400000,6,FALSE),0),0)</f>
        <v>0</v>
      </c>
      <c r="I217" s="136"/>
      <c r="J217" s="136">
        <f>IFERROR(IF(G217=$P$7,VLOOKUP(D217,'Db Transaksi'!$E$6:$J$400000,6,FALSE),0),0)</f>
        <v>0</v>
      </c>
      <c r="K217" s="136"/>
      <c r="L217" s="137">
        <f t="shared" si="11"/>
        <v>0</v>
      </c>
      <c r="M217" s="138"/>
    </row>
    <row r="218" spans="1:13" s="7" customFormat="1" x14ac:dyDescent="0.25">
      <c r="A218" s="53" t="str">
        <f t="shared" si="9"/>
        <v/>
      </c>
      <c r="B218" s="53">
        <v>199</v>
      </c>
      <c r="C218" s="52" t="str">
        <f t="shared" si="10"/>
        <v>A.049.199</v>
      </c>
      <c r="D218" s="52" t="str">
        <f>IF(E218="","",$G$5&amp;"."&amp;B218&amp;"."&amp;VLOOKUP(G218,Setting!$B$6:$C$7,2,FALSE)&amp;"."&amp;DAY(E218)&amp;"."&amp;MONTH(E218)&amp;"."&amp;YEAR(E218))</f>
        <v/>
      </c>
      <c r="E218" s="135" t="str">
        <f>IFERROR(VLOOKUP(C218,'Db Transaksi'!$C$6:$K$400000,4,FALSE),"")</f>
        <v/>
      </c>
      <c r="F218" s="135"/>
      <c r="G218" s="54" t="str">
        <f>IFERROR(VLOOKUP(C218,'Db Transaksi'!$C$6:$K$400000,7,FALSE),"")</f>
        <v/>
      </c>
      <c r="H218" s="136">
        <f>IFERROR(IF(G218=$P$6,VLOOKUP(D218,'Db Transaksi'!$E$6:$J$400000,6,FALSE),0),0)</f>
        <v>0</v>
      </c>
      <c r="I218" s="136"/>
      <c r="J218" s="136">
        <f>IFERROR(IF(G218=$P$7,VLOOKUP(D218,'Db Transaksi'!$E$6:$J$400000,6,FALSE),0),0)</f>
        <v>0</v>
      </c>
      <c r="K218" s="136"/>
      <c r="L218" s="137">
        <f t="shared" si="11"/>
        <v>0</v>
      </c>
      <c r="M218" s="138"/>
    </row>
    <row r="219" spans="1:13" s="7" customFormat="1" x14ac:dyDescent="0.25">
      <c r="A219" s="53" t="str">
        <f t="shared" si="9"/>
        <v/>
      </c>
      <c r="B219" s="53">
        <v>200</v>
      </c>
      <c r="C219" s="52" t="str">
        <f t="shared" si="10"/>
        <v>A.049.200</v>
      </c>
      <c r="D219" s="52" t="str">
        <f>IF(E219="","",$G$5&amp;"."&amp;B219&amp;"."&amp;VLOOKUP(G219,Setting!$B$6:$C$7,2,FALSE)&amp;"."&amp;DAY(E219)&amp;"."&amp;MONTH(E219)&amp;"."&amp;YEAR(E219))</f>
        <v/>
      </c>
      <c r="E219" s="135" t="str">
        <f>IFERROR(VLOOKUP(C219,'Db Transaksi'!$C$6:$K$400000,4,FALSE),"")</f>
        <v/>
      </c>
      <c r="F219" s="135"/>
      <c r="G219" s="54" t="str">
        <f>IFERROR(VLOOKUP(C219,'Db Transaksi'!$C$6:$K$400000,7,FALSE),"")</f>
        <v/>
      </c>
      <c r="H219" s="136">
        <f>IFERROR(IF(G219=$P$6,VLOOKUP(D219,'Db Transaksi'!$E$6:$J$400000,6,FALSE),0),0)</f>
        <v>0</v>
      </c>
      <c r="I219" s="136"/>
      <c r="J219" s="136">
        <f>IFERROR(IF(G219=$P$7,VLOOKUP(D219,'Db Transaksi'!$E$6:$J$400000,6,FALSE),0),0)</f>
        <v>0</v>
      </c>
      <c r="K219" s="136"/>
      <c r="L219" s="137">
        <f t="shared" si="11"/>
        <v>0</v>
      </c>
      <c r="M219" s="138"/>
    </row>
    <row r="220" spans="1:13" s="7" customFormat="1" x14ac:dyDescent="0.25">
      <c r="A220" s="53" t="str">
        <f t="shared" si="9"/>
        <v/>
      </c>
      <c r="B220" s="53">
        <v>201</v>
      </c>
      <c r="C220" s="52" t="str">
        <f t="shared" si="10"/>
        <v>A.049.201</v>
      </c>
      <c r="D220" s="52" t="str">
        <f>IF(E220="","",$G$5&amp;"."&amp;B220&amp;"."&amp;VLOOKUP(G220,Setting!$B$6:$C$7,2,FALSE)&amp;"."&amp;DAY(E220)&amp;"."&amp;MONTH(E220)&amp;"."&amp;YEAR(E220))</f>
        <v/>
      </c>
      <c r="E220" s="135" t="str">
        <f>IFERROR(VLOOKUP(C220,'Db Transaksi'!$C$6:$K$400000,4,FALSE),"")</f>
        <v/>
      </c>
      <c r="F220" s="135"/>
      <c r="G220" s="54" t="str">
        <f>IFERROR(VLOOKUP(C220,'Db Transaksi'!$C$6:$K$400000,7,FALSE),"")</f>
        <v/>
      </c>
      <c r="H220" s="136">
        <f>IFERROR(IF(G220=$P$6,VLOOKUP(D220,'Db Transaksi'!$E$6:$J$400000,6,FALSE),0),0)</f>
        <v>0</v>
      </c>
      <c r="I220" s="136"/>
      <c r="J220" s="136">
        <f>IFERROR(IF(G220=$P$7,VLOOKUP(D220,'Db Transaksi'!$E$6:$J$400000,6,FALSE),0),0)</f>
        <v>0</v>
      </c>
      <c r="K220" s="136"/>
      <c r="L220" s="137">
        <f t="shared" si="11"/>
        <v>0</v>
      </c>
      <c r="M220" s="138"/>
    </row>
    <row r="221" spans="1:13" s="7" customFormat="1" x14ac:dyDescent="0.25">
      <c r="A221" s="53" t="str">
        <f t="shared" si="9"/>
        <v/>
      </c>
      <c r="B221" s="53">
        <v>202</v>
      </c>
      <c r="C221" s="52" t="str">
        <f t="shared" si="10"/>
        <v>A.049.202</v>
      </c>
      <c r="D221" s="52" t="str">
        <f>IF(E221="","",$G$5&amp;"."&amp;B221&amp;"."&amp;VLOOKUP(G221,Setting!$B$6:$C$7,2,FALSE)&amp;"."&amp;DAY(E221)&amp;"."&amp;MONTH(E221)&amp;"."&amp;YEAR(E221))</f>
        <v/>
      </c>
      <c r="E221" s="135" t="str">
        <f>IFERROR(VLOOKUP(C221,'Db Transaksi'!$C$6:$K$400000,4,FALSE),"")</f>
        <v/>
      </c>
      <c r="F221" s="135"/>
      <c r="G221" s="54" t="str">
        <f>IFERROR(VLOOKUP(C221,'Db Transaksi'!$C$6:$K$400000,7,FALSE),"")</f>
        <v/>
      </c>
      <c r="H221" s="136">
        <f>IFERROR(IF(G221=$P$6,VLOOKUP(D221,'Db Transaksi'!$E$6:$J$400000,6,FALSE),0),0)</f>
        <v>0</v>
      </c>
      <c r="I221" s="136"/>
      <c r="J221" s="136">
        <f>IFERROR(IF(G221=$P$7,VLOOKUP(D221,'Db Transaksi'!$E$6:$J$400000,6,FALSE),0),0)</f>
        <v>0</v>
      </c>
      <c r="K221" s="136"/>
      <c r="L221" s="137">
        <f t="shared" si="11"/>
        <v>0</v>
      </c>
      <c r="M221" s="138"/>
    </row>
    <row r="222" spans="1:13" s="7" customFormat="1" x14ac:dyDescent="0.25">
      <c r="A222" s="53" t="str">
        <f t="shared" si="9"/>
        <v/>
      </c>
      <c r="B222" s="53">
        <v>203</v>
      </c>
      <c r="C222" s="52" t="str">
        <f t="shared" si="10"/>
        <v>A.049.203</v>
      </c>
      <c r="D222" s="52" t="str">
        <f>IF(E222="","",$G$5&amp;"."&amp;B222&amp;"."&amp;VLOOKUP(G222,Setting!$B$6:$C$7,2,FALSE)&amp;"."&amp;DAY(E222)&amp;"."&amp;MONTH(E222)&amp;"."&amp;YEAR(E222))</f>
        <v/>
      </c>
      <c r="E222" s="135" t="str">
        <f>IFERROR(VLOOKUP(C222,'Db Transaksi'!$C$6:$K$400000,4,FALSE),"")</f>
        <v/>
      </c>
      <c r="F222" s="135"/>
      <c r="G222" s="54" t="str">
        <f>IFERROR(VLOOKUP(C222,'Db Transaksi'!$C$6:$K$400000,7,FALSE),"")</f>
        <v/>
      </c>
      <c r="H222" s="136">
        <f>IFERROR(IF(G222=$P$6,VLOOKUP(D222,'Db Transaksi'!$E$6:$J$400000,6,FALSE),0),0)</f>
        <v>0</v>
      </c>
      <c r="I222" s="136"/>
      <c r="J222" s="136">
        <f>IFERROR(IF(G222=$P$7,VLOOKUP(D222,'Db Transaksi'!$E$6:$J$400000,6,FALSE),0),0)</f>
        <v>0</v>
      </c>
      <c r="K222" s="136"/>
      <c r="L222" s="137">
        <f t="shared" si="11"/>
        <v>0</v>
      </c>
      <c r="M222" s="138"/>
    </row>
    <row r="223" spans="1:13" s="7" customFormat="1" x14ac:dyDescent="0.25">
      <c r="A223" s="53" t="str">
        <f t="shared" si="9"/>
        <v/>
      </c>
      <c r="B223" s="53">
        <v>204</v>
      </c>
      <c r="C223" s="52" t="str">
        <f t="shared" si="10"/>
        <v>A.049.204</v>
      </c>
      <c r="D223" s="52" t="str">
        <f>IF(E223="","",$G$5&amp;"."&amp;B223&amp;"."&amp;VLOOKUP(G223,Setting!$B$6:$C$7,2,FALSE)&amp;"."&amp;DAY(E223)&amp;"."&amp;MONTH(E223)&amp;"."&amp;YEAR(E223))</f>
        <v/>
      </c>
      <c r="E223" s="135" t="str">
        <f>IFERROR(VLOOKUP(C223,'Db Transaksi'!$C$6:$K$400000,4,FALSE),"")</f>
        <v/>
      </c>
      <c r="F223" s="135"/>
      <c r="G223" s="54" t="str">
        <f>IFERROR(VLOOKUP(C223,'Db Transaksi'!$C$6:$K$400000,7,FALSE),"")</f>
        <v/>
      </c>
      <c r="H223" s="136">
        <f>IFERROR(IF(G223=$P$6,VLOOKUP(D223,'Db Transaksi'!$E$6:$J$400000,6,FALSE),0),0)</f>
        <v>0</v>
      </c>
      <c r="I223" s="136"/>
      <c r="J223" s="136">
        <f>IFERROR(IF(G223=$P$7,VLOOKUP(D223,'Db Transaksi'!$E$6:$J$400000,6,FALSE),0),0)</f>
        <v>0</v>
      </c>
      <c r="K223" s="136"/>
      <c r="L223" s="137">
        <f t="shared" si="11"/>
        <v>0</v>
      </c>
      <c r="M223" s="138"/>
    </row>
    <row r="224" spans="1:13" s="7" customFormat="1" x14ac:dyDescent="0.25">
      <c r="A224" s="53" t="str">
        <f t="shared" si="9"/>
        <v/>
      </c>
      <c r="B224" s="53">
        <v>205</v>
      </c>
      <c r="C224" s="52" t="str">
        <f t="shared" si="10"/>
        <v>A.049.205</v>
      </c>
      <c r="D224" s="52" t="str">
        <f>IF(E224="","",$G$5&amp;"."&amp;B224&amp;"."&amp;VLOOKUP(G224,Setting!$B$6:$C$7,2,FALSE)&amp;"."&amp;DAY(E224)&amp;"."&amp;MONTH(E224)&amp;"."&amp;YEAR(E224))</f>
        <v/>
      </c>
      <c r="E224" s="135" t="str">
        <f>IFERROR(VLOOKUP(C224,'Db Transaksi'!$C$6:$K$400000,4,FALSE),"")</f>
        <v/>
      </c>
      <c r="F224" s="135"/>
      <c r="G224" s="54" t="str">
        <f>IFERROR(VLOOKUP(C224,'Db Transaksi'!$C$6:$K$400000,7,FALSE),"")</f>
        <v/>
      </c>
      <c r="H224" s="136">
        <f>IFERROR(IF(G224=$P$6,VLOOKUP(D224,'Db Transaksi'!$E$6:$J$400000,6,FALSE),0),0)</f>
        <v>0</v>
      </c>
      <c r="I224" s="136"/>
      <c r="J224" s="136">
        <f>IFERROR(IF(G224=$P$7,VLOOKUP(D224,'Db Transaksi'!$E$6:$J$400000,6,FALSE),0),0)</f>
        <v>0</v>
      </c>
      <c r="K224" s="136"/>
      <c r="L224" s="137">
        <f t="shared" si="11"/>
        <v>0</v>
      </c>
      <c r="M224" s="138"/>
    </row>
    <row r="225" spans="1:13" s="7" customFormat="1" x14ac:dyDescent="0.25">
      <c r="A225" s="53" t="str">
        <f t="shared" si="9"/>
        <v/>
      </c>
      <c r="B225" s="53">
        <v>206</v>
      </c>
      <c r="C225" s="52" t="str">
        <f t="shared" si="10"/>
        <v>A.049.206</v>
      </c>
      <c r="D225" s="52" t="str">
        <f>IF(E225="","",$G$5&amp;"."&amp;B225&amp;"."&amp;VLOOKUP(G225,Setting!$B$6:$C$7,2,FALSE)&amp;"."&amp;DAY(E225)&amp;"."&amp;MONTH(E225)&amp;"."&amp;YEAR(E225))</f>
        <v/>
      </c>
      <c r="E225" s="135" t="str">
        <f>IFERROR(VLOOKUP(C225,'Db Transaksi'!$C$6:$K$400000,4,FALSE),"")</f>
        <v/>
      </c>
      <c r="F225" s="135"/>
      <c r="G225" s="54" t="str">
        <f>IFERROR(VLOOKUP(C225,'Db Transaksi'!$C$6:$K$400000,7,FALSE),"")</f>
        <v/>
      </c>
      <c r="H225" s="136">
        <f>IFERROR(IF(G225=$P$6,VLOOKUP(D225,'Db Transaksi'!$E$6:$J$400000,6,FALSE),0),0)</f>
        <v>0</v>
      </c>
      <c r="I225" s="136"/>
      <c r="J225" s="136">
        <f>IFERROR(IF(G225=$P$7,VLOOKUP(D225,'Db Transaksi'!$E$6:$J$400000,6,FALSE),0),0)</f>
        <v>0</v>
      </c>
      <c r="K225" s="136"/>
      <c r="L225" s="137">
        <f t="shared" si="11"/>
        <v>0</v>
      </c>
      <c r="M225" s="138"/>
    </row>
    <row r="226" spans="1:13" s="7" customFormat="1" x14ac:dyDescent="0.25">
      <c r="A226" s="53" t="str">
        <f t="shared" si="9"/>
        <v/>
      </c>
      <c r="B226" s="53">
        <v>207</v>
      </c>
      <c r="C226" s="52" t="str">
        <f t="shared" si="10"/>
        <v>A.049.207</v>
      </c>
      <c r="D226" s="52" t="str">
        <f>IF(E226="","",$G$5&amp;"."&amp;B226&amp;"."&amp;VLOOKUP(G226,Setting!$B$6:$C$7,2,FALSE)&amp;"."&amp;DAY(E226)&amp;"."&amp;MONTH(E226)&amp;"."&amp;YEAR(E226))</f>
        <v/>
      </c>
      <c r="E226" s="135" t="str">
        <f>IFERROR(VLOOKUP(C226,'Db Transaksi'!$C$6:$K$400000,4,FALSE),"")</f>
        <v/>
      </c>
      <c r="F226" s="135"/>
      <c r="G226" s="54" t="str">
        <f>IFERROR(VLOOKUP(C226,'Db Transaksi'!$C$6:$K$400000,7,FALSE),"")</f>
        <v/>
      </c>
      <c r="H226" s="136">
        <f>IFERROR(IF(G226=$P$6,VLOOKUP(D226,'Db Transaksi'!$E$6:$J$400000,6,FALSE),0),0)</f>
        <v>0</v>
      </c>
      <c r="I226" s="136"/>
      <c r="J226" s="136">
        <f>IFERROR(IF(G226=$P$7,VLOOKUP(D226,'Db Transaksi'!$E$6:$J$400000,6,FALSE),0),0)</f>
        <v>0</v>
      </c>
      <c r="K226" s="136"/>
      <c r="L226" s="137">
        <f t="shared" si="11"/>
        <v>0</v>
      </c>
      <c r="M226" s="138"/>
    </row>
    <row r="227" spans="1:13" s="7" customFormat="1" x14ac:dyDescent="0.25">
      <c r="A227" s="53" t="str">
        <f t="shared" si="9"/>
        <v/>
      </c>
      <c r="B227" s="53">
        <v>208</v>
      </c>
      <c r="C227" s="52" t="str">
        <f t="shared" si="10"/>
        <v>A.049.208</v>
      </c>
      <c r="D227" s="52" t="str">
        <f>IF(E227="","",$G$5&amp;"."&amp;B227&amp;"."&amp;VLOOKUP(G227,Setting!$B$6:$C$7,2,FALSE)&amp;"."&amp;DAY(E227)&amp;"."&amp;MONTH(E227)&amp;"."&amp;YEAR(E227))</f>
        <v/>
      </c>
      <c r="E227" s="135" t="str">
        <f>IFERROR(VLOOKUP(C227,'Db Transaksi'!$C$6:$K$400000,4,FALSE),"")</f>
        <v/>
      </c>
      <c r="F227" s="135"/>
      <c r="G227" s="54" t="str">
        <f>IFERROR(VLOOKUP(C227,'Db Transaksi'!$C$6:$K$400000,7,FALSE),"")</f>
        <v/>
      </c>
      <c r="H227" s="136">
        <f>IFERROR(IF(G227=$P$6,VLOOKUP(D227,'Db Transaksi'!$E$6:$J$400000,6,FALSE),0),0)</f>
        <v>0</v>
      </c>
      <c r="I227" s="136"/>
      <c r="J227" s="136">
        <f>IFERROR(IF(G227=$P$7,VLOOKUP(D227,'Db Transaksi'!$E$6:$J$400000,6,FALSE),0),0)</f>
        <v>0</v>
      </c>
      <c r="K227" s="136"/>
      <c r="L227" s="137">
        <f t="shared" si="11"/>
        <v>0</v>
      </c>
      <c r="M227" s="138"/>
    </row>
    <row r="228" spans="1:13" s="7" customFormat="1" x14ac:dyDescent="0.25">
      <c r="A228" s="53" t="str">
        <f t="shared" si="9"/>
        <v/>
      </c>
      <c r="B228" s="53">
        <v>209</v>
      </c>
      <c r="C228" s="52" t="str">
        <f t="shared" si="10"/>
        <v>A.049.209</v>
      </c>
      <c r="D228" s="52" t="str">
        <f>IF(E228="","",$G$5&amp;"."&amp;B228&amp;"."&amp;VLOOKUP(G228,Setting!$B$6:$C$7,2,FALSE)&amp;"."&amp;DAY(E228)&amp;"."&amp;MONTH(E228)&amp;"."&amp;YEAR(E228))</f>
        <v/>
      </c>
      <c r="E228" s="135" t="str">
        <f>IFERROR(VLOOKUP(C228,'Db Transaksi'!$C$6:$K$400000,4,FALSE),"")</f>
        <v/>
      </c>
      <c r="F228" s="135"/>
      <c r="G228" s="54" t="str">
        <f>IFERROR(VLOOKUP(C228,'Db Transaksi'!$C$6:$K$400000,7,FALSE),"")</f>
        <v/>
      </c>
      <c r="H228" s="136">
        <f>IFERROR(IF(G228=$P$6,VLOOKUP(D228,'Db Transaksi'!$E$6:$J$400000,6,FALSE),0),0)</f>
        <v>0</v>
      </c>
      <c r="I228" s="136"/>
      <c r="J228" s="136">
        <f>IFERROR(IF(G228=$P$7,VLOOKUP(D228,'Db Transaksi'!$E$6:$J$400000,6,FALSE),0),0)</f>
        <v>0</v>
      </c>
      <c r="K228" s="136"/>
      <c r="L228" s="137">
        <f t="shared" si="11"/>
        <v>0</v>
      </c>
      <c r="M228" s="138"/>
    </row>
    <row r="229" spans="1:13" s="7" customFormat="1" x14ac:dyDescent="0.25">
      <c r="A229" s="53" t="str">
        <f t="shared" si="9"/>
        <v/>
      </c>
      <c r="B229" s="53">
        <v>210</v>
      </c>
      <c r="C229" s="52" t="str">
        <f t="shared" si="10"/>
        <v>A.049.210</v>
      </c>
      <c r="D229" s="52" t="str">
        <f>IF(E229="","",$G$5&amp;"."&amp;B229&amp;"."&amp;VLOOKUP(G229,Setting!$B$6:$C$7,2,FALSE)&amp;"."&amp;DAY(E229)&amp;"."&amp;MONTH(E229)&amp;"."&amp;YEAR(E229))</f>
        <v/>
      </c>
      <c r="E229" s="135" t="str">
        <f>IFERROR(VLOOKUP(C229,'Db Transaksi'!$C$6:$K$400000,4,FALSE),"")</f>
        <v/>
      </c>
      <c r="F229" s="135"/>
      <c r="G229" s="54" t="str">
        <f>IFERROR(VLOOKUP(C229,'Db Transaksi'!$C$6:$K$400000,7,FALSE),"")</f>
        <v/>
      </c>
      <c r="H229" s="136">
        <f>IFERROR(IF(G229=$P$6,VLOOKUP(D229,'Db Transaksi'!$E$6:$J$400000,6,FALSE),0),0)</f>
        <v>0</v>
      </c>
      <c r="I229" s="136"/>
      <c r="J229" s="136">
        <f>IFERROR(IF(G229=$P$7,VLOOKUP(D229,'Db Transaksi'!$E$6:$J$400000,6,FALSE),0),0)</f>
        <v>0</v>
      </c>
      <c r="K229" s="136"/>
      <c r="L229" s="137">
        <f t="shared" si="11"/>
        <v>0</v>
      </c>
      <c r="M229" s="138"/>
    </row>
    <row r="230" spans="1:13" s="7" customFormat="1" x14ac:dyDescent="0.25">
      <c r="A230" s="53" t="str">
        <f t="shared" si="9"/>
        <v/>
      </c>
      <c r="B230" s="53">
        <v>211</v>
      </c>
      <c r="C230" s="52" t="str">
        <f t="shared" si="10"/>
        <v>A.049.211</v>
      </c>
      <c r="D230" s="52" t="str">
        <f>IF(E230="","",$G$5&amp;"."&amp;B230&amp;"."&amp;VLOOKUP(G230,Setting!$B$6:$C$7,2,FALSE)&amp;"."&amp;DAY(E230)&amp;"."&amp;MONTH(E230)&amp;"."&amp;YEAR(E230))</f>
        <v/>
      </c>
      <c r="E230" s="135" t="str">
        <f>IFERROR(VLOOKUP(C230,'Db Transaksi'!$C$6:$K$400000,4,FALSE),"")</f>
        <v/>
      </c>
      <c r="F230" s="135"/>
      <c r="G230" s="54" t="str">
        <f>IFERROR(VLOOKUP(C230,'Db Transaksi'!$C$6:$K$400000,7,FALSE),"")</f>
        <v/>
      </c>
      <c r="H230" s="136">
        <f>IFERROR(IF(G230=$P$6,VLOOKUP(D230,'Db Transaksi'!$E$6:$J$400000,6,FALSE),0),0)</f>
        <v>0</v>
      </c>
      <c r="I230" s="136"/>
      <c r="J230" s="136">
        <f>IFERROR(IF(G230=$P$7,VLOOKUP(D230,'Db Transaksi'!$E$6:$J$400000,6,FALSE),0),0)</f>
        <v>0</v>
      </c>
      <c r="K230" s="136"/>
      <c r="L230" s="137">
        <f t="shared" si="11"/>
        <v>0</v>
      </c>
      <c r="M230" s="138"/>
    </row>
    <row r="231" spans="1:13" s="7" customFormat="1" x14ac:dyDescent="0.25">
      <c r="A231" s="53" t="str">
        <f t="shared" si="9"/>
        <v/>
      </c>
      <c r="B231" s="53">
        <v>212</v>
      </c>
      <c r="C231" s="52" t="str">
        <f t="shared" si="10"/>
        <v>A.049.212</v>
      </c>
      <c r="D231" s="52" t="str">
        <f>IF(E231="","",$G$5&amp;"."&amp;B231&amp;"."&amp;VLOOKUP(G231,Setting!$B$6:$C$7,2,FALSE)&amp;"."&amp;DAY(E231)&amp;"."&amp;MONTH(E231)&amp;"."&amp;YEAR(E231))</f>
        <v/>
      </c>
      <c r="E231" s="135" t="str">
        <f>IFERROR(VLOOKUP(C231,'Db Transaksi'!$C$6:$K$400000,4,FALSE),"")</f>
        <v/>
      </c>
      <c r="F231" s="135"/>
      <c r="G231" s="54" t="str">
        <f>IFERROR(VLOOKUP(C231,'Db Transaksi'!$C$6:$K$400000,7,FALSE),"")</f>
        <v/>
      </c>
      <c r="H231" s="136">
        <f>IFERROR(IF(G231=$P$6,VLOOKUP(D231,'Db Transaksi'!$E$6:$J$400000,6,FALSE),0),0)</f>
        <v>0</v>
      </c>
      <c r="I231" s="136"/>
      <c r="J231" s="136">
        <f>IFERROR(IF(G231=$P$7,VLOOKUP(D231,'Db Transaksi'!$E$6:$J$400000,6,FALSE),0),0)</f>
        <v>0</v>
      </c>
      <c r="K231" s="136"/>
      <c r="L231" s="137">
        <f t="shared" si="11"/>
        <v>0</v>
      </c>
      <c r="M231" s="138"/>
    </row>
    <row r="232" spans="1:13" s="7" customFormat="1" x14ac:dyDescent="0.25">
      <c r="A232" s="53" t="str">
        <f t="shared" si="9"/>
        <v/>
      </c>
      <c r="B232" s="53">
        <v>213</v>
      </c>
      <c r="C232" s="52" t="str">
        <f t="shared" si="10"/>
        <v>A.049.213</v>
      </c>
      <c r="D232" s="52" t="str">
        <f>IF(E232="","",$G$5&amp;"."&amp;B232&amp;"."&amp;VLOOKUP(G232,Setting!$B$6:$C$7,2,FALSE)&amp;"."&amp;DAY(E232)&amp;"."&amp;MONTH(E232)&amp;"."&amp;YEAR(E232))</f>
        <v/>
      </c>
      <c r="E232" s="135" t="str">
        <f>IFERROR(VLOOKUP(C232,'Db Transaksi'!$C$6:$K$400000,4,FALSE),"")</f>
        <v/>
      </c>
      <c r="F232" s="135"/>
      <c r="G232" s="54" t="str">
        <f>IFERROR(VLOOKUP(C232,'Db Transaksi'!$C$6:$K$400000,7,FALSE),"")</f>
        <v/>
      </c>
      <c r="H232" s="136">
        <f>IFERROR(IF(G232=$P$6,VLOOKUP(D232,'Db Transaksi'!$E$6:$J$400000,6,FALSE),0),0)</f>
        <v>0</v>
      </c>
      <c r="I232" s="136"/>
      <c r="J232" s="136">
        <f>IFERROR(IF(G232=$P$7,VLOOKUP(D232,'Db Transaksi'!$E$6:$J$400000,6,FALSE),0),0)</f>
        <v>0</v>
      </c>
      <c r="K232" s="136"/>
      <c r="L232" s="137">
        <f t="shared" si="11"/>
        <v>0</v>
      </c>
      <c r="M232" s="138"/>
    </row>
    <row r="233" spans="1:13" s="7" customFormat="1" x14ac:dyDescent="0.25">
      <c r="A233" s="53" t="str">
        <f t="shared" si="9"/>
        <v/>
      </c>
      <c r="B233" s="53">
        <v>214</v>
      </c>
      <c r="C233" s="52" t="str">
        <f t="shared" si="10"/>
        <v>A.049.214</v>
      </c>
      <c r="D233" s="52" t="str">
        <f>IF(E233="","",$G$5&amp;"."&amp;B233&amp;"."&amp;VLOOKUP(G233,Setting!$B$6:$C$7,2,FALSE)&amp;"."&amp;DAY(E233)&amp;"."&amp;MONTH(E233)&amp;"."&amp;YEAR(E233))</f>
        <v/>
      </c>
      <c r="E233" s="135" t="str">
        <f>IFERROR(VLOOKUP(C233,'Db Transaksi'!$C$6:$K$400000,4,FALSE),"")</f>
        <v/>
      </c>
      <c r="F233" s="135"/>
      <c r="G233" s="54" t="str">
        <f>IFERROR(VLOOKUP(C233,'Db Transaksi'!$C$6:$K$400000,7,FALSE),"")</f>
        <v/>
      </c>
      <c r="H233" s="136">
        <f>IFERROR(IF(G233=$P$6,VLOOKUP(D233,'Db Transaksi'!$E$6:$J$400000,6,FALSE),0),0)</f>
        <v>0</v>
      </c>
      <c r="I233" s="136"/>
      <c r="J233" s="136">
        <f>IFERROR(IF(G233=$P$7,VLOOKUP(D233,'Db Transaksi'!$E$6:$J$400000,6,FALSE),0),0)</f>
        <v>0</v>
      </c>
      <c r="K233" s="136"/>
      <c r="L233" s="137">
        <f t="shared" si="11"/>
        <v>0</v>
      </c>
      <c r="M233" s="138"/>
    </row>
    <row r="234" spans="1:13" s="7" customFormat="1" x14ac:dyDescent="0.25">
      <c r="A234" s="53" t="str">
        <f t="shared" si="9"/>
        <v/>
      </c>
      <c r="B234" s="53">
        <v>215</v>
      </c>
      <c r="C234" s="52" t="str">
        <f t="shared" si="10"/>
        <v>A.049.215</v>
      </c>
      <c r="D234" s="52" t="str">
        <f>IF(E234="","",$G$5&amp;"."&amp;B234&amp;"."&amp;VLOOKUP(G234,Setting!$B$6:$C$7,2,FALSE)&amp;"."&amp;DAY(E234)&amp;"."&amp;MONTH(E234)&amp;"."&amp;YEAR(E234))</f>
        <v/>
      </c>
      <c r="E234" s="135" t="str">
        <f>IFERROR(VLOOKUP(C234,'Db Transaksi'!$C$6:$K$400000,4,FALSE),"")</f>
        <v/>
      </c>
      <c r="F234" s="135"/>
      <c r="G234" s="54" t="str">
        <f>IFERROR(VLOOKUP(C234,'Db Transaksi'!$C$6:$K$400000,7,FALSE),"")</f>
        <v/>
      </c>
      <c r="H234" s="136">
        <f>IFERROR(IF(G234=$P$6,VLOOKUP(D234,'Db Transaksi'!$E$6:$J$400000,6,FALSE),0),0)</f>
        <v>0</v>
      </c>
      <c r="I234" s="136"/>
      <c r="J234" s="136">
        <f>IFERROR(IF(G234=$P$7,VLOOKUP(D234,'Db Transaksi'!$E$6:$J$400000,6,FALSE),0),0)</f>
        <v>0</v>
      </c>
      <c r="K234" s="136"/>
      <c r="L234" s="137">
        <f t="shared" si="11"/>
        <v>0</v>
      </c>
      <c r="M234" s="138"/>
    </row>
    <row r="235" spans="1:13" s="7" customFormat="1" x14ac:dyDescent="0.25">
      <c r="A235" s="53" t="str">
        <f t="shared" si="9"/>
        <v/>
      </c>
      <c r="B235" s="53">
        <v>216</v>
      </c>
      <c r="C235" s="52" t="str">
        <f t="shared" si="10"/>
        <v>A.049.216</v>
      </c>
      <c r="D235" s="52" t="str">
        <f>IF(E235="","",$G$5&amp;"."&amp;B235&amp;"."&amp;VLOOKUP(G235,Setting!$B$6:$C$7,2,FALSE)&amp;"."&amp;DAY(E235)&amp;"."&amp;MONTH(E235)&amp;"."&amp;YEAR(E235))</f>
        <v/>
      </c>
      <c r="E235" s="135" t="str">
        <f>IFERROR(VLOOKUP(C235,'Db Transaksi'!$C$6:$K$400000,4,FALSE),"")</f>
        <v/>
      </c>
      <c r="F235" s="135"/>
      <c r="G235" s="54" t="str">
        <f>IFERROR(VLOOKUP(C235,'Db Transaksi'!$C$6:$K$400000,7,FALSE),"")</f>
        <v/>
      </c>
      <c r="H235" s="136">
        <f>IFERROR(IF(G235=$P$6,VLOOKUP(D235,'Db Transaksi'!$E$6:$J$400000,6,FALSE),0),0)</f>
        <v>0</v>
      </c>
      <c r="I235" s="136"/>
      <c r="J235" s="136">
        <f>IFERROR(IF(G235=$P$7,VLOOKUP(D235,'Db Transaksi'!$E$6:$J$400000,6,FALSE),0),0)</f>
        <v>0</v>
      </c>
      <c r="K235" s="136"/>
      <c r="L235" s="137">
        <f t="shared" si="11"/>
        <v>0</v>
      </c>
      <c r="M235" s="138"/>
    </row>
    <row r="236" spans="1:13" s="7" customFormat="1" x14ac:dyDescent="0.25">
      <c r="A236" s="53" t="str">
        <f t="shared" si="9"/>
        <v/>
      </c>
      <c r="B236" s="53">
        <v>217</v>
      </c>
      <c r="C236" s="52" t="str">
        <f t="shared" si="10"/>
        <v>A.049.217</v>
      </c>
      <c r="D236" s="52" t="str">
        <f>IF(E236="","",$G$5&amp;"."&amp;B236&amp;"."&amp;VLOOKUP(G236,Setting!$B$6:$C$7,2,FALSE)&amp;"."&amp;DAY(E236)&amp;"."&amp;MONTH(E236)&amp;"."&amp;YEAR(E236))</f>
        <v/>
      </c>
      <c r="E236" s="135" t="str">
        <f>IFERROR(VLOOKUP(C236,'Db Transaksi'!$C$6:$K$400000,4,FALSE),"")</f>
        <v/>
      </c>
      <c r="F236" s="135"/>
      <c r="G236" s="54" t="str">
        <f>IFERROR(VLOOKUP(C236,'Db Transaksi'!$C$6:$K$400000,7,FALSE),"")</f>
        <v/>
      </c>
      <c r="H236" s="136">
        <f>IFERROR(IF(G236=$P$6,VLOOKUP(D236,'Db Transaksi'!$E$6:$J$400000,6,FALSE),0),0)</f>
        <v>0</v>
      </c>
      <c r="I236" s="136"/>
      <c r="J236" s="136">
        <f>IFERROR(IF(G236=$P$7,VLOOKUP(D236,'Db Transaksi'!$E$6:$J$400000,6,FALSE),0),0)</f>
        <v>0</v>
      </c>
      <c r="K236" s="136"/>
      <c r="L236" s="137">
        <f t="shared" si="11"/>
        <v>0</v>
      </c>
      <c r="M236" s="138"/>
    </row>
    <row r="237" spans="1:13" s="7" customFormat="1" x14ac:dyDescent="0.25">
      <c r="A237" s="53" t="str">
        <f t="shared" si="9"/>
        <v/>
      </c>
      <c r="B237" s="53">
        <v>218</v>
      </c>
      <c r="C237" s="52" t="str">
        <f t="shared" si="10"/>
        <v>A.049.218</v>
      </c>
      <c r="D237" s="52" t="str">
        <f>IF(E237="","",$G$5&amp;"."&amp;B237&amp;"."&amp;VLOOKUP(G237,Setting!$B$6:$C$7,2,FALSE)&amp;"."&amp;DAY(E237)&amp;"."&amp;MONTH(E237)&amp;"."&amp;YEAR(E237))</f>
        <v/>
      </c>
      <c r="E237" s="135" t="str">
        <f>IFERROR(VLOOKUP(C237,'Db Transaksi'!$C$6:$K$400000,4,FALSE),"")</f>
        <v/>
      </c>
      <c r="F237" s="135"/>
      <c r="G237" s="54" t="str">
        <f>IFERROR(VLOOKUP(C237,'Db Transaksi'!$C$6:$K$400000,7,FALSE),"")</f>
        <v/>
      </c>
      <c r="H237" s="136">
        <f>IFERROR(IF(G237=$P$6,VLOOKUP(D237,'Db Transaksi'!$E$6:$J$400000,6,FALSE),0),0)</f>
        <v>0</v>
      </c>
      <c r="I237" s="136"/>
      <c r="J237" s="136">
        <f>IFERROR(IF(G237=$P$7,VLOOKUP(D237,'Db Transaksi'!$E$6:$J$400000,6,FALSE),0),0)</f>
        <v>0</v>
      </c>
      <c r="K237" s="136"/>
      <c r="L237" s="137">
        <f t="shared" si="11"/>
        <v>0</v>
      </c>
      <c r="M237" s="138"/>
    </row>
    <row r="238" spans="1:13" s="7" customFormat="1" x14ac:dyDescent="0.25">
      <c r="A238" s="53" t="str">
        <f t="shared" si="9"/>
        <v/>
      </c>
      <c r="B238" s="53">
        <v>219</v>
      </c>
      <c r="C238" s="52" t="str">
        <f t="shared" si="10"/>
        <v>A.049.219</v>
      </c>
      <c r="D238" s="52" t="str">
        <f>IF(E238="","",$G$5&amp;"."&amp;B238&amp;"."&amp;VLOOKUP(G238,Setting!$B$6:$C$7,2,FALSE)&amp;"."&amp;DAY(E238)&amp;"."&amp;MONTH(E238)&amp;"."&amp;YEAR(E238))</f>
        <v/>
      </c>
      <c r="E238" s="135" t="str">
        <f>IFERROR(VLOOKUP(C238,'Db Transaksi'!$C$6:$K$400000,4,FALSE),"")</f>
        <v/>
      </c>
      <c r="F238" s="135"/>
      <c r="G238" s="54" t="str">
        <f>IFERROR(VLOOKUP(C238,'Db Transaksi'!$C$6:$K$400000,7,FALSE),"")</f>
        <v/>
      </c>
      <c r="H238" s="136">
        <f>IFERROR(IF(G238=$P$6,VLOOKUP(D238,'Db Transaksi'!$E$6:$J$400000,6,FALSE),0),0)</f>
        <v>0</v>
      </c>
      <c r="I238" s="136"/>
      <c r="J238" s="136">
        <f>IFERROR(IF(G238=$P$7,VLOOKUP(D238,'Db Transaksi'!$E$6:$J$400000,6,FALSE),0),0)</f>
        <v>0</v>
      </c>
      <c r="K238" s="136"/>
      <c r="L238" s="137">
        <f t="shared" si="11"/>
        <v>0</v>
      </c>
      <c r="M238" s="138"/>
    </row>
    <row r="239" spans="1:13" s="7" customFormat="1" x14ac:dyDescent="0.25">
      <c r="A239" s="53" t="str">
        <f t="shared" si="9"/>
        <v/>
      </c>
      <c r="B239" s="53">
        <v>220</v>
      </c>
      <c r="C239" s="52" t="str">
        <f t="shared" si="10"/>
        <v>A.049.220</v>
      </c>
      <c r="D239" s="52" t="str">
        <f>IF(E239="","",$G$5&amp;"."&amp;B239&amp;"."&amp;VLOOKUP(G239,Setting!$B$6:$C$7,2,FALSE)&amp;"."&amp;DAY(E239)&amp;"."&amp;MONTH(E239)&amp;"."&amp;YEAR(E239))</f>
        <v/>
      </c>
      <c r="E239" s="135" t="str">
        <f>IFERROR(VLOOKUP(C239,'Db Transaksi'!$C$6:$K$400000,4,FALSE),"")</f>
        <v/>
      </c>
      <c r="F239" s="135"/>
      <c r="G239" s="54" t="str">
        <f>IFERROR(VLOOKUP(C239,'Db Transaksi'!$C$6:$K$400000,7,FALSE),"")</f>
        <v/>
      </c>
      <c r="H239" s="136">
        <f>IFERROR(IF(G239=$P$6,VLOOKUP(D239,'Db Transaksi'!$E$6:$J$400000,6,FALSE),0),0)</f>
        <v>0</v>
      </c>
      <c r="I239" s="136"/>
      <c r="J239" s="136">
        <f>IFERROR(IF(G239=$P$7,VLOOKUP(D239,'Db Transaksi'!$E$6:$J$400000,6,FALSE),0),0)</f>
        <v>0</v>
      </c>
      <c r="K239" s="136"/>
      <c r="L239" s="137">
        <f t="shared" si="11"/>
        <v>0</v>
      </c>
      <c r="M239" s="138"/>
    </row>
    <row r="240" spans="1:13" s="7" customFormat="1" x14ac:dyDescent="0.25">
      <c r="A240" s="53" t="str">
        <f t="shared" si="9"/>
        <v/>
      </c>
      <c r="B240" s="53">
        <v>221</v>
      </c>
      <c r="C240" s="52" t="str">
        <f t="shared" si="10"/>
        <v>A.049.221</v>
      </c>
      <c r="D240" s="52" t="str">
        <f>IF(E240="","",$G$5&amp;"."&amp;B240&amp;"."&amp;VLOOKUP(G240,Setting!$B$6:$C$7,2,FALSE)&amp;"."&amp;DAY(E240)&amp;"."&amp;MONTH(E240)&amp;"."&amp;YEAR(E240))</f>
        <v/>
      </c>
      <c r="E240" s="135" t="str">
        <f>IFERROR(VLOOKUP(C240,'Db Transaksi'!$C$6:$K$400000,4,FALSE),"")</f>
        <v/>
      </c>
      <c r="F240" s="135"/>
      <c r="G240" s="54" t="str">
        <f>IFERROR(VLOOKUP(C240,'Db Transaksi'!$C$6:$K$400000,7,FALSE),"")</f>
        <v/>
      </c>
      <c r="H240" s="136">
        <f>IFERROR(IF(G240=$P$6,VLOOKUP(D240,'Db Transaksi'!$E$6:$J$400000,6,FALSE),0),0)</f>
        <v>0</v>
      </c>
      <c r="I240" s="136"/>
      <c r="J240" s="136">
        <f>IFERROR(IF(G240=$P$7,VLOOKUP(D240,'Db Transaksi'!$E$6:$J$400000,6,FALSE),0),0)</f>
        <v>0</v>
      </c>
      <c r="K240" s="136"/>
      <c r="L240" s="137">
        <f t="shared" si="11"/>
        <v>0</v>
      </c>
      <c r="M240" s="138"/>
    </row>
    <row r="241" spans="1:13" s="7" customFormat="1" x14ac:dyDescent="0.25">
      <c r="A241" s="53" t="str">
        <f t="shared" si="9"/>
        <v/>
      </c>
      <c r="B241" s="53">
        <v>222</v>
      </c>
      <c r="C241" s="52" t="str">
        <f t="shared" si="10"/>
        <v>A.049.222</v>
      </c>
      <c r="D241" s="52" t="str">
        <f>IF(E241="","",$G$5&amp;"."&amp;B241&amp;"."&amp;VLOOKUP(G241,Setting!$B$6:$C$7,2,FALSE)&amp;"."&amp;DAY(E241)&amp;"."&amp;MONTH(E241)&amp;"."&amp;YEAR(E241))</f>
        <v/>
      </c>
      <c r="E241" s="135" t="str">
        <f>IFERROR(VLOOKUP(C241,'Db Transaksi'!$C$6:$K$400000,4,FALSE),"")</f>
        <v/>
      </c>
      <c r="F241" s="135"/>
      <c r="G241" s="54" t="str">
        <f>IFERROR(VLOOKUP(C241,'Db Transaksi'!$C$6:$K$400000,7,FALSE),"")</f>
        <v/>
      </c>
      <c r="H241" s="136">
        <f>IFERROR(IF(G241=$P$6,VLOOKUP(D241,'Db Transaksi'!$E$6:$J$400000,6,FALSE),0),0)</f>
        <v>0</v>
      </c>
      <c r="I241" s="136"/>
      <c r="J241" s="136">
        <f>IFERROR(IF(G241=$P$7,VLOOKUP(D241,'Db Transaksi'!$E$6:$J$400000,6,FALSE),0),0)</f>
        <v>0</v>
      </c>
      <c r="K241" s="136"/>
      <c r="L241" s="137">
        <f t="shared" si="11"/>
        <v>0</v>
      </c>
      <c r="M241" s="138"/>
    </row>
    <row r="242" spans="1:13" s="7" customFormat="1" x14ac:dyDescent="0.25">
      <c r="A242" s="53" t="str">
        <f t="shared" si="9"/>
        <v/>
      </c>
      <c r="B242" s="53">
        <v>223</v>
      </c>
      <c r="C242" s="52" t="str">
        <f t="shared" si="10"/>
        <v>A.049.223</v>
      </c>
      <c r="D242" s="52" t="str">
        <f>IF(E242="","",$G$5&amp;"."&amp;B242&amp;"."&amp;VLOOKUP(G242,Setting!$B$6:$C$7,2,FALSE)&amp;"."&amp;DAY(E242)&amp;"."&amp;MONTH(E242)&amp;"."&amp;YEAR(E242))</f>
        <v/>
      </c>
      <c r="E242" s="135" t="str">
        <f>IFERROR(VLOOKUP(C242,'Db Transaksi'!$C$6:$K$400000,4,FALSE),"")</f>
        <v/>
      </c>
      <c r="F242" s="135"/>
      <c r="G242" s="54" t="str">
        <f>IFERROR(VLOOKUP(C242,'Db Transaksi'!$C$6:$K$400000,7,FALSE),"")</f>
        <v/>
      </c>
      <c r="H242" s="136">
        <f>IFERROR(IF(G242=$P$6,VLOOKUP(D242,'Db Transaksi'!$E$6:$J$400000,6,FALSE),0),0)</f>
        <v>0</v>
      </c>
      <c r="I242" s="136"/>
      <c r="J242" s="136">
        <f>IFERROR(IF(G242=$P$7,VLOOKUP(D242,'Db Transaksi'!$E$6:$J$400000,6,FALSE),0),0)</f>
        <v>0</v>
      </c>
      <c r="K242" s="136"/>
      <c r="L242" s="137">
        <f t="shared" si="11"/>
        <v>0</v>
      </c>
      <c r="M242" s="138"/>
    </row>
    <row r="243" spans="1:13" s="7" customFormat="1" x14ac:dyDescent="0.25">
      <c r="A243" s="53" t="str">
        <f t="shared" si="9"/>
        <v/>
      </c>
      <c r="B243" s="53">
        <v>224</v>
      </c>
      <c r="C243" s="52" t="str">
        <f t="shared" si="10"/>
        <v>A.049.224</v>
      </c>
      <c r="D243" s="52" t="str">
        <f>IF(E243="","",$G$5&amp;"."&amp;B243&amp;"."&amp;VLOOKUP(G243,Setting!$B$6:$C$7,2,FALSE)&amp;"."&amp;DAY(E243)&amp;"."&amp;MONTH(E243)&amp;"."&amp;YEAR(E243))</f>
        <v/>
      </c>
      <c r="E243" s="135" t="str">
        <f>IFERROR(VLOOKUP(C243,'Db Transaksi'!$C$6:$K$400000,4,FALSE),"")</f>
        <v/>
      </c>
      <c r="F243" s="135"/>
      <c r="G243" s="54" t="str">
        <f>IFERROR(VLOOKUP(C243,'Db Transaksi'!$C$6:$K$400000,7,FALSE),"")</f>
        <v/>
      </c>
      <c r="H243" s="136">
        <f>IFERROR(IF(G243=$P$6,VLOOKUP(D243,'Db Transaksi'!$E$6:$J$400000,6,FALSE),0),0)</f>
        <v>0</v>
      </c>
      <c r="I243" s="136"/>
      <c r="J243" s="136">
        <f>IFERROR(IF(G243=$P$7,VLOOKUP(D243,'Db Transaksi'!$E$6:$J$400000,6,FALSE),0),0)</f>
        <v>0</v>
      </c>
      <c r="K243" s="136"/>
      <c r="L243" s="137">
        <f t="shared" si="11"/>
        <v>0</v>
      </c>
      <c r="M243" s="138"/>
    </row>
    <row r="244" spans="1:13" s="7" customFormat="1" x14ac:dyDescent="0.25">
      <c r="A244" s="53" t="str">
        <f t="shared" si="9"/>
        <v/>
      </c>
      <c r="B244" s="53">
        <v>225</v>
      </c>
      <c r="C244" s="52" t="str">
        <f t="shared" si="10"/>
        <v>A.049.225</v>
      </c>
      <c r="D244" s="52" t="str">
        <f>IF(E244="","",$G$5&amp;"."&amp;B244&amp;"."&amp;VLOOKUP(G244,Setting!$B$6:$C$7,2,FALSE)&amp;"."&amp;DAY(E244)&amp;"."&amp;MONTH(E244)&amp;"."&amp;YEAR(E244))</f>
        <v/>
      </c>
      <c r="E244" s="135" t="str">
        <f>IFERROR(VLOOKUP(C244,'Db Transaksi'!$C$6:$K$400000,4,FALSE),"")</f>
        <v/>
      </c>
      <c r="F244" s="135"/>
      <c r="G244" s="54" t="str">
        <f>IFERROR(VLOOKUP(C244,'Db Transaksi'!$C$6:$K$400000,7,FALSE),"")</f>
        <v/>
      </c>
      <c r="H244" s="136">
        <f>IFERROR(IF(G244=$P$6,VLOOKUP(D244,'Db Transaksi'!$E$6:$J$400000,6,FALSE),0),0)</f>
        <v>0</v>
      </c>
      <c r="I244" s="136"/>
      <c r="J244" s="136">
        <f>IFERROR(IF(G244=$P$7,VLOOKUP(D244,'Db Transaksi'!$E$6:$J$400000,6,FALSE),0),0)</f>
        <v>0</v>
      </c>
      <c r="K244" s="136"/>
      <c r="L244" s="137">
        <f t="shared" si="11"/>
        <v>0</v>
      </c>
      <c r="M244" s="138"/>
    </row>
    <row r="245" spans="1:13" s="7" customFormat="1" x14ac:dyDescent="0.25">
      <c r="A245" s="53" t="str">
        <f t="shared" si="9"/>
        <v/>
      </c>
      <c r="B245" s="53">
        <v>226</v>
      </c>
      <c r="C245" s="52" t="str">
        <f t="shared" si="10"/>
        <v>A.049.226</v>
      </c>
      <c r="D245" s="52" t="str">
        <f>IF(E245="","",$G$5&amp;"."&amp;B245&amp;"."&amp;VLOOKUP(G245,Setting!$B$6:$C$7,2,FALSE)&amp;"."&amp;DAY(E245)&amp;"."&amp;MONTH(E245)&amp;"."&amp;YEAR(E245))</f>
        <v/>
      </c>
      <c r="E245" s="135" t="str">
        <f>IFERROR(VLOOKUP(C245,'Db Transaksi'!$C$6:$K$400000,4,FALSE),"")</f>
        <v/>
      </c>
      <c r="F245" s="135"/>
      <c r="G245" s="54" t="str">
        <f>IFERROR(VLOOKUP(C245,'Db Transaksi'!$C$6:$K$400000,7,FALSE),"")</f>
        <v/>
      </c>
      <c r="H245" s="136">
        <f>IFERROR(IF(G245=$P$6,VLOOKUP(D245,'Db Transaksi'!$E$6:$J$400000,6,FALSE),0),0)</f>
        <v>0</v>
      </c>
      <c r="I245" s="136"/>
      <c r="J245" s="136">
        <f>IFERROR(IF(G245=$P$7,VLOOKUP(D245,'Db Transaksi'!$E$6:$J$400000,6,FALSE),0),0)</f>
        <v>0</v>
      </c>
      <c r="K245" s="136"/>
      <c r="L245" s="137">
        <f t="shared" si="11"/>
        <v>0</v>
      </c>
      <c r="M245" s="138"/>
    </row>
    <row r="246" spans="1:13" s="7" customFormat="1" x14ac:dyDescent="0.25">
      <c r="A246" s="53" t="str">
        <f t="shared" si="9"/>
        <v/>
      </c>
      <c r="B246" s="53">
        <v>227</v>
      </c>
      <c r="C246" s="52" t="str">
        <f t="shared" si="10"/>
        <v>A.049.227</v>
      </c>
      <c r="D246" s="52" t="str">
        <f>IF(E246="","",$G$5&amp;"."&amp;B246&amp;"."&amp;VLOOKUP(G246,Setting!$B$6:$C$7,2,FALSE)&amp;"."&amp;DAY(E246)&amp;"."&amp;MONTH(E246)&amp;"."&amp;YEAR(E246))</f>
        <v/>
      </c>
      <c r="E246" s="135" t="str">
        <f>IFERROR(VLOOKUP(C246,'Db Transaksi'!$C$6:$K$400000,4,FALSE),"")</f>
        <v/>
      </c>
      <c r="F246" s="135"/>
      <c r="G246" s="54" t="str">
        <f>IFERROR(VLOOKUP(C246,'Db Transaksi'!$C$6:$K$400000,7,FALSE),"")</f>
        <v/>
      </c>
      <c r="H246" s="136">
        <f>IFERROR(IF(G246=$P$6,VLOOKUP(D246,'Db Transaksi'!$E$6:$J$400000,6,FALSE),0),0)</f>
        <v>0</v>
      </c>
      <c r="I246" s="136"/>
      <c r="J246" s="136">
        <f>IFERROR(IF(G246=$P$7,VLOOKUP(D246,'Db Transaksi'!$E$6:$J$400000,6,FALSE),0),0)</f>
        <v>0</v>
      </c>
      <c r="K246" s="136"/>
      <c r="L246" s="137">
        <f t="shared" si="11"/>
        <v>0</v>
      </c>
      <c r="M246" s="138"/>
    </row>
    <row r="247" spans="1:13" s="7" customFormat="1" x14ac:dyDescent="0.25">
      <c r="A247" s="53" t="str">
        <f t="shared" si="9"/>
        <v/>
      </c>
      <c r="B247" s="53">
        <v>228</v>
      </c>
      <c r="C247" s="52" t="str">
        <f t="shared" si="10"/>
        <v>A.049.228</v>
      </c>
      <c r="D247" s="52" t="str">
        <f>IF(E247="","",$G$5&amp;"."&amp;B247&amp;"."&amp;VLOOKUP(G247,Setting!$B$6:$C$7,2,FALSE)&amp;"."&amp;DAY(E247)&amp;"."&amp;MONTH(E247)&amp;"."&amp;YEAR(E247))</f>
        <v/>
      </c>
      <c r="E247" s="135" t="str">
        <f>IFERROR(VLOOKUP(C247,'Db Transaksi'!$C$6:$K$400000,4,FALSE),"")</f>
        <v/>
      </c>
      <c r="F247" s="135"/>
      <c r="G247" s="54" t="str">
        <f>IFERROR(VLOOKUP(C247,'Db Transaksi'!$C$6:$K$400000,7,FALSE),"")</f>
        <v/>
      </c>
      <c r="H247" s="136">
        <f>IFERROR(IF(G247=$P$6,VLOOKUP(D247,'Db Transaksi'!$E$6:$J$400000,6,FALSE),0),0)</f>
        <v>0</v>
      </c>
      <c r="I247" s="136"/>
      <c r="J247" s="136">
        <f>IFERROR(IF(G247=$P$7,VLOOKUP(D247,'Db Transaksi'!$E$6:$J$400000,6,FALSE),0),0)</f>
        <v>0</v>
      </c>
      <c r="K247" s="136"/>
      <c r="L247" s="137">
        <f t="shared" si="11"/>
        <v>0</v>
      </c>
      <c r="M247" s="138"/>
    </row>
    <row r="248" spans="1:13" s="7" customFormat="1" x14ac:dyDescent="0.25">
      <c r="A248" s="53" t="str">
        <f t="shared" si="9"/>
        <v/>
      </c>
      <c r="B248" s="53">
        <v>229</v>
      </c>
      <c r="C248" s="52" t="str">
        <f t="shared" si="10"/>
        <v>A.049.229</v>
      </c>
      <c r="D248" s="52" t="str">
        <f>IF(E248="","",$G$5&amp;"."&amp;B248&amp;"."&amp;VLOOKUP(G248,Setting!$B$6:$C$7,2,FALSE)&amp;"."&amp;DAY(E248)&amp;"."&amp;MONTH(E248)&amp;"."&amp;YEAR(E248))</f>
        <v/>
      </c>
      <c r="E248" s="135" t="str">
        <f>IFERROR(VLOOKUP(C248,'Db Transaksi'!$C$6:$K$400000,4,FALSE),"")</f>
        <v/>
      </c>
      <c r="F248" s="135"/>
      <c r="G248" s="54" t="str">
        <f>IFERROR(VLOOKUP(C248,'Db Transaksi'!$C$6:$K$400000,7,FALSE),"")</f>
        <v/>
      </c>
      <c r="H248" s="136">
        <f>IFERROR(IF(G248=$P$6,VLOOKUP(D248,'Db Transaksi'!$E$6:$J$400000,6,FALSE),0),0)</f>
        <v>0</v>
      </c>
      <c r="I248" s="136"/>
      <c r="J248" s="136">
        <f>IFERROR(IF(G248=$P$7,VLOOKUP(D248,'Db Transaksi'!$E$6:$J$400000,6,FALSE),0),0)</f>
        <v>0</v>
      </c>
      <c r="K248" s="136"/>
      <c r="L248" s="137">
        <f t="shared" si="11"/>
        <v>0</v>
      </c>
      <c r="M248" s="138"/>
    </row>
    <row r="249" spans="1:13" s="7" customFormat="1" x14ac:dyDescent="0.25">
      <c r="A249" s="53" t="str">
        <f t="shared" si="9"/>
        <v/>
      </c>
      <c r="B249" s="53">
        <v>230</v>
      </c>
      <c r="C249" s="52" t="str">
        <f t="shared" si="10"/>
        <v>A.049.230</v>
      </c>
      <c r="D249" s="52" t="str">
        <f>IF(E249="","",$G$5&amp;"."&amp;B249&amp;"."&amp;VLOOKUP(G249,Setting!$B$6:$C$7,2,FALSE)&amp;"."&amp;DAY(E249)&amp;"."&amp;MONTH(E249)&amp;"."&amp;YEAR(E249))</f>
        <v/>
      </c>
      <c r="E249" s="135" t="str">
        <f>IFERROR(VLOOKUP(C249,'Db Transaksi'!$C$6:$K$400000,4,FALSE),"")</f>
        <v/>
      </c>
      <c r="F249" s="135"/>
      <c r="G249" s="54" t="str">
        <f>IFERROR(VLOOKUP(C249,'Db Transaksi'!$C$6:$K$400000,7,FALSE),"")</f>
        <v/>
      </c>
      <c r="H249" s="136">
        <f>IFERROR(IF(G249=$P$6,VLOOKUP(D249,'Db Transaksi'!$E$6:$J$400000,6,FALSE),0),0)</f>
        <v>0</v>
      </c>
      <c r="I249" s="136"/>
      <c r="J249" s="136">
        <f>IFERROR(IF(G249=$P$7,VLOOKUP(D249,'Db Transaksi'!$E$6:$J$400000,6,FALSE),0),0)</f>
        <v>0</v>
      </c>
      <c r="K249" s="136"/>
      <c r="L249" s="137">
        <f t="shared" si="11"/>
        <v>0</v>
      </c>
      <c r="M249" s="138"/>
    </row>
    <row r="250" spans="1:13" s="7" customFormat="1" x14ac:dyDescent="0.25">
      <c r="A250" s="53" t="str">
        <f t="shared" si="9"/>
        <v/>
      </c>
      <c r="B250" s="53">
        <v>231</v>
      </c>
      <c r="C250" s="52" t="str">
        <f t="shared" si="10"/>
        <v>A.049.231</v>
      </c>
      <c r="D250" s="52" t="str">
        <f>IF(E250="","",$G$5&amp;"."&amp;B250&amp;"."&amp;VLOOKUP(G250,Setting!$B$6:$C$7,2,FALSE)&amp;"."&amp;DAY(E250)&amp;"."&amp;MONTH(E250)&amp;"."&amp;YEAR(E250))</f>
        <v/>
      </c>
      <c r="E250" s="135" t="str">
        <f>IFERROR(VLOOKUP(C250,'Db Transaksi'!$C$6:$K$400000,4,FALSE),"")</f>
        <v/>
      </c>
      <c r="F250" s="135"/>
      <c r="G250" s="54" t="str">
        <f>IFERROR(VLOOKUP(C250,'Db Transaksi'!$C$6:$K$400000,7,FALSE),"")</f>
        <v/>
      </c>
      <c r="H250" s="136">
        <f>IFERROR(IF(G250=$P$6,VLOOKUP(D250,'Db Transaksi'!$E$6:$J$400000,6,FALSE),0),0)</f>
        <v>0</v>
      </c>
      <c r="I250" s="136"/>
      <c r="J250" s="136">
        <f>IFERROR(IF(G250=$P$7,VLOOKUP(D250,'Db Transaksi'!$E$6:$J$400000,6,FALSE),0),0)</f>
        <v>0</v>
      </c>
      <c r="K250" s="136"/>
      <c r="L250" s="137">
        <f t="shared" si="11"/>
        <v>0</v>
      </c>
      <c r="M250" s="138"/>
    </row>
    <row r="251" spans="1:13" s="7" customFormat="1" x14ac:dyDescent="0.25">
      <c r="A251" s="53" t="str">
        <f t="shared" si="9"/>
        <v/>
      </c>
      <c r="B251" s="53">
        <v>232</v>
      </c>
      <c r="C251" s="52" t="str">
        <f t="shared" si="10"/>
        <v>A.049.232</v>
      </c>
      <c r="D251" s="52" t="str">
        <f>IF(E251="","",$G$5&amp;"."&amp;B251&amp;"."&amp;VLOOKUP(G251,Setting!$B$6:$C$7,2,FALSE)&amp;"."&amp;DAY(E251)&amp;"."&amp;MONTH(E251)&amp;"."&amp;YEAR(E251))</f>
        <v/>
      </c>
      <c r="E251" s="135" t="str">
        <f>IFERROR(VLOOKUP(C251,'Db Transaksi'!$C$6:$K$400000,4,FALSE),"")</f>
        <v/>
      </c>
      <c r="F251" s="135"/>
      <c r="G251" s="54" t="str">
        <f>IFERROR(VLOOKUP(C251,'Db Transaksi'!$C$6:$K$400000,7,FALSE),"")</f>
        <v/>
      </c>
      <c r="H251" s="136">
        <f>IFERROR(IF(G251=$P$6,VLOOKUP(D251,'Db Transaksi'!$E$6:$J$400000,6,FALSE),0),0)</f>
        <v>0</v>
      </c>
      <c r="I251" s="136"/>
      <c r="J251" s="136">
        <f>IFERROR(IF(G251=$P$7,VLOOKUP(D251,'Db Transaksi'!$E$6:$J$400000,6,FALSE),0),0)</f>
        <v>0</v>
      </c>
      <c r="K251" s="136"/>
      <c r="L251" s="137">
        <f t="shared" si="11"/>
        <v>0</v>
      </c>
      <c r="M251" s="138"/>
    </row>
    <row r="252" spans="1:13" s="7" customFormat="1" x14ac:dyDescent="0.25">
      <c r="A252" s="53" t="str">
        <f t="shared" si="9"/>
        <v/>
      </c>
      <c r="B252" s="53">
        <v>233</v>
      </c>
      <c r="C252" s="52" t="str">
        <f t="shared" si="10"/>
        <v>A.049.233</v>
      </c>
      <c r="D252" s="52" t="str">
        <f>IF(E252="","",$G$5&amp;"."&amp;B252&amp;"."&amp;VLOOKUP(G252,Setting!$B$6:$C$7,2,FALSE)&amp;"."&amp;DAY(E252)&amp;"."&amp;MONTH(E252)&amp;"."&amp;YEAR(E252))</f>
        <v/>
      </c>
      <c r="E252" s="135" t="str">
        <f>IFERROR(VLOOKUP(C252,'Db Transaksi'!$C$6:$K$400000,4,FALSE),"")</f>
        <v/>
      </c>
      <c r="F252" s="135"/>
      <c r="G252" s="54" t="str">
        <f>IFERROR(VLOOKUP(C252,'Db Transaksi'!$C$6:$K$400000,7,FALSE),"")</f>
        <v/>
      </c>
      <c r="H252" s="136">
        <f>IFERROR(IF(G252=$P$6,VLOOKUP(D252,'Db Transaksi'!$E$6:$J$400000,6,FALSE),0),0)</f>
        <v>0</v>
      </c>
      <c r="I252" s="136"/>
      <c r="J252" s="136">
        <f>IFERROR(IF(G252=$P$7,VLOOKUP(D252,'Db Transaksi'!$E$6:$J$400000,6,FALSE),0),0)</f>
        <v>0</v>
      </c>
      <c r="K252" s="136"/>
      <c r="L252" s="137">
        <f t="shared" si="11"/>
        <v>0</v>
      </c>
      <c r="M252" s="138"/>
    </row>
    <row r="253" spans="1:13" s="7" customFormat="1" x14ac:dyDescent="0.25">
      <c r="A253" s="53" t="str">
        <f t="shared" si="9"/>
        <v/>
      </c>
      <c r="B253" s="53">
        <v>234</v>
      </c>
      <c r="C253" s="52" t="str">
        <f t="shared" si="10"/>
        <v>A.049.234</v>
      </c>
      <c r="D253" s="52" t="str">
        <f>IF(E253="","",$G$5&amp;"."&amp;B253&amp;"."&amp;VLOOKUP(G253,Setting!$B$6:$C$7,2,FALSE)&amp;"."&amp;DAY(E253)&amp;"."&amp;MONTH(E253)&amp;"."&amp;YEAR(E253))</f>
        <v/>
      </c>
      <c r="E253" s="135" t="str">
        <f>IFERROR(VLOOKUP(C253,'Db Transaksi'!$C$6:$K$400000,4,FALSE),"")</f>
        <v/>
      </c>
      <c r="F253" s="135"/>
      <c r="G253" s="54" t="str">
        <f>IFERROR(VLOOKUP(C253,'Db Transaksi'!$C$6:$K$400000,7,FALSE),"")</f>
        <v/>
      </c>
      <c r="H253" s="136">
        <f>IFERROR(IF(G253=$P$6,VLOOKUP(D253,'Db Transaksi'!$E$6:$J$400000,6,FALSE),0),0)</f>
        <v>0</v>
      </c>
      <c r="I253" s="136"/>
      <c r="J253" s="136">
        <f>IFERROR(IF(G253=$P$7,VLOOKUP(D253,'Db Transaksi'!$E$6:$J$400000,6,FALSE),0),0)</f>
        <v>0</v>
      </c>
      <c r="K253" s="136"/>
      <c r="L253" s="137">
        <f t="shared" si="11"/>
        <v>0</v>
      </c>
      <c r="M253" s="138"/>
    </row>
    <row r="254" spans="1:13" s="7" customFormat="1" x14ac:dyDescent="0.25">
      <c r="A254" s="53" t="str">
        <f t="shared" si="9"/>
        <v/>
      </c>
      <c r="B254" s="53">
        <v>235</v>
      </c>
      <c r="C254" s="52" t="str">
        <f t="shared" si="10"/>
        <v>A.049.235</v>
      </c>
      <c r="D254" s="52" t="str">
        <f>IF(E254="","",$G$5&amp;"."&amp;B254&amp;"."&amp;VLOOKUP(G254,Setting!$B$6:$C$7,2,FALSE)&amp;"."&amp;DAY(E254)&amp;"."&amp;MONTH(E254)&amp;"."&amp;YEAR(E254))</f>
        <v/>
      </c>
      <c r="E254" s="135" t="str">
        <f>IFERROR(VLOOKUP(C254,'Db Transaksi'!$C$6:$K$400000,4,FALSE),"")</f>
        <v/>
      </c>
      <c r="F254" s="135"/>
      <c r="G254" s="54" t="str">
        <f>IFERROR(VLOOKUP(C254,'Db Transaksi'!$C$6:$K$400000,7,FALSE),"")</f>
        <v/>
      </c>
      <c r="H254" s="136">
        <f>IFERROR(IF(G254=$P$6,VLOOKUP(D254,'Db Transaksi'!$E$6:$J$400000,6,FALSE),0),0)</f>
        <v>0</v>
      </c>
      <c r="I254" s="136"/>
      <c r="J254" s="136">
        <f>IFERROR(IF(G254=$P$7,VLOOKUP(D254,'Db Transaksi'!$E$6:$J$400000,6,FALSE),0),0)</f>
        <v>0</v>
      </c>
      <c r="K254" s="136"/>
      <c r="L254" s="137">
        <f t="shared" si="11"/>
        <v>0</v>
      </c>
      <c r="M254" s="138"/>
    </row>
    <row r="255" spans="1:13" s="7" customFormat="1" x14ac:dyDescent="0.25">
      <c r="A255" s="53" t="str">
        <f t="shared" si="9"/>
        <v/>
      </c>
      <c r="B255" s="53">
        <v>236</v>
      </c>
      <c r="C255" s="52" t="str">
        <f t="shared" si="10"/>
        <v>A.049.236</v>
      </c>
      <c r="D255" s="52" t="str">
        <f>IF(E255="","",$G$5&amp;"."&amp;B255&amp;"."&amp;VLOOKUP(G255,Setting!$B$6:$C$7,2,FALSE)&amp;"."&amp;DAY(E255)&amp;"."&amp;MONTH(E255)&amp;"."&amp;YEAR(E255))</f>
        <v/>
      </c>
      <c r="E255" s="135" t="str">
        <f>IFERROR(VLOOKUP(C255,'Db Transaksi'!$C$6:$K$400000,4,FALSE),"")</f>
        <v/>
      </c>
      <c r="F255" s="135"/>
      <c r="G255" s="54" t="str">
        <f>IFERROR(VLOOKUP(C255,'Db Transaksi'!$C$6:$K$400000,7,FALSE),"")</f>
        <v/>
      </c>
      <c r="H255" s="136">
        <f>IFERROR(IF(G255=$P$6,VLOOKUP(D255,'Db Transaksi'!$E$6:$J$400000,6,FALSE),0),0)</f>
        <v>0</v>
      </c>
      <c r="I255" s="136"/>
      <c r="J255" s="136">
        <f>IFERROR(IF(G255=$P$7,VLOOKUP(D255,'Db Transaksi'!$E$6:$J$400000,6,FALSE),0),0)</f>
        <v>0</v>
      </c>
      <c r="K255" s="136"/>
      <c r="L255" s="137">
        <f t="shared" si="11"/>
        <v>0</v>
      </c>
      <c r="M255" s="138"/>
    </row>
    <row r="256" spans="1:13" s="7" customFormat="1" x14ac:dyDescent="0.25">
      <c r="A256" s="53" t="str">
        <f t="shared" si="9"/>
        <v/>
      </c>
      <c r="B256" s="53">
        <v>237</v>
      </c>
      <c r="C256" s="52" t="str">
        <f t="shared" si="10"/>
        <v>A.049.237</v>
      </c>
      <c r="D256" s="52" t="str">
        <f>IF(E256="","",$G$5&amp;"."&amp;B256&amp;"."&amp;VLOOKUP(G256,Setting!$B$6:$C$7,2,FALSE)&amp;"."&amp;DAY(E256)&amp;"."&amp;MONTH(E256)&amp;"."&amp;YEAR(E256))</f>
        <v/>
      </c>
      <c r="E256" s="135" t="str">
        <f>IFERROR(VLOOKUP(C256,'Db Transaksi'!$C$6:$K$400000,4,FALSE),"")</f>
        <v/>
      </c>
      <c r="F256" s="135"/>
      <c r="G256" s="54" t="str">
        <f>IFERROR(VLOOKUP(C256,'Db Transaksi'!$C$6:$K$400000,7,FALSE),"")</f>
        <v/>
      </c>
      <c r="H256" s="136">
        <f>IFERROR(IF(G256=$P$6,VLOOKUP(D256,'Db Transaksi'!$E$6:$J$400000,6,FALSE),0),0)</f>
        <v>0</v>
      </c>
      <c r="I256" s="136"/>
      <c r="J256" s="136">
        <f>IFERROR(IF(G256=$P$7,VLOOKUP(D256,'Db Transaksi'!$E$6:$J$400000,6,FALSE),0),0)</f>
        <v>0</v>
      </c>
      <c r="K256" s="136"/>
      <c r="L256" s="137">
        <f t="shared" si="11"/>
        <v>0</v>
      </c>
      <c r="M256" s="138"/>
    </row>
    <row r="257" spans="1:13" s="7" customFormat="1" x14ac:dyDescent="0.25">
      <c r="A257" s="53" t="str">
        <f t="shared" si="9"/>
        <v/>
      </c>
      <c r="B257" s="53">
        <v>238</v>
      </c>
      <c r="C257" s="52" t="str">
        <f t="shared" si="10"/>
        <v>A.049.238</v>
      </c>
      <c r="D257" s="52" t="str">
        <f>IF(E257="","",$G$5&amp;"."&amp;B257&amp;"."&amp;VLOOKUP(G257,Setting!$B$6:$C$7,2,FALSE)&amp;"."&amp;DAY(E257)&amp;"."&amp;MONTH(E257)&amp;"."&amp;YEAR(E257))</f>
        <v/>
      </c>
      <c r="E257" s="135" t="str">
        <f>IFERROR(VLOOKUP(C257,'Db Transaksi'!$C$6:$K$400000,4,FALSE),"")</f>
        <v/>
      </c>
      <c r="F257" s="135"/>
      <c r="G257" s="54" t="str">
        <f>IFERROR(VLOOKUP(C257,'Db Transaksi'!$C$6:$K$400000,7,FALSE),"")</f>
        <v/>
      </c>
      <c r="H257" s="136">
        <f>IFERROR(IF(G257=$P$6,VLOOKUP(D257,'Db Transaksi'!$E$6:$J$400000,6,FALSE),0),0)</f>
        <v>0</v>
      </c>
      <c r="I257" s="136"/>
      <c r="J257" s="136">
        <f>IFERROR(IF(G257=$P$7,VLOOKUP(D257,'Db Transaksi'!$E$6:$J$400000,6,FALSE),0),0)</f>
        <v>0</v>
      </c>
      <c r="K257" s="136"/>
      <c r="L257" s="137">
        <f t="shared" si="11"/>
        <v>0</v>
      </c>
      <c r="M257" s="138"/>
    </row>
    <row r="258" spans="1:13" s="7" customFormat="1" x14ac:dyDescent="0.25">
      <c r="A258" s="53" t="str">
        <f t="shared" si="9"/>
        <v/>
      </c>
      <c r="B258" s="53">
        <v>239</v>
      </c>
      <c r="C258" s="52" t="str">
        <f t="shared" si="10"/>
        <v>A.049.239</v>
      </c>
      <c r="D258" s="52" t="str">
        <f>IF(E258="","",$G$5&amp;"."&amp;B258&amp;"."&amp;VLOOKUP(G258,Setting!$B$6:$C$7,2,FALSE)&amp;"."&amp;DAY(E258)&amp;"."&amp;MONTH(E258)&amp;"."&amp;YEAR(E258))</f>
        <v/>
      </c>
      <c r="E258" s="135" t="str">
        <f>IFERROR(VLOOKUP(C258,'Db Transaksi'!$C$6:$K$400000,4,FALSE),"")</f>
        <v/>
      </c>
      <c r="F258" s="135"/>
      <c r="G258" s="54" t="str">
        <f>IFERROR(VLOOKUP(C258,'Db Transaksi'!$C$6:$K$400000,7,FALSE),"")</f>
        <v/>
      </c>
      <c r="H258" s="136">
        <f>IFERROR(IF(G258=$P$6,VLOOKUP(D258,'Db Transaksi'!$E$6:$J$400000,6,FALSE),0),0)</f>
        <v>0</v>
      </c>
      <c r="I258" s="136"/>
      <c r="J258" s="136">
        <f>IFERROR(IF(G258=$P$7,VLOOKUP(D258,'Db Transaksi'!$E$6:$J$400000,6,FALSE),0),0)</f>
        <v>0</v>
      </c>
      <c r="K258" s="136"/>
      <c r="L258" s="137">
        <f t="shared" si="11"/>
        <v>0</v>
      </c>
      <c r="M258" s="138"/>
    </row>
    <row r="259" spans="1:13" s="7" customFormat="1" x14ac:dyDescent="0.25">
      <c r="A259" s="53" t="str">
        <f t="shared" si="9"/>
        <v/>
      </c>
      <c r="B259" s="53">
        <v>240</v>
      </c>
      <c r="C259" s="52" t="str">
        <f t="shared" si="10"/>
        <v>A.049.240</v>
      </c>
      <c r="D259" s="52" t="str">
        <f>IF(E259="","",$G$5&amp;"."&amp;B259&amp;"."&amp;VLOOKUP(G259,Setting!$B$6:$C$7,2,FALSE)&amp;"."&amp;DAY(E259)&amp;"."&amp;MONTH(E259)&amp;"."&amp;YEAR(E259))</f>
        <v/>
      </c>
      <c r="E259" s="135" t="str">
        <f>IFERROR(VLOOKUP(C259,'Db Transaksi'!$C$6:$K$400000,4,FALSE),"")</f>
        <v/>
      </c>
      <c r="F259" s="135"/>
      <c r="G259" s="54" t="str">
        <f>IFERROR(VLOOKUP(C259,'Db Transaksi'!$C$6:$K$400000,7,FALSE),"")</f>
        <v/>
      </c>
      <c r="H259" s="136">
        <f>IFERROR(IF(G259=$P$6,VLOOKUP(D259,'Db Transaksi'!$E$6:$J$400000,6,FALSE),0),0)</f>
        <v>0</v>
      </c>
      <c r="I259" s="136"/>
      <c r="J259" s="136">
        <f>IFERROR(IF(G259=$P$7,VLOOKUP(D259,'Db Transaksi'!$E$6:$J$400000,6,FALSE),0),0)</f>
        <v>0</v>
      </c>
      <c r="K259" s="136"/>
      <c r="L259" s="137">
        <f t="shared" si="11"/>
        <v>0</v>
      </c>
      <c r="M259" s="138"/>
    </row>
    <row r="260" spans="1:13" s="7" customFormat="1" x14ac:dyDescent="0.25">
      <c r="A260" s="53" t="str">
        <f t="shared" si="9"/>
        <v/>
      </c>
      <c r="B260" s="53">
        <v>241</v>
      </c>
      <c r="C260" s="52" t="str">
        <f t="shared" si="10"/>
        <v>A.049.241</v>
      </c>
      <c r="D260" s="52" t="str">
        <f>IF(E260="","",$G$5&amp;"."&amp;B260&amp;"."&amp;VLOOKUP(G260,Setting!$B$6:$C$7,2,FALSE)&amp;"."&amp;DAY(E260)&amp;"."&amp;MONTH(E260)&amp;"."&amp;YEAR(E260))</f>
        <v/>
      </c>
      <c r="E260" s="135" t="str">
        <f>IFERROR(VLOOKUP(C260,'Db Transaksi'!$C$6:$K$400000,4,FALSE),"")</f>
        <v/>
      </c>
      <c r="F260" s="135"/>
      <c r="G260" s="54" t="str">
        <f>IFERROR(VLOOKUP(C260,'Db Transaksi'!$C$6:$K$400000,7,FALSE),"")</f>
        <v/>
      </c>
      <c r="H260" s="136">
        <f>IFERROR(IF(G260=$P$6,VLOOKUP(D260,'Db Transaksi'!$E$6:$J$400000,6,FALSE),0),0)</f>
        <v>0</v>
      </c>
      <c r="I260" s="136"/>
      <c r="J260" s="136">
        <f>IFERROR(IF(G260=$P$7,VLOOKUP(D260,'Db Transaksi'!$E$6:$J$400000,6,FALSE),0),0)</f>
        <v>0</v>
      </c>
      <c r="K260" s="136"/>
      <c r="L260" s="137">
        <f t="shared" si="11"/>
        <v>0</v>
      </c>
      <c r="M260" s="138"/>
    </row>
    <row r="261" spans="1:13" s="7" customFormat="1" x14ac:dyDescent="0.25">
      <c r="A261" s="53" t="str">
        <f t="shared" si="9"/>
        <v/>
      </c>
      <c r="B261" s="53">
        <v>242</v>
      </c>
      <c r="C261" s="52" t="str">
        <f t="shared" si="10"/>
        <v>A.049.242</v>
      </c>
      <c r="D261" s="52" t="str">
        <f>IF(E261="","",$G$5&amp;"."&amp;B261&amp;"."&amp;VLOOKUP(G261,Setting!$B$6:$C$7,2,FALSE)&amp;"."&amp;DAY(E261)&amp;"."&amp;MONTH(E261)&amp;"."&amp;YEAR(E261))</f>
        <v/>
      </c>
      <c r="E261" s="135" t="str">
        <f>IFERROR(VLOOKUP(C261,'Db Transaksi'!$C$6:$K$400000,4,FALSE),"")</f>
        <v/>
      </c>
      <c r="F261" s="135"/>
      <c r="G261" s="54" t="str">
        <f>IFERROR(VLOOKUP(C261,'Db Transaksi'!$C$6:$K$400000,7,FALSE),"")</f>
        <v/>
      </c>
      <c r="H261" s="136">
        <f>IFERROR(IF(G261=$P$6,VLOOKUP(D261,'Db Transaksi'!$E$6:$J$400000,6,FALSE),0),0)</f>
        <v>0</v>
      </c>
      <c r="I261" s="136"/>
      <c r="J261" s="136">
        <f>IFERROR(IF(G261=$P$7,VLOOKUP(D261,'Db Transaksi'!$E$6:$J$400000,6,FALSE),0),0)</f>
        <v>0</v>
      </c>
      <c r="K261" s="136"/>
      <c r="L261" s="137">
        <f t="shared" si="11"/>
        <v>0</v>
      </c>
      <c r="M261" s="138"/>
    </row>
    <row r="262" spans="1:13" s="7" customFormat="1" x14ac:dyDescent="0.25">
      <c r="A262" s="53" t="str">
        <f t="shared" si="9"/>
        <v/>
      </c>
      <c r="B262" s="53">
        <v>243</v>
      </c>
      <c r="C262" s="52" t="str">
        <f t="shared" si="10"/>
        <v>A.049.243</v>
      </c>
      <c r="D262" s="52" t="str">
        <f>IF(E262="","",$G$5&amp;"."&amp;B262&amp;"."&amp;VLOOKUP(G262,Setting!$B$6:$C$7,2,FALSE)&amp;"."&amp;DAY(E262)&amp;"."&amp;MONTH(E262)&amp;"."&amp;YEAR(E262))</f>
        <v/>
      </c>
      <c r="E262" s="135" t="str">
        <f>IFERROR(VLOOKUP(C262,'Db Transaksi'!$C$6:$K$400000,4,FALSE),"")</f>
        <v/>
      </c>
      <c r="F262" s="135"/>
      <c r="G262" s="54" t="str">
        <f>IFERROR(VLOOKUP(C262,'Db Transaksi'!$C$6:$K$400000,7,FALSE),"")</f>
        <v/>
      </c>
      <c r="H262" s="136">
        <f>IFERROR(IF(G262=$P$6,VLOOKUP(D262,'Db Transaksi'!$E$6:$J$400000,6,FALSE),0),0)</f>
        <v>0</v>
      </c>
      <c r="I262" s="136"/>
      <c r="J262" s="136">
        <f>IFERROR(IF(G262=$P$7,VLOOKUP(D262,'Db Transaksi'!$E$6:$J$400000,6,FALSE),0),0)</f>
        <v>0</v>
      </c>
      <c r="K262" s="136"/>
      <c r="L262" s="137">
        <f t="shared" si="11"/>
        <v>0</v>
      </c>
      <c r="M262" s="138"/>
    </row>
    <row r="263" spans="1:13" s="7" customFormat="1" x14ac:dyDescent="0.25">
      <c r="A263" s="53" t="str">
        <f t="shared" si="9"/>
        <v/>
      </c>
      <c r="B263" s="53">
        <v>244</v>
      </c>
      <c r="C263" s="52" t="str">
        <f t="shared" si="10"/>
        <v>A.049.244</v>
      </c>
      <c r="D263" s="52" t="str">
        <f>IF(E263="","",$G$5&amp;"."&amp;B263&amp;"."&amp;VLOOKUP(G263,Setting!$B$6:$C$7,2,FALSE)&amp;"."&amp;DAY(E263)&amp;"."&amp;MONTH(E263)&amp;"."&amp;YEAR(E263))</f>
        <v/>
      </c>
      <c r="E263" s="135" t="str">
        <f>IFERROR(VLOOKUP(C263,'Db Transaksi'!$C$6:$K$400000,4,FALSE),"")</f>
        <v/>
      </c>
      <c r="F263" s="135"/>
      <c r="G263" s="54" t="str">
        <f>IFERROR(VLOOKUP(C263,'Db Transaksi'!$C$6:$K$400000,7,FALSE),"")</f>
        <v/>
      </c>
      <c r="H263" s="136">
        <f>IFERROR(IF(G263=$P$6,VLOOKUP(D263,'Db Transaksi'!$E$6:$J$400000,6,FALSE),0),0)</f>
        <v>0</v>
      </c>
      <c r="I263" s="136"/>
      <c r="J263" s="136">
        <f>IFERROR(IF(G263=$P$7,VLOOKUP(D263,'Db Transaksi'!$E$6:$J$400000,6,FALSE),0),0)</f>
        <v>0</v>
      </c>
      <c r="K263" s="136"/>
      <c r="L263" s="137">
        <f t="shared" si="11"/>
        <v>0</v>
      </c>
      <c r="M263" s="138"/>
    </row>
    <row r="264" spans="1:13" s="7" customFormat="1" x14ac:dyDescent="0.25">
      <c r="A264" s="53" t="str">
        <f t="shared" si="9"/>
        <v/>
      </c>
      <c r="B264" s="53">
        <v>245</v>
      </c>
      <c r="C264" s="52" t="str">
        <f t="shared" si="10"/>
        <v>A.049.245</v>
      </c>
      <c r="D264" s="52" t="str">
        <f>IF(E264="","",$G$5&amp;"."&amp;B264&amp;"."&amp;VLOOKUP(G264,Setting!$B$6:$C$7,2,FALSE)&amp;"."&amp;DAY(E264)&amp;"."&amp;MONTH(E264)&amp;"."&amp;YEAR(E264))</f>
        <v/>
      </c>
      <c r="E264" s="135" t="str">
        <f>IFERROR(VLOOKUP(C264,'Db Transaksi'!$C$6:$K$400000,4,FALSE),"")</f>
        <v/>
      </c>
      <c r="F264" s="135"/>
      <c r="G264" s="54" t="str">
        <f>IFERROR(VLOOKUP(C264,'Db Transaksi'!$C$6:$K$400000,7,FALSE),"")</f>
        <v/>
      </c>
      <c r="H264" s="136">
        <f>IFERROR(IF(G264=$P$6,VLOOKUP(D264,'Db Transaksi'!$E$6:$J$400000,6,FALSE),0),0)</f>
        <v>0</v>
      </c>
      <c r="I264" s="136"/>
      <c r="J264" s="136">
        <f>IFERROR(IF(G264=$P$7,VLOOKUP(D264,'Db Transaksi'!$E$6:$J$400000,6,FALSE),0),0)</f>
        <v>0</v>
      </c>
      <c r="K264" s="136"/>
      <c r="L264" s="137">
        <f t="shared" si="11"/>
        <v>0</v>
      </c>
      <c r="M264" s="138"/>
    </row>
    <row r="265" spans="1:13" s="7" customFormat="1" x14ac:dyDescent="0.25">
      <c r="A265" s="53" t="str">
        <f t="shared" si="9"/>
        <v/>
      </c>
      <c r="B265" s="53">
        <v>246</v>
      </c>
      <c r="C265" s="52" t="str">
        <f t="shared" si="10"/>
        <v>A.049.246</v>
      </c>
      <c r="D265" s="52" t="str">
        <f>IF(E265="","",$G$5&amp;"."&amp;B265&amp;"."&amp;VLOOKUP(G265,Setting!$B$6:$C$7,2,FALSE)&amp;"."&amp;DAY(E265)&amp;"."&amp;MONTH(E265)&amp;"."&amp;YEAR(E265))</f>
        <v/>
      </c>
      <c r="E265" s="135" t="str">
        <f>IFERROR(VLOOKUP(C265,'Db Transaksi'!$C$6:$K$400000,4,FALSE),"")</f>
        <v/>
      </c>
      <c r="F265" s="135"/>
      <c r="G265" s="54" t="str">
        <f>IFERROR(VLOOKUP(C265,'Db Transaksi'!$C$6:$K$400000,7,FALSE),"")</f>
        <v/>
      </c>
      <c r="H265" s="136">
        <f>IFERROR(IF(G265=$P$6,VLOOKUP(D265,'Db Transaksi'!$E$6:$J$400000,6,FALSE),0),0)</f>
        <v>0</v>
      </c>
      <c r="I265" s="136"/>
      <c r="J265" s="136">
        <f>IFERROR(IF(G265=$P$7,VLOOKUP(D265,'Db Transaksi'!$E$6:$J$400000,6,FALSE),0),0)</f>
        <v>0</v>
      </c>
      <c r="K265" s="136"/>
      <c r="L265" s="137">
        <f t="shared" si="11"/>
        <v>0</v>
      </c>
      <c r="M265" s="138"/>
    </row>
    <row r="266" spans="1:13" s="7" customFormat="1" x14ac:dyDescent="0.25">
      <c r="A266" s="53" t="str">
        <f t="shared" si="9"/>
        <v/>
      </c>
      <c r="B266" s="53">
        <v>247</v>
      </c>
      <c r="C266" s="52" t="str">
        <f t="shared" si="10"/>
        <v>A.049.247</v>
      </c>
      <c r="D266" s="52" t="str">
        <f>IF(E266="","",$G$5&amp;"."&amp;B266&amp;"."&amp;VLOOKUP(G266,Setting!$B$6:$C$7,2,FALSE)&amp;"."&amp;DAY(E266)&amp;"."&amp;MONTH(E266)&amp;"."&amp;YEAR(E266))</f>
        <v/>
      </c>
      <c r="E266" s="135" t="str">
        <f>IFERROR(VLOOKUP(C266,'Db Transaksi'!$C$6:$K$400000,4,FALSE),"")</f>
        <v/>
      </c>
      <c r="F266" s="135"/>
      <c r="G266" s="54" t="str">
        <f>IFERROR(VLOOKUP(C266,'Db Transaksi'!$C$6:$K$400000,7,FALSE),"")</f>
        <v/>
      </c>
      <c r="H266" s="136">
        <f>IFERROR(IF(G266=$P$6,VLOOKUP(D266,'Db Transaksi'!$E$6:$J$400000,6,FALSE),0),0)</f>
        <v>0</v>
      </c>
      <c r="I266" s="136"/>
      <c r="J266" s="136">
        <f>IFERROR(IF(G266=$P$7,VLOOKUP(D266,'Db Transaksi'!$E$6:$J$400000,6,FALSE),0),0)</f>
        <v>0</v>
      </c>
      <c r="K266" s="136"/>
      <c r="L266" s="137">
        <f t="shared" si="11"/>
        <v>0</v>
      </c>
      <c r="M266" s="138"/>
    </row>
    <row r="267" spans="1:13" s="7" customFormat="1" x14ac:dyDescent="0.25">
      <c r="A267" s="53" t="str">
        <f t="shared" si="9"/>
        <v/>
      </c>
      <c r="B267" s="53">
        <v>248</v>
      </c>
      <c r="C267" s="52" t="str">
        <f t="shared" si="10"/>
        <v>A.049.248</v>
      </c>
      <c r="D267" s="52" t="str">
        <f>IF(E267="","",$G$5&amp;"."&amp;B267&amp;"."&amp;VLOOKUP(G267,Setting!$B$6:$C$7,2,FALSE)&amp;"."&amp;DAY(E267)&amp;"."&amp;MONTH(E267)&amp;"."&amp;YEAR(E267))</f>
        <v/>
      </c>
      <c r="E267" s="135" t="str">
        <f>IFERROR(VLOOKUP(C267,'Db Transaksi'!$C$6:$K$400000,4,FALSE),"")</f>
        <v/>
      </c>
      <c r="F267" s="135"/>
      <c r="G267" s="54" t="str">
        <f>IFERROR(VLOOKUP(C267,'Db Transaksi'!$C$6:$K$400000,7,FALSE),"")</f>
        <v/>
      </c>
      <c r="H267" s="136">
        <f>IFERROR(IF(G267=$P$6,VLOOKUP(D267,'Db Transaksi'!$E$6:$J$400000,6,FALSE),0),0)</f>
        <v>0</v>
      </c>
      <c r="I267" s="136"/>
      <c r="J267" s="136">
        <f>IFERROR(IF(G267=$P$7,VLOOKUP(D267,'Db Transaksi'!$E$6:$J$400000,6,FALSE),0),0)</f>
        <v>0</v>
      </c>
      <c r="K267" s="136"/>
      <c r="L267" s="137">
        <f t="shared" si="11"/>
        <v>0</v>
      </c>
      <c r="M267" s="138"/>
    </row>
    <row r="268" spans="1:13" s="7" customFormat="1" x14ac:dyDescent="0.25">
      <c r="A268" s="53" t="str">
        <f t="shared" si="9"/>
        <v/>
      </c>
      <c r="B268" s="53">
        <v>249</v>
      </c>
      <c r="C268" s="52" t="str">
        <f t="shared" si="10"/>
        <v>A.049.249</v>
      </c>
      <c r="D268" s="52" t="str">
        <f>IF(E268="","",$G$5&amp;"."&amp;B268&amp;"."&amp;VLOOKUP(G268,Setting!$B$6:$C$7,2,FALSE)&amp;"."&amp;DAY(E268)&amp;"."&amp;MONTH(E268)&amp;"."&amp;YEAR(E268))</f>
        <v/>
      </c>
      <c r="E268" s="135" t="str">
        <f>IFERROR(VLOOKUP(C268,'Db Transaksi'!$C$6:$K$400000,4,FALSE),"")</f>
        <v/>
      </c>
      <c r="F268" s="135"/>
      <c r="G268" s="54" t="str">
        <f>IFERROR(VLOOKUP(C268,'Db Transaksi'!$C$6:$K$400000,7,FALSE),"")</f>
        <v/>
      </c>
      <c r="H268" s="136">
        <f>IFERROR(IF(G268=$P$6,VLOOKUP(D268,'Db Transaksi'!$E$6:$J$400000,6,FALSE),0),0)</f>
        <v>0</v>
      </c>
      <c r="I268" s="136"/>
      <c r="J268" s="136">
        <f>IFERROR(IF(G268=$P$7,VLOOKUP(D268,'Db Transaksi'!$E$6:$J$400000,6,FALSE),0),0)</f>
        <v>0</v>
      </c>
      <c r="K268" s="136"/>
      <c r="L268" s="137">
        <f t="shared" si="11"/>
        <v>0</v>
      </c>
      <c r="M268" s="138"/>
    </row>
    <row r="269" spans="1:13" s="7" customFormat="1" x14ac:dyDescent="0.25">
      <c r="A269" s="53" t="str">
        <f t="shared" si="9"/>
        <v/>
      </c>
      <c r="B269" s="53">
        <v>250</v>
      </c>
      <c r="C269" s="52" t="str">
        <f t="shared" si="10"/>
        <v>A.049.250</v>
      </c>
      <c r="D269" s="52" t="str">
        <f>IF(E269="","",$G$5&amp;"."&amp;B269&amp;"."&amp;VLOOKUP(G269,Setting!$B$6:$C$7,2,FALSE)&amp;"."&amp;DAY(E269)&amp;"."&amp;MONTH(E269)&amp;"."&amp;YEAR(E269))</f>
        <v/>
      </c>
      <c r="E269" s="135" t="str">
        <f>IFERROR(VLOOKUP(C269,'Db Transaksi'!$C$6:$K$400000,4,FALSE),"")</f>
        <v/>
      </c>
      <c r="F269" s="135"/>
      <c r="G269" s="54" t="str">
        <f>IFERROR(VLOOKUP(C269,'Db Transaksi'!$C$6:$K$400000,7,FALSE),"")</f>
        <v/>
      </c>
      <c r="H269" s="136">
        <f>IFERROR(IF(G269=$P$6,VLOOKUP(D269,'Db Transaksi'!$E$6:$J$400000,6,FALSE),0),0)</f>
        <v>0</v>
      </c>
      <c r="I269" s="136"/>
      <c r="J269" s="136">
        <f>IFERROR(IF(G269=$P$7,VLOOKUP(D269,'Db Transaksi'!$E$6:$J$400000,6,FALSE),0),0)</f>
        <v>0</v>
      </c>
      <c r="K269" s="136"/>
      <c r="L269" s="137">
        <f t="shared" si="11"/>
        <v>0</v>
      </c>
      <c r="M269" s="138"/>
    </row>
    <row r="270" spans="1:13" s="7" customFormat="1" x14ac:dyDescent="0.25">
      <c r="A270" s="53" t="str">
        <f t="shared" si="9"/>
        <v/>
      </c>
      <c r="B270" s="53">
        <v>251</v>
      </c>
      <c r="C270" s="52" t="str">
        <f t="shared" si="10"/>
        <v>A.049.251</v>
      </c>
      <c r="D270" s="52" t="str">
        <f>IF(E270="","",$G$5&amp;"."&amp;B270&amp;"."&amp;VLOOKUP(G270,Setting!$B$6:$C$7,2,FALSE)&amp;"."&amp;DAY(E270)&amp;"."&amp;MONTH(E270)&amp;"."&amp;YEAR(E270))</f>
        <v/>
      </c>
      <c r="E270" s="135" t="str">
        <f>IFERROR(VLOOKUP(C270,'Db Transaksi'!$C$6:$K$400000,4,FALSE),"")</f>
        <v/>
      </c>
      <c r="F270" s="135"/>
      <c r="G270" s="54" t="str">
        <f>IFERROR(VLOOKUP(C270,'Db Transaksi'!$C$6:$K$400000,7,FALSE),"")</f>
        <v/>
      </c>
      <c r="H270" s="136">
        <f>IFERROR(IF(G270=$P$6,VLOOKUP(D270,'Db Transaksi'!$E$6:$J$400000,6,FALSE),0),0)</f>
        <v>0</v>
      </c>
      <c r="I270" s="136"/>
      <c r="J270" s="136">
        <f>IFERROR(IF(G270=$P$7,VLOOKUP(D270,'Db Transaksi'!$E$6:$J$400000,6,FALSE),0),0)</f>
        <v>0</v>
      </c>
      <c r="K270" s="136"/>
      <c r="L270" s="137">
        <f t="shared" si="11"/>
        <v>0</v>
      </c>
      <c r="M270" s="138"/>
    </row>
    <row r="271" spans="1:13" s="7" customFormat="1" x14ac:dyDescent="0.25">
      <c r="A271" s="53" t="str">
        <f t="shared" si="9"/>
        <v/>
      </c>
      <c r="B271" s="53">
        <v>252</v>
      </c>
      <c r="C271" s="52" t="str">
        <f t="shared" si="10"/>
        <v>A.049.252</v>
      </c>
      <c r="D271" s="52" t="str">
        <f>IF(E271="","",$G$5&amp;"."&amp;B271&amp;"."&amp;VLOOKUP(G271,Setting!$B$6:$C$7,2,FALSE)&amp;"."&amp;DAY(E271)&amp;"."&amp;MONTH(E271)&amp;"."&amp;YEAR(E271))</f>
        <v/>
      </c>
      <c r="E271" s="135" t="str">
        <f>IFERROR(VLOOKUP(C271,'Db Transaksi'!$C$6:$K$400000,4,FALSE),"")</f>
        <v/>
      </c>
      <c r="F271" s="135"/>
      <c r="G271" s="54" t="str">
        <f>IFERROR(VLOOKUP(C271,'Db Transaksi'!$C$6:$K$400000,7,FALSE),"")</f>
        <v/>
      </c>
      <c r="H271" s="136">
        <f>IFERROR(IF(G271=$P$6,VLOOKUP(D271,'Db Transaksi'!$E$6:$J$400000,6,FALSE),0),0)</f>
        <v>0</v>
      </c>
      <c r="I271" s="136"/>
      <c r="J271" s="136">
        <f>IFERROR(IF(G271=$P$7,VLOOKUP(D271,'Db Transaksi'!$E$6:$J$400000,6,FALSE),0),0)</f>
        <v>0</v>
      </c>
      <c r="K271" s="136"/>
      <c r="L271" s="137">
        <f t="shared" si="11"/>
        <v>0</v>
      </c>
      <c r="M271" s="138"/>
    </row>
    <row r="272" spans="1:13" s="7" customFormat="1" x14ac:dyDescent="0.25">
      <c r="A272" s="53" t="str">
        <f t="shared" si="9"/>
        <v/>
      </c>
      <c r="B272" s="53">
        <v>253</v>
      </c>
      <c r="C272" s="52" t="str">
        <f t="shared" si="10"/>
        <v>A.049.253</v>
      </c>
      <c r="D272" s="52" t="str">
        <f>IF(E272="","",$G$5&amp;"."&amp;B272&amp;"."&amp;VLOOKUP(G272,Setting!$B$6:$C$7,2,FALSE)&amp;"."&amp;DAY(E272)&amp;"."&amp;MONTH(E272)&amp;"."&amp;YEAR(E272))</f>
        <v/>
      </c>
      <c r="E272" s="135" t="str">
        <f>IFERROR(VLOOKUP(C272,'Db Transaksi'!$C$6:$K$400000,4,FALSE),"")</f>
        <v/>
      </c>
      <c r="F272" s="135"/>
      <c r="G272" s="54" t="str">
        <f>IFERROR(VLOOKUP(C272,'Db Transaksi'!$C$6:$K$400000,7,FALSE),"")</f>
        <v/>
      </c>
      <c r="H272" s="136">
        <f>IFERROR(IF(G272=$P$6,VLOOKUP(D272,'Db Transaksi'!$E$6:$J$400000,6,FALSE),0),0)</f>
        <v>0</v>
      </c>
      <c r="I272" s="136"/>
      <c r="J272" s="136">
        <f>IFERROR(IF(G272=$P$7,VLOOKUP(D272,'Db Transaksi'!$E$6:$J$400000,6,FALSE),0),0)</f>
        <v>0</v>
      </c>
      <c r="K272" s="136"/>
      <c r="L272" s="137">
        <f t="shared" si="11"/>
        <v>0</v>
      </c>
      <c r="M272" s="138"/>
    </row>
    <row r="273" spans="1:13" s="7" customFormat="1" x14ac:dyDescent="0.25">
      <c r="A273" s="53" t="str">
        <f t="shared" si="9"/>
        <v/>
      </c>
      <c r="B273" s="53">
        <v>254</v>
      </c>
      <c r="C273" s="52" t="str">
        <f t="shared" si="10"/>
        <v>A.049.254</v>
      </c>
      <c r="D273" s="52" t="str">
        <f>IF(E273="","",$G$5&amp;"."&amp;B273&amp;"."&amp;VLOOKUP(G273,Setting!$B$6:$C$7,2,FALSE)&amp;"."&amp;DAY(E273)&amp;"."&amp;MONTH(E273)&amp;"."&amp;YEAR(E273))</f>
        <v/>
      </c>
      <c r="E273" s="135" t="str">
        <f>IFERROR(VLOOKUP(C273,'Db Transaksi'!$C$6:$K$400000,4,FALSE),"")</f>
        <v/>
      </c>
      <c r="F273" s="135"/>
      <c r="G273" s="54" t="str">
        <f>IFERROR(VLOOKUP(C273,'Db Transaksi'!$C$6:$K$400000,7,FALSE),"")</f>
        <v/>
      </c>
      <c r="H273" s="136">
        <f>IFERROR(IF(G273=$P$6,VLOOKUP(D273,'Db Transaksi'!$E$6:$J$400000,6,FALSE),0),0)</f>
        <v>0</v>
      </c>
      <c r="I273" s="136"/>
      <c r="J273" s="136">
        <f>IFERROR(IF(G273=$P$7,VLOOKUP(D273,'Db Transaksi'!$E$6:$J$400000,6,FALSE),0),0)</f>
        <v>0</v>
      </c>
      <c r="K273" s="136"/>
      <c r="L273" s="137">
        <f t="shared" si="11"/>
        <v>0</v>
      </c>
      <c r="M273" s="138"/>
    </row>
    <row r="274" spans="1:13" s="7" customFormat="1" x14ac:dyDescent="0.25">
      <c r="A274" s="53" t="str">
        <f t="shared" si="9"/>
        <v/>
      </c>
      <c r="B274" s="53">
        <v>255</v>
      </c>
      <c r="C274" s="52" t="str">
        <f t="shared" si="10"/>
        <v>A.049.255</v>
      </c>
      <c r="D274" s="52" t="str">
        <f>IF(E274="","",$G$5&amp;"."&amp;B274&amp;"."&amp;VLOOKUP(G274,Setting!$B$6:$C$7,2,FALSE)&amp;"."&amp;DAY(E274)&amp;"."&amp;MONTH(E274)&amp;"."&amp;YEAR(E274))</f>
        <v/>
      </c>
      <c r="E274" s="135" t="str">
        <f>IFERROR(VLOOKUP(C274,'Db Transaksi'!$C$6:$K$400000,4,FALSE),"")</f>
        <v/>
      </c>
      <c r="F274" s="135"/>
      <c r="G274" s="54" t="str">
        <f>IFERROR(VLOOKUP(C274,'Db Transaksi'!$C$6:$K$400000,7,FALSE),"")</f>
        <v/>
      </c>
      <c r="H274" s="136">
        <f>IFERROR(IF(G274=$P$6,VLOOKUP(D274,'Db Transaksi'!$E$6:$J$400000,6,FALSE),0),0)</f>
        <v>0</v>
      </c>
      <c r="I274" s="136"/>
      <c r="J274" s="136">
        <f>IFERROR(IF(G274=$P$7,VLOOKUP(D274,'Db Transaksi'!$E$6:$J$400000,6,FALSE),0),0)</f>
        <v>0</v>
      </c>
      <c r="K274" s="136"/>
      <c r="L274" s="137">
        <f t="shared" si="11"/>
        <v>0</v>
      </c>
      <c r="M274" s="138"/>
    </row>
    <row r="275" spans="1:13" s="7" customFormat="1" x14ac:dyDescent="0.25">
      <c r="A275" s="53" t="str">
        <f t="shared" si="9"/>
        <v/>
      </c>
      <c r="B275" s="53">
        <v>256</v>
      </c>
      <c r="C275" s="52" t="str">
        <f t="shared" si="10"/>
        <v>A.049.256</v>
      </c>
      <c r="D275" s="52" t="str">
        <f>IF(E275="","",$G$5&amp;"."&amp;B275&amp;"."&amp;VLOOKUP(G275,Setting!$B$6:$C$7,2,FALSE)&amp;"."&amp;DAY(E275)&amp;"."&amp;MONTH(E275)&amp;"."&amp;YEAR(E275))</f>
        <v/>
      </c>
      <c r="E275" s="135" t="str">
        <f>IFERROR(VLOOKUP(C275,'Db Transaksi'!$C$6:$K$400000,4,FALSE),"")</f>
        <v/>
      </c>
      <c r="F275" s="135"/>
      <c r="G275" s="54" t="str">
        <f>IFERROR(VLOOKUP(C275,'Db Transaksi'!$C$6:$K$400000,7,FALSE),"")</f>
        <v/>
      </c>
      <c r="H275" s="136">
        <f>IFERROR(IF(G275=$P$6,VLOOKUP(D275,'Db Transaksi'!$E$6:$J$400000,6,FALSE),0),0)</f>
        <v>0</v>
      </c>
      <c r="I275" s="136"/>
      <c r="J275" s="136">
        <f>IFERROR(IF(G275=$P$7,VLOOKUP(D275,'Db Transaksi'!$E$6:$J$400000,6,FALSE),0),0)</f>
        <v>0</v>
      </c>
      <c r="K275" s="136"/>
      <c r="L275" s="137">
        <f t="shared" si="11"/>
        <v>0</v>
      </c>
      <c r="M275" s="138"/>
    </row>
    <row r="276" spans="1:13" s="7" customFormat="1" x14ac:dyDescent="0.25">
      <c r="A276" s="53" t="str">
        <f t="shared" si="9"/>
        <v/>
      </c>
      <c r="B276" s="53">
        <v>257</v>
      </c>
      <c r="C276" s="52" t="str">
        <f t="shared" si="10"/>
        <v>A.049.257</v>
      </c>
      <c r="D276" s="52" t="str">
        <f>IF(E276="","",$G$5&amp;"."&amp;B276&amp;"."&amp;VLOOKUP(G276,Setting!$B$6:$C$7,2,FALSE)&amp;"."&amp;DAY(E276)&amp;"."&amp;MONTH(E276)&amp;"."&amp;YEAR(E276))</f>
        <v/>
      </c>
      <c r="E276" s="135" t="str">
        <f>IFERROR(VLOOKUP(C276,'Db Transaksi'!$C$6:$K$400000,4,FALSE),"")</f>
        <v/>
      </c>
      <c r="F276" s="135"/>
      <c r="G276" s="54" t="str">
        <f>IFERROR(VLOOKUP(C276,'Db Transaksi'!$C$6:$K$400000,7,FALSE),"")</f>
        <v/>
      </c>
      <c r="H276" s="136">
        <f>IFERROR(IF(G276=$P$6,VLOOKUP(D276,'Db Transaksi'!$E$6:$J$400000,6,FALSE),0),0)</f>
        <v>0</v>
      </c>
      <c r="I276" s="136"/>
      <c r="J276" s="136">
        <f>IFERROR(IF(G276=$P$7,VLOOKUP(D276,'Db Transaksi'!$E$6:$J$400000,6,FALSE),0),0)</f>
        <v>0</v>
      </c>
      <c r="K276" s="136"/>
      <c r="L276" s="137">
        <f t="shared" si="11"/>
        <v>0</v>
      </c>
      <c r="M276" s="138"/>
    </row>
    <row r="277" spans="1:13" s="7" customFormat="1" x14ac:dyDescent="0.25">
      <c r="A277" s="53" t="str">
        <f t="shared" ref="A277:A340" si="12">IF(G277="","",B277)</f>
        <v/>
      </c>
      <c r="B277" s="53">
        <v>258</v>
      </c>
      <c r="C277" s="52" t="str">
        <f t="shared" ref="C277:C340" si="13">$G$5&amp;"."&amp;B277</f>
        <v>A.049.258</v>
      </c>
      <c r="D277" s="52" t="str">
        <f>IF(E277="","",$G$5&amp;"."&amp;B277&amp;"."&amp;VLOOKUP(G277,Setting!$B$6:$C$7,2,FALSE)&amp;"."&amp;DAY(E277)&amp;"."&amp;MONTH(E277)&amp;"."&amp;YEAR(E277))</f>
        <v/>
      </c>
      <c r="E277" s="135" t="str">
        <f>IFERROR(VLOOKUP(C277,'Db Transaksi'!$C$6:$K$400000,4,FALSE),"")</f>
        <v/>
      </c>
      <c r="F277" s="135"/>
      <c r="G277" s="54" t="str">
        <f>IFERROR(VLOOKUP(C277,'Db Transaksi'!$C$6:$K$400000,7,FALSE),"")</f>
        <v/>
      </c>
      <c r="H277" s="136">
        <f>IFERROR(IF(G277=$P$6,VLOOKUP(D277,'Db Transaksi'!$E$6:$J$400000,6,FALSE),0),0)</f>
        <v>0</v>
      </c>
      <c r="I277" s="136"/>
      <c r="J277" s="136">
        <f>IFERROR(IF(G277=$P$7,VLOOKUP(D277,'Db Transaksi'!$E$6:$J$400000,6,FALSE),0),0)</f>
        <v>0</v>
      </c>
      <c r="K277" s="136"/>
      <c r="L277" s="137">
        <f t="shared" si="11"/>
        <v>0</v>
      </c>
      <c r="M277" s="138"/>
    </row>
    <row r="278" spans="1:13" s="7" customFormat="1" x14ac:dyDescent="0.25">
      <c r="A278" s="53" t="str">
        <f t="shared" si="12"/>
        <v/>
      </c>
      <c r="B278" s="53">
        <v>259</v>
      </c>
      <c r="C278" s="52" t="str">
        <f t="shared" si="13"/>
        <v>A.049.259</v>
      </c>
      <c r="D278" s="52" t="str">
        <f>IF(E278="","",$G$5&amp;"."&amp;B278&amp;"."&amp;VLOOKUP(G278,Setting!$B$6:$C$7,2,FALSE)&amp;"."&amp;DAY(E278)&amp;"."&amp;MONTH(E278)&amp;"."&amp;YEAR(E278))</f>
        <v/>
      </c>
      <c r="E278" s="135" t="str">
        <f>IFERROR(VLOOKUP(C278,'Db Transaksi'!$C$6:$K$400000,4,FALSE),"")</f>
        <v/>
      </c>
      <c r="F278" s="135"/>
      <c r="G278" s="54" t="str">
        <f>IFERROR(VLOOKUP(C278,'Db Transaksi'!$C$6:$K$400000,7,FALSE),"")</f>
        <v/>
      </c>
      <c r="H278" s="136">
        <f>IFERROR(IF(G278=$P$6,VLOOKUP(D278,'Db Transaksi'!$E$6:$J$400000,6,FALSE),0),0)</f>
        <v>0</v>
      </c>
      <c r="I278" s="136"/>
      <c r="J278" s="136">
        <f>IFERROR(IF(G278=$P$7,VLOOKUP(D278,'Db Transaksi'!$E$6:$J$400000,6,FALSE),0),0)</f>
        <v>0</v>
      </c>
      <c r="K278" s="136"/>
      <c r="L278" s="137">
        <f t="shared" si="11"/>
        <v>0</v>
      </c>
      <c r="M278" s="138"/>
    </row>
    <row r="279" spans="1:13" s="7" customFormat="1" x14ac:dyDescent="0.25">
      <c r="A279" s="53" t="str">
        <f t="shared" si="12"/>
        <v/>
      </c>
      <c r="B279" s="53">
        <v>260</v>
      </c>
      <c r="C279" s="52" t="str">
        <f t="shared" si="13"/>
        <v>A.049.260</v>
      </c>
      <c r="D279" s="52" t="str">
        <f>IF(E279="","",$G$5&amp;"."&amp;B279&amp;"."&amp;VLOOKUP(G279,Setting!$B$6:$C$7,2,FALSE)&amp;"."&amp;DAY(E279)&amp;"."&amp;MONTH(E279)&amp;"."&amp;YEAR(E279))</f>
        <v/>
      </c>
      <c r="E279" s="135" t="str">
        <f>IFERROR(VLOOKUP(C279,'Db Transaksi'!$C$6:$K$400000,4,FALSE),"")</f>
        <v/>
      </c>
      <c r="F279" s="135"/>
      <c r="G279" s="54" t="str">
        <f>IFERROR(VLOOKUP(C279,'Db Transaksi'!$C$6:$K$400000,7,FALSE),"")</f>
        <v/>
      </c>
      <c r="H279" s="136">
        <f>IFERROR(IF(G279=$P$6,VLOOKUP(D279,'Db Transaksi'!$E$6:$J$400000,6,FALSE),0),0)</f>
        <v>0</v>
      </c>
      <c r="I279" s="136"/>
      <c r="J279" s="136">
        <f>IFERROR(IF(G279=$P$7,VLOOKUP(D279,'Db Transaksi'!$E$6:$J$400000,6,FALSE),0),0)</f>
        <v>0</v>
      </c>
      <c r="K279" s="136"/>
      <c r="L279" s="137">
        <f t="shared" ref="L279:L342" si="14">L278+H279-J279</f>
        <v>0</v>
      </c>
      <c r="M279" s="138"/>
    </row>
    <row r="280" spans="1:13" s="7" customFormat="1" x14ac:dyDescent="0.25">
      <c r="A280" s="53" t="str">
        <f t="shared" si="12"/>
        <v/>
      </c>
      <c r="B280" s="53">
        <v>261</v>
      </c>
      <c r="C280" s="52" t="str">
        <f t="shared" si="13"/>
        <v>A.049.261</v>
      </c>
      <c r="D280" s="52" t="str">
        <f>IF(E280="","",$G$5&amp;"."&amp;B280&amp;"."&amp;VLOOKUP(G280,Setting!$B$6:$C$7,2,FALSE)&amp;"."&amp;DAY(E280)&amp;"."&amp;MONTH(E280)&amp;"."&amp;YEAR(E280))</f>
        <v/>
      </c>
      <c r="E280" s="135" t="str">
        <f>IFERROR(VLOOKUP(C280,'Db Transaksi'!$C$6:$K$400000,4,FALSE),"")</f>
        <v/>
      </c>
      <c r="F280" s="135"/>
      <c r="G280" s="54" t="str">
        <f>IFERROR(VLOOKUP(C280,'Db Transaksi'!$C$6:$K$400000,7,FALSE),"")</f>
        <v/>
      </c>
      <c r="H280" s="136">
        <f>IFERROR(IF(G280=$P$6,VLOOKUP(D280,'Db Transaksi'!$E$6:$J$400000,6,FALSE),0),0)</f>
        <v>0</v>
      </c>
      <c r="I280" s="136"/>
      <c r="J280" s="136">
        <f>IFERROR(IF(G280=$P$7,VLOOKUP(D280,'Db Transaksi'!$E$6:$J$400000,6,FALSE),0),0)</f>
        <v>0</v>
      </c>
      <c r="K280" s="136"/>
      <c r="L280" s="137">
        <f t="shared" si="14"/>
        <v>0</v>
      </c>
      <c r="M280" s="138"/>
    </row>
    <row r="281" spans="1:13" s="7" customFormat="1" x14ac:dyDescent="0.25">
      <c r="A281" s="53" t="str">
        <f t="shared" si="12"/>
        <v/>
      </c>
      <c r="B281" s="53">
        <v>262</v>
      </c>
      <c r="C281" s="52" t="str">
        <f t="shared" si="13"/>
        <v>A.049.262</v>
      </c>
      <c r="D281" s="52" t="str">
        <f>IF(E281="","",$G$5&amp;"."&amp;B281&amp;"."&amp;VLOOKUP(G281,Setting!$B$6:$C$7,2,FALSE)&amp;"."&amp;DAY(E281)&amp;"."&amp;MONTH(E281)&amp;"."&amp;YEAR(E281))</f>
        <v/>
      </c>
      <c r="E281" s="135" t="str">
        <f>IFERROR(VLOOKUP(C281,'Db Transaksi'!$C$6:$K$400000,4,FALSE),"")</f>
        <v/>
      </c>
      <c r="F281" s="135"/>
      <c r="G281" s="54" t="str">
        <f>IFERROR(VLOOKUP(C281,'Db Transaksi'!$C$6:$K$400000,7,FALSE),"")</f>
        <v/>
      </c>
      <c r="H281" s="136">
        <f>IFERROR(IF(G281=$P$6,VLOOKUP(D281,'Db Transaksi'!$E$6:$J$400000,6,FALSE),0),0)</f>
        <v>0</v>
      </c>
      <c r="I281" s="136"/>
      <c r="J281" s="136">
        <f>IFERROR(IF(G281=$P$7,VLOOKUP(D281,'Db Transaksi'!$E$6:$J$400000,6,FALSE),0),0)</f>
        <v>0</v>
      </c>
      <c r="K281" s="136"/>
      <c r="L281" s="137">
        <f t="shared" si="14"/>
        <v>0</v>
      </c>
      <c r="M281" s="138"/>
    </row>
    <row r="282" spans="1:13" s="7" customFormat="1" x14ac:dyDescent="0.25">
      <c r="A282" s="53" t="str">
        <f t="shared" si="12"/>
        <v/>
      </c>
      <c r="B282" s="53">
        <v>263</v>
      </c>
      <c r="C282" s="52" t="str">
        <f t="shared" si="13"/>
        <v>A.049.263</v>
      </c>
      <c r="D282" s="52" t="str">
        <f>IF(E282="","",$G$5&amp;"."&amp;B282&amp;"."&amp;VLOOKUP(G282,Setting!$B$6:$C$7,2,FALSE)&amp;"."&amp;DAY(E282)&amp;"."&amp;MONTH(E282)&amp;"."&amp;YEAR(E282))</f>
        <v/>
      </c>
      <c r="E282" s="135" t="str">
        <f>IFERROR(VLOOKUP(C282,'Db Transaksi'!$C$6:$K$400000,4,FALSE),"")</f>
        <v/>
      </c>
      <c r="F282" s="135"/>
      <c r="G282" s="54" t="str">
        <f>IFERROR(VLOOKUP(C282,'Db Transaksi'!$C$6:$K$400000,7,FALSE),"")</f>
        <v/>
      </c>
      <c r="H282" s="136">
        <f>IFERROR(IF(G282=$P$6,VLOOKUP(D282,'Db Transaksi'!$E$6:$J$400000,6,FALSE),0),0)</f>
        <v>0</v>
      </c>
      <c r="I282" s="136"/>
      <c r="J282" s="136">
        <f>IFERROR(IF(G282=$P$7,VLOOKUP(D282,'Db Transaksi'!$E$6:$J$400000,6,FALSE),0),0)</f>
        <v>0</v>
      </c>
      <c r="K282" s="136"/>
      <c r="L282" s="137">
        <f t="shared" si="14"/>
        <v>0</v>
      </c>
      <c r="M282" s="138"/>
    </row>
    <row r="283" spans="1:13" s="7" customFormat="1" x14ac:dyDescent="0.25">
      <c r="A283" s="53" t="str">
        <f t="shared" si="12"/>
        <v/>
      </c>
      <c r="B283" s="53">
        <v>264</v>
      </c>
      <c r="C283" s="52" t="str">
        <f t="shared" si="13"/>
        <v>A.049.264</v>
      </c>
      <c r="D283" s="52" t="str">
        <f>IF(E283="","",$G$5&amp;"."&amp;B283&amp;"."&amp;VLOOKUP(G283,Setting!$B$6:$C$7,2,FALSE)&amp;"."&amp;DAY(E283)&amp;"."&amp;MONTH(E283)&amp;"."&amp;YEAR(E283))</f>
        <v/>
      </c>
      <c r="E283" s="135" t="str">
        <f>IFERROR(VLOOKUP(C283,'Db Transaksi'!$C$6:$K$400000,4,FALSE),"")</f>
        <v/>
      </c>
      <c r="F283" s="135"/>
      <c r="G283" s="54" t="str">
        <f>IFERROR(VLOOKUP(C283,'Db Transaksi'!$C$6:$K$400000,7,FALSE),"")</f>
        <v/>
      </c>
      <c r="H283" s="136">
        <f>IFERROR(IF(G283=$P$6,VLOOKUP(D283,'Db Transaksi'!$E$6:$J$400000,6,FALSE),0),0)</f>
        <v>0</v>
      </c>
      <c r="I283" s="136"/>
      <c r="J283" s="136">
        <f>IFERROR(IF(G283=$P$7,VLOOKUP(D283,'Db Transaksi'!$E$6:$J$400000,6,FALSE),0),0)</f>
        <v>0</v>
      </c>
      <c r="K283" s="136"/>
      <c r="L283" s="137">
        <f t="shared" si="14"/>
        <v>0</v>
      </c>
      <c r="M283" s="138"/>
    </row>
    <row r="284" spans="1:13" s="7" customFormat="1" x14ac:dyDescent="0.25">
      <c r="A284" s="53" t="str">
        <f t="shared" si="12"/>
        <v/>
      </c>
      <c r="B284" s="53">
        <v>265</v>
      </c>
      <c r="C284" s="52" t="str">
        <f t="shared" si="13"/>
        <v>A.049.265</v>
      </c>
      <c r="D284" s="52" t="str">
        <f>IF(E284="","",$G$5&amp;"."&amp;B284&amp;"."&amp;VLOOKUP(G284,Setting!$B$6:$C$7,2,FALSE)&amp;"."&amp;DAY(E284)&amp;"."&amp;MONTH(E284)&amp;"."&amp;YEAR(E284))</f>
        <v/>
      </c>
      <c r="E284" s="135" t="str">
        <f>IFERROR(VLOOKUP(C284,'Db Transaksi'!$C$6:$K$400000,4,FALSE),"")</f>
        <v/>
      </c>
      <c r="F284" s="135"/>
      <c r="G284" s="54" t="str">
        <f>IFERROR(VLOOKUP(C284,'Db Transaksi'!$C$6:$K$400000,7,FALSE),"")</f>
        <v/>
      </c>
      <c r="H284" s="136">
        <f>IFERROR(IF(G284=$P$6,VLOOKUP(D284,'Db Transaksi'!$E$6:$J$400000,6,FALSE),0),0)</f>
        <v>0</v>
      </c>
      <c r="I284" s="136"/>
      <c r="J284" s="136">
        <f>IFERROR(IF(G284=$P$7,VLOOKUP(D284,'Db Transaksi'!$E$6:$J$400000,6,FALSE),0),0)</f>
        <v>0</v>
      </c>
      <c r="K284" s="136"/>
      <c r="L284" s="137">
        <f t="shared" si="14"/>
        <v>0</v>
      </c>
      <c r="M284" s="138"/>
    </row>
    <row r="285" spans="1:13" s="7" customFormat="1" x14ac:dyDescent="0.25">
      <c r="A285" s="53" t="str">
        <f t="shared" si="12"/>
        <v/>
      </c>
      <c r="B285" s="53">
        <v>266</v>
      </c>
      <c r="C285" s="52" t="str">
        <f t="shared" si="13"/>
        <v>A.049.266</v>
      </c>
      <c r="D285" s="52" t="str">
        <f>IF(E285="","",$G$5&amp;"."&amp;B285&amp;"."&amp;VLOOKUP(G285,Setting!$B$6:$C$7,2,FALSE)&amp;"."&amp;DAY(E285)&amp;"."&amp;MONTH(E285)&amp;"."&amp;YEAR(E285))</f>
        <v/>
      </c>
      <c r="E285" s="135" t="str">
        <f>IFERROR(VLOOKUP(C285,'Db Transaksi'!$C$6:$K$400000,4,FALSE),"")</f>
        <v/>
      </c>
      <c r="F285" s="135"/>
      <c r="G285" s="54" t="str">
        <f>IFERROR(VLOOKUP(C285,'Db Transaksi'!$C$6:$K$400000,7,FALSE),"")</f>
        <v/>
      </c>
      <c r="H285" s="136">
        <f>IFERROR(IF(G285=$P$6,VLOOKUP(D285,'Db Transaksi'!$E$6:$J$400000,6,FALSE),0),0)</f>
        <v>0</v>
      </c>
      <c r="I285" s="136"/>
      <c r="J285" s="136">
        <f>IFERROR(IF(G285=$P$7,VLOOKUP(D285,'Db Transaksi'!$E$6:$J$400000,6,FALSE),0),0)</f>
        <v>0</v>
      </c>
      <c r="K285" s="136"/>
      <c r="L285" s="137">
        <f t="shared" si="14"/>
        <v>0</v>
      </c>
      <c r="M285" s="138"/>
    </row>
    <row r="286" spans="1:13" s="7" customFormat="1" x14ac:dyDescent="0.25">
      <c r="A286" s="53" t="str">
        <f t="shared" si="12"/>
        <v/>
      </c>
      <c r="B286" s="53">
        <v>267</v>
      </c>
      <c r="C286" s="52" t="str">
        <f t="shared" si="13"/>
        <v>A.049.267</v>
      </c>
      <c r="D286" s="52" t="str">
        <f>IF(E286="","",$G$5&amp;"."&amp;B286&amp;"."&amp;VLOOKUP(G286,Setting!$B$6:$C$7,2,FALSE)&amp;"."&amp;DAY(E286)&amp;"."&amp;MONTH(E286)&amp;"."&amp;YEAR(E286))</f>
        <v/>
      </c>
      <c r="E286" s="135" t="str">
        <f>IFERROR(VLOOKUP(C286,'Db Transaksi'!$C$6:$K$400000,4,FALSE),"")</f>
        <v/>
      </c>
      <c r="F286" s="135"/>
      <c r="G286" s="54" t="str">
        <f>IFERROR(VLOOKUP(C286,'Db Transaksi'!$C$6:$K$400000,7,FALSE),"")</f>
        <v/>
      </c>
      <c r="H286" s="136">
        <f>IFERROR(IF(G286=$P$6,VLOOKUP(D286,'Db Transaksi'!$E$6:$J$400000,6,FALSE),0),0)</f>
        <v>0</v>
      </c>
      <c r="I286" s="136"/>
      <c r="J286" s="136">
        <f>IFERROR(IF(G286=$P$7,VLOOKUP(D286,'Db Transaksi'!$E$6:$J$400000,6,FALSE),0),0)</f>
        <v>0</v>
      </c>
      <c r="K286" s="136"/>
      <c r="L286" s="137">
        <f t="shared" si="14"/>
        <v>0</v>
      </c>
      <c r="M286" s="138"/>
    </row>
    <row r="287" spans="1:13" s="7" customFormat="1" x14ac:dyDescent="0.25">
      <c r="A287" s="53" t="str">
        <f t="shared" si="12"/>
        <v/>
      </c>
      <c r="B287" s="53">
        <v>268</v>
      </c>
      <c r="C287" s="52" t="str">
        <f t="shared" si="13"/>
        <v>A.049.268</v>
      </c>
      <c r="D287" s="52" t="str">
        <f>IF(E287="","",$G$5&amp;"."&amp;B287&amp;"."&amp;VLOOKUP(G287,Setting!$B$6:$C$7,2,FALSE)&amp;"."&amp;DAY(E287)&amp;"."&amp;MONTH(E287)&amp;"."&amp;YEAR(E287))</f>
        <v/>
      </c>
      <c r="E287" s="135" t="str">
        <f>IFERROR(VLOOKUP(C287,'Db Transaksi'!$C$6:$K$400000,4,FALSE),"")</f>
        <v/>
      </c>
      <c r="F287" s="135"/>
      <c r="G287" s="54" t="str">
        <f>IFERROR(VLOOKUP(C287,'Db Transaksi'!$C$6:$K$400000,7,FALSE),"")</f>
        <v/>
      </c>
      <c r="H287" s="136">
        <f>IFERROR(IF(G287=$P$6,VLOOKUP(D287,'Db Transaksi'!$E$6:$J$400000,6,FALSE),0),0)</f>
        <v>0</v>
      </c>
      <c r="I287" s="136"/>
      <c r="J287" s="136">
        <f>IFERROR(IF(G287=$P$7,VLOOKUP(D287,'Db Transaksi'!$E$6:$J$400000,6,FALSE),0),0)</f>
        <v>0</v>
      </c>
      <c r="K287" s="136"/>
      <c r="L287" s="137">
        <f t="shared" si="14"/>
        <v>0</v>
      </c>
      <c r="M287" s="138"/>
    </row>
    <row r="288" spans="1:13" s="7" customFormat="1" x14ac:dyDescent="0.25">
      <c r="A288" s="53" t="str">
        <f t="shared" si="12"/>
        <v/>
      </c>
      <c r="B288" s="53">
        <v>269</v>
      </c>
      <c r="C288" s="52" t="str">
        <f t="shared" si="13"/>
        <v>A.049.269</v>
      </c>
      <c r="D288" s="52" t="str">
        <f>IF(E288="","",$G$5&amp;"."&amp;B288&amp;"."&amp;VLOOKUP(G288,Setting!$B$6:$C$7,2,FALSE)&amp;"."&amp;DAY(E288)&amp;"."&amp;MONTH(E288)&amp;"."&amp;YEAR(E288))</f>
        <v/>
      </c>
      <c r="E288" s="135" t="str">
        <f>IFERROR(VLOOKUP(C288,'Db Transaksi'!$C$6:$K$400000,4,FALSE),"")</f>
        <v/>
      </c>
      <c r="F288" s="135"/>
      <c r="G288" s="54" t="str">
        <f>IFERROR(VLOOKUP(C288,'Db Transaksi'!$C$6:$K$400000,7,FALSE),"")</f>
        <v/>
      </c>
      <c r="H288" s="136">
        <f>IFERROR(IF(G288=$P$6,VLOOKUP(D288,'Db Transaksi'!$E$6:$J$400000,6,FALSE),0),0)</f>
        <v>0</v>
      </c>
      <c r="I288" s="136"/>
      <c r="J288" s="136">
        <f>IFERROR(IF(G288=$P$7,VLOOKUP(D288,'Db Transaksi'!$E$6:$J$400000,6,FALSE),0),0)</f>
        <v>0</v>
      </c>
      <c r="K288" s="136"/>
      <c r="L288" s="137">
        <f t="shared" si="14"/>
        <v>0</v>
      </c>
      <c r="M288" s="138"/>
    </row>
    <row r="289" spans="1:13" s="7" customFormat="1" x14ac:dyDescent="0.25">
      <c r="A289" s="53" t="str">
        <f t="shared" si="12"/>
        <v/>
      </c>
      <c r="B289" s="53">
        <v>270</v>
      </c>
      <c r="C289" s="52" t="str">
        <f t="shared" si="13"/>
        <v>A.049.270</v>
      </c>
      <c r="D289" s="52" t="str">
        <f>IF(E289="","",$G$5&amp;"."&amp;B289&amp;"."&amp;VLOOKUP(G289,Setting!$B$6:$C$7,2,FALSE)&amp;"."&amp;DAY(E289)&amp;"."&amp;MONTH(E289)&amp;"."&amp;YEAR(E289))</f>
        <v/>
      </c>
      <c r="E289" s="135" t="str">
        <f>IFERROR(VLOOKUP(C289,'Db Transaksi'!$C$6:$K$400000,4,FALSE),"")</f>
        <v/>
      </c>
      <c r="F289" s="135"/>
      <c r="G289" s="54" t="str">
        <f>IFERROR(VLOOKUP(C289,'Db Transaksi'!$C$6:$K$400000,7,FALSE),"")</f>
        <v/>
      </c>
      <c r="H289" s="136">
        <f>IFERROR(IF(G289=$P$6,VLOOKUP(D289,'Db Transaksi'!$E$6:$J$400000,6,FALSE),0),0)</f>
        <v>0</v>
      </c>
      <c r="I289" s="136"/>
      <c r="J289" s="136">
        <f>IFERROR(IF(G289=$P$7,VLOOKUP(D289,'Db Transaksi'!$E$6:$J$400000,6,FALSE),0),0)</f>
        <v>0</v>
      </c>
      <c r="K289" s="136"/>
      <c r="L289" s="137">
        <f t="shared" si="14"/>
        <v>0</v>
      </c>
      <c r="M289" s="138"/>
    </row>
    <row r="290" spans="1:13" s="7" customFormat="1" x14ac:dyDescent="0.25">
      <c r="A290" s="53" t="str">
        <f t="shared" si="12"/>
        <v/>
      </c>
      <c r="B290" s="53">
        <v>271</v>
      </c>
      <c r="C290" s="52" t="str">
        <f t="shared" si="13"/>
        <v>A.049.271</v>
      </c>
      <c r="D290" s="52" t="str">
        <f>IF(E290="","",$G$5&amp;"."&amp;B290&amp;"."&amp;VLOOKUP(G290,Setting!$B$6:$C$7,2,FALSE)&amp;"."&amp;DAY(E290)&amp;"."&amp;MONTH(E290)&amp;"."&amp;YEAR(E290))</f>
        <v/>
      </c>
      <c r="E290" s="135" t="str">
        <f>IFERROR(VLOOKUP(C290,'Db Transaksi'!$C$6:$K$400000,4,FALSE),"")</f>
        <v/>
      </c>
      <c r="F290" s="135"/>
      <c r="G290" s="54" t="str">
        <f>IFERROR(VLOOKUP(C290,'Db Transaksi'!$C$6:$K$400000,7,FALSE),"")</f>
        <v/>
      </c>
      <c r="H290" s="136">
        <f>IFERROR(IF(G290=$P$6,VLOOKUP(D290,'Db Transaksi'!$E$6:$J$400000,6,FALSE),0),0)</f>
        <v>0</v>
      </c>
      <c r="I290" s="136"/>
      <c r="J290" s="136">
        <f>IFERROR(IF(G290=$P$7,VLOOKUP(D290,'Db Transaksi'!$E$6:$J$400000,6,FALSE),0),0)</f>
        <v>0</v>
      </c>
      <c r="K290" s="136"/>
      <c r="L290" s="137">
        <f t="shared" si="14"/>
        <v>0</v>
      </c>
      <c r="M290" s="138"/>
    </row>
    <row r="291" spans="1:13" s="7" customFormat="1" x14ac:dyDescent="0.25">
      <c r="A291" s="53" t="str">
        <f t="shared" si="12"/>
        <v/>
      </c>
      <c r="B291" s="53">
        <v>272</v>
      </c>
      <c r="C291" s="52" t="str">
        <f t="shared" si="13"/>
        <v>A.049.272</v>
      </c>
      <c r="D291" s="52" t="str">
        <f>IF(E291="","",$G$5&amp;"."&amp;B291&amp;"."&amp;VLOOKUP(G291,Setting!$B$6:$C$7,2,FALSE)&amp;"."&amp;DAY(E291)&amp;"."&amp;MONTH(E291)&amp;"."&amp;YEAR(E291))</f>
        <v/>
      </c>
      <c r="E291" s="135" t="str">
        <f>IFERROR(VLOOKUP(C291,'Db Transaksi'!$C$6:$K$400000,4,FALSE),"")</f>
        <v/>
      </c>
      <c r="F291" s="135"/>
      <c r="G291" s="54" t="str">
        <f>IFERROR(VLOOKUP(C291,'Db Transaksi'!$C$6:$K$400000,7,FALSE),"")</f>
        <v/>
      </c>
      <c r="H291" s="136">
        <f>IFERROR(IF(G291=$P$6,VLOOKUP(D291,'Db Transaksi'!$E$6:$J$400000,6,FALSE),0),0)</f>
        <v>0</v>
      </c>
      <c r="I291" s="136"/>
      <c r="J291" s="136">
        <f>IFERROR(IF(G291=$P$7,VLOOKUP(D291,'Db Transaksi'!$E$6:$J$400000,6,FALSE),0),0)</f>
        <v>0</v>
      </c>
      <c r="K291" s="136"/>
      <c r="L291" s="137">
        <f t="shared" si="14"/>
        <v>0</v>
      </c>
      <c r="M291" s="138"/>
    </row>
    <row r="292" spans="1:13" s="7" customFormat="1" x14ac:dyDescent="0.25">
      <c r="A292" s="53" t="str">
        <f t="shared" si="12"/>
        <v/>
      </c>
      <c r="B292" s="53">
        <v>273</v>
      </c>
      <c r="C292" s="52" t="str">
        <f t="shared" si="13"/>
        <v>A.049.273</v>
      </c>
      <c r="D292" s="52" t="str">
        <f>IF(E292="","",$G$5&amp;"."&amp;B292&amp;"."&amp;VLOOKUP(G292,Setting!$B$6:$C$7,2,FALSE)&amp;"."&amp;DAY(E292)&amp;"."&amp;MONTH(E292)&amp;"."&amp;YEAR(E292))</f>
        <v/>
      </c>
      <c r="E292" s="135" t="str">
        <f>IFERROR(VLOOKUP(C292,'Db Transaksi'!$C$6:$K$400000,4,FALSE),"")</f>
        <v/>
      </c>
      <c r="F292" s="135"/>
      <c r="G292" s="54" t="str">
        <f>IFERROR(VLOOKUP(C292,'Db Transaksi'!$C$6:$K$400000,7,FALSE),"")</f>
        <v/>
      </c>
      <c r="H292" s="136">
        <f>IFERROR(IF(G292=$P$6,VLOOKUP(D292,'Db Transaksi'!$E$6:$J$400000,6,FALSE),0),0)</f>
        <v>0</v>
      </c>
      <c r="I292" s="136"/>
      <c r="J292" s="136">
        <f>IFERROR(IF(G292=$P$7,VLOOKUP(D292,'Db Transaksi'!$E$6:$J$400000,6,FALSE),0),0)</f>
        <v>0</v>
      </c>
      <c r="K292" s="136"/>
      <c r="L292" s="137">
        <f t="shared" si="14"/>
        <v>0</v>
      </c>
      <c r="M292" s="138"/>
    </row>
    <row r="293" spans="1:13" s="7" customFormat="1" x14ac:dyDescent="0.25">
      <c r="A293" s="53" t="str">
        <f t="shared" si="12"/>
        <v/>
      </c>
      <c r="B293" s="53">
        <v>274</v>
      </c>
      <c r="C293" s="52" t="str">
        <f t="shared" si="13"/>
        <v>A.049.274</v>
      </c>
      <c r="D293" s="52" t="str">
        <f>IF(E293="","",$G$5&amp;"."&amp;B293&amp;"."&amp;VLOOKUP(G293,Setting!$B$6:$C$7,2,FALSE)&amp;"."&amp;DAY(E293)&amp;"."&amp;MONTH(E293)&amp;"."&amp;YEAR(E293))</f>
        <v/>
      </c>
      <c r="E293" s="135" t="str">
        <f>IFERROR(VLOOKUP(C293,'Db Transaksi'!$C$6:$K$400000,4,FALSE),"")</f>
        <v/>
      </c>
      <c r="F293" s="135"/>
      <c r="G293" s="54" t="str">
        <f>IFERROR(VLOOKUP(C293,'Db Transaksi'!$C$6:$K$400000,7,FALSE),"")</f>
        <v/>
      </c>
      <c r="H293" s="136">
        <f>IFERROR(IF(G293=$P$6,VLOOKUP(D293,'Db Transaksi'!$E$6:$J$400000,6,FALSE),0),0)</f>
        <v>0</v>
      </c>
      <c r="I293" s="136"/>
      <c r="J293" s="136">
        <f>IFERROR(IF(G293=$P$7,VLOOKUP(D293,'Db Transaksi'!$E$6:$J$400000,6,FALSE),0),0)</f>
        <v>0</v>
      </c>
      <c r="K293" s="136"/>
      <c r="L293" s="137">
        <f t="shared" si="14"/>
        <v>0</v>
      </c>
      <c r="M293" s="138"/>
    </row>
    <row r="294" spans="1:13" s="7" customFormat="1" x14ac:dyDescent="0.25">
      <c r="A294" s="53" t="str">
        <f t="shared" si="12"/>
        <v/>
      </c>
      <c r="B294" s="53">
        <v>275</v>
      </c>
      <c r="C294" s="52" t="str">
        <f t="shared" si="13"/>
        <v>A.049.275</v>
      </c>
      <c r="D294" s="52" t="str">
        <f>IF(E294="","",$G$5&amp;"."&amp;B294&amp;"."&amp;VLOOKUP(G294,Setting!$B$6:$C$7,2,FALSE)&amp;"."&amp;DAY(E294)&amp;"."&amp;MONTH(E294)&amp;"."&amp;YEAR(E294))</f>
        <v/>
      </c>
      <c r="E294" s="135" t="str">
        <f>IFERROR(VLOOKUP(C294,'Db Transaksi'!$C$6:$K$400000,4,FALSE),"")</f>
        <v/>
      </c>
      <c r="F294" s="135"/>
      <c r="G294" s="54" t="str">
        <f>IFERROR(VLOOKUP(C294,'Db Transaksi'!$C$6:$K$400000,7,FALSE),"")</f>
        <v/>
      </c>
      <c r="H294" s="136">
        <f>IFERROR(IF(G294=$P$6,VLOOKUP(D294,'Db Transaksi'!$E$6:$J$400000,6,FALSE),0),0)</f>
        <v>0</v>
      </c>
      <c r="I294" s="136"/>
      <c r="J294" s="136">
        <f>IFERROR(IF(G294=$P$7,VLOOKUP(D294,'Db Transaksi'!$E$6:$J$400000,6,FALSE),0),0)</f>
        <v>0</v>
      </c>
      <c r="K294" s="136"/>
      <c r="L294" s="137">
        <f t="shared" si="14"/>
        <v>0</v>
      </c>
      <c r="M294" s="138"/>
    </row>
    <row r="295" spans="1:13" s="7" customFormat="1" x14ac:dyDescent="0.25">
      <c r="A295" s="53" t="str">
        <f t="shared" si="12"/>
        <v/>
      </c>
      <c r="B295" s="53">
        <v>276</v>
      </c>
      <c r="C295" s="52" t="str">
        <f t="shared" si="13"/>
        <v>A.049.276</v>
      </c>
      <c r="D295" s="52" t="str">
        <f>IF(E295="","",$G$5&amp;"."&amp;B295&amp;"."&amp;VLOOKUP(G295,Setting!$B$6:$C$7,2,FALSE)&amp;"."&amp;DAY(E295)&amp;"."&amp;MONTH(E295)&amp;"."&amp;YEAR(E295))</f>
        <v/>
      </c>
      <c r="E295" s="135" t="str">
        <f>IFERROR(VLOOKUP(C295,'Db Transaksi'!$C$6:$K$400000,4,FALSE),"")</f>
        <v/>
      </c>
      <c r="F295" s="135"/>
      <c r="G295" s="54" t="str">
        <f>IFERROR(VLOOKUP(C295,'Db Transaksi'!$C$6:$K$400000,7,FALSE),"")</f>
        <v/>
      </c>
      <c r="H295" s="136">
        <f>IFERROR(IF(G295=$P$6,VLOOKUP(D295,'Db Transaksi'!$E$6:$J$400000,6,FALSE),0),0)</f>
        <v>0</v>
      </c>
      <c r="I295" s="136"/>
      <c r="J295" s="136">
        <f>IFERROR(IF(G295=$P$7,VLOOKUP(D295,'Db Transaksi'!$E$6:$J$400000,6,FALSE),0),0)</f>
        <v>0</v>
      </c>
      <c r="K295" s="136"/>
      <c r="L295" s="137">
        <f t="shared" si="14"/>
        <v>0</v>
      </c>
      <c r="M295" s="138"/>
    </row>
    <row r="296" spans="1:13" s="7" customFormat="1" x14ac:dyDescent="0.25">
      <c r="A296" s="53" t="str">
        <f t="shared" si="12"/>
        <v/>
      </c>
      <c r="B296" s="53">
        <v>277</v>
      </c>
      <c r="C296" s="52" t="str">
        <f t="shared" si="13"/>
        <v>A.049.277</v>
      </c>
      <c r="D296" s="52" t="str">
        <f>IF(E296="","",$G$5&amp;"."&amp;B296&amp;"."&amp;VLOOKUP(G296,Setting!$B$6:$C$7,2,FALSE)&amp;"."&amp;DAY(E296)&amp;"."&amp;MONTH(E296)&amp;"."&amp;YEAR(E296))</f>
        <v/>
      </c>
      <c r="E296" s="135" t="str">
        <f>IFERROR(VLOOKUP(C296,'Db Transaksi'!$C$6:$K$400000,4,FALSE),"")</f>
        <v/>
      </c>
      <c r="F296" s="135"/>
      <c r="G296" s="54" t="str">
        <f>IFERROR(VLOOKUP(C296,'Db Transaksi'!$C$6:$K$400000,7,FALSE),"")</f>
        <v/>
      </c>
      <c r="H296" s="136">
        <f>IFERROR(IF(G296=$P$6,VLOOKUP(D296,'Db Transaksi'!$E$6:$J$400000,6,FALSE),0),0)</f>
        <v>0</v>
      </c>
      <c r="I296" s="136"/>
      <c r="J296" s="136">
        <f>IFERROR(IF(G296=$P$7,VLOOKUP(D296,'Db Transaksi'!$E$6:$J$400000,6,FALSE),0),0)</f>
        <v>0</v>
      </c>
      <c r="K296" s="136"/>
      <c r="L296" s="137">
        <f t="shared" si="14"/>
        <v>0</v>
      </c>
      <c r="M296" s="138"/>
    </row>
    <row r="297" spans="1:13" s="7" customFormat="1" x14ac:dyDescent="0.25">
      <c r="A297" s="53" t="str">
        <f t="shared" si="12"/>
        <v/>
      </c>
      <c r="B297" s="53">
        <v>278</v>
      </c>
      <c r="C297" s="52" t="str">
        <f t="shared" si="13"/>
        <v>A.049.278</v>
      </c>
      <c r="D297" s="52" t="str">
        <f>IF(E297="","",$G$5&amp;"."&amp;B297&amp;"."&amp;VLOOKUP(G297,Setting!$B$6:$C$7,2,FALSE)&amp;"."&amp;DAY(E297)&amp;"."&amp;MONTH(E297)&amp;"."&amp;YEAR(E297))</f>
        <v/>
      </c>
      <c r="E297" s="135" t="str">
        <f>IFERROR(VLOOKUP(C297,'Db Transaksi'!$C$6:$K$400000,4,FALSE),"")</f>
        <v/>
      </c>
      <c r="F297" s="135"/>
      <c r="G297" s="54" t="str">
        <f>IFERROR(VLOOKUP(C297,'Db Transaksi'!$C$6:$K$400000,7,FALSE),"")</f>
        <v/>
      </c>
      <c r="H297" s="136">
        <f>IFERROR(IF(G297=$P$6,VLOOKUP(D297,'Db Transaksi'!$E$6:$J$400000,6,FALSE),0),0)</f>
        <v>0</v>
      </c>
      <c r="I297" s="136"/>
      <c r="J297" s="136">
        <f>IFERROR(IF(G297=$P$7,VLOOKUP(D297,'Db Transaksi'!$E$6:$J$400000,6,FALSE),0),0)</f>
        <v>0</v>
      </c>
      <c r="K297" s="136"/>
      <c r="L297" s="137">
        <f t="shared" si="14"/>
        <v>0</v>
      </c>
      <c r="M297" s="138"/>
    </row>
    <row r="298" spans="1:13" s="7" customFormat="1" x14ac:dyDescent="0.25">
      <c r="A298" s="53" t="str">
        <f t="shared" si="12"/>
        <v/>
      </c>
      <c r="B298" s="53">
        <v>279</v>
      </c>
      <c r="C298" s="52" t="str">
        <f t="shared" si="13"/>
        <v>A.049.279</v>
      </c>
      <c r="D298" s="52" t="str">
        <f>IF(E298="","",$G$5&amp;"."&amp;B298&amp;"."&amp;VLOOKUP(G298,Setting!$B$6:$C$7,2,FALSE)&amp;"."&amp;DAY(E298)&amp;"."&amp;MONTH(E298)&amp;"."&amp;YEAR(E298))</f>
        <v/>
      </c>
      <c r="E298" s="135" t="str">
        <f>IFERROR(VLOOKUP(C298,'Db Transaksi'!$C$6:$K$400000,4,FALSE),"")</f>
        <v/>
      </c>
      <c r="F298" s="135"/>
      <c r="G298" s="54" t="str">
        <f>IFERROR(VLOOKUP(C298,'Db Transaksi'!$C$6:$K$400000,7,FALSE),"")</f>
        <v/>
      </c>
      <c r="H298" s="136">
        <f>IFERROR(IF(G298=$P$6,VLOOKUP(D298,'Db Transaksi'!$E$6:$J$400000,6,FALSE),0),0)</f>
        <v>0</v>
      </c>
      <c r="I298" s="136"/>
      <c r="J298" s="136">
        <f>IFERROR(IF(G298=$P$7,VLOOKUP(D298,'Db Transaksi'!$E$6:$J$400000,6,FALSE),0),0)</f>
        <v>0</v>
      </c>
      <c r="K298" s="136"/>
      <c r="L298" s="137">
        <f t="shared" si="14"/>
        <v>0</v>
      </c>
      <c r="M298" s="138"/>
    </row>
    <row r="299" spans="1:13" s="7" customFormat="1" x14ac:dyDescent="0.25">
      <c r="A299" s="53" t="str">
        <f t="shared" si="12"/>
        <v/>
      </c>
      <c r="B299" s="53">
        <v>280</v>
      </c>
      <c r="C299" s="52" t="str">
        <f t="shared" si="13"/>
        <v>A.049.280</v>
      </c>
      <c r="D299" s="52" t="str">
        <f>IF(E299="","",$G$5&amp;"."&amp;B299&amp;"."&amp;VLOOKUP(G299,Setting!$B$6:$C$7,2,FALSE)&amp;"."&amp;DAY(E299)&amp;"."&amp;MONTH(E299)&amp;"."&amp;YEAR(E299))</f>
        <v/>
      </c>
      <c r="E299" s="135" t="str">
        <f>IFERROR(VLOOKUP(C299,'Db Transaksi'!$C$6:$K$400000,4,FALSE),"")</f>
        <v/>
      </c>
      <c r="F299" s="135"/>
      <c r="G299" s="54" t="str">
        <f>IFERROR(VLOOKUP(C299,'Db Transaksi'!$C$6:$K$400000,7,FALSE),"")</f>
        <v/>
      </c>
      <c r="H299" s="136">
        <f>IFERROR(IF(G299=$P$6,VLOOKUP(D299,'Db Transaksi'!$E$6:$J$400000,6,FALSE),0),0)</f>
        <v>0</v>
      </c>
      <c r="I299" s="136"/>
      <c r="J299" s="136">
        <f>IFERROR(IF(G299=$P$7,VLOOKUP(D299,'Db Transaksi'!$E$6:$J$400000,6,FALSE),0),0)</f>
        <v>0</v>
      </c>
      <c r="K299" s="136"/>
      <c r="L299" s="137">
        <f t="shared" si="14"/>
        <v>0</v>
      </c>
      <c r="M299" s="138"/>
    </row>
    <row r="300" spans="1:13" s="7" customFormat="1" x14ac:dyDescent="0.25">
      <c r="A300" s="53" t="str">
        <f t="shared" si="12"/>
        <v/>
      </c>
      <c r="B300" s="53">
        <v>281</v>
      </c>
      <c r="C300" s="52" t="str">
        <f t="shared" si="13"/>
        <v>A.049.281</v>
      </c>
      <c r="D300" s="52" t="str">
        <f>IF(E300="","",$G$5&amp;"."&amp;B300&amp;"."&amp;VLOOKUP(G300,Setting!$B$6:$C$7,2,FALSE)&amp;"."&amp;DAY(E300)&amp;"."&amp;MONTH(E300)&amp;"."&amp;YEAR(E300))</f>
        <v/>
      </c>
      <c r="E300" s="135" t="str">
        <f>IFERROR(VLOOKUP(C300,'Db Transaksi'!$C$6:$K$400000,4,FALSE),"")</f>
        <v/>
      </c>
      <c r="F300" s="135"/>
      <c r="G300" s="54" t="str">
        <f>IFERROR(VLOOKUP(C300,'Db Transaksi'!$C$6:$K$400000,7,FALSE),"")</f>
        <v/>
      </c>
      <c r="H300" s="136">
        <f>IFERROR(IF(G300=$P$6,VLOOKUP(D300,'Db Transaksi'!$E$6:$J$400000,6,FALSE),0),0)</f>
        <v>0</v>
      </c>
      <c r="I300" s="136"/>
      <c r="J300" s="136">
        <f>IFERROR(IF(G300=$P$7,VLOOKUP(D300,'Db Transaksi'!$E$6:$J$400000,6,FALSE),0),0)</f>
        <v>0</v>
      </c>
      <c r="K300" s="136"/>
      <c r="L300" s="137">
        <f t="shared" si="14"/>
        <v>0</v>
      </c>
      <c r="M300" s="138"/>
    </row>
    <row r="301" spans="1:13" s="7" customFormat="1" x14ac:dyDescent="0.25">
      <c r="A301" s="53" t="str">
        <f t="shared" si="12"/>
        <v/>
      </c>
      <c r="B301" s="53">
        <v>282</v>
      </c>
      <c r="C301" s="52" t="str">
        <f t="shared" si="13"/>
        <v>A.049.282</v>
      </c>
      <c r="D301" s="52" t="str">
        <f>IF(E301="","",$G$5&amp;"."&amp;B301&amp;"."&amp;VLOOKUP(G301,Setting!$B$6:$C$7,2,FALSE)&amp;"."&amp;DAY(E301)&amp;"."&amp;MONTH(E301)&amp;"."&amp;YEAR(E301))</f>
        <v/>
      </c>
      <c r="E301" s="135" t="str">
        <f>IFERROR(VLOOKUP(C301,'Db Transaksi'!$C$6:$K$400000,4,FALSE),"")</f>
        <v/>
      </c>
      <c r="F301" s="135"/>
      <c r="G301" s="54" t="str">
        <f>IFERROR(VLOOKUP(C301,'Db Transaksi'!$C$6:$K$400000,7,FALSE),"")</f>
        <v/>
      </c>
      <c r="H301" s="136">
        <f>IFERROR(IF(G301=$P$6,VLOOKUP(D301,'Db Transaksi'!$E$6:$J$400000,6,FALSE),0),0)</f>
        <v>0</v>
      </c>
      <c r="I301" s="136"/>
      <c r="J301" s="136">
        <f>IFERROR(IF(G301=$P$7,VLOOKUP(D301,'Db Transaksi'!$E$6:$J$400000,6,FALSE),0),0)</f>
        <v>0</v>
      </c>
      <c r="K301" s="136"/>
      <c r="L301" s="137">
        <f t="shared" si="14"/>
        <v>0</v>
      </c>
      <c r="M301" s="138"/>
    </row>
    <row r="302" spans="1:13" s="7" customFormat="1" x14ac:dyDescent="0.25">
      <c r="A302" s="53" t="str">
        <f t="shared" si="12"/>
        <v/>
      </c>
      <c r="B302" s="53">
        <v>283</v>
      </c>
      <c r="C302" s="52" t="str">
        <f t="shared" si="13"/>
        <v>A.049.283</v>
      </c>
      <c r="D302" s="52" t="str">
        <f>IF(E302="","",$G$5&amp;"."&amp;B302&amp;"."&amp;VLOOKUP(G302,Setting!$B$6:$C$7,2,FALSE)&amp;"."&amp;DAY(E302)&amp;"."&amp;MONTH(E302)&amp;"."&amp;YEAR(E302))</f>
        <v/>
      </c>
      <c r="E302" s="135" t="str">
        <f>IFERROR(VLOOKUP(C302,'Db Transaksi'!$C$6:$K$400000,4,FALSE),"")</f>
        <v/>
      </c>
      <c r="F302" s="135"/>
      <c r="G302" s="54" t="str">
        <f>IFERROR(VLOOKUP(C302,'Db Transaksi'!$C$6:$K$400000,7,FALSE),"")</f>
        <v/>
      </c>
      <c r="H302" s="136">
        <f>IFERROR(IF(G302=$P$6,VLOOKUP(D302,'Db Transaksi'!$E$6:$J$400000,6,FALSE),0),0)</f>
        <v>0</v>
      </c>
      <c r="I302" s="136"/>
      <c r="J302" s="136">
        <f>IFERROR(IF(G302=$P$7,VLOOKUP(D302,'Db Transaksi'!$E$6:$J$400000,6,FALSE),0),0)</f>
        <v>0</v>
      </c>
      <c r="K302" s="136"/>
      <c r="L302" s="137">
        <f t="shared" si="14"/>
        <v>0</v>
      </c>
      <c r="M302" s="138"/>
    </row>
    <row r="303" spans="1:13" s="7" customFormat="1" x14ac:dyDescent="0.25">
      <c r="A303" s="53" t="str">
        <f t="shared" si="12"/>
        <v/>
      </c>
      <c r="B303" s="53">
        <v>284</v>
      </c>
      <c r="C303" s="52" t="str">
        <f t="shared" si="13"/>
        <v>A.049.284</v>
      </c>
      <c r="D303" s="52" t="str">
        <f>IF(E303="","",$G$5&amp;"."&amp;B303&amp;"."&amp;VLOOKUP(G303,Setting!$B$6:$C$7,2,FALSE)&amp;"."&amp;DAY(E303)&amp;"."&amp;MONTH(E303)&amp;"."&amp;YEAR(E303))</f>
        <v/>
      </c>
      <c r="E303" s="135" t="str">
        <f>IFERROR(VLOOKUP(C303,'Db Transaksi'!$C$6:$K$400000,4,FALSE),"")</f>
        <v/>
      </c>
      <c r="F303" s="135"/>
      <c r="G303" s="54" t="str">
        <f>IFERROR(VLOOKUP(C303,'Db Transaksi'!$C$6:$K$400000,7,FALSE),"")</f>
        <v/>
      </c>
      <c r="H303" s="136">
        <f>IFERROR(IF(G303=$P$6,VLOOKUP(D303,'Db Transaksi'!$E$6:$J$400000,6,FALSE),0),0)</f>
        <v>0</v>
      </c>
      <c r="I303" s="136"/>
      <c r="J303" s="136">
        <f>IFERROR(IF(G303=$P$7,VLOOKUP(D303,'Db Transaksi'!$E$6:$J$400000,6,FALSE),0),0)</f>
        <v>0</v>
      </c>
      <c r="K303" s="136"/>
      <c r="L303" s="137">
        <f t="shared" si="14"/>
        <v>0</v>
      </c>
      <c r="M303" s="138"/>
    </row>
    <row r="304" spans="1:13" s="7" customFormat="1" x14ac:dyDescent="0.25">
      <c r="A304" s="53" t="str">
        <f t="shared" si="12"/>
        <v/>
      </c>
      <c r="B304" s="53">
        <v>285</v>
      </c>
      <c r="C304" s="52" t="str">
        <f t="shared" si="13"/>
        <v>A.049.285</v>
      </c>
      <c r="D304" s="52" t="str">
        <f>IF(E304="","",$G$5&amp;"."&amp;B304&amp;"."&amp;VLOOKUP(G304,Setting!$B$6:$C$7,2,FALSE)&amp;"."&amp;DAY(E304)&amp;"."&amp;MONTH(E304)&amp;"."&amp;YEAR(E304))</f>
        <v/>
      </c>
      <c r="E304" s="135" t="str">
        <f>IFERROR(VLOOKUP(C304,'Db Transaksi'!$C$6:$K$400000,4,FALSE),"")</f>
        <v/>
      </c>
      <c r="F304" s="135"/>
      <c r="G304" s="54" t="str">
        <f>IFERROR(VLOOKUP(C304,'Db Transaksi'!$C$6:$K$400000,7,FALSE),"")</f>
        <v/>
      </c>
      <c r="H304" s="136">
        <f>IFERROR(IF(G304=$P$6,VLOOKUP(D304,'Db Transaksi'!$E$6:$J$400000,6,FALSE),0),0)</f>
        <v>0</v>
      </c>
      <c r="I304" s="136"/>
      <c r="J304" s="136">
        <f>IFERROR(IF(G304=$P$7,VLOOKUP(D304,'Db Transaksi'!$E$6:$J$400000,6,FALSE),0),0)</f>
        <v>0</v>
      </c>
      <c r="K304" s="136"/>
      <c r="L304" s="137">
        <f t="shared" si="14"/>
        <v>0</v>
      </c>
      <c r="M304" s="138"/>
    </row>
    <row r="305" spans="1:13" s="7" customFormat="1" x14ac:dyDescent="0.25">
      <c r="A305" s="53" t="str">
        <f t="shared" si="12"/>
        <v/>
      </c>
      <c r="B305" s="53">
        <v>286</v>
      </c>
      <c r="C305" s="52" t="str">
        <f t="shared" si="13"/>
        <v>A.049.286</v>
      </c>
      <c r="D305" s="52" t="str">
        <f>IF(E305="","",$G$5&amp;"."&amp;B305&amp;"."&amp;VLOOKUP(G305,Setting!$B$6:$C$7,2,FALSE)&amp;"."&amp;DAY(E305)&amp;"."&amp;MONTH(E305)&amp;"."&amp;YEAR(E305))</f>
        <v/>
      </c>
      <c r="E305" s="135" t="str">
        <f>IFERROR(VLOOKUP(C305,'Db Transaksi'!$C$6:$K$400000,4,FALSE),"")</f>
        <v/>
      </c>
      <c r="F305" s="135"/>
      <c r="G305" s="54" t="str">
        <f>IFERROR(VLOOKUP(C305,'Db Transaksi'!$C$6:$K$400000,7,FALSE),"")</f>
        <v/>
      </c>
      <c r="H305" s="136">
        <f>IFERROR(IF(G305=$P$6,VLOOKUP(D305,'Db Transaksi'!$E$6:$J$400000,6,FALSE),0),0)</f>
        <v>0</v>
      </c>
      <c r="I305" s="136"/>
      <c r="J305" s="136">
        <f>IFERROR(IF(G305=$P$7,VLOOKUP(D305,'Db Transaksi'!$E$6:$J$400000,6,FALSE),0),0)</f>
        <v>0</v>
      </c>
      <c r="K305" s="136"/>
      <c r="L305" s="137">
        <f t="shared" si="14"/>
        <v>0</v>
      </c>
      <c r="M305" s="138"/>
    </row>
    <row r="306" spans="1:13" s="7" customFormat="1" x14ac:dyDescent="0.25">
      <c r="A306" s="53" t="str">
        <f t="shared" si="12"/>
        <v/>
      </c>
      <c r="B306" s="53">
        <v>287</v>
      </c>
      <c r="C306" s="52" t="str">
        <f t="shared" si="13"/>
        <v>A.049.287</v>
      </c>
      <c r="D306" s="52" t="str">
        <f>IF(E306="","",$G$5&amp;"."&amp;B306&amp;"."&amp;VLOOKUP(G306,Setting!$B$6:$C$7,2,FALSE)&amp;"."&amp;DAY(E306)&amp;"."&amp;MONTH(E306)&amp;"."&amp;YEAR(E306))</f>
        <v/>
      </c>
      <c r="E306" s="135" t="str">
        <f>IFERROR(VLOOKUP(C306,'Db Transaksi'!$C$6:$K$400000,4,FALSE),"")</f>
        <v/>
      </c>
      <c r="F306" s="135"/>
      <c r="G306" s="54" t="str">
        <f>IFERROR(VLOOKUP(C306,'Db Transaksi'!$C$6:$K$400000,7,FALSE),"")</f>
        <v/>
      </c>
      <c r="H306" s="136">
        <f>IFERROR(IF(G306=$P$6,VLOOKUP(D306,'Db Transaksi'!$E$6:$J$400000,6,FALSE),0),0)</f>
        <v>0</v>
      </c>
      <c r="I306" s="136"/>
      <c r="J306" s="136">
        <f>IFERROR(IF(G306=$P$7,VLOOKUP(D306,'Db Transaksi'!$E$6:$J$400000,6,FALSE),0),0)</f>
        <v>0</v>
      </c>
      <c r="K306" s="136"/>
      <c r="L306" s="137">
        <f t="shared" si="14"/>
        <v>0</v>
      </c>
      <c r="M306" s="138"/>
    </row>
    <row r="307" spans="1:13" s="7" customFormat="1" x14ac:dyDescent="0.25">
      <c r="A307" s="53" t="str">
        <f t="shared" si="12"/>
        <v/>
      </c>
      <c r="B307" s="53">
        <v>288</v>
      </c>
      <c r="C307" s="52" t="str">
        <f t="shared" si="13"/>
        <v>A.049.288</v>
      </c>
      <c r="D307" s="52" t="str">
        <f>IF(E307="","",$G$5&amp;"."&amp;B307&amp;"."&amp;VLOOKUP(G307,Setting!$B$6:$C$7,2,FALSE)&amp;"."&amp;DAY(E307)&amp;"."&amp;MONTH(E307)&amp;"."&amp;YEAR(E307))</f>
        <v/>
      </c>
      <c r="E307" s="135" t="str">
        <f>IFERROR(VLOOKUP(C307,'Db Transaksi'!$C$6:$K$400000,4,FALSE),"")</f>
        <v/>
      </c>
      <c r="F307" s="135"/>
      <c r="G307" s="54" t="str">
        <f>IFERROR(VLOOKUP(C307,'Db Transaksi'!$C$6:$K$400000,7,FALSE),"")</f>
        <v/>
      </c>
      <c r="H307" s="136">
        <f>IFERROR(IF(G307=$P$6,VLOOKUP(D307,'Db Transaksi'!$E$6:$J$400000,6,FALSE),0),0)</f>
        <v>0</v>
      </c>
      <c r="I307" s="136"/>
      <c r="J307" s="136">
        <f>IFERROR(IF(G307=$P$7,VLOOKUP(D307,'Db Transaksi'!$E$6:$J$400000,6,FALSE),0),0)</f>
        <v>0</v>
      </c>
      <c r="K307" s="136"/>
      <c r="L307" s="137">
        <f t="shared" si="14"/>
        <v>0</v>
      </c>
      <c r="M307" s="138"/>
    </row>
    <row r="308" spans="1:13" s="7" customFormat="1" x14ac:dyDescent="0.25">
      <c r="A308" s="53" t="str">
        <f t="shared" si="12"/>
        <v/>
      </c>
      <c r="B308" s="53">
        <v>289</v>
      </c>
      <c r="C308" s="52" t="str">
        <f t="shared" si="13"/>
        <v>A.049.289</v>
      </c>
      <c r="D308" s="52" t="str">
        <f>IF(E308="","",$G$5&amp;"."&amp;B308&amp;"."&amp;VLOOKUP(G308,Setting!$B$6:$C$7,2,FALSE)&amp;"."&amp;DAY(E308)&amp;"."&amp;MONTH(E308)&amp;"."&amp;YEAR(E308))</f>
        <v/>
      </c>
      <c r="E308" s="135" t="str">
        <f>IFERROR(VLOOKUP(C308,'Db Transaksi'!$C$6:$K$400000,4,FALSE),"")</f>
        <v/>
      </c>
      <c r="F308" s="135"/>
      <c r="G308" s="54" t="str">
        <f>IFERROR(VLOOKUP(C308,'Db Transaksi'!$C$6:$K$400000,7,FALSE),"")</f>
        <v/>
      </c>
      <c r="H308" s="136">
        <f>IFERROR(IF(G308=$P$6,VLOOKUP(D308,'Db Transaksi'!$E$6:$J$400000,6,FALSE),0),0)</f>
        <v>0</v>
      </c>
      <c r="I308" s="136"/>
      <c r="J308" s="136">
        <f>IFERROR(IF(G308=$P$7,VLOOKUP(D308,'Db Transaksi'!$E$6:$J$400000,6,FALSE),0),0)</f>
        <v>0</v>
      </c>
      <c r="K308" s="136"/>
      <c r="L308" s="137">
        <f t="shared" si="14"/>
        <v>0</v>
      </c>
      <c r="M308" s="138"/>
    </row>
    <row r="309" spans="1:13" s="7" customFormat="1" x14ac:dyDescent="0.25">
      <c r="A309" s="53" t="str">
        <f t="shared" si="12"/>
        <v/>
      </c>
      <c r="B309" s="53">
        <v>290</v>
      </c>
      <c r="C309" s="52" t="str">
        <f t="shared" si="13"/>
        <v>A.049.290</v>
      </c>
      <c r="D309" s="52" t="str">
        <f>IF(E309="","",$G$5&amp;"."&amp;B309&amp;"."&amp;VLOOKUP(G309,Setting!$B$6:$C$7,2,FALSE)&amp;"."&amp;DAY(E309)&amp;"."&amp;MONTH(E309)&amp;"."&amp;YEAR(E309))</f>
        <v/>
      </c>
      <c r="E309" s="135" t="str">
        <f>IFERROR(VLOOKUP(C309,'Db Transaksi'!$C$6:$K$400000,4,FALSE),"")</f>
        <v/>
      </c>
      <c r="F309" s="135"/>
      <c r="G309" s="54" t="str">
        <f>IFERROR(VLOOKUP(C309,'Db Transaksi'!$C$6:$K$400000,7,FALSE),"")</f>
        <v/>
      </c>
      <c r="H309" s="136">
        <f>IFERROR(IF(G309=$P$6,VLOOKUP(D309,'Db Transaksi'!$E$6:$J$400000,6,FALSE),0),0)</f>
        <v>0</v>
      </c>
      <c r="I309" s="136"/>
      <c r="J309" s="136">
        <f>IFERROR(IF(G309=$P$7,VLOOKUP(D309,'Db Transaksi'!$E$6:$J$400000,6,FALSE),0),0)</f>
        <v>0</v>
      </c>
      <c r="K309" s="136"/>
      <c r="L309" s="137">
        <f t="shared" si="14"/>
        <v>0</v>
      </c>
      <c r="M309" s="138"/>
    </row>
    <row r="310" spans="1:13" s="7" customFormat="1" x14ac:dyDescent="0.25">
      <c r="A310" s="53" t="str">
        <f t="shared" si="12"/>
        <v/>
      </c>
      <c r="B310" s="53">
        <v>291</v>
      </c>
      <c r="C310" s="52" t="str">
        <f t="shared" si="13"/>
        <v>A.049.291</v>
      </c>
      <c r="D310" s="52" t="str">
        <f>IF(E310="","",$G$5&amp;"."&amp;B310&amp;"."&amp;VLOOKUP(G310,Setting!$B$6:$C$7,2,FALSE)&amp;"."&amp;DAY(E310)&amp;"."&amp;MONTH(E310)&amp;"."&amp;YEAR(E310))</f>
        <v/>
      </c>
      <c r="E310" s="135" t="str">
        <f>IFERROR(VLOOKUP(C310,'Db Transaksi'!$C$6:$K$400000,4,FALSE),"")</f>
        <v/>
      </c>
      <c r="F310" s="135"/>
      <c r="G310" s="54" t="str">
        <f>IFERROR(VLOOKUP(C310,'Db Transaksi'!$C$6:$K$400000,7,FALSE),"")</f>
        <v/>
      </c>
      <c r="H310" s="136">
        <f>IFERROR(IF(G310=$P$6,VLOOKUP(D310,'Db Transaksi'!$E$6:$J$400000,6,FALSE),0),0)</f>
        <v>0</v>
      </c>
      <c r="I310" s="136"/>
      <c r="J310" s="136">
        <f>IFERROR(IF(G310=$P$7,VLOOKUP(D310,'Db Transaksi'!$E$6:$J$400000,6,FALSE),0),0)</f>
        <v>0</v>
      </c>
      <c r="K310" s="136"/>
      <c r="L310" s="137">
        <f t="shared" si="14"/>
        <v>0</v>
      </c>
      <c r="M310" s="138"/>
    </row>
    <row r="311" spans="1:13" s="7" customFormat="1" x14ac:dyDescent="0.25">
      <c r="A311" s="53" t="str">
        <f t="shared" si="12"/>
        <v/>
      </c>
      <c r="B311" s="53">
        <v>292</v>
      </c>
      <c r="C311" s="52" t="str">
        <f t="shared" si="13"/>
        <v>A.049.292</v>
      </c>
      <c r="D311" s="52" t="str">
        <f>IF(E311="","",$G$5&amp;"."&amp;B311&amp;"."&amp;VLOOKUP(G311,Setting!$B$6:$C$7,2,FALSE)&amp;"."&amp;DAY(E311)&amp;"."&amp;MONTH(E311)&amp;"."&amp;YEAR(E311))</f>
        <v/>
      </c>
      <c r="E311" s="135" t="str">
        <f>IFERROR(VLOOKUP(C311,'Db Transaksi'!$C$6:$K$400000,4,FALSE),"")</f>
        <v/>
      </c>
      <c r="F311" s="135"/>
      <c r="G311" s="54" t="str">
        <f>IFERROR(VLOOKUP(C311,'Db Transaksi'!$C$6:$K$400000,7,FALSE),"")</f>
        <v/>
      </c>
      <c r="H311" s="136">
        <f>IFERROR(IF(G311=$P$6,VLOOKUP(D311,'Db Transaksi'!$E$6:$J$400000,6,FALSE),0),0)</f>
        <v>0</v>
      </c>
      <c r="I311" s="136"/>
      <c r="J311" s="136">
        <f>IFERROR(IF(G311=$P$7,VLOOKUP(D311,'Db Transaksi'!$E$6:$J$400000,6,FALSE),0),0)</f>
        <v>0</v>
      </c>
      <c r="K311" s="136"/>
      <c r="L311" s="137">
        <f t="shared" si="14"/>
        <v>0</v>
      </c>
      <c r="M311" s="138"/>
    </row>
    <row r="312" spans="1:13" s="7" customFormat="1" x14ac:dyDescent="0.25">
      <c r="A312" s="53" t="str">
        <f t="shared" si="12"/>
        <v/>
      </c>
      <c r="B312" s="53">
        <v>293</v>
      </c>
      <c r="C312" s="52" t="str">
        <f t="shared" si="13"/>
        <v>A.049.293</v>
      </c>
      <c r="D312" s="52" t="str">
        <f>IF(E312="","",$G$5&amp;"."&amp;B312&amp;"."&amp;VLOOKUP(G312,Setting!$B$6:$C$7,2,FALSE)&amp;"."&amp;DAY(E312)&amp;"."&amp;MONTH(E312)&amp;"."&amp;YEAR(E312))</f>
        <v/>
      </c>
      <c r="E312" s="135" t="str">
        <f>IFERROR(VLOOKUP(C312,'Db Transaksi'!$C$6:$K$400000,4,FALSE),"")</f>
        <v/>
      </c>
      <c r="F312" s="135"/>
      <c r="G312" s="54" t="str">
        <f>IFERROR(VLOOKUP(C312,'Db Transaksi'!$C$6:$K$400000,7,FALSE),"")</f>
        <v/>
      </c>
      <c r="H312" s="136">
        <f>IFERROR(IF(G312=$P$6,VLOOKUP(D312,'Db Transaksi'!$E$6:$J$400000,6,FALSE),0),0)</f>
        <v>0</v>
      </c>
      <c r="I312" s="136"/>
      <c r="J312" s="136">
        <f>IFERROR(IF(G312=$P$7,VLOOKUP(D312,'Db Transaksi'!$E$6:$J$400000,6,FALSE),0),0)</f>
        <v>0</v>
      </c>
      <c r="K312" s="136"/>
      <c r="L312" s="137">
        <f t="shared" si="14"/>
        <v>0</v>
      </c>
      <c r="M312" s="138"/>
    </row>
    <row r="313" spans="1:13" s="7" customFormat="1" x14ac:dyDescent="0.25">
      <c r="A313" s="53" t="str">
        <f t="shared" si="12"/>
        <v/>
      </c>
      <c r="B313" s="53">
        <v>294</v>
      </c>
      <c r="C313" s="52" t="str">
        <f t="shared" si="13"/>
        <v>A.049.294</v>
      </c>
      <c r="D313" s="52" t="str">
        <f>IF(E313="","",$G$5&amp;"."&amp;B313&amp;"."&amp;VLOOKUP(G313,Setting!$B$6:$C$7,2,FALSE)&amp;"."&amp;DAY(E313)&amp;"."&amp;MONTH(E313)&amp;"."&amp;YEAR(E313))</f>
        <v/>
      </c>
      <c r="E313" s="135" t="str">
        <f>IFERROR(VLOOKUP(C313,'Db Transaksi'!$C$6:$K$400000,4,FALSE),"")</f>
        <v/>
      </c>
      <c r="F313" s="135"/>
      <c r="G313" s="54" t="str">
        <f>IFERROR(VLOOKUP(C313,'Db Transaksi'!$C$6:$K$400000,7,FALSE),"")</f>
        <v/>
      </c>
      <c r="H313" s="136">
        <f>IFERROR(IF(G313=$P$6,VLOOKUP(D313,'Db Transaksi'!$E$6:$J$400000,6,FALSE),0),0)</f>
        <v>0</v>
      </c>
      <c r="I313" s="136"/>
      <c r="J313" s="136">
        <f>IFERROR(IF(G313=$P$7,VLOOKUP(D313,'Db Transaksi'!$E$6:$J$400000,6,FALSE),0),0)</f>
        <v>0</v>
      </c>
      <c r="K313" s="136"/>
      <c r="L313" s="137">
        <f t="shared" si="14"/>
        <v>0</v>
      </c>
      <c r="M313" s="138"/>
    </row>
    <row r="314" spans="1:13" s="7" customFormat="1" x14ac:dyDescent="0.25">
      <c r="A314" s="53" t="str">
        <f t="shared" si="12"/>
        <v/>
      </c>
      <c r="B314" s="53">
        <v>295</v>
      </c>
      <c r="C314" s="52" t="str">
        <f t="shared" si="13"/>
        <v>A.049.295</v>
      </c>
      <c r="D314" s="52" t="str">
        <f>IF(E314="","",$G$5&amp;"."&amp;B314&amp;"."&amp;VLOOKUP(G314,Setting!$B$6:$C$7,2,FALSE)&amp;"."&amp;DAY(E314)&amp;"."&amp;MONTH(E314)&amp;"."&amp;YEAR(E314))</f>
        <v/>
      </c>
      <c r="E314" s="135" t="str">
        <f>IFERROR(VLOOKUP(C314,'Db Transaksi'!$C$6:$K$400000,4,FALSE),"")</f>
        <v/>
      </c>
      <c r="F314" s="135"/>
      <c r="G314" s="54" t="str">
        <f>IFERROR(VLOOKUP(C314,'Db Transaksi'!$C$6:$K$400000,7,FALSE),"")</f>
        <v/>
      </c>
      <c r="H314" s="136">
        <f>IFERROR(IF(G314=$P$6,VLOOKUP(D314,'Db Transaksi'!$E$6:$J$400000,6,FALSE),0),0)</f>
        <v>0</v>
      </c>
      <c r="I314" s="136"/>
      <c r="J314" s="136">
        <f>IFERROR(IF(G314=$P$7,VLOOKUP(D314,'Db Transaksi'!$E$6:$J$400000,6,FALSE),0),0)</f>
        <v>0</v>
      </c>
      <c r="K314" s="136"/>
      <c r="L314" s="137">
        <f t="shared" si="14"/>
        <v>0</v>
      </c>
      <c r="M314" s="138"/>
    </row>
    <row r="315" spans="1:13" s="7" customFormat="1" x14ac:dyDescent="0.25">
      <c r="A315" s="53" t="str">
        <f t="shared" si="12"/>
        <v/>
      </c>
      <c r="B315" s="53">
        <v>296</v>
      </c>
      <c r="C315" s="52" t="str">
        <f t="shared" si="13"/>
        <v>A.049.296</v>
      </c>
      <c r="D315" s="52" t="str">
        <f>IF(E315="","",$G$5&amp;"."&amp;B315&amp;"."&amp;VLOOKUP(G315,Setting!$B$6:$C$7,2,FALSE)&amp;"."&amp;DAY(E315)&amp;"."&amp;MONTH(E315)&amp;"."&amp;YEAR(E315))</f>
        <v/>
      </c>
      <c r="E315" s="135" t="str">
        <f>IFERROR(VLOOKUP(C315,'Db Transaksi'!$C$6:$K$400000,4,FALSE),"")</f>
        <v/>
      </c>
      <c r="F315" s="135"/>
      <c r="G315" s="54" t="str">
        <f>IFERROR(VLOOKUP(C315,'Db Transaksi'!$C$6:$K$400000,7,FALSE),"")</f>
        <v/>
      </c>
      <c r="H315" s="136">
        <f>IFERROR(IF(G315=$P$6,VLOOKUP(D315,'Db Transaksi'!$E$6:$J$400000,6,FALSE),0),0)</f>
        <v>0</v>
      </c>
      <c r="I315" s="136"/>
      <c r="J315" s="136">
        <f>IFERROR(IF(G315=$P$7,VLOOKUP(D315,'Db Transaksi'!$E$6:$J$400000,6,FALSE),0),0)</f>
        <v>0</v>
      </c>
      <c r="K315" s="136"/>
      <c r="L315" s="137">
        <f t="shared" si="14"/>
        <v>0</v>
      </c>
      <c r="M315" s="138"/>
    </row>
    <row r="316" spans="1:13" s="7" customFormat="1" x14ac:dyDescent="0.25">
      <c r="A316" s="53" t="str">
        <f t="shared" si="12"/>
        <v/>
      </c>
      <c r="B316" s="53">
        <v>297</v>
      </c>
      <c r="C316" s="52" t="str">
        <f t="shared" si="13"/>
        <v>A.049.297</v>
      </c>
      <c r="D316" s="52" t="str">
        <f>IF(E316="","",$G$5&amp;"."&amp;B316&amp;"."&amp;VLOOKUP(G316,Setting!$B$6:$C$7,2,FALSE)&amp;"."&amp;DAY(E316)&amp;"."&amp;MONTH(E316)&amp;"."&amp;YEAR(E316))</f>
        <v/>
      </c>
      <c r="E316" s="135" t="str">
        <f>IFERROR(VLOOKUP(C316,'Db Transaksi'!$C$6:$K$400000,4,FALSE),"")</f>
        <v/>
      </c>
      <c r="F316" s="135"/>
      <c r="G316" s="54" t="str">
        <f>IFERROR(VLOOKUP(C316,'Db Transaksi'!$C$6:$K$400000,7,FALSE),"")</f>
        <v/>
      </c>
      <c r="H316" s="136">
        <f>IFERROR(IF(G316=$P$6,VLOOKUP(D316,'Db Transaksi'!$E$6:$J$400000,6,FALSE),0),0)</f>
        <v>0</v>
      </c>
      <c r="I316" s="136"/>
      <c r="J316" s="136">
        <f>IFERROR(IF(G316=$P$7,VLOOKUP(D316,'Db Transaksi'!$E$6:$J$400000,6,FALSE),0),0)</f>
        <v>0</v>
      </c>
      <c r="K316" s="136"/>
      <c r="L316" s="137">
        <f t="shared" si="14"/>
        <v>0</v>
      </c>
      <c r="M316" s="138"/>
    </row>
    <row r="317" spans="1:13" s="7" customFormat="1" x14ac:dyDescent="0.25">
      <c r="A317" s="53" t="str">
        <f t="shared" si="12"/>
        <v/>
      </c>
      <c r="B317" s="53">
        <v>298</v>
      </c>
      <c r="C317" s="52" t="str">
        <f t="shared" si="13"/>
        <v>A.049.298</v>
      </c>
      <c r="D317" s="52" t="str">
        <f>IF(E317="","",$G$5&amp;"."&amp;B317&amp;"."&amp;VLOOKUP(G317,Setting!$B$6:$C$7,2,FALSE)&amp;"."&amp;DAY(E317)&amp;"."&amp;MONTH(E317)&amp;"."&amp;YEAR(E317))</f>
        <v/>
      </c>
      <c r="E317" s="135" t="str">
        <f>IFERROR(VLOOKUP(C317,'Db Transaksi'!$C$6:$K$400000,4,FALSE),"")</f>
        <v/>
      </c>
      <c r="F317" s="135"/>
      <c r="G317" s="54" t="str">
        <f>IFERROR(VLOOKUP(C317,'Db Transaksi'!$C$6:$K$400000,7,FALSE),"")</f>
        <v/>
      </c>
      <c r="H317" s="136">
        <f>IFERROR(IF(G317=$P$6,VLOOKUP(D317,'Db Transaksi'!$E$6:$J$400000,6,FALSE),0),0)</f>
        <v>0</v>
      </c>
      <c r="I317" s="136"/>
      <c r="J317" s="136">
        <f>IFERROR(IF(G317=$P$7,VLOOKUP(D317,'Db Transaksi'!$E$6:$J$400000,6,FALSE),0),0)</f>
        <v>0</v>
      </c>
      <c r="K317" s="136"/>
      <c r="L317" s="137">
        <f t="shared" si="14"/>
        <v>0</v>
      </c>
      <c r="M317" s="138"/>
    </row>
    <row r="318" spans="1:13" s="7" customFormat="1" x14ac:dyDescent="0.25">
      <c r="A318" s="53" t="str">
        <f t="shared" si="12"/>
        <v/>
      </c>
      <c r="B318" s="53">
        <v>299</v>
      </c>
      <c r="C318" s="52" t="str">
        <f t="shared" si="13"/>
        <v>A.049.299</v>
      </c>
      <c r="D318" s="52" t="str">
        <f>IF(E318="","",$G$5&amp;"."&amp;B318&amp;"."&amp;VLOOKUP(G318,Setting!$B$6:$C$7,2,FALSE)&amp;"."&amp;DAY(E318)&amp;"."&amp;MONTH(E318)&amp;"."&amp;YEAR(E318))</f>
        <v/>
      </c>
      <c r="E318" s="135" t="str">
        <f>IFERROR(VLOOKUP(C318,'Db Transaksi'!$C$6:$K$400000,4,FALSE),"")</f>
        <v/>
      </c>
      <c r="F318" s="135"/>
      <c r="G318" s="54" t="str">
        <f>IFERROR(VLOOKUP(C318,'Db Transaksi'!$C$6:$K$400000,7,FALSE),"")</f>
        <v/>
      </c>
      <c r="H318" s="136">
        <f>IFERROR(IF(G318=$P$6,VLOOKUP(D318,'Db Transaksi'!$E$6:$J$400000,6,FALSE),0),0)</f>
        <v>0</v>
      </c>
      <c r="I318" s="136"/>
      <c r="J318" s="136">
        <f>IFERROR(IF(G318=$P$7,VLOOKUP(D318,'Db Transaksi'!$E$6:$J$400000,6,FALSE),0),0)</f>
        <v>0</v>
      </c>
      <c r="K318" s="136"/>
      <c r="L318" s="137">
        <f t="shared" si="14"/>
        <v>0</v>
      </c>
      <c r="M318" s="138"/>
    </row>
    <row r="319" spans="1:13" s="7" customFormat="1" x14ac:dyDescent="0.25">
      <c r="A319" s="53" t="str">
        <f t="shared" si="12"/>
        <v/>
      </c>
      <c r="B319" s="53">
        <v>300</v>
      </c>
      <c r="C319" s="52" t="str">
        <f t="shared" si="13"/>
        <v>A.049.300</v>
      </c>
      <c r="D319" s="52" t="str">
        <f>IF(E319="","",$G$5&amp;"."&amp;B319&amp;"."&amp;VLOOKUP(G319,Setting!$B$6:$C$7,2,FALSE)&amp;"."&amp;DAY(E319)&amp;"."&amp;MONTH(E319)&amp;"."&amp;YEAR(E319))</f>
        <v/>
      </c>
      <c r="E319" s="135" t="str">
        <f>IFERROR(VLOOKUP(C319,'Db Transaksi'!$C$6:$K$400000,4,FALSE),"")</f>
        <v/>
      </c>
      <c r="F319" s="135"/>
      <c r="G319" s="54" t="str">
        <f>IFERROR(VLOOKUP(C319,'Db Transaksi'!$C$6:$K$400000,7,FALSE),"")</f>
        <v/>
      </c>
      <c r="H319" s="136">
        <f>IFERROR(IF(G319=$P$6,VLOOKUP(D319,'Db Transaksi'!$E$6:$J$400000,6,FALSE),0),0)</f>
        <v>0</v>
      </c>
      <c r="I319" s="136"/>
      <c r="J319" s="136">
        <f>IFERROR(IF(G319=$P$7,VLOOKUP(D319,'Db Transaksi'!$E$6:$J$400000,6,FALSE),0),0)</f>
        <v>0</v>
      </c>
      <c r="K319" s="136"/>
      <c r="L319" s="137">
        <f t="shared" si="14"/>
        <v>0</v>
      </c>
      <c r="M319" s="138"/>
    </row>
    <row r="320" spans="1:13" s="7" customFormat="1" x14ac:dyDescent="0.25">
      <c r="A320" s="53" t="str">
        <f t="shared" si="12"/>
        <v/>
      </c>
      <c r="B320" s="53">
        <v>301</v>
      </c>
      <c r="C320" s="52" t="str">
        <f t="shared" si="13"/>
        <v>A.049.301</v>
      </c>
      <c r="D320" s="52" t="str">
        <f>IF(E320="","",$G$5&amp;"."&amp;B320&amp;"."&amp;VLOOKUP(G320,Setting!$B$6:$C$7,2,FALSE)&amp;"."&amp;DAY(E320)&amp;"."&amp;MONTH(E320)&amp;"."&amp;YEAR(E320))</f>
        <v/>
      </c>
      <c r="E320" s="135" t="str">
        <f>IFERROR(VLOOKUP(C320,'Db Transaksi'!$C$6:$K$400000,4,FALSE),"")</f>
        <v/>
      </c>
      <c r="F320" s="135"/>
      <c r="G320" s="54" t="str">
        <f>IFERROR(VLOOKUP(C320,'Db Transaksi'!$C$6:$K$400000,7,FALSE),"")</f>
        <v/>
      </c>
      <c r="H320" s="136">
        <f>IFERROR(IF(G320=$P$6,VLOOKUP(D320,'Db Transaksi'!$E$6:$J$400000,6,FALSE),0),0)</f>
        <v>0</v>
      </c>
      <c r="I320" s="136"/>
      <c r="J320" s="136">
        <f>IFERROR(IF(G320=$P$7,VLOOKUP(D320,'Db Transaksi'!$E$6:$J$400000,6,FALSE),0),0)</f>
        <v>0</v>
      </c>
      <c r="K320" s="136"/>
      <c r="L320" s="137">
        <f t="shared" si="14"/>
        <v>0</v>
      </c>
      <c r="M320" s="138"/>
    </row>
    <row r="321" spans="1:13" s="7" customFormat="1" x14ac:dyDescent="0.25">
      <c r="A321" s="53" t="str">
        <f t="shared" si="12"/>
        <v/>
      </c>
      <c r="B321" s="53">
        <v>302</v>
      </c>
      <c r="C321" s="52" t="str">
        <f t="shared" si="13"/>
        <v>A.049.302</v>
      </c>
      <c r="D321" s="52" t="str">
        <f>IF(E321="","",$G$5&amp;"."&amp;B321&amp;"."&amp;VLOOKUP(G321,Setting!$B$6:$C$7,2,FALSE)&amp;"."&amp;DAY(E321)&amp;"."&amp;MONTH(E321)&amp;"."&amp;YEAR(E321))</f>
        <v/>
      </c>
      <c r="E321" s="135" t="str">
        <f>IFERROR(VLOOKUP(C321,'Db Transaksi'!$C$6:$K$400000,4,FALSE),"")</f>
        <v/>
      </c>
      <c r="F321" s="135"/>
      <c r="G321" s="54" t="str">
        <f>IFERROR(VLOOKUP(C321,'Db Transaksi'!$C$6:$K$400000,7,FALSE),"")</f>
        <v/>
      </c>
      <c r="H321" s="136">
        <f>IFERROR(IF(G321=$P$6,VLOOKUP(D321,'Db Transaksi'!$E$6:$J$400000,6,FALSE),0),0)</f>
        <v>0</v>
      </c>
      <c r="I321" s="136"/>
      <c r="J321" s="136">
        <f>IFERROR(IF(G321=$P$7,VLOOKUP(D321,'Db Transaksi'!$E$6:$J$400000,6,FALSE),0),0)</f>
        <v>0</v>
      </c>
      <c r="K321" s="136"/>
      <c r="L321" s="137">
        <f t="shared" si="14"/>
        <v>0</v>
      </c>
      <c r="M321" s="138"/>
    </row>
    <row r="322" spans="1:13" s="7" customFormat="1" x14ac:dyDescent="0.25">
      <c r="A322" s="53" t="str">
        <f t="shared" si="12"/>
        <v/>
      </c>
      <c r="B322" s="53">
        <v>303</v>
      </c>
      <c r="C322" s="52" t="str">
        <f t="shared" si="13"/>
        <v>A.049.303</v>
      </c>
      <c r="D322" s="52" t="str">
        <f>IF(E322="","",$G$5&amp;"."&amp;B322&amp;"."&amp;VLOOKUP(G322,Setting!$B$6:$C$7,2,FALSE)&amp;"."&amp;DAY(E322)&amp;"."&amp;MONTH(E322)&amp;"."&amp;YEAR(E322))</f>
        <v/>
      </c>
      <c r="E322" s="135" t="str">
        <f>IFERROR(VLOOKUP(C322,'Db Transaksi'!$C$6:$K$400000,4,FALSE),"")</f>
        <v/>
      </c>
      <c r="F322" s="135"/>
      <c r="G322" s="54" t="str">
        <f>IFERROR(VLOOKUP(C322,'Db Transaksi'!$C$6:$K$400000,7,FALSE),"")</f>
        <v/>
      </c>
      <c r="H322" s="136">
        <f>IFERROR(IF(G322=$P$6,VLOOKUP(D322,'Db Transaksi'!$E$6:$J$400000,6,FALSE),0),0)</f>
        <v>0</v>
      </c>
      <c r="I322" s="136"/>
      <c r="J322" s="136">
        <f>IFERROR(IF(G322=$P$7,VLOOKUP(D322,'Db Transaksi'!$E$6:$J$400000,6,FALSE),0),0)</f>
        <v>0</v>
      </c>
      <c r="K322" s="136"/>
      <c r="L322" s="137">
        <f t="shared" si="14"/>
        <v>0</v>
      </c>
      <c r="M322" s="138"/>
    </row>
    <row r="323" spans="1:13" s="7" customFormat="1" x14ac:dyDescent="0.25">
      <c r="A323" s="53" t="str">
        <f t="shared" si="12"/>
        <v/>
      </c>
      <c r="B323" s="53">
        <v>304</v>
      </c>
      <c r="C323" s="52" t="str">
        <f t="shared" si="13"/>
        <v>A.049.304</v>
      </c>
      <c r="D323" s="52" t="str">
        <f>IF(E323="","",$G$5&amp;"."&amp;B323&amp;"."&amp;VLOOKUP(G323,Setting!$B$6:$C$7,2,FALSE)&amp;"."&amp;DAY(E323)&amp;"."&amp;MONTH(E323)&amp;"."&amp;YEAR(E323))</f>
        <v/>
      </c>
      <c r="E323" s="135" t="str">
        <f>IFERROR(VLOOKUP(C323,'Db Transaksi'!$C$6:$K$400000,4,FALSE),"")</f>
        <v/>
      </c>
      <c r="F323" s="135"/>
      <c r="G323" s="54" t="str">
        <f>IFERROR(VLOOKUP(C323,'Db Transaksi'!$C$6:$K$400000,7,FALSE),"")</f>
        <v/>
      </c>
      <c r="H323" s="136">
        <f>IFERROR(IF(G323=$P$6,VLOOKUP(D323,'Db Transaksi'!$E$6:$J$400000,6,FALSE),0),0)</f>
        <v>0</v>
      </c>
      <c r="I323" s="136"/>
      <c r="J323" s="136">
        <f>IFERROR(IF(G323=$P$7,VLOOKUP(D323,'Db Transaksi'!$E$6:$J$400000,6,FALSE),0),0)</f>
        <v>0</v>
      </c>
      <c r="K323" s="136"/>
      <c r="L323" s="137">
        <f t="shared" si="14"/>
        <v>0</v>
      </c>
      <c r="M323" s="138"/>
    </row>
    <row r="324" spans="1:13" s="7" customFormat="1" x14ac:dyDescent="0.25">
      <c r="A324" s="53" t="str">
        <f t="shared" si="12"/>
        <v/>
      </c>
      <c r="B324" s="53">
        <v>305</v>
      </c>
      <c r="C324" s="52" t="str">
        <f t="shared" si="13"/>
        <v>A.049.305</v>
      </c>
      <c r="D324" s="52" t="str">
        <f>IF(E324="","",$G$5&amp;"."&amp;B324&amp;"."&amp;VLOOKUP(G324,Setting!$B$6:$C$7,2,FALSE)&amp;"."&amp;DAY(E324)&amp;"."&amp;MONTH(E324)&amp;"."&amp;YEAR(E324))</f>
        <v/>
      </c>
      <c r="E324" s="135" t="str">
        <f>IFERROR(VLOOKUP(C324,'Db Transaksi'!$C$6:$K$400000,4,FALSE),"")</f>
        <v/>
      </c>
      <c r="F324" s="135"/>
      <c r="G324" s="54" t="str">
        <f>IFERROR(VLOOKUP(C324,'Db Transaksi'!$C$6:$K$400000,7,FALSE),"")</f>
        <v/>
      </c>
      <c r="H324" s="136">
        <f>IFERROR(IF(G324=$P$6,VLOOKUP(D324,'Db Transaksi'!$E$6:$J$400000,6,FALSE),0),0)</f>
        <v>0</v>
      </c>
      <c r="I324" s="136"/>
      <c r="J324" s="136">
        <f>IFERROR(IF(G324=$P$7,VLOOKUP(D324,'Db Transaksi'!$E$6:$J$400000,6,FALSE),0),0)</f>
        <v>0</v>
      </c>
      <c r="K324" s="136"/>
      <c r="L324" s="137">
        <f t="shared" si="14"/>
        <v>0</v>
      </c>
      <c r="M324" s="138"/>
    </row>
    <row r="325" spans="1:13" s="7" customFormat="1" x14ac:dyDescent="0.25">
      <c r="A325" s="53" t="str">
        <f t="shared" si="12"/>
        <v/>
      </c>
      <c r="B325" s="53">
        <v>306</v>
      </c>
      <c r="C325" s="52" t="str">
        <f t="shared" si="13"/>
        <v>A.049.306</v>
      </c>
      <c r="D325" s="52" t="str">
        <f>IF(E325="","",$G$5&amp;"."&amp;B325&amp;"."&amp;VLOOKUP(G325,Setting!$B$6:$C$7,2,FALSE)&amp;"."&amp;DAY(E325)&amp;"."&amp;MONTH(E325)&amp;"."&amp;YEAR(E325))</f>
        <v/>
      </c>
      <c r="E325" s="135" t="str">
        <f>IFERROR(VLOOKUP(C325,'Db Transaksi'!$C$6:$K$400000,4,FALSE),"")</f>
        <v/>
      </c>
      <c r="F325" s="135"/>
      <c r="G325" s="54" t="str">
        <f>IFERROR(VLOOKUP(C325,'Db Transaksi'!$C$6:$K$400000,7,FALSE),"")</f>
        <v/>
      </c>
      <c r="H325" s="136">
        <f>IFERROR(IF(G325=$P$6,VLOOKUP(D325,'Db Transaksi'!$E$6:$J$400000,6,FALSE),0),0)</f>
        <v>0</v>
      </c>
      <c r="I325" s="136"/>
      <c r="J325" s="136">
        <f>IFERROR(IF(G325=$P$7,VLOOKUP(D325,'Db Transaksi'!$E$6:$J$400000,6,FALSE),0),0)</f>
        <v>0</v>
      </c>
      <c r="K325" s="136"/>
      <c r="L325" s="137">
        <f t="shared" si="14"/>
        <v>0</v>
      </c>
      <c r="M325" s="138"/>
    </row>
    <row r="326" spans="1:13" s="7" customFormat="1" x14ac:dyDescent="0.25">
      <c r="A326" s="53" t="str">
        <f t="shared" si="12"/>
        <v/>
      </c>
      <c r="B326" s="53">
        <v>307</v>
      </c>
      <c r="C326" s="52" t="str">
        <f t="shared" si="13"/>
        <v>A.049.307</v>
      </c>
      <c r="D326" s="52" t="str">
        <f>IF(E326="","",$G$5&amp;"."&amp;B326&amp;"."&amp;VLOOKUP(G326,Setting!$B$6:$C$7,2,FALSE)&amp;"."&amp;DAY(E326)&amp;"."&amp;MONTH(E326)&amp;"."&amp;YEAR(E326))</f>
        <v/>
      </c>
      <c r="E326" s="135" t="str">
        <f>IFERROR(VLOOKUP(C326,'Db Transaksi'!$C$6:$K$400000,4,FALSE),"")</f>
        <v/>
      </c>
      <c r="F326" s="135"/>
      <c r="G326" s="54" t="str">
        <f>IFERROR(VLOOKUP(C326,'Db Transaksi'!$C$6:$K$400000,7,FALSE),"")</f>
        <v/>
      </c>
      <c r="H326" s="136">
        <f>IFERROR(IF(G326=$P$6,VLOOKUP(D326,'Db Transaksi'!$E$6:$J$400000,6,FALSE),0),0)</f>
        <v>0</v>
      </c>
      <c r="I326" s="136"/>
      <c r="J326" s="136">
        <f>IFERROR(IF(G326=$P$7,VLOOKUP(D326,'Db Transaksi'!$E$6:$J$400000,6,FALSE),0),0)</f>
        <v>0</v>
      </c>
      <c r="K326" s="136"/>
      <c r="L326" s="137">
        <f t="shared" si="14"/>
        <v>0</v>
      </c>
      <c r="M326" s="138"/>
    </row>
    <row r="327" spans="1:13" s="7" customFormat="1" x14ac:dyDescent="0.25">
      <c r="A327" s="53" t="str">
        <f t="shared" si="12"/>
        <v/>
      </c>
      <c r="B327" s="53">
        <v>308</v>
      </c>
      <c r="C327" s="52" t="str">
        <f t="shared" si="13"/>
        <v>A.049.308</v>
      </c>
      <c r="D327" s="52" t="str">
        <f>IF(E327="","",$G$5&amp;"."&amp;B327&amp;"."&amp;VLOOKUP(G327,Setting!$B$6:$C$7,2,FALSE)&amp;"."&amp;DAY(E327)&amp;"."&amp;MONTH(E327)&amp;"."&amp;YEAR(E327))</f>
        <v/>
      </c>
      <c r="E327" s="135" t="str">
        <f>IFERROR(VLOOKUP(C327,'Db Transaksi'!$C$6:$K$400000,4,FALSE),"")</f>
        <v/>
      </c>
      <c r="F327" s="135"/>
      <c r="G327" s="54" t="str">
        <f>IFERROR(VLOOKUP(C327,'Db Transaksi'!$C$6:$K$400000,7,FALSE),"")</f>
        <v/>
      </c>
      <c r="H327" s="136">
        <f>IFERROR(IF(G327=$P$6,VLOOKUP(D327,'Db Transaksi'!$E$6:$J$400000,6,FALSE),0),0)</f>
        <v>0</v>
      </c>
      <c r="I327" s="136"/>
      <c r="J327" s="136">
        <f>IFERROR(IF(G327=$P$7,VLOOKUP(D327,'Db Transaksi'!$E$6:$J$400000,6,FALSE),0),0)</f>
        <v>0</v>
      </c>
      <c r="K327" s="136"/>
      <c r="L327" s="137">
        <f t="shared" si="14"/>
        <v>0</v>
      </c>
      <c r="M327" s="138"/>
    </row>
    <row r="328" spans="1:13" s="7" customFormat="1" x14ac:dyDescent="0.25">
      <c r="A328" s="53" t="str">
        <f t="shared" si="12"/>
        <v/>
      </c>
      <c r="B328" s="53">
        <v>309</v>
      </c>
      <c r="C328" s="52" t="str">
        <f t="shared" si="13"/>
        <v>A.049.309</v>
      </c>
      <c r="D328" s="52" t="str">
        <f>IF(E328="","",$G$5&amp;"."&amp;B328&amp;"."&amp;VLOOKUP(G328,Setting!$B$6:$C$7,2,FALSE)&amp;"."&amp;DAY(E328)&amp;"."&amp;MONTH(E328)&amp;"."&amp;YEAR(E328))</f>
        <v/>
      </c>
      <c r="E328" s="135" t="str">
        <f>IFERROR(VLOOKUP(C328,'Db Transaksi'!$C$6:$K$400000,4,FALSE),"")</f>
        <v/>
      </c>
      <c r="F328" s="135"/>
      <c r="G328" s="54" t="str">
        <f>IFERROR(VLOOKUP(C328,'Db Transaksi'!$C$6:$K$400000,7,FALSE),"")</f>
        <v/>
      </c>
      <c r="H328" s="136">
        <f>IFERROR(IF(G328=$P$6,VLOOKUP(D328,'Db Transaksi'!$E$6:$J$400000,6,FALSE),0),0)</f>
        <v>0</v>
      </c>
      <c r="I328" s="136"/>
      <c r="J328" s="136">
        <f>IFERROR(IF(G328=$P$7,VLOOKUP(D328,'Db Transaksi'!$E$6:$J$400000,6,FALSE),0),0)</f>
        <v>0</v>
      </c>
      <c r="K328" s="136"/>
      <c r="L328" s="137">
        <f t="shared" si="14"/>
        <v>0</v>
      </c>
      <c r="M328" s="138"/>
    </row>
    <row r="329" spans="1:13" s="7" customFormat="1" x14ac:dyDescent="0.25">
      <c r="A329" s="53" t="str">
        <f t="shared" si="12"/>
        <v/>
      </c>
      <c r="B329" s="53">
        <v>310</v>
      </c>
      <c r="C329" s="52" t="str">
        <f t="shared" si="13"/>
        <v>A.049.310</v>
      </c>
      <c r="D329" s="52" t="str">
        <f>IF(E329="","",$G$5&amp;"."&amp;B329&amp;"."&amp;VLOOKUP(G329,Setting!$B$6:$C$7,2,FALSE)&amp;"."&amp;DAY(E329)&amp;"."&amp;MONTH(E329)&amp;"."&amp;YEAR(E329))</f>
        <v/>
      </c>
      <c r="E329" s="135" t="str">
        <f>IFERROR(VLOOKUP(C329,'Db Transaksi'!$C$6:$K$400000,4,FALSE),"")</f>
        <v/>
      </c>
      <c r="F329" s="135"/>
      <c r="G329" s="54" t="str">
        <f>IFERROR(VLOOKUP(C329,'Db Transaksi'!$C$6:$K$400000,7,FALSE),"")</f>
        <v/>
      </c>
      <c r="H329" s="136">
        <f>IFERROR(IF(G329=$P$6,VLOOKUP(D329,'Db Transaksi'!$E$6:$J$400000,6,FALSE),0),0)</f>
        <v>0</v>
      </c>
      <c r="I329" s="136"/>
      <c r="J329" s="136">
        <f>IFERROR(IF(G329=$P$7,VLOOKUP(D329,'Db Transaksi'!$E$6:$J$400000,6,FALSE),0),0)</f>
        <v>0</v>
      </c>
      <c r="K329" s="136"/>
      <c r="L329" s="137">
        <f t="shared" si="14"/>
        <v>0</v>
      </c>
      <c r="M329" s="138"/>
    </row>
    <row r="330" spans="1:13" s="7" customFormat="1" x14ac:dyDescent="0.25">
      <c r="A330" s="53" t="str">
        <f t="shared" si="12"/>
        <v/>
      </c>
      <c r="B330" s="53">
        <v>311</v>
      </c>
      <c r="C330" s="52" t="str">
        <f t="shared" si="13"/>
        <v>A.049.311</v>
      </c>
      <c r="D330" s="52" t="str">
        <f>IF(E330="","",$G$5&amp;"."&amp;B330&amp;"."&amp;VLOOKUP(G330,Setting!$B$6:$C$7,2,FALSE)&amp;"."&amp;DAY(E330)&amp;"."&amp;MONTH(E330)&amp;"."&amp;YEAR(E330))</f>
        <v/>
      </c>
      <c r="E330" s="135" t="str">
        <f>IFERROR(VLOOKUP(C330,'Db Transaksi'!$C$6:$K$400000,4,FALSE),"")</f>
        <v/>
      </c>
      <c r="F330" s="135"/>
      <c r="G330" s="54" t="str">
        <f>IFERROR(VLOOKUP(C330,'Db Transaksi'!$C$6:$K$400000,7,FALSE),"")</f>
        <v/>
      </c>
      <c r="H330" s="136">
        <f>IFERROR(IF(G330=$P$6,VLOOKUP(D330,'Db Transaksi'!$E$6:$J$400000,6,FALSE),0),0)</f>
        <v>0</v>
      </c>
      <c r="I330" s="136"/>
      <c r="J330" s="136">
        <f>IFERROR(IF(G330=$P$7,VLOOKUP(D330,'Db Transaksi'!$E$6:$J$400000,6,FALSE),0),0)</f>
        <v>0</v>
      </c>
      <c r="K330" s="136"/>
      <c r="L330" s="137">
        <f t="shared" si="14"/>
        <v>0</v>
      </c>
      <c r="M330" s="138"/>
    </row>
    <row r="331" spans="1:13" s="7" customFormat="1" x14ac:dyDescent="0.25">
      <c r="A331" s="53" t="str">
        <f t="shared" si="12"/>
        <v/>
      </c>
      <c r="B331" s="53">
        <v>312</v>
      </c>
      <c r="C331" s="52" t="str">
        <f t="shared" si="13"/>
        <v>A.049.312</v>
      </c>
      <c r="D331" s="52" t="str">
        <f>IF(E331="","",$G$5&amp;"."&amp;B331&amp;"."&amp;VLOOKUP(G331,Setting!$B$6:$C$7,2,FALSE)&amp;"."&amp;DAY(E331)&amp;"."&amp;MONTH(E331)&amp;"."&amp;YEAR(E331))</f>
        <v/>
      </c>
      <c r="E331" s="135" t="str">
        <f>IFERROR(VLOOKUP(C331,'Db Transaksi'!$C$6:$K$400000,4,FALSE),"")</f>
        <v/>
      </c>
      <c r="F331" s="135"/>
      <c r="G331" s="54" t="str">
        <f>IFERROR(VLOOKUP(C331,'Db Transaksi'!$C$6:$K$400000,7,FALSE),"")</f>
        <v/>
      </c>
      <c r="H331" s="136">
        <f>IFERROR(IF(G331=$P$6,VLOOKUP(D331,'Db Transaksi'!$E$6:$J$400000,6,FALSE),0),0)</f>
        <v>0</v>
      </c>
      <c r="I331" s="136"/>
      <c r="J331" s="136">
        <f>IFERROR(IF(G331=$P$7,VLOOKUP(D331,'Db Transaksi'!$E$6:$J$400000,6,FALSE),0),0)</f>
        <v>0</v>
      </c>
      <c r="K331" s="136"/>
      <c r="L331" s="137">
        <f t="shared" si="14"/>
        <v>0</v>
      </c>
      <c r="M331" s="138"/>
    </row>
    <row r="332" spans="1:13" s="7" customFormat="1" x14ac:dyDescent="0.25">
      <c r="A332" s="53" t="str">
        <f t="shared" si="12"/>
        <v/>
      </c>
      <c r="B332" s="53">
        <v>313</v>
      </c>
      <c r="C332" s="52" t="str">
        <f t="shared" si="13"/>
        <v>A.049.313</v>
      </c>
      <c r="D332" s="52" t="str">
        <f>IF(E332="","",$G$5&amp;"."&amp;B332&amp;"."&amp;VLOOKUP(G332,Setting!$B$6:$C$7,2,FALSE)&amp;"."&amp;DAY(E332)&amp;"."&amp;MONTH(E332)&amp;"."&amp;YEAR(E332))</f>
        <v/>
      </c>
      <c r="E332" s="135" t="str">
        <f>IFERROR(VLOOKUP(C332,'Db Transaksi'!$C$6:$K$400000,4,FALSE),"")</f>
        <v/>
      </c>
      <c r="F332" s="135"/>
      <c r="G332" s="54" t="str">
        <f>IFERROR(VLOOKUP(C332,'Db Transaksi'!$C$6:$K$400000,7,FALSE),"")</f>
        <v/>
      </c>
      <c r="H332" s="136">
        <f>IFERROR(IF(G332=$P$6,VLOOKUP(D332,'Db Transaksi'!$E$6:$J$400000,6,FALSE),0),0)</f>
        <v>0</v>
      </c>
      <c r="I332" s="136"/>
      <c r="J332" s="136">
        <f>IFERROR(IF(G332=$P$7,VLOOKUP(D332,'Db Transaksi'!$E$6:$J$400000,6,FALSE),0),0)</f>
        <v>0</v>
      </c>
      <c r="K332" s="136"/>
      <c r="L332" s="137">
        <f t="shared" si="14"/>
        <v>0</v>
      </c>
      <c r="M332" s="138"/>
    </row>
    <row r="333" spans="1:13" s="7" customFormat="1" x14ac:dyDescent="0.25">
      <c r="A333" s="53" t="str">
        <f t="shared" si="12"/>
        <v/>
      </c>
      <c r="B333" s="53">
        <v>314</v>
      </c>
      <c r="C333" s="52" t="str">
        <f t="shared" si="13"/>
        <v>A.049.314</v>
      </c>
      <c r="D333" s="52" t="str">
        <f>IF(E333="","",$G$5&amp;"."&amp;B333&amp;"."&amp;VLOOKUP(G333,Setting!$B$6:$C$7,2,FALSE)&amp;"."&amp;DAY(E333)&amp;"."&amp;MONTH(E333)&amp;"."&amp;YEAR(E333))</f>
        <v/>
      </c>
      <c r="E333" s="135" t="str">
        <f>IFERROR(VLOOKUP(C333,'Db Transaksi'!$C$6:$K$400000,4,FALSE),"")</f>
        <v/>
      </c>
      <c r="F333" s="135"/>
      <c r="G333" s="54" t="str">
        <f>IFERROR(VLOOKUP(C333,'Db Transaksi'!$C$6:$K$400000,7,FALSE),"")</f>
        <v/>
      </c>
      <c r="H333" s="136">
        <f>IFERROR(IF(G333=$P$6,VLOOKUP(D333,'Db Transaksi'!$E$6:$J$400000,6,FALSE),0),0)</f>
        <v>0</v>
      </c>
      <c r="I333" s="136"/>
      <c r="J333" s="136">
        <f>IFERROR(IF(G333=$P$7,VLOOKUP(D333,'Db Transaksi'!$E$6:$J$400000,6,FALSE),0),0)</f>
        <v>0</v>
      </c>
      <c r="K333" s="136"/>
      <c r="L333" s="137">
        <f t="shared" si="14"/>
        <v>0</v>
      </c>
      <c r="M333" s="138"/>
    </row>
    <row r="334" spans="1:13" s="7" customFormat="1" x14ac:dyDescent="0.25">
      <c r="A334" s="53" t="str">
        <f t="shared" si="12"/>
        <v/>
      </c>
      <c r="B334" s="53">
        <v>315</v>
      </c>
      <c r="C334" s="52" t="str">
        <f t="shared" si="13"/>
        <v>A.049.315</v>
      </c>
      <c r="D334" s="52" t="str">
        <f>IF(E334="","",$G$5&amp;"."&amp;B334&amp;"."&amp;VLOOKUP(G334,Setting!$B$6:$C$7,2,FALSE)&amp;"."&amp;DAY(E334)&amp;"."&amp;MONTH(E334)&amp;"."&amp;YEAR(E334))</f>
        <v/>
      </c>
      <c r="E334" s="135" t="str">
        <f>IFERROR(VLOOKUP(C334,'Db Transaksi'!$C$6:$K$400000,4,FALSE),"")</f>
        <v/>
      </c>
      <c r="F334" s="135"/>
      <c r="G334" s="54" t="str">
        <f>IFERROR(VLOOKUP(C334,'Db Transaksi'!$C$6:$K$400000,7,FALSE),"")</f>
        <v/>
      </c>
      <c r="H334" s="136">
        <f>IFERROR(IF(G334=$P$6,VLOOKUP(D334,'Db Transaksi'!$E$6:$J$400000,6,FALSE),0),0)</f>
        <v>0</v>
      </c>
      <c r="I334" s="136"/>
      <c r="J334" s="136">
        <f>IFERROR(IF(G334=$P$7,VLOOKUP(D334,'Db Transaksi'!$E$6:$J$400000,6,FALSE),0),0)</f>
        <v>0</v>
      </c>
      <c r="K334" s="136"/>
      <c r="L334" s="137">
        <f t="shared" si="14"/>
        <v>0</v>
      </c>
      <c r="M334" s="138"/>
    </row>
    <row r="335" spans="1:13" s="7" customFormat="1" x14ac:dyDescent="0.25">
      <c r="A335" s="53" t="str">
        <f t="shared" si="12"/>
        <v/>
      </c>
      <c r="B335" s="53">
        <v>316</v>
      </c>
      <c r="C335" s="52" t="str">
        <f t="shared" si="13"/>
        <v>A.049.316</v>
      </c>
      <c r="D335" s="52" t="str">
        <f>IF(E335="","",$G$5&amp;"."&amp;B335&amp;"."&amp;VLOOKUP(G335,Setting!$B$6:$C$7,2,FALSE)&amp;"."&amp;DAY(E335)&amp;"."&amp;MONTH(E335)&amp;"."&amp;YEAR(E335))</f>
        <v/>
      </c>
      <c r="E335" s="135" t="str">
        <f>IFERROR(VLOOKUP(C335,'Db Transaksi'!$C$6:$K$400000,4,FALSE),"")</f>
        <v/>
      </c>
      <c r="F335" s="135"/>
      <c r="G335" s="54" t="str">
        <f>IFERROR(VLOOKUP(C335,'Db Transaksi'!$C$6:$K$400000,7,FALSE),"")</f>
        <v/>
      </c>
      <c r="H335" s="136">
        <f>IFERROR(IF(G335=$P$6,VLOOKUP(D335,'Db Transaksi'!$E$6:$J$400000,6,FALSE),0),0)</f>
        <v>0</v>
      </c>
      <c r="I335" s="136"/>
      <c r="J335" s="136">
        <f>IFERROR(IF(G335=$P$7,VLOOKUP(D335,'Db Transaksi'!$E$6:$J$400000,6,FALSE),0),0)</f>
        <v>0</v>
      </c>
      <c r="K335" s="136"/>
      <c r="L335" s="137">
        <f t="shared" si="14"/>
        <v>0</v>
      </c>
      <c r="M335" s="138"/>
    </row>
    <row r="336" spans="1:13" s="7" customFormat="1" x14ac:dyDescent="0.25">
      <c r="A336" s="53" t="str">
        <f t="shared" si="12"/>
        <v/>
      </c>
      <c r="B336" s="53">
        <v>317</v>
      </c>
      <c r="C336" s="52" t="str">
        <f t="shared" si="13"/>
        <v>A.049.317</v>
      </c>
      <c r="D336" s="52" t="str">
        <f>IF(E336="","",$G$5&amp;"."&amp;B336&amp;"."&amp;VLOOKUP(G336,Setting!$B$6:$C$7,2,FALSE)&amp;"."&amp;DAY(E336)&amp;"."&amp;MONTH(E336)&amp;"."&amp;YEAR(E336))</f>
        <v/>
      </c>
      <c r="E336" s="135" t="str">
        <f>IFERROR(VLOOKUP(C336,'Db Transaksi'!$C$6:$K$400000,4,FALSE),"")</f>
        <v/>
      </c>
      <c r="F336" s="135"/>
      <c r="G336" s="54" t="str">
        <f>IFERROR(VLOOKUP(C336,'Db Transaksi'!$C$6:$K$400000,7,FALSE),"")</f>
        <v/>
      </c>
      <c r="H336" s="136">
        <f>IFERROR(IF(G336=$P$6,VLOOKUP(D336,'Db Transaksi'!$E$6:$J$400000,6,FALSE),0),0)</f>
        <v>0</v>
      </c>
      <c r="I336" s="136"/>
      <c r="J336" s="136">
        <f>IFERROR(IF(G336=$P$7,VLOOKUP(D336,'Db Transaksi'!$E$6:$J$400000,6,FALSE),0),0)</f>
        <v>0</v>
      </c>
      <c r="K336" s="136"/>
      <c r="L336" s="137">
        <f t="shared" si="14"/>
        <v>0</v>
      </c>
      <c r="M336" s="138"/>
    </row>
    <row r="337" spans="1:13" s="7" customFormat="1" x14ac:dyDescent="0.25">
      <c r="A337" s="53" t="str">
        <f t="shared" si="12"/>
        <v/>
      </c>
      <c r="B337" s="53">
        <v>318</v>
      </c>
      <c r="C337" s="52" t="str">
        <f t="shared" si="13"/>
        <v>A.049.318</v>
      </c>
      <c r="D337" s="52" t="str">
        <f>IF(E337="","",$G$5&amp;"."&amp;B337&amp;"."&amp;VLOOKUP(G337,Setting!$B$6:$C$7,2,FALSE)&amp;"."&amp;DAY(E337)&amp;"."&amp;MONTH(E337)&amp;"."&amp;YEAR(E337))</f>
        <v/>
      </c>
      <c r="E337" s="135" t="str">
        <f>IFERROR(VLOOKUP(C337,'Db Transaksi'!$C$6:$K$400000,4,FALSE),"")</f>
        <v/>
      </c>
      <c r="F337" s="135"/>
      <c r="G337" s="54" t="str">
        <f>IFERROR(VLOOKUP(C337,'Db Transaksi'!$C$6:$K$400000,7,FALSE),"")</f>
        <v/>
      </c>
      <c r="H337" s="136">
        <f>IFERROR(IF(G337=$P$6,VLOOKUP(D337,'Db Transaksi'!$E$6:$J$400000,6,FALSE),0),0)</f>
        <v>0</v>
      </c>
      <c r="I337" s="136"/>
      <c r="J337" s="136">
        <f>IFERROR(IF(G337=$P$7,VLOOKUP(D337,'Db Transaksi'!$E$6:$J$400000,6,FALSE),0),0)</f>
        <v>0</v>
      </c>
      <c r="K337" s="136"/>
      <c r="L337" s="137">
        <f t="shared" si="14"/>
        <v>0</v>
      </c>
      <c r="M337" s="138"/>
    </row>
    <row r="338" spans="1:13" s="7" customFormat="1" x14ac:dyDescent="0.25">
      <c r="A338" s="53" t="str">
        <f t="shared" si="12"/>
        <v/>
      </c>
      <c r="B338" s="53">
        <v>319</v>
      </c>
      <c r="C338" s="52" t="str">
        <f t="shared" si="13"/>
        <v>A.049.319</v>
      </c>
      <c r="D338" s="52" t="str">
        <f>IF(E338="","",$G$5&amp;"."&amp;B338&amp;"."&amp;VLOOKUP(G338,Setting!$B$6:$C$7,2,FALSE)&amp;"."&amp;DAY(E338)&amp;"."&amp;MONTH(E338)&amp;"."&amp;YEAR(E338))</f>
        <v/>
      </c>
      <c r="E338" s="135" t="str">
        <f>IFERROR(VLOOKUP(C338,'Db Transaksi'!$C$6:$K$400000,4,FALSE),"")</f>
        <v/>
      </c>
      <c r="F338" s="135"/>
      <c r="G338" s="54" t="str">
        <f>IFERROR(VLOOKUP(C338,'Db Transaksi'!$C$6:$K$400000,7,FALSE),"")</f>
        <v/>
      </c>
      <c r="H338" s="136">
        <f>IFERROR(IF(G338=$P$6,VLOOKUP(D338,'Db Transaksi'!$E$6:$J$400000,6,FALSE),0),0)</f>
        <v>0</v>
      </c>
      <c r="I338" s="136"/>
      <c r="J338" s="136">
        <f>IFERROR(IF(G338=$P$7,VLOOKUP(D338,'Db Transaksi'!$E$6:$J$400000,6,FALSE),0),0)</f>
        <v>0</v>
      </c>
      <c r="K338" s="136"/>
      <c r="L338" s="137">
        <f t="shared" si="14"/>
        <v>0</v>
      </c>
      <c r="M338" s="138"/>
    </row>
    <row r="339" spans="1:13" s="7" customFormat="1" x14ac:dyDescent="0.25">
      <c r="A339" s="53" t="str">
        <f t="shared" si="12"/>
        <v/>
      </c>
      <c r="B339" s="53">
        <v>320</v>
      </c>
      <c r="C339" s="52" t="str">
        <f t="shared" si="13"/>
        <v>A.049.320</v>
      </c>
      <c r="D339" s="52" t="str">
        <f>IF(E339="","",$G$5&amp;"."&amp;B339&amp;"."&amp;VLOOKUP(G339,Setting!$B$6:$C$7,2,FALSE)&amp;"."&amp;DAY(E339)&amp;"."&amp;MONTH(E339)&amp;"."&amp;YEAR(E339))</f>
        <v/>
      </c>
      <c r="E339" s="135" t="str">
        <f>IFERROR(VLOOKUP(C339,'Db Transaksi'!$C$6:$K$400000,4,FALSE),"")</f>
        <v/>
      </c>
      <c r="F339" s="135"/>
      <c r="G339" s="54" t="str">
        <f>IFERROR(VLOOKUP(C339,'Db Transaksi'!$C$6:$K$400000,7,FALSE),"")</f>
        <v/>
      </c>
      <c r="H339" s="136">
        <f>IFERROR(IF(G339=$P$6,VLOOKUP(D339,'Db Transaksi'!$E$6:$J$400000,6,FALSE),0),0)</f>
        <v>0</v>
      </c>
      <c r="I339" s="136"/>
      <c r="J339" s="136">
        <f>IFERROR(IF(G339=$P$7,VLOOKUP(D339,'Db Transaksi'!$E$6:$J$400000,6,FALSE),0),0)</f>
        <v>0</v>
      </c>
      <c r="K339" s="136"/>
      <c r="L339" s="137">
        <f t="shared" si="14"/>
        <v>0</v>
      </c>
      <c r="M339" s="138"/>
    </row>
    <row r="340" spans="1:13" s="7" customFormat="1" x14ac:dyDescent="0.25">
      <c r="A340" s="53" t="str">
        <f t="shared" si="12"/>
        <v/>
      </c>
      <c r="B340" s="53">
        <v>321</v>
      </c>
      <c r="C340" s="52" t="str">
        <f t="shared" si="13"/>
        <v>A.049.321</v>
      </c>
      <c r="D340" s="52" t="str">
        <f>IF(E340="","",$G$5&amp;"."&amp;B340&amp;"."&amp;VLOOKUP(G340,Setting!$B$6:$C$7,2,FALSE)&amp;"."&amp;DAY(E340)&amp;"."&amp;MONTH(E340)&amp;"."&amp;YEAR(E340))</f>
        <v/>
      </c>
      <c r="E340" s="135" t="str">
        <f>IFERROR(VLOOKUP(C340,'Db Transaksi'!$C$6:$K$400000,4,FALSE),"")</f>
        <v/>
      </c>
      <c r="F340" s="135"/>
      <c r="G340" s="54" t="str">
        <f>IFERROR(VLOOKUP(C340,'Db Transaksi'!$C$6:$K$400000,7,FALSE),"")</f>
        <v/>
      </c>
      <c r="H340" s="136">
        <f>IFERROR(IF(G340=$P$6,VLOOKUP(D340,'Db Transaksi'!$E$6:$J$400000,6,FALSE),0),0)</f>
        <v>0</v>
      </c>
      <c r="I340" s="136"/>
      <c r="J340" s="136">
        <f>IFERROR(IF(G340=$P$7,VLOOKUP(D340,'Db Transaksi'!$E$6:$J$400000,6,FALSE),0),0)</f>
        <v>0</v>
      </c>
      <c r="K340" s="136"/>
      <c r="L340" s="137">
        <f t="shared" si="14"/>
        <v>0</v>
      </c>
      <c r="M340" s="138"/>
    </row>
    <row r="341" spans="1:13" s="7" customFormat="1" x14ac:dyDescent="0.25">
      <c r="A341" s="53" t="str">
        <f t="shared" ref="A341:A404" si="15">IF(G341="","",B341)</f>
        <v/>
      </c>
      <c r="B341" s="53">
        <v>322</v>
      </c>
      <c r="C341" s="52" t="str">
        <f t="shared" ref="C341:C404" si="16">$G$5&amp;"."&amp;B341</f>
        <v>A.049.322</v>
      </c>
      <c r="D341" s="52" t="str">
        <f>IF(E341="","",$G$5&amp;"."&amp;B341&amp;"."&amp;VLOOKUP(G341,Setting!$B$6:$C$7,2,FALSE)&amp;"."&amp;DAY(E341)&amp;"."&amp;MONTH(E341)&amp;"."&amp;YEAR(E341))</f>
        <v/>
      </c>
      <c r="E341" s="135" t="str">
        <f>IFERROR(VLOOKUP(C341,'Db Transaksi'!$C$6:$K$400000,4,FALSE),"")</f>
        <v/>
      </c>
      <c r="F341" s="135"/>
      <c r="G341" s="54" t="str">
        <f>IFERROR(VLOOKUP(C341,'Db Transaksi'!$C$6:$K$400000,7,FALSE),"")</f>
        <v/>
      </c>
      <c r="H341" s="136">
        <f>IFERROR(IF(G341=$P$6,VLOOKUP(D341,'Db Transaksi'!$E$6:$J$400000,6,FALSE),0),0)</f>
        <v>0</v>
      </c>
      <c r="I341" s="136"/>
      <c r="J341" s="136">
        <f>IFERROR(IF(G341=$P$7,VLOOKUP(D341,'Db Transaksi'!$E$6:$J$400000,6,FALSE),0),0)</f>
        <v>0</v>
      </c>
      <c r="K341" s="136"/>
      <c r="L341" s="137">
        <f t="shared" si="14"/>
        <v>0</v>
      </c>
      <c r="M341" s="138"/>
    </row>
    <row r="342" spans="1:13" s="7" customFormat="1" x14ac:dyDescent="0.25">
      <c r="A342" s="53" t="str">
        <f t="shared" si="15"/>
        <v/>
      </c>
      <c r="B342" s="53">
        <v>323</v>
      </c>
      <c r="C342" s="52" t="str">
        <f t="shared" si="16"/>
        <v>A.049.323</v>
      </c>
      <c r="D342" s="52" t="str">
        <f>IF(E342="","",$G$5&amp;"."&amp;B342&amp;"."&amp;VLOOKUP(G342,Setting!$B$6:$C$7,2,FALSE)&amp;"."&amp;DAY(E342)&amp;"."&amp;MONTH(E342)&amp;"."&amp;YEAR(E342))</f>
        <v/>
      </c>
      <c r="E342" s="135" t="str">
        <f>IFERROR(VLOOKUP(C342,'Db Transaksi'!$C$6:$K$400000,4,FALSE),"")</f>
        <v/>
      </c>
      <c r="F342" s="135"/>
      <c r="G342" s="54" t="str">
        <f>IFERROR(VLOOKUP(C342,'Db Transaksi'!$C$6:$K$400000,7,FALSE),"")</f>
        <v/>
      </c>
      <c r="H342" s="136">
        <f>IFERROR(IF(G342=$P$6,VLOOKUP(D342,'Db Transaksi'!$E$6:$J$400000,6,FALSE),0),0)</f>
        <v>0</v>
      </c>
      <c r="I342" s="136"/>
      <c r="J342" s="136">
        <f>IFERROR(IF(G342=$P$7,VLOOKUP(D342,'Db Transaksi'!$E$6:$J$400000,6,FALSE),0),0)</f>
        <v>0</v>
      </c>
      <c r="K342" s="136"/>
      <c r="L342" s="137">
        <f t="shared" si="14"/>
        <v>0</v>
      </c>
      <c r="M342" s="138"/>
    </row>
    <row r="343" spans="1:13" s="7" customFormat="1" x14ac:dyDescent="0.25">
      <c r="A343" s="53" t="str">
        <f t="shared" si="15"/>
        <v/>
      </c>
      <c r="B343" s="53">
        <v>324</v>
      </c>
      <c r="C343" s="52" t="str">
        <f t="shared" si="16"/>
        <v>A.049.324</v>
      </c>
      <c r="D343" s="52" t="str">
        <f>IF(E343="","",$G$5&amp;"."&amp;B343&amp;"."&amp;VLOOKUP(G343,Setting!$B$6:$C$7,2,FALSE)&amp;"."&amp;DAY(E343)&amp;"."&amp;MONTH(E343)&amp;"."&amp;YEAR(E343))</f>
        <v/>
      </c>
      <c r="E343" s="135" t="str">
        <f>IFERROR(VLOOKUP(C343,'Db Transaksi'!$C$6:$K$400000,4,FALSE),"")</f>
        <v/>
      </c>
      <c r="F343" s="135"/>
      <c r="G343" s="54" t="str">
        <f>IFERROR(VLOOKUP(C343,'Db Transaksi'!$C$6:$K$400000,7,FALSE),"")</f>
        <v/>
      </c>
      <c r="H343" s="136">
        <f>IFERROR(IF(G343=$P$6,VLOOKUP(D343,'Db Transaksi'!$E$6:$J$400000,6,FALSE),0),0)</f>
        <v>0</v>
      </c>
      <c r="I343" s="136"/>
      <c r="J343" s="136">
        <f>IFERROR(IF(G343=$P$7,VLOOKUP(D343,'Db Transaksi'!$E$6:$J$400000,6,FALSE),0),0)</f>
        <v>0</v>
      </c>
      <c r="K343" s="136"/>
      <c r="L343" s="137">
        <f t="shared" ref="L343:L406" si="17">L342+H343-J343</f>
        <v>0</v>
      </c>
      <c r="M343" s="138"/>
    </row>
    <row r="344" spans="1:13" s="7" customFormat="1" x14ac:dyDescent="0.25">
      <c r="A344" s="53" t="str">
        <f t="shared" si="15"/>
        <v/>
      </c>
      <c r="B344" s="53">
        <v>325</v>
      </c>
      <c r="C344" s="52" t="str">
        <f t="shared" si="16"/>
        <v>A.049.325</v>
      </c>
      <c r="D344" s="52" t="str">
        <f>IF(E344="","",$G$5&amp;"."&amp;B344&amp;"."&amp;VLOOKUP(G344,Setting!$B$6:$C$7,2,FALSE)&amp;"."&amp;DAY(E344)&amp;"."&amp;MONTH(E344)&amp;"."&amp;YEAR(E344))</f>
        <v/>
      </c>
      <c r="E344" s="135" t="str">
        <f>IFERROR(VLOOKUP(C344,'Db Transaksi'!$C$6:$K$400000,4,FALSE),"")</f>
        <v/>
      </c>
      <c r="F344" s="135"/>
      <c r="G344" s="54" t="str">
        <f>IFERROR(VLOOKUP(C344,'Db Transaksi'!$C$6:$K$400000,7,FALSE),"")</f>
        <v/>
      </c>
      <c r="H344" s="136">
        <f>IFERROR(IF(G344=$P$6,VLOOKUP(D344,'Db Transaksi'!$E$6:$J$400000,6,FALSE),0),0)</f>
        <v>0</v>
      </c>
      <c r="I344" s="136"/>
      <c r="J344" s="136">
        <f>IFERROR(IF(G344=$P$7,VLOOKUP(D344,'Db Transaksi'!$E$6:$J$400000,6,FALSE),0),0)</f>
        <v>0</v>
      </c>
      <c r="K344" s="136"/>
      <c r="L344" s="137">
        <f t="shared" si="17"/>
        <v>0</v>
      </c>
      <c r="M344" s="138"/>
    </row>
    <row r="345" spans="1:13" s="7" customFormat="1" x14ac:dyDescent="0.25">
      <c r="A345" s="53" t="str">
        <f t="shared" si="15"/>
        <v/>
      </c>
      <c r="B345" s="53">
        <v>326</v>
      </c>
      <c r="C345" s="52" t="str">
        <f t="shared" si="16"/>
        <v>A.049.326</v>
      </c>
      <c r="D345" s="52" t="str">
        <f>IF(E345="","",$G$5&amp;"."&amp;B345&amp;"."&amp;VLOOKUP(G345,Setting!$B$6:$C$7,2,FALSE)&amp;"."&amp;DAY(E345)&amp;"."&amp;MONTH(E345)&amp;"."&amp;YEAR(E345))</f>
        <v/>
      </c>
      <c r="E345" s="135" t="str">
        <f>IFERROR(VLOOKUP(C345,'Db Transaksi'!$C$6:$K$400000,4,FALSE),"")</f>
        <v/>
      </c>
      <c r="F345" s="135"/>
      <c r="G345" s="54" t="str">
        <f>IFERROR(VLOOKUP(C345,'Db Transaksi'!$C$6:$K$400000,7,FALSE),"")</f>
        <v/>
      </c>
      <c r="H345" s="136">
        <f>IFERROR(IF(G345=$P$6,VLOOKUP(D345,'Db Transaksi'!$E$6:$J$400000,6,FALSE),0),0)</f>
        <v>0</v>
      </c>
      <c r="I345" s="136"/>
      <c r="J345" s="136">
        <f>IFERROR(IF(G345=$P$7,VLOOKUP(D345,'Db Transaksi'!$E$6:$J$400000,6,FALSE),0),0)</f>
        <v>0</v>
      </c>
      <c r="K345" s="136"/>
      <c r="L345" s="137">
        <f t="shared" si="17"/>
        <v>0</v>
      </c>
      <c r="M345" s="138"/>
    </row>
    <row r="346" spans="1:13" s="7" customFormat="1" x14ac:dyDescent="0.25">
      <c r="A346" s="53" t="str">
        <f t="shared" si="15"/>
        <v/>
      </c>
      <c r="B346" s="53">
        <v>327</v>
      </c>
      <c r="C346" s="52" t="str">
        <f t="shared" si="16"/>
        <v>A.049.327</v>
      </c>
      <c r="D346" s="52" t="str">
        <f>IF(E346="","",$G$5&amp;"."&amp;B346&amp;"."&amp;VLOOKUP(G346,Setting!$B$6:$C$7,2,FALSE)&amp;"."&amp;DAY(E346)&amp;"."&amp;MONTH(E346)&amp;"."&amp;YEAR(E346))</f>
        <v/>
      </c>
      <c r="E346" s="135" t="str">
        <f>IFERROR(VLOOKUP(C346,'Db Transaksi'!$C$6:$K$400000,4,FALSE),"")</f>
        <v/>
      </c>
      <c r="F346" s="135"/>
      <c r="G346" s="54" t="str">
        <f>IFERROR(VLOOKUP(C346,'Db Transaksi'!$C$6:$K$400000,7,FALSE),"")</f>
        <v/>
      </c>
      <c r="H346" s="136">
        <f>IFERROR(IF(G346=$P$6,VLOOKUP(D346,'Db Transaksi'!$E$6:$J$400000,6,FALSE),0),0)</f>
        <v>0</v>
      </c>
      <c r="I346" s="136"/>
      <c r="J346" s="136">
        <f>IFERROR(IF(G346=$P$7,VLOOKUP(D346,'Db Transaksi'!$E$6:$J$400000,6,FALSE),0),0)</f>
        <v>0</v>
      </c>
      <c r="K346" s="136"/>
      <c r="L346" s="137">
        <f t="shared" si="17"/>
        <v>0</v>
      </c>
      <c r="M346" s="138"/>
    </row>
    <row r="347" spans="1:13" s="7" customFormat="1" x14ac:dyDescent="0.25">
      <c r="A347" s="53" t="str">
        <f t="shared" si="15"/>
        <v/>
      </c>
      <c r="B347" s="53">
        <v>328</v>
      </c>
      <c r="C347" s="52" t="str">
        <f t="shared" si="16"/>
        <v>A.049.328</v>
      </c>
      <c r="D347" s="52" t="str">
        <f>IF(E347="","",$G$5&amp;"."&amp;B347&amp;"."&amp;VLOOKUP(G347,Setting!$B$6:$C$7,2,FALSE)&amp;"."&amp;DAY(E347)&amp;"."&amp;MONTH(E347)&amp;"."&amp;YEAR(E347))</f>
        <v/>
      </c>
      <c r="E347" s="135" t="str">
        <f>IFERROR(VLOOKUP(C347,'Db Transaksi'!$C$6:$K$400000,4,FALSE),"")</f>
        <v/>
      </c>
      <c r="F347" s="135"/>
      <c r="G347" s="54" t="str">
        <f>IFERROR(VLOOKUP(C347,'Db Transaksi'!$C$6:$K$400000,7,FALSE),"")</f>
        <v/>
      </c>
      <c r="H347" s="136">
        <f>IFERROR(IF(G347=$P$6,VLOOKUP(D347,'Db Transaksi'!$E$6:$J$400000,6,FALSE),0),0)</f>
        <v>0</v>
      </c>
      <c r="I347" s="136"/>
      <c r="J347" s="136">
        <f>IFERROR(IF(G347=$P$7,VLOOKUP(D347,'Db Transaksi'!$E$6:$J$400000,6,FALSE),0),0)</f>
        <v>0</v>
      </c>
      <c r="K347" s="136"/>
      <c r="L347" s="137">
        <f t="shared" si="17"/>
        <v>0</v>
      </c>
      <c r="M347" s="138"/>
    </row>
    <row r="348" spans="1:13" s="7" customFormat="1" x14ac:dyDescent="0.25">
      <c r="A348" s="53" t="str">
        <f t="shared" si="15"/>
        <v/>
      </c>
      <c r="B348" s="53">
        <v>329</v>
      </c>
      <c r="C348" s="52" t="str">
        <f t="shared" si="16"/>
        <v>A.049.329</v>
      </c>
      <c r="D348" s="52" t="str">
        <f>IF(E348="","",$G$5&amp;"."&amp;B348&amp;"."&amp;VLOOKUP(G348,Setting!$B$6:$C$7,2,FALSE)&amp;"."&amp;DAY(E348)&amp;"."&amp;MONTH(E348)&amp;"."&amp;YEAR(E348))</f>
        <v/>
      </c>
      <c r="E348" s="135" t="str">
        <f>IFERROR(VLOOKUP(C348,'Db Transaksi'!$C$6:$K$400000,4,FALSE),"")</f>
        <v/>
      </c>
      <c r="F348" s="135"/>
      <c r="G348" s="54" t="str">
        <f>IFERROR(VLOOKUP(C348,'Db Transaksi'!$C$6:$K$400000,7,FALSE),"")</f>
        <v/>
      </c>
      <c r="H348" s="136">
        <f>IFERROR(IF(G348=$P$6,VLOOKUP(D348,'Db Transaksi'!$E$6:$J$400000,6,FALSE),0),0)</f>
        <v>0</v>
      </c>
      <c r="I348" s="136"/>
      <c r="J348" s="136">
        <f>IFERROR(IF(G348=$P$7,VLOOKUP(D348,'Db Transaksi'!$E$6:$J$400000,6,FALSE),0),0)</f>
        <v>0</v>
      </c>
      <c r="K348" s="136"/>
      <c r="L348" s="137">
        <f t="shared" si="17"/>
        <v>0</v>
      </c>
      <c r="M348" s="138"/>
    </row>
    <row r="349" spans="1:13" s="7" customFormat="1" x14ac:dyDescent="0.25">
      <c r="A349" s="53" t="str">
        <f t="shared" si="15"/>
        <v/>
      </c>
      <c r="B349" s="53">
        <v>330</v>
      </c>
      <c r="C349" s="52" t="str">
        <f t="shared" si="16"/>
        <v>A.049.330</v>
      </c>
      <c r="D349" s="52" t="str">
        <f>IF(E349="","",$G$5&amp;"."&amp;B349&amp;"."&amp;VLOOKUP(G349,Setting!$B$6:$C$7,2,FALSE)&amp;"."&amp;DAY(E349)&amp;"."&amp;MONTH(E349)&amp;"."&amp;YEAR(E349))</f>
        <v/>
      </c>
      <c r="E349" s="135" t="str">
        <f>IFERROR(VLOOKUP(C349,'Db Transaksi'!$C$6:$K$400000,4,FALSE),"")</f>
        <v/>
      </c>
      <c r="F349" s="135"/>
      <c r="G349" s="54" t="str">
        <f>IFERROR(VLOOKUP(C349,'Db Transaksi'!$C$6:$K$400000,7,FALSE),"")</f>
        <v/>
      </c>
      <c r="H349" s="136">
        <f>IFERROR(IF(G349=$P$6,VLOOKUP(D349,'Db Transaksi'!$E$6:$J$400000,6,FALSE),0),0)</f>
        <v>0</v>
      </c>
      <c r="I349" s="136"/>
      <c r="J349" s="136">
        <f>IFERROR(IF(G349=$P$7,VLOOKUP(D349,'Db Transaksi'!$E$6:$J$400000,6,FALSE),0),0)</f>
        <v>0</v>
      </c>
      <c r="K349" s="136"/>
      <c r="L349" s="137">
        <f t="shared" si="17"/>
        <v>0</v>
      </c>
      <c r="M349" s="138"/>
    </row>
    <row r="350" spans="1:13" s="7" customFormat="1" x14ac:dyDescent="0.25">
      <c r="A350" s="53" t="str">
        <f t="shared" si="15"/>
        <v/>
      </c>
      <c r="B350" s="53">
        <v>331</v>
      </c>
      <c r="C350" s="52" t="str">
        <f t="shared" si="16"/>
        <v>A.049.331</v>
      </c>
      <c r="D350" s="52" t="str">
        <f>IF(E350="","",$G$5&amp;"."&amp;B350&amp;"."&amp;VLOOKUP(G350,Setting!$B$6:$C$7,2,FALSE)&amp;"."&amp;DAY(E350)&amp;"."&amp;MONTH(E350)&amp;"."&amp;YEAR(E350))</f>
        <v/>
      </c>
      <c r="E350" s="135" t="str">
        <f>IFERROR(VLOOKUP(C350,'Db Transaksi'!$C$6:$K$400000,4,FALSE),"")</f>
        <v/>
      </c>
      <c r="F350" s="135"/>
      <c r="G350" s="54" t="str">
        <f>IFERROR(VLOOKUP(C350,'Db Transaksi'!$C$6:$K$400000,7,FALSE),"")</f>
        <v/>
      </c>
      <c r="H350" s="136">
        <f>IFERROR(IF(G350=$P$6,VLOOKUP(D350,'Db Transaksi'!$E$6:$J$400000,6,FALSE),0),0)</f>
        <v>0</v>
      </c>
      <c r="I350" s="136"/>
      <c r="J350" s="136">
        <f>IFERROR(IF(G350=$P$7,VLOOKUP(D350,'Db Transaksi'!$E$6:$J$400000,6,FALSE),0),0)</f>
        <v>0</v>
      </c>
      <c r="K350" s="136"/>
      <c r="L350" s="137">
        <f t="shared" si="17"/>
        <v>0</v>
      </c>
      <c r="M350" s="138"/>
    </row>
    <row r="351" spans="1:13" s="7" customFormat="1" x14ac:dyDescent="0.25">
      <c r="A351" s="53" t="str">
        <f t="shared" si="15"/>
        <v/>
      </c>
      <c r="B351" s="53">
        <v>332</v>
      </c>
      <c r="C351" s="52" t="str">
        <f t="shared" si="16"/>
        <v>A.049.332</v>
      </c>
      <c r="D351" s="52" t="str">
        <f>IF(E351="","",$G$5&amp;"."&amp;B351&amp;"."&amp;VLOOKUP(G351,Setting!$B$6:$C$7,2,FALSE)&amp;"."&amp;DAY(E351)&amp;"."&amp;MONTH(E351)&amp;"."&amp;YEAR(E351))</f>
        <v/>
      </c>
      <c r="E351" s="135" t="str">
        <f>IFERROR(VLOOKUP(C351,'Db Transaksi'!$C$6:$K$400000,4,FALSE),"")</f>
        <v/>
      </c>
      <c r="F351" s="135"/>
      <c r="G351" s="54" t="str">
        <f>IFERROR(VLOOKUP(C351,'Db Transaksi'!$C$6:$K$400000,7,FALSE),"")</f>
        <v/>
      </c>
      <c r="H351" s="136">
        <f>IFERROR(IF(G351=$P$6,VLOOKUP(D351,'Db Transaksi'!$E$6:$J$400000,6,FALSE),0),0)</f>
        <v>0</v>
      </c>
      <c r="I351" s="136"/>
      <c r="J351" s="136">
        <f>IFERROR(IF(G351=$P$7,VLOOKUP(D351,'Db Transaksi'!$E$6:$J$400000,6,FALSE),0),0)</f>
        <v>0</v>
      </c>
      <c r="K351" s="136"/>
      <c r="L351" s="137">
        <f t="shared" si="17"/>
        <v>0</v>
      </c>
      <c r="M351" s="138"/>
    </row>
    <row r="352" spans="1:13" s="7" customFormat="1" x14ac:dyDescent="0.25">
      <c r="A352" s="53" t="str">
        <f t="shared" si="15"/>
        <v/>
      </c>
      <c r="B352" s="53">
        <v>333</v>
      </c>
      <c r="C352" s="52" t="str">
        <f t="shared" si="16"/>
        <v>A.049.333</v>
      </c>
      <c r="D352" s="52" t="str">
        <f>IF(E352="","",$G$5&amp;"."&amp;B352&amp;"."&amp;VLOOKUP(G352,Setting!$B$6:$C$7,2,FALSE)&amp;"."&amp;DAY(E352)&amp;"."&amp;MONTH(E352)&amp;"."&amp;YEAR(E352))</f>
        <v/>
      </c>
      <c r="E352" s="135" t="str">
        <f>IFERROR(VLOOKUP(C352,'Db Transaksi'!$C$6:$K$400000,4,FALSE),"")</f>
        <v/>
      </c>
      <c r="F352" s="135"/>
      <c r="G352" s="54" t="str">
        <f>IFERROR(VLOOKUP(C352,'Db Transaksi'!$C$6:$K$400000,7,FALSE),"")</f>
        <v/>
      </c>
      <c r="H352" s="136">
        <f>IFERROR(IF(G352=$P$6,VLOOKUP(D352,'Db Transaksi'!$E$6:$J$400000,6,FALSE),0),0)</f>
        <v>0</v>
      </c>
      <c r="I352" s="136"/>
      <c r="J352" s="136">
        <f>IFERROR(IF(G352=$P$7,VLOOKUP(D352,'Db Transaksi'!$E$6:$J$400000,6,FALSE),0),0)</f>
        <v>0</v>
      </c>
      <c r="K352" s="136"/>
      <c r="L352" s="137">
        <f t="shared" si="17"/>
        <v>0</v>
      </c>
      <c r="M352" s="138"/>
    </row>
    <row r="353" spans="1:13" s="7" customFormat="1" x14ac:dyDescent="0.25">
      <c r="A353" s="53" t="str">
        <f t="shared" si="15"/>
        <v/>
      </c>
      <c r="B353" s="53">
        <v>334</v>
      </c>
      <c r="C353" s="52" t="str">
        <f t="shared" si="16"/>
        <v>A.049.334</v>
      </c>
      <c r="D353" s="52" t="str">
        <f>IF(E353="","",$G$5&amp;"."&amp;B353&amp;"."&amp;VLOOKUP(G353,Setting!$B$6:$C$7,2,FALSE)&amp;"."&amp;DAY(E353)&amp;"."&amp;MONTH(E353)&amp;"."&amp;YEAR(E353))</f>
        <v/>
      </c>
      <c r="E353" s="135" t="str">
        <f>IFERROR(VLOOKUP(C353,'Db Transaksi'!$C$6:$K$400000,4,FALSE),"")</f>
        <v/>
      </c>
      <c r="F353" s="135"/>
      <c r="G353" s="54" t="str">
        <f>IFERROR(VLOOKUP(C353,'Db Transaksi'!$C$6:$K$400000,7,FALSE),"")</f>
        <v/>
      </c>
      <c r="H353" s="136">
        <f>IFERROR(IF(G353=$P$6,VLOOKUP(D353,'Db Transaksi'!$E$6:$J$400000,6,FALSE),0),0)</f>
        <v>0</v>
      </c>
      <c r="I353" s="136"/>
      <c r="J353" s="136">
        <f>IFERROR(IF(G353=$P$7,VLOOKUP(D353,'Db Transaksi'!$E$6:$J$400000,6,FALSE),0),0)</f>
        <v>0</v>
      </c>
      <c r="K353" s="136"/>
      <c r="L353" s="137">
        <f t="shared" si="17"/>
        <v>0</v>
      </c>
      <c r="M353" s="138"/>
    </row>
    <row r="354" spans="1:13" s="7" customFormat="1" x14ac:dyDescent="0.25">
      <c r="A354" s="53" t="str">
        <f t="shared" si="15"/>
        <v/>
      </c>
      <c r="B354" s="53">
        <v>335</v>
      </c>
      <c r="C354" s="52" t="str">
        <f t="shared" si="16"/>
        <v>A.049.335</v>
      </c>
      <c r="D354" s="52" t="str">
        <f>IF(E354="","",$G$5&amp;"."&amp;B354&amp;"."&amp;VLOOKUP(G354,Setting!$B$6:$C$7,2,FALSE)&amp;"."&amp;DAY(E354)&amp;"."&amp;MONTH(E354)&amp;"."&amp;YEAR(E354))</f>
        <v/>
      </c>
      <c r="E354" s="135" t="str">
        <f>IFERROR(VLOOKUP(C354,'Db Transaksi'!$C$6:$K$400000,4,FALSE),"")</f>
        <v/>
      </c>
      <c r="F354" s="135"/>
      <c r="G354" s="54" t="str">
        <f>IFERROR(VLOOKUP(C354,'Db Transaksi'!$C$6:$K$400000,7,FALSE),"")</f>
        <v/>
      </c>
      <c r="H354" s="136">
        <f>IFERROR(IF(G354=$P$6,VLOOKUP(D354,'Db Transaksi'!$E$6:$J$400000,6,FALSE),0),0)</f>
        <v>0</v>
      </c>
      <c r="I354" s="136"/>
      <c r="J354" s="136">
        <f>IFERROR(IF(G354=$P$7,VLOOKUP(D354,'Db Transaksi'!$E$6:$J$400000,6,FALSE),0),0)</f>
        <v>0</v>
      </c>
      <c r="K354" s="136"/>
      <c r="L354" s="137">
        <f t="shared" si="17"/>
        <v>0</v>
      </c>
      <c r="M354" s="138"/>
    </row>
    <row r="355" spans="1:13" s="7" customFormat="1" x14ac:dyDescent="0.25">
      <c r="A355" s="53" t="str">
        <f t="shared" si="15"/>
        <v/>
      </c>
      <c r="B355" s="53">
        <v>336</v>
      </c>
      <c r="C355" s="52" t="str">
        <f t="shared" si="16"/>
        <v>A.049.336</v>
      </c>
      <c r="D355" s="52" t="str">
        <f>IF(E355="","",$G$5&amp;"."&amp;B355&amp;"."&amp;VLOOKUP(G355,Setting!$B$6:$C$7,2,FALSE)&amp;"."&amp;DAY(E355)&amp;"."&amp;MONTH(E355)&amp;"."&amp;YEAR(E355))</f>
        <v/>
      </c>
      <c r="E355" s="135" t="str">
        <f>IFERROR(VLOOKUP(C355,'Db Transaksi'!$C$6:$K$400000,4,FALSE),"")</f>
        <v/>
      </c>
      <c r="F355" s="135"/>
      <c r="G355" s="54" t="str">
        <f>IFERROR(VLOOKUP(C355,'Db Transaksi'!$C$6:$K$400000,7,FALSE),"")</f>
        <v/>
      </c>
      <c r="H355" s="136">
        <f>IFERROR(IF(G355=$P$6,VLOOKUP(D355,'Db Transaksi'!$E$6:$J$400000,6,FALSE),0),0)</f>
        <v>0</v>
      </c>
      <c r="I355" s="136"/>
      <c r="J355" s="136">
        <f>IFERROR(IF(G355=$P$7,VLOOKUP(D355,'Db Transaksi'!$E$6:$J$400000,6,FALSE),0),0)</f>
        <v>0</v>
      </c>
      <c r="K355" s="136"/>
      <c r="L355" s="137">
        <f t="shared" si="17"/>
        <v>0</v>
      </c>
      <c r="M355" s="138"/>
    </row>
    <row r="356" spans="1:13" s="7" customFormat="1" x14ac:dyDescent="0.25">
      <c r="A356" s="53" t="str">
        <f t="shared" si="15"/>
        <v/>
      </c>
      <c r="B356" s="53">
        <v>337</v>
      </c>
      <c r="C356" s="52" t="str">
        <f t="shared" si="16"/>
        <v>A.049.337</v>
      </c>
      <c r="D356" s="52" t="str">
        <f>IF(E356="","",$G$5&amp;"."&amp;B356&amp;"."&amp;VLOOKUP(G356,Setting!$B$6:$C$7,2,FALSE)&amp;"."&amp;DAY(E356)&amp;"."&amp;MONTH(E356)&amp;"."&amp;YEAR(E356))</f>
        <v/>
      </c>
      <c r="E356" s="135" t="str">
        <f>IFERROR(VLOOKUP(C356,'Db Transaksi'!$C$6:$K$400000,4,FALSE),"")</f>
        <v/>
      </c>
      <c r="F356" s="135"/>
      <c r="G356" s="54" t="str">
        <f>IFERROR(VLOOKUP(C356,'Db Transaksi'!$C$6:$K$400000,7,FALSE),"")</f>
        <v/>
      </c>
      <c r="H356" s="136">
        <f>IFERROR(IF(G356=$P$6,VLOOKUP(D356,'Db Transaksi'!$E$6:$J$400000,6,FALSE),0),0)</f>
        <v>0</v>
      </c>
      <c r="I356" s="136"/>
      <c r="J356" s="136">
        <f>IFERROR(IF(G356=$P$7,VLOOKUP(D356,'Db Transaksi'!$E$6:$J$400000,6,FALSE),0),0)</f>
        <v>0</v>
      </c>
      <c r="K356" s="136"/>
      <c r="L356" s="137">
        <f t="shared" si="17"/>
        <v>0</v>
      </c>
      <c r="M356" s="138"/>
    </row>
    <row r="357" spans="1:13" s="7" customFormat="1" x14ac:dyDescent="0.25">
      <c r="A357" s="53" t="str">
        <f t="shared" si="15"/>
        <v/>
      </c>
      <c r="B357" s="53">
        <v>338</v>
      </c>
      <c r="C357" s="52" t="str">
        <f t="shared" si="16"/>
        <v>A.049.338</v>
      </c>
      <c r="D357" s="52" t="str">
        <f>IF(E357="","",$G$5&amp;"."&amp;B357&amp;"."&amp;VLOOKUP(G357,Setting!$B$6:$C$7,2,FALSE)&amp;"."&amp;DAY(E357)&amp;"."&amp;MONTH(E357)&amp;"."&amp;YEAR(E357))</f>
        <v/>
      </c>
      <c r="E357" s="135" t="str">
        <f>IFERROR(VLOOKUP(C357,'Db Transaksi'!$C$6:$K$400000,4,FALSE),"")</f>
        <v/>
      </c>
      <c r="F357" s="135"/>
      <c r="G357" s="54" t="str">
        <f>IFERROR(VLOOKUP(C357,'Db Transaksi'!$C$6:$K$400000,7,FALSE),"")</f>
        <v/>
      </c>
      <c r="H357" s="136">
        <f>IFERROR(IF(G357=$P$6,VLOOKUP(D357,'Db Transaksi'!$E$6:$J$400000,6,FALSE),0),0)</f>
        <v>0</v>
      </c>
      <c r="I357" s="136"/>
      <c r="J357" s="136">
        <f>IFERROR(IF(G357=$P$7,VLOOKUP(D357,'Db Transaksi'!$E$6:$J$400000,6,FALSE),0),0)</f>
        <v>0</v>
      </c>
      <c r="K357" s="136"/>
      <c r="L357" s="137">
        <f t="shared" si="17"/>
        <v>0</v>
      </c>
      <c r="M357" s="138"/>
    </row>
    <row r="358" spans="1:13" s="7" customFormat="1" x14ac:dyDescent="0.25">
      <c r="A358" s="53" t="str">
        <f t="shared" si="15"/>
        <v/>
      </c>
      <c r="B358" s="53">
        <v>339</v>
      </c>
      <c r="C358" s="52" t="str">
        <f t="shared" si="16"/>
        <v>A.049.339</v>
      </c>
      <c r="D358" s="52" t="str">
        <f>IF(E358="","",$G$5&amp;"."&amp;B358&amp;"."&amp;VLOOKUP(G358,Setting!$B$6:$C$7,2,FALSE)&amp;"."&amp;DAY(E358)&amp;"."&amp;MONTH(E358)&amp;"."&amp;YEAR(E358))</f>
        <v/>
      </c>
      <c r="E358" s="135" t="str">
        <f>IFERROR(VLOOKUP(C358,'Db Transaksi'!$C$6:$K$400000,4,FALSE),"")</f>
        <v/>
      </c>
      <c r="F358" s="135"/>
      <c r="G358" s="54" t="str">
        <f>IFERROR(VLOOKUP(C358,'Db Transaksi'!$C$6:$K$400000,7,FALSE),"")</f>
        <v/>
      </c>
      <c r="H358" s="136">
        <f>IFERROR(IF(G358=$P$6,VLOOKUP(D358,'Db Transaksi'!$E$6:$J$400000,6,FALSE),0),0)</f>
        <v>0</v>
      </c>
      <c r="I358" s="136"/>
      <c r="J358" s="136">
        <f>IFERROR(IF(G358=$P$7,VLOOKUP(D358,'Db Transaksi'!$E$6:$J$400000,6,FALSE),0),0)</f>
        <v>0</v>
      </c>
      <c r="K358" s="136"/>
      <c r="L358" s="137">
        <f t="shared" si="17"/>
        <v>0</v>
      </c>
      <c r="M358" s="138"/>
    </row>
    <row r="359" spans="1:13" s="7" customFormat="1" x14ac:dyDescent="0.25">
      <c r="A359" s="53" t="str">
        <f t="shared" si="15"/>
        <v/>
      </c>
      <c r="B359" s="53">
        <v>340</v>
      </c>
      <c r="C359" s="52" t="str">
        <f t="shared" si="16"/>
        <v>A.049.340</v>
      </c>
      <c r="D359" s="52" t="str">
        <f>IF(E359="","",$G$5&amp;"."&amp;B359&amp;"."&amp;VLOOKUP(G359,Setting!$B$6:$C$7,2,FALSE)&amp;"."&amp;DAY(E359)&amp;"."&amp;MONTH(E359)&amp;"."&amp;YEAR(E359))</f>
        <v/>
      </c>
      <c r="E359" s="135" t="str">
        <f>IFERROR(VLOOKUP(C359,'Db Transaksi'!$C$6:$K$400000,4,FALSE),"")</f>
        <v/>
      </c>
      <c r="F359" s="135"/>
      <c r="G359" s="54" t="str">
        <f>IFERROR(VLOOKUP(C359,'Db Transaksi'!$C$6:$K$400000,7,FALSE),"")</f>
        <v/>
      </c>
      <c r="H359" s="136">
        <f>IFERROR(IF(G359=$P$6,VLOOKUP(D359,'Db Transaksi'!$E$6:$J$400000,6,FALSE),0),0)</f>
        <v>0</v>
      </c>
      <c r="I359" s="136"/>
      <c r="J359" s="136">
        <f>IFERROR(IF(G359=$P$7,VLOOKUP(D359,'Db Transaksi'!$E$6:$J$400000,6,FALSE),0),0)</f>
        <v>0</v>
      </c>
      <c r="K359" s="136"/>
      <c r="L359" s="137">
        <f t="shared" si="17"/>
        <v>0</v>
      </c>
      <c r="M359" s="138"/>
    </row>
    <row r="360" spans="1:13" s="7" customFormat="1" x14ac:dyDescent="0.25">
      <c r="A360" s="53" t="str">
        <f t="shared" si="15"/>
        <v/>
      </c>
      <c r="B360" s="53">
        <v>341</v>
      </c>
      <c r="C360" s="52" t="str">
        <f t="shared" si="16"/>
        <v>A.049.341</v>
      </c>
      <c r="D360" s="52" t="str">
        <f>IF(E360="","",$G$5&amp;"."&amp;B360&amp;"."&amp;VLOOKUP(G360,Setting!$B$6:$C$7,2,FALSE)&amp;"."&amp;DAY(E360)&amp;"."&amp;MONTH(E360)&amp;"."&amp;YEAR(E360))</f>
        <v/>
      </c>
      <c r="E360" s="135" t="str">
        <f>IFERROR(VLOOKUP(C360,'Db Transaksi'!$C$6:$K$400000,4,FALSE),"")</f>
        <v/>
      </c>
      <c r="F360" s="135"/>
      <c r="G360" s="54" t="str">
        <f>IFERROR(VLOOKUP(C360,'Db Transaksi'!$C$6:$K$400000,7,FALSE),"")</f>
        <v/>
      </c>
      <c r="H360" s="136">
        <f>IFERROR(IF(G360=$P$6,VLOOKUP(D360,'Db Transaksi'!$E$6:$J$400000,6,FALSE),0),0)</f>
        <v>0</v>
      </c>
      <c r="I360" s="136"/>
      <c r="J360" s="136">
        <f>IFERROR(IF(G360=$P$7,VLOOKUP(D360,'Db Transaksi'!$E$6:$J$400000,6,FALSE),0),0)</f>
        <v>0</v>
      </c>
      <c r="K360" s="136"/>
      <c r="L360" s="137">
        <f t="shared" si="17"/>
        <v>0</v>
      </c>
      <c r="M360" s="138"/>
    </row>
    <row r="361" spans="1:13" s="7" customFormat="1" x14ac:dyDescent="0.25">
      <c r="A361" s="53" t="str">
        <f t="shared" si="15"/>
        <v/>
      </c>
      <c r="B361" s="53">
        <v>342</v>
      </c>
      <c r="C361" s="52" t="str">
        <f t="shared" si="16"/>
        <v>A.049.342</v>
      </c>
      <c r="D361" s="52" t="str">
        <f>IF(E361="","",$G$5&amp;"."&amp;B361&amp;"."&amp;VLOOKUP(G361,Setting!$B$6:$C$7,2,FALSE)&amp;"."&amp;DAY(E361)&amp;"."&amp;MONTH(E361)&amp;"."&amp;YEAR(E361))</f>
        <v/>
      </c>
      <c r="E361" s="135" t="str">
        <f>IFERROR(VLOOKUP(C361,'Db Transaksi'!$C$6:$K$400000,4,FALSE),"")</f>
        <v/>
      </c>
      <c r="F361" s="135"/>
      <c r="G361" s="54" t="str">
        <f>IFERROR(VLOOKUP(C361,'Db Transaksi'!$C$6:$K$400000,7,FALSE),"")</f>
        <v/>
      </c>
      <c r="H361" s="136">
        <f>IFERROR(IF(G361=$P$6,VLOOKUP(D361,'Db Transaksi'!$E$6:$J$400000,6,FALSE),0),0)</f>
        <v>0</v>
      </c>
      <c r="I361" s="136"/>
      <c r="J361" s="136">
        <f>IFERROR(IF(G361=$P$7,VLOOKUP(D361,'Db Transaksi'!$E$6:$J$400000,6,FALSE),0),0)</f>
        <v>0</v>
      </c>
      <c r="K361" s="136"/>
      <c r="L361" s="137">
        <f t="shared" si="17"/>
        <v>0</v>
      </c>
      <c r="M361" s="138"/>
    </row>
    <row r="362" spans="1:13" s="7" customFormat="1" x14ac:dyDescent="0.25">
      <c r="A362" s="53" t="str">
        <f t="shared" si="15"/>
        <v/>
      </c>
      <c r="B362" s="53">
        <v>343</v>
      </c>
      <c r="C362" s="52" t="str">
        <f t="shared" si="16"/>
        <v>A.049.343</v>
      </c>
      <c r="D362" s="52" t="str">
        <f>IF(E362="","",$G$5&amp;"."&amp;B362&amp;"."&amp;VLOOKUP(G362,Setting!$B$6:$C$7,2,FALSE)&amp;"."&amp;DAY(E362)&amp;"."&amp;MONTH(E362)&amp;"."&amp;YEAR(E362))</f>
        <v/>
      </c>
      <c r="E362" s="135" t="str">
        <f>IFERROR(VLOOKUP(C362,'Db Transaksi'!$C$6:$K$400000,4,FALSE),"")</f>
        <v/>
      </c>
      <c r="F362" s="135"/>
      <c r="G362" s="54" t="str">
        <f>IFERROR(VLOOKUP(C362,'Db Transaksi'!$C$6:$K$400000,7,FALSE),"")</f>
        <v/>
      </c>
      <c r="H362" s="136">
        <f>IFERROR(IF(G362=$P$6,VLOOKUP(D362,'Db Transaksi'!$E$6:$J$400000,6,FALSE),0),0)</f>
        <v>0</v>
      </c>
      <c r="I362" s="136"/>
      <c r="J362" s="136">
        <f>IFERROR(IF(G362=$P$7,VLOOKUP(D362,'Db Transaksi'!$E$6:$J$400000,6,FALSE),0),0)</f>
        <v>0</v>
      </c>
      <c r="K362" s="136"/>
      <c r="L362" s="137">
        <f t="shared" si="17"/>
        <v>0</v>
      </c>
      <c r="M362" s="138"/>
    </row>
    <row r="363" spans="1:13" s="7" customFormat="1" x14ac:dyDescent="0.25">
      <c r="A363" s="53" t="str">
        <f t="shared" si="15"/>
        <v/>
      </c>
      <c r="B363" s="53">
        <v>344</v>
      </c>
      <c r="C363" s="52" t="str">
        <f t="shared" si="16"/>
        <v>A.049.344</v>
      </c>
      <c r="D363" s="52" t="str">
        <f>IF(E363="","",$G$5&amp;"."&amp;B363&amp;"."&amp;VLOOKUP(G363,Setting!$B$6:$C$7,2,FALSE)&amp;"."&amp;DAY(E363)&amp;"."&amp;MONTH(E363)&amp;"."&amp;YEAR(E363))</f>
        <v/>
      </c>
      <c r="E363" s="135" t="str">
        <f>IFERROR(VLOOKUP(C363,'Db Transaksi'!$C$6:$K$400000,4,FALSE),"")</f>
        <v/>
      </c>
      <c r="F363" s="135"/>
      <c r="G363" s="54" t="str">
        <f>IFERROR(VLOOKUP(C363,'Db Transaksi'!$C$6:$K$400000,7,FALSE),"")</f>
        <v/>
      </c>
      <c r="H363" s="136">
        <f>IFERROR(IF(G363=$P$6,VLOOKUP(D363,'Db Transaksi'!$E$6:$J$400000,6,FALSE),0),0)</f>
        <v>0</v>
      </c>
      <c r="I363" s="136"/>
      <c r="J363" s="136">
        <f>IFERROR(IF(G363=$P$7,VLOOKUP(D363,'Db Transaksi'!$E$6:$J$400000,6,FALSE),0),0)</f>
        <v>0</v>
      </c>
      <c r="K363" s="136"/>
      <c r="L363" s="137">
        <f t="shared" si="17"/>
        <v>0</v>
      </c>
      <c r="M363" s="138"/>
    </row>
    <row r="364" spans="1:13" s="7" customFormat="1" x14ac:dyDescent="0.25">
      <c r="A364" s="53" t="str">
        <f t="shared" si="15"/>
        <v/>
      </c>
      <c r="B364" s="53">
        <v>345</v>
      </c>
      <c r="C364" s="52" t="str">
        <f t="shared" si="16"/>
        <v>A.049.345</v>
      </c>
      <c r="D364" s="52" t="str">
        <f>IF(E364="","",$G$5&amp;"."&amp;B364&amp;"."&amp;VLOOKUP(G364,Setting!$B$6:$C$7,2,FALSE)&amp;"."&amp;DAY(E364)&amp;"."&amp;MONTH(E364)&amp;"."&amp;YEAR(E364))</f>
        <v/>
      </c>
      <c r="E364" s="135" t="str">
        <f>IFERROR(VLOOKUP(C364,'Db Transaksi'!$C$6:$K$400000,4,FALSE),"")</f>
        <v/>
      </c>
      <c r="F364" s="135"/>
      <c r="G364" s="54" t="str">
        <f>IFERROR(VLOOKUP(C364,'Db Transaksi'!$C$6:$K$400000,7,FALSE),"")</f>
        <v/>
      </c>
      <c r="H364" s="136">
        <f>IFERROR(IF(G364=$P$6,VLOOKUP(D364,'Db Transaksi'!$E$6:$J$400000,6,FALSE),0),0)</f>
        <v>0</v>
      </c>
      <c r="I364" s="136"/>
      <c r="J364" s="136">
        <f>IFERROR(IF(G364=$P$7,VLOOKUP(D364,'Db Transaksi'!$E$6:$J$400000,6,FALSE),0),0)</f>
        <v>0</v>
      </c>
      <c r="K364" s="136"/>
      <c r="L364" s="137">
        <f t="shared" si="17"/>
        <v>0</v>
      </c>
      <c r="M364" s="138"/>
    </row>
    <row r="365" spans="1:13" s="7" customFormat="1" x14ac:dyDescent="0.25">
      <c r="A365" s="53" t="str">
        <f t="shared" si="15"/>
        <v/>
      </c>
      <c r="B365" s="53">
        <v>346</v>
      </c>
      <c r="C365" s="52" t="str">
        <f t="shared" si="16"/>
        <v>A.049.346</v>
      </c>
      <c r="D365" s="52" t="str">
        <f>IF(E365="","",$G$5&amp;"."&amp;B365&amp;"."&amp;VLOOKUP(G365,Setting!$B$6:$C$7,2,FALSE)&amp;"."&amp;DAY(E365)&amp;"."&amp;MONTH(E365)&amp;"."&amp;YEAR(E365))</f>
        <v/>
      </c>
      <c r="E365" s="135" t="str">
        <f>IFERROR(VLOOKUP(C365,'Db Transaksi'!$C$6:$K$400000,4,FALSE),"")</f>
        <v/>
      </c>
      <c r="F365" s="135"/>
      <c r="G365" s="54" t="str">
        <f>IFERROR(VLOOKUP(C365,'Db Transaksi'!$C$6:$K$400000,7,FALSE),"")</f>
        <v/>
      </c>
      <c r="H365" s="136">
        <f>IFERROR(IF(G365=$P$6,VLOOKUP(D365,'Db Transaksi'!$E$6:$J$400000,6,FALSE),0),0)</f>
        <v>0</v>
      </c>
      <c r="I365" s="136"/>
      <c r="J365" s="136">
        <f>IFERROR(IF(G365=$P$7,VLOOKUP(D365,'Db Transaksi'!$E$6:$J$400000,6,FALSE),0),0)</f>
        <v>0</v>
      </c>
      <c r="K365" s="136"/>
      <c r="L365" s="137">
        <f t="shared" si="17"/>
        <v>0</v>
      </c>
      <c r="M365" s="138"/>
    </row>
    <row r="366" spans="1:13" s="7" customFormat="1" x14ac:dyDescent="0.25">
      <c r="A366" s="53" t="str">
        <f t="shared" si="15"/>
        <v/>
      </c>
      <c r="B366" s="53">
        <v>347</v>
      </c>
      <c r="C366" s="52" t="str">
        <f t="shared" si="16"/>
        <v>A.049.347</v>
      </c>
      <c r="D366" s="52" t="str">
        <f>IF(E366="","",$G$5&amp;"."&amp;B366&amp;"."&amp;VLOOKUP(G366,Setting!$B$6:$C$7,2,FALSE)&amp;"."&amp;DAY(E366)&amp;"."&amp;MONTH(E366)&amp;"."&amp;YEAR(E366))</f>
        <v/>
      </c>
      <c r="E366" s="135" t="str">
        <f>IFERROR(VLOOKUP(C366,'Db Transaksi'!$C$6:$K$400000,4,FALSE),"")</f>
        <v/>
      </c>
      <c r="F366" s="135"/>
      <c r="G366" s="54" t="str">
        <f>IFERROR(VLOOKUP(C366,'Db Transaksi'!$C$6:$K$400000,7,FALSE),"")</f>
        <v/>
      </c>
      <c r="H366" s="136">
        <f>IFERROR(IF(G366=$P$6,VLOOKUP(D366,'Db Transaksi'!$E$6:$J$400000,6,FALSE),0),0)</f>
        <v>0</v>
      </c>
      <c r="I366" s="136"/>
      <c r="J366" s="136">
        <f>IFERROR(IF(G366=$P$7,VLOOKUP(D366,'Db Transaksi'!$E$6:$J$400000,6,FALSE),0),0)</f>
        <v>0</v>
      </c>
      <c r="K366" s="136"/>
      <c r="L366" s="137">
        <f t="shared" si="17"/>
        <v>0</v>
      </c>
      <c r="M366" s="138"/>
    </row>
    <row r="367" spans="1:13" s="7" customFormat="1" x14ac:dyDescent="0.25">
      <c r="A367" s="53" t="str">
        <f t="shared" si="15"/>
        <v/>
      </c>
      <c r="B367" s="53">
        <v>348</v>
      </c>
      <c r="C367" s="52" t="str">
        <f t="shared" si="16"/>
        <v>A.049.348</v>
      </c>
      <c r="D367" s="52" t="str">
        <f>IF(E367="","",$G$5&amp;"."&amp;B367&amp;"."&amp;VLOOKUP(G367,Setting!$B$6:$C$7,2,FALSE)&amp;"."&amp;DAY(E367)&amp;"."&amp;MONTH(E367)&amp;"."&amp;YEAR(E367))</f>
        <v/>
      </c>
      <c r="E367" s="135" t="str">
        <f>IFERROR(VLOOKUP(C367,'Db Transaksi'!$C$6:$K$400000,4,FALSE),"")</f>
        <v/>
      </c>
      <c r="F367" s="135"/>
      <c r="G367" s="54" t="str">
        <f>IFERROR(VLOOKUP(C367,'Db Transaksi'!$C$6:$K$400000,7,FALSE),"")</f>
        <v/>
      </c>
      <c r="H367" s="136">
        <f>IFERROR(IF(G367=$P$6,VLOOKUP(D367,'Db Transaksi'!$E$6:$J$400000,6,FALSE),0),0)</f>
        <v>0</v>
      </c>
      <c r="I367" s="136"/>
      <c r="J367" s="136">
        <f>IFERROR(IF(G367=$P$7,VLOOKUP(D367,'Db Transaksi'!$E$6:$J$400000,6,FALSE),0),0)</f>
        <v>0</v>
      </c>
      <c r="K367" s="136"/>
      <c r="L367" s="137">
        <f t="shared" si="17"/>
        <v>0</v>
      </c>
      <c r="M367" s="138"/>
    </row>
    <row r="368" spans="1:13" s="7" customFormat="1" x14ac:dyDescent="0.25">
      <c r="A368" s="53" t="str">
        <f t="shared" si="15"/>
        <v/>
      </c>
      <c r="B368" s="53">
        <v>349</v>
      </c>
      <c r="C368" s="52" t="str">
        <f t="shared" si="16"/>
        <v>A.049.349</v>
      </c>
      <c r="D368" s="52" t="str">
        <f>IF(E368="","",$G$5&amp;"."&amp;B368&amp;"."&amp;VLOOKUP(G368,Setting!$B$6:$C$7,2,FALSE)&amp;"."&amp;DAY(E368)&amp;"."&amp;MONTH(E368)&amp;"."&amp;YEAR(E368))</f>
        <v/>
      </c>
      <c r="E368" s="135" t="str">
        <f>IFERROR(VLOOKUP(C368,'Db Transaksi'!$C$6:$K$400000,4,FALSE),"")</f>
        <v/>
      </c>
      <c r="F368" s="135"/>
      <c r="G368" s="54" t="str">
        <f>IFERROR(VLOOKUP(C368,'Db Transaksi'!$C$6:$K$400000,7,FALSE),"")</f>
        <v/>
      </c>
      <c r="H368" s="136">
        <f>IFERROR(IF(G368=$P$6,VLOOKUP(D368,'Db Transaksi'!$E$6:$J$400000,6,FALSE),0),0)</f>
        <v>0</v>
      </c>
      <c r="I368" s="136"/>
      <c r="J368" s="136">
        <f>IFERROR(IF(G368=$P$7,VLOOKUP(D368,'Db Transaksi'!$E$6:$J$400000,6,FALSE),0),0)</f>
        <v>0</v>
      </c>
      <c r="K368" s="136"/>
      <c r="L368" s="137">
        <f t="shared" si="17"/>
        <v>0</v>
      </c>
      <c r="M368" s="138"/>
    </row>
    <row r="369" spans="1:13" s="7" customFormat="1" x14ac:dyDescent="0.25">
      <c r="A369" s="53" t="str">
        <f t="shared" si="15"/>
        <v/>
      </c>
      <c r="B369" s="53">
        <v>350</v>
      </c>
      <c r="C369" s="52" t="str">
        <f t="shared" si="16"/>
        <v>A.049.350</v>
      </c>
      <c r="D369" s="52" t="str">
        <f>IF(E369="","",$G$5&amp;"."&amp;B369&amp;"."&amp;VLOOKUP(G369,Setting!$B$6:$C$7,2,FALSE)&amp;"."&amp;DAY(E369)&amp;"."&amp;MONTH(E369)&amp;"."&amp;YEAR(E369))</f>
        <v/>
      </c>
      <c r="E369" s="135" t="str">
        <f>IFERROR(VLOOKUP(C369,'Db Transaksi'!$C$6:$K$400000,4,FALSE),"")</f>
        <v/>
      </c>
      <c r="F369" s="135"/>
      <c r="G369" s="54" t="str">
        <f>IFERROR(VLOOKUP(C369,'Db Transaksi'!$C$6:$K$400000,7,FALSE),"")</f>
        <v/>
      </c>
      <c r="H369" s="136">
        <f>IFERROR(IF(G369=$P$6,VLOOKUP(D369,'Db Transaksi'!$E$6:$J$400000,6,FALSE),0),0)</f>
        <v>0</v>
      </c>
      <c r="I369" s="136"/>
      <c r="J369" s="136">
        <f>IFERROR(IF(G369=$P$7,VLOOKUP(D369,'Db Transaksi'!$E$6:$J$400000,6,FALSE),0),0)</f>
        <v>0</v>
      </c>
      <c r="K369" s="136"/>
      <c r="L369" s="137">
        <f t="shared" si="17"/>
        <v>0</v>
      </c>
      <c r="M369" s="138"/>
    </row>
    <row r="370" spans="1:13" s="7" customFormat="1" x14ac:dyDescent="0.25">
      <c r="A370" s="53" t="str">
        <f t="shared" si="15"/>
        <v/>
      </c>
      <c r="B370" s="53">
        <v>351</v>
      </c>
      <c r="C370" s="52" t="str">
        <f t="shared" si="16"/>
        <v>A.049.351</v>
      </c>
      <c r="D370" s="52" t="str">
        <f>IF(E370="","",$G$5&amp;"."&amp;B370&amp;"."&amp;VLOOKUP(G370,Setting!$B$6:$C$7,2,FALSE)&amp;"."&amp;DAY(E370)&amp;"."&amp;MONTH(E370)&amp;"."&amp;YEAR(E370))</f>
        <v/>
      </c>
      <c r="E370" s="135" t="str">
        <f>IFERROR(VLOOKUP(C370,'Db Transaksi'!$C$6:$K$400000,4,FALSE),"")</f>
        <v/>
      </c>
      <c r="F370" s="135"/>
      <c r="G370" s="54" t="str">
        <f>IFERROR(VLOOKUP(C370,'Db Transaksi'!$C$6:$K$400000,7,FALSE),"")</f>
        <v/>
      </c>
      <c r="H370" s="136">
        <f>IFERROR(IF(G370=$P$6,VLOOKUP(D370,'Db Transaksi'!$E$6:$J$400000,6,FALSE),0),0)</f>
        <v>0</v>
      </c>
      <c r="I370" s="136"/>
      <c r="J370" s="136">
        <f>IFERROR(IF(G370=$P$7,VLOOKUP(D370,'Db Transaksi'!$E$6:$J$400000,6,FALSE),0),0)</f>
        <v>0</v>
      </c>
      <c r="K370" s="136"/>
      <c r="L370" s="137">
        <f t="shared" si="17"/>
        <v>0</v>
      </c>
      <c r="M370" s="138"/>
    </row>
    <row r="371" spans="1:13" s="7" customFormat="1" x14ac:dyDescent="0.25">
      <c r="A371" s="53" t="str">
        <f t="shared" si="15"/>
        <v/>
      </c>
      <c r="B371" s="53">
        <v>352</v>
      </c>
      <c r="C371" s="52" t="str">
        <f t="shared" si="16"/>
        <v>A.049.352</v>
      </c>
      <c r="D371" s="52" t="str">
        <f>IF(E371="","",$G$5&amp;"."&amp;B371&amp;"."&amp;VLOOKUP(G371,Setting!$B$6:$C$7,2,FALSE)&amp;"."&amp;DAY(E371)&amp;"."&amp;MONTH(E371)&amp;"."&amp;YEAR(E371))</f>
        <v/>
      </c>
      <c r="E371" s="135" t="str">
        <f>IFERROR(VLOOKUP(C371,'Db Transaksi'!$C$6:$K$400000,4,FALSE),"")</f>
        <v/>
      </c>
      <c r="F371" s="135"/>
      <c r="G371" s="54" t="str">
        <f>IFERROR(VLOOKUP(C371,'Db Transaksi'!$C$6:$K$400000,7,FALSE),"")</f>
        <v/>
      </c>
      <c r="H371" s="136">
        <f>IFERROR(IF(G371=$P$6,VLOOKUP(D371,'Db Transaksi'!$E$6:$J$400000,6,FALSE),0),0)</f>
        <v>0</v>
      </c>
      <c r="I371" s="136"/>
      <c r="J371" s="136">
        <f>IFERROR(IF(G371=$P$7,VLOOKUP(D371,'Db Transaksi'!$E$6:$J$400000,6,FALSE),0),0)</f>
        <v>0</v>
      </c>
      <c r="K371" s="136"/>
      <c r="L371" s="137">
        <f t="shared" si="17"/>
        <v>0</v>
      </c>
      <c r="M371" s="138"/>
    </row>
    <row r="372" spans="1:13" s="7" customFormat="1" x14ac:dyDescent="0.25">
      <c r="A372" s="53" t="str">
        <f t="shared" si="15"/>
        <v/>
      </c>
      <c r="B372" s="53">
        <v>353</v>
      </c>
      <c r="C372" s="52" t="str">
        <f t="shared" si="16"/>
        <v>A.049.353</v>
      </c>
      <c r="D372" s="52" t="str">
        <f>IF(E372="","",$G$5&amp;"."&amp;B372&amp;"."&amp;VLOOKUP(G372,Setting!$B$6:$C$7,2,FALSE)&amp;"."&amp;DAY(E372)&amp;"."&amp;MONTH(E372)&amp;"."&amp;YEAR(E372))</f>
        <v/>
      </c>
      <c r="E372" s="135" t="str">
        <f>IFERROR(VLOOKUP(C372,'Db Transaksi'!$C$6:$K$400000,4,FALSE),"")</f>
        <v/>
      </c>
      <c r="F372" s="135"/>
      <c r="G372" s="54" t="str">
        <f>IFERROR(VLOOKUP(C372,'Db Transaksi'!$C$6:$K$400000,7,FALSE),"")</f>
        <v/>
      </c>
      <c r="H372" s="136">
        <f>IFERROR(IF(G372=$P$6,VLOOKUP(D372,'Db Transaksi'!$E$6:$J$400000,6,FALSE),0),0)</f>
        <v>0</v>
      </c>
      <c r="I372" s="136"/>
      <c r="J372" s="136">
        <f>IFERROR(IF(G372=$P$7,VLOOKUP(D372,'Db Transaksi'!$E$6:$J$400000,6,FALSE),0),0)</f>
        <v>0</v>
      </c>
      <c r="K372" s="136"/>
      <c r="L372" s="137">
        <f t="shared" si="17"/>
        <v>0</v>
      </c>
      <c r="M372" s="138"/>
    </row>
    <row r="373" spans="1:13" s="7" customFormat="1" x14ac:dyDescent="0.25">
      <c r="A373" s="53" t="str">
        <f t="shared" si="15"/>
        <v/>
      </c>
      <c r="B373" s="53">
        <v>354</v>
      </c>
      <c r="C373" s="52" t="str">
        <f t="shared" si="16"/>
        <v>A.049.354</v>
      </c>
      <c r="D373" s="52" t="str">
        <f>IF(E373="","",$G$5&amp;"."&amp;B373&amp;"."&amp;VLOOKUP(G373,Setting!$B$6:$C$7,2,FALSE)&amp;"."&amp;DAY(E373)&amp;"."&amp;MONTH(E373)&amp;"."&amp;YEAR(E373))</f>
        <v/>
      </c>
      <c r="E373" s="135" t="str">
        <f>IFERROR(VLOOKUP(C373,'Db Transaksi'!$C$6:$K$400000,4,FALSE),"")</f>
        <v/>
      </c>
      <c r="F373" s="135"/>
      <c r="G373" s="54" t="str">
        <f>IFERROR(VLOOKUP(C373,'Db Transaksi'!$C$6:$K$400000,7,FALSE),"")</f>
        <v/>
      </c>
      <c r="H373" s="136">
        <f>IFERROR(IF(G373=$P$6,VLOOKUP(D373,'Db Transaksi'!$E$6:$J$400000,6,FALSE),0),0)</f>
        <v>0</v>
      </c>
      <c r="I373" s="136"/>
      <c r="J373" s="136">
        <f>IFERROR(IF(G373=$P$7,VLOOKUP(D373,'Db Transaksi'!$E$6:$J$400000,6,FALSE),0),0)</f>
        <v>0</v>
      </c>
      <c r="K373" s="136"/>
      <c r="L373" s="137">
        <f t="shared" si="17"/>
        <v>0</v>
      </c>
      <c r="M373" s="138"/>
    </row>
    <row r="374" spans="1:13" s="7" customFormat="1" x14ac:dyDescent="0.25">
      <c r="A374" s="53" t="str">
        <f t="shared" si="15"/>
        <v/>
      </c>
      <c r="B374" s="53">
        <v>355</v>
      </c>
      <c r="C374" s="52" t="str">
        <f t="shared" si="16"/>
        <v>A.049.355</v>
      </c>
      <c r="D374" s="52" t="str">
        <f>IF(E374="","",$G$5&amp;"."&amp;B374&amp;"."&amp;VLOOKUP(G374,Setting!$B$6:$C$7,2,FALSE)&amp;"."&amp;DAY(E374)&amp;"."&amp;MONTH(E374)&amp;"."&amp;YEAR(E374))</f>
        <v/>
      </c>
      <c r="E374" s="135" t="str">
        <f>IFERROR(VLOOKUP(C374,'Db Transaksi'!$C$6:$K$400000,4,FALSE),"")</f>
        <v/>
      </c>
      <c r="F374" s="135"/>
      <c r="G374" s="54" t="str">
        <f>IFERROR(VLOOKUP(C374,'Db Transaksi'!$C$6:$K$400000,7,FALSE),"")</f>
        <v/>
      </c>
      <c r="H374" s="136">
        <f>IFERROR(IF(G374=$P$6,VLOOKUP(D374,'Db Transaksi'!$E$6:$J$400000,6,FALSE),0),0)</f>
        <v>0</v>
      </c>
      <c r="I374" s="136"/>
      <c r="J374" s="136">
        <f>IFERROR(IF(G374=$P$7,VLOOKUP(D374,'Db Transaksi'!$E$6:$J$400000,6,FALSE),0),0)</f>
        <v>0</v>
      </c>
      <c r="K374" s="136"/>
      <c r="L374" s="137">
        <f t="shared" si="17"/>
        <v>0</v>
      </c>
      <c r="M374" s="138"/>
    </row>
    <row r="375" spans="1:13" s="7" customFormat="1" x14ac:dyDescent="0.25">
      <c r="A375" s="53" t="str">
        <f t="shared" si="15"/>
        <v/>
      </c>
      <c r="B375" s="53">
        <v>356</v>
      </c>
      <c r="C375" s="52" t="str">
        <f t="shared" si="16"/>
        <v>A.049.356</v>
      </c>
      <c r="D375" s="52" t="str">
        <f>IF(E375="","",$G$5&amp;"."&amp;B375&amp;"."&amp;VLOOKUP(G375,Setting!$B$6:$C$7,2,FALSE)&amp;"."&amp;DAY(E375)&amp;"."&amp;MONTH(E375)&amp;"."&amp;YEAR(E375))</f>
        <v/>
      </c>
      <c r="E375" s="135" t="str">
        <f>IFERROR(VLOOKUP(C375,'Db Transaksi'!$C$6:$K$400000,4,FALSE),"")</f>
        <v/>
      </c>
      <c r="F375" s="135"/>
      <c r="G375" s="54" t="str">
        <f>IFERROR(VLOOKUP(C375,'Db Transaksi'!$C$6:$K$400000,7,FALSE),"")</f>
        <v/>
      </c>
      <c r="H375" s="136">
        <f>IFERROR(IF(G375=$P$6,VLOOKUP(D375,'Db Transaksi'!$E$6:$J$400000,6,FALSE),0),0)</f>
        <v>0</v>
      </c>
      <c r="I375" s="136"/>
      <c r="J375" s="136">
        <f>IFERROR(IF(G375=$P$7,VLOOKUP(D375,'Db Transaksi'!$E$6:$J$400000,6,FALSE),0),0)</f>
        <v>0</v>
      </c>
      <c r="K375" s="136"/>
      <c r="L375" s="137">
        <f t="shared" si="17"/>
        <v>0</v>
      </c>
      <c r="M375" s="138"/>
    </row>
    <row r="376" spans="1:13" s="7" customFormat="1" x14ac:dyDescent="0.25">
      <c r="A376" s="53" t="str">
        <f t="shared" si="15"/>
        <v/>
      </c>
      <c r="B376" s="53">
        <v>357</v>
      </c>
      <c r="C376" s="52" t="str">
        <f t="shared" si="16"/>
        <v>A.049.357</v>
      </c>
      <c r="D376" s="52" t="str">
        <f>IF(E376="","",$G$5&amp;"."&amp;B376&amp;"."&amp;VLOOKUP(G376,Setting!$B$6:$C$7,2,FALSE)&amp;"."&amp;DAY(E376)&amp;"."&amp;MONTH(E376)&amp;"."&amp;YEAR(E376))</f>
        <v/>
      </c>
      <c r="E376" s="135" t="str">
        <f>IFERROR(VLOOKUP(C376,'Db Transaksi'!$C$6:$K$400000,4,FALSE),"")</f>
        <v/>
      </c>
      <c r="F376" s="135"/>
      <c r="G376" s="54" t="str">
        <f>IFERROR(VLOOKUP(C376,'Db Transaksi'!$C$6:$K$400000,7,FALSE),"")</f>
        <v/>
      </c>
      <c r="H376" s="136">
        <f>IFERROR(IF(G376=$P$6,VLOOKUP(D376,'Db Transaksi'!$E$6:$J$400000,6,FALSE),0),0)</f>
        <v>0</v>
      </c>
      <c r="I376" s="136"/>
      <c r="J376" s="136">
        <f>IFERROR(IF(G376=$P$7,VLOOKUP(D376,'Db Transaksi'!$E$6:$J$400000,6,FALSE),0),0)</f>
        <v>0</v>
      </c>
      <c r="K376" s="136"/>
      <c r="L376" s="137">
        <f t="shared" si="17"/>
        <v>0</v>
      </c>
      <c r="M376" s="138"/>
    </row>
    <row r="377" spans="1:13" s="7" customFormat="1" x14ac:dyDescent="0.25">
      <c r="A377" s="53" t="str">
        <f t="shared" si="15"/>
        <v/>
      </c>
      <c r="B377" s="53">
        <v>358</v>
      </c>
      <c r="C377" s="52" t="str">
        <f t="shared" si="16"/>
        <v>A.049.358</v>
      </c>
      <c r="D377" s="52" t="str">
        <f>IF(E377="","",$G$5&amp;"."&amp;B377&amp;"."&amp;VLOOKUP(G377,Setting!$B$6:$C$7,2,FALSE)&amp;"."&amp;DAY(E377)&amp;"."&amp;MONTH(E377)&amp;"."&amp;YEAR(E377))</f>
        <v/>
      </c>
      <c r="E377" s="135" t="str">
        <f>IFERROR(VLOOKUP(C377,'Db Transaksi'!$C$6:$K$400000,4,FALSE),"")</f>
        <v/>
      </c>
      <c r="F377" s="135"/>
      <c r="G377" s="54" t="str">
        <f>IFERROR(VLOOKUP(C377,'Db Transaksi'!$C$6:$K$400000,7,FALSE),"")</f>
        <v/>
      </c>
      <c r="H377" s="136">
        <f>IFERROR(IF(G377=$P$6,VLOOKUP(D377,'Db Transaksi'!$E$6:$J$400000,6,FALSE),0),0)</f>
        <v>0</v>
      </c>
      <c r="I377" s="136"/>
      <c r="J377" s="136">
        <f>IFERROR(IF(G377=$P$7,VLOOKUP(D377,'Db Transaksi'!$E$6:$J$400000,6,FALSE),0),0)</f>
        <v>0</v>
      </c>
      <c r="K377" s="136"/>
      <c r="L377" s="137">
        <f t="shared" si="17"/>
        <v>0</v>
      </c>
      <c r="M377" s="138"/>
    </row>
    <row r="378" spans="1:13" s="7" customFormat="1" x14ac:dyDescent="0.25">
      <c r="A378" s="53" t="str">
        <f t="shared" si="15"/>
        <v/>
      </c>
      <c r="B378" s="53">
        <v>359</v>
      </c>
      <c r="C378" s="52" t="str">
        <f t="shared" si="16"/>
        <v>A.049.359</v>
      </c>
      <c r="D378" s="52" t="str">
        <f>IF(E378="","",$G$5&amp;"."&amp;B378&amp;"."&amp;VLOOKUP(G378,Setting!$B$6:$C$7,2,FALSE)&amp;"."&amp;DAY(E378)&amp;"."&amp;MONTH(E378)&amp;"."&amp;YEAR(E378))</f>
        <v/>
      </c>
      <c r="E378" s="135" t="str">
        <f>IFERROR(VLOOKUP(C378,'Db Transaksi'!$C$6:$K$400000,4,FALSE),"")</f>
        <v/>
      </c>
      <c r="F378" s="135"/>
      <c r="G378" s="54" t="str">
        <f>IFERROR(VLOOKUP(C378,'Db Transaksi'!$C$6:$K$400000,7,FALSE),"")</f>
        <v/>
      </c>
      <c r="H378" s="136">
        <f>IFERROR(IF(G378=$P$6,VLOOKUP(D378,'Db Transaksi'!$E$6:$J$400000,6,FALSE),0),0)</f>
        <v>0</v>
      </c>
      <c r="I378" s="136"/>
      <c r="J378" s="136">
        <f>IFERROR(IF(G378=$P$7,VLOOKUP(D378,'Db Transaksi'!$E$6:$J$400000,6,FALSE),0),0)</f>
        <v>0</v>
      </c>
      <c r="K378" s="136"/>
      <c r="L378" s="137">
        <f t="shared" si="17"/>
        <v>0</v>
      </c>
      <c r="M378" s="138"/>
    </row>
    <row r="379" spans="1:13" s="7" customFormat="1" x14ac:dyDescent="0.25">
      <c r="A379" s="53" t="str">
        <f t="shared" si="15"/>
        <v/>
      </c>
      <c r="B379" s="53">
        <v>360</v>
      </c>
      <c r="C379" s="52" t="str">
        <f t="shared" si="16"/>
        <v>A.049.360</v>
      </c>
      <c r="D379" s="52" t="str">
        <f>IF(E379="","",$G$5&amp;"."&amp;B379&amp;"."&amp;VLOOKUP(G379,Setting!$B$6:$C$7,2,FALSE)&amp;"."&amp;DAY(E379)&amp;"."&amp;MONTH(E379)&amp;"."&amp;YEAR(E379))</f>
        <v/>
      </c>
      <c r="E379" s="135" t="str">
        <f>IFERROR(VLOOKUP(C379,'Db Transaksi'!$C$6:$K$400000,4,FALSE),"")</f>
        <v/>
      </c>
      <c r="F379" s="135"/>
      <c r="G379" s="54" t="str">
        <f>IFERROR(VLOOKUP(C379,'Db Transaksi'!$C$6:$K$400000,7,FALSE),"")</f>
        <v/>
      </c>
      <c r="H379" s="136">
        <f>IFERROR(IF(G379=$P$6,VLOOKUP(D379,'Db Transaksi'!$E$6:$J$400000,6,FALSE),0),0)</f>
        <v>0</v>
      </c>
      <c r="I379" s="136"/>
      <c r="J379" s="136">
        <f>IFERROR(IF(G379=$P$7,VLOOKUP(D379,'Db Transaksi'!$E$6:$J$400000,6,FALSE),0),0)</f>
        <v>0</v>
      </c>
      <c r="K379" s="136"/>
      <c r="L379" s="137">
        <f t="shared" si="17"/>
        <v>0</v>
      </c>
      <c r="M379" s="138"/>
    </row>
    <row r="380" spans="1:13" s="7" customFormat="1" x14ac:dyDescent="0.25">
      <c r="A380" s="53" t="str">
        <f t="shared" si="15"/>
        <v/>
      </c>
      <c r="B380" s="53">
        <v>361</v>
      </c>
      <c r="C380" s="52" t="str">
        <f t="shared" si="16"/>
        <v>A.049.361</v>
      </c>
      <c r="D380" s="52" t="str">
        <f>IF(E380="","",$G$5&amp;"."&amp;B380&amp;"."&amp;VLOOKUP(G380,Setting!$B$6:$C$7,2,FALSE)&amp;"."&amp;DAY(E380)&amp;"."&amp;MONTH(E380)&amp;"."&amp;YEAR(E380))</f>
        <v/>
      </c>
      <c r="E380" s="135" t="str">
        <f>IFERROR(VLOOKUP(C380,'Db Transaksi'!$C$6:$K$400000,4,FALSE),"")</f>
        <v/>
      </c>
      <c r="F380" s="135"/>
      <c r="G380" s="54" t="str">
        <f>IFERROR(VLOOKUP(C380,'Db Transaksi'!$C$6:$K$400000,7,FALSE),"")</f>
        <v/>
      </c>
      <c r="H380" s="136">
        <f>IFERROR(IF(G380=$P$6,VLOOKUP(D380,'Db Transaksi'!$E$6:$J$400000,6,FALSE),0),0)</f>
        <v>0</v>
      </c>
      <c r="I380" s="136"/>
      <c r="J380" s="136">
        <f>IFERROR(IF(G380=$P$7,VLOOKUP(D380,'Db Transaksi'!$E$6:$J$400000,6,FALSE),0),0)</f>
        <v>0</v>
      </c>
      <c r="K380" s="136"/>
      <c r="L380" s="137">
        <f t="shared" si="17"/>
        <v>0</v>
      </c>
      <c r="M380" s="138"/>
    </row>
    <row r="381" spans="1:13" s="7" customFormat="1" x14ac:dyDescent="0.25">
      <c r="A381" s="53" t="str">
        <f t="shared" si="15"/>
        <v/>
      </c>
      <c r="B381" s="53">
        <v>362</v>
      </c>
      <c r="C381" s="52" t="str">
        <f t="shared" si="16"/>
        <v>A.049.362</v>
      </c>
      <c r="D381" s="52" t="str">
        <f>IF(E381="","",$G$5&amp;"."&amp;B381&amp;"."&amp;VLOOKUP(G381,Setting!$B$6:$C$7,2,FALSE)&amp;"."&amp;DAY(E381)&amp;"."&amp;MONTH(E381)&amp;"."&amp;YEAR(E381))</f>
        <v/>
      </c>
      <c r="E381" s="135" t="str">
        <f>IFERROR(VLOOKUP(C381,'Db Transaksi'!$C$6:$K$400000,4,FALSE),"")</f>
        <v/>
      </c>
      <c r="F381" s="135"/>
      <c r="G381" s="54" t="str">
        <f>IFERROR(VLOOKUP(C381,'Db Transaksi'!$C$6:$K$400000,7,FALSE),"")</f>
        <v/>
      </c>
      <c r="H381" s="136">
        <f>IFERROR(IF(G381=$P$6,VLOOKUP(D381,'Db Transaksi'!$E$6:$J$400000,6,FALSE),0),0)</f>
        <v>0</v>
      </c>
      <c r="I381" s="136"/>
      <c r="J381" s="136">
        <f>IFERROR(IF(G381=$P$7,VLOOKUP(D381,'Db Transaksi'!$E$6:$J$400000,6,FALSE),0),0)</f>
        <v>0</v>
      </c>
      <c r="K381" s="136"/>
      <c r="L381" s="137">
        <f t="shared" si="17"/>
        <v>0</v>
      </c>
      <c r="M381" s="138"/>
    </row>
    <row r="382" spans="1:13" s="7" customFormat="1" x14ac:dyDescent="0.25">
      <c r="A382" s="53" t="str">
        <f t="shared" si="15"/>
        <v/>
      </c>
      <c r="B382" s="53">
        <v>363</v>
      </c>
      <c r="C382" s="52" t="str">
        <f t="shared" si="16"/>
        <v>A.049.363</v>
      </c>
      <c r="D382" s="52" t="str">
        <f>IF(E382="","",$G$5&amp;"."&amp;B382&amp;"."&amp;VLOOKUP(G382,Setting!$B$6:$C$7,2,FALSE)&amp;"."&amp;DAY(E382)&amp;"."&amp;MONTH(E382)&amp;"."&amp;YEAR(E382))</f>
        <v/>
      </c>
      <c r="E382" s="135" t="str">
        <f>IFERROR(VLOOKUP(C382,'Db Transaksi'!$C$6:$K$400000,4,FALSE),"")</f>
        <v/>
      </c>
      <c r="F382" s="135"/>
      <c r="G382" s="54" t="str">
        <f>IFERROR(VLOOKUP(C382,'Db Transaksi'!$C$6:$K$400000,7,FALSE),"")</f>
        <v/>
      </c>
      <c r="H382" s="136">
        <f>IFERROR(IF(G382=$P$6,VLOOKUP(D382,'Db Transaksi'!$E$6:$J$400000,6,FALSE),0),0)</f>
        <v>0</v>
      </c>
      <c r="I382" s="136"/>
      <c r="J382" s="136">
        <f>IFERROR(IF(G382=$P$7,VLOOKUP(D382,'Db Transaksi'!$E$6:$J$400000,6,FALSE),0),0)</f>
        <v>0</v>
      </c>
      <c r="K382" s="136"/>
      <c r="L382" s="137">
        <f t="shared" si="17"/>
        <v>0</v>
      </c>
      <c r="M382" s="138"/>
    </row>
    <row r="383" spans="1:13" s="7" customFormat="1" x14ac:dyDescent="0.25">
      <c r="A383" s="53" t="str">
        <f t="shared" si="15"/>
        <v/>
      </c>
      <c r="B383" s="53">
        <v>364</v>
      </c>
      <c r="C383" s="52" t="str">
        <f t="shared" si="16"/>
        <v>A.049.364</v>
      </c>
      <c r="D383" s="52" t="str">
        <f>IF(E383="","",$G$5&amp;"."&amp;B383&amp;"."&amp;VLOOKUP(G383,Setting!$B$6:$C$7,2,FALSE)&amp;"."&amp;DAY(E383)&amp;"."&amp;MONTH(E383)&amp;"."&amp;YEAR(E383))</f>
        <v/>
      </c>
      <c r="E383" s="135" t="str">
        <f>IFERROR(VLOOKUP(C383,'Db Transaksi'!$C$6:$K$400000,4,FALSE),"")</f>
        <v/>
      </c>
      <c r="F383" s="135"/>
      <c r="G383" s="54" t="str">
        <f>IFERROR(VLOOKUP(C383,'Db Transaksi'!$C$6:$K$400000,7,FALSE),"")</f>
        <v/>
      </c>
      <c r="H383" s="136">
        <f>IFERROR(IF(G383=$P$6,VLOOKUP(D383,'Db Transaksi'!$E$6:$J$400000,6,FALSE),0),0)</f>
        <v>0</v>
      </c>
      <c r="I383" s="136"/>
      <c r="J383" s="136">
        <f>IFERROR(IF(G383=$P$7,VLOOKUP(D383,'Db Transaksi'!$E$6:$J$400000,6,FALSE),0),0)</f>
        <v>0</v>
      </c>
      <c r="K383" s="136"/>
      <c r="L383" s="137">
        <f t="shared" si="17"/>
        <v>0</v>
      </c>
      <c r="M383" s="138"/>
    </row>
    <row r="384" spans="1:13" s="7" customFormat="1" x14ac:dyDescent="0.25">
      <c r="A384" s="53" t="str">
        <f t="shared" si="15"/>
        <v/>
      </c>
      <c r="B384" s="53">
        <v>365</v>
      </c>
      <c r="C384" s="52" t="str">
        <f t="shared" si="16"/>
        <v>A.049.365</v>
      </c>
      <c r="D384" s="52" t="str">
        <f>IF(E384="","",$G$5&amp;"."&amp;B384&amp;"."&amp;VLOOKUP(G384,Setting!$B$6:$C$7,2,FALSE)&amp;"."&amp;DAY(E384)&amp;"."&amp;MONTH(E384)&amp;"."&amp;YEAR(E384))</f>
        <v/>
      </c>
      <c r="E384" s="135" t="str">
        <f>IFERROR(VLOOKUP(C384,'Db Transaksi'!$C$6:$K$400000,4,FALSE),"")</f>
        <v/>
      </c>
      <c r="F384" s="135"/>
      <c r="G384" s="54" t="str">
        <f>IFERROR(VLOOKUP(C384,'Db Transaksi'!$C$6:$K$400000,7,FALSE),"")</f>
        <v/>
      </c>
      <c r="H384" s="136">
        <f>IFERROR(IF(G384=$P$6,VLOOKUP(D384,'Db Transaksi'!$E$6:$J$400000,6,FALSE),0),0)</f>
        <v>0</v>
      </c>
      <c r="I384" s="136"/>
      <c r="J384" s="136">
        <f>IFERROR(IF(G384=$P$7,VLOOKUP(D384,'Db Transaksi'!$E$6:$J$400000,6,FALSE),0),0)</f>
        <v>0</v>
      </c>
      <c r="K384" s="136"/>
      <c r="L384" s="137">
        <f t="shared" si="17"/>
        <v>0</v>
      </c>
      <c r="M384" s="138"/>
    </row>
    <row r="385" spans="1:13" s="7" customFormat="1" x14ac:dyDescent="0.25">
      <c r="A385" s="53" t="str">
        <f t="shared" si="15"/>
        <v/>
      </c>
      <c r="B385" s="53">
        <v>366</v>
      </c>
      <c r="C385" s="52" t="str">
        <f t="shared" si="16"/>
        <v>A.049.366</v>
      </c>
      <c r="D385" s="52" t="str">
        <f>IF(E385="","",$G$5&amp;"."&amp;B385&amp;"."&amp;VLOOKUP(G385,Setting!$B$6:$C$7,2,FALSE)&amp;"."&amp;DAY(E385)&amp;"."&amp;MONTH(E385)&amp;"."&amp;YEAR(E385))</f>
        <v/>
      </c>
      <c r="E385" s="135" t="str">
        <f>IFERROR(VLOOKUP(C385,'Db Transaksi'!$C$6:$K$400000,4,FALSE),"")</f>
        <v/>
      </c>
      <c r="F385" s="135"/>
      <c r="G385" s="54" t="str">
        <f>IFERROR(VLOOKUP(C385,'Db Transaksi'!$C$6:$K$400000,7,FALSE),"")</f>
        <v/>
      </c>
      <c r="H385" s="136">
        <f>IFERROR(IF(G385=$P$6,VLOOKUP(D385,'Db Transaksi'!$E$6:$J$400000,6,FALSE),0),0)</f>
        <v>0</v>
      </c>
      <c r="I385" s="136"/>
      <c r="J385" s="136">
        <f>IFERROR(IF(G385=$P$7,VLOOKUP(D385,'Db Transaksi'!$E$6:$J$400000,6,FALSE),0),0)</f>
        <v>0</v>
      </c>
      <c r="K385" s="136"/>
      <c r="L385" s="137">
        <f t="shared" si="17"/>
        <v>0</v>
      </c>
      <c r="M385" s="138"/>
    </row>
    <row r="386" spans="1:13" s="7" customFormat="1" x14ac:dyDescent="0.25">
      <c r="A386" s="53" t="str">
        <f t="shared" si="15"/>
        <v/>
      </c>
      <c r="B386" s="53">
        <v>367</v>
      </c>
      <c r="C386" s="52" t="str">
        <f t="shared" si="16"/>
        <v>A.049.367</v>
      </c>
      <c r="D386" s="52" t="str">
        <f>IF(E386="","",$G$5&amp;"."&amp;B386&amp;"."&amp;VLOOKUP(G386,Setting!$B$6:$C$7,2,FALSE)&amp;"."&amp;DAY(E386)&amp;"."&amp;MONTH(E386)&amp;"."&amp;YEAR(E386))</f>
        <v/>
      </c>
      <c r="E386" s="135" t="str">
        <f>IFERROR(VLOOKUP(C386,'Db Transaksi'!$C$6:$K$400000,4,FALSE),"")</f>
        <v/>
      </c>
      <c r="F386" s="135"/>
      <c r="G386" s="54" t="str">
        <f>IFERROR(VLOOKUP(C386,'Db Transaksi'!$C$6:$K$400000,7,FALSE),"")</f>
        <v/>
      </c>
      <c r="H386" s="136">
        <f>IFERROR(IF(G386=$P$6,VLOOKUP(D386,'Db Transaksi'!$E$6:$J$400000,6,FALSE),0),0)</f>
        <v>0</v>
      </c>
      <c r="I386" s="136"/>
      <c r="J386" s="136">
        <f>IFERROR(IF(G386=$P$7,VLOOKUP(D386,'Db Transaksi'!$E$6:$J$400000,6,FALSE),0),0)</f>
        <v>0</v>
      </c>
      <c r="K386" s="136"/>
      <c r="L386" s="137">
        <f t="shared" si="17"/>
        <v>0</v>
      </c>
      <c r="M386" s="138"/>
    </row>
    <row r="387" spans="1:13" s="7" customFormat="1" x14ac:dyDescent="0.25">
      <c r="A387" s="53" t="str">
        <f t="shared" si="15"/>
        <v/>
      </c>
      <c r="B387" s="53">
        <v>368</v>
      </c>
      <c r="C387" s="52" t="str">
        <f t="shared" si="16"/>
        <v>A.049.368</v>
      </c>
      <c r="D387" s="52" t="str">
        <f>IF(E387="","",$G$5&amp;"."&amp;B387&amp;"."&amp;VLOOKUP(G387,Setting!$B$6:$C$7,2,FALSE)&amp;"."&amp;DAY(E387)&amp;"."&amp;MONTH(E387)&amp;"."&amp;YEAR(E387))</f>
        <v/>
      </c>
      <c r="E387" s="135" t="str">
        <f>IFERROR(VLOOKUP(C387,'Db Transaksi'!$C$6:$K$400000,4,FALSE),"")</f>
        <v/>
      </c>
      <c r="F387" s="135"/>
      <c r="G387" s="54" t="str">
        <f>IFERROR(VLOOKUP(C387,'Db Transaksi'!$C$6:$K$400000,7,FALSE),"")</f>
        <v/>
      </c>
      <c r="H387" s="136">
        <f>IFERROR(IF(G387=$P$6,VLOOKUP(D387,'Db Transaksi'!$E$6:$J$400000,6,FALSE),0),0)</f>
        <v>0</v>
      </c>
      <c r="I387" s="136"/>
      <c r="J387" s="136">
        <f>IFERROR(IF(G387=$P$7,VLOOKUP(D387,'Db Transaksi'!$E$6:$J$400000,6,FALSE),0),0)</f>
        <v>0</v>
      </c>
      <c r="K387" s="136"/>
      <c r="L387" s="137">
        <f t="shared" si="17"/>
        <v>0</v>
      </c>
      <c r="M387" s="138"/>
    </row>
    <row r="388" spans="1:13" s="7" customFormat="1" x14ac:dyDescent="0.25">
      <c r="A388" s="53" t="str">
        <f t="shared" si="15"/>
        <v/>
      </c>
      <c r="B388" s="53">
        <v>369</v>
      </c>
      <c r="C388" s="52" t="str">
        <f t="shared" si="16"/>
        <v>A.049.369</v>
      </c>
      <c r="D388" s="52" t="str">
        <f>IF(E388="","",$G$5&amp;"."&amp;B388&amp;"."&amp;VLOOKUP(G388,Setting!$B$6:$C$7,2,FALSE)&amp;"."&amp;DAY(E388)&amp;"."&amp;MONTH(E388)&amp;"."&amp;YEAR(E388))</f>
        <v/>
      </c>
      <c r="E388" s="135" t="str">
        <f>IFERROR(VLOOKUP(C388,'Db Transaksi'!$C$6:$K$400000,4,FALSE),"")</f>
        <v/>
      </c>
      <c r="F388" s="135"/>
      <c r="G388" s="54" t="str">
        <f>IFERROR(VLOOKUP(C388,'Db Transaksi'!$C$6:$K$400000,7,FALSE),"")</f>
        <v/>
      </c>
      <c r="H388" s="136">
        <f>IFERROR(IF(G388=$P$6,VLOOKUP(D388,'Db Transaksi'!$E$6:$J$400000,6,FALSE),0),0)</f>
        <v>0</v>
      </c>
      <c r="I388" s="136"/>
      <c r="J388" s="136">
        <f>IFERROR(IF(G388=$P$7,VLOOKUP(D388,'Db Transaksi'!$E$6:$J$400000,6,FALSE),0),0)</f>
        <v>0</v>
      </c>
      <c r="K388" s="136"/>
      <c r="L388" s="137">
        <f t="shared" si="17"/>
        <v>0</v>
      </c>
      <c r="M388" s="138"/>
    </row>
    <row r="389" spans="1:13" s="7" customFormat="1" x14ac:dyDescent="0.25">
      <c r="A389" s="53" t="str">
        <f t="shared" si="15"/>
        <v/>
      </c>
      <c r="B389" s="53">
        <v>370</v>
      </c>
      <c r="C389" s="52" t="str">
        <f t="shared" si="16"/>
        <v>A.049.370</v>
      </c>
      <c r="D389" s="52" t="str">
        <f>IF(E389="","",$G$5&amp;"."&amp;B389&amp;"."&amp;VLOOKUP(G389,Setting!$B$6:$C$7,2,FALSE)&amp;"."&amp;DAY(E389)&amp;"."&amp;MONTH(E389)&amp;"."&amp;YEAR(E389))</f>
        <v/>
      </c>
      <c r="E389" s="135" t="str">
        <f>IFERROR(VLOOKUP(C389,'Db Transaksi'!$C$6:$K$400000,4,FALSE),"")</f>
        <v/>
      </c>
      <c r="F389" s="135"/>
      <c r="G389" s="54" t="str">
        <f>IFERROR(VLOOKUP(C389,'Db Transaksi'!$C$6:$K$400000,7,FALSE),"")</f>
        <v/>
      </c>
      <c r="H389" s="136">
        <f>IFERROR(IF(G389=$P$6,VLOOKUP(D389,'Db Transaksi'!$E$6:$J$400000,6,FALSE),0),0)</f>
        <v>0</v>
      </c>
      <c r="I389" s="136"/>
      <c r="J389" s="136">
        <f>IFERROR(IF(G389=$P$7,VLOOKUP(D389,'Db Transaksi'!$E$6:$J$400000,6,FALSE),0),0)</f>
        <v>0</v>
      </c>
      <c r="K389" s="136"/>
      <c r="L389" s="137">
        <f t="shared" si="17"/>
        <v>0</v>
      </c>
      <c r="M389" s="138"/>
    </row>
    <row r="390" spans="1:13" s="7" customFormat="1" x14ac:dyDescent="0.25">
      <c r="A390" s="53" t="str">
        <f t="shared" si="15"/>
        <v/>
      </c>
      <c r="B390" s="53">
        <v>371</v>
      </c>
      <c r="C390" s="52" t="str">
        <f t="shared" si="16"/>
        <v>A.049.371</v>
      </c>
      <c r="D390" s="52" t="str">
        <f>IF(E390="","",$G$5&amp;"."&amp;B390&amp;"."&amp;VLOOKUP(G390,Setting!$B$6:$C$7,2,FALSE)&amp;"."&amp;DAY(E390)&amp;"."&amp;MONTH(E390)&amp;"."&amp;YEAR(E390))</f>
        <v/>
      </c>
      <c r="E390" s="135" t="str">
        <f>IFERROR(VLOOKUP(C390,'Db Transaksi'!$C$6:$K$400000,4,FALSE),"")</f>
        <v/>
      </c>
      <c r="F390" s="135"/>
      <c r="G390" s="54" t="str">
        <f>IFERROR(VLOOKUP(C390,'Db Transaksi'!$C$6:$K$400000,7,FALSE),"")</f>
        <v/>
      </c>
      <c r="H390" s="136">
        <f>IFERROR(IF(G390=$P$6,VLOOKUP(D390,'Db Transaksi'!$E$6:$J$400000,6,FALSE),0),0)</f>
        <v>0</v>
      </c>
      <c r="I390" s="136"/>
      <c r="J390" s="136">
        <f>IFERROR(IF(G390=$P$7,VLOOKUP(D390,'Db Transaksi'!$E$6:$J$400000,6,FALSE),0),0)</f>
        <v>0</v>
      </c>
      <c r="K390" s="136"/>
      <c r="L390" s="137">
        <f t="shared" si="17"/>
        <v>0</v>
      </c>
      <c r="M390" s="138"/>
    </row>
    <row r="391" spans="1:13" s="7" customFormat="1" x14ac:dyDescent="0.25">
      <c r="A391" s="53" t="str">
        <f t="shared" si="15"/>
        <v/>
      </c>
      <c r="B391" s="53">
        <v>372</v>
      </c>
      <c r="C391" s="52" t="str">
        <f t="shared" si="16"/>
        <v>A.049.372</v>
      </c>
      <c r="D391" s="52" t="str">
        <f>IF(E391="","",$G$5&amp;"."&amp;B391&amp;"."&amp;VLOOKUP(G391,Setting!$B$6:$C$7,2,FALSE)&amp;"."&amp;DAY(E391)&amp;"."&amp;MONTH(E391)&amp;"."&amp;YEAR(E391))</f>
        <v/>
      </c>
      <c r="E391" s="135" t="str">
        <f>IFERROR(VLOOKUP(C391,'Db Transaksi'!$C$6:$K$400000,4,FALSE),"")</f>
        <v/>
      </c>
      <c r="F391" s="135"/>
      <c r="G391" s="54" t="str">
        <f>IFERROR(VLOOKUP(C391,'Db Transaksi'!$C$6:$K$400000,7,FALSE),"")</f>
        <v/>
      </c>
      <c r="H391" s="136">
        <f>IFERROR(IF(G391=$P$6,VLOOKUP(D391,'Db Transaksi'!$E$6:$J$400000,6,FALSE),0),0)</f>
        <v>0</v>
      </c>
      <c r="I391" s="136"/>
      <c r="J391" s="136">
        <f>IFERROR(IF(G391=$P$7,VLOOKUP(D391,'Db Transaksi'!$E$6:$J$400000,6,FALSE),0),0)</f>
        <v>0</v>
      </c>
      <c r="K391" s="136"/>
      <c r="L391" s="137">
        <f t="shared" si="17"/>
        <v>0</v>
      </c>
      <c r="M391" s="138"/>
    </row>
    <row r="392" spans="1:13" s="7" customFormat="1" x14ac:dyDescent="0.25">
      <c r="A392" s="53" t="str">
        <f t="shared" si="15"/>
        <v/>
      </c>
      <c r="B392" s="53">
        <v>373</v>
      </c>
      <c r="C392" s="52" t="str">
        <f t="shared" si="16"/>
        <v>A.049.373</v>
      </c>
      <c r="D392" s="52" t="str">
        <f>IF(E392="","",$G$5&amp;"."&amp;B392&amp;"."&amp;VLOOKUP(G392,Setting!$B$6:$C$7,2,FALSE)&amp;"."&amp;DAY(E392)&amp;"."&amp;MONTH(E392)&amp;"."&amp;YEAR(E392))</f>
        <v/>
      </c>
      <c r="E392" s="135" t="str">
        <f>IFERROR(VLOOKUP(C392,'Db Transaksi'!$C$6:$K$400000,4,FALSE),"")</f>
        <v/>
      </c>
      <c r="F392" s="135"/>
      <c r="G392" s="54" t="str">
        <f>IFERROR(VLOOKUP(C392,'Db Transaksi'!$C$6:$K$400000,7,FALSE),"")</f>
        <v/>
      </c>
      <c r="H392" s="136">
        <f>IFERROR(IF(G392=$P$6,VLOOKUP(D392,'Db Transaksi'!$E$6:$J$400000,6,FALSE),0),0)</f>
        <v>0</v>
      </c>
      <c r="I392" s="136"/>
      <c r="J392" s="136">
        <f>IFERROR(IF(G392=$P$7,VLOOKUP(D392,'Db Transaksi'!$E$6:$J$400000,6,FALSE),0),0)</f>
        <v>0</v>
      </c>
      <c r="K392" s="136"/>
      <c r="L392" s="137">
        <f t="shared" si="17"/>
        <v>0</v>
      </c>
      <c r="M392" s="138"/>
    </row>
    <row r="393" spans="1:13" s="7" customFormat="1" x14ac:dyDescent="0.25">
      <c r="A393" s="53" t="str">
        <f t="shared" si="15"/>
        <v/>
      </c>
      <c r="B393" s="53">
        <v>374</v>
      </c>
      <c r="C393" s="52" t="str">
        <f t="shared" si="16"/>
        <v>A.049.374</v>
      </c>
      <c r="D393" s="52" t="str">
        <f>IF(E393="","",$G$5&amp;"."&amp;B393&amp;"."&amp;VLOOKUP(G393,Setting!$B$6:$C$7,2,FALSE)&amp;"."&amp;DAY(E393)&amp;"."&amp;MONTH(E393)&amp;"."&amp;YEAR(E393))</f>
        <v/>
      </c>
      <c r="E393" s="135" t="str">
        <f>IFERROR(VLOOKUP(C393,'Db Transaksi'!$C$6:$K$400000,4,FALSE),"")</f>
        <v/>
      </c>
      <c r="F393" s="135"/>
      <c r="G393" s="54" t="str">
        <f>IFERROR(VLOOKUP(C393,'Db Transaksi'!$C$6:$K$400000,7,FALSE),"")</f>
        <v/>
      </c>
      <c r="H393" s="136">
        <f>IFERROR(IF(G393=$P$6,VLOOKUP(D393,'Db Transaksi'!$E$6:$J$400000,6,FALSE),0),0)</f>
        <v>0</v>
      </c>
      <c r="I393" s="136"/>
      <c r="J393" s="136">
        <f>IFERROR(IF(G393=$P$7,VLOOKUP(D393,'Db Transaksi'!$E$6:$J$400000,6,FALSE),0),0)</f>
        <v>0</v>
      </c>
      <c r="K393" s="136"/>
      <c r="L393" s="137">
        <f t="shared" si="17"/>
        <v>0</v>
      </c>
      <c r="M393" s="138"/>
    </row>
    <row r="394" spans="1:13" s="7" customFormat="1" x14ac:dyDescent="0.25">
      <c r="A394" s="53" t="str">
        <f t="shared" si="15"/>
        <v/>
      </c>
      <c r="B394" s="53">
        <v>375</v>
      </c>
      <c r="C394" s="52" t="str">
        <f t="shared" si="16"/>
        <v>A.049.375</v>
      </c>
      <c r="D394" s="52" t="str">
        <f>IF(E394="","",$G$5&amp;"."&amp;B394&amp;"."&amp;VLOOKUP(G394,Setting!$B$6:$C$7,2,FALSE)&amp;"."&amp;DAY(E394)&amp;"."&amp;MONTH(E394)&amp;"."&amp;YEAR(E394))</f>
        <v/>
      </c>
      <c r="E394" s="135" t="str">
        <f>IFERROR(VLOOKUP(C394,'Db Transaksi'!$C$6:$K$400000,4,FALSE),"")</f>
        <v/>
      </c>
      <c r="F394" s="135"/>
      <c r="G394" s="54" t="str">
        <f>IFERROR(VLOOKUP(C394,'Db Transaksi'!$C$6:$K$400000,7,FALSE),"")</f>
        <v/>
      </c>
      <c r="H394" s="136">
        <f>IFERROR(IF(G394=$P$6,VLOOKUP(D394,'Db Transaksi'!$E$6:$J$400000,6,FALSE),0),0)</f>
        <v>0</v>
      </c>
      <c r="I394" s="136"/>
      <c r="J394" s="136">
        <f>IFERROR(IF(G394=$P$7,VLOOKUP(D394,'Db Transaksi'!$E$6:$J$400000,6,FALSE),0),0)</f>
        <v>0</v>
      </c>
      <c r="K394" s="136"/>
      <c r="L394" s="137">
        <f t="shared" si="17"/>
        <v>0</v>
      </c>
      <c r="M394" s="138"/>
    </row>
    <row r="395" spans="1:13" s="7" customFormat="1" x14ac:dyDescent="0.25">
      <c r="A395" s="53" t="str">
        <f t="shared" si="15"/>
        <v/>
      </c>
      <c r="B395" s="53">
        <v>376</v>
      </c>
      <c r="C395" s="52" t="str">
        <f t="shared" si="16"/>
        <v>A.049.376</v>
      </c>
      <c r="D395" s="52" t="str">
        <f>IF(E395="","",$G$5&amp;"."&amp;B395&amp;"."&amp;VLOOKUP(G395,Setting!$B$6:$C$7,2,FALSE)&amp;"."&amp;DAY(E395)&amp;"."&amp;MONTH(E395)&amp;"."&amp;YEAR(E395))</f>
        <v/>
      </c>
      <c r="E395" s="135" t="str">
        <f>IFERROR(VLOOKUP(C395,'Db Transaksi'!$C$6:$K$400000,4,FALSE),"")</f>
        <v/>
      </c>
      <c r="F395" s="135"/>
      <c r="G395" s="54" t="str">
        <f>IFERROR(VLOOKUP(C395,'Db Transaksi'!$C$6:$K$400000,7,FALSE),"")</f>
        <v/>
      </c>
      <c r="H395" s="136">
        <f>IFERROR(IF(G395=$P$6,VLOOKUP(D395,'Db Transaksi'!$E$6:$J$400000,6,FALSE),0),0)</f>
        <v>0</v>
      </c>
      <c r="I395" s="136"/>
      <c r="J395" s="136">
        <f>IFERROR(IF(G395=$P$7,VLOOKUP(D395,'Db Transaksi'!$E$6:$J$400000,6,FALSE),0),0)</f>
        <v>0</v>
      </c>
      <c r="K395" s="136"/>
      <c r="L395" s="137">
        <f t="shared" si="17"/>
        <v>0</v>
      </c>
      <c r="M395" s="138"/>
    </row>
    <row r="396" spans="1:13" s="7" customFormat="1" x14ac:dyDescent="0.25">
      <c r="A396" s="53" t="str">
        <f t="shared" si="15"/>
        <v/>
      </c>
      <c r="B396" s="53">
        <v>377</v>
      </c>
      <c r="C396" s="52" t="str">
        <f t="shared" si="16"/>
        <v>A.049.377</v>
      </c>
      <c r="D396" s="52" t="str">
        <f>IF(E396="","",$G$5&amp;"."&amp;B396&amp;"."&amp;VLOOKUP(G396,Setting!$B$6:$C$7,2,FALSE)&amp;"."&amp;DAY(E396)&amp;"."&amp;MONTH(E396)&amp;"."&amp;YEAR(E396))</f>
        <v/>
      </c>
      <c r="E396" s="135" t="str">
        <f>IFERROR(VLOOKUP(C396,'Db Transaksi'!$C$6:$K$400000,4,FALSE),"")</f>
        <v/>
      </c>
      <c r="F396" s="135"/>
      <c r="G396" s="54" t="str">
        <f>IFERROR(VLOOKUP(C396,'Db Transaksi'!$C$6:$K$400000,7,FALSE),"")</f>
        <v/>
      </c>
      <c r="H396" s="136">
        <f>IFERROR(IF(G396=$P$6,VLOOKUP(D396,'Db Transaksi'!$E$6:$J$400000,6,FALSE),0),0)</f>
        <v>0</v>
      </c>
      <c r="I396" s="136"/>
      <c r="J396" s="136">
        <f>IFERROR(IF(G396=$P$7,VLOOKUP(D396,'Db Transaksi'!$E$6:$J$400000,6,FALSE),0),0)</f>
        <v>0</v>
      </c>
      <c r="K396" s="136"/>
      <c r="L396" s="137">
        <f t="shared" si="17"/>
        <v>0</v>
      </c>
      <c r="M396" s="138"/>
    </row>
    <row r="397" spans="1:13" s="7" customFormat="1" x14ac:dyDescent="0.25">
      <c r="A397" s="53" t="str">
        <f t="shared" si="15"/>
        <v/>
      </c>
      <c r="B397" s="53">
        <v>378</v>
      </c>
      <c r="C397" s="52" t="str">
        <f t="shared" si="16"/>
        <v>A.049.378</v>
      </c>
      <c r="D397" s="52" t="str">
        <f>IF(E397="","",$G$5&amp;"."&amp;B397&amp;"."&amp;VLOOKUP(G397,Setting!$B$6:$C$7,2,FALSE)&amp;"."&amp;DAY(E397)&amp;"."&amp;MONTH(E397)&amp;"."&amp;YEAR(E397))</f>
        <v/>
      </c>
      <c r="E397" s="135" t="str">
        <f>IFERROR(VLOOKUP(C397,'Db Transaksi'!$C$6:$K$400000,4,FALSE),"")</f>
        <v/>
      </c>
      <c r="F397" s="135"/>
      <c r="G397" s="54" t="str">
        <f>IFERROR(VLOOKUP(C397,'Db Transaksi'!$C$6:$K$400000,7,FALSE),"")</f>
        <v/>
      </c>
      <c r="H397" s="136">
        <f>IFERROR(IF(G397=$P$6,VLOOKUP(D397,'Db Transaksi'!$E$6:$J$400000,6,FALSE),0),0)</f>
        <v>0</v>
      </c>
      <c r="I397" s="136"/>
      <c r="J397" s="136">
        <f>IFERROR(IF(G397=$P$7,VLOOKUP(D397,'Db Transaksi'!$E$6:$J$400000,6,FALSE),0),0)</f>
        <v>0</v>
      </c>
      <c r="K397" s="136"/>
      <c r="L397" s="137">
        <f t="shared" si="17"/>
        <v>0</v>
      </c>
      <c r="M397" s="138"/>
    </row>
    <row r="398" spans="1:13" s="7" customFormat="1" x14ac:dyDescent="0.25">
      <c r="A398" s="53" t="str">
        <f t="shared" si="15"/>
        <v/>
      </c>
      <c r="B398" s="53">
        <v>379</v>
      </c>
      <c r="C398" s="52" t="str">
        <f t="shared" si="16"/>
        <v>A.049.379</v>
      </c>
      <c r="D398" s="52" t="str">
        <f>IF(E398="","",$G$5&amp;"."&amp;B398&amp;"."&amp;VLOOKUP(G398,Setting!$B$6:$C$7,2,FALSE)&amp;"."&amp;DAY(E398)&amp;"."&amp;MONTH(E398)&amp;"."&amp;YEAR(E398))</f>
        <v/>
      </c>
      <c r="E398" s="135" t="str">
        <f>IFERROR(VLOOKUP(C398,'Db Transaksi'!$C$6:$K$400000,4,FALSE),"")</f>
        <v/>
      </c>
      <c r="F398" s="135"/>
      <c r="G398" s="54" t="str">
        <f>IFERROR(VLOOKUP(C398,'Db Transaksi'!$C$6:$K$400000,7,FALSE),"")</f>
        <v/>
      </c>
      <c r="H398" s="136">
        <f>IFERROR(IF(G398=$P$6,VLOOKUP(D398,'Db Transaksi'!$E$6:$J$400000,6,FALSE),0),0)</f>
        <v>0</v>
      </c>
      <c r="I398" s="136"/>
      <c r="J398" s="136">
        <f>IFERROR(IF(G398=$P$7,VLOOKUP(D398,'Db Transaksi'!$E$6:$J$400000,6,FALSE),0),0)</f>
        <v>0</v>
      </c>
      <c r="K398" s="136"/>
      <c r="L398" s="137">
        <f t="shared" si="17"/>
        <v>0</v>
      </c>
      <c r="M398" s="138"/>
    </row>
    <row r="399" spans="1:13" s="7" customFormat="1" x14ac:dyDescent="0.25">
      <c r="A399" s="53" t="str">
        <f t="shared" si="15"/>
        <v/>
      </c>
      <c r="B399" s="53">
        <v>380</v>
      </c>
      <c r="C399" s="52" t="str">
        <f t="shared" si="16"/>
        <v>A.049.380</v>
      </c>
      <c r="D399" s="52" t="str">
        <f>IF(E399="","",$G$5&amp;"."&amp;B399&amp;"."&amp;VLOOKUP(G399,Setting!$B$6:$C$7,2,FALSE)&amp;"."&amp;DAY(E399)&amp;"."&amp;MONTH(E399)&amp;"."&amp;YEAR(E399))</f>
        <v/>
      </c>
      <c r="E399" s="135" t="str">
        <f>IFERROR(VLOOKUP(C399,'Db Transaksi'!$C$6:$K$400000,4,FALSE),"")</f>
        <v/>
      </c>
      <c r="F399" s="135"/>
      <c r="G399" s="54" t="str">
        <f>IFERROR(VLOOKUP(C399,'Db Transaksi'!$C$6:$K$400000,7,FALSE),"")</f>
        <v/>
      </c>
      <c r="H399" s="136">
        <f>IFERROR(IF(G399=$P$6,VLOOKUP(D399,'Db Transaksi'!$E$6:$J$400000,6,FALSE),0),0)</f>
        <v>0</v>
      </c>
      <c r="I399" s="136"/>
      <c r="J399" s="136">
        <f>IFERROR(IF(G399=$P$7,VLOOKUP(D399,'Db Transaksi'!$E$6:$J$400000,6,FALSE),0),0)</f>
        <v>0</v>
      </c>
      <c r="K399" s="136"/>
      <c r="L399" s="137">
        <f t="shared" si="17"/>
        <v>0</v>
      </c>
      <c r="M399" s="138"/>
    </row>
    <row r="400" spans="1:13" s="7" customFormat="1" x14ac:dyDescent="0.25">
      <c r="A400" s="53" t="str">
        <f t="shared" si="15"/>
        <v/>
      </c>
      <c r="B400" s="53">
        <v>381</v>
      </c>
      <c r="C400" s="52" t="str">
        <f t="shared" si="16"/>
        <v>A.049.381</v>
      </c>
      <c r="D400" s="52" t="str">
        <f>IF(E400="","",$G$5&amp;"."&amp;B400&amp;"."&amp;VLOOKUP(G400,Setting!$B$6:$C$7,2,FALSE)&amp;"."&amp;DAY(E400)&amp;"."&amp;MONTH(E400)&amp;"."&amp;YEAR(E400))</f>
        <v/>
      </c>
      <c r="E400" s="135" t="str">
        <f>IFERROR(VLOOKUP(C400,'Db Transaksi'!$C$6:$K$400000,4,FALSE),"")</f>
        <v/>
      </c>
      <c r="F400" s="135"/>
      <c r="G400" s="54" t="str">
        <f>IFERROR(VLOOKUP(C400,'Db Transaksi'!$C$6:$K$400000,7,FALSE),"")</f>
        <v/>
      </c>
      <c r="H400" s="136">
        <f>IFERROR(IF(G400=$P$6,VLOOKUP(D400,'Db Transaksi'!$E$6:$J$400000,6,FALSE),0),0)</f>
        <v>0</v>
      </c>
      <c r="I400" s="136"/>
      <c r="J400" s="136">
        <f>IFERROR(IF(G400=$P$7,VLOOKUP(D400,'Db Transaksi'!$E$6:$J$400000,6,FALSE),0),0)</f>
        <v>0</v>
      </c>
      <c r="K400" s="136"/>
      <c r="L400" s="137">
        <f t="shared" si="17"/>
        <v>0</v>
      </c>
      <c r="M400" s="138"/>
    </row>
    <row r="401" spans="1:13" s="7" customFormat="1" x14ac:dyDescent="0.25">
      <c r="A401" s="53" t="str">
        <f t="shared" si="15"/>
        <v/>
      </c>
      <c r="B401" s="53">
        <v>382</v>
      </c>
      <c r="C401" s="52" t="str">
        <f t="shared" si="16"/>
        <v>A.049.382</v>
      </c>
      <c r="D401" s="52" t="str">
        <f>IF(E401="","",$G$5&amp;"."&amp;B401&amp;"."&amp;VLOOKUP(G401,Setting!$B$6:$C$7,2,FALSE)&amp;"."&amp;DAY(E401)&amp;"."&amp;MONTH(E401)&amp;"."&amp;YEAR(E401))</f>
        <v/>
      </c>
      <c r="E401" s="135" t="str">
        <f>IFERROR(VLOOKUP(C401,'Db Transaksi'!$C$6:$K$400000,4,FALSE),"")</f>
        <v/>
      </c>
      <c r="F401" s="135"/>
      <c r="G401" s="54" t="str">
        <f>IFERROR(VLOOKUP(C401,'Db Transaksi'!$C$6:$K$400000,7,FALSE),"")</f>
        <v/>
      </c>
      <c r="H401" s="136">
        <f>IFERROR(IF(G401=$P$6,VLOOKUP(D401,'Db Transaksi'!$E$6:$J$400000,6,FALSE),0),0)</f>
        <v>0</v>
      </c>
      <c r="I401" s="136"/>
      <c r="J401" s="136">
        <f>IFERROR(IF(G401=$P$7,VLOOKUP(D401,'Db Transaksi'!$E$6:$J$400000,6,FALSE),0),0)</f>
        <v>0</v>
      </c>
      <c r="K401" s="136"/>
      <c r="L401" s="137">
        <f t="shared" si="17"/>
        <v>0</v>
      </c>
      <c r="M401" s="138"/>
    </row>
    <row r="402" spans="1:13" s="7" customFormat="1" x14ac:dyDescent="0.25">
      <c r="A402" s="53" t="str">
        <f t="shared" si="15"/>
        <v/>
      </c>
      <c r="B402" s="53">
        <v>383</v>
      </c>
      <c r="C402" s="52" t="str">
        <f t="shared" si="16"/>
        <v>A.049.383</v>
      </c>
      <c r="D402" s="52" t="str">
        <f>IF(E402="","",$G$5&amp;"."&amp;B402&amp;"."&amp;VLOOKUP(G402,Setting!$B$6:$C$7,2,FALSE)&amp;"."&amp;DAY(E402)&amp;"."&amp;MONTH(E402)&amp;"."&amp;YEAR(E402))</f>
        <v/>
      </c>
      <c r="E402" s="135" t="str">
        <f>IFERROR(VLOOKUP(C402,'Db Transaksi'!$C$6:$K$400000,4,FALSE),"")</f>
        <v/>
      </c>
      <c r="F402" s="135"/>
      <c r="G402" s="54" t="str">
        <f>IFERROR(VLOOKUP(C402,'Db Transaksi'!$C$6:$K$400000,7,FALSE),"")</f>
        <v/>
      </c>
      <c r="H402" s="136">
        <f>IFERROR(IF(G402=$P$6,VLOOKUP(D402,'Db Transaksi'!$E$6:$J$400000,6,FALSE),0),0)</f>
        <v>0</v>
      </c>
      <c r="I402" s="136"/>
      <c r="J402" s="136">
        <f>IFERROR(IF(G402=$P$7,VLOOKUP(D402,'Db Transaksi'!$E$6:$J$400000,6,FALSE),0),0)</f>
        <v>0</v>
      </c>
      <c r="K402" s="136"/>
      <c r="L402" s="137">
        <f t="shared" si="17"/>
        <v>0</v>
      </c>
      <c r="M402" s="138"/>
    </row>
    <row r="403" spans="1:13" s="7" customFormat="1" x14ac:dyDescent="0.25">
      <c r="A403" s="53" t="str">
        <f t="shared" si="15"/>
        <v/>
      </c>
      <c r="B403" s="53">
        <v>384</v>
      </c>
      <c r="C403" s="52" t="str">
        <f t="shared" si="16"/>
        <v>A.049.384</v>
      </c>
      <c r="D403" s="52" t="str">
        <f>IF(E403="","",$G$5&amp;"."&amp;B403&amp;"."&amp;VLOOKUP(G403,Setting!$B$6:$C$7,2,FALSE)&amp;"."&amp;DAY(E403)&amp;"."&amp;MONTH(E403)&amp;"."&amp;YEAR(E403))</f>
        <v/>
      </c>
      <c r="E403" s="135" t="str">
        <f>IFERROR(VLOOKUP(C403,'Db Transaksi'!$C$6:$K$400000,4,FALSE),"")</f>
        <v/>
      </c>
      <c r="F403" s="135"/>
      <c r="G403" s="54" t="str">
        <f>IFERROR(VLOOKUP(C403,'Db Transaksi'!$C$6:$K$400000,7,FALSE),"")</f>
        <v/>
      </c>
      <c r="H403" s="136">
        <f>IFERROR(IF(G403=$P$6,VLOOKUP(D403,'Db Transaksi'!$E$6:$J$400000,6,FALSE),0),0)</f>
        <v>0</v>
      </c>
      <c r="I403" s="136"/>
      <c r="J403" s="136">
        <f>IFERROR(IF(G403=$P$7,VLOOKUP(D403,'Db Transaksi'!$E$6:$J$400000,6,FALSE),0),0)</f>
        <v>0</v>
      </c>
      <c r="K403" s="136"/>
      <c r="L403" s="137">
        <f t="shared" si="17"/>
        <v>0</v>
      </c>
      <c r="M403" s="138"/>
    </row>
    <row r="404" spans="1:13" s="7" customFormat="1" x14ac:dyDescent="0.25">
      <c r="A404" s="53" t="str">
        <f t="shared" si="15"/>
        <v/>
      </c>
      <c r="B404" s="53">
        <v>385</v>
      </c>
      <c r="C404" s="52" t="str">
        <f t="shared" si="16"/>
        <v>A.049.385</v>
      </c>
      <c r="D404" s="52" t="str">
        <f>IF(E404="","",$G$5&amp;"."&amp;B404&amp;"."&amp;VLOOKUP(G404,Setting!$B$6:$C$7,2,FALSE)&amp;"."&amp;DAY(E404)&amp;"."&amp;MONTH(E404)&amp;"."&amp;YEAR(E404))</f>
        <v/>
      </c>
      <c r="E404" s="135" t="str">
        <f>IFERROR(VLOOKUP(C404,'Db Transaksi'!$C$6:$K$400000,4,FALSE),"")</f>
        <v/>
      </c>
      <c r="F404" s="135"/>
      <c r="G404" s="54" t="str">
        <f>IFERROR(VLOOKUP(C404,'Db Transaksi'!$C$6:$K$400000,7,FALSE),"")</f>
        <v/>
      </c>
      <c r="H404" s="136">
        <f>IFERROR(IF(G404=$P$6,VLOOKUP(D404,'Db Transaksi'!$E$6:$J$400000,6,FALSE),0),0)</f>
        <v>0</v>
      </c>
      <c r="I404" s="136"/>
      <c r="J404" s="136">
        <f>IFERROR(IF(G404=$P$7,VLOOKUP(D404,'Db Transaksi'!$E$6:$J$400000,6,FALSE),0),0)</f>
        <v>0</v>
      </c>
      <c r="K404" s="136"/>
      <c r="L404" s="137">
        <f t="shared" si="17"/>
        <v>0</v>
      </c>
      <c r="M404" s="138"/>
    </row>
    <row r="405" spans="1:13" s="7" customFormat="1" x14ac:dyDescent="0.25">
      <c r="A405" s="53" t="str">
        <f t="shared" ref="A405:A468" si="18">IF(G405="","",B405)</f>
        <v/>
      </c>
      <c r="B405" s="53">
        <v>386</v>
      </c>
      <c r="C405" s="52" t="str">
        <f t="shared" ref="C405:C468" si="19">$G$5&amp;"."&amp;B405</f>
        <v>A.049.386</v>
      </c>
      <c r="D405" s="52" t="str">
        <f>IF(E405="","",$G$5&amp;"."&amp;B405&amp;"."&amp;VLOOKUP(G405,Setting!$B$6:$C$7,2,FALSE)&amp;"."&amp;DAY(E405)&amp;"."&amp;MONTH(E405)&amp;"."&amp;YEAR(E405))</f>
        <v/>
      </c>
      <c r="E405" s="135" t="str">
        <f>IFERROR(VLOOKUP(C405,'Db Transaksi'!$C$6:$K$400000,4,FALSE),"")</f>
        <v/>
      </c>
      <c r="F405" s="135"/>
      <c r="G405" s="54" t="str">
        <f>IFERROR(VLOOKUP(C405,'Db Transaksi'!$C$6:$K$400000,7,FALSE),"")</f>
        <v/>
      </c>
      <c r="H405" s="136">
        <f>IFERROR(IF(G405=$P$6,VLOOKUP(D405,'Db Transaksi'!$E$6:$J$400000,6,FALSE),0),0)</f>
        <v>0</v>
      </c>
      <c r="I405" s="136"/>
      <c r="J405" s="136">
        <f>IFERROR(IF(G405=$P$7,VLOOKUP(D405,'Db Transaksi'!$E$6:$J$400000,6,FALSE),0),0)</f>
        <v>0</v>
      </c>
      <c r="K405" s="136"/>
      <c r="L405" s="137">
        <f t="shared" si="17"/>
        <v>0</v>
      </c>
      <c r="M405" s="138"/>
    </row>
    <row r="406" spans="1:13" s="7" customFormat="1" x14ac:dyDescent="0.25">
      <c r="A406" s="53" t="str">
        <f t="shared" si="18"/>
        <v/>
      </c>
      <c r="B406" s="53">
        <v>387</v>
      </c>
      <c r="C406" s="52" t="str">
        <f t="shared" si="19"/>
        <v>A.049.387</v>
      </c>
      <c r="D406" s="52" t="str">
        <f>IF(E406="","",$G$5&amp;"."&amp;B406&amp;"."&amp;VLOOKUP(G406,Setting!$B$6:$C$7,2,FALSE)&amp;"."&amp;DAY(E406)&amp;"."&amp;MONTH(E406)&amp;"."&amp;YEAR(E406))</f>
        <v/>
      </c>
      <c r="E406" s="135" t="str">
        <f>IFERROR(VLOOKUP(C406,'Db Transaksi'!$C$6:$K$400000,4,FALSE),"")</f>
        <v/>
      </c>
      <c r="F406" s="135"/>
      <c r="G406" s="54" t="str">
        <f>IFERROR(VLOOKUP(C406,'Db Transaksi'!$C$6:$K$400000,7,FALSE),"")</f>
        <v/>
      </c>
      <c r="H406" s="136">
        <f>IFERROR(IF(G406=$P$6,VLOOKUP(D406,'Db Transaksi'!$E$6:$J$400000,6,FALSE),0),0)</f>
        <v>0</v>
      </c>
      <c r="I406" s="136"/>
      <c r="J406" s="136">
        <f>IFERROR(IF(G406=$P$7,VLOOKUP(D406,'Db Transaksi'!$E$6:$J$400000,6,FALSE),0),0)</f>
        <v>0</v>
      </c>
      <c r="K406" s="136"/>
      <c r="L406" s="137">
        <f t="shared" si="17"/>
        <v>0</v>
      </c>
      <c r="M406" s="138"/>
    </row>
    <row r="407" spans="1:13" s="7" customFormat="1" x14ac:dyDescent="0.25">
      <c r="A407" s="53" t="str">
        <f t="shared" si="18"/>
        <v/>
      </c>
      <c r="B407" s="53">
        <v>388</v>
      </c>
      <c r="C407" s="52" t="str">
        <f t="shared" si="19"/>
        <v>A.049.388</v>
      </c>
      <c r="D407" s="52" t="str">
        <f>IF(E407="","",$G$5&amp;"."&amp;B407&amp;"."&amp;VLOOKUP(G407,Setting!$B$6:$C$7,2,FALSE)&amp;"."&amp;DAY(E407)&amp;"."&amp;MONTH(E407)&amp;"."&amp;YEAR(E407))</f>
        <v/>
      </c>
      <c r="E407" s="135" t="str">
        <f>IFERROR(VLOOKUP(C407,'Db Transaksi'!$C$6:$K$400000,4,FALSE),"")</f>
        <v/>
      </c>
      <c r="F407" s="135"/>
      <c r="G407" s="54" t="str">
        <f>IFERROR(VLOOKUP(C407,'Db Transaksi'!$C$6:$K$400000,7,FALSE),"")</f>
        <v/>
      </c>
      <c r="H407" s="136">
        <f>IFERROR(IF(G407=$P$6,VLOOKUP(D407,'Db Transaksi'!$E$6:$J$400000,6,FALSE),0),0)</f>
        <v>0</v>
      </c>
      <c r="I407" s="136"/>
      <c r="J407" s="136">
        <f>IFERROR(IF(G407=$P$7,VLOOKUP(D407,'Db Transaksi'!$E$6:$J$400000,6,FALSE),0),0)</f>
        <v>0</v>
      </c>
      <c r="K407" s="136"/>
      <c r="L407" s="137">
        <f t="shared" ref="L407:L470" si="20">L406+H407-J407</f>
        <v>0</v>
      </c>
      <c r="M407" s="138"/>
    </row>
    <row r="408" spans="1:13" s="7" customFormat="1" x14ac:dyDescent="0.25">
      <c r="A408" s="53" t="str">
        <f t="shared" si="18"/>
        <v/>
      </c>
      <c r="B408" s="53">
        <v>389</v>
      </c>
      <c r="C408" s="52" t="str">
        <f t="shared" si="19"/>
        <v>A.049.389</v>
      </c>
      <c r="D408" s="52" t="str">
        <f>IF(E408="","",$G$5&amp;"."&amp;B408&amp;"."&amp;VLOOKUP(G408,Setting!$B$6:$C$7,2,FALSE)&amp;"."&amp;DAY(E408)&amp;"."&amp;MONTH(E408)&amp;"."&amp;YEAR(E408))</f>
        <v/>
      </c>
      <c r="E408" s="135" t="str">
        <f>IFERROR(VLOOKUP(C408,'Db Transaksi'!$C$6:$K$400000,4,FALSE),"")</f>
        <v/>
      </c>
      <c r="F408" s="135"/>
      <c r="G408" s="54" t="str">
        <f>IFERROR(VLOOKUP(C408,'Db Transaksi'!$C$6:$K$400000,7,FALSE),"")</f>
        <v/>
      </c>
      <c r="H408" s="136">
        <f>IFERROR(IF(G408=$P$6,VLOOKUP(D408,'Db Transaksi'!$E$6:$J$400000,6,FALSE),0),0)</f>
        <v>0</v>
      </c>
      <c r="I408" s="136"/>
      <c r="J408" s="136">
        <f>IFERROR(IF(G408=$P$7,VLOOKUP(D408,'Db Transaksi'!$E$6:$J$400000,6,FALSE),0),0)</f>
        <v>0</v>
      </c>
      <c r="K408" s="136"/>
      <c r="L408" s="137">
        <f t="shared" si="20"/>
        <v>0</v>
      </c>
      <c r="M408" s="138"/>
    </row>
    <row r="409" spans="1:13" s="7" customFormat="1" x14ac:dyDescent="0.25">
      <c r="A409" s="53" t="str">
        <f t="shared" si="18"/>
        <v/>
      </c>
      <c r="B409" s="53">
        <v>390</v>
      </c>
      <c r="C409" s="52" t="str">
        <f t="shared" si="19"/>
        <v>A.049.390</v>
      </c>
      <c r="D409" s="52" t="str">
        <f>IF(E409="","",$G$5&amp;"."&amp;B409&amp;"."&amp;VLOOKUP(G409,Setting!$B$6:$C$7,2,FALSE)&amp;"."&amp;DAY(E409)&amp;"."&amp;MONTH(E409)&amp;"."&amp;YEAR(E409))</f>
        <v/>
      </c>
      <c r="E409" s="135" t="str">
        <f>IFERROR(VLOOKUP(C409,'Db Transaksi'!$C$6:$K$400000,4,FALSE),"")</f>
        <v/>
      </c>
      <c r="F409" s="135"/>
      <c r="G409" s="54" t="str">
        <f>IFERROR(VLOOKUP(C409,'Db Transaksi'!$C$6:$K$400000,7,FALSE),"")</f>
        <v/>
      </c>
      <c r="H409" s="136">
        <f>IFERROR(IF(G409=$P$6,VLOOKUP(D409,'Db Transaksi'!$E$6:$J$400000,6,FALSE),0),0)</f>
        <v>0</v>
      </c>
      <c r="I409" s="136"/>
      <c r="J409" s="136">
        <f>IFERROR(IF(G409=$P$7,VLOOKUP(D409,'Db Transaksi'!$E$6:$J$400000,6,FALSE),0),0)</f>
        <v>0</v>
      </c>
      <c r="K409" s="136"/>
      <c r="L409" s="137">
        <f t="shared" si="20"/>
        <v>0</v>
      </c>
      <c r="M409" s="138"/>
    </row>
    <row r="410" spans="1:13" s="7" customFormat="1" x14ac:dyDescent="0.25">
      <c r="A410" s="53" t="str">
        <f t="shared" si="18"/>
        <v/>
      </c>
      <c r="B410" s="53">
        <v>391</v>
      </c>
      <c r="C410" s="52" t="str">
        <f t="shared" si="19"/>
        <v>A.049.391</v>
      </c>
      <c r="D410" s="52" t="str">
        <f>IF(E410="","",$G$5&amp;"."&amp;B410&amp;"."&amp;VLOOKUP(G410,Setting!$B$6:$C$7,2,FALSE)&amp;"."&amp;DAY(E410)&amp;"."&amp;MONTH(E410)&amp;"."&amp;YEAR(E410))</f>
        <v/>
      </c>
      <c r="E410" s="135" t="str">
        <f>IFERROR(VLOOKUP(C410,'Db Transaksi'!$C$6:$K$400000,4,FALSE),"")</f>
        <v/>
      </c>
      <c r="F410" s="135"/>
      <c r="G410" s="54" t="str">
        <f>IFERROR(VLOOKUP(C410,'Db Transaksi'!$C$6:$K$400000,7,FALSE),"")</f>
        <v/>
      </c>
      <c r="H410" s="136">
        <f>IFERROR(IF(G410=$P$6,VLOOKUP(D410,'Db Transaksi'!$E$6:$J$400000,6,FALSE),0),0)</f>
        <v>0</v>
      </c>
      <c r="I410" s="136"/>
      <c r="J410" s="136">
        <f>IFERROR(IF(G410=$P$7,VLOOKUP(D410,'Db Transaksi'!$E$6:$J$400000,6,FALSE),0),0)</f>
        <v>0</v>
      </c>
      <c r="K410" s="136"/>
      <c r="L410" s="137">
        <f t="shared" si="20"/>
        <v>0</v>
      </c>
      <c r="M410" s="138"/>
    </row>
    <row r="411" spans="1:13" s="7" customFormat="1" x14ac:dyDescent="0.25">
      <c r="A411" s="53" t="str">
        <f t="shared" si="18"/>
        <v/>
      </c>
      <c r="B411" s="53">
        <v>392</v>
      </c>
      <c r="C411" s="52" t="str">
        <f t="shared" si="19"/>
        <v>A.049.392</v>
      </c>
      <c r="D411" s="52" t="str">
        <f>IF(E411="","",$G$5&amp;"."&amp;B411&amp;"."&amp;VLOOKUP(G411,Setting!$B$6:$C$7,2,FALSE)&amp;"."&amp;DAY(E411)&amp;"."&amp;MONTH(E411)&amp;"."&amp;YEAR(E411))</f>
        <v/>
      </c>
      <c r="E411" s="135" t="str">
        <f>IFERROR(VLOOKUP(C411,'Db Transaksi'!$C$6:$K$400000,4,FALSE),"")</f>
        <v/>
      </c>
      <c r="F411" s="135"/>
      <c r="G411" s="54" t="str">
        <f>IFERROR(VLOOKUP(C411,'Db Transaksi'!$C$6:$K$400000,7,FALSE),"")</f>
        <v/>
      </c>
      <c r="H411" s="136">
        <f>IFERROR(IF(G411=$P$6,VLOOKUP(D411,'Db Transaksi'!$E$6:$J$400000,6,FALSE),0),0)</f>
        <v>0</v>
      </c>
      <c r="I411" s="136"/>
      <c r="J411" s="136">
        <f>IFERROR(IF(G411=$P$7,VLOOKUP(D411,'Db Transaksi'!$E$6:$J$400000,6,FALSE),0),0)</f>
        <v>0</v>
      </c>
      <c r="K411" s="136"/>
      <c r="L411" s="137">
        <f t="shared" si="20"/>
        <v>0</v>
      </c>
      <c r="M411" s="138"/>
    </row>
    <row r="412" spans="1:13" s="7" customFormat="1" x14ac:dyDescent="0.25">
      <c r="A412" s="53" t="str">
        <f t="shared" si="18"/>
        <v/>
      </c>
      <c r="B412" s="53">
        <v>393</v>
      </c>
      <c r="C412" s="52" t="str">
        <f t="shared" si="19"/>
        <v>A.049.393</v>
      </c>
      <c r="D412" s="52" t="str">
        <f>IF(E412="","",$G$5&amp;"."&amp;B412&amp;"."&amp;VLOOKUP(G412,Setting!$B$6:$C$7,2,FALSE)&amp;"."&amp;DAY(E412)&amp;"."&amp;MONTH(E412)&amp;"."&amp;YEAR(E412))</f>
        <v/>
      </c>
      <c r="E412" s="135" t="str">
        <f>IFERROR(VLOOKUP(C412,'Db Transaksi'!$C$6:$K$400000,4,FALSE),"")</f>
        <v/>
      </c>
      <c r="F412" s="135"/>
      <c r="G412" s="54" t="str">
        <f>IFERROR(VLOOKUP(C412,'Db Transaksi'!$C$6:$K$400000,7,FALSE),"")</f>
        <v/>
      </c>
      <c r="H412" s="136">
        <f>IFERROR(IF(G412=$P$6,VLOOKUP(D412,'Db Transaksi'!$E$6:$J$400000,6,FALSE),0),0)</f>
        <v>0</v>
      </c>
      <c r="I412" s="136"/>
      <c r="J412" s="136">
        <f>IFERROR(IF(G412=$P$7,VLOOKUP(D412,'Db Transaksi'!$E$6:$J$400000,6,FALSE),0),0)</f>
        <v>0</v>
      </c>
      <c r="K412" s="136"/>
      <c r="L412" s="137">
        <f t="shared" si="20"/>
        <v>0</v>
      </c>
      <c r="M412" s="138"/>
    </row>
    <row r="413" spans="1:13" s="7" customFormat="1" x14ac:dyDescent="0.25">
      <c r="A413" s="53" t="str">
        <f t="shared" si="18"/>
        <v/>
      </c>
      <c r="B413" s="53">
        <v>394</v>
      </c>
      <c r="C413" s="52" t="str">
        <f t="shared" si="19"/>
        <v>A.049.394</v>
      </c>
      <c r="D413" s="52" t="str">
        <f>IF(E413="","",$G$5&amp;"."&amp;B413&amp;"."&amp;VLOOKUP(G413,Setting!$B$6:$C$7,2,FALSE)&amp;"."&amp;DAY(E413)&amp;"."&amp;MONTH(E413)&amp;"."&amp;YEAR(E413))</f>
        <v/>
      </c>
      <c r="E413" s="135" t="str">
        <f>IFERROR(VLOOKUP(C413,'Db Transaksi'!$C$6:$K$400000,4,FALSE),"")</f>
        <v/>
      </c>
      <c r="F413" s="135"/>
      <c r="G413" s="54" t="str">
        <f>IFERROR(VLOOKUP(C413,'Db Transaksi'!$C$6:$K$400000,7,FALSE),"")</f>
        <v/>
      </c>
      <c r="H413" s="136">
        <f>IFERROR(IF(G413=$P$6,VLOOKUP(D413,'Db Transaksi'!$E$6:$J$400000,6,FALSE),0),0)</f>
        <v>0</v>
      </c>
      <c r="I413" s="136"/>
      <c r="J413" s="136">
        <f>IFERROR(IF(G413=$P$7,VLOOKUP(D413,'Db Transaksi'!$E$6:$J$400000,6,FALSE),0),0)</f>
        <v>0</v>
      </c>
      <c r="K413" s="136"/>
      <c r="L413" s="137">
        <f t="shared" si="20"/>
        <v>0</v>
      </c>
      <c r="M413" s="138"/>
    </row>
    <row r="414" spans="1:13" s="7" customFormat="1" x14ac:dyDescent="0.25">
      <c r="A414" s="53" t="str">
        <f t="shared" si="18"/>
        <v/>
      </c>
      <c r="B414" s="53">
        <v>395</v>
      </c>
      <c r="C414" s="52" t="str">
        <f t="shared" si="19"/>
        <v>A.049.395</v>
      </c>
      <c r="D414" s="52" t="str">
        <f>IF(E414="","",$G$5&amp;"."&amp;B414&amp;"."&amp;VLOOKUP(G414,Setting!$B$6:$C$7,2,FALSE)&amp;"."&amp;DAY(E414)&amp;"."&amp;MONTH(E414)&amp;"."&amp;YEAR(E414))</f>
        <v/>
      </c>
      <c r="E414" s="135" t="str">
        <f>IFERROR(VLOOKUP(C414,'Db Transaksi'!$C$6:$K$400000,4,FALSE),"")</f>
        <v/>
      </c>
      <c r="F414" s="135"/>
      <c r="G414" s="54" t="str">
        <f>IFERROR(VLOOKUP(C414,'Db Transaksi'!$C$6:$K$400000,7,FALSE),"")</f>
        <v/>
      </c>
      <c r="H414" s="136">
        <f>IFERROR(IF(G414=$P$6,VLOOKUP(D414,'Db Transaksi'!$E$6:$J$400000,6,FALSE),0),0)</f>
        <v>0</v>
      </c>
      <c r="I414" s="136"/>
      <c r="J414" s="136">
        <f>IFERROR(IF(G414=$P$7,VLOOKUP(D414,'Db Transaksi'!$E$6:$J$400000,6,FALSE),0),0)</f>
        <v>0</v>
      </c>
      <c r="K414" s="136"/>
      <c r="L414" s="137">
        <f t="shared" si="20"/>
        <v>0</v>
      </c>
      <c r="M414" s="138"/>
    </row>
    <row r="415" spans="1:13" s="7" customFormat="1" x14ac:dyDescent="0.25">
      <c r="A415" s="53" t="str">
        <f t="shared" si="18"/>
        <v/>
      </c>
      <c r="B415" s="53">
        <v>396</v>
      </c>
      <c r="C415" s="52" t="str">
        <f t="shared" si="19"/>
        <v>A.049.396</v>
      </c>
      <c r="D415" s="52" t="str">
        <f>IF(E415="","",$G$5&amp;"."&amp;B415&amp;"."&amp;VLOOKUP(G415,Setting!$B$6:$C$7,2,FALSE)&amp;"."&amp;DAY(E415)&amp;"."&amp;MONTH(E415)&amp;"."&amp;YEAR(E415))</f>
        <v/>
      </c>
      <c r="E415" s="135" t="str">
        <f>IFERROR(VLOOKUP(C415,'Db Transaksi'!$C$6:$K$400000,4,FALSE),"")</f>
        <v/>
      </c>
      <c r="F415" s="135"/>
      <c r="G415" s="54" t="str">
        <f>IFERROR(VLOOKUP(C415,'Db Transaksi'!$C$6:$K$400000,7,FALSE),"")</f>
        <v/>
      </c>
      <c r="H415" s="136">
        <f>IFERROR(IF(G415=$P$6,VLOOKUP(D415,'Db Transaksi'!$E$6:$J$400000,6,FALSE),0),0)</f>
        <v>0</v>
      </c>
      <c r="I415" s="136"/>
      <c r="J415" s="136">
        <f>IFERROR(IF(G415=$P$7,VLOOKUP(D415,'Db Transaksi'!$E$6:$J$400000,6,FALSE),0),0)</f>
        <v>0</v>
      </c>
      <c r="K415" s="136"/>
      <c r="L415" s="137">
        <f t="shared" si="20"/>
        <v>0</v>
      </c>
      <c r="M415" s="138"/>
    </row>
    <row r="416" spans="1:13" s="7" customFormat="1" x14ac:dyDescent="0.25">
      <c r="A416" s="53" t="str">
        <f t="shared" si="18"/>
        <v/>
      </c>
      <c r="B416" s="53">
        <v>397</v>
      </c>
      <c r="C416" s="52" t="str">
        <f t="shared" si="19"/>
        <v>A.049.397</v>
      </c>
      <c r="D416" s="52" t="str">
        <f>IF(E416="","",$G$5&amp;"."&amp;B416&amp;"."&amp;VLOOKUP(G416,Setting!$B$6:$C$7,2,FALSE)&amp;"."&amp;DAY(E416)&amp;"."&amp;MONTH(E416)&amp;"."&amp;YEAR(E416))</f>
        <v/>
      </c>
      <c r="E416" s="135" t="str">
        <f>IFERROR(VLOOKUP(C416,'Db Transaksi'!$C$6:$K$400000,4,FALSE),"")</f>
        <v/>
      </c>
      <c r="F416" s="135"/>
      <c r="G416" s="54" t="str">
        <f>IFERROR(VLOOKUP(C416,'Db Transaksi'!$C$6:$K$400000,7,FALSE),"")</f>
        <v/>
      </c>
      <c r="H416" s="136">
        <f>IFERROR(IF(G416=$P$6,VLOOKUP(D416,'Db Transaksi'!$E$6:$J$400000,6,FALSE),0),0)</f>
        <v>0</v>
      </c>
      <c r="I416" s="136"/>
      <c r="J416" s="136">
        <f>IFERROR(IF(G416=$P$7,VLOOKUP(D416,'Db Transaksi'!$E$6:$J$400000,6,FALSE),0),0)</f>
        <v>0</v>
      </c>
      <c r="K416" s="136"/>
      <c r="L416" s="137">
        <f t="shared" si="20"/>
        <v>0</v>
      </c>
      <c r="M416" s="138"/>
    </row>
    <row r="417" spans="1:13" s="7" customFormat="1" x14ac:dyDescent="0.25">
      <c r="A417" s="53" t="str">
        <f t="shared" si="18"/>
        <v/>
      </c>
      <c r="B417" s="53">
        <v>398</v>
      </c>
      <c r="C417" s="52" t="str">
        <f t="shared" si="19"/>
        <v>A.049.398</v>
      </c>
      <c r="D417" s="52" t="str">
        <f>IF(E417="","",$G$5&amp;"."&amp;B417&amp;"."&amp;VLOOKUP(G417,Setting!$B$6:$C$7,2,FALSE)&amp;"."&amp;DAY(E417)&amp;"."&amp;MONTH(E417)&amp;"."&amp;YEAR(E417))</f>
        <v/>
      </c>
      <c r="E417" s="135" t="str">
        <f>IFERROR(VLOOKUP(C417,'Db Transaksi'!$C$6:$K$400000,4,FALSE),"")</f>
        <v/>
      </c>
      <c r="F417" s="135"/>
      <c r="G417" s="54" t="str">
        <f>IFERROR(VLOOKUP(C417,'Db Transaksi'!$C$6:$K$400000,7,FALSE),"")</f>
        <v/>
      </c>
      <c r="H417" s="136">
        <f>IFERROR(IF(G417=$P$6,VLOOKUP(D417,'Db Transaksi'!$E$6:$J$400000,6,FALSE),0),0)</f>
        <v>0</v>
      </c>
      <c r="I417" s="136"/>
      <c r="J417" s="136">
        <f>IFERROR(IF(G417=$P$7,VLOOKUP(D417,'Db Transaksi'!$E$6:$J$400000,6,FALSE),0),0)</f>
        <v>0</v>
      </c>
      <c r="K417" s="136"/>
      <c r="L417" s="137">
        <f t="shared" si="20"/>
        <v>0</v>
      </c>
      <c r="M417" s="138"/>
    </row>
    <row r="418" spans="1:13" s="7" customFormat="1" x14ac:dyDescent="0.25">
      <c r="A418" s="53" t="str">
        <f t="shared" si="18"/>
        <v/>
      </c>
      <c r="B418" s="53">
        <v>399</v>
      </c>
      <c r="C418" s="52" t="str">
        <f t="shared" si="19"/>
        <v>A.049.399</v>
      </c>
      <c r="D418" s="52" t="str">
        <f>IF(E418="","",$G$5&amp;"."&amp;B418&amp;"."&amp;VLOOKUP(G418,Setting!$B$6:$C$7,2,FALSE)&amp;"."&amp;DAY(E418)&amp;"."&amp;MONTH(E418)&amp;"."&amp;YEAR(E418))</f>
        <v/>
      </c>
      <c r="E418" s="135" t="str">
        <f>IFERROR(VLOOKUP(C418,'Db Transaksi'!$C$6:$K$400000,4,FALSE),"")</f>
        <v/>
      </c>
      <c r="F418" s="135"/>
      <c r="G418" s="54" t="str">
        <f>IFERROR(VLOOKUP(C418,'Db Transaksi'!$C$6:$K$400000,7,FALSE),"")</f>
        <v/>
      </c>
      <c r="H418" s="136">
        <f>IFERROR(IF(G418=$P$6,VLOOKUP(D418,'Db Transaksi'!$E$6:$J$400000,6,FALSE),0),0)</f>
        <v>0</v>
      </c>
      <c r="I418" s="136"/>
      <c r="J418" s="136">
        <f>IFERROR(IF(G418=$P$7,VLOOKUP(D418,'Db Transaksi'!$E$6:$J$400000,6,FALSE),0),0)</f>
        <v>0</v>
      </c>
      <c r="K418" s="136"/>
      <c r="L418" s="137">
        <f t="shared" si="20"/>
        <v>0</v>
      </c>
      <c r="M418" s="138"/>
    </row>
    <row r="419" spans="1:13" s="7" customFormat="1" x14ac:dyDescent="0.25">
      <c r="A419" s="53" t="str">
        <f t="shared" si="18"/>
        <v/>
      </c>
      <c r="B419" s="53">
        <v>400</v>
      </c>
      <c r="C419" s="52" t="str">
        <f t="shared" si="19"/>
        <v>A.049.400</v>
      </c>
      <c r="D419" s="52" t="str">
        <f>IF(E419="","",$G$5&amp;"."&amp;B419&amp;"."&amp;VLOOKUP(G419,Setting!$B$6:$C$7,2,FALSE)&amp;"."&amp;DAY(E419)&amp;"."&amp;MONTH(E419)&amp;"."&amp;YEAR(E419))</f>
        <v/>
      </c>
      <c r="E419" s="135" t="str">
        <f>IFERROR(VLOOKUP(C419,'Db Transaksi'!$C$6:$K$400000,4,FALSE),"")</f>
        <v/>
      </c>
      <c r="F419" s="135"/>
      <c r="G419" s="54" t="str">
        <f>IFERROR(VLOOKUP(C419,'Db Transaksi'!$C$6:$K$400000,7,FALSE),"")</f>
        <v/>
      </c>
      <c r="H419" s="136">
        <f>IFERROR(IF(G419=$P$6,VLOOKUP(D419,'Db Transaksi'!$E$6:$J$400000,6,FALSE),0),0)</f>
        <v>0</v>
      </c>
      <c r="I419" s="136"/>
      <c r="J419" s="136">
        <f>IFERROR(IF(G419=$P$7,VLOOKUP(D419,'Db Transaksi'!$E$6:$J$400000,6,FALSE),0),0)</f>
        <v>0</v>
      </c>
      <c r="K419" s="136"/>
      <c r="L419" s="137">
        <f t="shared" si="20"/>
        <v>0</v>
      </c>
      <c r="M419" s="138"/>
    </row>
    <row r="420" spans="1:13" s="7" customFormat="1" x14ac:dyDescent="0.25">
      <c r="A420" s="53" t="str">
        <f t="shared" si="18"/>
        <v/>
      </c>
      <c r="B420" s="53">
        <v>401</v>
      </c>
      <c r="C420" s="52" t="str">
        <f t="shared" si="19"/>
        <v>A.049.401</v>
      </c>
      <c r="D420" s="52" t="str">
        <f>IF(E420="","",$G$5&amp;"."&amp;B420&amp;"."&amp;VLOOKUP(G420,Setting!$B$6:$C$7,2,FALSE)&amp;"."&amp;DAY(E420)&amp;"."&amp;MONTH(E420)&amp;"."&amp;YEAR(E420))</f>
        <v/>
      </c>
      <c r="E420" s="135" t="str">
        <f>IFERROR(VLOOKUP(C420,'Db Transaksi'!$C$6:$K$400000,4,FALSE),"")</f>
        <v/>
      </c>
      <c r="F420" s="135"/>
      <c r="G420" s="54" t="str">
        <f>IFERROR(VLOOKUP(C420,'Db Transaksi'!$C$6:$K$400000,7,FALSE),"")</f>
        <v/>
      </c>
      <c r="H420" s="136">
        <f>IFERROR(IF(G420=$P$6,VLOOKUP(D420,'Db Transaksi'!$E$6:$J$400000,6,FALSE),0),0)</f>
        <v>0</v>
      </c>
      <c r="I420" s="136"/>
      <c r="J420" s="136">
        <f>IFERROR(IF(G420=$P$7,VLOOKUP(D420,'Db Transaksi'!$E$6:$J$400000,6,FALSE),0),0)</f>
        <v>0</v>
      </c>
      <c r="K420" s="136"/>
      <c r="L420" s="137">
        <f t="shared" si="20"/>
        <v>0</v>
      </c>
      <c r="M420" s="138"/>
    </row>
    <row r="421" spans="1:13" s="7" customFormat="1" x14ac:dyDescent="0.25">
      <c r="A421" s="53" t="str">
        <f t="shared" si="18"/>
        <v/>
      </c>
      <c r="B421" s="53">
        <v>402</v>
      </c>
      <c r="C421" s="52" t="str">
        <f t="shared" si="19"/>
        <v>A.049.402</v>
      </c>
      <c r="D421" s="52" t="str">
        <f>IF(E421="","",$G$5&amp;"."&amp;B421&amp;"."&amp;VLOOKUP(G421,Setting!$B$6:$C$7,2,FALSE)&amp;"."&amp;DAY(E421)&amp;"."&amp;MONTH(E421)&amp;"."&amp;YEAR(E421))</f>
        <v/>
      </c>
      <c r="E421" s="135" t="str">
        <f>IFERROR(VLOOKUP(C421,'Db Transaksi'!$C$6:$K$400000,4,FALSE),"")</f>
        <v/>
      </c>
      <c r="F421" s="135"/>
      <c r="G421" s="54" t="str">
        <f>IFERROR(VLOOKUP(C421,'Db Transaksi'!$C$6:$K$400000,7,FALSE),"")</f>
        <v/>
      </c>
      <c r="H421" s="136">
        <f>IFERROR(IF(G421=$P$6,VLOOKUP(D421,'Db Transaksi'!$E$6:$J$400000,6,FALSE),0),0)</f>
        <v>0</v>
      </c>
      <c r="I421" s="136"/>
      <c r="J421" s="136">
        <f>IFERROR(IF(G421=$P$7,VLOOKUP(D421,'Db Transaksi'!$E$6:$J$400000,6,FALSE),0),0)</f>
        <v>0</v>
      </c>
      <c r="K421" s="136"/>
      <c r="L421" s="137">
        <f t="shared" si="20"/>
        <v>0</v>
      </c>
      <c r="M421" s="138"/>
    </row>
    <row r="422" spans="1:13" s="7" customFormat="1" x14ac:dyDescent="0.25">
      <c r="A422" s="53" t="str">
        <f t="shared" si="18"/>
        <v/>
      </c>
      <c r="B422" s="53">
        <v>403</v>
      </c>
      <c r="C422" s="52" t="str">
        <f t="shared" si="19"/>
        <v>A.049.403</v>
      </c>
      <c r="D422" s="52" t="str">
        <f>IF(E422="","",$G$5&amp;"."&amp;B422&amp;"."&amp;VLOOKUP(G422,Setting!$B$6:$C$7,2,FALSE)&amp;"."&amp;DAY(E422)&amp;"."&amp;MONTH(E422)&amp;"."&amp;YEAR(E422))</f>
        <v/>
      </c>
      <c r="E422" s="135" t="str">
        <f>IFERROR(VLOOKUP(C422,'Db Transaksi'!$C$6:$K$400000,4,FALSE),"")</f>
        <v/>
      </c>
      <c r="F422" s="135"/>
      <c r="G422" s="54" t="str">
        <f>IFERROR(VLOOKUP(C422,'Db Transaksi'!$C$6:$K$400000,7,FALSE),"")</f>
        <v/>
      </c>
      <c r="H422" s="136">
        <f>IFERROR(IF(G422=$P$6,VLOOKUP(D422,'Db Transaksi'!$E$6:$J$400000,6,FALSE),0),0)</f>
        <v>0</v>
      </c>
      <c r="I422" s="136"/>
      <c r="J422" s="136">
        <f>IFERROR(IF(G422=$P$7,VLOOKUP(D422,'Db Transaksi'!$E$6:$J$400000,6,FALSE),0),0)</f>
        <v>0</v>
      </c>
      <c r="K422" s="136"/>
      <c r="L422" s="137">
        <f t="shared" si="20"/>
        <v>0</v>
      </c>
      <c r="M422" s="138"/>
    </row>
    <row r="423" spans="1:13" s="7" customFormat="1" x14ac:dyDescent="0.25">
      <c r="A423" s="53" t="str">
        <f t="shared" si="18"/>
        <v/>
      </c>
      <c r="B423" s="53">
        <v>404</v>
      </c>
      <c r="C423" s="52" t="str">
        <f t="shared" si="19"/>
        <v>A.049.404</v>
      </c>
      <c r="D423" s="52" t="str">
        <f>IF(E423="","",$G$5&amp;"."&amp;B423&amp;"."&amp;VLOOKUP(G423,Setting!$B$6:$C$7,2,FALSE)&amp;"."&amp;DAY(E423)&amp;"."&amp;MONTH(E423)&amp;"."&amp;YEAR(E423))</f>
        <v/>
      </c>
      <c r="E423" s="135" t="str">
        <f>IFERROR(VLOOKUP(C423,'Db Transaksi'!$C$6:$K$400000,4,FALSE),"")</f>
        <v/>
      </c>
      <c r="F423" s="135"/>
      <c r="G423" s="54" t="str">
        <f>IFERROR(VLOOKUP(C423,'Db Transaksi'!$C$6:$K$400000,7,FALSE),"")</f>
        <v/>
      </c>
      <c r="H423" s="136">
        <f>IFERROR(IF(G423=$P$6,VLOOKUP(D423,'Db Transaksi'!$E$6:$J$400000,6,FALSE),0),0)</f>
        <v>0</v>
      </c>
      <c r="I423" s="136"/>
      <c r="J423" s="136">
        <f>IFERROR(IF(G423=$P$7,VLOOKUP(D423,'Db Transaksi'!$E$6:$J$400000,6,FALSE),0),0)</f>
        <v>0</v>
      </c>
      <c r="K423" s="136"/>
      <c r="L423" s="137">
        <f t="shared" si="20"/>
        <v>0</v>
      </c>
      <c r="M423" s="138"/>
    </row>
    <row r="424" spans="1:13" s="7" customFormat="1" x14ac:dyDescent="0.25">
      <c r="A424" s="53" t="str">
        <f t="shared" si="18"/>
        <v/>
      </c>
      <c r="B424" s="53">
        <v>405</v>
      </c>
      <c r="C424" s="52" t="str">
        <f t="shared" si="19"/>
        <v>A.049.405</v>
      </c>
      <c r="D424" s="52" t="str">
        <f>IF(E424="","",$G$5&amp;"."&amp;B424&amp;"."&amp;VLOOKUP(G424,Setting!$B$6:$C$7,2,FALSE)&amp;"."&amp;DAY(E424)&amp;"."&amp;MONTH(E424)&amp;"."&amp;YEAR(E424))</f>
        <v/>
      </c>
      <c r="E424" s="135" t="str">
        <f>IFERROR(VLOOKUP(C424,'Db Transaksi'!$C$6:$K$400000,4,FALSE),"")</f>
        <v/>
      </c>
      <c r="F424" s="135"/>
      <c r="G424" s="54" t="str">
        <f>IFERROR(VLOOKUP(C424,'Db Transaksi'!$C$6:$K$400000,7,FALSE),"")</f>
        <v/>
      </c>
      <c r="H424" s="136">
        <f>IFERROR(IF(G424=$P$6,VLOOKUP(D424,'Db Transaksi'!$E$6:$J$400000,6,FALSE),0),0)</f>
        <v>0</v>
      </c>
      <c r="I424" s="136"/>
      <c r="J424" s="136">
        <f>IFERROR(IF(G424=$P$7,VLOOKUP(D424,'Db Transaksi'!$E$6:$J$400000,6,FALSE),0),0)</f>
        <v>0</v>
      </c>
      <c r="K424" s="136"/>
      <c r="L424" s="137">
        <f t="shared" si="20"/>
        <v>0</v>
      </c>
      <c r="M424" s="138"/>
    </row>
    <row r="425" spans="1:13" s="7" customFormat="1" x14ac:dyDescent="0.25">
      <c r="A425" s="53" t="str">
        <f t="shared" si="18"/>
        <v/>
      </c>
      <c r="B425" s="53">
        <v>406</v>
      </c>
      <c r="C425" s="52" t="str">
        <f t="shared" si="19"/>
        <v>A.049.406</v>
      </c>
      <c r="D425" s="52" t="str">
        <f>IF(E425="","",$G$5&amp;"."&amp;B425&amp;"."&amp;VLOOKUP(G425,Setting!$B$6:$C$7,2,FALSE)&amp;"."&amp;DAY(E425)&amp;"."&amp;MONTH(E425)&amp;"."&amp;YEAR(E425))</f>
        <v/>
      </c>
      <c r="E425" s="135" t="str">
        <f>IFERROR(VLOOKUP(C425,'Db Transaksi'!$C$6:$K$400000,4,FALSE),"")</f>
        <v/>
      </c>
      <c r="F425" s="135"/>
      <c r="G425" s="54" t="str">
        <f>IFERROR(VLOOKUP(C425,'Db Transaksi'!$C$6:$K$400000,7,FALSE),"")</f>
        <v/>
      </c>
      <c r="H425" s="136">
        <f>IFERROR(IF(G425=$P$6,VLOOKUP(D425,'Db Transaksi'!$E$6:$J$400000,6,FALSE),0),0)</f>
        <v>0</v>
      </c>
      <c r="I425" s="136"/>
      <c r="J425" s="136">
        <f>IFERROR(IF(G425=$P$7,VLOOKUP(D425,'Db Transaksi'!$E$6:$J$400000,6,FALSE),0),0)</f>
        <v>0</v>
      </c>
      <c r="K425" s="136"/>
      <c r="L425" s="137">
        <f t="shared" si="20"/>
        <v>0</v>
      </c>
      <c r="M425" s="138"/>
    </row>
    <row r="426" spans="1:13" s="7" customFormat="1" x14ac:dyDescent="0.25">
      <c r="A426" s="53" t="str">
        <f t="shared" si="18"/>
        <v/>
      </c>
      <c r="B426" s="53">
        <v>407</v>
      </c>
      <c r="C426" s="52" t="str">
        <f t="shared" si="19"/>
        <v>A.049.407</v>
      </c>
      <c r="D426" s="52" t="str">
        <f>IF(E426="","",$G$5&amp;"."&amp;B426&amp;"."&amp;VLOOKUP(G426,Setting!$B$6:$C$7,2,FALSE)&amp;"."&amp;DAY(E426)&amp;"."&amp;MONTH(E426)&amp;"."&amp;YEAR(E426))</f>
        <v/>
      </c>
      <c r="E426" s="135" t="str">
        <f>IFERROR(VLOOKUP(C426,'Db Transaksi'!$C$6:$K$400000,4,FALSE),"")</f>
        <v/>
      </c>
      <c r="F426" s="135"/>
      <c r="G426" s="54" t="str">
        <f>IFERROR(VLOOKUP(C426,'Db Transaksi'!$C$6:$K$400000,7,FALSE),"")</f>
        <v/>
      </c>
      <c r="H426" s="136">
        <f>IFERROR(IF(G426=$P$6,VLOOKUP(D426,'Db Transaksi'!$E$6:$J$400000,6,FALSE),0),0)</f>
        <v>0</v>
      </c>
      <c r="I426" s="136"/>
      <c r="J426" s="136">
        <f>IFERROR(IF(G426=$P$7,VLOOKUP(D426,'Db Transaksi'!$E$6:$J$400000,6,FALSE),0),0)</f>
        <v>0</v>
      </c>
      <c r="K426" s="136"/>
      <c r="L426" s="137">
        <f t="shared" si="20"/>
        <v>0</v>
      </c>
      <c r="M426" s="138"/>
    </row>
    <row r="427" spans="1:13" s="7" customFormat="1" x14ac:dyDescent="0.25">
      <c r="A427" s="53" t="str">
        <f t="shared" si="18"/>
        <v/>
      </c>
      <c r="B427" s="53">
        <v>408</v>
      </c>
      <c r="C427" s="52" t="str">
        <f t="shared" si="19"/>
        <v>A.049.408</v>
      </c>
      <c r="D427" s="52" t="str">
        <f>IF(E427="","",$G$5&amp;"."&amp;B427&amp;"."&amp;VLOOKUP(G427,Setting!$B$6:$C$7,2,FALSE)&amp;"."&amp;DAY(E427)&amp;"."&amp;MONTH(E427)&amp;"."&amp;YEAR(E427))</f>
        <v/>
      </c>
      <c r="E427" s="135" t="str">
        <f>IFERROR(VLOOKUP(C427,'Db Transaksi'!$C$6:$K$400000,4,FALSE),"")</f>
        <v/>
      </c>
      <c r="F427" s="135"/>
      <c r="G427" s="54" t="str">
        <f>IFERROR(VLOOKUP(C427,'Db Transaksi'!$C$6:$K$400000,7,FALSE),"")</f>
        <v/>
      </c>
      <c r="H427" s="136">
        <f>IFERROR(IF(G427=$P$6,VLOOKUP(D427,'Db Transaksi'!$E$6:$J$400000,6,FALSE),0),0)</f>
        <v>0</v>
      </c>
      <c r="I427" s="136"/>
      <c r="J427" s="136">
        <f>IFERROR(IF(G427=$P$7,VLOOKUP(D427,'Db Transaksi'!$E$6:$J$400000,6,FALSE),0),0)</f>
        <v>0</v>
      </c>
      <c r="K427" s="136"/>
      <c r="L427" s="137">
        <f t="shared" si="20"/>
        <v>0</v>
      </c>
      <c r="M427" s="138"/>
    </row>
    <row r="428" spans="1:13" s="7" customFormat="1" x14ac:dyDescent="0.25">
      <c r="A428" s="53" t="str">
        <f t="shared" si="18"/>
        <v/>
      </c>
      <c r="B428" s="53">
        <v>409</v>
      </c>
      <c r="C428" s="52" t="str">
        <f t="shared" si="19"/>
        <v>A.049.409</v>
      </c>
      <c r="D428" s="52" t="str">
        <f>IF(E428="","",$G$5&amp;"."&amp;B428&amp;"."&amp;VLOOKUP(G428,Setting!$B$6:$C$7,2,FALSE)&amp;"."&amp;DAY(E428)&amp;"."&amp;MONTH(E428)&amp;"."&amp;YEAR(E428))</f>
        <v/>
      </c>
      <c r="E428" s="135" t="str">
        <f>IFERROR(VLOOKUP(C428,'Db Transaksi'!$C$6:$K$400000,4,FALSE),"")</f>
        <v/>
      </c>
      <c r="F428" s="135"/>
      <c r="G428" s="54" t="str">
        <f>IFERROR(VLOOKUP(C428,'Db Transaksi'!$C$6:$K$400000,7,FALSE),"")</f>
        <v/>
      </c>
      <c r="H428" s="136">
        <f>IFERROR(IF(G428=$P$6,VLOOKUP(D428,'Db Transaksi'!$E$6:$J$400000,6,FALSE),0),0)</f>
        <v>0</v>
      </c>
      <c r="I428" s="136"/>
      <c r="J428" s="136">
        <f>IFERROR(IF(G428=$P$7,VLOOKUP(D428,'Db Transaksi'!$E$6:$J$400000,6,FALSE),0),0)</f>
        <v>0</v>
      </c>
      <c r="K428" s="136"/>
      <c r="L428" s="137">
        <f t="shared" si="20"/>
        <v>0</v>
      </c>
      <c r="M428" s="138"/>
    </row>
    <row r="429" spans="1:13" s="7" customFormat="1" x14ac:dyDescent="0.25">
      <c r="A429" s="53" t="str">
        <f t="shared" si="18"/>
        <v/>
      </c>
      <c r="B429" s="53">
        <v>410</v>
      </c>
      <c r="C429" s="52" t="str">
        <f t="shared" si="19"/>
        <v>A.049.410</v>
      </c>
      <c r="D429" s="52" t="str">
        <f>IF(E429="","",$G$5&amp;"."&amp;B429&amp;"."&amp;VLOOKUP(G429,Setting!$B$6:$C$7,2,FALSE)&amp;"."&amp;DAY(E429)&amp;"."&amp;MONTH(E429)&amp;"."&amp;YEAR(E429))</f>
        <v/>
      </c>
      <c r="E429" s="135" t="str">
        <f>IFERROR(VLOOKUP(C429,'Db Transaksi'!$C$6:$K$400000,4,FALSE),"")</f>
        <v/>
      </c>
      <c r="F429" s="135"/>
      <c r="G429" s="54" t="str">
        <f>IFERROR(VLOOKUP(C429,'Db Transaksi'!$C$6:$K$400000,7,FALSE),"")</f>
        <v/>
      </c>
      <c r="H429" s="136">
        <f>IFERROR(IF(G429=$P$6,VLOOKUP(D429,'Db Transaksi'!$E$6:$J$400000,6,FALSE),0),0)</f>
        <v>0</v>
      </c>
      <c r="I429" s="136"/>
      <c r="J429" s="136">
        <f>IFERROR(IF(G429=$P$7,VLOOKUP(D429,'Db Transaksi'!$E$6:$J$400000,6,FALSE),0),0)</f>
        <v>0</v>
      </c>
      <c r="K429" s="136"/>
      <c r="L429" s="137">
        <f t="shared" si="20"/>
        <v>0</v>
      </c>
      <c r="M429" s="138"/>
    </row>
    <row r="430" spans="1:13" s="7" customFormat="1" x14ac:dyDescent="0.25">
      <c r="A430" s="53" t="str">
        <f t="shared" si="18"/>
        <v/>
      </c>
      <c r="B430" s="53">
        <v>411</v>
      </c>
      <c r="C430" s="52" t="str">
        <f t="shared" si="19"/>
        <v>A.049.411</v>
      </c>
      <c r="D430" s="52" t="str">
        <f>IF(E430="","",$G$5&amp;"."&amp;B430&amp;"."&amp;VLOOKUP(G430,Setting!$B$6:$C$7,2,FALSE)&amp;"."&amp;DAY(E430)&amp;"."&amp;MONTH(E430)&amp;"."&amp;YEAR(E430))</f>
        <v/>
      </c>
      <c r="E430" s="135" t="str">
        <f>IFERROR(VLOOKUP(C430,'Db Transaksi'!$C$6:$K$400000,4,FALSE),"")</f>
        <v/>
      </c>
      <c r="F430" s="135"/>
      <c r="G430" s="54" t="str">
        <f>IFERROR(VLOOKUP(C430,'Db Transaksi'!$C$6:$K$400000,7,FALSE),"")</f>
        <v/>
      </c>
      <c r="H430" s="136">
        <f>IFERROR(IF(G430=$P$6,VLOOKUP(D430,'Db Transaksi'!$E$6:$J$400000,6,FALSE),0),0)</f>
        <v>0</v>
      </c>
      <c r="I430" s="136"/>
      <c r="J430" s="136">
        <f>IFERROR(IF(G430=$P$7,VLOOKUP(D430,'Db Transaksi'!$E$6:$J$400000,6,FALSE),0),0)</f>
        <v>0</v>
      </c>
      <c r="K430" s="136"/>
      <c r="L430" s="137">
        <f t="shared" si="20"/>
        <v>0</v>
      </c>
      <c r="M430" s="138"/>
    </row>
    <row r="431" spans="1:13" s="7" customFormat="1" x14ac:dyDescent="0.25">
      <c r="A431" s="53" t="str">
        <f t="shared" si="18"/>
        <v/>
      </c>
      <c r="B431" s="53">
        <v>412</v>
      </c>
      <c r="C431" s="52" t="str">
        <f t="shared" si="19"/>
        <v>A.049.412</v>
      </c>
      <c r="D431" s="52" t="str">
        <f>IF(E431="","",$G$5&amp;"."&amp;B431&amp;"."&amp;VLOOKUP(G431,Setting!$B$6:$C$7,2,FALSE)&amp;"."&amp;DAY(E431)&amp;"."&amp;MONTH(E431)&amp;"."&amp;YEAR(E431))</f>
        <v/>
      </c>
      <c r="E431" s="135" t="str">
        <f>IFERROR(VLOOKUP(C431,'Db Transaksi'!$C$6:$K$400000,4,FALSE),"")</f>
        <v/>
      </c>
      <c r="F431" s="135"/>
      <c r="G431" s="54" t="str">
        <f>IFERROR(VLOOKUP(C431,'Db Transaksi'!$C$6:$K$400000,7,FALSE),"")</f>
        <v/>
      </c>
      <c r="H431" s="136">
        <f>IFERROR(IF(G431=$P$6,VLOOKUP(D431,'Db Transaksi'!$E$6:$J$400000,6,FALSE),0),0)</f>
        <v>0</v>
      </c>
      <c r="I431" s="136"/>
      <c r="J431" s="136">
        <f>IFERROR(IF(G431=$P$7,VLOOKUP(D431,'Db Transaksi'!$E$6:$J$400000,6,FALSE),0),0)</f>
        <v>0</v>
      </c>
      <c r="K431" s="136"/>
      <c r="L431" s="137">
        <f t="shared" si="20"/>
        <v>0</v>
      </c>
      <c r="M431" s="138"/>
    </row>
    <row r="432" spans="1:13" s="7" customFormat="1" x14ac:dyDescent="0.25">
      <c r="A432" s="53" t="str">
        <f t="shared" si="18"/>
        <v/>
      </c>
      <c r="B432" s="53">
        <v>413</v>
      </c>
      <c r="C432" s="52" t="str">
        <f t="shared" si="19"/>
        <v>A.049.413</v>
      </c>
      <c r="D432" s="52" t="str">
        <f>IF(E432="","",$G$5&amp;"."&amp;B432&amp;"."&amp;VLOOKUP(G432,Setting!$B$6:$C$7,2,FALSE)&amp;"."&amp;DAY(E432)&amp;"."&amp;MONTH(E432)&amp;"."&amp;YEAR(E432))</f>
        <v/>
      </c>
      <c r="E432" s="135" t="str">
        <f>IFERROR(VLOOKUP(C432,'Db Transaksi'!$C$6:$K$400000,4,FALSE),"")</f>
        <v/>
      </c>
      <c r="F432" s="135"/>
      <c r="G432" s="54" t="str">
        <f>IFERROR(VLOOKUP(C432,'Db Transaksi'!$C$6:$K$400000,7,FALSE),"")</f>
        <v/>
      </c>
      <c r="H432" s="136">
        <f>IFERROR(IF(G432=$P$6,VLOOKUP(D432,'Db Transaksi'!$E$6:$J$400000,6,FALSE),0),0)</f>
        <v>0</v>
      </c>
      <c r="I432" s="136"/>
      <c r="J432" s="136">
        <f>IFERROR(IF(G432=$P$7,VLOOKUP(D432,'Db Transaksi'!$E$6:$J$400000,6,FALSE),0),0)</f>
        <v>0</v>
      </c>
      <c r="K432" s="136"/>
      <c r="L432" s="137">
        <f t="shared" si="20"/>
        <v>0</v>
      </c>
      <c r="M432" s="138"/>
    </row>
    <row r="433" spans="1:13" s="7" customFormat="1" x14ac:dyDescent="0.25">
      <c r="A433" s="53" t="str">
        <f t="shared" si="18"/>
        <v/>
      </c>
      <c r="B433" s="53">
        <v>414</v>
      </c>
      <c r="C433" s="52" t="str">
        <f t="shared" si="19"/>
        <v>A.049.414</v>
      </c>
      <c r="D433" s="52" t="str">
        <f>IF(E433="","",$G$5&amp;"."&amp;B433&amp;"."&amp;VLOOKUP(G433,Setting!$B$6:$C$7,2,FALSE)&amp;"."&amp;DAY(E433)&amp;"."&amp;MONTH(E433)&amp;"."&amp;YEAR(E433))</f>
        <v/>
      </c>
      <c r="E433" s="135" t="str">
        <f>IFERROR(VLOOKUP(C433,'Db Transaksi'!$C$6:$K$400000,4,FALSE),"")</f>
        <v/>
      </c>
      <c r="F433" s="135"/>
      <c r="G433" s="54" t="str">
        <f>IFERROR(VLOOKUP(C433,'Db Transaksi'!$C$6:$K$400000,7,FALSE),"")</f>
        <v/>
      </c>
      <c r="H433" s="136">
        <f>IFERROR(IF(G433=$P$6,VLOOKUP(D433,'Db Transaksi'!$E$6:$J$400000,6,FALSE),0),0)</f>
        <v>0</v>
      </c>
      <c r="I433" s="136"/>
      <c r="J433" s="136">
        <f>IFERROR(IF(G433=$P$7,VLOOKUP(D433,'Db Transaksi'!$E$6:$J$400000,6,FALSE),0),0)</f>
        <v>0</v>
      </c>
      <c r="K433" s="136"/>
      <c r="L433" s="137">
        <f t="shared" si="20"/>
        <v>0</v>
      </c>
      <c r="M433" s="138"/>
    </row>
    <row r="434" spans="1:13" s="7" customFormat="1" x14ac:dyDescent="0.25">
      <c r="A434" s="53" t="str">
        <f t="shared" si="18"/>
        <v/>
      </c>
      <c r="B434" s="53">
        <v>415</v>
      </c>
      <c r="C434" s="52" t="str">
        <f t="shared" si="19"/>
        <v>A.049.415</v>
      </c>
      <c r="D434" s="52" t="str">
        <f>IF(E434="","",$G$5&amp;"."&amp;B434&amp;"."&amp;VLOOKUP(G434,Setting!$B$6:$C$7,2,FALSE)&amp;"."&amp;DAY(E434)&amp;"."&amp;MONTH(E434)&amp;"."&amp;YEAR(E434))</f>
        <v/>
      </c>
      <c r="E434" s="135" t="str">
        <f>IFERROR(VLOOKUP(C434,'Db Transaksi'!$C$6:$K$400000,4,FALSE),"")</f>
        <v/>
      </c>
      <c r="F434" s="135"/>
      <c r="G434" s="54" t="str">
        <f>IFERROR(VLOOKUP(C434,'Db Transaksi'!$C$6:$K$400000,7,FALSE),"")</f>
        <v/>
      </c>
      <c r="H434" s="136">
        <f>IFERROR(IF(G434=$P$6,VLOOKUP(D434,'Db Transaksi'!$E$6:$J$400000,6,FALSE),0),0)</f>
        <v>0</v>
      </c>
      <c r="I434" s="136"/>
      <c r="J434" s="136">
        <f>IFERROR(IF(G434=$P$7,VLOOKUP(D434,'Db Transaksi'!$E$6:$J$400000,6,FALSE),0),0)</f>
        <v>0</v>
      </c>
      <c r="K434" s="136"/>
      <c r="L434" s="137">
        <f t="shared" si="20"/>
        <v>0</v>
      </c>
      <c r="M434" s="138"/>
    </row>
    <row r="435" spans="1:13" s="7" customFormat="1" x14ac:dyDescent="0.25">
      <c r="A435" s="53" t="str">
        <f t="shared" si="18"/>
        <v/>
      </c>
      <c r="B435" s="53">
        <v>416</v>
      </c>
      <c r="C435" s="52" t="str">
        <f t="shared" si="19"/>
        <v>A.049.416</v>
      </c>
      <c r="D435" s="52" t="str">
        <f>IF(E435="","",$G$5&amp;"."&amp;B435&amp;"."&amp;VLOOKUP(G435,Setting!$B$6:$C$7,2,FALSE)&amp;"."&amp;DAY(E435)&amp;"."&amp;MONTH(E435)&amp;"."&amp;YEAR(E435))</f>
        <v/>
      </c>
      <c r="E435" s="135" t="str">
        <f>IFERROR(VLOOKUP(C435,'Db Transaksi'!$C$6:$K$400000,4,FALSE),"")</f>
        <v/>
      </c>
      <c r="F435" s="135"/>
      <c r="G435" s="54" t="str">
        <f>IFERROR(VLOOKUP(C435,'Db Transaksi'!$C$6:$K$400000,7,FALSE),"")</f>
        <v/>
      </c>
      <c r="H435" s="136">
        <f>IFERROR(IF(G435=$P$6,VLOOKUP(D435,'Db Transaksi'!$E$6:$J$400000,6,FALSE),0),0)</f>
        <v>0</v>
      </c>
      <c r="I435" s="136"/>
      <c r="J435" s="136">
        <f>IFERROR(IF(G435=$P$7,VLOOKUP(D435,'Db Transaksi'!$E$6:$J$400000,6,FALSE),0),0)</f>
        <v>0</v>
      </c>
      <c r="K435" s="136"/>
      <c r="L435" s="137">
        <f t="shared" si="20"/>
        <v>0</v>
      </c>
      <c r="M435" s="138"/>
    </row>
    <row r="436" spans="1:13" s="7" customFormat="1" x14ac:dyDescent="0.25">
      <c r="A436" s="53" t="str">
        <f t="shared" si="18"/>
        <v/>
      </c>
      <c r="B436" s="53">
        <v>417</v>
      </c>
      <c r="C436" s="52" t="str">
        <f t="shared" si="19"/>
        <v>A.049.417</v>
      </c>
      <c r="D436" s="52" t="str">
        <f>IF(E436="","",$G$5&amp;"."&amp;B436&amp;"."&amp;VLOOKUP(G436,Setting!$B$6:$C$7,2,FALSE)&amp;"."&amp;DAY(E436)&amp;"."&amp;MONTH(E436)&amp;"."&amp;YEAR(E436))</f>
        <v/>
      </c>
      <c r="E436" s="135" t="str">
        <f>IFERROR(VLOOKUP(C436,'Db Transaksi'!$C$6:$K$400000,4,FALSE),"")</f>
        <v/>
      </c>
      <c r="F436" s="135"/>
      <c r="G436" s="54" t="str">
        <f>IFERROR(VLOOKUP(C436,'Db Transaksi'!$C$6:$K$400000,7,FALSE),"")</f>
        <v/>
      </c>
      <c r="H436" s="136">
        <f>IFERROR(IF(G436=$P$6,VLOOKUP(D436,'Db Transaksi'!$E$6:$J$400000,6,FALSE),0),0)</f>
        <v>0</v>
      </c>
      <c r="I436" s="136"/>
      <c r="J436" s="136">
        <f>IFERROR(IF(G436=$P$7,VLOOKUP(D436,'Db Transaksi'!$E$6:$J$400000,6,FALSE),0),0)</f>
        <v>0</v>
      </c>
      <c r="K436" s="136"/>
      <c r="L436" s="137">
        <f t="shared" si="20"/>
        <v>0</v>
      </c>
      <c r="M436" s="138"/>
    </row>
    <row r="437" spans="1:13" s="7" customFormat="1" x14ac:dyDescent="0.25">
      <c r="A437" s="53" t="str">
        <f t="shared" si="18"/>
        <v/>
      </c>
      <c r="B437" s="53">
        <v>418</v>
      </c>
      <c r="C437" s="52" t="str">
        <f t="shared" si="19"/>
        <v>A.049.418</v>
      </c>
      <c r="D437" s="52" t="str">
        <f>IF(E437="","",$G$5&amp;"."&amp;B437&amp;"."&amp;VLOOKUP(G437,Setting!$B$6:$C$7,2,FALSE)&amp;"."&amp;DAY(E437)&amp;"."&amp;MONTH(E437)&amp;"."&amp;YEAR(E437))</f>
        <v/>
      </c>
      <c r="E437" s="135" t="str">
        <f>IFERROR(VLOOKUP(C437,'Db Transaksi'!$C$6:$K$400000,4,FALSE),"")</f>
        <v/>
      </c>
      <c r="F437" s="135"/>
      <c r="G437" s="54" t="str">
        <f>IFERROR(VLOOKUP(C437,'Db Transaksi'!$C$6:$K$400000,7,FALSE),"")</f>
        <v/>
      </c>
      <c r="H437" s="136">
        <f>IFERROR(IF(G437=$P$6,VLOOKUP(D437,'Db Transaksi'!$E$6:$J$400000,6,FALSE),0),0)</f>
        <v>0</v>
      </c>
      <c r="I437" s="136"/>
      <c r="J437" s="136">
        <f>IFERROR(IF(G437=$P$7,VLOOKUP(D437,'Db Transaksi'!$E$6:$J$400000,6,FALSE),0),0)</f>
        <v>0</v>
      </c>
      <c r="K437" s="136"/>
      <c r="L437" s="137">
        <f t="shared" si="20"/>
        <v>0</v>
      </c>
      <c r="M437" s="138"/>
    </row>
    <row r="438" spans="1:13" s="7" customFormat="1" x14ac:dyDescent="0.25">
      <c r="A438" s="53" t="str">
        <f t="shared" si="18"/>
        <v/>
      </c>
      <c r="B438" s="53">
        <v>419</v>
      </c>
      <c r="C438" s="52" t="str">
        <f t="shared" si="19"/>
        <v>A.049.419</v>
      </c>
      <c r="D438" s="52" t="str">
        <f>IF(E438="","",$G$5&amp;"."&amp;B438&amp;"."&amp;VLOOKUP(G438,Setting!$B$6:$C$7,2,FALSE)&amp;"."&amp;DAY(E438)&amp;"."&amp;MONTH(E438)&amp;"."&amp;YEAR(E438))</f>
        <v/>
      </c>
      <c r="E438" s="135" t="str">
        <f>IFERROR(VLOOKUP(C438,'Db Transaksi'!$C$6:$K$400000,4,FALSE),"")</f>
        <v/>
      </c>
      <c r="F438" s="135"/>
      <c r="G438" s="54" t="str">
        <f>IFERROR(VLOOKUP(C438,'Db Transaksi'!$C$6:$K$400000,7,FALSE),"")</f>
        <v/>
      </c>
      <c r="H438" s="136">
        <f>IFERROR(IF(G438=$P$6,VLOOKUP(D438,'Db Transaksi'!$E$6:$J$400000,6,FALSE),0),0)</f>
        <v>0</v>
      </c>
      <c r="I438" s="136"/>
      <c r="J438" s="136">
        <f>IFERROR(IF(G438=$P$7,VLOOKUP(D438,'Db Transaksi'!$E$6:$J$400000,6,FALSE),0),0)</f>
        <v>0</v>
      </c>
      <c r="K438" s="136"/>
      <c r="L438" s="137">
        <f t="shared" si="20"/>
        <v>0</v>
      </c>
      <c r="M438" s="138"/>
    </row>
    <row r="439" spans="1:13" s="7" customFormat="1" x14ac:dyDescent="0.25">
      <c r="A439" s="53" t="str">
        <f t="shared" si="18"/>
        <v/>
      </c>
      <c r="B439" s="53">
        <v>420</v>
      </c>
      <c r="C439" s="52" t="str">
        <f t="shared" si="19"/>
        <v>A.049.420</v>
      </c>
      <c r="D439" s="52" t="str">
        <f>IF(E439="","",$G$5&amp;"."&amp;B439&amp;"."&amp;VLOOKUP(G439,Setting!$B$6:$C$7,2,FALSE)&amp;"."&amp;DAY(E439)&amp;"."&amp;MONTH(E439)&amp;"."&amp;YEAR(E439))</f>
        <v/>
      </c>
      <c r="E439" s="135" t="str">
        <f>IFERROR(VLOOKUP(C439,'Db Transaksi'!$C$6:$K$400000,4,FALSE),"")</f>
        <v/>
      </c>
      <c r="F439" s="135"/>
      <c r="G439" s="54" t="str">
        <f>IFERROR(VLOOKUP(C439,'Db Transaksi'!$C$6:$K$400000,7,FALSE),"")</f>
        <v/>
      </c>
      <c r="H439" s="136">
        <f>IFERROR(IF(G439=$P$6,VLOOKUP(D439,'Db Transaksi'!$E$6:$J$400000,6,FALSE),0),0)</f>
        <v>0</v>
      </c>
      <c r="I439" s="136"/>
      <c r="J439" s="136">
        <f>IFERROR(IF(G439=$P$7,VLOOKUP(D439,'Db Transaksi'!$E$6:$J$400000,6,FALSE),0),0)</f>
        <v>0</v>
      </c>
      <c r="K439" s="136"/>
      <c r="L439" s="137">
        <f t="shared" si="20"/>
        <v>0</v>
      </c>
      <c r="M439" s="138"/>
    </row>
    <row r="440" spans="1:13" s="7" customFormat="1" x14ac:dyDescent="0.25">
      <c r="A440" s="53" t="str">
        <f t="shared" si="18"/>
        <v/>
      </c>
      <c r="B440" s="53">
        <v>421</v>
      </c>
      <c r="C440" s="52" t="str">
        <f t="shared" si="19"/>
        <v>A.049.421</v>
      </c>
      <c r="D440" s="52" t="str">
        <f>IF(E440="","",$G$5&amp;"."&amp;B440&amp;"."&amp;VLOOKUP(G440,Setting!$B$6:$C$7,2,FALSE)&amp;"."&amp;DAY(E440)&amp;"."&amp;MONTH(E440)&amp;"."&amp;YEAR(E440))</f>
        <v/>
      </c>
      <c r="E440" s="135" t="str">
        <f>IFERROR(VLOOKUP(C440,'Db Transaksi'!$C$6:$K$400000,4,FALSE),"")</f>
        <v/>
      </c>
      <c r="F440" s="135"/>
      <c r="G440" s="54" t="str">
        <f>IFERROR(VLOOKUP(C440,'Db Transaksi'!$C$6:$K$400000,7,FALSE),"")</f>
        <v/>
      </c>
      <c r="H440" s="136">
        <f>IFERROR(IF(G440=$P$6,VLOOKUP(D440,'Db Transaksi'!$E$6:$J$400000,6,FALSE),0),0)</f>
        <v>0</v>
      </c>
      <c r="I440" s="136"/>
      <c r="J440" s="136">
        <f>IFERROR(IF(G440=$P$7,VLOOKUP(D440,'Db Transaksi'!$E$6:$J$400000,6,FALSE),0),0)</f>
        <v>0</v>
      </c>
      <c r="K440" s="136"/>
      <c r="L440" s="137">
        <f t="shared" si="20"/>
        <v>0</v>
      </c>
      <c r="M440" s="138"/>
    </row>
    <row r="441" spans="1:13" s="7" customFormat="1" x14ac:dyDescent="0.25">
      <c r="A441" s="53" t="str">
        <f t="shared" si="18"/>
        <v/>
      </c>
      <c r="B441" s="53">
        <v>422</v>
      </c>
      <c r="C441" s="52" t="str">
        <f t="shared" si="19"/>
        <v>A.049.422</v>
      </c>
      <c r="D441" s="52" t="str">
        <f>IF(E441="","",$G$5&amp;"."&amp;B441&amp;"."&amp;VLOOKUP(G441,Setting!$B$6:$C$7,2,FALSE)&amp;"."&amp;DAY(E441)&amp;"."&amp;MONTH(E441)&amp;"."&amp;YEAR(E441))</f>
        <v/>
      </c>
      <c r="E441" s="135" t="str">
        <f>IFERROR(VLOOKUP(C441,'Db Transaksi'!$C$6:$K$400000,4,FALSE),"")</f>
        <v/>
      </c>
      <c r="F441" s="135"/>
      <c r="G441" s="54" t="str">
        <f>IFERROR(VLOOKUP(C441,'Db Transaksi'!$C$6:$K$400000,7,FALSE),"")</f>
        <v/>
      </c>
      <c r="H441" s="136">
        <f>IFERROR(IF(G441=$P$6,VLOOKUP(D441,'Db Transaksi'!$E$6:$J$400000,6,FALSE),0),0)</f>
        <v>0</v>
      </c>
      <c r="I441" s="136"/>
      <c r="J441" s="136">
        <f>IFERROR(IF(G441=$P$7,VLOOKUP(D441,'Db Transaksi'!$E$6:$J$400000,6,FALSE),0),0)</f>
        <v>0</v>
      </c>
      <c r="K441" s="136"/>
      <c r="L441" s="137">
        <f t="shared" si="20"/>
        <v>0</v>
      </c>
      <c r="M441" s="138"/>
    </row>
    <row r="442" spans="1:13" s="7" customFormat="1" x14ac:dyDescent="0.25">
      <c r="A442" s="53" t="str">
        <f t="shared" si="18"/>
        <v/>
      </c>
      <c r="B442" s="53">
        <v>423</v>
      </c>
      <c r="C442" s="52" t="str">
        <f t="shared" si="19"/>
        <v>A.049.423</v>
      </c>
      <c r="D442" s="52" t="str">
        <f>IF(E442="","",$G$5&amp;"."&amp;B442&amp;"."&amp;VLOOKUP(G442,Setting!$B$6:$C$7,2,FALSE)&amp;"."&amp;DAY(E442)&amp;"."&amp;MONTH(E442)&amp;"."&amp;YEAR(E442))</f>
        <v/>
      </c>
      <c r="E442" s="135" t="str">
        <f>IFERROR(VLOOKUP(C442,'Db Transaksi'!$C$6:$K$400000,4,FALSE),"")</f>
        <v/>
      </c>
      <c r="F442" s="135"/>
      <c r="G442" s="54" t="str">
        <f>IFERROR(VLOOKUP(C442,'Db Transaksi'!$C$6:$K$400000,7,FALSE),"")</f>
        <v/>
      </c>
      <c r="H442" s="136">
        <f>IFERROR(IF(G442=$P$6,VLOOKUP(D442,'Db Transaksi'!$E$6:$J$400000,6,FALSE),0),0)</f>
        <v>0</v>
      </c>
      <c r="I442" s="136"/>
      <c r="J442" s="136">
        <f>IFERROR(IF(G442=$P$7,VLOOKUP(D442,'Db Transaksi'!$E$6:$J$400000,6,FALSE),0),0)</f>
        <v>0</v>
      </c>
      <c r="K442" s="136"/>
      <c r="L442" s="137">
        <f t="shared" si="20"/>
        <v>0</v>
      </c>
      <c r="M442" s="138"/>
    </row>
    <row r="443" spans="1:13" s="7" customFormat="1" x14ac:dyDescent="0.25">
      <c r="A443" s="53" t="str">
        <f t="shared" si="18"/>
        <v/>
      </c>
      <c r="B443" s="53">
        <v>424</v>
      </c>
      <c r="C443" s="52" t="str">
        <f t="shared" si="19"/>
        <v>A.049.424</v>
      </c>
      <c r="D443" s="52" t="str">
        <f>IF(E443="","",$G$5&amp;"."&amp;B443&amp;"."&amp;VLOOKUP(G443,Setting!$B$6:$C$7,2,FALSE)&amp;"."&amp;DAY(E443)&amp;"."&amp;MONTH(E443)&amp;"."&amp;YEAR(E443))</f>
        <v/>
      </c>
      <c r="E443" s="135" t="str">
        <f>IFERROR(VLOOKUP(C443,'Db Transaksi'!$C$6:$K$400000,4,FALSE),"")</f>
        <v/>
      </c>
      <c r="F443" s="135"/>
      <c r="G443" s="54" t="str">
        <f>IFERROR(VLOOKUP(C443,'Db Transaksi'!$C$6:$K$400000,7,FALSE),"")</f>
        <v/>
      </c>
      <c r="H443" s="136">
        <f>IFERROR(IF(G443=$P$6,VLOOKUP(D443,'Db Transaksi'!$E$6:$J$400000,6,FALSE),0),0)</f>
        <v>0</v>
      </c>
      <c r="I443" s="136"/>
      <c r="J443" s="136">
        <f>IFERROR(IF(G443=$P$7,VLOOKUP(D443,'Db Transaksi'!$E$6:$J$400000,6,FALSE),0),0)</f>
        <v>0</v>
      </c>
      <c r="K443" s="136"/>
      <c r="L443" s="137">
        <f t="shared" si="20"/>
        <v>0</v>
      </c>
      <c r="M443" s="138"/>
    </row>
    <row r="444" spans="1:13" s="7" customFormat="1" x14ac:dyDescent="0.25">
      <c r="A444" s="53" t="str">
        <f t="shared" si="18"/>
        <v/>
      </c>
      <c r="B444" s="53">
        <v>425</v>
      </c>
      <c r="C444" s="52" t="str">
        <f t="shared" si="19"/>
        <v>A.049.425</v>
      </c>
      <c r="D444" s="52" t="str">
        <f>IF(E444="","",$G$5&amp;"."&amp;B444&amp;"."&amp;VLOOKUP(G444,Setting!$B$6:$C$7,2,FALSE)&amp;"."&amp;DAY(E444)&amp;"."&amp;MONTH(E444)&amp;"."&amp;YEAR(E444))</f>
        <v/>
      </c>
      <c r="E444" s="135" t="str">
        <f>IFERROR(VLOOKUP(C444,'Db Transaksi'!$C$6:$K$400000,4,FALSE),"")</f>
        <v/>
      </c>
      <c r="F444" s="135"/>
      <c r="G444" s="54" t="str">
        <f>IFERROR(VLOOKUP(C444,'Db Transaksi'!$C$6:$K$400000,7,FALSE),"")</f>
        <v/>
      </c>
      <c r="H444" s="136">
        <f>IFERROR(IF(G444=$P$6,VLOOKUP(D444,'Db Transaksi'!$E$6:$J$400000,6,FALSE),0),0)</f>
        <v>0</v>
      </c>
      <c r="I444" s="136"/>
      <c r="J444" s="136">
        <f>IFERROR(IF(G444=$P$7,VLOOKUP(D444,'Db Transaksi'!$E$6:$J$400000,6,FALSE),0),0)</f>
        <v>0</v>
      </c>
      <c r="K444" s="136"/>
      <c r="L444" s="137">
        <f t="shared" si="20"/>
        <v>0</v>
      </c>
      <c r="M444" s="138"/>
    </row>
    <row r="445" spans="1:13" s="7" customFormat="1" x14ac:dyDescent="0.25">
      <c r="A445" s="53" t="str">
        <f t="shared" si="18"/>
        <v/>
      </c>
      <c r="B445" s="53">
        <v>426</v>
      </c>
      <c r="C445" s="52" t="str">
        <f t="shared" si="19"/>
        <v>A.049.426</v>
      </c>
      <c r="D445" s="52" t="str">
        <f>IF(E445="","",$G$5&amp;"."&amp;B445&amp;"."&amp;VLOOKUP(G445,Setting!$B$6:$C$7,2,FALSE)&amp;"."&amp;DAY(E445)&amp;"."&amp;MONTH(E445)&amp;"."&amp;YEAR(E445))</f>
        <v/>
      </c>
      <c r="E445" s="135" t="str">
        <f>IFERROR(VLOOKUP(C445,'Db Transaksi'!$C$6:$K$400000,4,FALSE),"")</f>
        <v/>
      </c>
      <c r="F445" s="135"/>
      <c r="G445" s="54" t="str">
        <f>IFERROR(VLOOKUP(C445,'Db Transaksi'!$C$6:$K$400000,7,FALSE),"")</f>
        <v/>
      </c>
      <c r="H445" s="136">
        <f>IFERROR(IF(G445=$P$6,VLOOKUP(D445,'Db Transaksi'!$E$6:$J$400000,6,FALSE),0),0)</f>
        <v>0</v>
      </c>
      <c r="I445" s="136"/>
      <c r="J445" s="136">
        <f>IFERROR(IF(G445=$P$7,VLOOKUP(D445,'Db Transaksi'!$E$6:$J$400000,6,FALSE),0),0)</f>
        <v>0</v>
      </c>
      <c r="K445" s="136"/>
      <c r="L445" s="137">
        <f t="shared" si="20"/>
        <v>0</v>
      </c>
      <c r="M445" s="138"/>
    </row>
    <row r="446" spans="1:13" s="7" customFormat="1" x14ac:dyDescent="0.25">
      <c r="A446" s="53" t="str">
        <f t="shared" si="18"/>
        <v/>
      </c>
      <c r="B446" s="53">
        <v>427</v>
      </c>
      <c r="C446" s="52" t="str">
        <f t="shared" si="19"/>
        <v>A.049.427</v>
      </c>
      <c r="D446" s="52" t="str">
        <f>IF(E446="","",$G$5&amp;"."&amp;B446&amp;"."&amp;VLOOKUP(G446,Setting!$B$6:$C$7,2,FALSE)&amp;"."&amp;DAY(E446)&amp;"."&amp;MONTH(E446)&amp;"."&amp;YEAR(E446))</f>
        <v/>
      </c>
      <c r="E446" s="135" t="str">
        <f>IFERROR(VLOOKUP(C446,'Db Transaksi'!$C$6:$K$400000,4,FALSE),"")</f>
        <v/>
      </c>
      <c r="F446" s="135"/>
      <c r="G446" s="54" t="str">
        <f>IFERROR(VLOOKUP(C446,'Db Transaksi'!$C$6:$K$400000,7,FALSE),"")</f>
        <v/>
      </c>
      <c r="H446" s="136">
        <f>IFERROR(IF(G446=$P$6,VLOOKUP(D446,'Db Transaksi'!$E$6:$J$400000,6,FALSE),0),0)</f>
        <v>0</v>
      </c>
      <c r="I446" s="136"/>
      <c r="J446" s="136">
        <f>IFERROR(IF(G446=$P$7,VLOOKUP(D446,'Db Transaksi'!$E$6:$J$400000,6,FALSE),0),0)</f>
        <v>0</v>
      </c>
      <c r="K446" s="136"/>
      <c r="L446" s="137">
        <f t="shared" si="20"/>
        <v>0</v>
      </c>
      <c r="M446" s="138"/>
    </row>
    <row r="447" spans="1:13" s="7" customFormat="1" x14ac:dyDescent="0.25">
      <c r="A447" s="53" t="str">
        <f t="shared" si="18"/>
        <v/>
      </c>
      <c r="B447" s="53">
        <v>428</v>
      </c>
      <c r="C447" s="52" t="str">
        <f t="shared" si="19"/>
        <v>A.049.428</v>
      </c>
      <c r="D447" s="52" t="str">
        <f>IF(E447="","",$G$5&amp;"."&amp;B447&amp;"."&amp;VLOOKUP(G447,Setting!$B$6:$C$7,2,FALSE)&amp;"."&amp;DAY(E447)&amp;"."&amp;MONTH(E447)&amp;"."&amp;YEAR(E447))</f>
        <v/>
      </c>
      <c r="E447" s="135" t="str">
        <f>IFERROR(VLOOKUP(C447,'Db Transaksi'!$C$6:$K$400000,4,FALSE),"")</f>
        <v/>
      </c>
      <c r="F447" s="135"/>
      <c r="G447" s="54" t="str">
        <f>IFERROR(VLOOKUP(C447,'Db Transaksi'!$C$6:$K$400000,7,FALSE),"")</f>
        <v/>
      </c>
      <c r="H447" s="136">
        <f>IFERROR(IF(G447=$P$6,VLOOKUP(D447,'Db Transaksi'!$E$6:$J$400000,6,FALSE),0),0)</f>
        <v>0</v>
      </c>
      <c r="I447" s="136"/>
      <c r="J447" s="136">
        <f>IFERROR(IF(G447=$P$7,VLOOKUP(D447,'Db Transaksi'!$E$6:$J$400000,6,FALSE),0),0)</f>
        <v>0</v>
      </c>
      <c r="K447" s="136"/>
      <c r="L447" s="137">
        <f t="shared" si="20"/>
        <v>0</v>
      </c>
      <c r="M447" s="138"/>
    </row>
    <row r="448" spans="1:13" s="7" customFormat="1" x14ac:dyDescent="0.25">
      <c r="A448" s="53" t="str">
        <f t="shared" si="18"/>
        <v/>
      </c>
      <c r="B448" s="53">
        <v>429</v>
      </c>
      <c r="C448" s="52" t="str">
        <f t="shared" si="19"/>
        <v>A.049.429</v>
      </c>
      <c r="D448" s="52" t="str">
        <f>IF(E448="","",$G$5&amp;"."&amp;B448&amp;"."&amp;VLOOKUP(G448,Setting!$B$6:$C$7,2,FALSE)&amp;"."&amp;DAY(E448)&amp;"."&amp;MONTH(E448)&amp;"."&amp;YEAR(E448))</f>
        <v/>
      </c>
      <c r="E448" s="135" t="str">
        <f>IFERROR(VLOOKUP(C448,'Db Transaksi'!$C$6:$K$400000,4,FALSE),"")</f>
        <v/>
      </c>
      <c r="F448" s="135"/>
      <c r="G448" s="54" t="str">
        <f>IFERROR(VLOOKUP(C448,'Db Transaksi'!$C$6:$K$400000,7,FALSE),"")</f>
        <v/>
      </c>
      <c r="H448" s="136">
        <f>IFERROR(IF(G448=$P$6,VLOOKUP(D448,'Db Transaksi'!$E$6:$J$400000,6,FALSE),0),0)</f>
        <v>0</v>
      </c>
      <c r="I448" s="136"/>
      <c r="J448" s="136">
        <f>IFERROR(IF(G448=$P$7,VLOOKUP(D448,'Db Transaksi'!$E$6:$J$400000,6,FALSE),0),0)</f>
        <v>0</v>
      </c>
      <c r="K448" s="136"/>
      <c r="L448" s="137">
        <f t="shared" si="20"/>
        <v>0</v>
      </c>
      <c r="M448" s="138"/>
    </row>
    <row r="449" spans="1:13" s="7" customFormat="1" x14ac:dyDescent="0.25">
      <c r="A449" s="53" t="str">
        <f t="shared" si="18"/>
        <v/>
      </c>
      <c r="B449" s="53">
        <v>430</v>
      </c>
      <c r="C449" s="52" t="str">
        <f t="shared" si="19"/>
        <v>A.049.430</v>
      </c>
      <c r="D449" s="52" t="str">
        <f>IF(E449="","",$G$5&amp;"."&amp;B449&amp;"."&amp;VLOOKUP(G449,Setting!$B$6:$C$7,2,FALSE)&amp;"."&amp;DAY(E449)&amp;"."&amp;MONTH(E449)&amp;"."&amp;YEAR(E449))</f>
        <v/>
      </c>
      <c r="E449" s="135" t="str">
        <f>IFERROR(VLOOKUP(C449,'Db Transaksi'!$C$6:$K$400000,4,FALSE),"")</f>
        <v/>
      </c>
      <c r="F449" s="135"/>
      <c r="G449" s="54" t="str">
        <f>IFERROR(VLOOKUP(C449,'Db Transaksi'!$C$6:$K$400000,7,FALSE),"")</f>
        <v/>
      </c>
      <c r="H449" s="136">
        <f>IFERROR(IF(G449=$P$6,VLOOKUP(D449,'Db Transaksi'!$E$6:$J$400000,6,FALSE),0),0)</f>
        <v>0</v>
      </c>
      <c r="I449" s="136"/>
      <c r="J449" s="136">
        <f>IFERROR(IF(G449=$P$7,VLOOKUP(D449,'Db Transaksi'!$E$6:$J$400000,6,FALSE),0),0)</f>
        <v>0</v>
      </c>
      <c r="K449" s="136"/>
      <c r="L449" s="137">
        <f t="shared" si="20"/>
        <v>0</v>
      </c>
      <c r="M449" s="138"/>
    </row>
    <row r="450" spans="1:13" s="7" customFormat="1" x14ac:dyDescent="0.25">
      <c r="A450" s="53" t="str">
        <f t="shared" si="18"/>
        <v/>
      </c>
      <c r="B450" s="53">
        <v>431</v>
      </c>
      <c r="C450" s="52" t="str">
        <f t="shared" si="19"/>
        <v>A.049.431</v>
      </c>
      <c r="D450" s="52" t="str">
        <f>IF(E450="","",$G$5&amp;"."&amp;B450&amp;"."&amp;VLOOKUP(G450,Setting!$B$6:$C$7,2,FALSE)&amp;"."&amp;DAY(E450)&amp;"."&amp;MONTH(E450)&amp;"."&amp;YEAR(E450))</f>
        <v/>
      </c>
      <c r="E450" s="135" t="str">
        <f>IFERROR(VLOOKUP(C450,'Db Transaksi'!$C$6:$K$400000,4,FALSE),"")</f>
        <v/>
      </c>
      <c r="F450" s="135"/>
      <c r="G450" s="54" t="str">
        <f>IFERROR(VLOOKUP(C450,'Db Transaksi'!$C$6:$K$400000,7,FALSE),"")</f>
        <v/>
      </c>
      <c r="H450" s="136">
        <f>IFERROR(IF(G450=$P$6,VLOOKUP(D450,'Db Transaksi'!$E$6:$J$400000,6,FALSE),0),0)</f>
        <v>0</v>
      </c>
      <c r="I450" s="136"/>
      <c r="J450" s="136">
        <f>IFERROR(IF(G450=$P$7,VLOOKUP(D450,'Db Transaksi'!$E$6:$J$400000,6,FALSE),0),0)</f>
        <v>0</v>
      </c>
      <c r="K450" s="136"/>
      <c r="L450" s="137">
        <f t="shared" si="20"/>
        <v>0</v>
      </c>
      <c r="M450" s="138"/>
    </row>
    <row r="451" spans="1:13" s="7" customFormat="1" x14ac:dyDescent="0.25">
      <c r="A451" s="53" t="str">
        <f t="shared" si="18"/>
        <v/>
      </c>
      <c r="B451" s="53">
        <v>432</v>
      </c>
      <c r="C451" s="52" t="str">
        <f t="shared" si="19"/>
        <v>A.049.432</v>
      </c>
      <c r="D451" s="52" t="str">
        <f>IF(E451="","",$G$5&amp;"."&amp;B451&amp;"."&amp;VLOOKUP(G451,Setting!$B$6:$C$7,2,FALSE)&amp;"."&amp;DAY(E451)&amp;"."&amp;MONTH(E451)&amp;"."&amp;YEAR(E451))</f>
        <v/>
      </c>
      <c r="E451" s="135" t="str">
        <f>IFERROR(VLOOKUP(C451,'Db Transaksi'!$C$6:$K$400000,4,FALSE),"")</f>
        <v/>
      </c>
      <c r="F451" s="135"/>
      <c r="G451" s="54" t="str">
        <f>IFERROR(VLOOKUP(C451,'Db Transaksi'!$C$6:$K$400000,7,FALSE),"")</f>
        <v/>
      </c>
      <c r="H451" s="136">
        <f>IFERROR(IF(G451=$P$6,VLOOKUP(D451,'Db Transaksi'!$E$6:$J$400000,6,FALSE),0),0)</f>
        <v>0</v>
      </c>
      <c r="I451" s="136"/>
      <c r="J451" s="136">
        <f>IFERROR(IF(G451=$P$7,VLOOKUP(D451,'Db Transaksi'!$E$6:$J$400000,6,FALSE),0),0)</f>
        <v>0</v>
      </c>
      <c r="K451" s="136"/>
      <c r="L451" s="137">
        <f t="shared" si="20"/>
        <v>0</v>
      </c>
      <c r="M451" s="138"/>
    </row>
    <row r="452" spans="1:13" s="7" customFormat="1" x14ac:dyDescent="0.25">
      <c r="A452" s="53" t="str">
        <f t="shared" si="18"/>
        <v/>
      </c>
      <c r="B452" s="53">
        <v>433</v>
      </c>
      <c r="C452" s="52" t="str">
        <f t="shared" si="19"/>
        <v>A.049.433</v>
      </c>
      <c r="D452" s="52" t="str">
        <f>IF(E452="","",$G$5&amp;"."&amp;B452&amp;"."&amp;VLOOKUP(G452,Setting!$B$6:$C$7,2,FALSE)&amp;"."&amp;DAY(E452)&amp;"."&amp;MONTH(E452)&amp;"."&amp;YEAR(E452))</f>
        <v/>
      </c>
      <c r="E452" s="135" t="str">
        <f>IFERROR(VLOOKUP(C452,'Db Transaksi'!$C$6:$K$400000,4,FALSE),"")</f>
        <v/>
      </c>
      <c r="F452" s="135"/>
      <c r="G452" s="54" t="str">
        <f>IFERROR(VLOOKUP(C452,'Db Transaksi'!$C$6:$K$400000,7,FALSE),"")</f>
        <v/>
      </c>
      <c r="H452" s="136">
        <f>IFERROR(IF(G452=$P$6,VLOOKUP(D452,'Db Transaksi'!$E$6:$J$400000,6,FALSE),0),0)</f>
        <v>0</v>
      </c>
      <c r="I452" s="136"/>
      <c r="J452" s="136">
        <f>IFERROR(IF(G452=$P$7,VLOOKUP(D452,'Db Transaksi'!$E$6:$J$400000,6,FALSE),0),0)</f>
        <v>0</v>
      </c>
      <c r="K452" s="136"/>
      <c r="L452" s="137">
        <f t="shared" si="20"/>
        <v>0</v>
      </c>
      <c r="M452" s="138"/>
    </row>
    <row r="453" spans="1:13" s="7" customFormat="1" x14ac:dyDescent="0.25">
      <c r="A453" s="53" t="str">
        <f t="shared" si="18"/>
        <v/>
      </c>
      <c r="B453" s="53">
        <v>434</v>
      </c>
      <c r="C453" s="52" t="str">
        <f t="shared" si="19"/>
        <v>A.049.434</v>
      </c>
      <c r="D453" s="52" t="str">
        <f>IF(E453="","",$G$5&amp;"."&amp;B453&amp;"."&amp;VLOOKUP(G453,Setting!$B$6:$C$7,2,FALSE)&amp;"."&amp;DAY(E453)&amp;"."&amp;MONTH(E453)&amp;"."&amp;YEAR(E453))</f>
        <v/>
      </c>
      <c r="E453" s="135" t="str">
        <f>IFERROR(VLOOKUP(C453,'Db Transaksi'!$C$6:$K$400000,4,FALSE),"")</f>
        <v/>
      </c>
      <c r="F453" s="135"/>
      <c r="G453" s="54" t="str">
        <f>IFERROR(VLOOKUP(C453,'Db Transaksi'!$C$6:$K$400000,7,FALSE),"")</f>
        <v/>
      </c>
      <c r="H453" s="136">
        <f>IFERROR(IF(G453=$P$6,VLOOKUP(D453,'Db Transaksi'!$E$6:$J$400000,6,FALSE),0),0)</f>
        <v>0</v>
      </c>
      <c r="I453" s="136"/>
      <c r="J453" s="136">
        <f>IFERROR(IF(G453=$P$7,VLOOKUP(D453,'Db Transaksi'!$E$6:$J$400000,6,FALSE),0),0)</f>
        <v>0</v>
      </c>
      <c r="K453" s="136"/>
      <c r="L453" s="137">
        <f t="shared" si="20"/>
        <v>0</v>
      </c>
      <c r="M453" s="138"/>
    </row>
    <row r="454" spans="1:13" s="7" customFormat="1" x14ac:dyDescent="0.25">
      <c r="A454" s="53" t="str">
        <f t="shared" si="18"/>
        <v/>
      </c>
      <c r="B454" s="53">
        <v>435</v>
      </c>
      <c r="C454" s="52" t="str">
        <f t="shared" si="19"/>
        <v>A.049.435</v>
      </c>
      <c r="D454" s="52" t="str">
        <f>IF(E454="","",$G$5&amp;"."&amp;B454&amp;"."&amp;VLOOKUP(G454,Setting!$B$6:$C$7,2,FALSE)&amp;"."&amp;DAY(E454)&amp;"."&amp;MONTH(E454)&amp;"."&amp;YEAR(E454))</f>
        <v/>
      </c>
      <c r="E454" s="135" t="str">
        <f>IFERROR(VLOOKUP(C454,'Db Transaksi'!$C$6:$K$400000,4,FALSE),"")</f>
        <v/>
      </c>
      <c r="F454" s="135"/>
      <c r="G454" s="54" t="str">
        <f>IFERROR(VLOOKUP(C454,'Db Transaksi'!$C$6:$K$400000,7,FALSE),"")</f>
        <v/>
      </c>
      <c r="H454" s="136">
        <f>IFERROR(IF(G454=$P$6,VLOOKUP(D454,'Db Transaksi'!$E$6:$J$400000,6,FALSE),0),0)</f>
        <v>0</v>
      </c>
      <c r="I454" s="136"/>
      <c r="J454" s="136">
        <f>IFERROR(IF(G454=$P$7,VLOOKUP(D454,'Db Transaksi'!$E$6:$J$400000,6,FALSE),0),0)</f>
        <v>0</v>
      </c>
      <c r="K454" s="136"/>
      <c r="L454" s="137">
        <f t="shared" si="20"/>
        <v>0</v>
      </c>
      <c r="M454" s="138"/>
    </row>
    <row r="455" spans="1:13" s="7" customFormat="1" x14ac:dyDescent="0.25">
      <c r="A455" s="53" t="str">
        <f t="shared" si="18"/>
        <v/>
      </c>
      <c r="B455" s="53">
        <v>436</v>
      </c>
      <c r="C455" s="52" t="str">
        <f t="shared" si="19"/>
        <v>A.049.436</v>
      </c>
      <c r="D455" s="52" t="str">
        <f>IF(E455="","",$G$5&amp;"."&amp;B455&amp;"."&amp;VLOOKUP(G455,Setting!$B$6:$C$7,2,FALSE)&amp;"."&amp;DAY(E455)&amp;"."&amp;MONTH(E455)&amp;"."&amp;YEAR(E455))</f>
        <v/>
      </c>
      <c r="E455" s="135" t="str">
        <f>IFERROR(VLOOKUP(C455,'Db Transaksi'!$C$6:$K$400000,4,FALSE),"")</f>
        <v/>
      </c>
      <c r="F455" s="135"/>
      <c r="G455" s="54" t="str">
        <f>IFERROR(VLOOKUP(C455,'Db Transaksi'!$C$6:$K$400000,7,FALSE),"")</f>
        <v/>
      </c>
      <c r="H455" s="136">
        <f>IFERROR(IF(G455=$P$6,VLOOKUP(D455,'Db Transaksi'!$E$6:$J$400000,6,FALSE),0),0)</f>
        <v>0</v>
      </c>
      <c r="I455" s="136"/>
      <c r="J455" s="136">
        <f>IFERROR(IF(G455=$P$7,VLOOKUP(D455,'Db Transaksi'!$E$6:$J$400000,6,FALSE),0),0)</f>
        <v>0</v>
      </c>
      <c r="K455" s="136"/>
      <c r="L455" s="137">
        <f t="shared" si="20"/>
        <v>0</v>
      </c>
      <c r="M455" s="138"/>
    </row>
    <row r="456" spans="1:13" s="7" customFormat="1" x14ac:dyDescent="0.25">
      <c r="A456" s="53" t="str">
        <f t="shared" si="18"/>
        <v/>
      </c>
      <c r="B456" s="53">
        <v>437</v>
      </c>
      <c r="C456" s="52" t="str">
        <f t="shared" si="19"/>
        <v>A.049.437</v>
      </c>
      <c r="D456" s="52" t="str">
        <f>IF(E456="","",$G$5&amp;"."&amp;B456&amp;"."&amp;VLOOKUP(G456,Setting!$B$6:$C$7,2,FALSE)&amp;"."&amp;DAY(E456)&amp;"."&amp;MONTH(E456)&amp;"."&amp;YEAR(E456))</f>
        <v/>
      </c>
      <c r="E456" s="135" t="str">
        <f>IFERROR(VLOOKUP(C456,'Db Transaksi'!$C$6:$K$400000,4,FALSE),"")</f>
        <v/>
      </c>
      <c r="F456" s="135"/>
      <c r="G456" s="54" t="str">
        <f>IFERROR(VLOOKUP(C456,'Db Transaksi'!$C$6:$K$400000,7,FALSE),"")</f>
        <v/>
      </c>
      <c r="H456" s="136">
        <f>IFERROR(IF(G456=$P$6,VLOOKUP(D456,'Db Transaksi'!$E$6:$J$400000,6,FALSE),0),0)</f>
        <v>0</v>
      </c>
      <c r="I456" s="136"/>
      <c r="J456" s="136">
        <f>IFERROR(IF(G456=$P$7,VLOOKUP(D456,'Db Transaksi'!$E$6:$J$400000,6,FALSE),0),0)</f>
        <v>0</v>
      </c>
      <c r="K456" s="136"/>
      <c r="L456" s="137">
        <f t="shared" si="20"/>
        <v>0</v>
      </c>
      <c r="M456" s="138"/>
    </row>
    <row r="457" spans="1:13" s="7" customFormat="1" x14ac:dyDescent="0.25">
      <c r="A457" s="53" t="str">
        <f t="shared" si="18"/>
        <v/>
      </c>
      <c r="B457" s="53">
        <v>438</v>
      </c>
      <c r="C457" s="52" t="str">
        <f t="shared" si="19"/>
        <v>A.049.438</v>
      </c>
      <c r="D457" s="52" t="str">
        <f>IF(E457="","",$G$5&amp;"."&amp;B457&amp;"."&amp;VLOOKUP(G457,Setting!$B$6:$C$7,2,FALSE)&amp;"."&amp;DAY(E457)&amp;"."&amp;MONTH(E457)&amp;"."&amp;YEAR(E457))</f>
        <v/>
      </c>
      <c r="E457" s="135" t="str">
        <f>IFERROR(VLOOKUP(C457,'Db Transaksi'!$C$6:$K$400000,4,FALSE),"")</f>
        <v/>
      </c>
      <c r="F457" s="135"/>
      <c r="G457" s="54" t="str">
        <f>IFERROR(VLOOKUP(C457,'Db Transaksi'!$C$6:$K$400000,7,FALSE),"")</f>
        <v/>
      </c>
      <c r="H457" s="136">
        <f>IFERROR(IF(G457=$P$6,VLOOKUP(D457,'Db Transaksi'!$E$6:$J$400000,6,FALSE),0),0)</f>
        <v>0</v>
      </c>
      <c r="I457" s="136"/>
      <c r="J457" s="136">
        <f>IFERROR(IF(G457=$P$7,VLOOKUP(D457,'Db Transaksi'!$E$6:$J$400000,6,FALSE),0),0)</f>
        <v>0</v>
      </c>
      <c r="K457" s="136"/>
      <c r="L457" s="137">
        <f t="shared" si="20"/>
        <v>0</v>
      </c>
      <c r="M457" s="138"/>
    </row>
    <row r="458" spans="1:13" s="7" customFormat="1" x14ac:dyDescent="0.25">
      <c r="A458" s="53" t="str">
        <f t="shared" si="18"/>
        <v/>
      </c>
      <c r="B458" s="53">
        <v>439</v>
      </c>
      <c r="C458" s="52" t="str">
        <f t="shared" si="19"/>
        <v>A.049.439</v>
      </c>
      <c r="D458" s="52" t="str">
        <f>IF(E458="","",$G$5&amp;"."&amp;B458&amp;"."&amp;VLOOKUP(G458,Setting!$B$6:$C$7,2,FALSE)&amp;"."&amp;DAY(E458)&amp;"."&amp;MONTH(E458)&amp;"."&amp;YEAR(E458))</f>
        <v/>
      </c>
      <c r="E458" s="135" t="str">
        <f>IFERROR(VLOOKUP(C458,'Db Transaksi'!$C$6:$K$400000,4,FALSE),"")</f>
        <v/>
      </c>
      <c r="F458" s="135"/>
      <c r="G458" s="54" t="str">
        <f>IFERROR(VLOOKUP(C458,'Db Transaksi'!$C$6:$K$400000,7,FALSE),"")</f>
        <v/>
      </c>
      <c r="H458" s="136">
        <f>IFERROR(IF(G458=$P$6,VLOOKUP(D458,'Db Transaksi'!$E$6:$J$400000,6,FALSE),0),0)</f>
        <v>0</v>
      </c>
      <c r="I458" s="136"/>
      <c r="J458" s="136">
        <f>IFERROR(IF(G458=$P$7,VLOOKUP(D458,'Db Transaksi'!$E$6:$J$400000,6,FALSE),0),0)</f>
        <v>0</v>
      </c>
      <c r="K458" s="136"/>
      <c r="L458" s="137">
        <f t="shared" si="20"/>
        <v>0</v>
      </c>
      <c r="M458" s="138"/>
    </row>
    <row r="459" spans="1:13" s="7" customFormat="1" x14ac:dyDescent="0.25">
      <c r="A459" s="53" t="str">
        <f t="shared" si="18"/>
        <v/>
      </c>
      <c r="B459" s="53">
        <v>440</v>
      </c>
      <c r="C459" s="52" t="str">
        <f t="shared" si="19"/>
        <v>A.049.440</v>
      </c>
      <c r="D459" s="52" t="str">
        <f>IF(E459="","",$G$5&amp;"."&amp;B459&amp;"."&amp;VLOOKUP(G459,Setting!$B$6:$C$7,2,FALSE)&amp;"."&amp;DAY(E459)&amp;"."&amp;MONTH(E459)&amp;"."&amp;YEAR(E459))</f>
        <v/>
      </c>
      <c r="E459" s="135" t="str">
        <f>IFERROR(VLOOKUP(C459,'Db Transaksi'!$C$6:$K$400000,4,FALSE),"")</f>
        <v/>
      </c>
      <c r="F459" s="135"/>
      <c r="G459" s="54" t="str">
        <f>IFERROR(VLOOKUP(C459,'Db Transaksi'!$C$6:$K$400000,7,FALSE),"")</f>
        <v/>
      </c>
      <c r="H459" s="136">
        <f>IFERROR(IF(G459=$P$6,VLOOKUP(D459,'Db Transaksi'!$E$6:$J$400000,6,FALSE),0),0)</f>
        <v>0</v>
      </c>
      <c r="I459" s="136"/>
      <c r="J459" s="136">
        <f>IFERROR(IF(G459=$P$7,VLOOKUP(D459,'Db Transaksi'!$E$6:$J$400000,6,FALSE),0),0)</f>
        <v>0</v>
      </c>
      <c r="K459" s="136"/>
      <c r="L459" s="137">
        <f t="shared" si="20"/>
        <v>0</v>
      </c>
      <c r="M459" s="138"/>
    </row>
    <row r="460" spans="1:13" s="7" customFormat="1" x14ac:dyDescent="0.25">
      <c r="A460" s="53" t="str">
        <f t="shared" si="18"/>
        <v/>
      </c>
      <c r="B460" s="53">
        <v>441</v>
      </c>
      <c r="C460" s="52" t="str">
        <f t="shared" si="19"/>
        <v>A.049.441</v>
      </c>
      <c r="D460" s="52" t="str">
        <f>IF(E460="","",$G$5&amp;"."&amp;B460&amp;"."&amp;VLOOKUP(G460,Setting!$B$6:$C$7,2,FALSE)&amp;"."&amp;DAY(E460)&amp;"."&amp;MONTH(E460)&amp;"."&amp;YEAR(E460))</f>
        <v/>
      </c>
      <c r="E460" s="135" t="str">
        <f>IFERROR(VLOOKUP(C460,'Db Transaksi'!$C$6:$K$400000,4,FALSE),"")</f>
        <v/>
      </c>
      <c r="F460" s="135"/>
      <c r="G460" s="54" t="str">
        <f>IFERROR(VLOOKUP(C460,'Db Transaksi'!$C$6:$K$400000,7,FALSE),"")</f>
        <v/>
      </c>
      <c r="H460" s="136">
        <f>IFERROR(IF(G460=$P$6,VLOOKUP(D460,'Db Transaksi'!$E$6:$J$400000,6,FALSE),0),0)</f>
        <v>0</v>
      </c>
      <c r="I460" s="136"/>
      <c r="J460" s="136">
        <f>IFERROR(IF(G460=$P$7,VLOOKUP(D460,'Db Transaksi'!$E$6:$J$400000,6,FALSE),0),0)</f>
        <v>0</v>
      </c>
      <c r="K460" s="136"/>
      <c r="L460" s="137">
        <f t="shared" si="20"/>
        <v>0</v>
      </c>
      <c r="M460" s="138"/>
    </row>
    <row r="461" spans="1:13" s="7" customFormat="1" x14ac:dyDescent="0.25">
      <c r="A461" s="53" t="str">
        <f t="shared" si="18"/>
        <v/>
      </c>
      <c r="B461" s="53">
        <v>442</v>
      </c>
      <c r="C461" s="52" t="str">
        <f t="shared" si="19"/>
        <v>A.049.442</v>
      </c>
      <c r="D461" s="52" t="str">
        <f>IF(E461="","",$G$5&amp;"."&amp;B461&amp;"."&amp;VLOOKUP(G461,Setting!$B$6:$C$7,2,FALSE)&amp;"."&amp;DAY(E461)&amp;"."&amp;MONTH(E461)&amp;"."&amp;YEAR(E461))</f>
        <v/>
      </c>
      <c r="E461" s="135" t="str">
        <f>IFERROR(VLOOKUP(C461,'Db Transaksi'!$C$6:$K$400000,4,FALSE),"")</f>
        <v/>
      </c>
      <c r="F461" s="135"/>
      <c r="G461" s="54" t="str">
        <f>IFERROR(VLOOKUP(C461,'Db Transaksi'!$C$6:$K$400000,7,FALSE),"")</f>
        <v/>
      </c>
      <c r="H461" s="136">
        <f>IFERROR(IF(G461=$P$6,VLOOKUP(D461,'Db Transaksi'!$E$6:$J$400000,6,FALSE),0),0)</f>
        <v>0</v>
      </c>
      <c r="I461" s="136"/>
      <c r="J461" s="136">
        <f>IFERROR(IF(G461=$P$7,VLOOKUP(D461,'Db Transaksi'!$E$6:$J$400000,6,FALSE),0),0)</f>
        <v>0</v>
      </c>
      <c r="K461" s="136"/>
      <c r="L461" s="137">
        <f t="shared" si="20"/>
        <v>0</v>
      </c>
      <c r="M461" s="138"/>
    </row>
    <row r="462" spans="1:13" s="7" customFormat="1" x14ac:dyDescent="0.25">
      <c r="A462" s="53" t="str">
        <f t="shared" si="18"/>
        <v/>
      </c>
      <c r="B462" s="53">
        <v>443</v>
      </c>
      <c r="C462" s="52" t="str">
        <f t="shared" si="19"/>
        <v>A.049.443</v>
      </c>
      <c r="D462" s="52" t="str">
        <f>IF(E462="","",$G$5&amp;"."&amp;B462&amp;"."&amp;VLOOKUP(G462,Setting!$B$6:$C$7,2,FALSE)&amp;"."&amp;DAY(E462)&amp;"."&amp;MONTH(E462)&amp;"."&amp;YEAR(E462))</f>
        <v/>
      </c>
      <c r="E462" s="135" t="str">
        <f>IFERROR(VLOOKUP(C462,'Db Transaksi'!$C$6:$K$400000,4,FALSE),"")</f>
        <v/>
      </c>
      <c r="F462" s="135"/>
      <c r="G462" s="54" t="str">
        <f>IFERROR(VLOOKUP(C462,'Db Transaksi'!$C$6:$K$400000,7,FALSE),"")</f>
        <v/>
      </c>
      <c r="H462" s="136">
        <f>IFERROR(IF(G462=$P$6,VLOOKUP(D462,'Db Transaksi'!$E$6:$J$400000,6,FALSE),0),0)</f>
        <v>0</v>
      </c>
      <c r="I462" s="136"/>
      <c r="J462" s="136">
        <f>IFERROR(IF(G462=$P$7,VLOOKUP(D462,'Db Transaksi'!$E$6:$J$400000,6,FALSE),0),0)</f>
        <v>0</v>
      </c>
      <c r="K462" s="136"/>
      <c r="L462" s="137">
        <f t="shared" si="20"/>
        <v>0</v>
      </c>
      <c r="M462" s="138"/>
    </row>
    <row r="463" spans="1:13" s="7" customFormat="1" x14ac:dyDescent="0.25">
      <c r="A463" s="53" t="str">
        <f t="shared" si="18"/>
        <v/>
      </c>
      <c r="B463" s="53">
        <v>444</v>
      </c>
      <c r="C463" s="52" t="str">
        <f t="shared" si="19"/>
        <v>A.049.444</v>
      </c>
      <c r="D463" s="52" t="str">
        <f>IF(E463="","",$G$5&amp;"."&amp;B463&amp;"."&amp;VLOOKUP(G463,Setting!$B$6:$C$7,2,FALSE)&amp;"."&amp;DAY(E463)&amp;"."&amp;MONTH(E463)&amp;"."&amp;YEAR(E463))</f>
        <v/>
      </c>
      <c r="E463" s="135" t="str">
        <f>IFERROR(VLOOKUP(C463,'Db Transaksi'!$C$6:$K$400000,4,FALSE),"")</f>
        <v/>
      </c>
      <c r="F463" s="135"/>
      <c r="G463" s="54" t="str">
        <f>IFERROR(VLOOKUP(C463,'Db Transaksi'!$C$6:$K$400000,7,FALSE),"")</f>
        <v/>
      </c>
      <c r="H463" s="136">
        <f>IFERROR(IF(G463=$P$6,VLOOKUP(D463,'Db Transaksi'!$E$6:$J$400000,6,FALSE),0),0)</f>
        <v>0</v>
      </c>
      <c r="I463" s="136"/>
      <c r="J463" s="136">
        <f>IFERROR(IF(G463=$P$7,VLOOKUP(D463,'Db Transaksi'!$E$6:$J$400000,6,FALSE),0),0)</f>
        <v>0</v>
      </c>
      <c r="K463" s="136"/>
      <c r="L463" s="137">
        <f t="shared" si="20"/>
        <v>0</v>
      </c>
      <c r="M463" s="138"/>
    </row>
    <row r="464" spans="1:13" s="7" customFormat="1" x14ac:dyDescent="0.25">
      <c r="A464" s="53" t="str">
        <f t="shared" si="18"/>
        <v/>
      </c>
      <c r="B464" s="53">
        <v>445</v>
      </c>
      <c r="C464" s="52" t="str">
        <f t="shared" si="19"/>
        <v>A.049.445</v>
      </c>
      <c r="D464" s="52" t="str">
        <f>IF(E464="","",$G$5&amp;"."&amp;B464&amp;"."&amp;VLOOKUP(G464,Setting!$B$6:$C$7,2,FALSE)&amp;"."&amp;DAY(E464)&amp;"."&amp;MONTH(E464)&amp;"."&amp;YEAR(E464))</f>
        <v/>
      </c>
      <c r="E464" s="135" t="str">
        <f>IFERROR(VLOOKUP(C464,'Db Transaksi'!$C$6:$K$400000,4,FALSE),"")</f>
        <v/>
      </c>
      <c r="F464" s="135"/>
      <c r="G464" s="54" t="str">
        <f>IFERROR(VLOOKUP(C464,'Db Transaksi'!$C$6:$K$400000,7,FALSE),"")</f>
        <v/>
      </c>
      <c r="H464" s="136">
        <f>IFERROR(IF(G464=$P$6,VLOOKUP(D464,'Db Transaksi'!$E$6:$J$400000,6,FALSE),0),0)</f>
        <v>0</v>
      </c>
      <c r="I464" s="136"/>
      <c r="J464" s="136">
        <f>IFERROR(IF(G464=$P$7,VLOOKUP(D464,'Db Transaksi'!$E$6:$J$400000,6,FALSE),0),0)</f>
        <v>0</v>
      </c>
      <c r="K464" s="136"/>
      <c r="L464" s="137">
        <f t="shared" si="20"/>
        <v>0</v>
      </c>
      <c r="M464" s="138"/>
    </row>
    <row r="465" spans="1:13" s="7" customFormat="1" x14ac:dyDescent="0.25">
      <c r="A465" s="53" t="str">
        <f t="shared" si="18"/>
        <v/>
      </c>
      <c r="B465" s="53">
        <v>446</v>
      </c>
      <c r="C465" s="52" t="str">
        <f t="shared" si="19"/>
        <v>A.049.446</v>
      </c>
      <c r="D465" s="52" t="str">
        <f>IF(E465="","",$G$5&amp;"."&amp;B465&amp;"."&amp;VLOOKUP(G465,Setting!$B$6:$C$7,2,FALSE)&amp;"."&amp;DAY(E465)&amp;"."&amp;MONTH(E465)&amp;"."&amp;YEAR(E465))</f>
        <v/>
      </c>
      <c r="E465" s="135" t="str">
        <f>IFERROR(VLOOKUP(C465,'Db Transaksi'!$C$6:$K$400000,4,FALSE),"")</f>
        <v/>
      </c>
      <c r="F465" s="135"/>
      <c r="G465" s="54" t="str">
        <f>IFERROR(VLOOKUP(C465,'Db Transaksi'!$C$6:$K$400000,7,FALSE),"")</f>
        <v/>
      </c>
      <c r="H465" s="136">
        <f>IFERROR(IF(G465=$P$6,VLOOKUP(D465,'Db Transaksi'!$E$6:$J$400000,6,FALSE),0),0)</f>
        <v>0</v>
      </c>
      <c r="I465" s="136"/>
      <c r="J465" s="136">
        <f>IFERROR(IF(G465=$P$7,VLOOKUP(D465,'Db Transaksi'!$E$6:$J$400000,6,FALSE),0),0)</f>
        <v>0</v>
      </c>
      <c r="K465" s="136"/>
      <c r="L465" s="137">
        <f t="shared" si="20"/>
        <v>0</v>
      </c>
      <c r="M465" s="138"/>
    </row>
    <row r="466" spans="1:13" s="7" customFormat="1" x14ac:dyDescent="0.25">
      <c r="A466" s="53" t="str">
        <f t="shared" si="18"/>
        <v/>
      </c>
      <c r="B466" s="53">
        <v>447</v>
      </c>
      <c r="C466" s="52" t="str">
        <f t="shared" si="19"/>
        <v>A.049.447</v>
      </c>
      <c r="D466" s="52" t="str">
        <f>IF(E466="","",$G$5&amp;"."&amp;B466&amp;"."&amp;VLOOKUP(G466,Setting!$B$6:$C$7,2,FALSE)&amp;"."&amp;DAY(E466)&amp;"."&amp;MONTH(E466)&amp;"."&amp;YEAR(E466))</f>
        <v/>
      </c>
      <c r="E466" s="135" t="str">
        <f>IFERROR(VLOOKUP(C466,'Db Transaksi'!$C$6:$K$400000,4,FALSE),"")</f>
        <v/>
      </c>
      <c r="F466" s="135"/>
      <c r="G466" s="54" t="str">
        <f>IFERROR(VLOOKUP(C466,'Db Transaksi'!$C$6:$K$400000,7,FALSE),"")</f>
        <v/>
      </c>
      <c r="H466" s="136">
        <f>IFERROR(IF(G466=$P$6,VLOOKUP(D466,'Db Transaksi'!$E$6:$J$400000,6,FALSE),0),0)</f>
        <v>0</v>
      </c>
      <c r="I466" s="136"/>
      <c r="J466" s="136">
        <f>IFERROR(IF(G466=$P$7,VLOOKUP(D466,'Db Transaksi'!$E$6:$J$400000,6,FALSE),0),0)</f>
        <v>0</v>
      </c>
      <c r="K466" s="136"/>
      <c r="L466" s="137">
        <f t="shared" si="20"/>
        <v>0</v>
      </c>
      <c r="M466" s="138"/>
    </row>
    <row r="467" spans="1:13" s="7" customFormat="1" x14ac:dyDescent="0.25">
      <c r="A467" s="53" t="str">
        <f t="shared" si="18"/>
        <v/>
      </c>
      <c r="B467" s="53">
        <v>448</v>
      </c>
      <c r="C467" s="52" t="str">
        <f t="shared" si="19"/>
        <v>A.049.448</v>
      </c>
      <c r="D467" s="52" t="str">
        <f>IF(E467="","",$G$5&amp;"."&amp;B467&amp;"."&amp;VLOOKUP(G467,Setting!$B$6:$C$7,2,FALSE)&amp;"."&amp;DAY(E467)&amp;"."&amp;MONTH(E467)&amp;"."&amp;YEAR(E467))</f>
        <v/>
      </c>
      <c r="E467" s="135" t="str">
        <f>IFERROR(VLOOKUP(C467,'Db Transaksi'!$C$6:$K$400000,4,FALSE),"")</f>
        <v/>
      </c>
      <c r="F467" s="135"/>
      <c r="G467" s="54" t="str">
        <f>IFERROR(VLOOKUP(C467,'Db Transaksi'!$C$6:$K$400000,7,FALSE),"")</f>
        <v/>
      </c>
      <c r="H467" s="136">
        <f>IFERROR(IF(G467=$P$6,VLOOKUP(D467,'Db Transaksi'!$E$6:$J$400000,6,FALSE),0),0)</f>
        <v>0</v>
      </c>
      <c r="I467" s="136"/>
      <c r="J467" s="136">
        <f>IFERROR(IF(G467=$P$7,VLOOKUP(D467,'Db Transaksi'!$E$6:$J$400000,6,FALSE),0),0)</f>
        <v>0</v>
      </c>
      <c r="K467" s="136"/>
      <c r="L467" s="137">
        <f t="shared" si="20"/>
        <v>0</v>
      </c>
      <c r="M467" s="138"/>
    </row>
    <row r="468" spans="1:13" s="7" customFormat="1" x14ac:dyDescent="0.25">
      <c r="A468" s="53" t="str">
        <f t="shared" si="18"/>
        <v/>
      </c>
      <c r="B468" s="53">
        <v>449</v>
      </c>
      <c r="C468" s="52" t="str">
        <f t="shared" si="19"/>
        <v>A.049.449</v>
      </c>
      <c r="D468" s="52" t="str">
        <f>IF(E468="","",$G$5&amp;"."&amp;B468&amp;"."&amp;VLOOKUP(G468,Setting!$B$6:$C$7,2,FALSE)&amp;"."&amp;DAY(E468)&amp;"."&amp;MONTH(E468)&amp;"."&amp;YEAR(E468))</f>
        <v/>
      </c>
      <c r="E468" s="135" t="str">
        <f>IFERROR(VLOOKUP(C468,'Db Transaksi'!$C$6:$K$400000,4,FALSE),"")</f>
        <v/>
      </c>
      <c r="F468" s="135"/>
      <c r="G468" s="54" t="str">
        <f>IFERROR(VLOOKUP(C468,'Db Transaksi'!$C$6:$K$400000,7,FALSE),"")</f>
        <v/>
      </c>
      <c r="H468" s="136">
        <f>IFERROR(IF(G468=$P$6,VLOOKUP(D468,'Db Transaksi'!$E$6:$J$400000,6,FALSE),0),0)</f>
        <v>0</v>
      </c>
      <c r="I468" s="136"/>
      <c r="J468" s="136">
        <f>IFERROR(IF(G468=$P$7,VLOOKUP(D468,'Db Transaksi'!$E$6:$J$400000,6,FALSE),0),0)</f>
        <v>0</v>
      </c>
      <c r="K468" s="136"/>
      <c r="L468" s="137">
        <f t="shared" si="20"/>
        <v>0</v>
      </c>
      <c r="M468" s="138"/>
    </row>
    <row r="469" spans="1:13" s="7" customFormat="1" x14ac:dyDescent="0.25">
      <c r="A469" s="53" t="str">
        <f t="shared" ref="A469:A532" si="21">IF(G469="","",B469)</f>
        <v/>
      </c>
      <c r="B469" s="53">
        <v>450</v>
      </c>
      <c r="C469" s="52" t="str">
        <f t="shared" ref="C469:C532" si="22">$G$5&amp;"."&amp;B469</f>
        <v>A.049.450</v>
      </c>
      <c r="D469" s="52" t="str">
        <f>IF(E469="","",$G$5&amp;"."&amp;B469&amp;"."&amp;VLOOKUP(G469,Setting!$B$6:$C$7,2,FALSE)&amp;"."&amp;DAY(E469)&amp;"."&amp;MONTH(E469)&amp;"."&amp;YEAR(E469))</f>
        <v/>
      </c>
      <c r="E469" s="135" t="str">
        <f>IFERROR(VLOOKUP(C469,'Db Transaksi'!$C$6:$K$400000,4,FALSE),"")</f>
        <v/>
      </c>
      <c r="F469" s="135"/>
      <c r="G469" s="54" t="str">
        <f>IFERROR(VLOOKUP(C469,'Db Transaksi'!$C$6:$K$400000,7,FALSE),"")</f>
        <v/>
      </c>
      <c r="H469" s="136">
        <f>IFERROR(IF(G469=$P$6,VLOOKUP(D469,'Db Transaksi'!$E$6:$J$400000,6,FALSE),0),0)</f>
        <v>0</v>
      </c>
      <c r="I469" s="136"/>
      <c r="J469" s="136">
        <f>IFERROR(IF(G469=$P$7,VLOOKUP(D469,'Db Transaksi'!$E$6:$J$400000,6,FALSE),0),0)</f>
        <v>0</v>
      </c>
      <c r="K469" s="136"/>
      <c r="L469" s="137">
        <f t="shared" si="20"/>
        <v>0</v>
      </c>
      <c r="M469" s="138"/>
    </row>
    <row r="470" spans="1:13" s="7" customFormat="1" x14ac:dyDescent="0.25">
      <c r="A470" s="53" t="str">
        <f t="shared" si="21"/>
        <v/>
      </c>
      <c r="B470" s="53">
        <v>451</v>
      </c>
      <c r="C470" s="52" t="str">
        <f t="shared" si="22"/>
        <v>A.049.451</v>
      </c>
      <c r="D470" s="52" t="str">
        <f>IF(E470="","",$G$5&amp;"."&amp;B470&amp;"."&amp;VLOOKUP(G470,Setting!$B$6:$C$7,2,FALSE)&amp;"."&amp;DAY(E470)&amp;"."&amp;MONTH(E470)&amp;"."&amp;YEAR(E470))</f>
        <v/>
      </c>
      <c r="E470" s="135" t="str">
        <f>IFERROR(VLOOKUP(C470,'Db Transaksi'!$C$6:$K$400000,4,FALSE),"")</f>
        <v/>
      </c>
      <c r="F470" s="135"/>
      <c r="G470" s="54" t="str">
        <f>IFERROR(VLOOKUP(C470,'Db Transaksi'!$C$6:$K$400000,7,FALSE),"")</f>
        <v/>
      </c>
      <c r="H470" s="136">
        <f>IFERROR(IF(G470=$P$6,VLOOKUP(D470,'Db Transaksi'!$E$6:$J$400000,6,FALSE),0),0)</f>
        <v>0</v>
      </c>
      <c r="I470" s="136"/>
      <c r="J470" s="136">
        <f>IFERROR(IF(G470=$P$7,VLOOKUP(D470,'Db Transaksi'!$E$6:$J$400000,6,FALSE),0),0)</f>
        <v>0</v>
      </c>
      <c r="K470" s="136"/>
      <c r="L470" s="137">
        <f t="shared" si="20"/>
        <v>0</v>
      </c>
      <c r="M470" s="138"/>
    </row>
    <row r="471" spans="1:13" s="7" customFormat="1" x14ac:dyDescent="0.25">
      <c r="A471" s="53" t="str">
        <f t="shared" si="21"/>
        <v/>
      </c>
      <c r="B471" s="53">
        <v>452</v>
      </c>
      <c r="C471" s="52" t="str">
        <f t="shared" si="22"/>
        <v>A.049.452</v>
      </c>
      <c r="D471" s="52" t="str">
        <f>IF(E471="","",$G$5&amp;"."&amp;B471&amp;"."&amp;VLOOKUP(G471,Setting!$B$6:$C$7,2,FALSE)&amp;"."&amp;DAY(E471)&amp;"."&amp;MONTH(E471)&amp;"."&amp;YEAR(E471))</f>
        <v/>
      </c>
      <c r="E471" s="135" t="str">
        <f>IFERROR(VLOOKUP(C471,'Db Transaksi'!$C$6:$K$400000,4,FALSE),"")</f>
        <v/>
      </c>
      <c r="F471" s="135"/>
      <c r="G471" s="54" t="str">
        <f>IFERROR(VLOOKUP(C471,'Db Transaksi'!$C$6:$K$400000,7,FALSE),"")</f>
        <v/>
      </c>
      <c r="H471" s="136">
        <f>IFERROR(IF(G471=$P$6,VLOOKUP(D471,'Db Transaksi'!$E$6:$J$400000,6,FALSE),0),0)</f>
        <v>0</v>
      </c>
      <c r="I471" s="136"/>
      <c r="J471" s="136">
        <f>IFERROR(IF(G471=$P$7,VLOOKUP(D471,'Db Transaksi'!$E$6:$J$400000,6,FALSE),0),0)</f>
        <v>0</v>
      </c>
      <c r="K471" s="136"/>
      <c r="L471" s="137">
        <f t="shared" ref="L471:L534" si="23">L470+H471-J471</f>
        <v>0</v>
      </c>
      <c r="M471" s="138"/>
    </row>
    <row r="472" spans="1:13" s="7" customFormat="1" x14ac:dyDescent="0.25">
      <c r="A472" s="53" t="str">
        <f t="shared" si="21"/>
        <v/>
      </c>
      <c r="B472" s="53">
        <v>453</v>
      </c>
      <c r="C472" s="52" t="str">
        <f t="shared" si="22"/>
        <v>A.049.453</v>
      </c>
      <c r="D472" s="52" t="str">
        <f>IF(E472="","",$G$5&amp;"."&amp;B472&amp;"."&amp;VLOOKUP(G472,Setting!$B$6:$C$7,2,FALSE)&amp;"."&amp;DAY(E472)&amp;"."&amp;MONTH(E472)&amp;"."&amp;YEAR(E472))</f>
        <v/>
      </c>
      <c r="E472" s="135" t="str">
        <f>IFERROR(VLOOKUP(C472,'Db Transaksi'!$C$6:$K$400000,4,FALSE),"")</f>
        <v/>
      </c>
      <c r="F472" s="135"/>
      <c r="G472" s="54" t="str">
        <f>IFERROR(VLOOKUP(C472,'Db Transaksi'!$C$6:$K$400000,7,FALSE),"")</f>
        <v/>
      </c>
      <c r="H472" s="136">
        <f>IFERROR(IF(G472=$P$6,VLOOKUP(D472,'Db Transaksi'!$E$6:$J$400000,6,FALSE),0),0)</f>
        <v>0</v>
      </c>
      <c r="I472" s="136"/>
      <c r="J472" s="136">
        <f>IFERROR(IF(G472=$P$7,VLOOKUP(D472,'Db Transaksi'!$E$6:$J$400000,6,FALSE),0),0)</f>
        <v>0</v>
      </c>
      <c r="K472" s="136"/>
      <c r="L472" s="137">
        <f t="shared" si="23"/>
        <v>0</v>
      </c>
      <c r="M472" s="138"/>
    </row>
    <row r="473" spans="1:13" s="7" customFormat="1" x14ac:dyDescent="0.25">
      <c r="A473" s="53" t="str">
        <f t="shared" si="21"/>
        <v/>
      </c>
      <c r="B473" s="53">
        <v>454</v>
      </c>
      <c r="C473" s="52" t="str">
        <f t="shared" si="22"/>
        <v>A.049.454</v>
      </c>
      <c r="D473" s="52" t="str">
        <f>IF(E473="","",$G$5&amp;"."&amp;B473&amp;"."&amp;VLOOKUP(G473,Setting!$B$6:$C$7,2,FALSE)&amp;"."&amp;DAY(E473)&amp;"."&amp;MONTH(E473)&amp;"."&amp;YEAR(E473))</f>
        <v/>
      </c>
      <c r="E473" s="135" t="str">
        <f>IFERROR(VLOOKUP(C473,'Db Transaksi'!$C$6:$K$400000,4,FALSE),"")</f>
        <v/>
      </c>
      <c r="F473" s="135"/>
      <c r="G473" s="54" t="str">
        <f>IFERROR(VLOOKUP(C473,'Db Transaksi'!$C$6:$K$400000,7,FALSE),"")</f>
        <v/>
      </c>
      <c r="H473" s="136">
        <f>IFERROR(IF(G473=$P$6,VLOOKUP(D473,'Db Transaksi'!$E$6:$J$400000,6,FALSE),0),0)</f>
        <v>0</v>
      </c>
      <c r="I473" s="136"/>
      <c r="J473" s="136">
        <f>IFERROR(IF(G473=$P$7,VLOOKUP(D473,'Db Transaksi'!$E$6:$J$400000,6,FALSE),0),0)</f>
        <v>0</v>
      </c>
      <c r="K473" s="136"/>
      <c r="L473" s="137">
        <f t="shared" si="23"/>
        <v>0</v>
      </c>
      <c r="M473" s="138"/>
    </row>
    <row r="474" spans="1:13" s="7" customFormat="1" x14ac:dyDescent="0.25">
      <c r="A474" s="53" t="str">
        <f t="shared" si="21"/>
        <v/>
      </c>
      <c r="B474" s="53">
        <v>455</v>
      </c>
      <c r="C474" s="52" t="str">
        <f t="shared" si="22"/>
        <v>A.049.455</v>
      </c>
      <c r="D474" s="52" t="str">
        <f>IF(E474="","",$G$5&amp;"."&amp;B474&amp;"."&amp;VLOOKUP(G474,Setting!$B$6:$C$7,2,FALSE)&amp;"."&amp;DAY(E474)&amp;"."&amp;MONTH(E474)&amp;"."&amp;YEAR(E474))</f>
        <v/>
      </c>
      <c r="E474" s="135" t="str">
        <f>IFERROR(VLOOKUP(C474,'Db Transaksi'!$C$6:$K$400000,4,FALSE),"")</f>
        <v/>
      </c>
      <c r="F474" s="135"/>
      <c r="G474" s="54" t="str">
        <f>IFERROR(VLOOKUP(C474,'Db Transaksi'!$C$6:$K$400000,7,FALSE),"")</f>
        <v/>
      </c>
      <c r="H474" s="136">
        <f>IFERROR(IF(G474=$P$6,VLOOKUP(D474,'Db Transaksi'!$E$6:$J$400000,6,FALSE),0),0)</f>
        <v>0</v>
      </c>
      <c r="I474" s="136"/>
      <c r="J474" s="136">
        <f>IFERROR(IF(G474=$P$7,VLOOKUP(D474,'Db Transaksi'!$E$6:$J$400000,6,FALSE),0),0)</f>
        <v>0</v>
      </c>
      <c r="K474" s="136"/>
      <c r="L474" s="137">
        <f t="shared" si="23"/>
        <v>0</v>
      </c>
      <c r="M474" s="138"/>
    </row>
    <row r="475" spans="1:13" s="7" customFormat="1" x14ac:dyDescent="0.25">
      <c r="A475" s="53" t="str">
        <f t="shared" si="21"/>
        <v/>
      </c>
      <c r="B475" s="53">
        <v>456</v>
      </c>
      <c r="C475" s="52" t="str">
        <f t="shared" si="22"/>
        <v>A.049.456</v>
      </c>
      <c r="D475" s="52" t="str">
        <f>IF(E475="","",$G$5&amp;"."&amp;B475&amp;"."&amp;VLOOKUP(G475,Setting!$B$6:$C$7,2,FALSE)&amp;"."&amp;DAY(E475)&amp;"."&amp;MONTH(E475)&amp;"."&amp;YEAR(E475))</f>
        <v/>
      </c>
      <c r="E475" s="135" t="str">
        <f>IFERROR(VLOOKUP(C475,'Db Transaksi'!$C$6:$K$400000,4,FALSE),"")</f>
        <v/>
      </c>
      <c r="F475" s="135"/>
      <c r="G475" s="54" t="str">
        <f>IFERROR(VLOOKUP(C475,'Db Transaksi'!$C$6:$K$400000,7,FALSE),"")</f>
        <v/>
      </c>
      <c r="H475" s="136">
        <f>IFERROR(IF(G475=$P$6,VLOOKUP(D475,'Db Transaksi'!$E$6:$J$400000,6,FALSE),0),0)</f>
        <v>0</v>
      </c>
      <c r="I475" s="136"/>
      <c r="J475" s="136">
        <f>IFERROR(IF(G475=$P$7,VLOOKUP(D475,'Db Transaksi'!$E$6:$J$400000,6,FALSE),0),0)</f>
        <v>0</v>
      </c>
      <c r="K475" s="136"/>
      <c r="L475" s="137">
        <f t="shared" si="23"/>
        <v>0</v>
      </c>
      <c r="M475" s="138"/>
    </row>
    <row r="476" spans="1:13" s="7" customFormat="1" x14ac:dyDescent="0.25">
      <c r="A476" s="53" t="str">
        <f t="shared" si="21"/>
        <v/>
      </c>
      <c r="B476" s="53">
        <v>457</v>
      </c>
      <c r="C476" s="52" t="str">
        <f t="shared" si="22"/>
        <v>A.049.457</v>
      </c>
      <c r="D476" s="52" t="str">
        <f>IF(E476="","",$G$5&amp;"."&amp;B476&amp;"."&amp;VLOOKUP(G476,Setting!$B$6:$C$7,2,FALSE)&amp;"."&amp;DAY(E476)&amp;"."&amp;MONTH(E476)&amp;"."&amp;YEAR(E476))</f>
        <v/>
      </c>
      <c r="E476" s="135" t="str">
        <f>IFERROR(VLOOKUP(C476,'Db Transaksi'!$C$6:$K$400000,4,FALSE),"")</f>
        <v/>
      </c>
      <c r="F476" s="135"/>
      <c r="G476" s="54" t="str">
        <f>IFERROR(VLOOKUP(C476,'Db Transaksi'!$C$6:$K$400000,7,FALSE),"")</f>
        <v/>
      </c>
      <c r="H476" s="136">
        <f>IFERROR(IF(G476=$P$6,VLOOKUP(D476,'Db Transaksi'!$E$6:$J$400000,6,FALSE),0),0)</f>
        <v>0</v>
      </c>
      <c r="I476" s="136"/>
      <c r="J476" s="136">
        <f>IFERROR(IF(G476=$P$7,VLOOKUP(D476,'Db Transaksi'!$E$6:$J$400000,6,FALSE),0),0)</f>
        <v>0</v>
      </c>
      <c r="K476" s="136"/>
      <c r="L476" s="137">
        <f t="shared" si="23"/>
        <v>0</v>
      </c>
      <c r="M476" s="138"/>
    </row>
    <row r="477" spans="1:13" s="7" customFormat="1" x14ac:dyDescent="0.25">
      <c r="A477" s="53" t="str">
        <f t="shared" si="21"/>
        <v/>
      </c>
      <c r="B477" s="53">
        <v>458</v>
      </c>
      <c r="C477" s="52" t="str">
        <f t="shared" si="22"/>
        <v>A.049.458</v>
      </c>
      <c r="D477" s="52" t="str">
        <f>IF(E477="","",$G$5&amp;"."&amp;B477&amp;"."&amp;VLOOKUP(G477,Setting!$B$6:$C$7,2,FALSE)&amp;"."&amp;DAY(E477)&amp;"."&amp;MONTH(E477)&amp;"."&amp;YEAR(E477))</f>
        <v/>
      </c>
      <c r="E477" s="135" t="str">
        <f>IFERROR(VLOOKUP(C477,'Db Transaksi'!$C$6:$K$400000,4,FALSE),"")</f>
        <v/>
      </c>
      <c r="F477" s="135"/>
      <c r="G477" s="54" t="str">
        <f>IFERROR(VLOOKUP(C477,'Db Transaksi'!$C$6:$K$400000,7,FALSE),"")</f>
        <v/>
      </c>
      <c r="H477" s="136">
        <f>IFERROR(IF(G477=$P$6,VLOOKUP(D477,'Db Transaksi'!$E$6:$J$400000,6,FALSE),0),0)</f>
        <v>0</v>
      </c>
      <c r="I477" s="136"/>
      <c r="J477" s="136">
        <f>IFERROR(IF(G477=$P$7,VLOOKUP(D477,'Db Transaksi'!$E$6:$J$400000,6,FALSE),0),0)</f>
        <v>0</v>
      </c>
      <c r="K477" s="136"/>
      <c r="L477" s="137">
        <f t="shared" si="23"/>
        <v>0</v>
      </c>
      <c r="M477" s="138"/>
    </row>
    <row r="478" spans="1:13" s="7" customFormat="1" x14ac:dyDescent="0.25">
      <c r="A478" s="53" t="str">
        <f t="shared" si="21"/>
        <v/>
      </c>
      <c r="B478" s="53">
        <v>459</v>
      </c>
      <c r="C478" s="52" t="str">
        <f t="shared" si="22"/>
        <v>A.049.459</v>
      </c>
      <c r="D478" s="52" t="str">
        <f>IF(E478="","",$G$5&amp;"."&amp;B478&amp;"."&amp;VLOOKUP(G478,Setting!$B$6:$C$7,2,FALSE)&amp;"."&amp;DAY(E478)&amp;"."&amp;MONTH(E478)&amp;"."&amp;YEAR(E478))</f>
        <v/>
      </c>
      <c r="E478" s="135" t="str">
        <f>IFERROR(VLOOKUP(C478,'Db Transaksi'!$C$6:$K$400000,4,FALSE),"")</f>
        <v/>
      </c>
      <c r="F478" s="135"/>
      <c r="G478" s="54" t="str">
        <f>IFERROR(VLOOKUP(C478,'Db Transaksi'!$C$6:$K$400000,7,FALSE),"")</f>
        <v/>
      </c>
      <c r="H478" s="136">
        <f>IFERROR(IF(G478=$P$6,VLOOKUP(D478,'Db Transaksi'!$E$6:$J$400000,6,FALSE),0),0)</f>
        <v>0</v>
      </c>
      <c r="I478" s="136"/>
      <c r="J478" s="136">
        <f>IFERROR(IF(G478=$P$7,VLOOKUP(D478,'Db Transaksi'!$E$6:$J$400000,6,FALSE),0),0)</f>
        <v>0</v>
      </c>
      <c r="K478" s="136"/>
      <c r="L478" s="137">
        <f t="shared" si="23"/>
        <v>0</v>
      </c>
      <c r="M478" s="138"/>
    </row>
    <row r="479" spans="1:13" s="7" customFormat="1" x14ac:dyDescent="0.25">
      <c r="A479" s="53" t="str">
        <f t="shared" si="21"/>
        <v/>
      </c>
      <c r="B479" s="53">
        <v>460</v>
      </c>
      <c r="C479" s="52" t="str">
        <f t="shared" si="22"/>
        <v>A.049.460</v>
      </c>
      <c r="D479" s="52" t="str">
        <f>IF(E479="","",$G$5&amp;"."&amp;B479&amp;"."&amp;VLOOKUP(G479,Setting!$B$6:$C$7,2,FALSE)&amp;"."&amp;DAY(E479)&amp;"."&amp;MONTH(E479)&amp;"."&amp;YEAR(E479))</f>
        <v/>
      </c>
      <c r="E479" s="135" t="str">
        <f>IFERROR(VLOOKUP(C479,'Db Transaksi'!$C$6:$K$400000,4,FALSE),"")</f>
        <v/>
      </c>
      <c r="F479" s="135"/>
      <c r="G479" s="54" t="str">
        <f>IFERROR(VLOOKUP(C479,'Db Transaksi'!$C$6:$K$400000,7,FALSE),"")</f>
        <v/>
      </c>
      <c r="H479" s="136">
        <f>IFERROR(IF(G479=$P$6,VLOOKUP(D479,'Db Transaksi'!$E$6:$J$400000,6,FALSE),0),0)</f>
        <v>0</v>
      </c>
      <c r="I479" s="136"/>
      <c r="J479" s="136">
        <f>IFERROR(IF(G479=$P$7,VLOOKUP(D479,'Db Transaksi'!$E$6:$J$400000,6,FALSE),0),0)</f>
        <v>0</v>
      </c>
      <c r="K479" s="136"/>
      <c r="L479" s="137">
        <f t="shared" si="23"/>
        <v>0</v>
      </c>
      <c r="M479" s="138"/>
    </row>
    <row r="480" spans="1:13" s="7" customFormat="1" x14ac:dyDescent="0.25">
      <c r="A480" s="53" t="str">
        <f t="shared" si="21"/>
        <v/>
      </c>
      <c r="B480" s="53">
        <v>461</v>
      </c>
      <c r="C480" s="52" t="str">
        <f t="shared" si="22"/>
        <v>A.049.461</v>
      </c>
      <c r="D480" s="52" t="str">
        <f>IF(E480="","",$G$5&amp;"."&amp;B480&amp;"."&amp;VLOOKUP(G480,Setting!$B$6:$C$7,2,FALSE)&amp;"."&amp;DAY(E480)&amp;"."&amp;MONTH(E480)&amp;"."&amp;YEAR(E480))</f>
        <v/>
      </c>
      <c r="E480" s="135" t="str">
        <f>IFERROR(VLOOKUP(C480,'Db Transaksi'!$C$6:$K$400000,4,FALSE),"")</f>
        <v/>
      </c>
      <c r="F480" s="135"/>
      <c r="G480" s="54" t="str">
        <f>IFERROR(VLOOKUP(C480,'Db Transaksi'!$C$6:$K$400000,7,FALSE),"")</f>
        <v/>
      </c>
      <c r="H480" s="136">
        <f>IFERROR(IF(G480=$P$6,VLOOKUP(D480,'Db Transaksi'!$E$6:$J$400000,6,FALSE),0),0)</f>
        <v>0</v>
      </c>
      <c r="I480" s="136"/>
      <c r="J480" s="136">
        <f>IFERROR(IF(G480=$P$7,VLOOKUP(D480,'Db Transaksi'!$E$6:$J$400000,6,FALSE),0),0)</f>
        <v>0</v>
      </c>
      <c r="K480" s="136"/>
      <c r="L480" s="137">
        <f t="shared" si="23"/>
        <v>0</v>
      </c>
      <c r="M480" s="138"/>
    </row>
    <row r="481" spans="1:13" s="7" customFormat="1" x14ac:dyDescent="0.25">
      <c r="A481" s="53" t="str">
        <f t="shared" si="21"/>
        <v/>
      </c>
      <c r="B481" s="53">
        <v>462</v>
      </c>
      <c r="C481" s="52" t="str">
        <f t="shared" si="22"/>
        <v>A.049.462</v>
      </c>
      <c r="D481" s="52" t="str">
        <f>IF(E481="","",$G$5&amp;"."&amp;B481&amp;"."&amp;VLOOKUP(G481,Setting!$B$6:$C$7,2,FALSE)&amp;"."&amp;DAY(E481)&amp;"."&amp;MONTH(E481)&amp;"."&amp;YEAR(E481))</f>
        <v/>
      </c>
      <c r="E481" s="135" t="str">
        <f>IFERROR(VLOOKUP(C481,'Db Transaksi'!$C$6:$K$400000,4,FALSE),"")</f>
        <v/>
      </c>
      <c r="F481" s="135"/>
      <c r="G481" s="54" t="str">
        <f>IFERROR(VLOOKUP(C481,'Db Transaksi'!$C$6:$K$400000,7,FALSE),"")</f>
        <v/>
      </c>
      <c r="H481" s="136">
        <f>IFERROR(IF(G481=$P$6,VLOOKUP(D481,'Db Transaksi'!$E$6:$J$400000,6,FALSE),0),0)</f>
        <v>0</v>
      </c>
      <c r="I481" s="136"/>
      <c r="J481" s="136">
        <f>IFERROR(IF(G481=$P$7,VLOOKUP(D481,'Db Transaksi'!$E$6:$J$400000,6,FALSE),0),0)</f>
        <v>0</v>
      </c>
      <c r="K481" s="136"/>
      <c r="L481" s="137">
        <f t="shared" si="23"/>
        <v>0</v>
      </c>
      <c r="M481" s="138"/>
    </row>
    <row r="482" spans="1:13" s="7" customFormat="1" x14ac:dyDescent="0.25">
      <c r="A482" s="53" t="str">
        <f t="shared" si="21"/>
        <v/>
      </c>
      <c r="B482" s="53">
        <v>463</v>
      </c>
      <c r="C482" s="52" t="str">
        <f t="shared" si="22"/>
        <v>A.049.463</v>
      </c>
      <c r="D482" s="52" t="str">
        <f>IF(E482="","",$G$5&amp;"."&amp;B482&amp;"."&amp;VLOOKUP(G482,Setting!$B$6:$C$7,2,FALSE)&amp;"."&amp;DAY(E482)&amp;"."&amp;MONTH(E482)&amp;"."&amp;YEAR(E482))</f>
        <v/>
      </c>
      <c r="E482" s="135" t="str">
        <f>IFERROR(VLOOKUP(C482,'Db Transaksi'!$C$6:$K$400000,4,FALSE),"")</f>
        <v/>
      </c>
      <c r="F482" s="135"/>
      <c r="G482" s="54" t="str">
        <f>IFERROR(VLOOKUP(C482,'Db Transaksi'!$C$6:$K$400000,7,FALSE),"")</f>
        <v/>
      </c>
      <c r="H482" s="136">
        <f>IFERROR(IF(G482=$P$6,VLOOKUP(D482,'Db Transaksi'!$E$6:$J$400000,6,FALSE),0),0)</f>
        <v>0</v>
      </c>
      <c r="I482" s="136"/>
      <c r="J482" s="136">
        <f>IFERROR(IF(G482=$P$7,VLOOKUP(D482,'Db Transaksi'!$E$6:$J$400000,6,FALSE),0),0)</f>
        <v>0</v>
      </c>
      <c r="K482" s="136"/>
      <c r="L482" s="137">
        <f t="shared" si="23"/>
        <v>0</v>
      </c>
      <c r="M482" s="138"/>
    </row>
    <row r="483" spans="1:13" s="7" customFormat="1" x14ac:dyDescent="0.25">
      <c r="A483" s="53" t="str">
        <f t="shared" si="21"/>
        <v/>
      </c>
      <c r="B483" s="53">
        <v>464</v>
      </c>
      <c r="C483" s="52" t="str">
        <f t="shared" si="22"/>
        <v>A.049.464</v>
      </c>
      <c r="D483" s="52" t="str">
        <f>IF(E483="","",$G$5&amp;"."&amp;B483&amp;"."&amp;VLOOKUP(G483,Setting!$B$6:$C$7,2,FALSE)&amp;"."&amp;DAY(E483)&amp;"."&amp;MONTH(E483)&amp;"."&amp;YEAR(E483))</f>
        <v/>
      </c>
      <c r="E483" s="135" t="str">
        <f>IFERROR(VLOOKUP(C483,'Db Transaksi'!$C$6:$K$400000,4,FALSE),"")</f>
        <v/>
      </c>
      <c r="F483" s="135"/>
      <c r="G483" s="54" t="str">
        <f>IFERROR(VLOOKUP(C483,'Db Transaksi'!$C$6:$K$400000,7,FALSE),"")</f>
        <v/>
      </c>
      <c r="H483" s="136">
        <f>IFERROR(IF(G483=$P$6,VLOOKUP(D483,'Db Transaksi'!$E$6:$J$400000,6,FALSE),0),0)</f>
        <v>0</v>
      </c>
      <c r="I483" s="136"/>
      <c r="J483" s="136">
        <f>IFERROR(IF(G483=$P$7,VLOOKUP(D483,'Db Transaksi'!$E$6:$J$400000,6,FALSE),0),0)</f>
        <v>0</v>
      </c>
      <c r="K483" s="136"/>
      <c r="L483" s="137">
        <f t="shared" si="23"/>
        <v>0</v>
      </c>
      <c r="M483" s="138"/>
    </row>
    <row r="484" spans="1:13" s="7" customFormat="1" x14ac:dyDescent="0.25">
      <c r="A484" s="53" t="str">
        <f t="shared" si="21"/>
        <v/>
      </c>
      <c r="B484" s="53">
        <v>465</v>
      </c>
      <c r="C484" s="52" t="str">
        <f t="shared" si="22"/>
        <v>A.049.465</v>
      </c>
      <c r="D484" s="52" t="str">
        <f>IF(E484="","",$G$5&amp;"."&amp;B484&amp;"."&amp;VLOOKUP(G484,Setting!$B$6:$C$7,2,FALSE)&amp;"."&amp;DAY(E484)&amp;"."&amp;MONTH(E484)&amp;"."&amp;YEAR(E484))</f>
        <v/>
      </c>
      <c r="E484" s="135" t="str">
        <f>IFERROR(VLOOKUP(C484,'Db Transaksi'!$C$6:$K$400000,4,FALSE),"")</f>
        <v/>
      </c>
      <c r="F484" s="135"/>
      <c r="G484" s="54" t="str">
        <f>IFERROR(VLOOKUP(C484,'Db Transaksi'!$C$6:$K$400000,7,FALSE),"")</f>
        <v/>
      </c>
      <c r="H484" s="136">
        <f>IFERROR(IF(G484=$P$6,VLOOKUP(D484,'Db Transaksi'!$E$6:$J$400000,6,FALSE),0),0)</f>
        <v>0</v>
      </c>
      <c r="I484" s="136"/>
      <c r="J484" s="136">
        <f>IFERROR(IF(G484=$P$7,VLOOKUP(D484,'Db Transaksi'!$E$6:$J$400000,6,FALSE),0),0)</f>
        <v>0</v>
      </c>
      <c r="K484" s="136"/>
      <c r="L484" s="137">
        <f t="shared" si="23"/>
        <v>0</v>
      </c>
      <c r="M484" s="138"/>
    </row>
    <row r="485" spans="1:13" s="7" customFormat="1" x14ac:dyDescent="0.25">
      <c r="A485" s="53" t="str">
        <f t="shared" si="21"/>
        <v/>
      </c>
      <c r="B485" s="53">
        <v>466</v>
      </c>
      <c r="C485" s="52" t="str">
        <f t="shared" si="22"/>
        <v>A.049.466</v>
      </c>
      <c r="D485" s="52" t="str">
        <f>IF(E485="","",$G$5&amp;"."&amp;B485&amp;"."&amp;VLOOKUP(G485,Setting!$B$6:$C$7,2,FALSE)&amp;"."&amp;DAY(E485)&amp;"."&amp;MONTH(E485)&amp;"."&amp;YEAR(E485))</f>
        <v/>
      </c>
      <c r="E485" s="135" t="str">
        <f>IFERROR(VLOOKUP(C485,'Db Transaksi'!$C$6:$K$400000,4,FALSE),"")</f>
        <v/>
      </c>
      <c r="F485" s="135"/>
      <c r="G485" s="54" t="str">
        <f>IFERROR(VLOOKUP(C485,'Db Transaksi'!$C$6:$K$400000,7,FALSE),"")</f>
        <v/>
      </c>
      <c r="H485" s="136">
        <f>IFERROR(IF(G485=$P$6,VLOOKUP(D485,'Db Transaksi'!$E$6:$J$400000,6,FALSE),0),0)</f>
        <v>0</v>
      </c>
      <c r="I485" s="136"/>
      <c r="J485" s="136">
        <f>IFERROR(IF(G485=$P$7,VLOOKUP(D485,'Db Transaksi'!$E$6:$J$400000,6,FALSE),0),0)</f>
        <v>0</v>
      </c>
      <c r="K485" s="136"/>
      <c r="L485" s="137">
        <f t="shared" si="23"/>
        <v>0</v>
      </c>
      <c r="M485" s="138"/>
    </row>
    <row r="486" spans="1:13" s="7" customFormat="1" x14ac:dyDescent="0.25">
      <c r="A486" s="53" t="str">
        <f t="shared" si="21"/>
        <v/>
      </c>
      <c r="B486" s="53">
        <v>467</v>
      </c>
      <c r="C486" s="52" t="str">
        <f t="shared" si="22"/>
        <v>A.049.467</v>
      </c>
      <c r="D486" s="52" t="str">
        <f>IF(E486="","",$G$5&amp;"."&amp;B486&amp;"."&amp;VLOOKUP(G486,Setting!$B$6:$C$7,2,FALSE)&amp;"."&amp;DAY(E486)&amp;"."&amp;MONTH(E486)&amp;"."&amp;YEAR(E486))</f>
        <v/>
      </c>
      <c r="E486" s="135" t="str">
        <f>IFERROR(VLOOKUP(C486,'Db Transaksi'!$C$6:$K$400000,4,FALSE),"")</f>
        <v/>
      </c>
      <c r="F486" s="135"/>
      <c r="G486" s="54" t="str">
        <f>IFERROR(VLOOKUP(C486,'Db Transaksi'!$C$6:$K$400000,7,FALSE),"")</f>
        <v/>
      </c>
      <c r="H486" s="136">
        <f>IFERROR(IF(G486=$P$6,VLOOKUP(D486,'Db Transaksi'!$E$6:$J$400000,6,FALSE),0),0)</f>
        <v>0</v>
      </c>
      <c r="I486" s="136"/>
      <c r="J486" s="136">
        <f>IFERROR(IF(G486=$P$7,VLOOKUP(D486,'Db Transaksi'!$E$6:$J$400000,6,FALSE),0),0)</f>
        <v>0</v>
      </c>
      <c r="K486" s="136"/>
      <c r="L486" s="137">
        <f t="shared" si="23"/>
        <v>0</v>
      </c>
      <c r="M486" s="138"/>
    </row>
    <row r="487" spans="1:13" s="7" customFormat="1" x14ac:dyDescent="0.25">
      <c r="A487" s="53" t="str">
        <f t="shared" si="21"/>
        <v/>
      </c>
      <c r="B487" s="53">
        <v>468</v>
      </c>
      <c r="C487" s="52" t="str">
        <f t="shared" si="22"/>
        <v>A.049.468</v>
      </c>
      <c r="D487" s="52" t="str">
        <f>IF(E487="","",$G$5&amp;"."&amp;B487&amp;"."&amp;VLOOKUP(G487,Setting!$B$6:$C$7,2,FALSE)&amp;"."&amp;DAY(E487)&amp;"."&amp;MONTH(E487)&amp;"."&amp;YEAR(E487))</f>
        <v/>
      </c>
      <c r="E487" s="135" t="str">
        <f>IFERROR(VLOOKUP(C487,'Db Transaksi'!$C$6:$K$400000,4,FALSE),"")</f>
        <v/>
      </c>
      <c r="F487" s="135"/>
      <c r="G487" s="54" t="str">
        <f>IFERROR(VLOOKUP(C487,'Db Transaksi'!$C$6:$K$400000,7,FALSE),"")</f>
        <v/>
      </c>
      <c r="H487" s="136">
        <f>IFERROR(IF(G487=$P$6,VLOOKUP(D487,'Db Transaksi'!$E$6:$J$400000,6,FALSE),0),0)</f>
        <v>0</v>
      </c>
      <c r="I487" s="136"/>
      <c r="J487" s="136">
        <f>IFERROR(IF(G487=$P$7,VLOOKUP(D487,'Db Transaksi'!$E$6:$J$400000,6,FALSE),0),0)</f>
        <v>0</v>
      </c>
      <c r="K487" s="136"/>
      <c r="L487" s="137">
        <f t="shared" si="23"/>
        <v>0</v>
      </c>
      <c r="M487" s="138"/>
    </row>
    <row r="488" spans="1:13" s="7" customFormat="1" x14ac:dyDescent="0.25">
      <c r="A488" s="53" t="str">
        <f t="shared" si="21"/>
        <v/>
      </c>
      <c r="B488" s="53">
        <v>469</v>
      </c>
      <c r="C488" s="52" t="str">
        <f t="shared" si="22"/>
        <v>A.049.469</v>
      </c>
      <c r="D488" s="52" t="str">
        <f>IF(E488="","",$G$5&amp;"."&amp;B488&amp;"."&amp;VLOOKUP(G488,Setting!$B$6:$C$7,2,FALSE)&amp;"."&amp;DAY(E488)&amp;"."&amp;MONTH(E488)&amp;"."&amp;YEAR(E488))</f>
        <v/>
      </c>
      <c r="E488" s="135" t="str">
        <f>IFERROR(VLOOKUP(C488,'Db Transaksi'!$C$6:$K$400000,4,FALSE),"")</f>
        <v/>
      </c>
      <c r="F488" s="135"/>
      <c r="G488" s="54" t="str">
        <f>IFERROR(VLOOKUP(C488,'Db Transaksi'!$C$6:$K$400000,7,FALSE),"")</f>
        <v/>
      </c>
      <c r="H488" s="136">
        <f>IFERROR(IF(G488=$P$6,VLOOKUP(D488,'Db Transaksi'!$E$6:$J$400000,6,FALSE),0),0)</f>
        <v>0</v>
      </c>
      <c r="I488" s="136"/>
      <c r="J488" s="136">
        <f>IFERROR(IF(G488=$P$7,VLOOKUP(D488,'Db Transaksi'!$E$6:$J$400000,6,FALSE),0),0)</f>
        <v>0</v>
      </c>
      <c r="K488" s="136"/>
      <c r="L488" s="137">
        <f t="shared" si="23"/>
        <v>0</v>
      </c>
      <c r="M488" s="138"/>
    </row>
    <row r="489" spans="1:13" s="7" customFormat="1" x14ac:dyDescent="0.25">
      <c r="A489" s="53" t="str">
        <f t="shared" si="21"/>
        <v/>
      </c>
      <c r="B489" s="53">
        <v>470</v>
      </c>
      <c r="C489" s="52" t="str">
        <f t="shared" si="22"/>
        <v>A.049.470</v>
      </c>
      <c r="D489" s="52" t="str">
        <f>IF(E489="","",$G$5&amp;"."&amp;B489&amp;"."&amp;VLOOKUP(G489,Setting!$B$6:$C$7,2,FALSE)&amp;"."&amp;DAY(E489)&amp;"."&amp;MONTH(E489)&amp;"."&amp;YEAR(E489))</f>
        <v/>
      </c>
      <c r="E489" s="135" t="str">
        <f>IFERROR(VLOOKUP(C489,'Db Transaksi'!$C$6:$K$400000,4,FALSE),"")</f>
        <v/>
      </c>
      <c r="F489" s="135"/>
      <c r="G489" s="54" t="str">
        <f>IFERROR(VLOOKUP(C489,'Db Transaksi'!$C$6:$K$400000,7,FALSE),"")</f>
        <v/>
      </c>
      <c r="H489" s="136">
        <f>IFERROR(IF(G489=$P$6,VLOOKUP(D489,'Db Transaksi'!$E$6:$J$400000,6,FALSE),0),0)</f>
        <v>0</v>
      </c>
      <c r="I489" s="136"/>
      <c r="J489" s="136">
        <f>IFERROR(IF(G489=$P$7,VLOOKUP(D489,'Db Transaksi'!$E$6:$J$400000,6,FALSE),0),0)</f>
        <v>0</v>
      </c>
      <c r="K489" s="136"/>
      <c r="L489" s="137">
        <f t="shared" si="23"/>
        <v>0</v>
      </c>
      <c r="M489" s="138"/>
    </row>
    <row r="490" spans="1:13" s="7" customFormat="1" x14ac:dyDescent="0.25">
      <c r="A490" s="53" t="str">
        <f t="shared" si="21"/>
        <v/>
      </c>
      <c r="B490" s="53">
        <v>471</v>
      </c>
      <c r="C490" s="52" t="str">
        <f t="shared" si="22"/>
        <v>A.049.471</v>
      </c>
      <c r="D490" s="52" t="str">
        <f>IF(E490="","",$G$5&amp;"."&amp;B490&amp;"."&amp;VLOOKUP(G490,Setting!$B$6:$C$7,2,FALSE)&amp;"."&amp;DAY(E490)&amp;"."&amp;MONTH(E490)&amp;"."&amp;YEAR(E490))</f>
        <v/>
      </c>
      <c r="E490" s="135" t="str">
        <f>IFERROR(VLOOKUP(C490,'Db Transaksi'!$C$6:$K$400000,4,FALSE),"")</f>
        <v/>
      </c>
      <c r="F490" s="135"/>
      <c r="G490" s="54" t="str">
        <f>IFERROR(VLOOKUP(C490,'Db Transaksi'!$C$6:$K$400000,7,FALSE),"")</f>
        <v/>
      </c>
      <c r="H490" s="136">
        <f>IFERROR(IF(G490=$P$6,VLOOKUP(D490,'Db Transaksi'!$E$6:$J$400000,6,FALSE),0),0)</f>
        <v>0</v>
      </c>
      <c r="I490" s="136"/>
      <c r="J490" s="136">
        <f>IFERROR(IF(G490=$P$7,VLOOKUP(D490,'Db Transaksi'!$E$6:$J$400000,6,FALSE),0),0)</f>
        <v>0</v>
      </c>
      <c r="K490" s="136"/>
      <c r="L490" s="137">
        <f t="shared" si="23"/>
        <v>0</v>
      </c>
      <c r="M490" s="138"/>
    </row>
    <row r="491" spans="1:13" s="7" customFormat="1" x14ac:dyDescent="0.25">
      <c r="A491" s="53" t="str">
        <f t="shared" si="21"/>
        <v/>
      </c>
      <c r="B491" s="53">
        <v>472</v>
      </c>
      <c r="C491" s="52" t="str">
        <f t="shared" si="22"/>
        <v>A.049.472</v>
      </c>
      <c r="D491" s="52" t="str">
        <f>IF(E491="","",$G$5&amp;"."&amp;B491&amp;"."&amp;VLOOKUP(G491,Setting!$B$6:$C$7,2,FALSE)&amp;"."&amp;DAY(E491)&amp;"."&amp;MONTH(E491)&amp;"."&amp;YEAR(E491))</f>
        <v/>
      </c>
      <c r="E491" s="135" t="str">
        <f>IFERROR(VLOOKUP(C491,'Db Transaksi'!$C$6:$K$400000,4,FALSE),"")</f>
        <v/>
      </c>
      <c r="F491" s="135"/>
      <c r="G491" s="54" t="str">
        <f>IFERROR(VLOOKUP(C491,'Db Transaksi'!$C$6:$K$400000,7,FALSE),"")</f>
        <v/>
      </c>
      <c r="H491" s="136">
        <f>IFERROR(IF(G491=$P$6,VLOOKUP(D491,'Db Transaksi'!$E$6:$J$400000,6,FALSE),0),0)</f>
        <v>0</v>
      </c>
      <c r="I491" s="136"/>
      <c r="J491" s="136">
        <f>IFERROR(IF(G491=$P$7,VLOOKUP(D491,'Db Transaksi'!$E$6:$J$400000,6,FALSE),0),0)</f>
        <v>0</v>
      </c>
      <c r="K491" s="136"/>
      <c r="L491" s="137">
        <f t="shared" si="23"/>
        <v>0</v>
      </c>
      <c r="M491" s="138"/>
    </row>
    <row r="492" spans="1:13" s="7" customFormat="1" x14ac:dyDescent="0.25">
      <c r="A492" s="53" t="str">
        <f t="shared" si="21"/>
        <v/>
      </c>
      <c r="B492" s="53">
        <v>473</v>
      </c>
      <c r="C492" s="52" t="str">
        <f t="shared" si="22"/>
        <v>A.049.473</v>
      </c>
      <c r="D492" s="52" t="str">
        <f>IF(E492="","",$G$5&amp;"."&amp;B492&amp;"."&amp;VLOOKUP(G492,Setting!$B$6:$C$7,2,FALSE)&amp;"."&amp;DAY(E492)&amp;"."&amp;MONTH(E492)&amp;"."&amp;YEAR(E492))</f>
        <v/>
      </c>
      <c r="E492" s="135" t="str">
        <f>IFERROR(VLOOKUP(C492,'Db Transaksi'!$C$6:$K$400000,4,FALSE),"")</f>
        <v/>
      </c>
      <c r="F492" s="135"/>
      <c r="G492" s="54" t="str">
        <f>IFERROR(VLOOKUP(C492,'Db Transaksi'!$C$6:$K$400000,7,FALSE),"")</f>
        <v/>
      </c>
      <c r="H492" s="136">
        <f>IFERROR(IF(G492=$P$6,VLOOKUP(D492,'Db Transaksi'!$E$6:$J$400000,6,FALSE),0),0)</f>
        <v>0</v>
      </c>
      <c r="I492" s="136"/>
      <c r="J492" s="136">
        <f>IFERROR(IF(G492=$P$7,VLOOKUP(D492,'Db Transaksi'!$E$6:$J$400000,6,FALSE),0),0)</f>
        <v>0</v>
      </c>
      <c r="K492" s="136"/>
      <c r="L492" s="137">
        <f t="shared" si="23"/>
        <v>0</v>
      </c>
      <c r="M492" s="138"/>
    </row>
    <row r="493" spans="1:13" s="7" customFormat="1" x14ac:dyDescent="0.25">
      <c r="A493" s="53" t="str">
        <f t="shared" si="21"/>
        <v/>
      </c>
      <c r="B493" s="53">
        <v>474</v>
      </c>
      <c r="C493" s="52" t="str">
        <f t="shared" si="22"/>
        <v>A.049.474</v>
      </c>
      <c r="D493" s="52" t="str">
        <f>IF(E493="","",$G$5&amp;"."&amp;B493&amp;"."&amp;VLOOKUP(G493,Setting!$B$6:$C$7,2,FALSE)&amp;"."&amp;DAY(E493)&amp;"."&amp;MONTH(E493)&amp;"."&amp;YEAR(E493))</f>
        <v/>
      </c>
      <c r="E493" s="135" t="str">
        <f>IFERROR(VLOOKUP(C493,'Db Transaksi'!$C$6:$K$400000,4,FALSE),"")</f>
        <v/>
      </c>
      <c r="F493" s="135"/>
      <c r="G493" s="54" t="str">
        <f>IFERROR(VLOOKUP(C493,'Db Transaksi'!$C$6:$K$400000,7,FALSE),"")</f>
        <v/>
      </c>
      <c r="H493" s="136">
        <f>IFERROR(IF(G493=$P$6,VLOOKUP(D493,'Db Transaksi'!$E$6:$J$400000,6,FALSE),0),0)</f>
        <v>0</v>
      </c>
      <c r="I493" s="136"/>
      <c r="J493" s="136">
        <f>IFERROR(IF(G493=$P$7,VLOOKUP(D493,'Db Transaksi'!$E$6:$J$400000,6,FALSE),0),0)</f>
        <v>0</v>
      </c>
      <c r="K493" s="136"/>
      <c r="L493" s="137">
        <f t="shared" si="23"/>
        <v>0</v>
      </c>
      <c r="M493" s="138"/>
    </row>
    <row r="494" spans="1:13" s="7" customFormat="1" x14ac:dyDescent="0.25">
      <c r="A494" s="53" t="str">
        <f t="shared" si="21"/>
        <v/>
      </c>
      <c r="B494" s="53">
        <v>475</v>
      </c>
      <c r="C494" s="52" t="str">
        <f t="shared" si="22"/>
        <v>A.049.475</v>
      </c>
      <c r="D494" s="52" t="str">
        <f>IF(E494="","",$G$5&amp;"."&amp;B494&amp;"."&amp;VLOOKUP(G494,Setting!$B$6:$C$7,2,FALSE)&amp;"."&amp;DAY(E494)&amp;"."&amp;MONTH(E494)&amp;"."&amp;YEAR(E494))</f>
        <v/>
      </c>
      <c r="E494" s="135" t="str">
        <f>IFERROR(VLOOKUP(C494,'Db Transaksi'!$C$6:$K$400000,4,FALSE),"")</f>
        <v/>
      </c>
      <c r="F494" s="135"/>
      <c r="G494" s="54" t="str">
        <f>IFERROR(VLOOKUP(C494,'Db Transaksi'!$C$6:$K$400000,7,FALSE),"")</f>
        <v/>
      </c>
      <c r="H494" s="136">
        <f>IFERROR(IF(G494=$P$6,VLOOKUP(D494,'Db Transaksi'!$E$6:$J$400000,6,FALSE),0),0)</f>
        <v>0</v>
      </c>
      <c r="I494" s="136"/>
      <c r="J494" s="136">
        <f>IFERROR(IF(G494=$P$7,VLOOKUP(D494,'Db Transaksi'!$E$6:$J$400000,6,FALSE),0),0)</f>
        <v>0</v>
      </c>
      <c r="K494" s="136"/>
      <c r="L494" s="137">
        <f t="shared" si="23"/>
        <v>0</v>
      </c>
      <c r="M494" s="138"/>
    </row>
    <row r="495" spans="1:13" s="7" customFormat="1" x14ac:dyDescent="0.25">
      <c r="A495" s="53" t="str">
        <f t="shared" si="21"/>
        <v/>
      </c>
      <c r="B495" s="53">
        <v>476</v>
      </c>
      <c r="C495" s="52" t="str">
        <f t="shared" si="22"/>
        <v>A.049.476</v>
      </c>
      <c r="D495" s="52" t="str">
        <f>IF(E495="","",$G$5&amp;"."&amp;B495&amp;"."&amp;VLOOKUP(G495,Setting!$B$6:$C$7,2,FALSE)&amp;"."&amp;DAY(E495)&amp;"."&amp;MONTH(E495)&amp;"."&amp;YEAR(E495))</f>
        <v/>
      </c>
      <c r="E495" s="135" t="str">
        <f>IFERROR(VLOOKUP(C495,'Db Transaksi'!$C$6:$K$400000,4,FALSE),"")</f>
        <v/>
      </c>
      <c r="F495" s="135"/>
      <c r="G495" s="54" t="str">
        <f>IFERROR(VLOOKUP(C495,'Db Transaksi'!$C$6:$K$400000,7,FALSE),"")</f>
        <v/>
      </c>
      <c r="H495" s="136">
        <f>IFERROR(IF(G495=$P$6,VLOOKUP(D495,'Db Transaksi'!$E$6:$J$400000,6,FALSE),0),0)</f>
        <v>0</v>
      </c>
      <c r="I495" s="136"/>
      <c r="J495" s="136">
        <f>IFERROR(IF(G495=$P$7,VLOOKUP(D495,'Db Transaksi'!$E$6:$J$400000,6,FALSE),0),0)</f>
        <v>0</v>
      </c>
      <c r="K495" s="136"/>
      <c r="L495" s="137">
        <f t="shared" si="23"/>
        <v>0</v>
      </c>
      <c r="M495" s="138"/>
    </row>
    <row r="496" spans="1:13" s="7" customFormat="1" x14ac:dyDescent="0.25">
      <c r="A496" s="53" t="str">
        <f t="shared" si="21"/>
        <v/>
      </c>
      <c r="B496" s="53">
        <v>477</v>
      </c>
      <c r="C496" s="52" t="str">
        <f t="shared" si="22"/>
        <v>A.049.477</v>
      </c>
      <c r="D496" s="52" t="str">
        <f>IF(E496="","",$G$5&amp;"."&amp;B496&amp;"."&amp;VLOOKUP(G496,Setting!$B$6:$C$7,2,FALSE)&amp;"."&amp;DAY(E496)&amp;"."&amp;MONTH(E496)&amp;"."&amp;YEAR(E496))</f>
        <v/>
      </c>
      <c r="E496" s="135" t="str">
        <f>IFERROR(VLOOKUP(C496,'Db Transaksi'!$C$6:$K$400000,4,FALSE),"")</f>
        <v/>
      </c>
      <c r="F496" s="135"/>
      <c r="G496" s="54" t="str">
        <f>IFERROR(VLOOKUP(C496,'Db Transaksi'!$C$6:$K$400000,7,FALSE),"")</f>
        <v/>
      </c>
      <c r="H496" s="136">
        <f>IFERROR(IF(G496=$P$6,VLOOKUP(D496,'Db Transaksi'!$E$6:$J$400000,6,FALSE),0),0)</f>
        <v>0</v>
      </c>
      <c r="I496" s="136"/>
      <c r="J496" s="136">
        <f>IFERROR(IF(G496=$P$7,VLOOKUP(D496,'Db Transaksi'!$E$6:$J$400000,6,FALSE),0),0)</f>
        <v>0</v>
      </c>
      <c r="K496" s="136"/>
      <c r="L496" s="137">
        <f t="shared" si="23"/>
        <v>0</v>
      </c>
      <c r="M496" s="138"/>
    </row>
    <row r="497" spans="1:13" s="7" customFormat="1" x14ac:dyDescent="0.25">
      <c r="A497" s="53" t="str">
        <f t="shared" si="21"/>
        <v/>
      </c>
      <c r="B497" s="53">
        <v>478</v>
      </c>
      <c r="C497" s="52" t="str">
        <f t="shared" si="22"/>
        <v>A.049.478</v>
      </c>
      <c r="D497" s="52" t="str">
        <f>IF(E497="","",$G$5&amp;"."&amp;B497&amp;"."&amp;VLOOKUP(G497,Setting!$B$6:$C$7,2,FALSE)&amp;"."&amp;DAY(E497)&amp;"."&amp;MONTH(E497)&amp;"."&amp;YEAR(E497))</f>
        <v/>
      </c>
      <c r="E497" s="135" t="str">
        <f>IFERROR(VLOOKUP(C497,'Db Transaksi'!$C$6:$K$400000,4,FALSE),"")</f>
        <v/>
      </c>
      <c r="F497" s="135"/>
      <c r="G497" s="54" t="str">
        <f>IFERROR(VLOOKUP(C497,'Db Transaksi'!$C$6:$K$400000,7,FALSE),"")</f>
        <v/>
      </c>
      <c r="H497" s="136">
        <f>IFERROR(IF(G497=$P$6,VLOOKUP(D497,'Db Transaksi'!$E$6:$J$400000,6,FALSE),0),0)</f>
        <v>0</v>
      </c>
      <c r="I497" s="136"/>
      <c r="J497" s="136">
        <f>IFERROR(IF(G497=$P$7,VLOOKUP(D497,'Db Transaksi'!$E$6:$J$400000,6,FALSE),0),0)</f>
        <v>0</v>
      </c>
      <c r="K497" s="136"/>
      <c r="L497" s="137">
        <f t="shared" si="23"/>
        <v>0</v>
      </c>
      <c r="M497" s="138"/>
    </row>
    <row r="498" spans="1:13" s="7" customFormat="1" x14ac:dyDescent="0.25">
      <c r="A498" s="53" t="str">
        <f t="shared" si="21"/>
        <v/>
      </c>
      <c r="B498" s="53">
        <v>479</v>
      </c>
      <c r="C498" s="52" t="str">
        <f t="shared" si="22"/>
        <v>A.049.479</v>
      </c>
      <c r="D498" s="52" t="str">
        <f>IF(E498="","",$G$5&amp;"."&amp;B498&amp;"."&amp;VLOOKUP(G498,Setting!$B$6:$C$7,2,FALSE)&amp;"."&amp;DAY(E498)&amp;"."&amp;MONTH(E498)&amp;"."&amp;YEAR(E498))</f>
        <v/>
      </c>
      <c r="E498" s="135" t="str">
        <f>IFERROR(VLOOKUP(C498,'Db Transaksi'!$C$6:$K$400000,4,FALSE),"")</f>
        <v/>
      </c>
      <c r="F498" s="135"/>
      <c r="G498" s="54" t="str">
        <f>IFERROR(VLOOKUP(C498,'Db Transaksi'!$C$6:$K$400000,7,FALSE),"")</f>
        <v/>
      </c>
      <c r="H498" s="136">
        <f>IFERROR(IF(G498=$P$6,VLOOKUP(D498,'Db Transaksi'!$E$6:$J$400000,6,FALSE),0),0)</f>
        <v>0</v>
      </c>
      <c r="I498" s="136"/>
      <c r="J498" s="136">
        <f>IFERROR(IF(G498=$P$7,VLOOKUP(D498,'Db Transaksi'!$E$6:$J$400000,6,FALSE),0),0)</f>
        <v>0</v>
      </c>
      <c r="K498" s="136"/>
      <c r="L498" s="137">
        <f t="shared" si="23"/>
        <v>0</v>
      </c>
      <c r="M498" s="138"/>
    </row>
    <row r="499" spans="1:13" s="7" customFormat="1" x14ac:dyDescent="0.25">
      <c r="A499" s="53" t="str">
        <f t="shared" si="21"/>
        <v/>
      </c>
      <c r="B499" s="53">
        <v>480</v>
      </c>
      <c r="C499" s="52" t="str">
        <f t="shared" si="22"/>
        <v>A.049.480</v>
      </c>
      <c r="D499" s="52" t="str">
        <f>IF(E499="","",$G$5&amp;"."&amp;B499&amp;"."&amp;VLOOKUP(G499,Setting!$B$6:$C$7,2,FALSE)&amp;"."&amp;DAY(E499)&amp;"."&amp;MONTH(E499)&amp;"."&amp;YEAR(E499))</f>
        <v/>
      </c>
      <c r="E499" s="135" t="str">
        <f>IFERROR(VLOOKUP(C499,'Db Transaksi'!$C$6:$K$400000,4,FALSE),"")</f>
        <v/>
      </c>
      <c r="F499" s="135"/>
      <c r="G499" s="54" t="str">
        <f>IFERROR(VLOOKUP(C499,'Db Transaksi'!$C$6:$K$400000,7,FALSE),"")</f>
        <v/>
      </c>
      <c r="H499" s="136">
        <f>IFERROR(IF(G499=$P$6,VLOOKUP(D499,'Db Transaksi'!$E$6:$J$400000,6,FALSE),0),0)</f>
        <v>0</v>
      </c>
      <c r="I499" s="136"/>
      <c r="J499" s="136">
        <f>IFERROR(IF(G499=$P$7,VLOOKUP(D499,'Db Transaksi'!$E$6:$J$400000,6,FALSE),0),0)</f>
        <v>0</v>
      </c>
      <c r="K499" s="136"/>
      <c r="L499" s="137">
        <f t="shared" si="23"/>
        <v>0</v>
      </c>
      <c r="M499" s="138"/>
    </row>
    <row r="500" spans="1:13" s="7" customFormat="1" x14ac:dyDescent="0.25">
      <c r="A500" s="53" t="str">
        <f t="shared" si="21"/>
        <v/>
      </c>
      <c r="B500" s="53">
        <v>481</v>
      </c>
      <c r="C500" s="52" t="str">
        <f t="shared" si="22"/>
        <v>A.049.481</v>
      </c>
      <c r="D500" s="52" t="str">
        <f>IF(E500="","",$G$5&amp;"."&amp;B500&amp;"."&amp;VLOOKUP(G500,Setting!$B$6:$C$7,2,FALSE)&amp;"."&amp;DAY(E500)&amp;"."&amp;MONTH(E500)&amp;"."&amp;YEAR(E500))</f>
        <v/>
      </c>
      <c r="E500" s="135" t="str">
        <f>IFERROR(VLOOKUP(C500,'Db Transaksi'!$C$6:$K$400000,4,FALSE),"")</f>
        <v/>
      </c>
      <c r="F500" s="135"/>
      <c r="G500" s="54" t="str">
        <f>IFERROR(VLOOKUP(C500,'Db Transaksi'!$C$6:$K$400000,7,FALSE),"")</f>
        <v/>
      </c>
      <c r="H500" s="136">
        <f>IFERROR(IF(G500=$P$6,VLOOKUP(D500,'Db Transaksi'!$E$6:$J$400000,6,FALSE),0),0)</f>
        <v>0</v>
      </c>
      <c r="I500" s="136"/>
      <c r="J500" s="136">
        <f>IFERROR(IF(G500=$P$7,VLOOKUP(D500,'Db Transaksi'!$E$6:$J$400000,6,FALSE),0),0)</f>
        <v>0</v>
      </c>
      <c r="K500" s="136"/>
      <c r="L500" s="137">
        <f t="shared" si="23"/>
        <v>0</v>
      </c>
      <c r="M500" s="138"/>
    </row>
    <row r="501" spans="1:13" s="7" customFormat="1" x14ac:dyDescent="0.25">
      <c r="A501" s="53" t="str">
        <f t="shared" si="21"/>
        <v/>
      </c>
      <c r="B501" s="53">
        <v>482</v>
      </c>
      <c r="C501" s="52" t="str">
        <f t="shared" si="22"/>
        <v>A.049.482</v>
      </c>
      <c r="D501" s="52" t="str">
        <f>IF(E501="","",$G$5&amp;"."&amp;B501&amp;"."&amp;VLOOKUP(G501,Setting!$B$6:$C$7,2,FALSE)&amp;"."&amp;DAY(E501)&amp;"."&amp;MONTH(E501)&amp;"."&amp;YEAR(E501))</f>
        <v/>
      </c>
      <c r="E501" s="135" t="str">
        <f>IFERROR(VLOOKUP(C501,'Db Transaksi'!$C$6:$K$400000,4,FALSE),"")</f>
        <v/>
      </c>
      <c r="F501" s="135"/>
      <c r="G501" s="54" t="str">
        <f>IFERROR(VLOOKUP(C501,'Db Transaksi'!$C$6:$K$400000,7,FALSE),"")</f>
        <v/>
      </c>
      <c r="H501" s="136">
        <f>IFERROR(IF(G501=$P$6,VLOOKUP(D501,'Db Transaksi'!$E$6:$J$400000,6,FALSE),0),0)</f>
        <v>0</v>
      </c>
      <c r="I501" s="136"/>
      <c r="J501" s="136">
        <f>IFERROR(IF(G501=$P$7,VLOOKUP(D501,'Db Transaksi'!$E$6:$J$400000,6,FALSE),0),0)</f>
        <v>0</v>
      </c>
      <c r="K501" s="136"/>
      <c r="L501" s="137">
        <f t="shared" si="23"/>
        <v>0</v>
      </c>
      <c r="M501" s="138"/>
    </row>
    <row r="502" spans="1:13" s="7" customFormat="1" x14ac:dyDescent="0.25">
      <c r="A502" s="53" t="str">
        <f t="shared" si="21"/>
        <v/>
      </c>
      <c r="B502" s="53">
        <v>483</v>
      </c>
      <c r="C502" s="52" t="str">
        <f t="shared" si="22"/>
        <v>A.049.483</v>
      </c>
      <c r="D502" s="52" t="str">
        <f>IF(E502="","",$G$5&amp;"."&amp;B502&amp;"."&amp;VLOOKUP(G502,Setting!$B$6:$C$7,2,FALSE)&amp;"."&amp;DAY(E502)&amp;"."&amp;MONTH(E502)&amp;"."&amp;YEAR(E502))</f>
        <v/>
      </c>
      <c r="E502" s="135" t="str">
        <f>IFERROR(VLOOKUP(C502,'Db Transaksi'!$C$6:$K$400000,4,FALSE),"")</f>
        <v/>
      </c>
      <c r="F502" s="135"/>
      <c r="G502" s="54" t="str">
        <f>IFERROR(VLOOKUP(C502,'Db Transaksi'!$C$6:$K$400000,7,FALSE),"")</f>
        <v/>
      </c>
      <c r="H502" s="136">
        <f>IFERROR(IF(G502=$P$6,VLOOKUP(D502,'Db Transaksi'!$E$6:$J$400000,6,FALSE),0),0)</f>
        <v>0</v>
      </c>
      <c r="I502" s="136"/>
      <c r="J502" s="136">
        <f>IFERROR(IF(G502=$P$7,VLOOKUP(D502,'Db Transaksi'!$E$6:$J$400000,6,FALSE),0),0)</f>
        <v>0</v>
      </c>
      <c r="K502" s="136"/>
      <c r="L502" s="137">
        <f t="shared" si="23"/>
        <v>0</v>
      </c>
      <c r="M502" s="138"/>
    </row>
    <row r="503" spans="1:13" s="7" customFormat="1" x14ac:dyDescent="0.25">
      <c r="A503" s="53" t="str">
        <f t="shared" si="21"/>
        <v/>
      </c>
      <c r="B503" s="53">
        <v>484</v>
      </c>
      <c r="C503" s="52" t="str">
        <f t="shared" si="22"/>
        <v>A.049.484</v>
      </c>
      <c r="D503" s="52" t="str">
        <f>IF(E503="","",$G$5&amp;"."&amp;B503&amp;"."&amp;VLOOKUP(G503,Setting!$B$6:$C$7,2,FALSE)&amp;"."&amp;DAY(E503)&amp;"."&amp;MONTH(E503)&amp;"."&amp;YEAR(E503))</f>
        <v/>
      </c>
      <c r="E503" s="135" t="str">
        <f>IFERROR(VLOOKUP(C503,'Db Transaksi'!$C$6:$K$400000,4,FALSE),"")</f>
        <v/>
      </c>
      <c r="F503" s="135"/>
      <c r="G503" s="54" t="str">
        <f>IFERROR(VLOOKUP(C503,'Db Transaksi'!$C$6:$K$400000,7,FALSE),"")</f>
        <v/>
      </c>
      <c r="H503" s="136">
        <f>IFERROR(IF(G503=$P$6,VLOOKUP(D503,'Db Transaksi'!$E$6:$J$400000,6,FALSE),0),0)</f>
        <v>0</v>
      </c>
      <c r="I503" s="136"/>
      <c r="J503" s="136">
        <f>IFERROR(IF(G503=$P$7,VLOOKUP(D503,'Db Transaksi'!$E$6:$J$400000,6,FALSE),0),0)</f>
        <v>0</v>
      </c>
      <c r="K503" s="136"/>
      <c r="L503" s="137">
        <f t="shared" si="23"/>
        <v>0</v>
      </c>
      <c r="M503" s="138"/>
    </row>
    <row r="504" spans="1:13" s="7" customFormat="1" x14ac:dyDescent="0.25">
      <c r="A504" s="53" t="str">
        <f t="shared" si="21"/>
        <v/>
      </c>
      <c r="B504" s="53">
        <v>485</v>
      </c>
      <c r="C504" s="52" t="str">
        <f t="shared" si="22"/>
        <v>A.049.485</v>
      </c>
      <c r="D504" s="52" t="str">
        <f>IF(E504="","",$G$5&amp;"."&amp;B504&amp;"."&amp;VLOOKUP(G504,Setting!$B$6:$C$7,2,FALSE)&amp;"."&amp;DAY(E504)&amp;"."&amp;MONTH(E504)&amp;"."&amp;YEAR(E504))</f>
        <v/>
      </c>
      <c r="E504" s="135" t="str">
        <f>IFERROR(VLOOKUP(C504,'Db Transaksi'!$C$6:$K$400000,4,FALSE),"")</f>
        <v/>
      </c>
      <c r="F504" s="135"/>
      <c r="G504" s="54" t="str">
        <f>IFERROR(VLOOKUP(C504,'Db Transaksi'!$C$6:$K$400000,7,FALSE),"")</f>
        <v/>
      </c>
      <c r="H504" s="136">
        <f>IFERROR(IF(G504=$P$6,VLOOKUP(D504,'Db Transaksi'!$E$6:$J$400000,6,FALSE),0),0)</f>
        <v>0</v>
      </c>
      <c r="I504" s="136"/>
      <c r="J504" s="136">
        <f>IFERROR(IF(G504=$P$7,VLOOKUP(D504,'Db Transaksi'!$E$6:$J$400000,6,FALSE),0),0)</f>
        <v>0</v>
      </c>
      <c r="K504" s="136"/>
      <c r="L504" s="137">
        <f t="shared" si="23"/>
        <v>0</v>
      </c>
      <c r="M504" s="138"/>
    </row>
    <row r="505" spans="1:13" s="7" customFormat="1" x14ac:dyDescent="0.25">
      <c r="A505" s="53" t="str">
        <f t="shared" si="21"/>
        <v/>
      </c>
      <c r="B505" s="53">
        <v>486</v>
      </c>
      <c r="C505" s="52" t="str">
        <f t="shared" si="22"/>
        <v>A.049.486</v>
      </c>
      <c r="D505" s="52" t="str">
        <f>IF(E505="","",$G$5&amp;"."&amp;B505&amp;"."&amp;VLOOKUP(G505,Setting!$B$6:$C$7,2,FALSE)&amp;"."&amp;DAY(E505)&amp;"."&amp;MONTH(E505)&amp;"."&amp;YEAR(E505))</f>
        <v/>
      </c>
      <c r="E505" s="135" t="str">
        <f>IFERROR(VLOOKUP(C505,'Db Transaksi'!$C$6:$K$400000,4,FALSE),"")</f>
        <v/>
      </c>
      <c r="F505" s="135"/>
      <c r="G505" s="54" t="str">
        <f>IFERROR(VLOOKUP(C505,'Db Transaksi'!$C$6:$K$400000,7,FALSE),"")</f>
        <v/>
      </c>
      <c r="H505" s="136">
        <f>IFERROR(IF(G505=$P$6,VLOOKUP(D505,'Db Transaksi'!$E$6:$J$400000,6,FALSE),0),0)</f>
        <v>0</v>
      </c>
      <c r="I505" s="136"/>
      <c r="J505" s="136">
        <f>IFERROR(IF(G505=$P$7,VLOOKUP(D505,'Db Transaksi'!$E$6:$J$400000,6,FALSE),0),0)</f>
        <v>0</v>
      </c>
      <c r="K505" s="136"/>
      <c r="L505" s="137">
        <f t="shared" si="23"/>
        <v>0</v>
      </c>
      <c r="M505" s="138"/>
    </row>
    <row r="506" spans="1:13" s="7" customFormat="1" x14ac:dyDescent="0.25">
      <c r="A506" s="53" t="str">
        <f t="shared" si="21"/>
        <v/>
      </c>
      <c r="B506" s="53">
        <v>487</v>
      </c>
      <c r="C506" s="52" t="str">
        <f t="shared" si="22"/>
        <v>A.049.487</v>
      </c>
      <c r="D506" s="52" t="str">
        <f>IF(E506="","",$G$5&amp;"."&amp;B506&amp;"."&amp;VLOOKUP(G506,Setting!$B$6:$C$7,2,FALSE)&amp;"."&amp;DAY(E506)&amp;"."&amp;MONTH(E506)&amp;"."&amp;YEAR(E506))</f>
        <v/>
      </c>
      <c r="E506" s="135" t="str">
        <f>IFERROR(VLOOKUP(C506,'Db Transaksi'!$C$6:$K$400000,4,FALSE),"")</f>
        <v/>
      </c>
      <c r="F506" s="135"/>
      <c r="G506" s="54" t="str">
        <f>IFERROR(VLOOKUP(C506,'Db Transaksi'!$C$6:$K$400000,7,FALSE),"")</f>
        <v/>
      </c>
      <c r="H506" s="136">
        <f>IFERROR(IF(G506=$P$6,VLOOKUP(D506,'Db Transaksi'!$E$6:$J$400000,6,FALSE),0),0)</f>
        <v>0</v>
      </c>
      <c r="I506" s="136"/>
      <c r="J506" s="136">
        <f>IFERROR(IF(G506=$P$7,VLOOKUP(D506,'Db Transaksi'!$E$6:$J$400000,6,FALSE),0),0)</f>
        <v>0</v>
      </c>
      <c r="K506" s="136"/>
      <c r="L506" s="137">
        <f t="shared" si="23"/>
        <v>0</v>
      </c>
      <c r="M506" s="138"/>
    </row>
    <row r="507" spans="1:13" s="7" customFormat="1" x14ac:dyDescent="0.25">
      <c r="A507" s="53" t="str">
        <f t="shared" si="21"/>
        <v/>
      </c>
      <c r="B507" s="53">
        <v>488</v>
      </c>
      <c r="C507" s="52" t="str">
        <f t="shared" si="22"/>
        <v>A.049.488</v>
      </c>
      <c r="D507" s="52" t="str">
        <f>IF(E507="","",$G$5&amp;"."&amp;B507&amp;"."&amp;VLOOKUP(G507,Setting!$B$6:$C$7,2,FALSE)&amp;"."&amp;DAY(E507)&amp;"."&amp;MONTH(E507)&amp;"."&amp;YEAR(E507))</f>
        <v/>
      </c>
      <c r="E507" s="135" t="str">
        <f>IFERROR(VLOOKUP(C507,'Db Transaksi'!$C$6:$K$400000,4,FALSE),"")</f>
        <v/>
      </c>
      <c r="F507" s="135"/>
      <c r="G507" s="54" t="str">
        <f>IFERROR(VLOOKUP(C507,'Db Transaksi'!$C$6:$K$400000,7,FALSE),"")</f>
        <v/>
      </c>
      <c r="H507" s="136">
        <f>IFERROR(IF(G507=$P$6,VLOOKUP(D507,'Db Transaksi'!$E$6:$J$400000,6,FALSE),0),0)</f>
        <v>0</v>
      </c>
      <c r="I507" s="136"/>
      <c r="J507" s="136">
        <f>IFERROR(IF(G507=$P$7,VLOOKUP(D507,'Db Transaksi'!$E$6:$J$400000,6,FALSE),0),0)</f>
        <v>0</v>
      </c>
      <c r="K507" s="136"/>
      <c r="L507" s="137">
        <f t="shared" si="23"/>
        <v>0</v>
      </c>
      <c r="M507" s="138"/>
    </row>
    <row r="508" spans="1:13" s="7" customFormat="1" x14ac:dyDescent="0.25">
      <c r="A508" s="53" t="str">
        <f t="shared" si="21"/>
        <v/>
      </c>
      <c r="B508" s="53">
        <v>489</v>
      </c>
      <c r="C508" s="52" t="str">
        <f t="shared" si="22"/>
        <v>A.049.489</v>
      </c>
      <c r="D508" s="52" t="str">
        <f>IF(E508="","",$G$5&amp;"."&amp;B508&amp;"."&amp;VLOOKUP(G508,Setting!$B$6:$C$7,2,FALSE)&amp;"."&amp;DAY(E508)&amp;"."&amp;MONTH(E508)&amp;"."&amp;YEAR(E508))</f>
        <v/>
      </c>
      <c r="E508" s="135" t="str">
        <f>IFERROR(VLOOKUP(C508,'Db Transaksi'!$C$6:$K$400000,4,FALSE),"")</f>
        <v/>
      </c>
      <c r="F508" s="135"/>
      <c r="G508" s="54" t="str">
        <f>IFERROR(VLOOKUP(C508,'Db Transaksi'!$C$6:$K$400000,7,FALSE),"")</f>
        <v/>
      </c>
      <c r="H508" s="136">
        <f>IFERROR(IF(G508=$P$6,VLOOKUP(D508,'Db Transaksi'!$E$6:$J$400000,6,FALSE),0),0)</f>
        <v>0</v>
      </c>
      <c r="I508" s="136"/>
      <c r="J508" s="136">
        <f>IFERROR(IF(G508=$P$7,VLOOKUP(D508,'Db Transaksi'!$E$6:$J$400000,6,FALSE),0),0)</f>
        <v>0</v>
      </c>
      <c r="K508" s="136"/>
      <c r="L508" s="137">
        <f t="shared" si="23"/>
        <v>0</v>
      </c>
      <c r="M508" s="138"/>
    </row>
    <row r="509" spans="1:13" s="7" customFormat="1" x14ac:dyDescent="0.25">
      <c r="A509" s="53" t="str">
        <f t="shared" si="21"/>
        <v/>
      </c>
      <c r="B509" s="53">
        <v>490</v>
      </c>
      <c r="C509" s="52" t="str">
        <f t="shared" si="22"/>
        <v>A.049.490</v>
      </c>
      <c r="D509" s="52" t="str">
        <f>IF(E509="","",$G$5&amp;"."&amp;B509&amp;"."&amp;VLOOKUP(G509,Setting!$B$6:$C$7,2,FALSE)&amp;"."&amp;DAY(E509)&amp;"."&amp;MONTH(E509)&amp;"."&amp;YEAR(E509))</f>
        <v/>
      </c>
      <c r="E509" s="135" t="str">
        <f>IFERROR(VLOOKUP(C509,'Db Transaksi'!$C$6:$K$400000,4,FALSE),"")</f>
        <v/>
      </c>
      <c r="F509" s="135"/>
      <c r="G509" s="54" t="str">
        <f>IFERROR(VLOOKUP(C509,'Db Transaksi'!$C$6:$K$400000,7,FALSE),"")</f>
        <v/>
      </c>
      <c r="H509" s="136">
        <f>IFERROR(IF(G509=$P$6,VLOOKUP(D509,'Db Transaksi'!$E$6:$J$400000,6,FALSE),0),0)</f>
        <v>0</v>
      </c>
      <c r="I509" s="136"/>
      <c r="J509" s="136">
        <f>IFERROR(IF(G509=$P$7,VLOOKUP(D509,'Db Transaksi'!$E$6:$J$400000,6,FALSE),0),0)</f>
        <v>0</v>
      </c>
      <c r="K509" s="136"/>
      <c r="L509" s="137">
        <f t="shared" si="23"/>
        <v>0</v>
      </c>
      <c r="M509" s="138"/>
    </row>
    <row r="510" spans="1:13" s="7" customFormat="1" x14ac:dyDescent="0.25">
      <c r="A510" s="53" t="str">
        <f t="shared" si="21"/>
        <v/>
      </c>
      <c r="B510" s="53">
        <v>491</v>
      </c>
      <c r="C510" s="52" t="str">
        <f t="shared" si="22"/>
        <v>A.049.491</v>
      </c>
      <c r="D510" s="52" t="str">
        <f>IF(E510="","",$G$5&amp;"."&amp;B510&amp;"."&amp;VLOOKUP(G510,Setting!$B$6:$C$7,2,FALSE)&amp;"."&amp;DAY(E510)&amp;"."&amp;MONTH(E510)&amp;"."&amp;YEAR(E510))</f>
        <v/>
      </c>
      <c r="E510" s="135" t="str">
        <f>IFERROR(VLOOKUP(C510,'Db Transaksi'!$C$6:$K$400000,4,FALSE),"")</f>
        <v/>
      </c>
      <c r="F510" s="135"/>
      <c r="G510" s="54" t="str">
        <f>IFERROR(VLOOKUP(C510,'Db Transaksi'!$C$6:$K$400000,7,FALSE),"")</f>
        <v/>
      </c>
      <c r="H510" s="136">
        <f>IFERROR(IF(G510=$P$6,VLOOKUP(D510,'Db Transaksi'!$E$6:$J$400000,6,FALSE),0),0)</f>
        <v>0</v>
      </c>
      <c r="I510" s="136"/>
      <c r="J510" s="136">
        <f>IFERROR(IF(G510=$P$7,VLOOKUP(D510,'Db Transaksi'!$E$6:$J$400000,6,FALSE),0),0)</f>
        <v>0</v>
      </c>
      <c r="K510" s="136"/>
      <c r="L510" s="137">
        <f t="shared" si="23"/>
        <v>0</v>
      </c>
      <c r="M510" s="138"/>
    </row>
    <row r="511" spans="1:13" s="7" customFormat="1" x14ac:dyDescent="0.25">
      <c r="A511" s="53" t="str">
        <f t="shared" si="21"/>
        <v/>
      </c>
      <c r="B511" s="53">
        <v>492</v>
      </c>
      <c r="C511" s="52" t="str">
        <f t="shared" si="22"/>
        <v>A.049.492</v>
      </c>
      <c r="D511" s="52" t="str">
        <f>IF(E511="","",$G$5&amp;"."&amp;B511&amp;"."&amp;VLOOKUP(G511,Setting!$B$6:$C$7,2,FALSE)&amp;"."&amp;DAY(E511)&amp;"."&amp;MONTH(E511)&amp;"."&amp;YEAR(E511))</f>
        <v/>
      </c>
      <c r="E511" s="135" t="str">
        <f>IFERROR(VLOOKUP(C511,'Db Transaksi'!$C$6:$K$400000,4,FALSE),"")</f>
        <v/>
      </c>
      <c r="F511" s="135"/>
      <c r="G511" s="54" t="str">
        <f>IFERROR(VLOOKUP(C511,'Db Transaksi'!$C$6:$K$400000,7,FALSE),"")</f>
        <v/>
      </c>
      <c r="H511" s="136">
        <f>IFERROR(IF(G511=$P$6,VLOOKUP(D511,'Db Transaksi'!$E$6:$J$400000,6,FALSE),0),0)</f>
        <v>0</v>
      </c>
      <c r="I511" s="136"/>
      <c r="J511" s="136">
        <f>IFERROR(IF(G511=$P$7,VLOOKUP(D511,'Db Transaksi'!$E$6:$J$400000,6,FALSE),0),0)</f>
        <v>0</v>
      </c>
      <c r="K511" s="136"/>
      <c r="L511" s="137">
        <f t="shared" si="23"/>
        <v>0</v>
      </c>
      <c r="M511" s="138"/>
    </row>
    <row r="512" spans="1:13" s="7" customFormat="1" x14ac:dyDescent="0.25">
      <c r="A512" s="53" t="str">
        <f t="shared" si="21"/>
        <v/>
      </c>
      <c r="B512" s="53">
        <v>493</v>
      </c>
      <c r="C512" s="52" t="str">
        <f t="shared" si="22"/>
        <v>A.049.493</v>
      </c>
      <c r="D512" s="52" t="str">
        <f>IF(E512="","",$G$5&amp;"."&amp;B512&amp;"."&amp;VLOOKUP(G512,Setting!$B$6:$C$7,2,FALSE)&amp;"."&amp;DAY(E512)&amp;"."&amp;MONTH(E512)&amp;"."&amp;YEAR(E512))</f>
        <v/>
      </c>
      <c r="E512" s="135" t="str">
        <f>IFERROR(VLOOKUP(C512,'Db Transaksi'!$C$6:$K$400000,4,FALSE),"")</f>
        <v/>
      </c>
      <c r="F512" s="135"/>
      <c r="G512" s="54" t="str">
        <f>IFERROR(VLOOKUP(C512,'Db Transaksi'!$C$6:$K$400000,7,FALSE),"")</f>
        <v/>
      </c>
      <c r="H512" s="136">
        <f>IFERROR(IF(G512=$P$6,VLOOKUP(D512,'Db Transaksi'!$E$6:$J$400000,6,FALSE),0),0)</f>
        <v>0</v>
      </c>
      <c r="I512" s="136"/>
      <c r="J512" s="136">
        <f>IFERROR(IF(G512=$P$7,VLOOKUP(D512,'Db Transaksi'!$E$6:$J$400000,6,FALSE),0),0)</f>
        <v>0</v>
      </c>
      <c r="K512" s="136"/>
      <c r="L512" s="137">
        <f t="shared" si="23"/>
        <v>0</v>
      </c>
      <c r="M512" s="138"/>
    </row>
    <row r="513" spans="1:13" s="7" customFormat="1" x14ac:dyDescent="0.25">
      <c r="A513" s="53" t="str">
        <f t="shared" si="21"/>
        <v/>
      </c>
      <c r="B513" s="53">
        <v>494</v>
      </c>
      <c r="C513" s="52" t="str">
        <f t="shared" si="22"/>
        <v>A.049.494</v>
      </c>
      <c r="D513" s="52" t="str">
        <f>IF(E513="","",$G$5&amp;"."&amp;B513&amp;"."&amp;VLOOKUP(G513,Setting!$B$6:$C$7,2,FALSE)&amp;"."&amp;DAY(E513)&amp;"."&amp;MONTH(E513)&amp;"."&amp;YEAR(E513))</f>
        <v/>
      </c>
      <c r="E513" s="135" t="str">
        <f>IFERROR(VLOOKUP(C513,'Db Transaksi'!$C$6:$K$400000,4,FALSE),"")</f>
        <v/>
      </c>
      <c r="F513" s="135"/>
      <c r="G513" s="54" t="str">
        <f>IFERROR(VLOOKUP(C513,'Db Transaksi'!$C$6:$K$400000,7,FALSE),"")</f>
        <v/>
      </c>
      <c r="H513" s="136">
        <f>IFERROR(IF(G513=$P$6,VLOOKUP(D513,'Db Transaksi'!$E$6:$J$400000,6,FALSE),0),0)</f>
        <v>0</v>
      </c>
      <c r="I513" s="136"/>
      <c r="J513" s="136">
        <f>IFERROR(IF(G513=$P$7,VLOOKUP(D513,'Db Transaksi'!$E$6:$J$400000,6,FALSE),0),0)</f>
        <v>0</v>
      </c>
      <c r="K513" s="136"/>
      <c r="L513" s="137">
        <f t="shared" si="23"/>
        <v>0</v>
      </c>
      <c r="M513" s="138"/>
    </row>
    <row r="514" spans="1:13" s="7" customFormat="1" x14ac:dyDescent="0.25">
      <c r="A514" s="53" t="str">
        <f t="shared" si="21"/>
        <v/>
      </c>
      <c r="B514" s="53">
        <v>495</v>
      </c>
      <c r="C514" s="52" t="str">
        <f t="shared" si="22"/>
        <v>A.049.495</v>
      </c>
      <c r="D514" s="52" t="str">
        <f>IF(E514="","",$G$5&amp;"."&amp;B514&amp;"."&amp;VLOOKUP(G514,Setting!$B$6:$C$7,2,FALSE)&amp;"."&amp;DAY(E514)&amp;"."&amp;MONTH(E514)&amp;"."&amp;YEAR(E514))</f>
        <v/>
      </c>
      <c r="E514" s="135" t="str">
        <f>IFERROR(VLOOKUP(C514,'Db Transaksi'!$C$6:$K$400000,4,FALSE),"")</f>
        <v/>
      </c>
      <c r="F514" s="135"/>
      <c r="G514" s="54" t="str">
        <f>IFERROR(VLOOKUP(C514,'Db Transaksi'!$C$6:$K$400000,7,FALSE),"")</f>
        <v/>
      </c>
      <c r="H514" s="136">
        <f>IFERROR(IF(G514=$P$6,VLOOKUP(D514,'Db Transaksi'!$E$6:$J$400000,6,FALSE),0),0)</f>
        <v>0</v>
      </c>
      <c r="I514" s="136"/>
      <c r="J514" s="136">
        <f>IFERROR(IF(G514=$P$7,VLOOKUP(D514,'Db Transaksi'!$E$6:$J$400000,6,FALSE),0),0)</f>
        <v>0</v>
      </c>
      <c r="K514" s="136"/>
      <c r="L514" s="137">
        <f t="shared" si="23"/>
        <v>0</v>
      </c>
      <c r="M514" s="138"/>
    </row>
    <row r="515" spans="1:13" s="7" customFormat="1" x14ac:dyDescent="0.25">
      <c r="A515" s="53" t="str">
        <f t="shared" si="21"/>
        <v/>
      </c>
      <c r="B515" s="53">
        <v>496</v>
      </c>
      <c r="C515" s="52" t="str">
        <f t="shared" si="22"/>
        <v>A.049.496</v>
      </c>
      <c r="D515" s="52" t="str">
        <f>IF(E515="","",$G$5&amp;"."&amp;B515&amp;"."&amp;VLOOKUP(G515,Setting!$B$6:$C$7,2,FALSE)&amp;"."&amp;DAY(E515)&amp;"."&amp;MONTH(E515)&amp;"."&amp;YEAR(E515))</f>
        <v/>
      </c>
      <c r="E515" s="135" t="str">
        <f>IFERROR(VLOOKUP(C515,'Db Transaksi'!$C$6:$K$400000,4,FALSE),"")</f>
        <v/>
      </c>
      <c r="F515" s="135"/>
      <c r="G515" s="54" t="str">
        <f>IFERROR(VLOOKUP(C515,'Db Transaksi'!$C$6:$K$400000,7,FALSE),"")</f>
        <v/>
      </c>
      <c r="H515" s="136">
        <f>IFERROR(IF(G515=$P$6,VLOOKUP(D515,'Db Transaksi'!$E$6:$J$400000,6,FALSE),0),0)</f>
        <v>0</v>
      </c>
      <c r="I515" s="136"/>
      <c r="J515" s="136">
        <f>IFERROR(IF(G515=$P$7,VLOOKUP(D515,'Db Transaksi'!$E$6:$J$400000,6,FALSE),0),0)</f>
        <v>0</v>
      </c>
      <c r="K515" s="136"/>
      <c r="L515" s="137">
        <f t="shared" si="23"/>
        <v>0</v>
      </c>
      <c r="M515" s="138"/>
    </row>
    <row r="516" spans="1:13" s="7" customFormat="1" x14ac:dyDescent="0.25">
      <c r="A516" s="53" t="str">
        <f t="shared" si="21"/>
        <v/>
      </c>
      <c r="B516" s="53">
        <v>497</v>
      </c>
      <c r="C516" s="52" t="str">
        <f t="shared" si="22"/>
        <v>A.049.497</v>
      </c>
      <c r="D516" s="52" t="str">
        <f>IF(E516="","",$G$5&amp;"."&amp;B516&amp;"."&amp;VLOOKUP(G516,Setting!$B$6:$C$7,2,FALSE)&amp;"."&amp;DAY(E516)&amp;"."&amp;MONTH(E516)&amp;"."&amp;YEAR(E516))</f>
        <v/>
      </c>
      <c r="E516" s="135" t="str">
        <f>IFERROR(VLOOKUP(C516,'Db Transaksi'!$C$6:$K$400000,4,FALSE),"")</f>
        <v/>
      </c>
      <c r="F516" s="135"/>
      <c r="G516" s="54" t="str">
        <f>IFERROR(VLOOKUP(C516,'Db Transaksi'!$C$6:$K$400000,7,FALSE),"")</f>
        <v/>
      </c>
      <c r="H516" s="136">
        <f>IFERROR(IF(G516=$P$6,VLOOKUP(D516,'Db Transaksi'!$E$6:$J$400000,6,FALSE),0),0)</f>
        <v>0</v>
      </c>
      <c r="I516" s="136"/>
      <c r="J516" s="136">
        <f>IFERROR(IF(G516=$P$7,VLOOKUP(D516,'Db Transaksi'!$E$6:$J$400000,6,FALSE),0),0)</f>
        <v>0</v>
      </c>
      <c r="K516" s="136"/>
      <c r="L516" s="137">
        <f t="shared" si="23"/>
        <v>0</v>
      </c>
      <c r="M516" s="138"/>
    </row>
    <row r="517" spans="1:13" s="7" customFormat="1" x14ac:dyDescent="0.25">
      <c r="A517" s="53" t="str">
        <f t="shared" si="21"/>
        <v/>
      </c>
      <c r="B517" s="53">
        <v>498</v>
      </c>
      <c r="C517" s="52" t="str">
        <f t="shared" si="22"/>
        <v>A.049.498</v>
      </c>
      <c r="D517" s="52" t="str">
        <f>IF(E517="","",$G$5&amp;"."&amp;B517&amp;"."&amp;VLOOKUP(G517,Setting!$B$6:$C$7,2,FALSE)&amp;"."&amp;DAY(E517)&amp;"."&amp;MONTH(E517)&amp;"."&amp;YEAR(E517))</f>
        <v/>
      </c>
      <c r="E517" s="135" t="str">
        <f>IFERROR(VLOOKUP(C517,'Db Transaksi'!$C$6:$K$400000,4,FALSE),"")</f>
        <v/>
      </c>
      <c r="F517" s="135"/>
      <c r="G517" s="54" t="str">
        <f>IFERROR(VLOOKUP(C517,'Db Transaksi'!$C$6:$K$400000,7,FALSE),"")</f>
        <v/>
      </c>
      <c r="H517" s="136">
        <f>IFERROR(IF(G517=$P$6,VLOOKUP(D517,'Db Transaksi'!$E$6:$J$400000,6,FALSE),0),0)</f>
        <v>0</v>
      </c>
      <c r="I517" s="136"/>
      <c r="J517" s="136">
        <f>IFERROR(IF(G517=$P$7,VLOOKUP(D517,'Db Transaksi'!$E$6:$J$400000,6,FALSE),0),0)</f>
        <v>0</v>
      </c>
      <c r="K517" s="136"/>
      <c r="L517" s="137">
        <f t="shared" si="23"/>
        <v>0</v>
      </c>
      <c r="M517" s="138"/>
    </row>
    <row r="518" spans="1:13" s="7" customFormat="1" x14ac:dyDescent="0.25">
      <c r="A518" s="53" t="str">
        <f t="shared" si="21"/>
        <v/>
      </c>
      <c r="B518" s="53">
        <v>499</v>
      </c>
      <c r="C518" s="52" t="str">
        <f t="shared" si="22"/>
        <v>A.049.499</v>
      </c>
      <c r="D518" s="52" t="str">
        <f>IF(E518="","",$G$5&amp;"."&amp;B518&amp;"."&amp;VLOOKUP(G518,Setting!$B$6:$C$7,2,FALSE)&amp;"."&amp;DAY(E518)&amp;"."&amp;MONTH(E518)&amp;"."&amp;YEAR(E518))</f>
        <v/>
      </c>
      <c r="E518" s="135" t="str">
        <f>IFERROR(VLOOKUP(C518,'Db Transaksi'!$C$6:$K$400000,4,FALSE),"")</f>
        <v/>
      </c>
      <c r="F518" s="135"/>
      <c r="G518" s="54" t="str">
        <f>IFERROR(VLOOKUP(C518,'Db Transaksi'!$C$6:$K$400000,7,FALSE),"")</f>
        <v/>
      </c>
      <c r="H518" s="136">
        <f>IFERROR(IF(G518=$P$6,VLOOKUP(D518,'Db Transaksi'!$E$6:$J$400000,6,FALSE),0),0)</f>
        <v>0</v>
      </c>
      <c r="I518" s="136"/>
      <c r="J518" s="136">
        <f>IFERROR(IF(G518=$P$7,VLOOKUP(D518,'Db Transaksi'!$E$6:$J$400000,6,FALSE),0),0)</f>
        <v>0</v>
      </c>
      <c r="K518" s="136"/>
      <c r="L518" s="137">
        <f t="shared" si="23"/>
        <v>0</v>
      </c>
      <c r="M518" s="138"/>
    </row>
    <row r="519" spans="1:13" s="7" customFormat="1" x14ac:dyDescent="0.25">
      <c r="A519" s="53" t="str">
        <f t="shared" si="21"/>
        <v/>
      </c>
      <c r="B519" s="53">
        <v>500</v>
      </c>
      <c r="C519" s="52" t="str">
        <f t="shared" si="22"/>
        <v>A.049.500</v>
      </c>
      <c r="D519" s="52" t="str">
        <f>IF(E519="","",$G$5&amp;"."&amp;B519&amp;"."&amp;VLOOKUP(G519,Setting!$B$6:$C$7,2,FALSE)&amp;"."&amp;DAY(E519)&amp;"."&amp;MONTH(E519)&amp;"."&amp;YEAR(E519))</f>
        <v/>
      </c>
      <c r="E519" s="135" t="str">
        <f>IFERROR(VLOOKUP(C519,'Db Transaksi'!$C$6:$K$400000,4,FALSE),"")</f>
        <v/>
      </c>
      <c r="F519" s="135"/>
      <c r="G519" s="54" t="str">
        <f>IFERROR(VLOOKUP(C519,'Db Transaksi'!$C$6:$K$400000,7,FALSE),"")</f>
        <v/>
      </c>
      <c r="H519" s="136">
        <f>IFERROR(IF(G519=$P$6,VLOOKUP(D519,'Db Transaksi'!$E$6:$J$400000,6,FALSE),0),0)</f>
        <v>0</v>
      </c>
      <c r="I519" s="136"/>
      <c r="J519" s="136">
        <f>IFERROR(IF(G519=$P$7,VLOOKUP(D519,'Db Transaksi'!$E$6:$J$400000,6,FALSE),0),0)</f>
        <v>0</v>
      </c>
      <c r="K519" s="136"/>
      <c r="L519" s="137">
        <f t="shared" si="23"/>
        <v>0</v>
      </c>
      <c r="M519" s="138"/>
    </row>
    <row r="520" spans="1:13" s="7" customFormat="1" x14ac:dyDescent="0.25">
      <c r="A520" s="53" t="str">
        <f t="shared" si="21"/>
        <v/>
      </c>
      <c r="B520" s="53">
        <v>501</v>
      </c>
      <c r="C520" s="52" t="str">
        <f t="shared" si="22"/>
        <v>A.049.501</v>
      </c>
      <c r="D520" s="52" t="str">
        <f>IF(E520="","",$G$5&amp;"."&amp;B520&amp;"."&amp;VLOOKUP(G520,Setting!$B$6:$C$7,2,FALSE)&amp;"."&amp;DAY(E520)&amp;"."&amp;MONTH(E520)&amp;"."&amp;YEAR(E520))</f>
        <v/>
      </c>
      <c r="E520" s="135" t="str">
        <f>IFERROR(VLOOKUP(C520,'Db Transaksi'!$C$6:$K$400000,4,FALSE),"")</f>
        <v/>
      </c>
      <c r="F520" s="135"/>
      <c r="G520" s="54" t="str">
        <f>IFERROR(VLOOKUP(C520,'Db Transaksi'!$C$6:$K$400000,7,FALSE),"")</f>
        <v/>
      </c>
      <c r="H520" s="136">
        <f>IFERROR(IF(G520=$P$6,VLOOKUP(D520,'Db Transaksi'!$E$6:$J$400000,6,FALSE),0),0)</f>
        <v>0</v>
      </c>
      <c r="I520" s="136"/>
      <c r="J520" s="136">
        <f>IFERROR(IF(G520=$P$7,VLOOKUP(D520,'Db Transaksi'!$E$6:$J$400000,6,FALSE),0),0)</f>
        <v>0</v>
      </c>
      <c r="K520" s="136"/>
      <c r="L520" s="137">
        <f t="shared" si="23"/>
        <v>0</v>
      </c>
      <c r="M520" s="138"/>
    </row>
    <row r="521" spans="1:13" s="7" customFormat="1" x14ac:dyDescent="0.25">
      <c r="A521" s="53" t="str">
        <f t="shared" si="21"/>
        <v/>
      </c>
      <c r="B521" s="53">
        <v>502</v>
      </c>
      <c r="C521" s="52" t="str">
        <f t="shared" si="22"/>
        <v>A.049.502</v>
      </c>
      <c r="D521" s="52" t="str">
        <f>IF(E521="","",$G$5&amp;"."&amp;B521&amp;"."&amp;VLOOKUP(G521,Setting!$B$6:$C$7,2,FALSE)&amp;"."&amp;DAY(E521)&amp;"."&amp;MONTH(E521)&amp;"."&amp;YEAR(E521))</f>
        <v/>
      </c>
      <c r="E521" s="135" t="str">
        <f>IFERROR(VLOOKUP(C521,'Db Transaksi'!$C$6:$K$400000,4,FALSE),"")</f>
        <v/>
      </c>
      <c r="F521" s="135"/>
      <c r="G521" s="54" t="str">
        <f>IFERROR(VLOOKUP(C521,'Db Transaksi'!$C$6:$K$400000,7,FALSE),"")</f>
        <v/>
      </c>
      <c r="H521" s="136">
        <f>IFERROR(IF(G521=$P$6,VLOOKUP(D521,'Db Transaksi'!$E$6:$J$400000,6,FALSE),0),0)</f>
        <v>0</v>
      </c>
      <c r="I521" s="136"/>
      <c r="J521" s="136">
        <f>IFERROR(IF(G521=$P$7,VLOOKUP(D521,'Db Transaksi'!$E$6:$J$400000,6,FALSE),0),0)</f>
        <v>0</v>
      </c>
      <c r="K521" s="136"/>
      <c r="L521" s="137">
        <f t="shared" si="23"/>
        <v>0</v>
      </c>
      <c r="M521" s="138"/>
    </row>
    <row r="522" spans="1:13" s="7" customFormat="1" x14ac:dyDescent="0.25">
      <c r="A522" s="53" t="str">
        <f t="shared" si="21"/>
        <v/>
      </c>
      <c r="B522" s="53">
        <v>503</v>
      </c>
      <c r="C522" s="52" t="str">
        <f t="shared" si="22"/>
        <v>A.049.503</v>
      </c>
      <c r="D522" s="52" t="str">
        <f>IF(E522="","",$G$5&amp;"."&amp;B522&amp;"."&amp;VLOOKUP(G522,Setting!$B$6:$C$7,2,FALSE)&amp;"."&amp;DAY(E522)&amp;"."&amp;MONTH(E522)&amp;"."&amp;YEAR(E522))</f>
        <v/>
      </c>
      <c r="E522" s="135" t="str">
        <f>IFERROR(VLOOKUP(C522,'Db Transaksi'!$C$6:$K$400000,4,FALSE),"")</f>
        <v/>
      </c>
      <c r="F522" s="135"/>
      <c r="G522" s="54" t="str">
        <f>IFERROR(VLOOKUP(C522,'Db Transaksi'!$C$6:$K$400000,7,FALSE),"")</f>
        <v/>
      </c>
      <c r="H522" s="136">
        <f>IFERROR(IF(G522=$P$6,VLOOKUP(D522,'Db Transaksi'!$E$6:$J$400000,6,FALSE),0),0)</f>
        <v>0</v>
      </c>
      <c r="I522" s="136"/>
      <c r="J522" s="136">
        <f>IFERROR(IF(G522=$P$7,VLOOKUP(D522,'Db Transaksi'!$E$6:$J$400000,6,FALSE),0),0)</f>
        <v>0</v>
      </c>
      <c r="K522" s="136"/>
      <c r="L522" s="137">
        <f t="shared" si="23"/>
        <v>0</v>
      </c>
      <c r="M522" s="138"/>
    </row>
    <row r="523" spans="1:13" s="7" customFormat="1" x14ac:dyDescent="0.25">
      <c r="A523" s="53" t="str">
        <f t="shared" si="21"/>
        <v/>
      </c>
      <c r="B523" s="53">
        <v>504</v>
      </c>
      <c r="C523" s="52" t="str">
        <f t="shared" si="22"/>
        <v>A.049.504</v>
      </c>
      <c r="D523" s="52" t="str">
        <f>IF(E523="","",$G$5&amp;"."&amp;B523&amp;"."&amp;VLOOKUP(G523,Setting!$B$6:$C$7,2,FALSE)&amp;"."&amp;DAY(E523)&amp;"."&amp;MONTH(E523)&amp;"."&amp;YEAR(E523))</f>
        <v/>
      </c>
      <c r="E523" s="135" t="str">
        <f>IFERROR(VLOOKUP(C523,'Db Transaksi'!$C$6:$K$400000,4,FALSE),"")</f>
        <v/>
      </c>
      <c r="F523" s="135"/>
      <c r="G523" s="54" t="str">
        <f>IFERROR(VLOOKUP(C523,'Db Transaksi'!$C$6:$K$400000,7,FALSE),"")</f>
        <v/>
      </c>
      <c r="H523" s="136">
        <f>IFERROR(IF(G523=$P$6,VLOOKUP(D523,'Db Transaksi'!$E$6:$J$400000,6,FALSE),0),0)</f>
        <v>0</v>
      </c>
      <c r="I523" s="136"/>
      <c r="J523" s="136">
        <f>IFERROR(IF(G523=$P$7,VLOOKUP(D523,'Db Transaksi'!$E$6:$J$400000,6,FALSE),0),0)</f>
        <v>0</v>
      </c>
      <c r="K523" s="136"/>
      <c r="L523" s="137">
        <f t="shared" si="23"/>
        <v>0</v>
      </c>
      <c r="M523" s="138"/>
    </row>
    <row r="524" spans="1:13" s="7" customFormat="1" x14ac:dyDescent="0.25">
      <c r="A524" s="53" t="str">
        <f t="shared" si="21"/>
        <v/>
      </c>
      <c r="B524" s="53">
        <v>505</v>
      </c>
      <c r="C524" s="52" t="str">
        <f t="shared" si="22"/>
        <v>A.049.505</v>
      </c>
      <c r="D524" s="52" t="str">
        <f>IF(E524="","",$G$5&amp;"."&amp;B524&amp;"."&amp;VLOOKUP(G524,Setting!$B$6:$C$7,2,FALSE)&amp;"."&amp;DAY(E524)&amp;"."&amp;MONTH(E524)&amp;"."&amp;YEAR(E524))</f>
        <v/>
      </c>
      <c r="E524" s="135" t="str">
        <f>IFERROR(VLOOKUP(C524,'Db Transaksi'!$C$6:$K$400000,4,FALSE),"")</f>
        <v/>
      </c>
      <c r="F524" s="135"/>
      <c r="G524" s="54" t="str">
        <f>IFERROR(VLOOKUP(C524,'Db Transaksi'!$C$6:$K$400000,7,FALSE),"")</f>
        <v/>
      </c>
      <c r="H524" s="136">
        <f>IFERROR(IF(G524=$P$6,VLOOKUP(D524,'Db Transaksi'!$E$6:$J$400000,6,FALSE),0),0)</f>
        <v>0</v>
      </c>
      <c r="I524" s="136"/>
      <c r="J524" s="136">
        <f>IFERROR(IF(G524=$P$7,VLOOKUP(D524,'Db Transaksi'!$E$6:$J$400000,6,FALSE),0),0)</f>
        <v>0</v>
      </c>
      <c r="K524" s="136"/>
      <c r="L524" s="137">
        <f t="shared" si="23"/>
        <v>0</v>
      </c>
      <c r="M524" s="138"/>
    </row>
    <row r="525" spans="1:13" s="7" customFormat="1" x14ac:dyDescent="0.25">
      <c r="A525" s="53" t="str">
        <f t="shared" si="21"/>
        <v/>
      </c>
      <c r="B525" s="53">
        <v>506</v>
      </c>
      <c r="C525" s="52" t="str">
        <f t="shared" si="22"/>
        <v>A.049.506</v>
      </c>
      <c r="D525" s="52" t="str">
        <f>IF(E525="","",$G$5&amp;"."&amp;B525&amp;"."&amp;VLOOKUP(G525,Setting!$B$6:$C$7,2,FALSE)&amp;"."&amp;DAY(E525)&amp;"."&amp;MONTH(E525)&amp;"."&amp;YEAR(E525))</f>
        <v/>
      </c>
      <c r="E525" s="135" t="str">
        <f>IFERROR(VLOOKUP(C525,'Db Transaksi'!$C$6:$K$400000,4,FALSE),"")</f>
        <v/>
      </c>
      <c r="F525" s="135"/>
      <c r="G525" s="54" t="str">
        <f>IFERROR(VLOOKUP(C525,'Db Transaksi'!$C$6:$K$400000,7,FALSE),"")</f>
        <v/>
      </c>
      <c r="H525" s="136">
        <f>IFERROR(IF(G525=$P$6,VLOOKUP(D525,'Db Transaksi'!$E$6:$J$400000,6,FALSE),0),0)</f>
        <v>0</v>
      </c>
      <c r="I525" s="136"/>
      <c r="J525" s="136">
        <f>IFERROR(IF(G525=$P$7,VLOOKUP(D525,'Db Transaksi'!$E$6:$J$400000,6,FALSE),0),0)</f>
        <v>0</v>
      </c>
      <c r="K525" s="136"/>
      <c r="L525" s="137">
        <f t="shared" si="23"/>
        <v>0</v>
      </c>
      <c r="M525" s="138"/>
    </row>
    <row r="526" spans="1:13" s="7" customFormat="1" x14ac:dyDescent="0.25">
      <c r="A526" s="53" t="str">
        <f t="shared" si="21"/>
        <v/>
      </c>
      <c r="B526" s="53">
        <v>507</v>
      </c>
      <c r="C526" s="52" t="str">
        <f t="shared" si="22"/>
        <v>A.049.507</v>
      </c>
      <c r="D526" s="52" t="str">
        <f>IF(E526="","",$G$5&amp;"."&amp;B526&amp;"."&amp;VLOOKUP(G526,Setting!$B$6:$C$7,2,FALSE)&amp;"."&amp;DAY(E526)&amp;"."&amp;MONTH(E526)&amp;"."&amp;YEAR(E526))</f>
        <v/>
      </c>
      <c r="E526" s="135" t="str">
        <f>IFERROR(VLOOKUP(C526,'Db Transaksi'!$C$6:$K$400000,4,FALSE),"")</f>
        <v/>
      </c>
      <c r="F526" s="135"/>
      <c r="G526" s="54" t="str">
        <f>IFERROR(VLOOKUP(C526,'Db Transaksi'!$C$6:$K$400000,7,FALSE),"")</f>
        <v/>
      </c>
      <c r="H526" s="136">
        <f>IFERROR(IF(G526=$P$6,VLOOKUP(D526,'Db Transaksi'!$E$6:$J$400000,6,FALSE),0),0)</f>
        <v>0</v>
      </c>
      <c r="I526" s="136"/>
      <c r="J526" s="136">
        <f>IFERROR(IF(G526=$P$7,VLOOKUP(D526,'Db Transaksi'!$E$6:$J$400000,6,FALSE),0),0)</f>
        <v>0</v>
      </c>
      <c r="K526" s="136"/>
      <c r="L526" s="137">
        <f t="shared" si="23"/>
        <v>0</v>
      </c>
      <c r="M526" s="138"/>
    </row>
    <row r="527" spans="1:13" s="7" customFormat="1" x14ac:dyDescent="0.25">
      <c r="A527" s="53" t="str">
        <f t="shared" si="21"/>
        <v/>
      </c>
      <c r="B527" s="53">
        <v>508</v>
      </c>
      <c r="C527" s="52" t="str">
        <f t="shared" si="22"/>
        <v>A.049.508</v>
      </c>
      <c r="D527" s="52" t="str">
        <f>IF(E527="","",$G$5&amp;"."&amp;B527&amp;"."&amp;VLOOKUP(G527,Setting!$B$6:$C$7,2,FALSE)&amp;"."&amp;DAY(E527)&amp;"."&amp;MONTH(E527)&amp;"."&amp;YEAR(E527))</f>
        <v/>
      </c>
      <c r="E527" s="135" t="str">
        <f>IFERROR(VLOOKUP(C527,'Db Transaksi'!$C$6:$K$400000,4,FALSE),"")</f>
        <v/>
      </c>
      <c r="F527" s="135"/>
      <c r="G527" s="54" t="str">
        <f>IFERROR(VLOOKUP(C527,'Db Transaksi'!$C$6:$K$400000,7,FALSE),"")</f>
        <v/>
      </c>
      <c r="H527" s="136">
        <f>IFERROR(IF(G527=$P$6,VLOOKUP(D527,'Db Transaksi'!$E$6:$J$400000,6,FALSE),0),0)</f>
        <v>0</v>
      </c>
      <c r="I527" s="136"/>
      <c r="J527" s="136">
        <f>IFERROR(IF(G527=$P$7,VLOOKUP(D527,'Db Transaksi'!$E$6:$J$400000,6,FALSE),0),0)</f>
        <v>0</v>
      </c>
      <c r="K527" s="136"/>
      <c r="L527" s="137">
        <f t="shared" si="23"/>
        <v>0</v>
      </c>
      <c r="M527" s="138"/>
    </row>
    <row r="528" spans="1:13" s="7" customFormat="1" x14ac:dyDescent="0.25">
      <c r="A528" s="53" t="str">
        <f t="shared" si="21"/>
        <v/>
      </c>
      <c r="B528" s="53">
        <v>509</v>
      </c>
      <c r="C528" s="52" t="str">
        <f t="shared" si="22"/>
        <v>A.049.509</v>
      </c>
      <c r="D528" s="52" t="str">
        <f>IF(E528="","",$G$5&amp;"."&amp;B528&amp;"."&amp;VLOOKUP(G528,Setting!$B$6:$C$7,2,FALSE)&amp;"."&amp;DAY(E528)&amp;"."&amp;MONTH(E528)&amp;"."&amp;YEAR(E528))</f>
        <v/>
      </c>
      <c r="E528" s="135" t="str">
        <f>IFERROR(VLOOKUP(C528,'Db Transaksi'!$C$6:$K$400000,4,FALSE),"")</f>
        <v/>
      </c>
      <c r="F528" s="135"/>
      <c r="G528" s="54" t="str">
        <f>IFERROR(VLOOKUP(C528,'Db Transaksi'!$C$6:$K$400000,7,FALSE),"")</f>
        <v/>
      </c>
      <c r="H528" s="136">
        <f>IFERROR(IF(G528=$P$6,VLOOKUP(D528,'Db Transaksi'!$E$6:$J$400000,6,FALSE),0),0)</f>
        <v>0</v>
      </c>
      <c r="I528" s="136"/>
      <c r="J528" s="136">
        <f>IFERROR(IF(G528=$P$7,VLOOKUP(D528,'Db Transaksi'!$E$6:$J$400000,6,FALSE),0),0)</f>
        <v>0</v>
      </c>
      <c r="K528" s="136"/>
      <c r="L528" s="137">
        <f t="shared" si="23"/>
        <v>0</v>
      </c>
      <c r="M528" s="138"/>
    </row>
    <row r="529" spans="1:13" s="7" customFormat="1" x14ac:dyDescent="0.25">
      <c r="A529" s="53" t="str">
        <f t="shared" si="21"/>
        <v/>
      </c>
      <c r="B529" s="53">
        <v>510</v>
      </c>
      <c r="C529" s="52" t="str">
        <f t="shared" si="22"/>
        <v>A.049.510</v>
      </c>
      <c r="D529" s="52" t="str">
        <f>IF(E529="","",$G$5&amp;"."&amp;B529&amp;"."&amp;VLOOKUP(G529,Setting!$B$6:$C$7,2,FALSE)&amp;"."&amp;DAY(E529)&amp;"."&amp;MONTH(E529)&amp;"."&amp;YEAR(E529))</f>
        <v/>
      </c>
      <c r="E529" s="135" t="str">
        <f>IFERROR(VLOOKUP(C529,'Db Transaksi'!$C$6:$K$400000,4,FALSE),"")</f>
        <v/>
      </c>
      <c r="F529" s="135"/>
      <c r="G529" s="54" t="str">
        <f>IFERROR(VLOOKUP(C529,'Db Transaksi'!$C$6:$K$400000,7,FALSE),"")</f>
        <v/>
      </c>
      <c r="H529" s="136">
        <f>IFERROR(IF(G529=$P$6,VLOOKUP(D529,'Db Transaksi'!$E$6:$J$400000,6,FALSE),0),0)</f>
        <v>0</v>
      </c>
      <c r="I529" s="136"/>
      <c r="J529" s="136">
        <f>IFERROR(IF(G529=$P$7,VLOOKUP(D529,'Db Transaksi'!$E$6:$J$400000,6,FALSE),0),0)</f>
        <v>0</v>
      </c>
      <c r="K529" s="136"/>
      <c r="L529" s="137">
        <f t="shared" si="23"/>
        <v>0</v>
      </c>
      <c r="M529" s="138"/>
    </row>
    <row r="530" spans="1:13" s="7" customFormat="1" x14ac:dyDescent="0.25">
      <c r="A530" s="53" t="str">
        <f t="shared" si="21"/>
        <v/>
      </c>
      <c r="B530" s="53">
        <v>511</v>
      </c>
      <c r="C530" s="52" t="str">
        <f t="shared" si="22"/>
        <v>A.049.511</v>
      </c>
      <c r="D530" s="52" t="str">
        <f>IF(E530="","",$G$5&amp;"."&amp;B530&amp;"."&amp;VLOOKUP(G530,Setting!$B$6:$C$7,2,FALSE)&amp;"."&amp;DAY(E530)&amp;"."&amp;MONTH(E530)&amp;"."&amp;YEAR(E530))</f>
        <v/>
      </c>
      <c r="E530" s="135" t="str">
        <f>IFERROR(VLOOKUP(C530,'Db Transaksi'!$C$6:$K$400000,4,FALSE),"")</f>
        <v/>
      </c>
      <c r="F530" s="135"/>
      <c r="G530" s="54" t="str">
        <f>IFERROR(VLOOKUP(C530,'Db Transaksi'!$C$6:$K$400000,7,FALSE),"")</f>
        <v/>
      </c>
      <c r="H530" s="136">
        <f>IFERROR(IF(G530=$P$6,VLOOKUP(D530,'Db Transaksi'!$E$6:$J$400000,6,FALSE),0),0)</f>
        <v>0</v>
      </c>
      <c r="I530" s="136"/>
      <c r="J530" s="136">
        <f>IFERROR(IF(G530=$P$7,VLOOKUP(D530,'Db Transaksi'!$E$6:$J$400000,6,FALSE),0),0)</f>
        <v>0</v>
      </c>
      <c r="K530" s="136"/>
      <c r="L530" s="137">
        <f t="shared" si="23"/>
        <v>0</v>
      </c>
      <c r="M530" s="138"/>
    </row>
    <row r="531" spans="1:13" s="7" customFormat="1" x14ac:dyDescent="0.25">
      <c r="A531" s="53" t="str">
        <f t="shared" si="21"/>
        <v/>
      </c>
      <c r="B531" s="53">
        <v>512</v>
      </c>
      <c r="C531" s="52" t="str">
        <f t="shared" si="22"/>
        <v>A.049.512</v>
      </c>
      <c r="D531" s="52" t="str">
        <f>IF(E531="","",$G$5&amp;"."&amp;B531&amp;"."&amp;VLOOKUP(G531,Setting!$B$6:$C$7,2,FALSE)&amp;"."&amp;DAY(E531)&amp;"."&amp;MONTH(E531)&amp;"."&amp;YEAR(E531))</f>
        <v/>
      </c>
      <c r="E531" s="135" t="str">
        <f>IFERROR(VLOOKUP(C531,'Db Transaksi'!$C$6:$K$400000,4,FALSE),"")</f>
        <v/>
      </c>
      <c r="F531" s="135"/>
      <c r="G531" s="54" t="str">
        <f>IFERROR(VLOOKUP(C531,'Db Transaksi'!$C$6:$K$400000,7,FALSE),"")</f>
        <v/>
      </c>
      <c r="H531" s="136">
        <f>IFERROR(IF(G531=$P$6,VLOOKUP(D531,'Db Transaksi'!$E$6:$J$400000,6,FALSE),0),0)</f>
        <v>0</v>
      </c>
      <c r="I531" s="136"/>
      <c r="J531" s="136">
        <f>IFERROR(IF(G531=$P$7,VLOOKUP(D531,'Db Transaksi'!$E$6:$J$400000,6,FALSE),0),0)</f>
        <v>0</v>
      </c>
      <c r="K531" s="136"/>
      <c r="L531" s="137">
        <f t="shared" si="23"/>
        <v>0</v>
      </c>
      <c r="M531" s="138"/>
    </row>
    <row r="532" spans="1:13" s="7" customFormat="1" x14ac:dyDescent="0.25">
      <c r="A532" s="53" t="str">
        <f t="shared" si="21"/>
        <v/>
      </c>
      <c r="B532" s="53">
        <v>513</v>
      </c>
      <c r="C532" s="52" t="str">
        <f t="shared" si="22"/>
        <v>A.049.513</v>
      </c>
      <c r="D532" s="52" t="str">
        <f>IF(E532="","",$G$5&amp;"."&amp;B532&amp;"."&amp;VLOOKUP(G532,Setting!$B$6:$C$7,2,FALSE)&amp;"."&amp;DAY(E532)&amp;"."&amp;MONTH(E532)&amp;"."&amp;YEAR(E532))</f>
        <v/>
      </c>
      <c r="E532" s="135" t="str">
        <f>IFERROR(VLOOKUP(C532,'Db Transaksi'!$C$6:$K$400000,4,FALSE),"")</f>
        <v/>
      </c>
      <c r="F532" s="135"/>
      <c r="G532" s="54" t="str">
        <f>IFERROR(VLOOKUP(C532,'Db Transaksi'!$C$6:$K$400000,7,FALSE),"")</f>
        <v/>
      </c>
      <c r="H532" s="136">
        <f>IFERROR(IF(G532=$P$6,VLOOKUP(D532,'Db Transaksi'!$E$6:$J$400000,6,FALSE),0),0)</f>
        <v>0</v>
      </c>
      <c r="I532" s="136"/>
      <c r="J532" s="136">
        <f>IFERROR(IF(G532=$P$7,VLOOKUP(D532,'Db Transaksi'!$E$6:$J$400000,6,FALSE),0),0)</f>
        <v>0</v>
      </c>
      <c r="K532" s="136"/>
      <c r="L532" s="137">
        <f t="shared" si="23"/>
        <v>0</v>
      </c>
      <c r="M532" s="138"/>
    </row>
    <row r="533" spans="1:13" s="7" customFormat="1" x14ac:dyDescent="0.25">
      <c r="A533" s="53" t="str">
        <f t="shared" ref="A533:A596" si="24">IF(G533="","",B533)</f>
        <v/>
      </c>
      <c r="B533" s="53">
        <v>514</v>
      </c>
      <c r="C533" s="52" t="str">
        <f t="shared" ref="C533:C596" si="25">$G$5&amp;"."&amp;B533</f>
        <v>A.049.514</v>
      </c>
      <c r="D533" s="52" t="str">
        <f>IF(E533="","",$G$5&amp;"."&amp;B533&amp;"."&amp;VLOOKUP(G533,Setting!$B$6:$C$7,2,FALSE)&amp;"."&amp;DAY(E533)&amp;"."&amp;MONTH(E533)&amp;"."&amp;YEAR(E533))</f>
        <v/>
      </c>
      <c r="E533" s="135" t="str">
        <f>IFERROR(VLOOKUP(C533,'Db Transaksi'!$C$6:$K$400000,4,FALSE),"")</f>
        <v/>
      </c>
      <c r="F533" s="135"/>
      <c r="G533" s="54" t="str">
        <f>IFERROR(VLOOKUP(C533,'Db Transaksi'!$C$6:$K$400000,7,FALSE),"")</f>
        <v/>
      </c>
      <c r="H533" s="136">
        <f>IFERROR(IF(G533=$P$6,VLOOKUP(D533,'Db Transaksi'!$E$6:$J$400000,6,FALSE),0),0)</f>
        <v>0</v>
      </c>
      <c r="I533" s="136"/>
      <c r="J533" s="136">
        <f>IFERROR(IF(G533=$P$7,VLOOKUP(D533,'Db Transaksi'!$E$6:$J$400000,6,FALSE),0),0)</f>
        <v>0</v>
      </c>
      <c r="K533" s="136"/>
      <c r="L533" s="137">
        <f t="shared" si="23"/>
        <v>0</v>
      </c>
      <c r="M533" s="138"/>
    </row>
    <row r="534" spans="1:13" s="7" customFormat="1" x14ac:dyDescent="0.25">
      <c r="A534" s="53" t="str">
        <f t="shared" si="24"/>
        <v/>
      </c>
      <c r="B534" s="53">
        <v>515</v>
      </c>
      <c r="C534" s="52" t="str">
        <f t="shared" si="25"/>
        <v>A.049.515</v>
      </c>
      <c r="D534" s="52" t="str">
        <f>IF(E534="","",$G$5&amp;"."&amp;B534&amp;"."&amp;VLOOKUP(G534,Setting!$B$6:$C$7,2,FALSE)&amp;"."&amp;DAY(E534)&amp;"."&amp;MONTH(E534)&amp;"."&amp;YEAR(E534))</f>
        <v/>
      </c>
      <c r="E534" s="135" t="str">
        <f>IFERROR(VLOOKUP(C534,'Db Transaksi'!$C$6:$K$400000,4,FALSE),"")</f>
        <v/>
      </c>
      <c r="F534" s="135"/>
      <c r="G534" s="54" t="str">
        <f>IFERROR(VLOOKUP(C534,'Db Transaksi'!$C$6:$K$400000,7,FALSE),"")</f>
        <v/>
      </c>
      <c r="H534" s="136">
        <f>IFERROR(IF(G534=$P$6,VLOOKUP(D534,'Db Transaksi'!$E$6:$J$400000,6,FALSE),0),0)</f>
        <v>0</v>
      </c>
      <c r="I534" s="136"/>
      <c r="J534" s="136">
        <f>IFERROR(IF(G534=$P$7,VLOOKUP(D534,'Db Transaksi'!$E$6:$J$400000,6,FALSE),0),0)</f>
        <v>0</v>
      </c>
      <c r="K534" s="136"/>
      <c r="L534" s="137">
        <f t="shared" si="23"/>
        <v>0</v>
      </c>
      <c r="M534" s="138"/>
    </row>
    <row r="535" spans="1:13" s="7" customFormat="1" x14ac:dyDescent="0.25">
      <c r="A535" s="53" t="str">
        <f t="shared" si="24"/>
        <v/>
      </c>
      <c r="B535" s="53">
        <v>516</v>
      </c>
      <c r="C535" s="52" t="str">
        <f t="shared" si="25"/>
        <v>A.049.516</v>
      </c>
      <c r="D535" s="52" t="str">
        <f>IF(E535="","",$G$5&amp;"."&amp;B535&amp;"."&amp;VLOOKUP(G535,Setting!$B$6:$C$7,2,FALSE)&amp;"."&amp;DAY(E535)&amp;"."&amp;MONTH(E535)&amp;"."&amp;YEAR(E535))</f>
        <v/>
      </c>
      <c r="E535" s="135" t="str">
        <f>IFERROR(VLOOKUP(C535,'Db Transaksi'!$C$6:$K$400000,4,FALSE),"")</f>
        <v/>
      </c>
      <c r="F535" s="135"/>
      <c r="G535" s="54" t="str">
        <f>IFERROR(VLOOKUP(C535,'Db Transaksi'!$C$6:$K$400000,7,FALSE),"")</f>
        <v/>
      </c>
      <c r="H535" s="136">
        <f>IFERROR(IF(G535=$P$6,VLOOKUP(D535,'Db Transaksi'!$E$6:$J$400000,6,FALSE),0),0)</f>
        <v>0</v>
      </c>
      <c r="I535" s="136"/>
      <c r="J535" s="136">
        <f>IFERROR(IF(G535=$P$7,VLOOKUP(D535,'Db Transaksi'!$E$6:$J$400000,6,FALSE),0),0)</f>
        <v>0</v>
      </c>
      <c r="K535" s="136"/>
      <c r="L535" s="137">
        <f t="shared" ref="L535:L598" si="26">L534+H535-J535</f>
        <v>0</v>
      </c>
      <c r="M535" s="138"/>
    </row>
    <row r="536" spans="1:13" s="7" customFormat="1" x14ac:dyDescent="0.25">
      <c r="A536" s="53" t="str">
        <f t="shared" si="24"/>
        <v/>
      </c>
      <c r="B536" s="53">
        <v>517</v>
      </c>
      <c r="C536" s="52" t="str">
        <f t="shared" si="25"/>
        <v>A.049.517</v>
      </c>
      <c r="D536" s="52" t="str">
        <f>IF(E536="","",$G$5&amp;"."&amp;B536&amp;"."&amp;VLOOKUP(G536,Setting!$B$6:$C$7,2,FALSE)&amp;"."&amp;DAY(E536)&amp;"."&amp;MONTH(E536)&amp;"."&amp;YEAR(E536))</f>
        <v/>
      </c>
      <c r="E536" s="135" t="str">
        <f>IFERROR(VLOOKUP(C536,'Db Transaksi'!$C$6:$K$400000,4,FALSE),"")</f>
        <v/>
      </c>
      <c r="F536" s="135"/>
      <c r="G536" s="54" t="str">
        <f>IFERROR(VLOOKUP(C536,'Db Transaksi'!$C$6:$K$400000,7,FALSE),"")</f>
        <v/>
      </c>
      <c r="H536" s="136">
        <f>IFERROR(IF(G536=$P$6,VLOOKUP(D536,'Db Transaksi'!$E$6:$J$400000,6,FALSE),0),0)</f>
        <v>0</v>
      </c>
      <c r="I536" s="136"/>
      <c r="J536" s="136">
        <f>IFERROR(IF(G536=$P$7,VLOOKUP(D536,'Db Transaksi'!$E$6:$J$400000,6,FALSE),0),0)</f>
        <v>0</v>
      </c>
      <c r="K536" s="136"/>
      <c r="L536" s="137">
        <f t="shared" si="26"/>
        <v>0</v>
      </c>
      <c r="M536" s="138"/>
    </row>
    <row r="537" spans="1:13" s="7" customFormat="1" x14ac:dyDescent="0.25">
      <c r="A537" s="53" t="str">
        <f t="shared" si="24"/>
        <v/>
      </c>
      <c r="B537" s="53">
        <v>518</v>
      </c>
      <c r="C537" s="52" t="str">
        <f t="shared" si="25"/>
        <v>A.049.518</v>
      </c>
      <c r="D537" s="52" t="str">
        <f>IF(E537="","",$G$5&amp;"."&amp;B537&amp;"."&amp;VLOOKUP(G537,Setting!$B$6:$C$7,2,FALSE)&amp;"."&amp;DAY(E537)&amp;"."&amp;MONTH(E537)&amp;"."&amp;YEAR(E537))</f>
        <v/>
      </c>
      <c r="E537" s="135" t="str">
        <f>IFERROR(VLOOKUP(C537,'Db Transaksi'!$C$6:$K$400000,4,FALSE),"")</f>
        <v/>
      </c>
      <c r="F537" s="135"/>
      <c r="G537" s="54" t="str">
        <f>IFERROR(VLOOKUP(C537,'Db Transaksi'!$C$6:$K$400000,7,FALSE),"")</f>
        <v/>
      </c>
      <c r="H537" s="136">
        <f>IFERROR(IF(G537=$P$6,VLOOKUP(D537,'Db Transaksi'!$E$6:$J$400000,6,FALSE),0),0)</f>
        <v>0</v>
      </c>
      <c r="I537" s="136"/>
      <c r="J537" s="136">
        <f>IFERROR(IF(G537=$P$7,VLOOKUP(D537,'Db Transaksi'!$E$6:$J$400000,6,FALSE),0),0)</f>
        <v>0</v>
      </c>
      <c r="K537" s="136"/>
      <c r="L537" s="137">
        <f t="shared" si="26"/>
        <v>0</v>
      </c>
      <c r="M537" s="138"/>
    </row>
    <row r="538" spans="1:13" s="7" customFormat="1" x14ac:dyDescent="0.25">
      <c r="A538" s="53" t="str">
        <f t="shared" si="24"/>
        <v/>
      </c>
      <c r="B538" s="53">
        <v>519</v>
      </c>
      <c r="C538" s="52" t="str">
        <f t="shared" si="25"/>
        <v>A.049.519</v>
      </c>
      <c r="D538" s="52" t="str">
        <f>IF(E538="","",$G$5&amp;"."&amp;B538&amp;"."&amp;VLOOKUP(G538,Setting!$B$6:$C$7,2,FALSE)&amp;"."&amp;DAY(E538)&amp;"."&amp;MONTH(E538)&amp;"."&amp;YEAR(E538))</f>
        <v/>
      </c>
      <c r="E538" s="135" t="str">
        <f>IFERROR(VLOOKUP(C538,'Db Transaksi'!$C$6:$K$400000,4,FALSE),"")</f>
        <v/>
      </c>
      <c r="F538" s="135"/>
      <c r="G538" s="54" t="str">
        <f>IFERROR(VLOOKUP(C538,'Db Transaksi'!$C$6:$K$400000,7,FALSE),"")</f>
        <v/>
      </c>
      <c r="H538" s="136">
        <f>IFERROR(IF(G538=$P$6,VLOOKUP(D538,'Db Transaksi'!$E$6:$J$400000,6,FALSE),0),0)</f>
        <v>0</v>
      </c>
      <c r="I538" s="136"/>
      <c r="J538" s="136">
        <f>IFERROR(IF(G538=$P$7,VLOOKUP(D538,'Db Transaksi'!$E$6:$J$400000,6,FALSE),0),0)</f>
        <v>0</v>
      </c>
      <c r="K538" s="136"/>
      <c r="L538" s="137">
        <f t="shared" si="26"/>
        <v>0</v>
      </c>
      <c r="M538" s="138"/>
    </row>
    <row r="539" spans="1:13" s="7" customFormat="1" x14ac:dyDescent="0.25">
      <c r="A539" s="53" t="str">
        <f t="shared" si="24"/>
        <v/>
      </c>
      <c r="B539" s="53">
        <v>520</v>
      </c>
      <c r="C539" s="52" t="str">
        <f t="shared" si="25"/>
        <v>A.049.520</v>
      </c>
      <c r="D539" s="52" t="str">
        <f>IF(E539="","",$G$5&amp;"."&amp;B539&amp;"."&amp;VLOOKUP(G539,Setting!$B$6:$C$7,2,FALSE)&amp;"."&amp;DAY(E539)&amp;"."&amp;MONTH(E539)&amp;"."&amp;YEAR(E539))</f>
        <v/>
      </c>
      <c r="E539" s="135" t="str">
        <f>IFERROR(VLOOKUP(C539,'Db Transaksi'!$C$6:$K$400000,4,FALSE),"")</f>
        <v/>
      </c>
      <c r="F539" s="135"/>
      <c r="G539" s="54" t="str">
        <f>IFERROR(VLOOKUP(C539,'Db Transaksi'!$C$6:$K$400000,7,FALSE),"")</f>
        <v/>
      </c>
      <c r="H539" s="136">
        <f>IFERROR(IF(G539=$P$6,VLOOKUP(D539,'Db Transaksi'!$E$6:$J$400000,6,FALSE),0),0)</f>
        <v>0</v>
      </c>
      <c r="I539" s="136"/>
      <c r="J539" s="136">
        <f>IFERROR(IF(G539=$P$7,VLOOKUP(D539,'Db Transaksi'!$E$6:$J$400000,6,FALSE),0),0)</f>
        <v>0</v>
      </c>
      <c r="K539" s="136"/>
      <c r="L539" s="137">
        <f t="shared" si="26"/>
        <v>0</v>
      </c>
      <c r="M539" s="138"/>
    </row>
    <row r="540" spans="1:13" s="7" customFormat="1" x14ac:dyDescent="0.25">
      <c r="A540" s="53" t="str">
        <f t="shared" si="24"/>
        <v/>
      </c>
      <c r="B540" s="53">
        <v>521</v>
      </c>
      <c r="C540" s="52" t="str">
        <f t="shared" si="25"/>
        <v>A.049.521</v>
      </c>
      <c r="D540" s="52" t="str">
        <f>IF(E540="","",$G$5&amp;"."&amp;B540&amp;"."&amp;VLOOKUP(G540,Setting!$B$6:$C$7,2,FALSE)&amp;"."&amp;DAY(E540)&amp;"."&amp;MONTH(E540)&amp;"."&amp;YEAR(E540))</f>
        <v/>
      </c>
      <c r="E540" s="135" t="str">
        <f>IFERROR(VLOOKUP(C540,'Db Transaksi'!$C$6:$K$400000,4,FALSE),"")</f>
        <v/>
      </c>
      <c r="F540" s="135"/>
      <c r="G540" s="54" t="str">
        <f>IFERROR(VLOOKUP(C540,'Db Transaksi'!$C$6:$K$400000,7,FALSE),"")</f>
        <v/>
      </c>
      <c r="H540" s="136">
        <f>IFERROR(IF(G540=$P$6,VLOOKUP(D540,'Db Transaksi'!$E$6:$J$400000,6,FALSE),0),0)</f>
        <v>0</v>
      </c>
      <c r="I540" s="136"/>
      <c r="J540" s="136">
        <f>IFERROR(IF(G540=$P$7,VLOOKUP(D540,'Db Transaksi'!$E$6:$J$400000,6,FALSE),0),0)</f>
        <v>0</v>
      </c>
      <c r="K540" s="136"/>
      <c r="L540" s="137">
        <f t="shared" si="26"/>
        <v>0</v>
      </c>
      <c r="M540" s="138"/>
    </row>
    <row r="541" spans="1:13" s="7" customFormat="1" x14ac:dyDescent="0.25">
      <c r="A541" s="53" t="str">
        <f t="shared" si="24"/>
        <v/>
      </c>
      <c r="B541" s="53">
        <v>522</v>
      </c>
      <c r="C541" s="52" t="str">
        <f t="shared" si="25"/>
        <v>A.049.522</v>
      </c>
      <c r="D541" s="52" t="str">
        <f>IF(E541="","",$G$5&amp;"."&amp;B541&amp;"."&amp;VLOOKUP(G541,Setting!$B$6:$C$7,2,FALSE)&amp;"."&amp;DAY(E541)&amp;"."&amp;MONTH(E541)&amp;"."&amp;YEAR(E541))</f>
        <v/>
      </c>
      <c r="E541" s="135" t="str">
        <f>IFERROR(VLOOKUP(C541,'Db Transaksi'!$C$6:$K$400000,4,FALSE),"")</f>
        <v/>
      </c>
      <c r="F541" s="135"/>
      <c r="G541" s="54" t="str">
        <f>IFERROR(VLOOKUP(C541,'Db Transaksi'!$C$6:$K$400000,7,FALSE),"")</f>
        <v/>
      </c>
      <c r="H541" s="136">
        <f>IFERROR(IF(G541=$P$6,VLOOKUP(D541,'Db Transaksi'!$E$6:$J$400000,6,FALSE),0),0)</f>
        <v>0</v>
      </c>
      <c r="I541" s="136"/>
      <c r="J541" s="136">
        <f>IFERROR(IF(G541=$P$7,VLOOKUP(D541,'Db Transaksi'!$E$6:$J$400000,6,FALSE),0),0)</f>
        <v>0</v>
      </c>
      <c r="K541" s="136"/>
      <c r="L541" s="137">
        <f t="shared" si="26"/>
        <v>0</v>
      </c>
      <c r="M541" s="138"/>
    </row>
    <row r="542" spans="1:13" s="7" customFormat="1" x14ac:dyDescent="0.25">
      <c r="A542" s="53" t="str">
        <f t="shared" si="24"/>
        <v/>
      </c>
      <c r="B542" s="53">
        <v>523</v>
      </c>
      <c r="C542" s="52" t="str">
        <f t="shared" si="25"/>
        <v>A.049.523</v>
      </c>
      <c r="D542" s="52" t="str">
        <f>IF(E542="","",$G$5&amp;"."&amp;B542&amp;"."&amp;VLOOKUP(G542,Setting!$B$6:$C$7,2,FALSE)&amp;"."&amp;DAY(E542)&amp;"."&amp;MONTH(E542)&amp;"."&amp;YEAR(E542))</f>
        <v/>
      </c>
      <c r="E542" s="135" t="str">
        <f>IFERROR(VLOOKUP(C542,'Db Transaksi'!$C$6:$K$400000,4,FALSE),"")</f>
        <v/>
      </c>
      <c r="F542" s="135"/>
      <c r="G542" s="54" t="str">
        <f>IFERROR(VLOOKUP(C542,'Db Transaksi'!$C$6:$K$400000,7,FALSE),"")</f>
        <v/>
      </c>
      <c r="H542" s="136">
        <f>IFERROR(IF(G542=$P$6,VLOOKUP(D542,'Db Transaksi'!$E$6:$J$400000,6,FALSE),0),0)</f>
        <v>0</v>
      </c>
      <c r="I542" s="136"/>
      <c r="J542" s="136">
        <f>IFERROR(IF(G542=$P$7,VLOOKUP(D542,'Db Transaksi'!$E$6:$J$400000,6,FALSE),0),0)</f>
        <v>0</v>
      </c>
      <c r="K542" s="136"/>
      <c r="L542" s="137">
        <f t="shared" si="26"/>
        <v>0</v>
      </c>
      <c r="M542" s="138"/>
    </row>
    <row r="543" spans="1:13" s="7" customFormat="1" x14ac:dyDescent="0.25">
      <c r="A543" s="53" t="str">
        <f t="shared" si="24"/>
        <v/>
      </c>
      <c r="B543" s="53">
        <v>524</v>
      </c>
      <c r="C543" s="52" t="str">
        <f t="shared" si="25"/>
        <v>A.049.524</v>
      </c>
      <c r="D543" s="52" t="str">
        <f>IF(E543="","",$G$5&amp;"."&amp;B543&amp;"."&amp;VLOOKUP(G543,Setting!$B$6:$C$7,2,FALSE)&amp;"."&amp;DAY(E543)&amp;"."&amp;MONTH(E543)&amp;"."&amp;YEAR(E543))</f>
        <v/>
      </c>
      <c r="E543" s="135" t="str">
        <f>IFERROR(VLOOKUP(C543,'Db Transaksi'!$C$6:$K$400000,4,FALSE),"")</f>
        <v/>
      </c>
      <c r="F543" s="135"/>
      <c r="G543" s="54" t="str">
        <f>IFERROR(VLOOKUP(C543,'Db Transaksi'!$C$6:$K$400000,7,FALSE),"")</f>
        <v/>
      </c>
      <c r="H543" s="136">
        <f>IFERROR(IF(G543=$P$6,VLOOKUP(D543,'Db Transaksi'!$E$6:$J$400000,6,FALSE),0),0)</f>
        <v>0</v>
      </c>
      <c r="I543" s="136"/>
      <c r="J543" s="136">
        <f>IFERROR(IF(G543=$P$7,VLOOKUP(D543,'Db Transaksi'!$E$6:$J$400000,6,FALSE),0),0)</f>
        <v>0</v>
      </c>
      <c r="K543" s="136"/>
      <c r="L543" s="137">
        <f t="shared" si="26"/>
        <v>0</v>
      </c>
      <c r="M543" s="138"/>
    </row>
    <row r="544" spans="1:13" s="7" customFormat="1" x14ac:dyDescent="0.25">
      <c r="A544" s="53" t="str">
        <f t="shared" si="24"/>
        <v/>
      </c>
      <c r="B544" s="53">
        <v>525</v>
      </c>
      <c r="C544" s="52" t="str">
        <f t="shared" si="25"/>
        <v>A.049.525</v>
      </c>
      <c r="D544" s="52" t="str">
        <f>IF(E544="","",$G$5&amp;"."&amp;B544&amp;"."&amp;VLOOKUP(G544,Setting!$B$6:$C$7,2,FALSE)&amp;"."&amp;DAY(E544)&amp;"."&amp;MONTH(E544)&amp;"."&amp;YEAR(E544))</f>
        <v/>
      </c>
      <c r="E544" s="135" t="str">
        <f>IFERROR(VLOOKUP(C544,'Db Transaksi'!$C$6:$K$400000,4,FALSE),"")</f>
        <v/>
      </c>
      <c r="F544" s="135"/>
      <c r="G544" s="54" t="str">
        <f>IFERROR(VLOOKUP(C544,'Db Transaksi'!$C$6:$K$400000,7,FALSE),"")</f>
        <v/>
      </c>
      <c r="H544" s="136">
        <f>IFERROR(IF(G544=$P$6,VLOOKUP(D544,'Db Transaksi'!$E$6:$J$400000,6,FALSE),0),0)</f>
        <v>0</v>
      </c>
      <c r="I544" s="136"/>
      <c r="J544" s="136">
        <f>IFERROR(IF(G544=$P$7,VLOOKUP(D544,'Db Transaksi'!$E$6:$J$400000,6,FALSE),0),0)</f>
        <v>0</v>
      </c>
      <c r="K544" s="136"/>
      <c r="L544" s="137">
        <f t="shared" si="26"/>
        <v>0</v>
      </c>
      <c r="M544" s="138"/>
    </row>
    <row r="545" spans="1:13" s="7" customFormat="1" x14ac:dyDescent="0.25">
      <c r="A545" s="53" t="str">
        <f t="shared" si="24"/>
        <v/>
      </c>
      <c r="B545" s="53">
        <v>526</v>
      </c>
      <c r="C545" s="52" t="str">
        <f t="shared" si="25"/>
        <v>A.049.526</v>
      </c>
      <c r="D545" s="52" t="str">
        <f>IF(E545="","",$G$5&amp;"."&amp;B545&amp;"."&amp;VLOOKUP(G545,Setting!$B$6:$C$7,2,FALSE)&amp;"."&amp;DAY(E545)&amp;"."&amp;MONTH(E545)&amp;"."&amp;YEAR(E545))</f>
        <v/>
      </c>
      <c r="E545" s="135" t="str">
        <f>IFERROR(VLOOKUP(C545,'Db Transaksi'!$C$6:$K$400000,4,FALSE),"")</f>
        <v/>
      </c>
      <c r="F545" s="135"/>
      <c r="G545" s="54" t="str">
        <f>IFERROR(VLOOKUP(C545,'Db Transaksi'!$C$6:$K$400000,7,FALSE),"")</f>
        <v/>
      </c>
      <c r="H545" s="136">
        <f>IFERROR(IF(G545=$P$6,VLOOKUP(D545,'Db Transaksi'!$E$6:$J$400000,6,FALSE),0),0)</f>
        <v>0</v>
      </c>
      <c r="I545" s="136"/>
      <c r="J545" s="136">
        <f>IFERROR(IF(G545=$P$7,VLOOKUP(D545,'Db Transaksi'!$E$6:$J$400000,6,FALSE),0),0)</f>
        <v>0</v>
      </c>
      <c r="K545" s="136"/>
      <c r="L545" s="137">
        <f t="shared" si="26"/>
        <v>0</v>
      </c>
      <c r="M545" s="138"/>
    </row>
    <row r="546" spans="1:13" s="7" customFormat="1" x14ac:dyDescent="0.25">
      <c r="A546" s="53" t="str">
        <f t="shared" si="24"/>
        <v/>
      </c>
      <c r="B546" s="53">
        <v>527</v>
      </c>
      <c r="C546" s="52" t="str">
        <f t="shared" si="25"/>
        <v>A.049.527</v>
      </c>
      <c r="D546" s="52" t="str">
        <f>IF(E546="","",$G$5&amp;"."&amp;B546&amp;"."&amp;VLOOKUP(G546,Setting!$B$6:$C$7,2,FALSE)&amp;"."&amp;DAY(E546)&amp;"."&amp;MONTH(E546)&amp;"."&amp;YEAR(E546))</f>
        <v/>
      </c>
      <c r="E546" s="135" t="str">
        <f>IFERROR(VLOOKUP(C546,'Db Transaksi'!$C$6:$K$400000,4,FALSE),"")</f>
        <v/>
      </c>
      <c r="F546" s="135"/>
      <c r="G546" s="54" t="str">
        <f>IFERROR(VLOOKUP(C546,'Db Transaksi'!$C$6:$K$400000,7,FALSE),"")</f>
        <v/>
      </c>
      <c r="H546" s="136">
        <f>IFERROR(IF(G546=$P$6,VLOOKUP(D546,'Db Transaksi'!$E$6:$J$400000,6,FALSE),0),0)</f>
        <v>0</v>
      </c>
      <c r="I546" s="136"/>
      <c r="J546" s="136">
        <f>IFERROR(IF(G546=$P$7,VLOOKUP(D546,'Db Transaksi'!$E$6:$J$400000,6,FALSE),0),0)</f>
        <v>0</v>
      </c>
      <c r="K546" s="136"/>
      <c r="L546" s="137">
        <f t="shared" si="26"/>
        <v>0</v>
      </c>
      <c r="M546" s="138"/>
    </row>
    <row r="547" spans="1:13" s="7" customFormat="1" x14ac:dyDescent="0.25">
      <c r="A547" s="53" t="str">
        <f t="shared" si="24"/>
        <v/>
      </c>
      <c r="B547" s="53">
        <v>528</v>
      </c>
      <c r="C547" s="52" t="str">
        <f t="shared" si="25"/>
        <v>A.049.528</v>
      </c>
      <c r="D547" s="52" t="str">
        <f>IF(E547="","",$G$5&amp;"."&amp;B547&amp;"."&amp;VLOOKUP(G547,Setting!$B$6:$C$7,2,FALSE)&amp;"."&amp;DAY(E547)&amp;"."&amp;MONTH(E547)&amp;"."&amp;YEAR(E547))</f>
        <v/>
      </c>
      <c r="E547" s="135" t="str">
        <f>IFERROR(VLOOKUP(C547,'Db Transaksi'!$C$6:$K$400000,4,FALSE),"")</f>
        <v/>
      </c>
      <c r="F547" s="135"/>
      <c r="G547" s="54" t="str">
        <f>IFERROR(VLOOKUP(C547,'Db Transaksi'!$C$6:$K$400000,7,FALSE),"")</f>
        <v/>
      </c>
      <c r="H547" s="136">
        <f>IFERROR(IF(G547=$P$6,VLOOKUP(D547,'Db Transaksi'!$E$6:$J$400000,6,FALSE),0),0)</f>
        <v>0</v>
      </c>
      <c r="I547" s="136"/>
      <c r="J547" s="136">
        <f>IFERROR(IF(G547=$P$7,VLOOKUP(D547,'Db Transaksi'!$E$6:$J$400000,6,FALSE),0),0)</f>
        <v>0</v>
      </c>
      <c r="K547" s="136"/>
      <c r="L547" s="137">
        <f t="shared" si="26"/>
        <v>0</v>
      </c>
      <c r="M547" s="138"/>
    </row>
    <row r="548" spans="1:13" s="7" customFormat="1" x14ac:dyDescent="0.25">
      <c r="A548" s="53" t="str">
        <f t="shared" si="24"/>
        <v/>
      </c>
      <c r="B548" s="53">
        <v>529</v>
      </c>
      <c r="C548" s="52" t="str">
        <f t="shared" si="25"/>
        <v>A.049.529</v>
      </c>
      <c r="D548" s="52" t="str">
        <f>IF(E548="","",$G$5&amp;"."&amp;B548&amp;"."&amp;VLOOKUP(G548,Setting!$B$6:$C$7,2,FALSE)&amp;"."&amp;DAY(E548)&amp;"."&amp;MONTH(E548)&amp;"."&amp;YEAR(E548))</f>
        <v/>
      </c>
      <c r="E548" s="135" t="str">
        <f>IFERROR(VLOOKUP(C548,'Db Transaksi'!$C$6:$K$400000,4,FALSE),"")</f>
        <v/>
      </c>
      <c r="F548" s="135"/>
      <c r="G548" s="54" t="str">
        <f>IFERROR(VLOOKUP(C548,'Db Transaksi'!$C$6:$K$400000,7,FALSE),"")</f>
        <v/>
      </c>
      <c r="H548" s="136">
        <f>IFERROR(IF(G548=$P$6,VLOOKUP(D548,'Db Transaksi'!$E$6:$J$400000,6,FALSE),0),0)</f>
        <v>0</v>
      </c>
      <c r="I548" s="136"/>
      <c r="J548" s="136">
        <f>IFERROR(IF(G548=$P$7,VLOOKUP(D548,'Db Transaksi'!$E$6:$J$400000,6,FALSE),0),0)</f>
        <v>0</v>
      </c>
      <c r="K548" s="136"/>
      <c r="L548" s="137">
        <f t="shared" si="26"/>
        <v>0</v>
      </c>
      <c r="M548" s="138"/>
    </row>
    <row r="549" spans="1:13" s="7" customFormat="1" x14ac:dyDescent="0.25">
      <c r="A549" s="53" t="str">
        <f t="shared" si="24"/>
        <v/>
      </c>
      <c r="B549" s="53">
        <v>530</v>
      </c>
      <c r="C549" s="52" t="str">
        <f t="shared" si="25"/>
        <v>A.049.530</v>
      </c>
      <c r="D549" s="52" t="str">
        <f>IF(E549="","",$G$5&amp;"."&amp;B549&amp;"."&amp;VLOOKUP(G549,Setting!$B$6:$C$7,2,FALSE)&amp;"."&amp;DAY(E549)&amp;"."&amp;MONTH(E549)&amp;"."&amp;YEAR(E549))</f>
        <v/>
      </c>
      <c r="E549" s="135" t="str">
        <f>IFERROR(VLOOKUP(C549,'Db Transaksi'!$C$6:$K$400000,4,FALSE),"")</f>
        <v/>
      </c>
      <c r="F549" s="135"/>
      <c r="G549" s="54" t="str">
        <f>IFERROR(VLOOKUP(C549,'Db Transaksi'!$C$6:$K$400000,7,FALSE),"")</f>
        <v/>
      </c>
      <c r="H549" s="136">
        <f>IFERROR(IF(G549=$P$6,VLOOKUP(D549,'Db Transaksi'!$E$6:$J$400000,6,FALSE),0),0)</f>
        <v>0</v>
      </c>
      <c r="I549" s="136"/>
      <c r="J549" s="136">
        <f>IFERROR(IF(G549=$P$7,VLOOKUP(D549,'Db Transaksi'!$E$6:$J$400000,6,FALSE),0),0)</f>
        <v>0</v>
      </c>
      <c r="K549" s="136"/>
      <c r="L549" s="137">
        <f t="shared" si="26"/>
        <v>0</v>
      </c>
      <c r="M549" s="138"/>
    </row>
    <row r="550" spans="1:13" s="7" customFormat="1" x14ac:dyDescent="0.25">
      <c r="A550" s="53" t="str">
        <f t="shared" si="24"/>
        <v/>
      </c>
      <c r="B550" s="53">
        <v>531</v>
      </c>
      <c r="C550" s="52" t="str">
        <f t="shared" si="25"/>
        <v>A.049.531</v>
      </c>
      <c r="D550" s="52" t="str">
        <f>IF(E550="","",$G$5&amp;"."&amp;B550&amp;"."&amp;VLOOKUP(G550,Setting!$B$6:$C$7,2,FALSE)&amp;"."&amp;DAY(E550)&amp;"."&amp;MONTH(E550)&amp;"."&amp;YEAR(E550))</f>
        <v/>
      </c>
      <c r="E550" s="135" t="str">
        <f>IFERROR(VLOOKUP(C550,'Db Transaksi'!$C$6:$K$400000,4,FALSE),"")</f>
        <v/>
      </c>
      <c r="F550" s="135"/>
      <c r="G550" s="54" t="str">
        <f>IFERROR(VLOOKUP(C550,'Db Transaksi'!$C$6:$K$400000,7,FALSE),"")</f>
        <v/>
      </c>
      <c r="H550" s="136">
        <f>IFERROR(IF(G550=$P$6,VLOOKUP(D550,'Db Transaksi'!$E$6:$J$400000,6,FALSE),0),0)</f>
        <v>0</v>
      </c>
      <c r="I550" s="136"/>
      <c r="J550" s="136">
        <f>IFERROR(IF(G550=$P$7,VLOOKUP(D550,'Db Transaksi'!$E$6:$J$400000,6,FALSE),0),0)</f>
        <v>0</v>
      </c>
      <c r="K550" s="136"/>
      <c r="L550" s="137">
        <f t="shared" si="26"/>
        <v>0</v>
      </c>
      <c r="M550" s="138"/>
    </row>
    <row r="551" spans="1:13" s="7" customFormat="1" x14ac:dyDescent="0.25">
      <c r="A551" s="53" t="str">
        <f t="shared" si="24"/>
        <v/>
      </c>
      <c r="B551" s="53">
        <v>532</v>
      </c>
      <c r="C551" s="52" t="str">
        <f t="shared" si="25"/>
        <v>A.049.532</v>
      </c>
      <c r="D551" s="52" t="str">
        <f>IF(E551="","",$G$5&amp;"."&amp;B551&amp;"."&amp;VLOOKUP(G551,Setting!$B$6:$C$7,2,FALSE)&amp;"."&amp;DAY(E551)&amp;"."&amp;MONTH(E551)&amp;"."&amp;YEAR(E551))</f>
        <v/>
      </c>
      <c r="E551" s="135" t="str">
        <f>IFERROR(VLOOKUP(C551,'Db Transaksi'!$C$6:$K$400000,4,FALSE),"")</f>
        <v/>
      </c>
      <c r="F551" s="135"/>
      <c r="G551" s="54" t="str">
        <f>IFERROR(VLOOKUP(C551,'Db Transaksi'!$C$6:$K$400000,7,FALSE),"")</f>
        <v/>
      </c>
      <c r="H551" s="136">
        <f>IFERROR(IF(G551=$P$6,VLOOKUP(D551,'Db Transaksi'!$E$6:$J$400000,6,FALSE),0),0)</f>
        <v>0</v>
      </c>
      <c r="I551" s="136"/>
      <c r="J551" s="136">
        <f>IFERROR(IF(G551=$P$7,VLOOKUP(D551,'Db Transaksi'!$E$6:$J$400000,6,FALSE),0),0)</f>
        <v>0</v>
      </c>
      <c r="K551" s="136"/>
      <c r="L551" s="137">
        <f t="shared" si="26"/>
        <v>0</v>
      </c>
      <c r="M551" s="138"/>
    </row>
    <row r="552" spans="1:13" s="7" customFormat="1" x14ac:dyDescent="0.25">
      <c r="A552" s="53" t="str">
        <f t="shared" si="24"/>
        <v/>
      </c>
      <c r="B552" s="53">
        <v>533</v>
      </c>
      <c r="C552" s="52" t="str">
        <f t="shared" si="25"/>
        <v>A.049.533</v>
      </c>
      <c r="D552" s="52" t="str">
        <f>IF(E552="","",$G$5&amp;"."&amp;B552&amp;"."&amp;VLOOKUP(G552,Setting!$B$6:$C$7,2,FALSE)&amp;"."&amp;DAY(E552)&amp;"."&amp;MONTH(E552)&amp;"."&amp;YEAR(E552))</f>
        <v/>
      </c>
      <c r="E552" s="135" t="str">
        <f>IFERROR(VLOOKUP(C552,'Db Transaksi'!$C$6:$K$400000,4,FALSE),"")</f>
        <v/>
      </c>
      <c r="F552" s="135"/>
      <c r="G552" s="54" t="str">
        <f>IFERROR(VLOOKUP(C552,'Db Transaksi'!$C$6:$K$400000,7,FALSE),"")</f>
        <v/>
      </c>
      <c r="H552" s="136">
        <f>IFERROR(IF(G552=$P$6,VLOOKUP(D552,'Db Transaksi'!$E$6:$J$400000,6,FALSE),0),0)</f>
        <v>0</v>
      </c>
      <c r="I552" s="136"/>
      <c r="J552" s="136">
        <f>IFERROR(IF(G552=$P$7,VLOOKUP(D552,'Db Transaksi'!$E$6:$J$400000,6,FALSE),0),0)</f>
        <v>0</v>
      </c>
      <c r="K552" s="136"/>
      <c r="L552" s="137">
        <f t="shared" si="26"/>
        <v>0</v>
      </c>
      <c r="M552" s="138"/>
    </row>
    <row r="553" spans="1:13" s="7" customFormat="1" x14ac:dyDescent="0.25">
      <c r="A553" s="53" t="str">
        <f t="shared" si="24"/>
        <v/>
      </c>
      <c r="B553" s="53">
        <v>534</v>
      </c>
      <c r="C553" s="52" t="str">
        <f t="shared" si="25"/>
        <v>A.049.534</v>
      </c>
      <c r="D553" s="52" t="str">
        <f>IF(E553="","",$G$5&amp;"."&amp;B553&amp;"."&amp;VLOOKUP(G553,Setting!$B$6:$C$7,2,FALSE)&amp;"."&amp;DAY(E553)&amp;"."&amp;MONTH(E553)&amp;"."&amp;YEAR(E553))</f>
        <v/>
      </c>
      <c r="E553" s="135" t="str">
        <f>IFERROR(VLOOKUP(C553,'Db Transaksi'!$C$6:$K$400000,4,FALSE),"")</f>
        <v/>
      </c>
      <c r="F553" s="135"/>
      <c r="G553" s="54" t="str">
        <f>IFERROR(VLOOKUP(C553,'Db Transaksi'!$C$6:$K$400000,7,FALSE),"")</f>
        <v/>
      </c>
      <c r="H553" s="136">
        <f>IFERROR(IF(G553=$P$6,VLOOKUP(D553,'Db Transaksi'!$E$6:$J$400000,6,FALSE),0),0)</f>
        <v>0</v>
      </c>
      <c r="I553" s="136"/>
      <c r="J553" s="136">
        <f>IFERROR(IF(G553=$P$7,VLOOKUP(D553,'Db Transaksi'!$E$6:$J$400000,6,FALSE),0),0)</f>
        <v>0</v>
      </c>
      <c r="K553" s="136"/>
      <c r="L553" s="137">
        <f t="shared" si="26"/>
        <v>0</v>
      </c>
      <c r="M553" s="138"/>
    </row>
    <row r="554" spans="1:13" s="7" customFormat="1" x14ac:dyDescent="0.25">
      <c r="A554" s="53" t="str">
        <f t="shared" si="24"/>
        <v/>
      </c>
      <c r="B554" s="53">
        <v>535</v>
      </c>
      <c r="C554" s="52" t="str">
        <f t="shared" si="25"/>
        <v>A.049.535</v>
      </c>
      <c r="D554" s="52" t="str">
        <f>IF(E554="","",$G$5&amp;"."&amp;B554&amp;"."&amp;VLOOKUP(G554,Setting!$B$6:$C$7,2,FALSE)&amp;"."&amp;DAY(E554)&amp;"."&amp;MONTH(E554)&amp;"."&amp;YEAR(E554))</f>
        <v/>
      </c>
      <c r="E554" s="135" t="str">
        <f>IFERROR(VLOOKUP(C554,'Db Transaksi'!$C$6:$K$400000,4,FALSE),"")</f>
        <v/>
      </c>
      <c r="F554" s="135"/>
      <c r="G554" s="54" t="str">
        <f>IFERROR(VLOOKUP(C554,'Db Transaksi'!$C$6:$K$400000,7,FALSE),"")</f>
        <v/>
      </c>
      <c r="H554" s="136">
        <f>IFERROR(IF(G554=$P$6,VLOOKUP(D554,'Db Transaksi'!$E$6:$J$400000,6,FALSE),0),0)</f>
        <v>0</v>
      </c>
      <c r="I554" s="136"/>
      <c r="J554" s="136">
        <f>IFERROR(IF(G554=$P$7,VLOOKUP(D554,'Db Transaksi'!$E$6:$J$400000,6,FALSE),0),0)</f>
        <v>0</v>
      </c>
      <c r="K554" s="136"/>
      <c r="L554" s="137">
        <f t="shared" si="26"/>
        <v>0</v>
      </c>
      <c r="M554" s="138"/>
    </row>
    <row r="555" spans="1:13" s="7" customFormat="1" x14ac:dyDescent="0.25">
      <c r="A555" s="53" t="str">
        <f t="shared" si="24"/>
        <v/>
      </c>
      <c r="B555" s="53">
        <v>536</v>
      </c>
      <c r="C555" s="52" t="str">
        <f t="shared" si="25"/>
        <v>A.049.536</v>
      </c>
      <c r="D555" s="52" t="str">
        <f>IF(E555="","",$G$5&amp;"."&amp;B555&amp;"."&amp;VLOOKUP(G555,Setting!$B$6:$C$7,2,FALSE)&amp;"."&amp;DAY(E555)&amp;"."&amp;MONTH(E555)&amp;"."&amp;YEAR(E555))</f>
        <v/>
      </c>
      <c r="E555" s="135" t="str">
        <f>IFERROR(VLOOKUP(C555,'Db Transaksi'!$C$6:$K$400000,4,FALSE),"")</f>
        <v/>
      </c>
      <c r="F555" s="135"/>
      <c r="G555" s="54" t="str">
        <f>IFERROR(VLOOKUP(C555,'Db Transaksi'!$C$6:$K$400000,7,FALSE),"")</f>
        <v/>
      </c>
      <c r="H555" s="136">
        <f>IFERROR(IF(G555=$P$6,VLOOKUP(D555,'Db Transaksi'!$E$6:$J$400000,6,FALSE),0),0)</f>
        <v>0</v>
      </c>
      <c r="I555" s="136"/>
      <c r="J555" s="136">
        <f>IFERROR(IF(G555=$P$7,VLOOKUP(D555,'Db Transaksi'!$E$6:$J$400000,6,FALSE),0),0)</f>
        <v>0</v>
      </c>
      <c r="K555" s="136"/>
      <c r="L555" s="137">
        <f t="shared" si="26"/>
        <v>0</v>
      </c>
      <c r="M555" s="138"/>
    </row>
    <row r="556" spans="1:13" s="7" customFormat="1" x14ac:dyDescent="0.25">
      <c r="A556" s="53" t="str">
        <f t="shared" si="24"/>
        <v/>
      </c>
      <c r="B556" s="53">
        <v>537</v>
      </c>
      <c r="C556" s="52" t="str">
        <f t="shared" si="25"/>
        <v>A.049.537</v>
      </c>
      <c r="D556" s="52" t="str">
        <f>IF(E556="","",$G$5&amp;"."&amp;B556&amp;"."&amp;VLOOKUP(G556,Setting!$B$6:$C$7,2,FALSE)&amp;"."&amp;DAY(E556)&amp;"."&amp;MONTH(E556)&amp;"."&amp;YEAR(E556))</f>
        <v/>
      </c>
      <c r="E556" s="135" t="str">
        <f>IFERROR(VLOOKUP(C556,'Db Transaksi'!$C$6:$K$400000,4,FALSE),"")</f>
        <v/>
      </c>
      <c r="F556" s="135"/>
      <c r="G556" s="54" t="str">
        <f>IFERROR(VLOOKUP(C556,'Db Transaksi'!$C$6:$K$400000,7,FALSE),"")</f>
        <v/>
      </c>
      <c r="H556" s="136">
        <f>IFERROR(IF(G556=$P$6,VLOOKUP(D556,'Db Transaksi'!$E$6:$J$400000,6,FALSE),0),0)</f>
        <v>0</v>
      </c>
      <c r="I556" s="136"/>
      <c r="J556" s="136">
        <f>IFERROR(IF(G556=$P$7,VLOOKUP(D556,'Db Transaksi'!$E$6:$J$400000,6,FALSE),0),0)</f>
        <v>0</v>
      </c>
      <c r="K556" s="136"/>
      <c r="L556" s="137">
        <f t="shared" si="26"/>
        <v>0</v>
      </c>
      <c r="M556" s="138"/>
    </row>
    <row r="557" spans="1:13" s="7" customFormat="1" x14ac:dyDescent="0.25">
      <c r="A557" s="53" t="str">
        <f t="shared" si="24"/>
        <v/>
      </c>
      <c r="B557" s="53">
        <v>538</v>
      </c>
      <c r="C557" s="52" t="str">
        <f t="shared" si="25"/>
        <v>A.049.538</v>
      </c>
      <c r="D557" s="52" t="str">
        <f>IF(E557="","",$G$5&amp;"."&amp;B557&amp;"."&amp;VLOOKUP(G557,Setting!$B$6:$C$7,2,FALSE)&amp;"."&amp;DAY(E557)&amp;"."&amp;MONTH(E557)&amp;"."&amp;YEAR(E557))</f>
        <v/>
      </c>
      <c r="E557" s="135" t="str">
        <f>IFERROR(VLOOKUP(C557,'Db Transaksi'!$C$6:$K$400000,4,FALSE),"")</f>
        <v/>
      </c>
      <c r="F557" s="135"/>
      <c r="G557" s="54" t="str">
        <f>IFERROR(VLOOKUP(C557,'Db Transaksi'!$C$6:$K$400000,7,FALSE),"")</f>
        <v/>
      </c>
      <c r="H557" s="136">
        <f>IFERROR(IF(G557=$P$6,VLOOKUP(D557,'Db Transaksi'!$E$6:$J$400000,6,FALSE),0),0)</f>
        <v>0</v>
      </c>
      <c r="I557" s="136"/>
      <c r="J557" s="136">
        <f>IFERROR(IF(G557=$P$7,VLOOKUP(D557,'Db Transaksi'!$E$6:$J$400000,6,FALSE),0),0)</f>
        <v>0</v>
      </c>
      <c r="K557" s="136"/>
      <c r="L557" s="137">
        <f t="shared" si="26"/>
        <v>0</v>
      </c>
      <c r="M557" s="138"/>
    </row>
    <row r="558" spans="1:13" s="7" customFormat="1" x14ac:dyDescent="0.25">
      <c r="A558" s="53" t="str">
        <f t="shared" si="24"/>
        <v/>
      </c>
      <c r="B558" s="53">
        <v>539</v>
      </c>
      <c r="C558" s="52" t="str">
        <f t="shared" si="25"/>
        <v>A.049.539</v>
      </c>
      <c r="D558" s="52" t="str">
        <f>IF(E558="","",$G$5&amp;"."&amp;B558&amp;"."&amp;VLOOKUP(G558,Setting!$B$6:$C$7,2,FALSE)&amp;"."&amp;DAY(E558)&amp;"."&amp;MONTH(E558)&amp;"."&amp;YEAR(E558))</f>
        <v/>
      </c>
      <c r="E558" s="135" t="str">
        <f>IFERROR(VLOOKUP(C558,'Db Transaksi'!$C$6:$K$400000,4,FALSE),"")</f>
        <v/>
      </c>
      <c r="F558" s="135"/>
      <c r="G558" s="54" t="str">
        <f>IFERROR(VLOOKUP(C558,'Db Transaksi'!$C$6:$K$400000,7,FALSE),"")</f>
        <v/>
      </c>
      <c r="H558" s="136">
        <f>IFERROR(IF(G558=$P$6,VLOOKUP(D558,'Db Transaksi'!$E$6:$J$400000,6,FALSE),0),0)</f>
        <v>0</v>
      </c>
      <c r="I558" s="136"/>
      <c r="J558" s="136">
        <f>IFERROR(IF(G558=$P$7,VLOOKUP(D558,'Db Transaksi'!$E$6:$J$400000,6,FALSE),0),0)</f>
        <v>0</v>
      </c>
      <c r="K558" s="136"/>
      <c r="L558" s="137">
        <f t="shared" si="26"/>
        <v>0</v>
      </c>
      <c r="M558" s="138"/>
    </row>
    <row r="559" spans="1:13" s="7" customFormat="1" x14ac:dyDescent="0.25">
      <c r="A559" s="53" t="str">
        <f t="shared" si="24"/>
        <v/>
      </c>
      <c r="B559" s="53">
        <v>540</v>
      </c>
      <c r="C559" s="52" t="str">
        <f t="shared" si="25"/>
        <v>A.049.540</v>
      </c>
      <c r="D559" s="52" t="str">
        <f>IF(E559="","",$G$5&amp;"."&amp;B559&amp;"."&amp;VLOOKUP(G559,Setting!$B$6:$C$7,2,FALSE)&amp;"."&amp;DAY(E559)&amp;"."&amp;MONTH(E559)&amp;"."&amp;YEAR(E559))</f>
        <v/>
      </c>
      <c r="E559" s="135" t="str">
        <f>IFERROR(VLOOKUP(C559,'Db Transaksi'!$C$6:$K$400000,4,FALSE),"")</f>
        <v/>
      </c>
      <c r="F559" s="135"/>
      <c r="G559" s="54" t="str">
        <f>IFERROR(VLOOKUP(C559,'Db Transaksi'!$C$6:$K$400000,7,FALSE),"")</f>
        <v/>
      </c>
      <c r="H559" s="136">
        <f>IFERROR(IF(G559=$P$6,VLOOKUP(D559,'Db Transaksi'!$E$6:$J$400000,6,FALSE),0),0)</f>
        <v>0</v>
      </c>
      <c r="I559" s="136"/>
      <c r="J559" s="136">
        <f>IFERROR(IF(G559=$P$7,VLOOKUP(D559,'Db Transaksi'!$E$6:$J$400000,6,FALSE),0),0)</f>
        <v>0</v>
      </c>
      <c r="K559" s="136"/>
      <c r="L559" s="137">
        <f t="shared" si="26"/>
        <v>0</v>
      </c>
      <c r="M559" s="138"/>
    </row>
    <row r="560" spans="1:13" s="7" customFormat="1" x14ac:dyDescent="0.25">
      <c r="A560" s="53" t="str">
        <f t="shared" si="24"/>
        <v/>
      </c>
      <c r="B560" s="53">
        <v>541</v>
      </c>
      <c r="C560" s="52" t="str">
        <f t="shared" si="25"/>
        <v>A.049.541</v>
      </c>
      <c r="D560" s="52" t="str">
        <f>IF(E560="","",$G$5&amp;"."&amp;B560&amp;"."&amp;VLOOKUP(G560,Setting!$B$6:$C$7,2,FALSE)&amp;"."&amp;DAY(E560)&amp;"."&amp;MONTH(E560)&amp;"."&amp;YEAR(E560))</f>
        <v/>
      </c>
      <c r="E560" s="135" t="str">
        <f>IFERROR(VLOOKUP(C560,'Db Transaksi'!$C$6:$K$400000,4,FALSE),"")</f>
        <v/>
      </c>
      <c r="F560" s="135"/>
      <c r="G560" s="54" t="str">
        <f>IFERROR(VLOOKUP(C560,'Db Transaksi'!$C$6:$K$400000,7,FALSE),"")</f>
        <v/>
      </c>
      <c r="H560" s="136">
        <f>IFERROR(IF(G560=$P$6,VLOOKUP(D560,'Db Transaksi'!$E$6:$J$400000,6,FALSE),0),0)</f>
        <v>0</v>
      </c>
      <c r="I560" s="136"/>
      <c r="J560" s="136">
        <f>IFERROR(IF(G560=$P$7,VLOOKUP(D560,'Db Transaksi'!$E$6:$J$400000,6,FALSE),0),0)</f>
        <v>0</v>
      </c>
      <c r="K560" s="136"/>
      <c r="L560" s="137">
        <f t="shared" si="26"/>
        <v>0</v>
      </c>
      <c r="M560" s="138"/>
    </row>
    <row r="561" spans="1:13" s="7" customFormat="1" x14ac:dyDescent="0.25">
      <c r="A561" s="53" t="str">
        <f t="shared" si="24"/>
        <v/>
      </c>
      <c r="B561" s="53">
        <v>542</v>
      </c>
      <c r="C561" s="52" t="str">
        <f t="shared" si="25"/>
        <v>A.049.542</v>
      </c>
      <c r="D561" s="52" t="str">
        <f>IF(E561="","",$G$5&amp;"."&amp;B561&amp;"."&amp;VLOOKUP(G561,Setting!$B$6:$C$7,2,FALSE)&amp;"."&amp;DAY(E561)&amp;"."&amp;MONTH(E561)&amp;"."&amp;YEAR(E561))</f>
        <v/>
      </c>
      <c r="E561" s="135" t="str">
        <f>IFERROR(VLOOKUP(C561,'Db Transaksi'!$C$6:$K$400000,4,FALSE),"")</f>
        <v/>
      </c>
      <c r="F561" s="135"/>
      <c r="G561" s="54" t="str">
        <f>IFERROR(VLOOKUP(C561,'Db Transaksi'!$C$6:$K$400000,7,FALSE),"")</f>
        <v/>
      </c>
      <c r="H561" s="136">
        <f>IFERROR(IF(G561=$P$6,VLOOKUP(D561,'Db Transaksi'!$E$6:$J$400000,6,FALSE),0),0)</f>
        <v>0</v>
      </c>
      <c r="I561" s="136"/>
      <c r="J561" s="136">
        <f>IFERROR(IF(G561=$P$7,VLOOKUP(D561,'Db Transaksi'!$E$6:$J$400000,6,FALSE),0),0)</f>
        <v>0</v>
      </c>
      <c r="K561" s="136"/>
      <c r="L561" s="137">
        <f t="shared" si="26"/>
        <v>0</v>
      </c>
      <c r="M561" s="138"/>
    </row>
    <row r="562" spans="1:13" s="7" customFormat="1" x14ac:dyDescent="0.25">
      <c r="A562" s="53" t="str">
        <f t="shared" si="24"/>
        <v/>
      </c>
      <c r="B562" s="53">
        <v>543</v>
      </c>
      <c r="C562" s="52" t="str">
        <f t="shared" si="25"/>
        <v>A.049.543</v>
      </c>
      <c r="D562" s="52" t="str">
        <f>IF(E562="","",$G$5&amp;"."&amp;B562&amp;"."&amp;VLOOKUP(G562,Setting!$B$6:$C$7,2,FALSE)&amp;"."&amp;DAY(E562)&amp;"."&amp;MONTH(E562)&amp;"."&amp;YEAR(E562))</f>
        <v/>
      </c>
      <c r="E562" s="135" t="str">
        <f>IFERROR(VLOOKUP(C562,'Db Transaksi'!$C$6:$K$400000,4,FALSE),"")</f>
        <v/>
      </c>
      <c r="F562" s="135"/>
      <c r="G562" s="54" t="str">
        <f>IFERROR(VLOOKUP(C562,'Db Transaksi'!$C$6:$K$400000,7,FALSE),"")</f>
        <v/>
      </c>
      <c r="H562" s="136">
        <f>IFERROR(IF(G562=$P$6,VLOOKUP(D562,'Db Transaksi'!$E$6:$J$400000,6,FALSE),0),0)</f>
        <v>0</v>
      </c>
      <c r="I562" s="136"/>
      <c r="J562" s="136">
        <f>IFERROR(IF(G562=$P$7,VLOOKUP(D562,'Db Transaksi'!$E$6:$J$400000,6,FALSE),0),0)</f>
        <v>0</v>
      </c>
      <c r="K562" s="136"/>
      <c r="L562" s="137">
        <f t="shared" si="26"/>
        <v>0</v>
      </c>
      <c r="M562" s="138"/>
    </row>
    <row r="563" spans="1:13" s="7" customFormat="1" x14ac:dyDescent="0.25">
      <c r="A563" s="53" t="str">
        <f t="shared" si="24"/>
        <v/>
      </c>
      <c r="B563" s="53">
        <v>544</v>
      </c>
      <c r="C563" s="52" t="str">
        <f t="shared" si="25"/>
        <v>A.049.544</v>
      </c>
      <c r="D563" s="52" t="str">
        <f>IF(E563="","",$G$5&amp;"."&amp;B563&amp;"."&amp;VLOOKUP(G563,Setting!$B$6:$C$7,2,FALSE)&amp;"."&amp;DAY(E563)&amp;"."&amp;MONTH(E563)&amp;"."&amp;YEAR(E563))</f>
        <v/>
      </c>
      <c r="E563" s="135" t="str">
        <f>IFERROR(VLOOKUP(C563,'Db Transaksi'!$C$6:$K$400000,4,FALSE),"")</f>
        <v/>
      </c>
      <c r="F563" s="135"/>
      <c r="G563" s="54" t="str">
        <f>IFERROR(VLOOKUP(C563,'Db Transaksi'!$C$6:$K$400000,7,FALSE),"")</f>
        <v/>
      </c>
      <c r="H563" s="136">
        <f>IFERROR(IF(G563=$P$6,VLOOKUP(D563,'Db Transaksi'!$E$6:$J$400000,6,FALSE),0),0)</f>
        <v>0</v>
      </c>
      <c r="I563" s="136"/>
      <c r="J563" s="136">
        <f>IFERROR(IF(G563=$P$7,VLOOKUP(D563,'Db Transaksi'!$E$6:$J$400000,6,FALSE),0),0)</f>
        <v>0</v>
      </c>
      <c r="K563" s="136"/>
      <c r="L563" s="137">
        <f t="shared" si="26"/>
        <v>0</v>
      </c>
      <c r="M563" s="138"/>
    </row>
    <row r="564" spans="1:13" s="7" customFormat="1" x14ac:dyDescent="0.25">
      <c r="A564" s="53" t="str">
        <f t="shared" si="24"/>
        <v/>
      </c>
      <c r="B564" s="53">
        <v>545</v>
      </c>
      <c r="C564" s="52" t="str">
        <f t="shared" si="25"/>
        <v>A.049.545</v>
      </c>
      <c r="D564" s="52" t="str">
        <f>IF(E564="","",$G$5&amp;"."&amp;B564&amp;"."&amp;VLOOKUP(G564,Setting!$B$6:$C$7,2,FALSE)&amp;"."&amp;DAY(E564)&amp;"."&amp;MONTH(E564)&amp;"."&amp;YEAR(E564))</f>
        <v/>
      </c>
      <c r="E564" s="135" t="str">
        <f>IFERROR(VLOOKUP(C564,'Db Transaksi'!$C$6:$K$400000,4,FALSE),"")</f>
        <v/>
      </c>
      <c r="F564" s="135"/>
      <c r="G564" s="54" t="str">
        <f>IFERROR(VLOOKUP(C564,'Db Transaksi'!$C$6:$K$400000,7,FALSE),"")</f>
        <v/>
      </c>
      <c r="H564" s="136">
        <f>IFERROR(IF(G564=$P$6,VLOOKUP(D564,'Db Transaksi'!$E$6:$J$400000,6,FALSE),0),0)</f>
        <v>0</v>
      </c>
      <c r="I564" s="136"/>
      <c r="J564" s="136">
        <f>IFERROR(IF(G564=$P$7,VLOOKUP(D564,'Db Transaksi'!$E$6:$J$400000,6,FALSE),0),0)</f>
        <v>0</v>
      </c>
      <c r="K564" s="136"/>
      <c r="L564" s="137">
        <f t="shared" si="26"/>
        <v>0</v>
      </c>
      <c r="M564" s="138"/>
    </row>
    <row r="565" spans="1:13" s="7" customFormat="1" x14ac:dyDescent="0.25">
      <c r="A565" s="53" t="str">
        <f t="shared" si="24"/>
        <v/>
      </c>
      <c r="B565" s="53">
        <v>546</v>
      </c>
      <c r="C565" s="52" t="str">
        <f t="shared" si="25"/>
        <v>A.049.546</v>
      </c>
      <c r="D565" s="52" t="str">
        <f>IF(E565="","",$G$5&amp;"."&amp;B565&amp;"."&amp;VLOOKUP(G565,Setting!$B$6:$C$7,2,FALSE)&amp;"."&amp;DAY(E565)&amp;"."&amp;MONTH(E565)&amp;"."&amp;YEAR(E565))</f>
        <v/>
      </c>
      <c r="E565" s="135" t="str">
        <f>IFERROR(VLOOKUP(C565,'Db Transaksi'!$C$6:$K$400000,4,FALSE),"")</f>
        <v/>
      </c>
      <c r="F565" s="135"/>
      <c r="G565" s="54" t="str">
        <f>IFERROR(VLOOKUP(C565,'Db Transaksi'!$C$6:$K$400000,7,FALSE),"")</f>
        <v/>
      </c>
      <c r="H565" s="136">
        <f>IFERROR(IF(G565=$P$6,VLOOKUP(D565,'Db Transaksi'!$E$6:$J$400000,6,FALSE),0),0)</f>
        <v>0</v>
      </c>
      <c r="I565" s="136"/>
      <c r="J565" s="136">
        <f>IFERROR(IF(G565=$P$7,VLOOKUP(D565,'Db Transaksi'!$E$6:$J$400000,6,FALSE),0),0)</f>
        <v>0</v>
      </c>
      <c r="K565" s="136"/>
      <c r="L565" s="137">
        <f t="shared" si="26"/>
        <v>0</v>
      </c>
      <c r="M565" s="138"/>
    </row>
    <row r="566" spans="1:13" s="7" customFormat="1" x14ac:dyDescent="0.25">
      <c r="A566" s="53" t="str">
        <f t="shared" si="24"/>
        <v/>
      </c>
      <c r="B566" s="53">
        <v>547</v>
      </c>
      <c r="C566" s="52" t="str">
        <f t="shared" si="25"/>
        <v>A.049.547</v>
      </c>
      <c r="D566" s="52" t="str">
        <f>IF(E566="","",$G$5&amp;"."&amp;B566&amp;"."&amp;VLOOKUP(G566,Setting!$B$6:$C$7,2,FALSE)&amp;"."&amp;DAY(E566)&amp;"."&amp;MONTH(E566)&amp;"."&amp;YEAR(E566))</f>
        <v/>
      </c>
      <c r="E566" s="135" t="str">
        <f>IFERROR(VLOOKUP(C566,'Db Transaksi'!$C$6:$K$400000,4,FALSE),"")</f>
        <v/>
      </c>
      <c r="F566" s="135"/>
      <c r="G566" s="54" t="str">
        <f>IFERROR(VLOOKUP(C566,'Db Transaksi'!$C$6:$K$400000,7,FALSE),"")</f>
        <v/>
      </c>
      <c r="H566" s="136">
        <f>IFERROR(IF(G566=$P$6,VLOOKUP(D566,'Db Transaksi'!$E$6:$J$400000,6,FALSE),0),0)</f>
        <v>0</v>
      </c>
      <c r="I566" s="136"/>
      <c r="J566" s="136">
        <f>IFERROR(IF(G566=$P$7,VLOOKUP(D566,'Db Transaksi'!$E$6:$J$400000,6,FALSE),0),0)</f>
        <v>0</v>
      </c>
      <c r="K566" s="136"/>
      <c r="L566" s="137">
        <f t="shared" si="26"/>
        <v>0</v>
      </c>
      <c r="M566" s="138"/>
    </row>
    <row r="567" spans="1:13" s="7" customFormat="1" x14ac:dyDescent="0.25">
      <c r="A567" s="53" t="str">
        <f t="shared" si="24"/>
        <v/>
      </c>
      <c r="B567" s="53">
        <v>548</v>
      </c>
      <c r="C567" s="52" t="str">
        <f t="shared" si="25"/>
        <v>A.049.548</v>
      </c>
      <c r="D567" s="52" t="str">
        <f>IF(E567="","",$G$5&amp;"."&amp;B567&amp;"."&amp;VLOOKUP(G567,Setting!$B$6:$C$7,2,FALSE)&amp;"."&amp;DAY(E567)&amp;"."&amp;MONTH(E567)&amp;"."&amp;YEAR(E567))</f>
        <v/>
      </c>
      <c r="E567" s="135" t="str">
        <f>IFERROR(VLOOKUP(C567,'Db Transaksi'!$C$6:$K$400000,4,FALSE),"")</f>
        <v/>
      </c>
      <c r="F567" s="135"/>
      <c r="G567" s="54" t="str">
        <f>IFERROR(VLOOKUP(C567,'Db Transaksi'!$C$6:$K$400000,7,FALSE),"")</f>
        <v/>
      </c>
      <c r="H567" s="136">
        <f>IFERROR(IF(G567=$P$6,VLOOKUP(D567,'Db Transaksi'!$E$6:$J$400000,6,FALSE),0),0)</f>
        <v>0</v>
      </c>
      <c r="I567" s="136"/>
      <c r="J567" s="136">
        <f>IFERROR(IF(G567=$P$7,VLOOKUP(D567,'Db Transaksi'!$E$6:$J$400000,6,FALSE),0),0)</f>
        <v>0</v>
      </c>
      <c r="K567" s="136"/>
      <c r="L567" s="137">
        <f t="shared" si="26"/>
        <v>0</v>
      </c>
      <c r="M567" s="138"/>
    </row>
    <row r="568" spans="1:13" s="7" customFormat="1" x14ac:dyDescent="0.25">
      <c r="A568" s="53" t="str">
        <f t="shared" si="24"/>
        <v/>
      </c>
      <c r="B568" s="53">
        <v>549</v>
      </c>
      <c r="C568" s="52" t="str">
        <f t="shared" si="25"/>
        <v>A.049.549</v>
      </c>
      <c r="D568" s="52" t="str">
        <f>IF(E568="","",$G$5&amp;"."&amp;B568&amp;"."&amp;VLOOKUP(G568,Setting!$B$6:$C$7,2,FALSE)&amp;"."&amp;DAY(E568)&amp;"."&amp;MONTH(E568)&amp;"."&amp;YEAR(E568))</f>
        <v/>
      </c>
      <c r="E568" s="135" t="str">
        <f>IFERROR(VLOOKUP(C568,'Db Transaksi'!$C$6:$K$400000,4,FALSE),"")</f>
        <v/>
      </c>
      <c r="F568" s="135"/>
      <c r="G568" s="54" t="str">
        <f>IFERROR(VLOOKUP(C568,'Db Transaksi'!$C$6:$K$400000,7,FALSE),"")</f>
        <v/>
      </c>
      <c r="H568" s="136">
        <f>IFERROR(IF(G568=$P$6,VLOOKUP(D568,'Db Transaksi'!$E$6:$J$400000,6,FALSE),0),0)</f>
        <v>0</v>
      </c>
      <c r="I568" s="136"/>
      <c r="J568" s="136">
        <f>IFERROR(IF(G568=$P$7,VLOOKUP(D568,'Db Transaksi'!$E$6:$J$400000,6,FALSE),0),0)</f>
        <v>0</v>
      </c>
      <c r="K568" s="136"/>
      <c r="L568" s="137">
        <f t="shared" si="26"/>
        <v>0</v>
      </c>
      <c r="M568" s="138"/>
    </row>
    <row r="569" spans="1:13" s="7" customFormat="1" x14ac:dyDescent="0.25">
      <c r="A569" s="53" t="str">
        <f t="shared" si="24"/>
        <v/>
      </c>
      <c r="B569" s="53">
        <v>550</v>
      </c>
      <c r="C569" s="52" t="str">
        <f t="shared" si="25"/>
        <v>A.049.550</v>
      </c>
      <c r="D569" s="52" t="str">
        <f>IF(E569="","",$G$5&amp;"."&amp;B569&amp;"."&amp;VLOOKUP(G569,Setting!$B$6:$C$7,2,FALSE)&amp;"."&amp;DAY(E569)&amp;"."&amp;MONTH(E569)&amp;"."&amp;YEAR(E569))</f>
        <v/>
      </c>
      <c r="E569" s="135" t="str">
        <f>IFERROR(VLOOKUP(C569,'Db Transaksi'!$C$6:$K$400000,4,FALSE),"")</f>
        <v/>
      </c>
      <c r="F569" s="135"/>
      <c r="G569" s="54" t="str">
        <f>IFERROR(VLOOKUP(C569,'Db Transaksi'!$C$6:$K$400000,7,FALSE),"")</f>
        <v/>
      </c>
      <c r="H569" s="136">
        <f>IFERROR(IF(G569=$P$6,VLOOKUP(D569,'Db Transaksi'!$E$6:$J$400000,6,FALSE),0),0)</f>
        <v>0</v>
      </c>
      <c r="I569" s="136"/>
      <c r="J569" s="136">
        <f>IFERROR(IF(G569=$P$7,VLOOKUP(D569,'Db Transaksi'!$E$6:$J$400000,6,FALSE),0),0)</f>
        <v>0</v>
      </c>
      <c r="K569" s="136"/>
      <c r="L569" s="137">
        <f t="shared" si="26"/>
        <v>0</v>
      </c>
      <c r="M569" s="138"/>
    </row>
    <row r="570" spans="1:13" s="7" customFormat="1" x14ac:dyDescent="0.25">
      <c r="A570" s="53" t="str">
        <f t="shared" si="24"/>
        <v/>
      </c>
      <c r="B570" s="53">
        <v>551</v>
      </c>
      <c r="C570" s="52" t="str">
        <f t="shared" si="25"/>
        <v>A.049.551</v>
      </c>
      <c r="D570" s="52" t="str">
        <f>IF(E570="","",$G$5&amp;"."&amp;B570&amp;"."&amp;VLOOKUP(G570,Setting!$B$6:$C$7,2,FALSE)&amp;"."&amp;DAY(E570)&amp;"."&amp;MONTH(E570)&amp;"."&amp;YEAR(E570))</f>
        <v/>
      </c>
      <c r="E570" s="135" t="str">
        <f>IFERROR(VLOOKUP(C570,'Db Transaksi'!$C$6:$K$400000,4,FALSE),"")</f>
        <v/>
      </c>
      <c r="F570" s="135"/>
      <c r="G570" s="54" t="str">
        <f>IFERROR(VLOOKUP(C570,'Db Transaksi'!$C$6:$K$400000,7,FALSE),"")</f>
        <v/>
      </c>
      <c r="H570" s="136">
        <f>IFERROR(IF(G570=$P$6,VLOOKUP(D570,'Db Transaksi'!$E$6:$J$400000,6,FALSE),0),0)</f>
        <v>0</v>
      </c>
      <c r="I570" s="136"/>
      <c r="J570" s="136">
        <f>IFERROR(IF(G570=$P$7,VLOOKUP(D570,'Db Transaksi'!$E$6:$J$400000,6,FALSE),0),0)</f>
        <v>0</v>
      </c>
      <c r="K570" s="136"/>
      <c r="L570" s="137">
        <f t="shared" si="26"/>
        <v>0</v>
      </c>
      <c r="M570" s="138"/>
    </row>
    <row r="571" spans="1:13" s="7" customFormat="1" x14ac:dyDescent="0.25">
      <c r="A571" s="53" t="str">
        <f t="shared" si="24"/>
        <v/>
      </c>
      <c r="B571" s="53">
        <v>552</v>
      </c>
      <c r="C571" s="52" t="str">
        <f t="shared" si="25"/>
        <v>A.049.552</v>
      </c>
      <c r="D571" s="52" t="str">
        <f>IF(E571="","",$G$5&amp;"."&amp;B571&amp;"."&amp;VLOOKUP(G571,Setting!$B$6:$C$7,2,FALSE)&amp;"."&amp;DAY(E571)&amp;"."&amp;MONTH(E571)&amp;"."&amp;YEAR(E571))</f>
        <v/>
      </c>
      <c r="E571" s="135" t="str">
        <f>IFERROR(VLOOKUP(C571,'Db Transaksi'!$C$6:$K$400000,4,FALSE),"")</f>
        <v/>
      </c>
      <c r="F571" s="135"/>
      <c r="G571" s="54" t="str">
        <f>IFERROR(VLOOKUP(C571,'Db Transaksi'!$C$6:$K$400000,7,FALSE),"")</f>
        <v/>
      </c>
      <c r="H571" s="136">
        <f>IFERROR(IF(G571=$P$6,VLOOKUP(D571,'Db Transaksi'!$E$6:$J$400000,6,FALSE),0),0)</f>
        <v>0</v>
      </c>
      <c r="I571" s="136"/>
      <c r="J571" s="136">
        <f>IFERROR(IF(G571=$P$7,VLOOKUP(D571,'Db Transaksi'!$E$6:$J$400000,6,FALSE),0),0)</f>
        <v>0</v>
      </c>
      <c r="K571" s="136"/>
      <c r="L571" s="137">
        <f t="shared" si="26"/>
        <v>0</v>
      </c>
      <c r="M571" s="138"/>
    </row>
    <row r="572" spans="1:13" s="7" customFormat="1" x14ac:dyDescent="0.25">
      <c r="A572" s="53" t="str">
        <f t="shared" si="24"/>
        <v/>
      </c>
      <c r="B572" s="53">
        <v>553</v>
      </c>
      <c r="C572" s="52" t="str">
        <f t="shared" si="25"/>
        <v>A.049.553</v>
      </c>
      <c r="D572" s="52" t="str">
        <f>IF(E572="","",$G$5&amp;"."&amp;B572&amp;"."&amp;VLOOKUP(G572,Setting!$B$6:$C$7,2,FALSE)&amp;"."&amp;DAY(E572)&amp;"."&amp;MONTH(E572)&amp;"."&amp;YEAR(E572))</f>
        <v/>
      </c>
      <c r="E572" s="135" t="str">
        <f>IFERROR(VLOOKUP(C572,'Db Transaksi'!$C$6:$K$400000,4,FALSE),"")</f>
        <v/>
      </c>
      <c r="F572" s="135"/>
      <c r="G572" s="54" t="str">
        <f>IFERROR(VLOOKUP(C572,'Db Transaksi'!$C$6:$K$400000,7,FALSE),"")</f>
        <v/>
      </c>
      <c r="H572" s="136">
        <f>IFERROR(IF(G572=$P$6,VLOOKUP(D572,'Db Transaksi'!$E$6:$J$400000,6,FALSE),0),0)</f>
        <v>0</v>
      </c>
      <c r="I572" s="136"/>
      <c r="J572" s="136">
        <f>IFERROR(IF(G572=$P$7,VLOOKUP(D572,'Db Transaksi'!$E$6:$J$400000,6,FALSE),0),0)</f>
        <v>0</v>
      </c>
      <c r="K572" s="136"/>
      <c r="L572" s="137">
        <f t="shared" si="26"/>
        <v>0</v>
      </c>
      <c r="M572" s="138"/>
    </row>
    <row r="573" spans="1:13" s="7" customFormat="1" x14ac:dyDescent="0.25">
      <c r="A573" s="53" t="str">
        <f t="shared" si="24"/>
        <v/>
      </c>
      <c r="B573" s="53">
        <v>554</v>
      </c>
      <c r="C573" s="52" t="str">
        <f t="shared" si="25"/>
        <v>A.049.554</v>
      </c>
      <c r="D573" s="52" t="str">
        <f>IF(E573="","",$G$5&amp;"."&amp;B573&amp;"."&amp;VLOOKUP(G573,Setting!$B$6:$C$7,2,FALSE)&amp;"."&amp;DAY(E573)&amp;"."&amp;MONTH(E573)&amp;"."&amp;YEAR(E573))</f>
        <v/>
      </c>
      <c r="E573" s="135" t="str">
        <f>IFERROR(VLOOKUP(C573,'Db Transaksi'!$C$6:$K$400000,4,FALSE),"")</f>
        <v/>
      </c>
      <c r="F573" s="135"/>
      <c r="G573" s="54" t="str">
        <f>IFERROR(VLOOKUP(C573,'Db Transaksi'!$C$6:$K$400000,7,FALSE),"")</f>
        <v/>
      </c>
      <c r="H573" s="136">
        <f>IFERROR(IF(G573=$P$6,VLOOKUP(D573,'Db Transaksi'!$E$6:$J$400000,6,FALSE),0),0)</f>
        <v>0</v>
      </c>
      <c r="I573" s="136"/>
      <c r="J573" s="136">
        <f>IFERROR(IF(G573=$P$7,VLOOKUP(D573,'Db Transaksi'!$E$6:$J$400000,6,FALSE),0),0)</f>
        <v>0</v>
      </c>
      <c r="K573" s="136"/>
      <c r="L573" s="137">
        <f t="shared" si="26"/>
        <v>0</v>
      </c>
      <c r="M573" s="138"/>
    </row>
    <row r="574" spans="1:13" s="7" customFormat="1" x14ac:dyDescent="0.25">
      <c r="A574" s="53" t="str">
        <f t="shared" si="24"/>
        <v/>
      </c>
      <c r="B574" s="53">
        <v>555</v>
      </c>
      <c r="C574" s="52" t="str">
        <f t="shared" si="25"/>
        <v>A.049.555</v>
      </c>
      <c r="D574" s="52" t="str">
        <f>IF(E574="","",$G$5&amp;"."&amp;B574&amp;"."&amp;VLOOKUP(G574,Setting!$B$6:$C$7,2,FALSE)&amp;"."&amp;DAY(E574)&amp;"."&amp;MONTH(E574)&amp;"."&amp;YEAR(E574))</f>
        <v/>
      </c>
      <c r="E574" s="135" t="str">
        <f>IFERROR(VLOOKUP(C574,'Db Transaksi'!$C$6:$K$400000,4,FALSE),"")</f>
        <v/>
      </c>
      <c r="F574" s="135"/>
      <c r="G574" s="54" t="str">
        <f>IFERROR(VLOOKUP(C574,'Db Transaksi'!$C$6:$K$400000,7,FALSE),"")</f>
        <v/>
      </c>
      <c r="H574" s="136">
        <f>IFERROR(IF(G574=$P$6,VLOOKUP(D574,'Db Transaksi'!$E$6:$J$400000,6,FALSE),0),0)</f>
        <v>0</v>
      </c>
      <c r="I574" s="136"/>
      <c r="J574" s="136">
        <f>IFERROR(IF(G574=$P$7,VLOOKUP(D574,'Db Transaksi'!$E$6:$J$400000,6,FALSE),0),0)</f>
        <v>0</v>
      </c>
      <c r="K574" s="136"/>
      <c r="L574" s="137">
        <f t="shared" si="26"/>
        <v>0</v>
      </c>
      <c r="M574" s="138"/>
    </row>
    <row r="575" spans="1:13" s="7" customFormat="1" x14ac:dyDescent="0.25">
      <c r="A575" s="53" t="str">
        <f t="shared" si="24"/>
        <v/>
      </c>
      <c r="B575" s="53">
        <v>556</v>
      </c>
      <c r="C575" s="52" t="str">
        <f t="shared" si="25"/>
        <v>A.049.556</v>
      </c>
      <c r="D575" s="52" t="str">
        <f>IF(E575="","",$G$5&amp;"."&amp;B575&amp;"."&amp;VLOOKUP(G575,Setting!$B$6:$C$7,2,FALSE)&amp;"."&amp;DAY(E575)&amp;"."&amp;MONTH(E575)&amp;"."&amp;YEAR(E575))</f>
        <v/>
      </c>
      <c r="E575" s="135" t="str">
        <f>IFERROR(VLOOKUP(C575,'Db Transaksi'!$C$6:$K$400000,4,FALSE),"")</f>
        <v/>
      </c>
      <c r="F575" s="135"/>
      <c r="G575" s="54" t="str">
        <f>IFERROR(VLOOKUP(C575,'Db Transaksi'!$C$6:$K$400000,7,FALSE),"")</f>
        <v/>
      </c>
      <c r="H575" s="136">
        <f>IFERROR(IF(G575=$P$6,VLOOKUP(D575,'Db Transaksi'!$E$6:$J$400000,6,FALSE),0),0)</f>
        <v>0</v>
      </c>
      <c r="I575" s="136"/>
      <c r="J575" s="136">
        <f>IFERROR(IF(G575=$P$7,VLOOKUP(D575,'Db Transaksi'!$E$6:$J$400000,6,FALSE),0),0)</f>
        <v>0</v>
      </c>
      <c r="K575" s="136"/>
      <c r="L575" s="137">
        <f t="shared" si="26"/>
        <v>0</v>
      </c>
      <c r="M575" s="138"/>
    </row>
    <row r="576" spans="1:13" s="7" customFormat="1" x14ac:dyDescent="0.25">
      <c r="A576" s="53" t="str">
        <f t="shared" si="24"/>
        <v/>
      </c>
      <c r="B576" s="53">
        <v>557</v>
      </c>
      <c r="C576" s="52" t="str">
        <f t="shared" si="25"/>
        <v>A.049.557</v>
      </c>
      <c r="D576" s="52" t="str">
        <f>IF(E576="","",$G$5&amp;"."&amp;B576&amp;"."&amp;VLOOKUP(G576,Setting!$B$6:$C$7,2,FALSE)&amp;"."&amp;DAY(E576)&amp;"."&amp;MONTH(E576)&amp;"."&amp;YEAR(E576))</f>
        <v/>
      </c>
      <c r="E576" s="135" t="str">
        <f>IFERROR(VLOOKUP(C576,'Db Transaksi'!$C$6:$K$400000,4,FALSE),"")</f>
        <v/>
      </c>
      <c r="F576" s="135"/>
      <c r="G576" s="54" t="str">
        <f>IFERROR(VLOOKUP(C576,'Db Transaksi'!$C$6:$K$400000,7,FALSE),"")</f>
        <v/>
      </c>
      <c r="H576" s="136">
        <f>IFERROR(IF(G576=$P$6,VLOOKUP(D576,'Db Transaksi'!$E$6:$J$400000,6,FALSE),0),0)</f>
        <v>0</v>
      </c>
      <c r="I576" s="136"/>
      <c r="J576" s="136">
        <f>IFERROR(IF(G576=$P$7,VLOOKUP(D576,'Db Transaksi'!$E$6:$J$400000,6,FALSE),0),0)</f>
        <v>0</v>
      </c>
      <c r="K576" s="136"/>
      <c r="L576" s="137">
        <f t="shared" si="26"/>
        <v>0</v>
      </c>
      <c r="M576" s="138"/>
    </row>
    <row r="577" spans="1:13" s="7" customFormat="1" x14ac:dyDescent="0.25">
      <c r="A577" s="53" t="str">
        <f t="shared" si="24"/>
        <v/>
      </c>
      <c r="B577" s="53">
        <v>558</v>
      </c>
      <c r="C577" s="52" t="str">
        <f t="shared" si="25"/>
        <v>A.049.558</v>
      </c>
      <c r="D577" s="52" t="str">
        <f>IF(E577="","",$G$5&amp;"."&amp;B577&amp;"."&amp;VLOOKUP(G577,Setting!$B$6:$C$7,2,FALSE)&amp;"."&amp;DAY(E577)&amp;"."&amp;MONTH(E577)&amp;"."&amp;YEAR(E577))</f>
        <v/>
      </c>
      <c r="E577" s="135" t="str">
        <f>IFERROR(VLOOKUP(C577,'Db Transaksi'!$C$6:$K$400000,4,FALSE),"")</f>
        <v/>
      </c>
      <c r="F577" s="135"/>
      <c r="G577" s="54" t="str">
        <f>IFERROR(VLOOKUP(C577,'Db Transaksi'!$C$6:$K$400000,7,FALSE),"")</f>
        <v/>
      </c>
      <c r="H577" s="136">
        <f>IFERROR(IF(G577=$P$6,VLOOKUP(D577,'Db Transaksi'!$E$6:$J$400000,6,FALSE),0),0)</f>
        <v>0</v>
      </c>
      <c r="I577" s="136"/>
      <c r="J577" s="136">
        <f>IFERROR(IF(G577=$P$7,VLOOKUP(D577,'Db Transaksi'!$E$6:$J$400000,6,FALSE),0),0)</f>
        <v>0</v>
      </c>
      <c r="K577" s="136"/>
      <c r="L577" s="137">
        <f t="shared" si="26"/>
        <v>0</v>
      </c>
      <c r="M577" s="138"/>
    </row>
    <row r="578" spans="1:13" s="7" customFormat="1" x14ac:dyDescent="0.25">
      <c r="A578" s="53" t="str">
        <f t="shared" si="24"/>
        <v/>
      </c>
      <c r="B578" s="53">
        <v>559</v>
      </c>
      <c r="C578" s="52" t="str">
        <f t="shared" si="25"/>
        <v>A.049.559</v>
      </c>
      <c r="D578" s="52" t="str">
        <f>IF(E578="","",$G$5&amp;"."&amp;B578&amp;"."&amp;VLOOKUP(G578,Setting!$B$6:$C$7,2,FALSE)&amp;"."&amp;DAY(E578)&amp;"."&amp;MONTH(E578)&amp;"."&amp;YEAR(E578))</f>
        <v/>
      </c>
      <c r="E578" s="135" t="str">
        <f>IFERROR(VLOOKUP(C578,'Db Transaksi'!$C$6:$K$400000,4,FALSE),"")</f>
        <v/>
      </c>
      <c r="F578" s="135"/>
      <c r="G578" s="54" t="str">
        <f>IFERROR(VLOOKUP(C578,'Db Transaksi'!$C$6:$K$400000,7,FALSE),"")</f>
        <v/>
      </c>
      <c r="H578" s="136">
        <f>IFERROR(IF(G578=$P$6,VLOOKUP(D578,'Db Transaksi'!$E$6:$J$400000,6,FALSE),0),0)</f>
        <v>0</v>
      </c>
      <c r="I578" s="136"/>
      <c r="J578" s="136">
        <f>IFERROR(IF(G578=$P$7,VLOOKUP(D578,'Db Transaksi'!$E$6:$J$400000,6,FALSE),0),0)</f>
        <v>0</v>
      </c>
      <c r="K578" s="136"/>
      <c r="L578" s="137">
        <f t="shared" si="26"/>
        <v>0</v>
      </c>
      <c r="M578" s="138"/>
    </row>
    <row r="579" spans="1:13" s="7" customFormat="1" x14ac:dyDescent="0.25">
      <c r="A579" s="53" t="str">
        <f t="shared" si="24"/>
        <v/>
      </c>
      <c r="B579" s="53">
        <v>560</v>
      </c>
      <c r="C579" s="52" t="str">
        <f t="shared" si="25"/>
        <v>A.049.560</v>
      </c>
      <c r="D579" s="52" t="str">
        <f>IF(E579="","",$G$5&amp;"."&amp;B579&amp;"."&amp;VLOOKUP(G579,Setting!$B$6:$C$7,2,FALSE)&amp;"."&amp;DAY(E579)&amp;"."&amp;MONTH(E579)&amp;"."&amp;YEAR(E579))</f>
        <v/>
      </c>
      <c r="E579" s="135" t="str">
        <f>IFERROR(VLOOKUP(C579,'Db Transaksi'!$C$6:$K$400000,4,FALSE),"")</f>
        <v/>
      </c>
      <c r="F579" s="135"/>
      <c r="G579" s="54" t="str">
        <f>IFERROR(VLOOKUP(C579,'Db Transaksi'!$C$6:$K$400000,7,FALSE),"")</f>
        <v/>
      </c>
      <c r="H579" s="136">
        <f>IFERROR(IF(G579=$P$6,VLOOKUP(D579,'Db Transaksi'!$E$6:$J$400000,6,FALSE),0),0)</f>
        <v>0</v>
      </c>
      <c r="I579" s="136"/>
      <c r="J579" s="136">
        <f>IFERROR(IF(G579=$P$7,VLOOKUP(D579,'Db Transaksi'!$E$6:$J$400000,6,FALSE),0),0)</f>
        <v>0</v>
      </c>
      <c r="K579" s="136"/>
      <c r="L579" s="137">
        <f t="shared" si="26"/>
        <v>0</v>
      </c>
      <c r="M579" s="138"/>
    </row>
    <row r="580" spans="1:13" s="7" customFormat="1" x14ac:dyDescent="0.25">
      <c r="A580" s="53" t="str">
        <f t="shared" si="24"/>
        <v/>
      </c>
      <c r="B580" s="53">
        <v>561</v>
      </c>
      <c r="C580" s="52" t="str">
        <f t="shared" si="25"/>
        <v>A.049.561</v>
      </c>
      <c r="D580" s="52" t="str">
        <f>IF(E580="","",$G$5&amp;"."&amp;B580&amp;"."&amp;VLOOKUP(G580,Setting!$B$6:$C$7,2,FALSE)&amp;"."&amp;DAY(E580)&amp;"."&amp;MONTH(E580)&amp;"."&amp;YEAR(E580))</f>
        <v/>
      </c>
      <c r="E580" s="135" t="str">
        <f>IFERROR(VLOOKUP(C580,'Db Transaksi'!$C$6:$K$400000,4,FALSE),"")</f>
        <v/>
      </c>
      <c r="F580" s="135"/>
      <c r="G580" s="54" t="str">
        <f>IFERROR(VLOOKUP(C580,'Db Transaksi'!$C$6:$K$400000,7,FALSE),"")</f>
        <v/>
      </c>
      <c r="H580" s="136">
        <f>IFERROR(IF(G580=$P$6,VLOOKUP(D580,'Db Transaksi'!$E$6:$J$400000,6,FALSE),0),0)</f>
        <v>0</v>
      </c>
      <c r="I580" s="136"/>
      <c r="J580" s="136">
        <f>IFERROR(IF(G580=$P$7,VLOOKUP(D580,'Db Transaksi'!$E$6:$J$400000,6,FALSE),0),0)</f>
        <v>0</v>
      </c>
      <c r="K580" s="136"/>
      <c r="L580" s="137">
        <f t="shared" si="26"/>
        <v>0</v>
      </c>
      <c r="M580" s="138"/>
    </row>
    <row r="581" spans="1:13" s="7" customFormat="1" x14ac:dyDescent="0.25">
      <c r="A581" s="53" t="str">
        <f t="shared" si="24"/>
        <v/>
      </c>
      <c r="B581" s="53">
        <v>562</v>
      </c>
      <c r="C581" s="52" t="str">
        <f t="shared" si="25"/>
        <v>A.049.562</v>
      </c>
      <c r="D581" s="52" t="str">
        <f>IF(E581="","",$G$5&amp;"."&amp;B581&amp;"."&amp;VLOOKUP(G581,Setting!$B$6:$C$7,2,FALSE)&amp;"."&amp;DAY(E581)&amp;"."&amp;MONTH(E581)&amp;"."&amp;YEAR(E581))</f>
        <v/>
      </c>
      <c r="E581" s="135" t="str">
        <f>IFERROR(VLOOKUP(C581,'Db Transaksi'!$C$6:$K$400000,4,FALSE),"")</f>
        <v/>
      </c>
      <c r="F581" s="135"/>
      <c r="G581" s="54" t="str">
        <f>IFERROR(VLOOKUP(C581,'Db Transaksi'!$C$6:$K$400000,7,FALSE),"")</f>
        <v/>
      </c>
      <c r="H581" s="136">
        <f>IFERROR(IF(G581=$P$6,VLOOKUP(D581,'Db Transaksi'!$E$6:$J$400000,6,FALSE),0),0)</f>
        <v>0</v>
      </c>
      <c r="I581" s="136"/>
      <c r="J581" s="136">
        <f>IFERROR(IF(G581=$P$7,VLOOKUP(D581,'Db Transaksi'!$E$6:$J$400000,6,FALSE),0),0)</f>
        <v>0</v>
      </c>
      <c r="K581" s="136"/>
      <c r="L581" s="137">
        <f t="shared" si="26"/>
        <v>0</v>
      </c>
      <c r="M581" s="138"/>
    </row>
    <row r="582" spans="1:13" s="7" customFormat="1" x14ac:dyDescent="0.25">
      <c r="A582" s="53" t="str">
        <f t="shared" si="24"/>
        <v/>
      </c>
      <c r="B582" s="53">
        <v>563</v>
      </c>
      <c r="C582" s="52" t="str">
        <f t="shared" si="25"/>
        <v>A.049.563</v>
      </c>
      <c r="D582" s="52" t="str">
        <f>IF(E582="","",$G$5&amp;"."&amp;B582&amp;"."&amp;VLOOKUP(G582,Setting!$B$6:$C$7,2,FALSE)&amp;"."&amp;DAY(E582)&amp;"."&amp;MONTH(E582)&amp;"."&amp;YEAR(E582))</f>
        <v/>
      </c>
      <c r="E582" s="135" t="str">
        <f>IFERROR(VLOOKUP(C582,'Db Transaksi'!$C$6:$K$400000,4,FALSE),"")</f>
        <v/>
      </c>
      <c r="F582" s="135"/>
      <c r="G582" s="54" t="str">
        <f>IFERROR(VLOOKUP(C582,'Db Transaksi'!$C$6:$K$400000,7,FALSE),"")</f>
        <v/>
      </c>
      <c r="H582" s="136">
        <f>IFERROR(IF(G582=$P$6,VLOOKUP(D582,'Db Transaksi'!$E$6:$J$400000,6,FALSE),0),0)</f>
        <v>0</v>
      </c>
      <c r="I582" s="136"/>
      <c r="J582" s="136">
        <f>IFERROR(IF(G582=$P$7,VLOOKUP(D582,'Db Transaksi'!$E$6:$J$400000,6,FALSE),0),0)</f>
        <v>0</v>
      </c>
      <c r="K582" s="136"/>
      <c r="L582" s="137">
        <f t="shared" si="26"/>
        <v>0</v>
      </c>
      <c r="M582" s="138"/>
    </row>
    <row r="583" spans="1:13" s="7" customFormat="1" x14ac:dyDescent="0.25">
      <c r="A583" s="53" t="str">
        <f t="shared" si="24"/>
        <v/>
      </c>
      <c r="B583" s="53">
        <v>564</v>
      </c>
      <c r="C583" s="52" t="str">
        <f t="shared" si="25"/>
        <v>A.049.564</v>
      </c>
      <c r="D583" s="52" t="str">
        <f>IF(E583="","",$G$5&amp;"."&amp;B583&amp;"."&amp;VLOOKUP(G583,Setting!$B$6:$C$7,2,FALSE)&amp;"."&amp;DAY(E583)&amp;"."&amp;MONTH(E583)&amp;"."&amp;YEAR(E583))</f>
        <v/>
      </c>
      <c r="E583" s="135" t="str">
        <f>IFERROR(VLOOKUP(C583,'Db Transaksi'!$C$6:$K$400000,4,FALSE),"")</f>
        <v/>
      </c>
      <c r="F583" s="135"/>
      <c r="G583" s="54" t="str">
        <f>IFERROR(VLOOKUP(C583,'Db Transaksi'!$C$6:$K$400000,7,FALSE),"")</f>
        <v/>
      </c>
      <c r="H583" s="136">
        <f>IFERROR(IF(G583=$P$6,VLOOKUP(D583,'Db Transaksi'!$E$6:$J$400000,6,FALSE),0),0)</f>
        <v>0</v>
      </c>
      <c r="I583" s="136"/>
      <c r="J583" s="136">
        <f>IFERROR(IF(G583=$P$7,VLOOKUP(D583,'Db Transaksi'!$E$6:$J$400000,6,FALSE),0),0)</f>
        <v>0</v>
      </c>
      <c r="K583" s="136"/>
      <c r="L583" s="137">
        <f t="shared" si="26"/>
        <v>0</v>
      </c>
      <c r="M583" s="138"/>
    </row>
    <row r="584" spans="1:13" s="7" customFormat="1" x14ac:dyDescent="0.25">
      <c r="A584" s="53" t="str">
        <f t="shared" si="24"/>
        <v/>
      </c>
      <c r="B584" s="53">
        <v>565</v>
      </c>
      <c r="C584" s="52" t="str">
        <f t="shared" si="25"/>
        <v>A.049.565</v>
      </c>
      <c r="D584" s="52" t="str">
        <f>IF(E584="","",$G$5&amp;"."&amp;B584&amp;"."&amp;VLOOKUP(G584,Setting!$B$6:$C$7,2,FALSE)&amp;"."&amp;DAY(E584)&amp;"."&amp;MONTH(E584)&amp;"."&amp;YEAR(E584))</f>
        <v/>
      </c>
      <c r="E584" s="135" t="str">
        <f>IFERROR(VLOOKUP(C584,'Db Transaksi'!$C$6:$K$400000,4,FALSE),"")</f>
        <v/>
      </c>
      <c r="F584" s="135"/>
      <c r="G584" s="54" t="str">
        <f>IFERROR(VLOOKUP(C584,'Db Transaksi'!$C$6:$K$400000,7,FALSE),"")</f>
        <v/>
      </c>
      <c r="H584" s="136">
        <f>IFERROR(IF(G584=$P$6,VLOOKUP(D584,'Db Transaksi'!$E$6:$J$400000,6,FALSE),0),0)</f>
        <v>0</v>
      </c>
      <c r="I584" s="136"/>
      <c r="J584" s="136">
        <f>IFERROR(IF(G584=$P$7,VLOOKUP(D584,'Db Transaksi'!$E$6:$J$400000,6,FALSE),0),0)</f>
        <v>0</v>
      </c>
      <c r="K584" s="136"/>
      <c r="L584" s="137">
        <f t="shared" si="26"/>
        <v>0</v>
      </c>
      <c r="M584" s="138"/>
    </row>
    <row r="585" spans="1:13" s="7" customFormat="1" x14ac:dyDescent="0.25">
      <c r="A585" s="53" t="str">
        <f t="shared" si="24"/>
        <v/>
      </c>
      <c r="B585" s="53">
        <v>566</v>
      </c>
      <c r="C585" s="52" t="str">
        <f t="shared" si="25"/>
        <v>A.049.566</v>
      </c>
      <c r="D585" s="52" t="str">
        <f>IF(E585="","",$G$5&amp;"."&amp;B585&amp;"."&amp;VLOOKUP(G585,Setting!$B$6:$C$7,2,FALSE)&amp;"."&amp;DAY(E585)&amp;"."&amp;MONTH(E585)&amp;"."&amp;YEAR(E585))</f>
        <v/>
      </c>
      <c r="E585" s="135" t="str">
        <f>IFERROR(VLOOKUP(C585,'Db Transaksi'!$C$6:$K$400000,4,FALSE),"")</f>
        <v/>
      </c>
      <c r="F585" s="135"/>
      <c r="G585" s="54" t="str">
        <f>IFERROR(VLOOKUP(C585,'Db Transaksi'!$C$6:$K$400000,7,FALSE),"")</f>
        <v/>
      </c>
      <c r="H585" s="136">
        <f>IFERROR(IF(G585=$P$6,VLOOKUP(D585,'Db Transaksi'!$E$6:$J$400000,6,FALSE),0),0)</f>
        <v>0</v>
      </c>
      <c r="I585" s="136"/>
      <c r="J585" s="136">
        <f>IFERROR(IF(G585=$P$7,VLOOKUP(D585,'Db Transaksi'!$E$6:$J$400000,6,FALSE),0),0)</f>
        <v>0</v>
      </c>
      <c r="K585" s="136"/>
      <c r="L585" s="137">
        <f t="shared" si="26"/>
        <v>0</v>
      </c>
      <c r="M585" s="138"/>
    </row>
    <row r="586" spans="1:13" s="7" customFormat="1" x14ac:dyDescent="0.25">
      <c r="A586" s="53" t="str">
        <f t="shared" si="24"/>
        <v/>
      </c>
      <c r="B586" s="53">
        <v>567</v>
      </c>
      <c r="C586" s="52" t="str">
        <f t="shared" si="25"/>
        <v>A.049.567</v>
      </c>
      <c r="D586" s="52" t="str">
        <f>IF(E586="","",$G$5&amp;"."&amp;B586&amp;"."&amp;VLOOKUP(G586,Setting!$B$6:$C$7,2,FALSE)&amp;"."&amp;DAY(E586)&amp;"."&amp;MONTH(E586)&amp;"."&amp;YEAR(E586))</f>
        <v/>
      </c>
      <c r="E586" s="135" t="str">
        <f>IFERROR(VLOOKUP(C586,'Db Transaksi'!$C$6:$K$400000,4,FALSE),"")</f>
        <v/>
      </c>
      <c r="F586" s="135"/>
      <c r="G586" s="54" t="str">
        <f>IFERROR(VLOOKUP(C586,'Db Transaksi'!$C$6:$K$400000,7,FALSE),"")</f>
        <v/>
      </c>
      <c r="H586" s="136">
        <f>IFERROR(IF(G586=$P$6,VLOOKUP(D586,'Db Transaksi'!$E$6:$J$400000,6,FALSE),0),0)</f>
        <v>0</v>
      </c>
      <c r="I586" s="136"/>
      <c r="J586" s="136">
        <f>IFERROR(IF(G586=$P$7,VLOOKUP(D586,'Db Transaksi'!$E$6:$J$400000,6,FALSE),0),0)</f>
        <v>0</v>
      </c>
      <c r="K586" s="136"/>
      <c r="L586" s="137">
        <f t="shared" si="26"/>
        <v>0</v>
      </c>
      <c r="M586" s="138"/>
    </row>
    <row r="587" spans="1:13" s="7" customFormat="1" x14ac:dyDescent="0.25">
      <c r="A587" s="53" t="str">
        <f t="shared" si="24"/>
        <v/>
      </c>
      <c r="B587" s="53">
        <v>568</v>
      </c>
      <c r="C587" s="52" t="str">
        <f t="shared" si="25"/>
        <v>A.049.568</v>
      </c>
      <c r="D587" s="52" t="str">
        <f>IF(E587="","",$G$5&amp;"."&amp;B587&amp;"."&amp;VLOOKUP(G587,Setting!$B$6:$C$7,2,FALSE)&amp;"."&amp;DAY(E587)&amp;"."&amp;MONTH(E587)&amp;"."&amp;YEAR(E587))</f>
        <v/>
      </c>
      <c r="E587" s="135" t="str">
        <f>IFERROR(VLOOKUP(C587,'Db Transaksi'!$C$6:$K$400000,4,FALSE),"")</f>
        <v/>
      </c>
      <c r="F587" s="135"/>
      <c r="G587" s="54" t="str">
        <f>IFERROR(VLOOKUP(C587,'Db Transaksi'!$C$6:$K$400000,7,FALSE),"")</f>
        <v/>
      </c>
      <c r="H587" s="136">
        <f>IFERROR(IF(G587=$P$6,VLOOKUP(D587,'Db Transaksi'!$E$6:$J$400000,6,FALSE),0),0)</f>
        <v>0</v>
      </c>
      <c r="I587" s="136"/>
      <c r="J587" s="136">
        <f>IFERROR(IF(G587=$P$7,VLOOKUP(D587,'Db Transaksi'!$E$6:$J$400000,6,FALSE),0),0)</f>
        <v>0</v>
      </c>
      <c r="K587" s="136"/>
      <c r="L587" s="137">
        <f t="shared" si="26"/>
        <v>0</v>
      </c>
      <c r="M587" s="138"/>
    </row>
    <row r="588" spans="1:13" s="7" customFormat="1" x14ac:dyDescent="0.25">
      <c r="A588" s="53" t="str">
        <f t="shared" si="24"/>
        <v/>
      </c>
      <c r="B588" s="53">
        <v>569</v>
      </c>
      <c r="C588" s="52" t="str">
        <f t="shared" si="25"/>
        <v>A.049.569</v>
      </c>
      <c r="D588" s="52" t="str">
        <f>IF(E588="","",$G$5&amp;"."&amp;B588&amp;"."&amp;VLOOKUP(G588,Setting!$B$6:$C$7,2,FALSE)&amp;"."&amp;DAY(E588)&amp;"."&amp;MONTH(E588)&amp;"."&amp;YEAR(E588))</f>
        <v/>
      </c>
      <c r="E588" s="135" t="str">
        <f>IFERROR(VLOOKUP(C588,'Db Transaksi'!$C$6:$K$400000,4,FALSE),"")</f>
        <v/>
      </c>
      <c r="F588" s="135"/>
      <c r="G588" s="54" t="str">
        <f>IFERROR(VLOOKUP(C588,'Db Transaksi'!$C$6:$K$400000,7,FALSE),"")</f>
        <v/>
      </c>
      <c r="H588" s="136">
        <f>IFERROR(IF(G588=$P$6,VLOOKUP(D588,'Db Transaksi'!$E$6:$J$400000,6,FALSE),0),0)</f>
        <v>0</v>
      </c>
      <c r="I588" s="136"/>
      <c r="J588" s="136">
        <f>IFERROR(IF(G588=$P$7,VLOOKUP(D588,'Db Transaksi'!$E$6:$J$400000,6,FALSE),0),0)</f>
        <v>0</v>
      </c>
      <c r="K588" s="136"/>
      <c r="L588" s="137">
        <f t="shared" si="26"/>
        <v>0</v>
      </c>
      <c r="M588" s="138"/>
    </row>
    <row r="589" spans="1:13" s="7" customFormat="1" x14ac:dyDescent="0.25">
      <c r="A589" s="53" t="str">
        <f t="shared" si="24"/>
        <v/>
      </c>
      <c r="B589" s="53">
        <v>570</v>
      </c>
      <c r="C589" s="52" t="str">
        <f t="shared" si="25"/>
        <v>A.049.570</v>
      </c>
      <c r="D589" s="52" t="str">
        <f>IF(E589="","",$G$5&amp;"."&amp;B589&amp;"."&amp;VLOOKUP(G589,Setting!$B$6:$C$7,2,FALSE)&amp;"."&amp;DAY(E589)&amp;"."&amp;MONTH(E589)&amp;"."&amp;YEAR(E589))</f>
        <v/>
      </c>
      <c r="E589" s="135" t="str">
        <f>IFERROR(VLOOKUP(C589,'Db Transaksi'!$C$6:$K$400000,4,FALSE),"")</f>
        <v/>
      </c>
      <c r="F589" s="135"/>
      <c r="G589" s="54" t="str">
        <f>IFERROR(VLOOKUP(C589,'Db Transaksi'!$C$6:$K$400000,7,FALSE),"")</f>
        <v/>
      </c>
      <c r="H589" s="136">
        <f>IFERROR(IF(G589=$P$6,VLOOKUP(D589,'Db Transaksi'!$E$6:$J$400000,6,FALSE),0),0)</f>
        <v>0</v>
      </c>
      <c r="I589" s="136"/>
      <c r="J589" s="136">
        <f>IFERROR(IF(G589=$P$7,VLOOKUP(D589,'Db Transaksi'!$E$6:$J$400000,6,FALSE),0),0)</f>
        <v>0</v>
      </c>
      <c r="K589" s="136"/>
      <c r="L589" s="137">
        <f t="shared" si="26"/>
        <v>0</v>
      </c>
      <c r="M589" s="138"/>
    </row>
    <row r="590" spans="1:13" s="7" customFormat="1" x14ac:dyDescent="0.25">
      <c r="A590" s="53" t="str">
        <f t="shared" si="24"/>
        <v/>
      </c>
      <c r="B590" s="53">
        <v>571</v>
      </c>
      <c r="C590" s="52" t="str">
        <f t="shared" si="25"/>
        <v>A.049.571</v>
      </c>
      <c r="D590" s="52" t="str">
        <f>IF(E590="","",$G$5&amp;"."&amp;B590&amp;"."&amp;VLOOKUP(G590,Setting!$B$6:$C$7,2,FALSE)&amp;"."&amp;DAY(E590)&amp;"."&amp;MONTH(E590)&amp;"."&amp;YEAR(E590))</f>
        <v/>
      </c>
      <c r="E590" s="135" t="str">
        <f>IFERROR(VLOOKUP(C590,'Db Transaksi'!$C$6:$K$400000,4,FALSE),"")</f>
        <v/>
      </c>
      <c r="F590" s="135"/>
      <c r="G590" s="54" t="str">
        <f>IFERROR(VLOOKUP(C590,'Db Transaksi'!$C$6:$K$400000,7,FALSE),"")</f>
        <v/>
      </c>
      <c r="H590" s="136">
        <f>IFERROR(IF(G590=$P$6,VLOOKUP(D590,'Db Transaksi'!$E$6:$J$400000,6,FALSE),0),0)</f>
        <v>0</v>
      </c>
      <c r="I590" s="136"/>
      <c r="J590" s="136">
        <f>IFERROR(IF(G590=$P$7,VLOOKUP(D590,'Db Transaksi'!$E$6:$J$400000,6,FALSE),0),0)</f>
        <v>0</v>
      </c>
      <c r="K590" s="136"/>
      <c r="L590" s="137">
        <f t="shared" si="26"/>
        <v>0</v>
      </c>
      <c r="M590" s="138"/>
    </row>
    <row r="591" spans="1:13" s="7" customFormat="1" x14ac:dyDescent="0.25">
      <c r="A591" s="53" t="str">
        <f t="shared" si="24"/>
        <v/>
      </c>
      <c r="B591" s="53">
        <v>572</v>
      </c>
      <c r="C591" s="52" t="str">
        <f t="shared" si="25"/>
        <v>A.049.572</v>
      </c>
      <c r="D591" s="52" t="str">
        <f>IF(E591="","",$G$5&amp;"."&amp;B591&amp;"."&amp;VLOOKUP(G591,Setting!$B$6:$C$7,2,FALSE)&amp;"."&amp;DAY(E591)&amp;"."&amp;MONTH(E591)&amp;"."&amp;YEAR(E591))</f>
        <v/>
      </c>
      <c r="E591" s="135" t="str">
        <f>IFERROR(VLOOKUP(C591,'Db Transaksi'!$C$6:$K$400000,4,FALSE),"")</f>
        <v/>
      </c>
      <c r="F591" s="135"/>
      <c r="G591" s="54" t="str">
        <f>IFERROR(VLOOKUP(C591,'Db Transaksi'!$C$6:$K$400000,7,FALSE),"")</f>
        <v/>
      </c>
      <c r="H591" s="136">
        <f>IFERROR(IF(G591=$P$6,VLOOKUP(D591,'Db Transaksi'!$E$6:$J$400000,6,FALSE),0),0)</f>
        <v>0</v>
      </c>
      <c r="I591" s="136"/>
      <c r="J591" s="136">
        <f>IFERROR(IF(G591=$P$7,VLOOKUP(D591,'Db Transaksi'!$E$6:$J$400000,6,FALSE),0),0)</f>
        <v>0</v>
      </c>
      <c r="K591" s="136"/>
      <c r="L591" s="137">
        <f t="shared" si="26"/>
        <v>0</v>
      </c>
      <c r="M591" s="138"/>
    </row>
    <row r="592" spans="1:13" s="7" customFormat="1" x14ac:dyDescent="0.25">
      <c r="A592" s="53" t="str">
        <f t="shared" si="24"/>
        <v/>
      </c>
      <c r="B592" s="53">
        <v>573</v>
      </c>
      <c r="C592" s="52" t="str">
        <f t="shared" si="25"/>
        <v>A.049.573</v>
      </c>
      <c r="D592" s="52" t="str">
        <f>IF(E592="","",$G$5&amp;"."&amp;B592&amp;"."&amp;VLOOKUP(G592,Setting!$B$6:$C$7,2,FALSE)&amp;"."&amp;DAY(E592)&amp;"."&amp;MONTH(E592)&amp;"."&amp;YEAR(E592))</f>
        <v/>
      </c>
      <c r="E592" s="135" t="str">
        <f>IFERROR(VLOOKUP(C592,'Db Transaksi'!$C$6:$K$400000,4,FALSE),"")</f>
        <v/>
      </c>
      <c r="F592" s="135"/>
      <c r="G592" s="54" t="str">
        <f>IFERROR(VLOOKUP(C592,'Db Transaksi'!$C$6:$K$400000,7,FALSE),"")</f>
        <v/>
      </c>
      <c r="H592" s="136">
        <f>IFERROR(IF(G592=$P$6,VLOOKUP(D592,'Db Transaksi'!$E$6:$J$400000,6,FALSE),0),0)</f>
        <v>0</v>
      </c>
      <c r="I592" s="136"/>
      <c r="J592" s="136">
        <f>IFERROR(IF(G592=$P$7,VLOOKUP(D592,'Db Transaksi'!$E$6:$J$400000,6,FALSE),0),0)</f>
        <v>0</v>
      </c>
      <c r="K592" s="136"/>
      <c r="L592" s="137">
        <f t="shared" si="26"/>
        <v>0</v>
      </c>
      <c r="M592" s="138"/>
    </row>
    <row r="593" spans="1:13" s="7" customFormat="1" x14ac:dyDescent="0.25">
      <c r="A593" s="53" t="str">
        <f t="shared" si="24"/>
        <v/>
      </c>
      <c r="B593" s="53">
        <v>574</v>
      </c>
      <c r="C593" s="52" t="str">
        <f t="shared" si="25"/>
        <v>A.049.574</v>
      </c>
      <c r="D593" s="52" t="str">
        <f>IF(E593="","",$G$5&amp;"."&amp;B593&amp;"."&amp;VLOOKUP(G593,Setting!$B$6:$C$7,2,FALSE)&amp;"."&amp;DAY(E593)&amp;"."&amp;MONTH(E593)&amp;"."&amp;YEAR(E593))</f>
        <v/>
      </c>
      <c r="E593" s="135" t="str">
        <f>IFERROR(VLOOKUP(C593,'Db Transaksi'!$C$6:$K$400000,4,FALSE),"")</f>
        <v/>
      </c>
      <c r="F593" s="135"/>
      <c r="G593" s="54" t="str">
        <f>IFERROR(VLOOKUP(C593,'Db Transaksi'!$C$6:$K$400000,7,FALSE),"")</f>
        <v/>
      </c>
      <c r="H593" s="136">
        <f>IFERROR(IF(G593=$P$6,VLOOKUP(D593,'Db Transaksi'!$E$6:$J$400000,6,FALSE),0),0)</f>
        <v>0</v>
      </c>
      <c r="I593" s="136"/>
      <c r="J593" s="136">
        <f>IFERROR(IF(G593=$P$7,VLOOKUP(D593,'Db Transaksi'!$E$6:$J$400000,6,FALSE),0),0)</f>
        <v>0</v>
      </c>
      <c r="K593" s="136"/>
      <c r="L593" s="137">
        <f t="shared" si="26"/>
        <v>0</v>
      </c>
      <c r="M593" s="138"/>
    </row>
    <row r="594" spans="1:13" s="7" customFormat="1" x14ac:dyDescent="0.25">
      <c r="A594" s="53" t="str">
        <f t="shared" si="24"/>
        <v/>
      </c>
      <c r="B594" s="53">
        <v>575</v>
      </c>
      <c r="C594" s="52" t="str">
        <f t="shared" si="25"/>
        <v>A.049.575</v>
      </c>
      <c r="D594" s="52" t="str">
        <f>IF(E594="","",$G$5&amp;"."&amp;B594&amp;"."&amp;VLOOKUP(G594,Setting!$B$6:$C$7,2,FALSE)&amp;"."&amp;DAY(E594)&amp;"."&amp;MONTH(E594)&amp;"."&amp;YEAR(E594))</f>
        <v/>
      </c>
      <c r="E594" s="135" t="str">
        <f>IFERROR(VLOOKUP(C594,'Db Transaksi'!$C$6:$K$400000,4,FALSE),"")</f>
        <v/>
      </c>
      <c r="F594" s="135"/>
      <c r="G594" s="54" t="str">
        <f>IFERROR(VLOOKUP(C594,'Db Transaksi'!$C$6:$K$400000,7,FALSE),"")</f>
        <v/>
      </c>
      <c r="H594" s="136">
        <f>IFERROR(IF(G594=$P$6,VLOOKUP(D594,'Db Transaksi'!$E$6:$J$400000,6,FALSE),0),0)</f>
        <v>0</v>
      </c>
      <c r="I594" s="136"/>
      <c r="J594" s="136">
        <f>IFERROR(IF(G594=$P$7,VLOOKUP(D594,'Db Transaksi'!$E$6:$J$400000,6,FALSE),0),0)</f>
        <v>0</v>
      </c>
      <c r="K594" s="136"/>
      <c r="L594" s="137">
        <f t="shared" si="26"/>
        <v>0</v>
      </c>
      <c r="M594" s="138"/>
    </row>
    <row r="595" spans="1:13" s="7" customFormat="1" x14ac:dyDescent="0.25">
      <c r="A595" s="53" t="str">
        <f t="shared" si="24"/>
        <v/>
      </c>
      <c r="B595" s="53">
        <v>576</v>
      </c>
      <c r="C595" s="52" t="str">
        <f t="shared" si="25"/>
        <v>A.049.576</v>
      </c>
      <c r="D595" s="52" t="str">
        <f>IF(E595="","",$G$5&amp;"."&amp;B595&amp;"."&amp;VLOOKUP(G595,Setting!$B$6:$C$7,2,FALSE)&amp;"."&amp;DAY(E595)&amp;"."&amp;MONTH(E595)&amp;"."&amp;YEAR(E595))</f>
        <v/>
      </c>
      <c r="E595" s="135" t="str">
        <f>IFERROR(VLOOKUP(C595,'Db Transaksi'!$C$6:$K$400000,4,FALSE),"")</f>
        <v/>
      </c>
      <c r="F595" s="135"/>
      <c r="G595" s="54" t="str">
        <f>IFERROR(VLOOKUP(C595,'Db Transaksi'!$C$6:$K$400000,7,FALSE),"")</f>
        <v/>
      </c>
      <c r="H595" s="136">
        <f>IFERROR(IF(G595=$P$6,VLOOKUP(D595,'Db Transaksi'!$E$6:$J$400000,6,FALSE),0),0)</f>
        <v>0</v>
      </c>
      <c r="I595" s="136"/>
      <c r="J595" s="136">
        <f>IFERROR(IF(G595=$P$7,VLOOKUP(D595,'Db Transaksi'!$E$6:$J$400000,6,FALSE),0),0)</f>
        <v>0</v>
      </c>
      <c r="K595" s="136"/>
      <c r="L595" s="137">
        <f t="shared" si="26"/>
        <v>0</v>
      </c>
      <c r="M595" s="138"/>
    </row>
    <row r="596" spans="1:13" s="7" customFormat="1" x14ac:dyDescent="0.25">
      <c r="A596" s="53" t="str">
        <f t="shared" si="24"/>
        <v/>
      </c>
      <c r="B596" s="53">
        <v>577</v>
      </c>
      <c r="C596" s="52" t="str">
        <f t="shared" si="25"/>
        <v>A.049.577</v>
      </c>
      <c r="D596" s="52" t="str">
        <f>IF(E596="","",$G$5&amp;"."&amp;B596&amp;"."&amp;VLOOKUP(G596,Setting!$B$6:$C$7,2,FALSE)&amp;"."&amp;DAY(E596)&amp;"."&amp;MONTH(E596)&amp;"."&amp;YEAR(E596))</f>
        <v/>
      </c>
      <c r="E596" s="135" t="str">
        <f>IFERROR(VLOOKUP(C596,'Db Transaksi'!$C$6:$K$400000,4,FALSE),"")</f>
        <v/>
      </c>
      <c r="F596" s="135"/>
      <c r="G596" s="54" t="str">
        <f>IFERROR(VLOOKUP(C596,'Db Transaksi'!$C$6:$K$400000,7,FALSE),"")</f>
        <v/>
      </c>
      <c r="H596" s="136">
        <f>IFERROR(IF(G596=$P$6,VLOOKUP(D596,'Db Transaksi'!$E$6:$J$400000,6,FALSE),0),0)</f>
        <v>0</v>
      </c>
      <c r="I596" s="136"/>
      <c r="J596" s="136">
        <f>IFERROR(IF(G596=$P$7,VLOOKUP(D596,'Db Transaksi'!$E$6:$J$400000,6,FALSE),0),0)</f>
        <v>0</v>
      </c>
      <c r="K596" s="136"/>
      <c r="L596" s="137">
        <f t="shared" si="26"/>
        <v>0</v>
      </c>
      <c r="M596" s="138"/>
    </row>
    <row r="597" spans="1:13" s="7" customFormat="1" x14ac:dyDescent="0.25">
      <c r="A597" s="53" t="str">
        <f t="shared" ref="A597:A660" si="27">IF(G597="","",B597)</f>
        <v/>
      </c>
      <c r="B597" s="53">
        <v>578</v>
      </c>
      <c r="C597" s="52" t="str">
        <f t="shared" ref="C597:C660" si="28">$G$5&amp;"."&amp;B597</f>
        <v>A.049.578</v>
      </c>
      <c r="D597" s="52" t="str">
        <f>IF(E597="","",$G$5&amp;"."&amp;B597&amp;"."&amp;VLOOKUP(G597,Setting!$B$6:$C$7,2,FALSE)&amp;"."&amp;DAY(E597)&amp;"."&amp;MONTH(E597)&amp;"."&amp;YEAR(E597))</f>
        <v/>
      </c>
      <c r="E597" s="135" t="str">
        <f>IFERROR(VLOOKUP(C597,'Db Transaksi'!$C$6:$K$400000,4,FALSE),"")</f>
        <v/>
      </c>
      <c r="F597" s="135"/>
      <c r="G597" s="54" t="str">
        <f>IFERROR(VLOOKUP(C597,'Db Transaksi'!$C$6:$K$400000,7,FALSE),"")</f>
        <v/>
      </c>
      <c r="H597" s="136">
        <f>IFERROR(IF(G597=$P$6,VLOOKUP(D597,'Db Transaksi'!$E$6:$J$400000,6,FALSE),0),0)</f>
        <v>0</v>
      </c>
      <c r="I597" s="136"/>
      <c r="J597" s="136">
        <f>IFERROR(IF(G597=$P$7,VLOOKUP(D597,'Db Transaksi'!$E$6:$J$400000,6,FALSE),0),0)</f>
        <v>0</v>
      </c>
      <c r="K597" s="136"/>
      <c r="L597" s="137">
        <f t="shared" si="26"/>
        <v>0</v>
      </c>
      <c r="M597" s="138"/>
    </row>
    <row r="598" spans="1:13" s="7" customFormat="1" x14ac:dyDescent="0.25">
      <c r="A598" s="53" t="str">
        <f t="shared" si="27"/>
        <v/>
      </c>
      <c r="B598" s="53">
        <v>579</v>
      </c>
      <c r="C598" s="52" t="str">
        <f t="shared" si="28"/>
        <v>A.049.579</v>
      </c>
      <c r="D598" s="52" t="str">
        <f>IF(E598="","",$G$5&amp;"."&amp;B598&amp;"."&amp;VLOOKUP(G598,Setting!$B$6:$C$7,2,FALSE)&amp;"."&amp;DAY(E598)&amp;"."&amp;MONTH(E598)&amp;"."&amp;YEAR(E598))</f>
        <v/>
      </c>
      <c r="E598" s="135" t="str">
        <f>IFERROR(VLOOKUP(C598,'Db Transaksi'!$C$6:$K$400000,4,FALSE),"")</f>
        <v/>
      </c>
      <c r="F598" s="135"/>
      <c r="G598" s="54" t="str">
        <f>IFERROR(VLOOKUP(C598,'Db Transaksi'!$C$6:$K$400000,7,FALSE),"")</f>
        <v/>
      </c>
      <c r="H598" s="136">
        <f>IFERROR(IF(G598=$P$6,VLOOKUP(D598,'Db Transaksi'!$E$6:$J$400000,6,FALSE),0),0)</f>
        <v>0</v>
      </c>
      <c r="I598" s="136"/>
      <c r="J598" s="136">
        <f>IFERROR(IF(G598=$P$7,VLOOKUP(D598,'Db Transaksi'!$E$6:$J$400000,6,FALSE),0),0)</f>
        <v>0</v>
      </c>
      <c r="K598" s="136"/>
      <c r="L598" s="137">
        <f t="shared" si="26"/>
        <v>0</v>
      </c>
      <c r="M598" s="138"/>
    </row>
    <row r="599" spans="1:13" s="7" customFormat="1" x14ac:dyDescent="0.25">
      <c r="A599" s="53" t="str">
        <f t="shared" si="27"/>
        <v/>
      </c>
      <c r="B599" s="53">
        <v>580</v>
      </c>
      <c r="C599" s="52" t="str">
        <f t="shared" si="28"/>
        <v>A.049.580</v>
      </c>
      <c r="D599" s="52" t="str">
        <f>IF(E599="","",$G$5&amp;"."&amp;B599&amp;"."&amp;VLOOKUP(G599,Setting!$B$6:$C$7,2,FALSE)&amp;"."&amp;DAY(E599)&amp;"."&amp;MONTH(E599)&amp;"."&amp;YEAR(E599))</f>
        <v/>
      </c>
      <c r="E599" s="135" t="str">
        <f>IFERROR(VLOOKUP(C599,'Db Transaksi'!$C$6:$K$400000,4,FALSE),"")</f>
        <v/>
      </c>
      <c r="F599" s="135"/>
      <c r="G599" s="54" t="str">
        <f>IFERROR(VLOOKUP(C599,'Db Transaksi'!$C$6:$K$400000,7,FALSE),"")</f>
        <v/>
      </c>
      <c r="H599" s="136">
        <f>IFERROR(IF(G599=$P$6,VLOOKUP(D599,'Db Transaksi'!$E$6:$J$400000,6,FALSE),0),0)</f>
        <v>0</v>
      </c>
      <c r="I599" s="136"/>
      <c r="J599" s="136">
        <f>IFERROR(IF(G599=$P$7,VLOOKUP(D599,'Db Transaksi'!$E$6:$J$400000,6,FALSE),0),0)</f>
        <v>0</v>
      </c>
      <c r="K599" s="136"/>
      <c r="L599" s="137">
        <f t="shared" ref="L599:L662" si="29">L598+H599-J599</f>
        <v>0</v>
      </c>
      <c r="M599" s="138"/>
    </row>
    <row r="600" spans="1:13" s="7" customFormat="1" x14ac:dyDescent="0.25">
      <c r="A600" s="53" t="str">
        <f t="shared" si="27"/>
        <v/>
      </c>
      <c r="B600" s="53">
        <v>581</v>
      </c>
      <c r="C600" s="52" t="str">
        <f t="shared" si="28"/>
        <v>A.049.581</v>
      </c>
      <c r="D600" s="52" t="str">
        <f>IF(E600="","",$G$5&amp;"."&amp;B600&amp;"."&amp;VLOOKUP(G600,Setting!$B$6:$C$7,2,FALSE)&amp;"."&amp;DAY(E600)&amp;"."&amp;MONTH(E600)&amp;"."&amp;YEAR(E600))</f>
        <v/>
      </c>
      <c r="E600" s="135" t="str">
        <f>IFERROR(VLOOKUP(C600,'Db Transaksi'!$C$6:$K$400000,4,FALSE),"")</f>
        <v/>
      </c>
      <c r="F600" s="135"/>
      <c r="G600" s="54" t="str">
        <f>IFERROR(VLOOKUP(C600,'Db Transaksi'!$C$6:$K$400000,7,FALSE),"")</f>
        <v/>
      </c>
      <c r="H600" s="136">
        <f>IFERROR(IF(G600=$P$6,VLOOKUP(D600,'Db Transaksi'!$E$6:$J$400000,6,FALSE),0),0)</f>
        <v>0</v>
      </c>
      <c r="I600" s="136"/>
      <c r="J600" s="136">
        <f>IFERROR(IF(G600=$P$7,VLOOKUP(D600,'Db Transaksi'!$E$6:$J$400000,6,FALSE),0),0)</f>
        <v>0</v>
      </c>
      <c r="K600" s="136"/>
      <c r="L600" s="137">
        <f t="shared" si="29"/>
        <v>0</v>
      </c>
      <c r="M600" s="138"/>
    </row>
    <row r="601" spans="1:13" s="7" customFormat="1" x14ac:dyDescent="0.25">
      <c r="A601" s="53" t="str">
        <f t="shared" si="27"/>
        <v/>
      </c>
      <c r="B601" s="53">
        <v>582</v>
      </c>
      <c r="C601" s="52" t="str">
        <f t="shared" si="28"/>
        <v>A.049.582</v>
      </c>
      <c r="D601" s="52" t="str">
        <f>IF(E601="","",$G$5&amp;"."&amp;B601&amp;"."&amp;VLOOKUP(G601,Setting!$B$6:$C$7,2,FALSE)&amp;"."&amp;DAY(E601)&amp;"."&amp;MONTH(E601)&amp;"."&amp;YEAR(E601))</f>
        <v/>
      </c>
      <c r="E601" s="135" t="str">
        <f>IFERROR(VLOOKUP(C601,'Db Transaksi'!$C$6:$K$400000,4,FALSE),"")</f>
        <v/>
      </c>
      <c r="F601" s="135"/>
      <c r="G601" s="54" t="str">
        <f>IFERROR(VLOOKUP(C601,'Db Transaksi'!$C$6:$K$400000,7,FALSE),"")</f>
        <v/>
      </c>
      <c r="H601" s="136">
        <f>IFERROR(IF(G601=$P$6,VLOOKUP(D601,'Db Transaksi'!$E$6:$J$400000,6,FALSE),0),0)</f>
        <v>0</v>
      </c>
      <c r="I601" s="136"/>
      <c r="J601" s="136">
        <f>IFERROR(IF(G601=$P$7,VLOOKUP(D601,'Db Transaksi'!$E$6:$J$400000,6,FALSE),0),0)</f>
        <v>0</v>
      </c>
      <c r="K601" s="136"/>
      <c r="L601" s="137">
        <f t="shared" si="29"/>
        <v>0</v>
      </c>
      <c r="M601" s="138"/>
    </row>
    <row r="602" spans="1:13" s="7" customFormat="1" x14ac:dyDescent="0.25">
      <c r="A602" s="53" t="str">
        <f t="shared" si="27"/>
        <v/>
      </c>
      <c r="B602" s="53">
        <v>583</v>
      </c>
      <c r="C602" s="52" t="str">
        <f t="shared" si="28"/>
        <v>A.049.583</v>
      </c>
      <c r="D602" s="52" t="str">
        <f>IF(E602="","",$G$5&amp;"."&amp;B602&amp;"."&amp;VLOOKUP(G602,Setting!$B$6:$C$7,2,FALSE)&amp;"."&amp;DAY(E602)&amp;"."&amp;MONTH(E602)&amp;"."&amp;YEAR(E602))</f>
        <v/>
      </c>
      <c r="E602" s="135" t="str">
        <f>IFERROR(VLOOKUP(C602,'Db Transaksi'!$C$6:$K$400000,4,FALSE),"")</f>
        <v/>
      </c>
      <c r="F602" s="135"/>
      <c r="G602" s="54" t="str">
        <f>IFERROR(VLOOKUP(C602,'Db Transaksi'!$C$6:$K$400000,7,FALSE),"")</f>
        <v/>
      </c>
      <c r="H602" s="136">
        <f>IFERROR(IF(G602=$P$6,VLOOKUP(D602,'Db Transaksi'!$E$6:$J$400000,6,FALSE),0),0)</f>
        <v>0</v>
      </c>
      <c r="I602" s="136"/>
      <c r="J602" s="136">
        <f>IFERROR(IF(G602=$P$7,VLOOKUP(D602,'Db Transaksi'!$E$6:$J$400000,6,FALSE),0),0)</f>
        <v>0</v>
      </c>
      <c r="K602" s="136"/>
      <c r="L602" s="137">
        <f t="shared" si="29"/>
        <v>0</v>
      </c>
      <c r="M602" s="138"/>
    </row>
    <row r="603" spans="1:13" s="7" customFormat="1" x14ac:dyDescent="0.25">
      <c r="A603" s="53" t="str">
        <f t="shared" si="27"/>
        <v/>
      </c>
      <c r="B603" s="53">
        <v>584</v>
      </c>
      <c r="C603" s="52" t="str">
        <f t="shared" si="28"/>
        <v>A.049.584</v>
      </c>
      <c r="D603" s="52" t="str">
        <f>IF(E603="","",$G$5&amp;"."&amp;B603&amp;"."&amp;VLOOKUP(G603,Setting!$B$6:$C$7,2,FALSE)&amp;"."&amp;DAY(E603)&amp;"."&amp;MONTH(E603)&amp;"."&amp;YEAR(E603))</f>
        <v/>
      </c>
      <c r="E603" s="135" t="str">
        <f>IFERROR(VLOOKUP(C603,'Db Transaksi'!$C$6:$K$400000,4,FALSE),"")</f>
        <v/>
      </c>
      <c r="F603" s="135"/>
      <c r="G603" s="54" t="str">
        <f>IFERROR(VLOOKUP(C603,'Db Transaksi'!$C$6:$K$400000,7,FALSE),"")</f>
        <v/>
      </c>
      <c r="H603" s="136">
        <f>IFERROR(IF(G603=$P$6,VLOOKUP(D603,'Db Transaksi'!$E$6:$J$400000,6,FALSE),0),0)</f>
        <v>0</v>
      </c>
      <c r="I603" s="136"/>
      <c r="J603" s="136">
        <f>IFERROR(IF(G603=$P$7,VLOOKUP(D603,'Db Transaksi'!$E$6:$J$400000,6,FALSE),0),0)</f>
        <v>0</v>
      </c>
      <c r="K603" s="136"/>
      <c r="L603" s="137">
        <f t="shared" si="29"/>
        <v>0</v>
      </c>
      <c r="M603" s="138"/>
    </row>
    <row r="604" spans="1:13" s="7" customFormat="1" x14ac:dyDescent="0.25">
      <c r="A604" s="53" t="str">
        <f t="shared" si="27"/>
        <v/>
      </c>
      <c r="B604" s="53">
        <v>585</v>
      </c>
      <c r="C604" s="52" t="str">
        <f t="shared" si="28"/>
        <v>A.049.585</v>
      </c>
      <c r="D604" s="52" t="str">
        <f>IF(E604="","",$G$5&amp;"."&amp;B604&amp;"."&amp;VLOOKUP(G604,Setting!$B$6:$C$7,2,FALSE)&amp;"."&amp;DAY(E604)&amp;"."&amp;MONTH(E604)&amp;"."&amp;YEAR(E604))</f>
        <v/>
      </c>
      <c r="E604" s="135" t="str">
        <f>IFERROR(VLOOKUP(C604,'Db Transaksi'!$C$6:$K$400000,4,FALSE),"")</f>
        <v/>
      </c>
      <c r="F604" s="135"/>
      <c r="G604" s="54" t="str">
        <f>IFERROR(VLOOKUP(C604,'Db Transaksi'!$C$6:$K$400000,7,FALSE),"")</f>
        <v/>
      </c>
      <c r="H604" s="136">
        <f>IFERROR(IF(G604=$P$6,VLOOKUP(D604,'Db Transaksi'!$E$6:$J$400000,6,FALSE),0),0)</f>
        <v>0</v>
      </c>
      <c r="I604" s="136"/>
      <c r="J604" s="136">
        <f>IFERROR(IF(G604=$P$7,VLOOKUP(D604,'Db Transaksi'!$E$6:$J$400000,6,FALSE),0),0)</f>
        <v>0</v>
      </c>
      <c r="K604" s="136"/>
      <c r="L604" s="137">
        <f t="shared" si="29"/>
        <v>0</v>
      </c>
      <c r="M604" s="138"/>
    </row>
    <row r="605" spans="1:13" s="7" customFormat="1" x14ac:dyDescent="0.25">
      <c r="A605" s="53" t="str">
        <f t="shared" si="27"/>
        <v/>
      </c>
      <c r="B605" s="53">
        <v>586</v>
      </c>
      <c r="C605" s="52" t="str">
        <f t="shared" si="28"/>
        <v>A.049.586</v>
      </c>
      <c r="D605" s="52" t="str">
        <f>IF(E605="","",$G$5&amp;"."&amp;B605&amp;"."&amp;VLOOKUP(G605,Setting!$B$6:$C$7,2,FALSE)&amp;"."&amp;DAY(E605)&amp;"."&amp;MONTH(E605)&amp;"."&amp;YEAR(E605))</f>
        <v/>
      </c>
      <c r="E605" s="135" t="str">
        <f>IFERROR(VLOOKUP(C605,'Db Transaksi'!$C$6:$K$400000,4,FALSE),"")</f>
        <v/>
      </c>
      <c r="F605" s="135"/>
      <c r="G605" s="54" t="str">
        <f>IFERROR(VLOOKUP(C605,'Db Transaksi'!$C$6:$K$400000,7,FALSE),"")</f>
        <v/>
      </c>
      <c r="H605" s="136">
        <f>IFERROR(IF(G605=$P$6,VLOOKUP(D605,'Db Transaksi'!$E$6:$J$400000,6,FALSE),0),0)</f>
        <v>0</v>
      </c>
      <c r="I605" s="136"/>
      <c r="J605" s="136">
        <f>IFERROR(IF(G605=$P$7,VLOOKUP(D605,'Db Transaksi'!$E$6:$J$400000,6,FALSE),0),0)</f>
        <v>0</v>
      </c>
      <c r="K605" s="136"/>
      <c r="L605" s="137">
        <f t="shared" si="29"/>
        <v>0</v>
      </c>
      <c r="M605" s="138"/>
    </row>
    <row r="606" spans="1:13" s="7" customFormat="1" x14ac:dyDescent="0.25">
      <c r="A606" s="53" t="str">
        <f t="shared" si="27"/>
        <v/>
      </c>
      <c r="B606" s="53">
        <v>587</v>
      </c>
      <c r="C606" s="52" t="str">
        <f t="shared" si="28"/>
        <v>A.049.587</v>
      </c>
      <c r="D606" s="52" t="str">
        <f>IF(E606="","",$G$5&amp;"."&amp;B606&amp;"."&amp;VLOOKUP(G606,Setting!$B$6:$C$7,2,FALSE)&amp;"."&amp;DAY(E606)&amp;"."&amp;MONTH(E606)&amp;"."&amp;YEAR(E606))</f>
        <v/>
      </c>
      <c r="E606" s="135" t="str">
        <f>IFERROR(VLOOKUP(C606,'Db Transaksi'!$C$6:$K$400000,4,FALSE),"")</f>
        <v/>
      </c>
      <c r="F606" s="135"/>
      <c r="G606" s="54" t="str">
        <f>IFERROR(VLOOKUP(C606,'Db Transaksi'!$C$6:$K$400000,7,FALSE),"")</f>
        <v/>
      </c>
      <c r="H606" s="136">
        <f>IFERROR(IF(G606=$P$6,VLOOKUP(D606,'Db Transaksi'!$E$6:$J$400000,6,FALSE),0),0)</f>
        <v>0</v>
      </c>
      <c r="I606" s="136"/>
      <c r="J606" s="136">
        <f>IFERROR(IF(G606=$P$7,VLOOKUP(D606,'Db Transaksi'!$E$6:$J$400000,6,FALSE),0),0)</f>
        <v>0</v>
      </c>
      <c r="K606" s="136"/>
      <c r="L606" s="137">
        <f t="shared" si="29"/>
        <v>0</v>
      </c>
      <c r="M606" s="138"/>
    </row>
    <row r="607" spans="1:13" s="7" customFormat="1" x14ac:dyDescent="0.25">
      <c r="A607" s="53" t="str">
        <f t="shared" si="27"/>
        <v/>
      </c>
      <c r="B607" s="53">
        <v>588</v>
      </c>
      <c r="C607" s="52" t="str">
        <f t="shared" si="28"/>
        <v>A.049.588</v>
      </c>
      <c r="D607" s="52" t="str">
        <f>IF(E607="","",$G$5&amp;"."&amp;B607&amp;"."&amp;VLOOKUP(G607,Setting!$B$6:$C$7,2,FALSE)&amp;"."&amp;DAY(E607)&amp;"."&amp;MONTH(E607)&amp;"."&amp;YEAR(E607))</f>
        <v/>
      </c>
      <c r="E607" s="135" t="str">
        <f>IFERROR(VLOOKUP(C607,'Db Transaksi'!$C$6:$K$400000,4,FALSE),"")</f>
        <v/>
      </c>
      <c r="F607" s="135"/>
      <c r="G607" s="54" t="str">
        <f>IFERROR(VLOOKUP(C607,'Db Transaksi'!$C$6:$K$400000,7,FALSE),"")</f>
        <v/>
      </c>
      <c r="H607" s="136">
        <f>IFERROR(IF(G607=$P$6,VLOOKUP(D607,'Db Transaksi'!$E$6:$J$400000,6,FALSE),0),0)</f>
        <v>0</v>
      </c>
      <c r="I607" s="136"/>
      <c r="J607" s="136">
        <f>IFERROR(IF(G607=$P$7,VLOOKUP(D607,'Db Transaksi'!$E$6:$J$400000,6,FALSE),0),0)</f>
        <v>0</v>
      </c>
      <c r="K607" s="136"/>
      <c r="L607" s="137">
        <f t="shared" si="29"/>
        <v>0</v>
      </c>
      <c r="M607" s="138"/>
    </row>
    <row r="608" spans="1:13" s="7" customFormat="1" x14ac:dyDescent="0.25">
      <c r="A608" s="53" t="str">
        <f t="shared" si="27"/>
        <v/>
      </c>
      <c r="B608" s="53">
        <v>589</v>
      </c>
      <c r="C608" s="52" t="str">
        <f t="shared" si="28"/>
        <v>A.049.589</v>
      </c>
      <c r="D608" s="52" t="str">
        <f>IF(E608="","",$G$5&amp;"."&amp;B608&amp;"."&amp;VLOOKUP(G608,Setting!$B$6:$C$7,2,FALSE)&amp;"."&amp;DAY(E608)&amp;"."&amp;MONTH(E608)&amp;"."&amp;YEAR(E608))</f>
        <v/>
      </c>
      <c r="E608" s="135" t="str">
        <f>IFERROR(VLOOKUP(C608,'Db Transaksi'!$C$6:$K$400000,4,FALSE),"")</f>
        <v/>
      </c>
      <c r="F608" s="135"/>
      <c r="G608" s="54" t="str">
        <f>IFERROR(VLOOKUP(C608,'Db Transaksi'!$C$6:$K$400000,7,FALSE),"")</f>
        <v/>
      </c>
      <c r="H608" s="136">
        <f>IFERROR(IF(G608=$P$6,VLOOKUP(D608,'Db Transaksi'!$E$6:$J$400000,6,FALSE),0),0)</f>
        <v>0</v>
      </c>
      <c r="I608" s="136"/>
      <c r="J608" s="136">
        <f>IFERROR(IF(G608=$P$7,VLOOKUP(D608,'Db Transaksi'!$E$6:$J$400000,6,FALSE),0),0)</f>
        <v>0</v>
      </c>
      <c r="K608" s="136"/>
      <c r="L608" s="137">
        <f t="shared" si="29"/>
        <v>0</v>
      </c>
      <c r="M608" s="138"/>
    </row>
    <row r="609" spans="1:13" s="7" customFormat="1" x14ac:dyDescent="0.25">
      <c r="A609" s="53" t="str">
        <f t="shared" si="27"/>
        <v/>
      </c>
      <c r="B609" s="53">
        <v>590</v>
      </c>
      <c r="C609" s="52" t="str">
        <f t="shared" si="28"/>
        <v>A.049.590</v>
      </c>
      <c r="D609" s="52" t="str">
        <f>IF(E609="","",$G$5&amp;"."&amp;B609&amp;"."&amp;VLOOKUP(G609,Setting!$B$6:$C$7,2,FALSE)&amp;"."&amp;DAY(E609)&amp;"."&amp;MONTH(E609)&amp;"."&amp;YEAR(E609))</f>
        <v/>
      </c>
      <c r="E609" s="135" t="str">
        <f>IFERROR(VLOOKUP(C609,'Db Transaksi'!$C$6:$K$400000,4,FALSE),"")</f>
        <v/>
      </c>
      <c r="F609" s="135"/>
      <c r="G609" s="54" t="str">
        <f>IFERROR(VLOOKUP(C609,'Db Transaksi'!$C$6:$K$400000,7,FALSE),"")</f>
        <v/>
      </c>
      <c r="H609" s="136">
        <f>IFERROR(IF(G609=$P$6,VLOOKUP(D609,'Db Transaksi'!$E$6:$J$400000,6,FALSE),0),0)</f>
        <v>0</v>
      </c>
      <c r="I609" s="136"/>
      <c r="J609" s="136">
        <f>IFERROR(IF(G609=$P$7,VLOOKUP(D609,'Db Transaksi'!$E$6:$J$400000,6,FALSE),0),0)</f>
        <v>0</v>
      </c>
      <c r="K609" s="136"/>
      <c r="L609" s="137">
        <f t="shared" si="29"/>
        <v>0</v>
      </c>
      <c r="M609" s="138"/>
    </row>
    <row r="610" spans="1:13" s="7" customFormat="1" x14ac:dyDescent="0.25">
      <c r="A610" s="53" t="str">
        <f t="shared" si="27"/>
        <v/>
      </c>
      <c r="B610" s="53">
        <v>591</v>
      </c>
      <c r="C610" s="52" t="str">
        <f t="shared" si="28"/>
        <v>A.049.591</v>
      </c>
      <c r="D610" s="52" t="str">
        <f>IF(E610="","",$G$5&amp;"."&amp;B610&amp;"."&amp;VLOOKUP(G610,Setting!$B$6:$C$7,2,FALSE)&amp;"."&amp;DAY(E610)&amp;"."&amp;MONTH(E610)&amp;"."&amp;YEAR(E610))</f>
        <v/>
      </c>
      <c r="E610" s="135" t="str">
        <f>IFERROR(VLOOKUP(C610,'Db Transaksi'!$C$6:$K$400000,4,FALSE),"")</f>
        <v/>
      </c>
      <c r="F610" s="135"/>
      <c r="G610" s="54" t="str">
        <f>IFERROR(VLOOKUP(C610,'Db Transaksi'!$C$6:$K$400000,7,FALSE),"")</f>
        <v/>
      </c>
      <c r="H610" s="136">
        <f>IFERROR(IF(G610=$P$6,VLOOKUP(D610,'Db Transaksi'!$E$6:$J$400000,6,FALSE),0),0)</f>
        <v>0</v>
      </c>
      <c r="I610" s="136"/>
      <c r="J610" s="136">
        <f>IFERROR(IF(G610=$P$7,VLOOKUP(D610,'Db Transaksi'!$E$6:$J$400000,6,FALSE),0),0)</f>
        <v>0</v>
      </c>
      <c r="K610" s="136"/>
      <c r="L610" s="137">
        <f t="shared" si="29"/>
        <v>0</v>
      </c>
      <c r="M610" s="138"/>
    </row>
    <row r="611" spans="1:13" s="7" customFormat="1" x14ac:dyDescent="0.25">
      <c r="A611" s="53" t="str">
        <f t="shared" si="27"/>
        <v/>
      </c>
      <c r="B611" s="53">
        <v>592</v>
      </c>
      <c r="C611" s="52" t="str">
        <f t="shared" si="28"/>
        <v>A.049.592</v>
      </c>
      <c r="D611" s="52" t="str">
        <f>IF(E611="","",$G$5&amp;"."&amp;B611&amp;"."&amp;VLOOKUP(G611,Setting!$B$6:$C$7,2,FALSE)&amp;"."&amp;DAY(E611)&amp;"."&amp;MONTH(E611)&amp;"."&amp;YEAR(E611))</f>
        <v/>
      </c>
      <c r="E611" s="135" t="str">
        <f>IFERROR(VLOOKUP(C611,'Db Transaksi'!$C$6:$K$400000,4,FALSE),"")</f>
        <v/>
      </c>
      <c r="F611" s="135"/>
      <c r="G611" s="54" t="str">
        <f>IFERROR(VLOOKUP(C611,'Db Transaksi'!$C$6:$K$400000,7,FALSE),"")</f>
        <v/>
      </c>
      <c r="H611" s="136">
        <f>IFERROR(IF(G611=$P$6,VLOOKUP(D611,'Db Transaksi'!$E$6:$J$400000,6,FALSE),0),0)</f>
        <v>0</v>
      </c>
      <c r="I611" s="136"/>
      <c r="J611" s="136">
        <f>IFERROR(IF(G611=$P$7,VLOOKUP(D611,'Db Transaksi'!$E$6:$J$400000,6,FALSE),0),0)</f>
        <v>0</v>
      </c>
      <c r="K611" s="136"/>
      <c r="L611" s="137">
        <f t="shared" si="29"/>
        <v>0</v>
      </c>
      <c r="M611" s="138"/>
    </row>
    <row r="612" spans="1:13" s="7" customFormat="1" x14ac:dyDescent="0.25">
      <c r="A612" s="53" t="str">
        <f t="shared" si="27"/>
        <v/>
      </c>
      <c r="B612" s="53">
        <v>593</v>
      </c>
      <c r="C612" s="52" t="str">
        <f t="shared" si="28"/>
        <v>A.049.593</v>
      </c>
      <c r="D612" s="52" t="str">
        <f>IF(E612="","",$G$5&amp;"."&amp;B612&amp;"."&amp;VLOOKUP(G612,Setting!$B$6:$C$7,2,FALSE)&amp;"."&amp;DAY(E612)&amp;"."&amp;MONTH(E612)&amp;"."&amp;YEAR(E612))</f>
        <v/>
      </c>
      <c r="E612" s="135" t="str">
        <f>IFERROR(VLOOKUP(C612,'Db Transaksi'!$C$6:$K$400000,4,FALSE),"")</f>
        <v/>
      </c>
      <c r="F612" s="135"/>
      <c r="G612" s="54" t="str">
        <f>IFERROR(VLOOKUP(C612,'Db Transaksi'!$C$6:$K$400000,7,FALSE),"")</f>
        <v/>
      </c>
      <c r="H612" s="136">
        <f>IFERROR(IF(G612=$P$6,VLOOKUP(D612,'Db Transaksi'!$E$6:$J$400000,6,FALSE),0),0)</f>
        <v>0</v>
      </c>
      <c r="I612" s="136"/>
      <c r="J612" s="136">
        <f>IFERROR(IF(G612=$P$7,VLOOKUP(D612,'Db Transaksi'!$E$6:$J$400000,6,FALSE),0),0)</f>
        <v>0</v>
      </c>
      <c r="K612" s="136"/>
      <c r="L612" s="137">
        <f t="shared" si="29"/>
        <v>0</v>
      </c>
      <c r="M612" s="138"/>
    </row>
    <row r="613" spans="1:13" s="7" customFormat="1" x14ac:dyDescent="0.25">
      <c r="A613" s="53" t="str">
        <f t="shared" si="27"/>
        <v/>
      </c>
      <c r="B613" s="53">
        <v>594</v>
      </c>
      <c r="C613" s="52" t="str">
        <f t="shared" si="28"/>
        <v>A.049.594</v>
      </c>
      <c r="D613" s="52" t="str">
        <f>IF(E613="","",$G$5&amp;"."&amp;B613&amp;"."&amp;VLOOKUP(G613,Setting!$B$6:$C$7,2,FALSE)&amp;"."&amp;DAY(E613)&amp;"."&amp;MONTH(E613)&amp;"."&amp;YEAR(E613))</f>
        <v/>
      </c>
      <c r="E613" s="135" t="str">
        <f>IFERROR(VLOOKUP(C613,'Db Transaksi'!$C$6:$K$400000,4,FALSE),"")</f>
        <v/>
      </c>
      <c r="F613" s="135"/>
      <c r="G613" s="54" t="str">
        <f>IFERROR(VLOOKUP(C613,'Db Transaksi'!$C$6:$K$400000,7,FALSE),"")</f>
        <v/>
      </c>
      <c r="H613" s="136">
        <f>IFERROR(IF(G613=$P$6,VLOOKUP(D613,'Db Transaksi'!$E$6:$J$400000,6,FALSE),0),0)</f>
        <v>0</v>
      </c>
      <c r="I613" s="136"/>
      <c r="J613" s="136">
        <f>IFERROR(IF(G613=$P$7,VLOOKUP(D613,'Db Transaksi'!$E$6:$J$400000,6,FALSE),0),0)</f>
        <v>0</v>
      </c>
      <c r="K613" s="136"/>
      <c r="L613" s="137">
        <f t="shared" si="29"/>
        <v>0</v>
      </c>
      <c r="M613" s="138"/>
    </row>
    <row r="614" spans="1:13" s="7" customFormat="1" x14ac:dyDescent="0.25">
      <c r="A614" s="53" t="str">
        <f t="shared" si="27"/>
        <v/>
      </c>
      <c r="B614" s="53">
        <v>595</v>
      </c>
      <c r="C614" s="52" t="str">
        <f t="shared" si="28"/>
        <v>A.049.595</v>
      </c>
      <c r="D614" s="52" t="str">
        <f>IF(E614="","",$G$5&amp;"."&amp;B614&amp;"."&amp;VLOOKUP(G614,Setting!$B$6:$C$7,2,FALSE)&amp;"."&amp;DAY(E614)&amp;"."&amp;MONTH(E614)&amp;"."&amp;YEAR(E614))</f>
        <v/>
      </c>
      <c r="E614" s="135" t="str">
        <f>IFERROR(VLOOKUP(C614,'Db Transaksi'!$C$6:$K$400000,4,FALSE),"")</f>
        <v/>
      </c>
      <c r="F614" s="135"/>
      <c r="G614" s="54" t="str">
        <f>IFERROR(VLOOKUP(C614,'Db Transaksi'!$C$6:$K$400000,7,FALSE),"")</f>
        <v/>
      </c>
      <c r="H614" s="136">
        <f>IFERROR(IF(G614=$P$6,VLOOKUP(D614,'Db Transaksi'!$E$6:$J$400000,6,FALSE),0),0)</f>
        <v>0</v>
      </c>
      <c r="I614" s="136"/>
      <c r="J614" s="136">
        <f>IFERROR(IF(G614=$P$7,VLOOKUP(D614,'Db Transaksi'!$E$6:$J$400000,6,FALSE),0),0)</f>
        <v>0</v>
      </c>
      <c r="K614" s="136"/>
      <c r="L614" s="137">
        <f t="shared" si="29"/>
        <v>0</v>
      </c>
      <c r="M614" s="138"/>
    </row>
    <row r="615" spans="1:13" s="7" customFormat="1" x14ac:dyDescent="0.25">
      <c r="A615" s="53" t="str">
        <f t="shared" si="27"/>
        <v/>
      </c>
      <c r="B615" s="53">
        <v>596</v>
      </c>
      <c r="C615" s="52" t="str">
        <f t="shared" si="28"/>
        <v>A.049.596</v>
      </c>
      <c r="D615" s="52" t="str">
        <f>IF(E615="","",$G$5&amp;"."&amp;B615&amp;"."&amp;VLOOKUP(G615,Setting!$B$6:$C$7,2,FALSE)&amp;"."&amp;DAY(E615)&amp;"."&amp;MONTH(E615)&amp;"."&amp;YEAR(E615))</f>
        <v/>
      </c>
      <c r="E615" s="135" t="str">
        <f>IFERROR(VLOOKUP(C615,'Db Transaksi'!$C$6:$K$400000,4,FALSE),"")</f>
        <v/>
      </c>
      <c r="F615" s="135"/>
      <c r="G615" s="54" t="str">
        <f>IFERROR(VLOOKUP(C615,'Db Transaksi'!$C$6:$K$400000,7,FALSE),"")</f>
        <v/>
      </c>
      <c r="H615" s="136">
        <f>IFERROR(IF(G615=$P$6,VLOOKUP(D615,'Db Transaksi'!$E$6:$J$400000,6,FALSE),0),0)</f>
        <v>0</v>
      </c>
      <c r="I615" s="136"/>
      <c r="J615" s="136">
        <f>IFERROR(IF(G615=$P$7,VLOOKUP(D615,'Db Transaksi'!$E$6:$J$400000,6,FALSE),0),0)</f>
        <v>0</v>
      </c>
      <c r="K615" s="136"/>
      <c r="L615" s="137">
        <f t="shared" si="29"/>
        <v>0</v>
      </c>
      <c r="M615" s="138"/>
    </row>
    <row r="616" spans="1:13" s="7" customFormat="1" x14ac:dyDescent="0.25">
      <c r="A616" s="53" t="str">
        <f t="shared" si="27"/>
        <v/>
      </c>
      <c r="B616" s="53">
        <v>597</v>
      </c>
      <c r="C616" s="52" t="str">
        <f t="shared" si="28"/>
        <v>A.049.597</v>
      </c>
      <c r="D616" s="52" t="str">
        <f>IF(E616="","",$G$5&amp;"."&amp;B616&amp;"."&amp;VLOOKUP(G616,Setting!$B$6:$C$7,2,FALSE)&amp;"."&amp;DAY(E616)&amp;"."&amp;MONTH(E616)&amp;"."&amp;YEAR(E616))</f>
        <v/>
      </c>
      <c r="E616" s="135" t="str">
        <f>IFERROR(VLOOKUP(C616,'Db Transaksi'!$C$6:$K$400000,4,FALSE),"")</f>
        <v/>
      </c>
      <c r="F616" s="135"/>
      <c r="G616" s="54" t="str">
        <f>IFERROR(VLOOKUP(C616,'Db Transaksi'!$C$6:$K$400000,7,FALSE),"")</f>
        <v/>
      </c>
      <c r="H616" s="136">
        <f>IFERROR(IF(G616=$P$6,VLOOKUP(D616,'Db Transaksi'!$E$6:$J$400000,6,FALSE),0),0)</f>
        <v>0</v>
      </c>
      <c r="I616" s="136"/>
      <c r="J616" s="136">
        <f>IFERROR(IF(G616=$P$7,VLOOKUP(D616,'Db Transaksi'!$E$6:$J$400000,6,FALSE),0),0)</f>
        <v>0</v>
      </c>
      <c r="K616" s="136"/>
      <c r="L616" s="137">
        <f t="shared" si="29"/>
        <v>0</v>
      </c>
      <c r="M616" s="138"/>
    </row>
    <row r="617" spans="1:13" s="7" customFormat="1" x14ac:dyDescent="0.25">
      <c r="A617" s="53" t="str">
        <f t="shared" si="27"/>
        <v/>
      </c>
      <c r="B617" s="53">
        <v>598</v>
      </c>
      <c r="C617" s="52" t="str">
        <f t="shared" si="28"/>
        <v>A.049.598</v>
      </c>
      <c r="D617" s="52" t="str">
        <f>IF(E617="","",$G$5&amp;"."&amp;B617&amp;"."&amp;VLOOKUP(G617,Setting!$B$6:$C$7,2,FALSE)&amp;"."&amp;DAY(E617)&amp;"."&amp;MONTH(E617)&amp;"."&amp;YEAR(E617))</f>
        <v/>
      </c>
      <c r="E617" s="135" t="str">
        <f>IFERROR(VLOOKUP(C617,'Db Transaksi'!$C$6:$K$400000,4,FALSE),"")</f>
        <v/>
      </c>
      <c r="F617" s="135"/>
      <c r="G617" s="54" t="str">
        <f>IFERROR(VLOOKUP(C617,'Db Transaksi'!$C$6:$K$400000,7,FALSE),"")</f>
        <v/>
      </c>
      <c r="H617" s="136">
        <f>IFERROR(IF(G617=$P$6,VLOOKUP(D617,'Db Transaksi'!$E$6:$J$400000,6,FALSE),0),0)</f>
        <v>0</v>
      </c>
      <c r="I617" s="136"/>
      <c r="J617" s="136">
        <f>IFERROR(IF(G617=$P$7,VLOOKUP(D617,'Db Transaksi'!$E$6:$J$400000,6,FALSE),0),0)</f>
        <v>0</v>
      </c>
      <c r="K617" s="136"/>
      <c r="L617" s="137">
        <f t="shared" si="29"/>
        <v>0</v>
      </c>
      <c r="M617" s="138"/>
    </row>
    <row r="618" spans="1:13" s="7" customFormat="1" x14ac:dyDescent="0.25">
      <c r="A618" s="53" t="str">
        <f t="shared" si="27"/>
        <v/>
      </c>
      <c r="B618" s="53">
        <v>599</v>
      </c>
      <c r="C618" s="52" t="str">
        <f t="shared" si="28"/>
        <v>A.049.599</v>
      </c>
      <c r="D618" s="52" t="str">
        <f>IF(E618="","",$G$5&amp;"."&amp;B618&amp;"."&amp;VLOOKUP(G618,Setting!$B$6:$C$7,2,FALSE)&amp;"."&amp;DAY(E618)&amp;"."&amp;MONTH(E618)&amp;"."&amp;YEAR(E618))</f>
        <v/>
      </c>
      <c r="E618" s="135" t="str">
        <f>IFERROR(VLOOKUP(C618,'Db Transaksi'!$C$6:$K$400000,4,FALSE),"")</f>
        <v/>
      </c>
      <c r="F618" s="135"/>
      <c r="G618" s="54" t="str">
        <f>IFERROR(VLOOKUP(C618,'Db Transaksi'!$C$6:$K$400000,7,FALSE),"")</f>
        <v/>
      </c>
      <c r="H618" s="136">
        <f>IFERROR(IF(G618=$P$6,VLOOKUP(D618,'Db Transaksi'!$E$6:$J$400000,6,FALSE),0),0)</f>
        <v>0</v>
      </c>
      <c r="I618" s="136"/>
      <c r="J618" s="136">
        <f>IFERROR(IF(G618=$P$7,VLOOKUP(D618,'Db Transaksi'!$E$6:$J$400000,6,FALSE),0),0)</f>
        <v>0</v>
      </c>
      <c r="K618" s="136"/>
      <c r="L618" s="137">
        <f t="shared" si="29"/>
        <v>0</v>
      </c>
      <c r="M618" s="138"/>
    </row>
    <row r="619" spans="1:13" s="7" customFormat="1" x14ac:dyDescent="0.25">
      <c r="A619" s="53" t="str">
        <f t="shared" si="27"/>
        <v/>
      </c>
      <c r="B619" s="53">
        <v>600</v>
      </c>
      <c r="C619" s="52" t="str">
        <f t="shared" si="28"/>
        <v>A.049.600</v>
      </c>
      <c r="D619" s="52" t="str">
        <f>IF(E619="","",$G$5&amp;"."&amp;B619&amp;"."&amp;VLOOKUP(G619,Setting!$B$6:$C$7,2,FALSE)&amp;"."&amp;DAY(E619)&amp;"."&amp;MONTH(E619)&amp;"."&amp;YEAR(E619))</f>
        <v/>
      </c>
      <c r="E619" s="135" t="str">
        <f>IFERROR(VLOOKUP(C619,'Db Transaksi'!$C$6:$K$400000,4,FALSE),"")</f>
        <v/>
      </c>
      <c r="F619" s="135"/>
      <c r="G619" s="54" t="str">
        <f>IFERROR(VLOOKUP(C619,'Db Transaksi'!$C$6:$K$400000,7,FALSE),"")</f>
        <v/>
      </c>
      <c r="H619" s="136">
        <f>IFERROR(IF(G619=$P$6,VLOOKUP(D619,'Db Transaksi'!$E$6:$J$400000,6,FALSE),0),0)</f>
        <v>0</v>
      </c>
      <c r="I619" s="136"/>
      <c r="J619" s="136">
        <f>IFERROR(IF(G619=$P$7,VLOOKUP(D619,'Db Transaksi'!$E$6:$J$400000,6,FALSE),0),0)</f>
        <v>0</v>
      </c>
      <c r="K619" s="136"/>
      <c r="L619" s="137">
        <f t="shared" si="29"/>
        <v>0</v>
      </c>
      <c r="M619" s="138"/>
    </row>
    <row r="620" spans="1:13" s="7" customFormat="1" x14ac:dyDescent="0.25">
      <c r="A620" s="53" t="str">
        <f t="shared" si="27"/>
        <v/>
      </c>
      <c r="B620" s="53">
        <v>601</v>
      </c>
      <c r="C620" s="52" t="str">
        <f t="shared" si="28"/>
        <v>A.049.601</v>
      </c>
      <c r="D620" s="52" t="str">
        <f>IF(E620="","",$G$5&amp;"."&amp;B620&amp;"."&amp;VLOOKUP(G620,Setting!$B$6:$C$7,2,FALSE)&amp;"."&amp;DAY(E620)&amp;"."&amp;MONTH(E620)&amp;"."&amp;YEAR(E620))</f>
        <v/>
      </c>
      <c r="E620" s="135" t="str">
        <f>IFERROR(VLOOKUP(C620,'Db Transaksi'!$C$6:$K$400000,4,FALSE),"")</f>
        <v/>
      </c>
      <c r="F620" s="135"/>
      <c r="G620" s="54" t="str">
        <f>IFERROR(VLOOKUP(C620,'Db Transaksi'!$C$6:$K$400000,7,FALSE),"")</f>
        <v/>
      </c>
      <c r="H620" s="136">
        <f>IFERROR(IF(G620=$P$6,VLOOKUP(D620,'Db Transaksi'!$E$6:$J$400000,6,FALSE),0),0)</f>
        <v>0</v>
      </c>
      <c r="I620" s="136"/>
      <c r="J620" s="136">
        <f>IFERROR(IF(G620=$P$7,VLOOKUP(D620,'Db Transaksi'!$E$6:$J$400000,6,FALSE),0),0)</f>
        <v>0</v>
      </c>
      <c r="K620" s="136"/>
      <c r="L620" s="137">
        <f t="shared" si="29"/>
        <v>0</v>
      </c>
      <c r="M620" s="138"/>
    </row>
    <row r="621" spans="1:13" s="7" customFormat="1" x14ac:dyDescent="0.25">
      <c r="A621" s="53" t="str">
        <f t="shared" si="27"/>
        <v/>
      </c>
      <c r="B621" s="53">
        <v>602</v>
      </c>
      <c r="C621" s="52" t="str">
        <f t="shared" si="28"/>
        <v>A.049.602</v>
      </c>
      <c r="D621" s="52" t="str">
        <f>IF(E621="","",$G$5&amp;"."&amp;B621&amp;"."&amp;VLOOKUP(G621,Setting!$B$6:$C$7,2,FALSE)&amp;"."&amp;DAY(E621)&amp;"."&amp;MONTH(E621)&amp;"."&amp;YEAR(E621))</f>
        <v/>
      </c>
      <c r="E621" s="135" t="str">
        <f>IFERROR(VLOOKUP(C621,'Db Transaksi'!$C$6:$K$400000,4,FALSE),"")</f>
        <v/>
      </c>
      <c r="F621" s="135"/>
      <c r="G621" s="54" t="str">
        <f>IFERROR(VLOOKUP(C621,'Db Transaksi'!$C$6:$K$400000,7,FALSE),"")</f>
        <v/>
      </c>
      <c r="H621" s="136">
        <f>IFERROR(IF(G621=$P$6,VLOOKUP(D621,'Db Transaksi'!$E$6:$J$400000,6,FALSE),0),0)</f>
        <v>0</v>
      </c>
      <c r="I621" s="136"/>
      <c r="J621" s="136">
        <f>IFERROR(IF(G621=$P$7,VLOOKUP(D621,'Db Transaksi'!$E$6:$J$400000,6,FALSE),0),0)</f>
        <v>0</v>
      </c>
      <c r="K621" s="136"/>
      <c r="L621" s="137">
        <f t="shared" si="29"/>
        <v>0</v>
      </c>
      <c r="M621" s="138"/>
    </row>
    <row r="622" spans="1:13" s="7" customFormat="1" x14ac:dyDescent="0.25">
      <c r="A622" s="53" t="str">
        <f t="shared" si="27"/>
        <v/>
      </c>
      <c r="B622" s="53">
        <v>603</v>
      </c>
      <c r="C622" s="52" t="str">
        <f t="shared" si="28"/>
        <v>A.049.603</v>
      </c>
      <c r="D622" s="52" t="str">
        <f>IF(E622="","",$G$5&amp;"."&amp;B622&amp;"."&amp;VLOOKUP(G622,Setting!$B$6:$C$7,2,FALSE)&amp;"."&amp;DAY(E622)&amp;"."&amp;MONTH(E622)&amp;"."&amp;YEAR(E622))</f>
        <v/>
      </c>
      <c r="E622" s="135" t="str">
        <f>IFERROR(VLOOKUP(C622,'Db Transaksi'!$C$6:$K$400000,4,FALSE),"")</f>
        <v/>
      </c>
      <c r="F622" s="135"/>
      <c r="G622" s="54" t="str">
        <f>IFERROR(VLOOKUP(C622,'Db Transaksi'!$C$6:$K$400000,7,FALSE),"")</f>
        <v/>
      </c>
      <c r="H622" s="136">
        <f>IFERROR(IF(G622=$P$6,VLOOKUP(D622,'Db Transaksi'!$E$6:$J$400000,6,FALSE),0),0)</f>
        <v>0</v>
      </c>
      <c r="I622" s="136"/>
      <c r="J622" s="136">
        <f>IFERROR(IF(G622=$P$7,VLOOKUP(D622,'Db Transaksi'!$E$6:$J$400000,6,FALSE),0),0)</f>
        <v>0</v>
      </c>
      <c r="K622" s="136"/>
      <c r="L622" s="137">
        <f t="shared" si="29"/>
        <v>0</v>
      </c>
      <c r="M622" s="138"/>
    </row>
    <row r="623" spans="1:13" s="7" customFormat="1" x14ac:dyDescent="0.25">
      <c r="A623" s="53" t="str">
        <f t="shared" si="27"/>
        <v/>
      </c>
      <c r="B623" s="53">
        <v>604</v>
      </c>
      <c r="C623" s="52" t="str">
        <f t="shared" si="28"/>
        <v>A.049.604</v>
      </c>
      <c r="D623" s="52" t="str">
        <f>IF(E623="","",$G$5&amp;"."&amp;B623&amp;"."&amp;VLOOKUP(G623,Setting!$B$6:$C$7,2,FALSE)&amp;"."&amp;DAY(E623)&amp;"."&amp;MONTH(E623)&amp;"."&amp;YEAR(E623))</f>
        <v/>
      </c>
      <c r="E623" s="135" t="str">
        <f>IFERROR(VLOOKUP(C623,'Db Transaksi'!$C$6:$K$400000,4,FALSE),"")</f>
        <v/>
      </c>
      <c r="F623" s="135"/>
      <c r="G623" s="54" t="str">
        <f>IFERROR(VLOOKUP(C623,'Db Transaksi'!$C$6:$K$400000,7,FALSE),"")</f>
        <v/>
      </c>
      <c r="H623" s="136">
        <f>IFERROR(IF(G623=$P$6,VLOOKUP(D623,'Db Transaksi'!$E$6:$J$400000,6,FALSE),0),0)</f>
        <v>0</v>
      </c>
      <c r="I623" s="136"/>
      <c r="J623" s="136">
        <f>IFERROR(IF(G623=$P$7,VLOOKUP(D623,'Db Transaksi'!$E$6:$J$400000,6,FALSE),0),0)</f>
        <v>0</v>
      </c>
      <c r="K623" s="136"/>
      <c r="L623" s="137">
        <f t="shared" si="29"/>
        <v>0</v>
      </c>
      <c r="M623" s="138"/>
    </row>
    <row r="624" spans="1:13" s="7" customFormat="1" x14ac:dyDescent="0.25">
      <c r="A624" s="53" t="str">
        <f t="shared" si="27"/>
        <v/>
      </c>
      <c r="B624" s="53">
        <v>605</v>
      </c>
      <c r="C624" s="52" t="str">
        <f t="shared" si="28"/>
        <v>A.049.605</v>
      </c>
      <c r="D624" s="52" t="str">
        <f>IF(E624="","",$G$5&amp;"."&amp;B624&amp;"."&amp;VLOOKUP(G624,Setting!$B$6:$C$7,2,FALSE)&amp;"."&amp;DAY(E624)&amp;"."&amp;MONTH(E624)&amp;"."&amp;YEAR(E624))</f>
        <v/>
      </c>
      <c r="E624" s="135" t="str">
        <f>IFERROR(VLOOKUP(C624,'Db Transaksi'!$C$6:$K$400000,4,FALSE),"")</f>
        <v/>
      </c>
      <c r="F624" s="135"/>
      <c r="G624" s="54" t="str">
        <f>IFERROR(VLOOKUP(C624,'Db Transaksi'!$C$6:$K$400000,7,FALSE),"")</f>
        <v/>
      </c>
      <c r="H624" s="136">
        <f>IFERROR(IF(G624=$P$6,VLOOKUP(D624,'Db Transaksi'!$E$6:$J$400000,6,FALSE),0),0)</f>
        <v>0</v>
      </c>
      <c r="I624" s="136"/>
      <c r="J624" s="136">
        <f>IFERROR(IF(G624=$P$7,VLOOKUP(D624,'Db Transaksi'!$E$6:$J$400000,6,FALSE),0),0)</f>
        <v>0</v>
      </c>
      <c r="K624" s="136"/>
      <c r="L624" s="137">
        <f t="shared" si="29"/>
        <v>0</v>
      </c>
      <c r="M624" s="138"/>
    </row>
    <row r="625" spans="1:13" s="7" customFormat="1" x14ac:dyDescent="0.25">
      <c r="A625" s="53" t="str">
        <f t="shared" si="27"/>
        <v/>
      </c>
      <c r="B625" s="53">
        <v>606</v>
      </c>
      <c r="C625" s="52" t="str">
        <f t="shared" si="28"/>
        <v>A.049.606</v>
      </c>
      <c r="D625" s="52" t="str">
        <f>IF(E625="","",$G$5&amp;"."&amp;B625&amp;"."&amp;VLOOKUP(G625,Setting!$B$6:$C$7,2,FALSE)&amp;"."&amp;DAY(E625)&amp;"."&amp;MONTH(E625)&amp;"."&amp;YEAR(E625))</f>
        <v/>
      </c>
      <c r="E625" s="135" t="str">
        <f>IFERROR(VLOOKUP(C625,'Db Transaksi'!$C$6:$K$400000,4,FALSE),"")</f>
        <v/>
      </c>
      <c r="F625" s="135"/>
      <c r="G625" s="54" t="str">
        <f>IFERROR(VLOOKUP(C625,'Db Transaksi'!$C$6:$K$400000,7,FALSE),"")</f>
        <v/>
      </c>
      <c r="H625" s="136">
        <f>IFERROR(IF(G625=$P$6,VLOOKUP(D625,'Db Transaksi'!$E$6:$J$400000,6,FALSE),0),0)</f>
        <v>0</v>
      </c>
      <c r="I625" s="136"/>
      <c r="J625" s="136">
        <f>IFERROR(IF(G625=$P$7,VLOOKUP(D625,'Db Transaksi'!$E$6:$J$400000,6,FALSE),0),0)</f>
        <v>0</v>
      </c>
      <c r="K625" s="136"/>
      <c r="L625" s="137">
        <f t="shared" si="29"/>
        <v>0</v>
      </c>
      <c r="M625" s="138"/>
    </row>
    <row r="626" spans="1:13" s="7" customFormat="1" x14ac:dyDescent="0.25">
      <c r="A626" s="53" t="str">
        <f t="shared" si="27"/>
        <v/>
      </c>
      <c r="B626" s="53">
        <v>607</v>
      </c>
      <c r="C626" s="52" t="str">
        <f t="shared" si="28"/>
        <v>A.049.607</v>
      </c>
      <c r="D626" s="52" t="str">
        <f>IF(E626="","",$G$5&amp;"."&amp;B626&amp;"."&amp;VLOOKUP(G626,Setting!$B$6:$C$7,2,FALSE)&amp;"."&amp;DAY(E626)&amp;"."&amp;MONTH(E626)&amp;"."&amp;YEAR(E626))</f>
        <v/>
      </c>
      <c r="E626" s="135" t="str">
        <f>IFERROR(VLOOKUP(C626,'Db Transaksi'!$C$6:$K$400000,4,FALSE),"")</f>
        <v/>
      </c>
      <c r="F626" s="135"/>
      <c r="G626" s="54" t="str">
        <f>IFERROR(VLOOKUP(C626,'Db Transaksi'!$C$6:$K$400000,7,FALSE),"")</f>
        <v/>
      </c>
      <c r="H626" s="136">
        <f>IFERROR(IF(G626=$P$6,VLOOKUP(D626,'Db Transaksi'!$E$6:$J$400000,6,FALSE),0),0)</f>
        <v>0</v>
      </c>
      <c r="I626" s="136"/>
      <c r="J626" s="136">
        <f>IFERROR(IF(G626=$P$7,VLOOKUP(D626,'Db Transaksi'!$E$6:$J$400000,6,FALSE),0),0)</f>
        <v>0</v>
      </c>
      <c r="K626" s="136"/>
      <c r="L626" s="137">
        <f t="shared" si="29"/>
        <v>0</v>
      </c>
      <c r="M626" s="138"/>
    </row>
    <row r="627" spans="1:13" s="7" customFormat="1" x14ac:dyDescent="0.25">
      <c r="A627" s="53" t="str">
        <f t="shared" si="27"/>
        <v/>
      </c>
      <c r="B627" s="53">
        <v>608</v>
      </c>
      <c r="C627" s="52" t="str">
        <f t="shared" si="28"/>
        <v>A.049.608</v>
      </c>
      <c r="D627" s="52" t="str">
        <f>IF(E627="","",$G$5&amp;"."&amp;B627&amp;"."&amp;VLOOKUP(G627,Setting!$B$6:$C$7,2,FALSE)&amp;"."&amp;DAY(E627)&amp;"."&amp;MONTH(E627)&amp;"."&amp;YEAR(E627))</f>
        <v/>
      </c>
      <c r="E627" s="135" t="str">
        <f>IFERROR(VLOOKUP(C627,'Db Transaksi'!$C$6:$K$400000,4,FALSE),"")</f>
        <v/>
      </c>
      <c r="F627" s="135"/>
      <c r="G627" s="54" t="str">
        <f>IFERROR(VLOOKUP(C627,'Db Transaksi'!$C$6:$K$400000,7,FALSE),"")</f>
        <v/>
      </c>
      <c r="H627" s="136">
        <f>IFERROR(IF(G627=$P$6,VLOOKUP(D627,'Db Transaksi'!$E$6:$J$400000,6,FALSE),0),0)</f>
        <v>0</v>
      </c>
      <c r="I627" s="136"/>
      <c r="J627" s="136">
        <f>IFERROR(IF(G627=$P$7,VLOOKUP(D627,'Db Transaksi'!$E$6:$J$400000,6,FALSE),0),0)</f>
        <v>0</v>
      </c>
      <c r="K627" s="136"/>
      <c r="L627" s="137">
        <f t="shared" si="29"/>
        <v>0</v>
      </c>
      <c r="M627" s="138"/>
    </row>
    <row r="628" spans="1:13" s="7" customFormat="1" x14ac:dyDescent="0.25">
      <c r="A628" s="53" t="str">
        <f t="shared" si="27"/>
        <v/>
      </c>
      <c r="B628" s="53">
        <v>609</v>
      </c>
      <c r="C628" s="52" t="str">
        <f t="shared" si="28"/>
        <v>A.049.609</v>
      </c>
      <c r="D628" s="52" t="str">
        <f>IF(E628="","",$G$5&amp;"."&amp;B628&amp;"."&amp;VLOOKUP(G628,Setting!$B$6:$C$7,2,FALSE)&amp;"."&amp;DAY(E628)&amp;"."&amp;MONTH(E628)&amp;"."&amp;YEAR(E628))</f>
        <v/>
      </c>
      <c r="E628" s="135" t="str">
        <f>IFERROR(VLOOKUP(C628,'Db Transaksi'!$C$6:$K$400000,4,FALSE),"")</f>
        <v/>
      </c>
      <c r="F628" s="135"/>
      <c r="G628" s="54" t="str">
        <f>IFERROR(VLOOKUP(C628,'Db Transaksi'!$C$6:$K$400000,7,FALSE),"")</f>
        <v/>
      </c>
      <c r="H628" s="136">
        <f>IFERROR(IF(G628=$P$6,VLOOKUP(D628,'Db Transaksi'!$E$6:$J$400000,6,FALSE),0),0)</f>
        <v>0</v>
      </c>
      <c r="I628" s="136"/>
      <c r="J628" s="136">
        <f>IFERROR(IF(G628=$P$7,VLOOKUP(D628,'Db Transaksi'!$E$6:$J$400000,6,FALSE),0),0)</f>
        <v>0</v>
      </c>
      <c r="K628" s="136"/>
      <c r="L628" s="137">
        <f t="shared" si="29"/>
        <v>0</v>
      </c>
      <c r="M628" s="138"/>
    </row>
    <row r="629" spans="1:13" s="7" customFormat="1" x14ac:dyDescent="0.25">
      <c r="A629" s="53" t="str">
        <f t="shared" si="27"/>
        <v/>
      </c>
      <c r="B629" s="53">
        <v>610</v>
      </c>
      <c r="C629" s="52" t="str">
        <f t="shared" si="28"/>
        <v>A.049.610</v>
      </c>
      <c r="D629" s="52" t="str">
        <f>IF(E629="","",$G$5&amp;"."&amp;B629&amp;"."&amp;VLOOKUP(G629,Setting!$B$6:$C$7,2,FALSE)&amp;"."&amp;DAY(E629)&amp;"."&amp;MONTH(E629)&amp;"."&amp;YEAR(E629))</f>
        <v/>
      </c>
      <c r="E629" s="135" t="str">
        <f>IFERROR(VLOOKUP(C629,'Db Transaksi'!$C$6:$K$400000,4,FALSE),"")</f>
        <v/>
      </c>
      <c r="F629" s="135"/>
      <c r="G629" s="54" t="str">
        <f>IFERROR(VLOOKUP(C629,'Db Transaksi'!$C$6:$K$400000,7,FALSE),"")</f>
        <v/>
      </c>
      <c r="H629" s="136">
        <f>IFERROR(IF(G629=$P$6,VLOOKUP(D629,'Db Transaksi'!$E$6:$J$400000,6,FALSE),0),0)</f>
        <v>0</v>
      </c>
      <c r="I629" s="136"/>
      <c r="J629" s="136">
        <f>IFERROR(IF(G629=$P$7,VLOOKUP(D629,'Db Transaksi'!$E$6:$J$400000,6,FALSE),0),0)</f>
        <v>0</v>
      </c>
      <c r="K629" s="136"/>
      <c r="L629" s="137">
        <f t="shared" si="29"/>
        <v>0</v>
      </c>
      <c r="M629" s="138"/>
    </row>
    <row r="630" spans="1:13" s="7" customFormat="1" x14ac:dyDescent="0.25">
      <c r="A630" s="53" t="str">
        <f t="shared" si="27"/>
        <v/>
      </c>
      <c r="B630" s="53">
        <v>611</v>
      </c>
      <c r="C630" s="52" t="str">
        <f t="shared" si="28"/>
        <v>A.049.611</v>
      </c>
      <c r="D630" s="52" t="str">
        <f>IF(E630="","",$G$5&amp;"."&amp;B630&amp;"."&amp;VLOOKUP(G630,Setting!$B$6:$C$7,2,FALSE)&amp;"."&amp;DAY(E630)&amp;"."&amp;MONTH(E630)&amp;"."&amp;YEAR(E630))</f>
        <v/>
      </c>
      <c r="E630" s="135" t="str">
        <f>IFERROR(VLOOKUP(C630,'Db Transaksi'!$C$6:$K$400000,4,FALSE),"")</f>
        <v/>
      </c>
      <c r="F630" s="135"/>
      <c r="G630" s="54" t="str">
        <f>IFERROR(VLOOKUP(C630,'Db Transaksi'!$C$6:$K$400000,7,FALSE),"")</f>
        <v/>
      </c>
      <c r="H630" s="136">
        <f>IFERROR(IF(G630=$P$6,VLOOKUP(D630,'Db Transaksi'!$E$6:$J$400000,6,FALSE),0),0)</f>
        <v>0</v>
      </c>
      <c r="I630" s="136"/>
      <c r="J630" s="136">
        <f>IFERROR(IF(G630=$P$7,VLOOKUP(D630,'Db Transaksi'!$E$6:$J$400000,6,FALSE),0),0)</f>
        <v>0</v>
      </c>
      <c r="K630" s="136"/>
      <c r="L630" s="137">
        <f t="shared" si="29"/>
        <v>0</v>
      </c>
      <c r="M630" s="138"/>
    </row>
    <row r="631" spans="1:13" s="7" customFormat="1" x14ac:dyDescent="0.25">
      <c r="A631" s="53" t="str">
        <f t="shared" si="27"/>
        <v/>
      </c>
      <c r="B631" s="53">
        <v>612</v>
      </c>
      <c r="C631" s="52" t="str">
        <f t="shared" si="28"/>
        <v>A.049.612</v>
      </c>
      <c r="D631" s="52" t="str">
        <f>IF(E631="","",$G$5&amp;"."&amp;B631&amp;"."&amp;VLOOKUP(G631,Setting!$B$6:$C$7,2,FALSE)&amp;"."&amp;DAY(E631)&amp;"."&amp;MONTH(E631)&amp;"."&amp;YEAR(E631))</f>
        <v/>
      </c>
      <c r="E631" s="135" t="str">
        <f>IFERROR(VLOOKUP(C631,'Db Transaksi'!$C$6:$K$400000,4,FALSE),"")</f>
        <v/>
      </c>
      <c r="F631" s="135"/>
      <c r="G631" s="54" t="str">
        <f>IFERROR(VLOOKUP(C631,'Db Transaksi'!$C$6:$K$400000,7,FALSE),"")</f>
        <v/>
      </c>
      <c r="H631" s="136">
        <f>IFERROR(IF(G631=$P$6,VLOOKUP(D631,'Db Transaksi'!$E$6:$J$400000,6,FALSE),0),0)</f>
        <v>0</v>
      </c>
      <c r="I631" s="136"/>
      <c r="J631" s="136">
        <f>IFERROR(IF(G631=$P$7,VLOOKUP(D631,'Db Transaksi'!$E$6:$J$400000,6,FALSE),0),0)</f>
        <v>0</v>
      </c>
      <c r="K631" s="136"/>
      <c r="L631" s="137">
        <f t="shared" si="29"/>
        <v>0</v>
      </c>
      <c r="M631" s="138"/>
    </row>
    <row r="632" spans="1:13" s="7" customFormat="1" x14ac:dyDescent="0.25">
      <c r="A632" s="53" t="str">
        <f t="shared" si="27"/>
        <v/>
      </c>
      <c r="B632" s="53">
        <v>613</v>
      </c>
      <c r="C632" s="52" t="str">
        <f t="shared" si="28"/>
        <v>A.049.613</v>
      </c>
      <c r="D632" s="52" t="str">
        <f>IF(E632="","",$G$5&amp;"."&amp;B632&amp;"."&amp;VLOOKUP(G632,Setting!$B$6:$C$7,2,FALSE)&amp;"."&amp;DAY(E632)&amp;"."&amp;MONTH(E632)&amp;"."&amp;YEAR(E632))</f>
        <v/>
      </c>
      <c r="E632" s="135" t="str">
        <f>IFERROR(VLOOKUP(C632,'Db Transaksi'!$C$6:$K$400000,4,FALSE),"")</f>
        <v/>
      </c>
      <c r="F632" s="135"/>
      <c r="G632" s="54" t="str">
        <f>IFERROR(VLOOKUP(C632,'Db Transaksi'!$C$6:$K$400000,7,FALSE),"")</f>
        <v/>
      </c>
      <c r="H632" s="136">
        <f>IFERROR(IF(G632=$P$6,VLOOKUP(D632,'Db Transaksi'!$E$6:$J$400000,6,FALSE),0),0)</f>
        <v>0</v>
      </c>
      <c r="I632" s="136"/>
      <c r="J632" s="136">
        <f>IFERROR(IF(G632=$P$7,VLOOKUP(D632,'Db Transaksi'!$E$6:$J$400000,6,FALSE),0),0)</f>
        <v>0</v>
      </c>
      <c r="K632" s="136"/>
      <c r="L632" s="137">
        <f t="shared" si="29"/>
        <v>0</v>
      </c>
      <c r="M632" s="138"/>
    </row>
    <row r="633" spans="1:13" s="7" customFormat="1" x14ac:dyDescent="0.25">
      <c r="A633" s="53" t="str">
        <f t="shared" si="27"/>
        <v/>
      </c>
      <c r="B633" s="53">
        <v>614</v>
      </c>
      <c r="C633" s="52" t="str">
        <f t="shared" si="28"/>
        <v>A.049.614</v>
      </c>
      <c r="D633" s="52" t="str">
        <f>IF(E633="","",$G$5&amp;"."&amp;B633&amp;"."&amp;VLOOKUP(G633,Setting!$B$6:$C$7,2,FALSE)&amp;"."&amp;DAY(E633)&amp;"."&amp;MONTH(E633)&amp;"."&amp;YEAR(E633))</f>
        <v/>
      </c>
      <c r="E633" s="135" t="str">
        <f>IFERROR(VLOOKUP(C633,'Db Transaksi'!$C$6:$K$400000,4,FALSE),"")</f>
        <v/>
      </c>
      <c r="F633" s="135"/>
      <c r="G633" s="54" t="str">
        <f>IFERROR(VLOOKUP(C633,'Db Transaksi'!$C$6:$K$400000,7,FALSE),"")</f>
        <v/>
      </c>
      <c r="H633" s="136">
        <f>IFERROR(IF(G633=$P$6,VLOOKUP(D633,'Db Transaksi'!$E$6:$J$400000,6,FALSE),0),0)</f>
        <v>0</v>
      </c>
      <c r="I633" s="136"/>
      <c r="J633" s="136">
        <f>IFERROR(IF(G633=$P$7,VLOOKUP(D633,'Db Transaksi'!$E$6:$J$400000,6,FALSE),0),0)</f>
        <v>0</v>
      </c>
      <c r="K633" s="136"/>
      <c r="L633" s="137">
        <f t="shared" si="29"/>
        <v>0</v>
      </c>
      <c r="M633" s="138"/>
    </row>
    <row r="634" spans="1:13" s="7" customFormat="1" x14ac:dyDescent="0.25">
      <c r="A634" s="53" t="str">
        <f t="shared" si="27"/>
        <v/>
      </c>
      <c r="B634" s="53">
        <v>615</v>
      </c>
      <c r="C634" s="52" t="str">
        <f t="shared" si="28"/>
        <v>A.049.615</v>
      </c>
      <c r="D634" s="52" t="str">
        <f>IF(E634="","",$G$5&amp;"."&amp;B634&amp;"."&amp;VLOOKUP(G634,Setting!$B$6:$C$7,2,FALSE)&amp;"."&amp;DAY(E634)&amp;"."&amp;MONTH(E634)&amp;"."&amp;YEAR(E634))</f>
        <v/>
      </c>
      <c r="E634" s="135" t="str">
        <f>IFERROR(VLOOKUP(C634,'Db Transaksi'!$C$6:$K$400000,4,FALSE),"")</f>
        <v/>
      </c>
      <c r="F634" s="135"/>
      <c r="G634" s="54" t="str">
        <f>IFERROR(VLOOKUP(C634,'Db Transaksi'!$C$6:$K$400000,7,FALSE),"")</f>
        <v/>
      </c>
      <c r="H634" s="136">
        <f>IFERROR(IF(G634=$P$6,VLOOKUP(D634,'Db Transaksi'!$E$6:$J$400000,6,FALSE),0),0)</f>
        <v>0</v>
      </c>
      <c r="I634" s="136"/>
      <c r="J634" s="136">
        <f>IFERROR(IF(G634=$P$7,VLOOKUP(D634,'Db Transaksi'!$E$6:$J$400000,6,FALSE),0),0)</f>
        <v>0</v>
      </c>
      <c r="K634" s="136"/>
      <c r="L634" s="137">
        <f t="shared" si="29"/>
        <v>0</v>
      </c>
      <c r="M634" s="138"/>
    </row>
    <row r="635" spans="1:13" s="7" customFormat="1" x14ac:dyDescent="0.25">
      <c r="A635" s="53" t="str">
        <f t="shared" si="27"/>
        <v/>
      </c>
      <c r="B635" s="53">
        <v>616</v>
      </c>
      <c r="C635" s="52" t="str">
        <f t="shared" si="28"/>
        <v>A.049.616</v>
      </c>
      <c r="D635" s="52" t="str">
        <f>IF(E635="","",$G$5&amp;"."&amp;B635&amp;"."&amp;VLOOKUP(G635,Setting!$B$6:$C$7,2,FALSE)&amp;"."&amp;DAY(E635)&amp;"."&amp;MONTH(E635)&amp;"."&amp;YEAR(E635))</f>
        <v/>
      </c>
      <c r="E635" s="135" t="str">
        <f>IFERROR(VLOOKUP(C635,'Db Transaksi'!$C$6:$K$400000,4,FALSE),"")</f>
        <v/>
      </c>
      <c r="F635" s="135"/>
      <c r="G635" s="54" t="str">
        <f>IFERROR(VLOOKUP(C635,'Db Transaksi'!$C$6:$K$400000,7,FALSE),"")</f>
        <v/>
      </c>
      <c r="H635" s="136">
        <f>IFERROR(IF(G635=$P$6,VLOOKUP(D635,'Db Transaksi'!$E$6:$J$400000,6,FALSE),0),0)</f>
        <v>0</v>
      </c>
      <c r="I635" s="136"/>
      <c r="J635" s="136">
        <f>IFERROR(IF(G635=$P$7,VLOOKUP(D635,'Db Transaksi'!$E$6:$J$400000,6,FALSE),0),0)</f>
        <v>0</v>
      </c>
      <c r="K635" s="136"/>
      <c r="L635" s="137">
        <f t="shared" si="29"/>
        <v>0</v>
      </c>
      <c r="M635" s="138"/>
    </row>
    <row r="636" spans="1:13" s="7" customFormat="1" x14ac:dyDescent="0.25">
      <c r="A636" s="53" t="str">
        <f t="shared" si="27"/>
        <v/>
      </c>
      <c r="B636" s="53">
        <v>617</v>
      </c>
      <c r="C636" s="52" t="str">
        <f t="shared" si="28"/>
        <v>A.049.617</v>
      </c>
      <c r="D636" s="52" t="str">
        <f>IF(E636="","",$G$5&amp;"."&amp;B636&amp;"."&amp;VLOOKUP(G636,Setting!$B$6:$C$7,2,FALSE)&amp;"."&amp;DAY(E636)&amp;"."&amp;MONTH(E636)&amp;"."&amp;YEAR(E636))</f>
        <v/>
      </c>
      <c r="E636" s="135" t="str">
        <f>IFERROR(VLOOKUP(C636,'Db Transaksi'!$C$6:$K$400000,4,FALSE),"")</f>
        <v/>
      </c>
      <c r="F636" s="135"/>
      <c r="G636" s="54" t="str">
        <f>IFERROR(VLOOKUP(C636,'Db Transaksi'!$C$6:$K$400000,7,FALSE),"")</f>
        <v/>
      </c>
      <c r="H636" s="136">
        <f>IFERROR(IF(G636=$P$6,VLOOKUP(D636,'Db Transaksi'!$E$6:$J$400000,6,FALSE),0),0)</f>
        <v>0</v>
      </c>
      <c r="I636" s="136"/>
      <c r="J636" s="136">
        <f>IFERROR(IF(G636=$P$7,VLOOKUP(D636,'Db Transaksi'!$E$6:$J$400000,6,FALSE),0),0)</f>
        <v>0</v>
      </c>
      <c r="K636" s="136"/>
      <c r="L636" s="137">
        <f t="shared" si="29"/>
        <v>0</v>
      </c>
      <c r="M636" s="138"/>
    </row>
    <row r="637" spans="1:13" s="7" customFormat="1" x14ac:dyDescent="0.25">
      <c r="A637" s="53" t="str">
        <f t="shared" si="27"/>
        <v/>
      </c>
      <c r="B637" s="53">
        <v>618</v>
      </c>
      <c r="C637" s="52" t="str">
        <f t="shared" si="28"/>
        <v>A.049.618</v>
      </c>
      <c r="D637" s="52" t="str">
        <f>IF(E637="","",$G$5&amp;"."&amp;B637&amp;"."&amp;VLOOKUP(G637,Setting!$B$6:$C$7,2,FALSE)&amp;"."&amp;DAY(E637)&amp;"."&amp;MONTH(E637)&amp;"."&amp;YEAR(E637))</f>
        <v/>
      </c>
      <c r="E637" s="135" t="str">
        <f>IFERROR(VLOOKUP(C637,'Db Transaksi'!$C$6:$K$400000,4,FALSE),"")</f>
        <v/>
      </c>
      <c r="F637" s="135"/>
      <c r="G637" s="54" t="str">
        <f>IFERROR(VLOOKUP(C637,'Db Transaksi'!$C$6:$K$400000,7,FALSE),"")</f>
        <v/>
      </c>
      <c r="H637" s="136">
        <f>IFERROR(IF(G637=$P$6,VLOOKUP(D637,'Db Transaksi'!$E$6:$J$400000,6,FALSE),0),0)</f>
        <v>0</v>
      </c>
      <c r="I637" s="136"/>
      <c r="J637" s="136">
        <f>IFERROR(IF(G637=$P$7,VLOOKUP(D637,'Db Transaksi'!$E$6:$J$400000,6,FALSE),0),0)</f>
        <v>0</v>
      </c>
      <c r="K637" s="136"/>
      <c r="L637" s="137">
        <f t="shared" si="29"/>
        <v>0</v>
      </c>
      <c r="M637" s="138"/>
    </row>
    <row r="638" spans="1:13" s="7" customFormat="1" x14ac:dyDescent="0.25">
      <c r="A638" s="53" t="str">
        <f t="shared" si="27"/>
        <v/>
      </c>
      <c r="B638" s="53">
        <v>619</v>
      </c>
      <c r="C638" s="52" t="str">
        <f t="shared" si="28"/>
        <v>A.049.619</v>
      </c>
      <c r="D638" s="52" t="str">
        <f>IF(E638="","",$G$5&amp;"."&amp;B638&amp;"."&amp;VLOOKUP(G638,Setting!$B$6:$C$7,2,FALSE)&amp;"."&amp;DAY(E638)&amp;"."&amp;MONTH(E638)&amp;"."&amp;YEAR(E638))</f>
        <v/>
      </c>
      <c r="E638" s="135" t="str">
        <f>IFERROR(VLOOKUP(C638,'Db Transaksi'!$C$6:$K$400000,4,FALSE),"")</f>
        <v/>
      </c>
      <c r="F638" s="135"/>
      <c r="G638" s="54" t="str">
        <f>IFERROR(VLOOKUP(C638,'Db Transaksi'!$C$6:$K$400000,7,FALSE),"")</f>
        <v/>
      </c>
      <c r="H638" s="136">
        <f>IFERROR(IF(G638=$P$6,VLOOKUP(D638,'Db Transaksi'!$E$6:$J$400000,6,FALSE),0),0)</f>
        <v>0</v>
      </c>
      <c r="I638" s="136"/>
      <c r="J638" s="136">
        <f>IFERROR(IF(G638=$P$7,VLOOKUP(D638,'Db Transaksi'!$E$6:$J$400000,6,FALSE),0),0)</f>
        <v>0</v>
      </c>
      <c r="K638" s="136"/>
      <c r="L638" s="137">
        <f t="shared" si="29"/>
        <v>0</v>
      </c>
      <c r="M638" s="138"/>
    </row>
    <row r="639" spans="1:13" s="7" customFormat="1" x14ac:dyDescent="0.25">
      <c r="A639" s="53" t="str">
        <f t="shared" si="27"/>
        <v/>
      </c>
      <c r="B639" s="53">
        <v>620</v>
      </c>
      <c r="C639" s="52" t="str">
        <f t="shared" si="28"/>
        <v>A.049.620</v>
      </c>
      <c r="D639" s="52" t="str">
        <f>IF(E639="","",$G$5&amp;"."&amp;B639&amp;"."&amp;VLOOKUP(G639,Setting!$B$6:$C$7,2,FALSE)&amp;"."&amp;DAY(E639)&amp;"."&amp;MONTH(E639)&amp;"."&amp;YEAR(E639))</f>
        <v/>
      </c>
      <c r="E639" s="135" t="str">
        <f>IFERROR(VLOOKUP(C639,'Db Transaksi'!$C$6:$K$400000,4,FALSE),"")</f>
        <v/>
      </c>
      <c r="F639" s="135"/>
      <c r="G639" s="54" t="str">
        <f>IFERROR(VLOOKUP(C639,'Db Transaksi'!$C$6:$K$400000,7,FALSE),"")</f>
        <v/>
      </c>
      <c r="H639" s="136">
        <f>IFERROR(IF(G639=$P$6,VLOOKUP(D639,'Db Transaksi'!$E$6:$J$400000,6,FALSE),0),0)</f>
        <v>0</v>
      </c>
      <c r="I639" s="136"/>
      <c r="J639" s="136">
        <f>IFERROR(IF(G639=$P$7,VLOOKUP(D639,'Db Transaksi'!$E$6:$J$400000,6,FALSE),0),0)</f>
        <v>0</v>
      </c>
      <c r="K639" s="136"/>
      <c r="L639" s="137">
        <f t="shared" si="29"/>
        <v>0</v>
      </c>
      <c r="M639" s="138"/>
    </row>
    <row r="640" spans="1:13" s="7" customFormat="1" x14ac:dyDescent="0.25">
      <c r="A640" s="53" t="str">
        <f t="shared" si="27"/>
        <v/>
      </c>
      <c r="B640" s="53">
        <v>621</v>
      </c>
      <c r="C640" s="52" t="str">
        <f t="shared" si="28"/>
        <v>A.049.621</v>
      </c>
      <c r="D640" s="52" t="str">
        <f>IF(E640="","",$G$5&amp;"."&amp;B640&amp;"."&amp;VLOOKUP(G640,Setting!$B$6:$C$7,2,FALSE)&amp;"."&amp;DAY(E640)&amp;"."&amp;MONTH(E640)&amp;"."&amp;YEAR(E640))</f>
        <v/>
      </c>
      <c r="E640" s="135" t="str">
        <f>IFERROR(VLOOKUP(C640,'Db Transaksi'!$C$6:$K$400000,4,FALSE),"")</f>
        <v/>
      </c>
      <c r="F640" s="135"/>
      <c r="G640" s="54" t="str">
        <f>IFERROR(VLOOKUP(C640,'Db Transaksi'!$C$6:$K$400000,7,FALSE),"")</f>
        <v/>
      </c>
      <c r="H640" s="136">
        <f>IFERROR(IF(G640=$P$6,VLOOKUP(D640,'Db Transaksi'!$E$6:$J$400000,6,FALSE),0),0)</f>
        <v>0</v>
      </c>
      <c r="I640" s="136"/>
      <c r="J640" s="136">
        <f>IFERROR(IF(G640=$P$7,VLOOKUP(D640,'Db Transaksi'!$E$6:$J$400000,6,FALSE),0),0)</f>
        <v>0</v>
      </c>
      <c r="K640" s="136"/>
      <c r="L640" s="137">
        <f t="shared" si="29"/>
        <v>0</v>
      </c>
      <c r="M640" s="138"/>
    </row>
    <row r="641" spans="1:13" s="7" customFormat="1" x14ac:dyDescent="0.25">
      <c r="A641" s="53" t="str">
        <f t="shared" si="27"/>
        <v/>
      </c>
      <c r="B641" s="53">
        <v>622</v>
      </c>
      <c r="C641" s="52" t="str">
        <f t="shared" si="28"/>
        <v>A.049.622</v>
      </c>
      <c r="D641" s="52" t="str">
        <f>IF(E641="","",$G$5&amp;"."&amp;B641&amp;"."&amp;VLOOKUP(G641,Setting!$B$6:$C$7,2,FALSE)&amp;"."&amp;DAY(E641)&amp;"."&amp;MONTH(E641)&amp;"."&amp;YEAR(E641))</f>
        <v/>
      </c>
      <c r="E641" s="135" t="str">
        <f>IFERROR(VLOOKUP(C641,'Db Transaksi'!$C$6:$K$400000,4,FALSE),"")</f>
        <v/>
      </c>
      <c r="F641" s="135"/>
      <c r="G641" s="54" t="str">
        <f>IFERROR(VLOOKUP(C641,'Db Transaksi'!$C$6:$K$400000,7,FALSE),"")</f>
        <v/>
      </c>
      <c r="H641" s="136">
        <f>IFERROR(IF(G641=$P$6,VLOOKUP(D641,'Db Transaksi'!$E$6:$J$400000,6,FALSE),0),0)</f>
        <v>0</v>
      </c>
      <c r="I641" s="136"/>
      <c r="J641" s="136">
        <f>IFERROR(IF(G641=$P$7,VLOOKUP(D641,'Db Transaksi'!$E$6:$J$400000,6,FALSE),0),0)</f>
        <v>0</v>
      </c>
      <c r="K641" s="136"/>
      <c r="L641" s="137">
        <f t="shared" si="29"/>
        <v>0</v>
      </c>
      <c r="M641" s="138"/>
    </row>
    <row r="642" spans="1:13" s="7" customFormat="1" x14ac:dyDescent="0.25">
      <c r="A642" s="53" t="str">
        <f t="shared" si="27"/>
        <v/>
      </c>
      <c r="B642" s="53">
        <v>623</v>
      </c>
      <c r="C642" s="52" t="str">
        <f t="shared" si="28"/>
        <v>A.049.623</v>
      </c>
      <c r="D642" s="52" t="str">
        <f>IF(E642="","",$G$5&amp;"."&amp;B642&amp;"."&amp;VLOOKUP(G642,Setting!$B$6:$C$7,2,FALSE)&amp;"."&amp;DAY(E642)&amp;"."&amp;MONTH(E642)&amp;"."&amp;YEAR(E642))</f>
        <v/>
      </c>
      <c r="E642" s="135" t="str">
        <f>IFERROR(VLOOKUP(C642,'Db Transaksi'!$C$6:$K$400000,4,FALSE),"")</f>
        <v/>
      </c>
      <c r="F642" s="135"/>
      <c r="G642" s="54" t="str">
        <f>IFERROR(VLOOKUP(C642,'Db Transaksi'!$C$6:$K$400000,7,FALSE),"")</f>
        <v/>
      </c>
      <c r="H642" s="136">
        <f>IFERROR(IF(G642=$P$6,VLOOKUP(D642,'Db Transaksi'!$E$6:$J$400000,6,FALSE),0),0)</f>
        <v>0</v>
      </c>
      <c r="I642" s="136"/>
      <c r="J642" s="136">
        <f>IFERROR(IF(G642=$P$7,VLOOKUP(D642,'Db Transaksi'!$E$6:$J$400000,6,FALSE),0),0)</f>
        <v>0</v>
      </c>
      <c r="K642" s="136"/>
      <c r="L642" s="137">
        <f t="shared" si="29"/>
        <v>0</v>
      </c>
      <c r="M642" s="138"/>
    </row>
    <row r="643" spans="1:13" s="7" customFormat="1" x14ac:dyDescent="0.25">
      <c r="A643" s="53" t="str">
        <f t="shared" si="27"/>
        <v/>
      </c>
      <c r="B643" s="53">
        <v>624</v>
      </c>
      <c r="C643" s="52" t="str">
        <f t="shared" si="28"/>
        <v>A.049.624</v>
      </c>
      <c r="D643" s="52" t="str">
        <f>IF(E643="","",$G$5&amp;"."&amp;B643&amp;"."&amp;VLOOKUP(G643,Setting!$B$6:$C$7,2,FALSE)&amp;"."&amp;DAY(E643)&amp;"."&amp;MONTH(E643)&amp;"."&amp;YEAR(E643))</f>
        <v/>
      </c>
      <c r="E643" s="135" t="str">
        <f>IFERROR(VLOOKUP(C643,'Db Transaksi'!$C$6:$K$400000,4,FALSE),"")</f>
        <v/>
      </c>
      <c r="F643" s="135"/>
      <c r="G643" s="54" t="str">
        <f>IFERROR(VLOOKUP(C643,'Db Transaksi'!$C$6:$K$400000,7,FALSE),"")</f>
        <v/>
      </c>
      <c r="H643" s="136">
        <f>IFERROR(IF(G643=$P$6,VLOOKUP(D643,'Db Transaksi'!$E$6:$J$400000,6,FALSE),0),0)</f>
        <v>0</v>
      </c>
      <c r="I643" s="136"/>
      <c r="J643" s="136">
        <f>IFERROR(IF(G643=$P$7,VLOOKUP(D643,'Db Transaksi'!$E$6:$J$400000,6,FALSE),0),0)</f>
        <v>0</v>
      </c>
      <c r="K643" s="136"/>
      <c r="L643" s="137">
        <f t="shared" si="29"/>
        <v>0</v>
      </c>
      <c r="M643" s="138"/>
    </row>
    <row r="644" spans="1:13" s="7" customFormat="1" x14ac:dyDescent="0.25">
      <c r="A644" s="53" t="str">
        <f t="shared" si="27"/>
        <v/>
      </c>
      <c r="B644" s="53">
        <v>625</v>
      </c>
      <c r="C644" s="52" t="str">
        <f t="shared" si="28"/>
        <v>A.049.625</v>
      </c>
      <c r="D644" s="52" t="str">
        <f>IF(E644="","",$G$5&amp;"."&amp;B644&amp;"."&amp;VLOOKUP(G644,Setting!$B$6:$C$7,2,FALSE)&amp;"."&amp;DAY(E644)&amp;"."&amp;MONTH(E644)&amp;"."&amp;YEAR(E644))</f>
        <v/>
      </c>
      <c r="E644" s="135" t="str">
        <f>IFERROR(VLOOKUP(C644,'Db Transaksi'!$C$6:$K$400000,4,FALSE),"")</f>
        <v/>
      </c>
      <c r="F644" s="135"/>
      <c r="G644" s="54" t="str">
        <f>IFERROR(VLOOKUP(C644,'Db Transaksi'!$C$6:$K$400000,7,FALSE),"")</f>
        <v/>
      </c>
      <c r="H644" s="136">
        <f>IFERROR(IF(G644=$P$6,VLOOKUP(D644,'Db Transaksi'!$E$6:$J$400000,6,FALSE),0),0)</f>
        <v>0</v>
      </c>
      <c r="I644" s="136"/>
      <c r="J644" s="136">
        <f>IFERROR(IF(G644=$P$7,VLOOKUP(D644,'Db Transaksi'!$E$6:$J$400000,6,FALSE),0),0)</f>
        <v>0</v>
      </c>
      <c r="K644" s="136"/>
      <c r="L644" s="137">
        <f t="shared" si="29"/>
        <v>0</v>
      </c>
      <c r="M644" s="138"/>
    </row>
    <row r="645" spans="1:13" s="7" customFormat="1" x14ac:dyDescent="0.25">
      <c r="A645" s="53" t="str">
        <f t="shared" si="27"/>
        <v/>
      </c>
      <c r="B645" s="53">
        <v>626</v>
      </c>
      <c r="C645" s="52" t="str">
        <f t="shared" si="28"/>
        <v>A.049.626</v>
      </c>
      <c r="D645" s="52" t="str">
        <f>IF(E645="","",$G$5&amp;"."&amp;B645&amp;"."&amp;VLOOKUP(G645,Setting!$B$6:$C$7,2,FALSE)&amp;"."&amp;DAY(E645)&amp;"."&amp;MONTH(E645)&amp;"."&amp;YEAR(E645))</f>
        <v/>
      </c>
      <c r="E645" s="135" t="str">
        <f>IFERROR(VLOOKUP(C645,'Db Transaksi'!$C$6:$K$400000,4,FALSE),"")</f>
        <v/>
      </c>
      <c r="F645" s="135"/>
      <c r="G645" s="54" t="str">
        <f>IFERROR(VLOOKUP(C645,'Db Transaksi'!$C$6:$K$400000,7,FALSE),"")</f>
        <v/>
      </c>
      <c r="H645" s="136">
        <f>IFERROR(IF(G645=$P$6,VLOOKUP(D645,'Db Transaksi'!$E$6:$J$400000,6,FALSE),0),0)</f>
        <v>0</v>
      </c>
      <c r="I645" s="136"/>
      <c r="J645" s="136">
        <f>IFERROR(IF(G645=$P$7,VLOOKUP(D645,'Db Transaksi'!$E$6:$J$400000,6,FALSE),0),0)</f>
        <v>0</v>
      </c>
      <c r="K645" s="136"/>
      <c r="L645" s="137">
        <f t="shared" si="29"/>
        <v>0</v>
      </c>
      <c r="M645" s="138"/>
    </row>
    <row r="646" spans="1:13" s="7" customFormat="1" x14ac:dyDescent="0.25">
      <c r="A646" s="53" t="str">
        <f t="shared" si="27"/>
        <v/>
      </c>
      <c r="B646" s="53">
        <v>627</v>
      </c>
      <c r="C646" s="52" t="str">
        <f t="shared" si="28"/>
        <v>A.049.627</v>
      </c>
      <c r="D646" s="52" t="str">
        <f>IF(E646="","",$G$5&amp;"."&amp;B646&amp;"."&amp;VLOOKUP(G646,Setting!$B$6:$C$7,2,FALSE)&amp;"."&amp;DAY(E646)&amp;"."&amp;MONTH(E646)&amp;"."&amp;YEAR(E646))</f>
        <v/>
      </c>
      <c r="E646" s="135" t="str">
        <f>IFERROR(VLOOKUP(C646,'Db Transaksi'!$C$6:$K$400000,4,FALSE),"")</f>
        <v/>
      </c>
      <c r="F646" s="135"/>
      <c r="G646" s="54" t="str">
        <f>IFERROR(VLOOKUP(C646,'Db Transaksi'!$C$6:$K$400000,7,FALSE),"")</f>
        <v/>
      </c>
      <c r="H646" s="136">
        <f>IFERROR(IF(G646=$P$6,VLOOKUP(D646,'Db Transaksi'!$E$6:$J$400000,6,FALSE),0),0)</f>
        <v>0</v>
      </c>
      <c r="I646" s="136"/>
      <c r="J646" s="136">
        <f>IFERROR(IF(G646=$P$7,VLOOKUP(D646,'Db Transaksi'!$E$6:$J$400000,6,FALSE),0),0)</f>
        <v>0</v>
      </c>
      <c r="K646" s="136"/>
      <c r="L646" s="137">
        <f t="shared" si="29"/>
        <v>0</v>
      </c>
      <c r="M646" s="138"/>
    </row>
    <row r="647" spans="1:13" s="7" customFormat="1" x14ac:dyDescent="0.25">
      <c r="A647" s="53" t="str">
        <f t="shared" si="27"/>
        <v/>
      </c>
      <c r="B647" s="53">
        <v>628</v>
      </c>
      <c r="C647" s="52" t="str">
        <f t="shared" si="28"/>
        <v>A.049.628</v>
      </c>
      <c r="D647" s="52" t="str">
        <f>IF(E647="","",$G$5&amp;"."&amp;B647&amp;"."&amp;VLOOKUP(G647,Setting!$B$6:$C$7,2,FALSE)&amp;"."&amp;DAY(E647)&amp;"."&amp;MONTH(E647)&amp;"."&amp;YEAR(E647))</f>
        <v/>
      </c>
      <c r="E647" s="135" t="str">
        <f>IFERROR(VLOOKUP(C647,'Db Transaksi'!$C$6:$K$400000,4,FALSE),"")</f>
        <v/>
      </c>
      <c r="F647" s="135"/>
      <c r="G647" s="54" t="str">
        <f>IFERROR(VLOOKUP(C647,'Db Transaksi'!$C$6:$K$400000,7,FALSE),"")</f>
        <v/>
      </c>
      <c r="H647" s="136">
        <f>IFERROR(IF(G647=$P$6,VLOOKUP(D647,'Db Transaksi'!$E$6:$J$400000,6,FALSE),0),0)</f>
        <v>0</v>
      </c>
      <c r="I647" s="136"/>
      <c r="J647" s="136">
        <f>IFERROR(IF(G647=$P$7,VLOOKUP(D647,'Db Transaksi'!$E$6:$J$400000,6,FALSE),0),0)</f>
        <v>0</v>
      </c>
      <c r="K647" s="136"/>
      <c r="L647" s="137">
        <f t="shared" si="29"/>
        <v>0</v>
      </c>
      <c r="M647" s="138"/>
    </row>
    <row r="648" spans="1:13" s="7" customFormat="1" x14ac:dyDescent="0.25">
      <c r="A648" s="53" t="str">
        <f t="shared" si="27"/>
        <v/>
      </c>
      <c r="B648" s="53">
        <v>629</v>
      </c>
      <c r="C648" s="52" t="str">
        <f t="shared" si="28"/>
        <v>A.049.629</v>
      </c>
      <c r="D648" s="52" t="str">
        <f>IF(E648="","",$G$5&amp;"."&amp;B648&amp;"."&amp;VLOOKUP(G648,Setting!$B$6:$C$7,2,FALSE)&amp;"."&amp;DAY(E648)&amp;"."&amp;MONTH(E648)&amp;"."&amp;YEAR(E648))</f>
        <v/>
      </c>
      <c r="E648" s="135" t="str">
        <f>IFERROR(VLOOKUP(C648,'Db Transaksi'!$C$6:$K$400000,4,FALSE),"")</f>
        <v/>
      </c>
      <c r="F648" s="135"/>
      <c r="G648" s="54" t="str">
        <f>IFERROR(VLOOKUP(C648,'Db Transaksi'!$C$6:$K$400000,7,FALSE),"")</f>
        <v/>
      </c>
      <c r="H648" s="136">
        <f>IFERROR(IF(G648=$P$6,VLOOKUP(D648,'Db Transaksi'!$E$6:$J$400000,6,FALSE),0),0)</f>
        <v>0</v>
      </c>
      <c r="I648" s="136"/>
      <c r="J648" s="136">
        <f>IFERROR(IF(G648=$P$7,VLOOKUP(D648,'Db Transaksi'!$E$6:$J$400000,6,FALSE),0),0)</f>
        <v>0</v>
      </c>
      <c r="K648" s="136"/>
      <c r="L648" s="137">
        <f t="shared" si="29"/>
        <v>0</v>
      </c>
      <c r="M648" s="138"/>
    </row>
    <row r="649" spans="1:13" s="7" customFormat="1" x14ac:dyDescent="0.25">
      <c r="A649" s="53" t="str">
        <f t="shared" si="27"/>
        <v/>
      </c>
      <c r="B649" s="53">
        <v>630</v>
      </c>
      <c r="C649" s="52" t="str">
        <f t="shared" si="28"/>
        <v>A.049.630</v>
      </c>
      <c r="D649" s="52" t="str">
        <f>IF(E649="","",$G$5&amp;"."&amp;B649&amp;"."&amp;VLOOKUP(G649,Setting!$B$6:$C$7,2,FALSE)&amp;"."&amp;DAY(E649)&amp;"."&amp;MONTH(E649)&amp;"."&amp;YEAR(E649))</f>
        <v/>
      </c>
      <c r="E649" s="135" t="str">
        <f>IFERROR(VLOOKUP(C649,'Db Transaksi'!$C$6:$K$400000,4,FALSE),"")</f>
        <v/>
      </c>
      <c r="F649" s="135"/>
      <c r="G649" s="54" t="str">
        <f>IFERROR(VLOOKUP(C649,'Db Transaksi'!$C$6:$K$400000,7,FALSE),"")</f>
        <v/>
      </c>
      <c r="H649" s="136">
        <f>IFERROR(IF(G649=$P$6,VLOOKUP(D649,'Db Transaksi'!$E$6:$J$400000,6,FALSE),0),0)</f>
        <v>0</v>
      </c>
      <c r="I649" s="136"/>
      <c r="J649" s="136">
        <f>IFERROR(IF(G649=$P$7,VLOOKUP(D649,'Db Transaksi'!$E$6:$J$400000,6,FALSE),0),0)</f>
        <v>0</v>
      </c>
      <c r="K649" s="136"/>
      <c r="L649" s="137">
        <f t="shared" si="29"/>
        <v>0</v>
      </c>
      <c r="M649" s="138"/>
    </row>
    <row r="650" spans="1:13" s="7" customFormat="1" x14ac:dyDescent="0.25">
      <c r="A650" s="53" t="str">
        <f t="shared" si="27"/>
        <v/>
      </c>
      <c r="B650" s="53">
        <v>631</v>
      </c>
      <c r="C650" s="52" t="str">
        <f t="shared" si="28"/>
        <v>A.049.631</v>
      </c>
      <c r="D650" s="52" t="str">
        <f>IF(E650="","",$G$5&amp;"."&amp;B650&amp;"."&amp;VLOOKUP(G650,Setting!$B$6:$C$7,2,FALSE)&amp;"."&amp;DAY(E650)&amp;"."&amp;MONTH(E650)&amp;"."&amp;YEAR(E650))</f>
        <v/>
      </c>
      <c r="E650" s="135" t="str">
        <f>IFERROR(VLOOKUP(C650,'Db Transaksi'!$C$6:$K$400000,4,FALSE),"")</f>
        <v/>
      </c>
      <c r="F650" s="135"/>
      <c r="G650" s="54" t="str">
        <f>IFERROR(VLOOKUP(C650,'Db Transaksi'!$C$6:$K$400000,7,FALSE),"")</f>
        <v/>
      </c>
      <c r="H650" s="136">
        <f>IFERROR(IF(G650=$P$6,VLOOKUP(D650,'Db Transaksi'!$E$6:$J$400000,6,FALSE),0),0)</f>
        <v>0</v>
      </c>
      <c r="I650" s="136"/>
      <c r="J650" s="136">
        <f>IFERROR(IF(G650=$P$7,VLOOKUP(D650,'Db Transaksi'!$E$6:$J$400000,6,FALSE),0),0)</f>
        <v>0</v>
      </c>
      <c r="K650" s="136"/>
      <c r="L650" s="137">
        <f t="shared" si="29"/>
        <v>0</v>
      </c>
      <c r="M650" s="138"/>
    </row>
    <row r="651" spans="1:13" s="7" customFormat="1" x14ac:dyDescent="0.25">
      <c r="A651" s="53" t="str">
        <f t="shared" si="27"/>
        <v/>
      </c>
      <c r="B651" s="53">
        <v>632</v>
      </c>
      <c r="C651" s="52" t="str">
        <f t="shared" si="28"/>
        <v>A.049.632</v>
      </c>
      <c r="D651" s="52" t="str">
        <f>IF(E651="","",$G$5&amp;"."&amp;B651&amp;"."&amp;VLOOKUP(G651,Setting!$B$6:$C$7,2,FALSE)&amp;"."&amp;DAY(E651)&amp;"."&amp;MONTH(E651)&amp;"."&amp;YEAR(E651))</f>
        <v/>
      </c>
      <c r="E651" s="135" t="str">
        <f>IFERROR(VLOOKUP(C651,'Db Transaksi'!$C$6:$K$400000,4,FALSE),"")</f>
        <v/>
      </c>
      <c r="F651" s="135"/>
      <c r="G651" s="54" t="str">
        <f>IFERROR(VLOOKUP(C651,'Db Transaksi'!$C$6:$K$400000,7,FALSE),"")</f>
        <v/>
      </c>
      <c r="H651" s="136">
        <f>IFERROR(IF(G651=$P$6,VLOOKUP(D651,'Db Transaksi'!$E$6:$J$400000,6,FALSE),0),0)</f>
        <v>0</v>
      </c>
      <c r="I651" s="136"/>
      <c r="J651" s="136">
        <f>IFERROR(IF(G651=$P$7,VLOOKUP(D651,'Db Transaksi'!$E$6:$J$400000,6,FALSE),0),0)</f>
        <v>0</v>
      </c>
      <c r="K651" s="136"/>
      <c r="L651" s="137">
        <f t="shared" si="29"/>
        <v>0</v>
      </c>
      <c r="M651" s="138"/>
    </row>
    <row r="652" spans="1:13" s="7" customFormat="1" x14ac:dyDescent="0.25">
      <c r="A652" s="53" t="str">
        <f t="shared" si="27"/>
        <v/>
      </c>
      <c r="B652" s="53">
        <v>633</v>
      </c>
      <c r="C652" s="52" t="str">
        <f t="shared" si="28"/>
        <v>A.049.633</v>
      </c>
      <c r="D652" s="52" t="str">
        <f>IF(E652="","",$G$5&amp;"."&amp;B652&amp;"."&amp;VLOOKUP(G652,Setting!$B$6:$C$7,2,FALSE)&amp;"."&amp;DAY(E652)&amp;"."&amp;MONTH(E652)&amp;"."&amp;YEAR(E652))</f>
        <v/>
      </c>
      <c r="E652" s="135" t="str">
        <f>IFERROR(VLOOKUP(C652,'Db Transaksi'!$C$6:$K$400000,4,FALSE),"")</f>
        <v/>
      </c>
      <c r="F652" s="135"/>
      <c r="G652" s="54" t="str">
        <f>IFERROR(VLOOKUP(C652,'Db Transaksi'!$C$6:$K$400000,7,FALSE),"")</f>
        <v/>
      </c>
      <c r="H652" s="136">
        <f>IFERROR(IF(G652=$P$6,VLOOKUP(D652,'Db Transaksi'!$E$6:$J$400000,6,FALSE),0),0)</f>
        <v>0</v>
      </c>
      <c r="I652" s="136"/>
      <c r="J652" s="136">
        <f>IFERROR(IF(G652=$P$7,VLOOKUP(D652,'Db Transaksi'!$E$6:$J$400000,6,FALSE),0),0)</f>
        <v>0</v>
      </c>
      <c r="K652" s="136"/>
      <c r="L652" s="137">
        <f t="shared" si="29"/>
        <v>0</v>
      </c>
      <c r="M652" s="138"/>
    </row>
    <row r="653" spans="1:13" s="7" customFormat="1" x14ac:dyDescent="0.25">
      <c r="A653" s="53" t="str">
        <f t="shared" si="27"/>
        <v/>
      </c>
      <c r="B653" s="53">
        <v>634</v>
      </c>
      <c r="C653" s="52" t="str">
        <f t="shared" si="28"/>
        <v>A.049.634</v>
      </c>
      <c r="D653" s="52" t="str">
        <f>IF(E653="","",$G$5&amp;"."&amp;B653&amp;"."&amp;VLOOKUP(G653,Setting!$B$6:$C$7,2,FALSE)&amp;"."&amp;DAY(E653)&amp;"."&amp;MONTH(E653)&amp;"."&amp;YEAR(E653))</f>
        <v/>
      </c>
      <c r="E653" s="135" t="str">
        <f>IFERROR(VLOOKUP(C653,'Db Transaksi'!$C$6:$K$400000,4,FALSE),"")</f>
        <v/>
      </c>
      <c r="F653" s="135"/>
      <c r="G653" s="54" t="str">
        <f>IFERROR(VLOOKUP(C653,'Db Transaksi'!$C$6:$K$400000,7,FALSE),"")</f>
        <v/>
      </c>
      <c r="H653" s="136">
        <f>IFERROR(IF(G653=$P$6,VLOOKUP(D653,'Db Transaksi'!$E$6:$J$400000,6,FALSE),0),0)</f>
        <v>0</v>
      </c>
      <c r="I653" s="136"/>
      <c r="J653" s="136">
        <f>IFERROR(IF(G653=$P$7,VLOOKUP(D653,'Db Transaksi'!$E$6:$J$400000,6,FALSE),0),0)</f>
        <v>0</v>
      </c>
      <c r="K653" s="136"/>
      <c r="L653" s="137">
        <f t="shared" si="29"/>
        <v>0</v>
      </c>
      <c r="M653" s="138"/>
    </row>
    <row r="654" spans="1:13" s="7" customFormat="1" x14ac:dyDescent="0.25">
      <c r="A654" s="53" t="str">
        <f t="shared" si="27"/>
        <v/>
      </c>
      <c r="B654" s="53">
        <v>635</v>
      </c>
      <c r="C654" s="52" t="str">
        <f t="shared" si="28"/>
        <v>A.049.635</v>
      </c>
      <c r="D654" s="52" t="str">
        <f>IF(E654="","",$G$5&amp;"."&amp;B654&amp;"."&amp;VLOOKUP(G654,Setting!$B$6:$C$7,2,FALSE)&amp;"."&amp;DAY(E654)&amp;"."&amp;MONTH(E654)&amp;"."&amp;YEAR(E654))</f>
        <v/>
      </c>
      <c r="E654" s="135" t="str">
        <f>IFERROR(VLOOKUP(C654,'Db Transaksi'!$C$6:$K$400000,4,FALSE),"")</f>
        <v/>
      </c>
      <c r="F654" s="135"/>
      <c r="G654" s="54" t="str">
        <f>IFERROR(VLOOKUP(C654,'Db Transaksi'!$C$6:$K$400000,7,FALSE),"")</f>
        <v/>
      </c>
      <c r="H654" s="136">
        <f>IFERROR(IF(G654=$P$6,VLOOKUP(D654,'Db Transaksi'!$E$6:$J$400000,6,FALSE),0),0)</f>
        <v>0</v>
      </c>
      <c r="I654" s="136"/>
      <c r="J654" s="136">
        <f>IFERROR(IF(G654=$P$7,VLOOKUP(D654,'Db Transaksi'!$E$6:$J$400000,6,FALSE),0),0)</f>
        <v>0</v>
      </c>
      <c r="K654" s="136"/>
      <c r="L654" s="137">
        <f t="shared" si="29"/>
        <v>0</v>
      </c>
      <c r="M654" s="138"/>
    </row>
    <row r="655" spans="1:13" s="7" customFormat="1" x14ac:dyDescent="0.25">
      <c r="A655" s="53" t="str">
        <f t="shared" si="27"/>
        <v/>
      </c>
      <c r="B655" s="53">
        <v>636</v>
      </c>
      <c r="C655" s="52" t="str">
        <f t="shared" si="28"/>
        <v>A.049.636</v>
      </c>
      <c r="D655" s="52" t="str">
        <f>IF(E655="","",$G$5&amp;"."&amp;B655&amp;"."&amp;VLOOKUP(G655,Setting!$B$6:$C$7,2,FALSE)&amp;"."&amp;DAY(E655)&amp;"."&amp;MONTH(E655)&amp;"."&amp;YEAR(E655))</f>
        <v/>
      </c>
      <c r="E655" s="135" t="str">
        <f>IFERROR(VLOOKUP(C655,'Db Transaksi'!$C$6:$K$400000,4,FALSE),"")</f>
        <v/>
      </c>
      <c r="F655" s="135"/>
      <c r="G655" s="54" t="str">
        <f>IFERROR(VLOOKUP(C655,'Db Transaksi'!$C$6:$K$400000,7,FALSE),"")</f>
        <v/>
      </c>
      <c r="H655" s="136">
        <f>IFERROR(IF(G655=$P$6,VLOOKUP(D655,'Db Transaksi'!$E$6:$J$400000,6,FALSE),0),0)</f>
        <v>0</v>
      </c>
      <c r="I655" s="136"/>
      <c r="J655" s="136">
        <f>IFERROR(IF(G655=$P$7,VLOOKUP(D655,'Db Transaksi'!$E$6:$J$400000,6,FALSE),0),0)</f>
        <v>0</v>
      </c>
      <c r="K655" s="136"/>
      <c r="L655" s="137">
        <f t="shared" si="29"/>
        <v>0</v>
      </c>
      <c r="M655" s="138"/>
    </row>
    <row r="656" spans="1:13" s="7" customFormat="1" x14ac:dyDescent="0.25">
      <c r="A656" s="53" t="str">
        <f t="shared" si="27"/>
        <v/>
      </c>
      <c r="B656" s="53">
        <v>637</v>
      </c>
      <c r="C656" s="52" t="str">
        <f t="shared" si="28"/>
        <v>A.049.637</v>
      </c>
      <c r="D656" s="52" t="str">
        <f>IF(E656="","",$G$5&amp;"."&amp;B656&amp;"."&amp;VLOOKUP(G656,Setting!$B$6:$C$7,2,FALSE)&amp;"."&amp;DAY(E656)&amp;"."&amp;MONTH(E656)&amp;"."&amp;YEAR(E656))</f>
        <v/>
      </c>
      <c r="E656" s="135" t="str">
        <f>IFERROR(VLOOKUP(C656,'Db Transaksi'!$C$6:$K$400000,4,FALSE),"")</f>
        <v/>
      </c>
      <c r="F656" s="135"/>
      <c r="G656" s="54" t="str">
        <f>IFERROR(VLOOKUP(C656,'Db Transaksi'!$C$6:$K$400000,7,FALSE),"")</f>
        <v/>
      </c>
      <c r="H656" s="136">
        <f>IFERROR(IF(G656=$P$6,VLOOKUP(D656,'Db Transaksi'!$E$6:$J$400000,6,FALSE),0),0)</f>
        <v>0</v>
      </c>
      <c r="I656" s="136"/>
      <c r="J656" s="136">
        <f>IFERROR(IF(G656=$P$7,VLOOKUP(D656,'Db Transaksi'!$E$6:$J$400000,6,FALSE),0),0)</f>
        <v>0</v>
      </c>
      <c r="K656" s="136"/>
      <c r="L656" s="137">
        <f t="shared" si="29"/>
        <v>0</v>
      </c>
      <c r="M656" s="138"/>
    </row>
    <row r="657" spans="1:13" s="7" customFormat="1" x14ac:dyDescent="0.25">
      <c r="A657" s="53" t="str">
        <f t="shared" si="27"/>
        <v/>
      </c>
      <c r="B657" s="53">
        <v>638</v>
      </c>
      <c r="C657" s="52" t="str">
        <f t="shared" si="28"/>
        <v>A.049.638</v>
      </c>
      <c r="D657" s="52" t="str">
        <f>IF(E657="","",$G$5&amp;"."&amp;B657&amp;"."&amp;VLOOKUP(G657,Setting!$B$6:$C$7,2,FALSE)&amp;"."&amp;DAY(E657)&amp;"."&amp;MONTH(E657)&amp;"."&amp;YEAR(E657))</f>
        <v/>
      </c>
      <c r="E657" s="135" t="str">
        <f>IFERROR(VLOOKUP(C657,'Db Transaksi'!$C$6:$K$400000,4,FALSE),"")</f>
        <v/>
      </c>
      <c r="F657" s="135"/>
      <c r="G657" s="54" t="str">
        <f>IFERROR(VLOOKUP(C657,'Db Transaksi'!$C$6:$K$400000,7,FALSE),"")</f>
        <v/>
      </c>
      <c r="H657" s="136">
        <f>IFERROR(IF(G657=$P$6,VLOOKUP(D657,'Db Transaksi'!$E$6:$J$400000,6,FALSE),0),0)</f>
        <v>0</v>
      </c>
      <c r="I657" s="136"/>
      <c r="J657" s="136">
        <f>IFERROR(IF(G657=$P$7,VLOOKUP(D657,'Db Transaksi'!$E$6:$J$400000,6,FALSE),0),0)</f>
        <v>0</v>
      </c>
      <c r="K657" s="136"/>
      <c r="L657" s="137">
        <f t="shared" si="29"/>
        <v>0</v>
      </c>
      <c r="M657" s="138"/>
    </row>
    <row r="658" spans="1:13" s="7" customFormat="1" x14ac:dyDescent="0.25">
      <c r="A658" s="53" t="str">
        <f t="shared" si="27"/>
        <v/>
      </c>
      <c r="B658" s="53">
        <v>639</v>
      </c>
      <c r="C658" s="52" t="str">
        <f t="shared" si="28"/>
        <v>A.049.639</v>
      </c>
      <c r="D658" s="52" t="str">
        <f>IF(E658="","",$G$5&amp;"."&amp;B658&amp;"."&amp;VLOOKUP(G658,Setting!$B$6:$C$7,2,FALSE)&amp;"."&amp;DAY(E658)&amp;"."&amp;MONTH(E658)&amp;"."&amp;YEAR(E658))</f>
        <v/>
      </c>
      <c r="E658" s="135" t="str">
        <f>IFERROR(VLOOKUP(C658,'Db Transaksi'!$C$6:$K$400000,4,FALSE),"")</f>
        <v/>
      </c>
      <c r="F658" s="135"/>
      <c r="G658" s="54" t="str">
        <f>IFERROR(VLOOKUP(C658,'Db Transaksi'!$C$6:$K$400000,7,FALSE),"")</f>
        <v/>
      </c>
      <c r="H658" s="136">
        <f>IFERROR(IF(G658=$P$6,VLOOKUP(D658,'Db Transaksi'!$E$6:$J$400000,6,FALSE),0),0)</f>
        <v>0</v>
      </c>
      <c r="I658" s="136"/>
      <c r="J658" s="136">
        <f>IFERROR(IF(G658=$P$7,VLOOKUP(D658,'Db Transaksi'!$E$6:$J$400000,6,FALSE),0),0)</f>
        <v>0</v>
      </c>
      <c r="K658" s="136"/>
      <c r="L658" s="137">
        <f t="shared" si="29"/>
        <v>0</v>
      </c>
      <c r="M658" s="138"/>
    </row>
    <row r="659" spans="1:13" s="7" customFormat="1" x14ac:dyDescent="0.25">
      <c r="A659" s="53" t="str">
        <f t="shared" si="27"/>
        <v/>
      </c>
      <c r="B659" s="53">
        <v>640</v>
      </c>
      <c r="C659" s="52" t="str">
        <f t="shared" si="28"/>
        <v>A.049.640</v>
      </c>
      <c r="D659" s="52" t="str">
        <f>IF(E659="","",$G$5&amp;"."&amp;B659&amp;"."&amp;VLOOKUP(G659,Setting!$B$6:$C$7,2,FALSE)&amp;"."&amp;DAY(E659)&amp;"."&amp;MONTH(E659)&amp;"."&amp;YEAR(E659))</f>
        <v/>
      </c>
      <c r="E659" s="135" t="str">
        <f>IFERROR(VLOOKUP(C659,'Db Transaksi'!$C$6:$K$400000,4,FALSE),"")</f>
        <v/>
      </c>
      <c r="F659" s="135"/>
      <c r="G659" s="54" t="str">
        <f>IFERROR(VLOOKUP(C659,'Db Transaksi'!$C$6:$K$400000,7,FALSE),"")</f>
        <v/>
      </c>
      <c r="H659" s="136">
        <f>IFERROR(IF(G659=$P$6,VLOOKUP(D659,'Db Transaksi'!$E$6:$J$400000,6,FALSE),0),0)</f>
        <v>0</v>
      </c>
      <c r="I659" s="136"/>
      <c r="J659" s="136">
        <f>IFERROR(IF(G659=$P$7,VLOOKUP(D659,'Db Transaksi'!$E$6:$J$400000,6,FALSE),0),0)</f>
        <v>0</v>
      </c>
      <c r="K659" s="136"/>
      <c r="L659" s="137">
        <f t="shared" si="29"/>
        <v>0</v>
      </c>
      <c r="M659" s="138"/>
    </row>
    <row r="660" spans="1:13" s="7" customFormat="1" x14ac:dyDescent="0.25">
      <c r="A660" s="53" t="str">
        <f t="shared" si="27"/>
        <v/>
      </c>
      <c r="B660" s="53">
        <v>641</v>
      </c>
      <c r="C660" s="52" t="str">
        <f t="shared" si="28"/>
        <v>A.049.641</v>
      </c>
      <c r="D660" s="52" t="str">
        <f>IF(E660="","",$G$5&amp;"."&amp;B660&amp;"."&amp;VLOOKUP(G660,Setting!$B$6:$C$7,2,FALSE)&amp;"."&amp;DAY(E660)&amp;"."&amp;MONTH(E660)&amp;"."&amp;YEAR(E660))</f>
        <v/>
      </c>
      <c r="E660" s="135" t="str">
        <f>IFERROR(VLOOKUP(C660,'Db Transaksi'!$C$6:$K$400000,4,FALSE),"")</f>
        <v/>
      </c>
      <c r="F660" s="135"/>
      <c r="G660" s="54" t="str">
        <f>IFERROR(VLOOKUP(C660,'Db Transaksi'!$C$6:$K$400000,7,FALSE),"")</f>
        <v/>
      </c>
      <c r="H660" s="136">
        <f>IFERROR(IF(G660=$P$6,VLOOKUP(D660,'Db Transaksi'!$E$6:$J$400000,6,FALSE),0),0)</f>
        <v>0</v>
      </c>
      <c r="I660" s="136"/>
      <c r="J660" s="136">
        <f>IFERROR(IF(G660=$P$7,VLOOKUP(D660,'Db Transaksi'!$E$6:$J$400000,6,FALSE),0),0)</f>
        <v>0</v>
      </c>
      <c r="K660" s="136"/>
      <c r="L660" s="137">
        <f t="shared" si="29"/>
        <v>0</v>
      </c>
      <c r="M660" s="138"/>
    </row>
    <row r="661" spans="1:13" s="7" customFormat="1" x14ac:dyDescent="0.25">
      <c r="A661" s="53" t="str">
        <f t="shared" ref="A661:A724" si="30">IF(G661="","",B661)</f>
        <v/>
      </c>
      <c r="B661" s="53">
        <v>642</v>
      </c>
      <c r="C661" s="52" t="str">
        <f t="shared" ref="C661:C724" si="31">$G$5&amp;"."&amp;B661</f>
        <v>A.049.642</v>
      </c>
      <c r="D661" s="52" t="str">
        <f>IF(E661="","",$G$5&amp;"."&amp;B661&amp;"."&amp;VLOOKUP(G661,Setting!$B$6:$C$7,2,FALSE)&amp;"."&amp;DAY(E661)&amp;"."&amp;MONTH(E661)&amp;"."&amp;YEAR(E661))</f>
        <v/>
      </c>
      <c r="E661" s="135" t="str">
        <f>IFERROR(VLOOKUP(C661,'Db Transaksi'!$C$6:$K$400000,4,FALSE),"")</f>
        <v/>
      </c>
      <c r="F661" s="135"/>
      <c r="G661" s="54" t="str">
        <f>IFERROR(VLOOKUP(C661,'Db Transaksi'!$C$6:$K$400000,7,FALSE),"")</f>
        <v/>
      </c>
      <c r="H661" s="136">
        <f>IFERROR(IF(G661=$P$6,VLOOKUP(D661,'Db Transaksi'!$E$6:$J$400000,6,FALSE),0),0)</f>
        <v>0</v>
      </c>
      <c r="I661" s="136"/>
      <c r="J661" s="136">
        <f>IFERROR(IF(G661=$P$7,VLOOKUP(D661,'Db Transaksi'!$E$6:$J$400000,6,FALSE),0),0)</f>
        <v>0</v>
      </c>
      <c r="K661" s="136"/>
      <c r="L661" s="137">
        <f t="shared" si="29"/>
        <v>0</v>
      </c>
      <c r="M661" s="138"/>
    </row>
    <row r="662" spans="1:13" s="7" customFormat="1" x14ac:dyDescent="0.25">
      <c r="A662" s="53" t="str">
        <f t="shared" si="30"/>
        <v/>
      </c>
      <c r="B662" s="53">
        <v>643</v>
      </c>
      <c r="C662" s="52" t="str">
        <f t="shared" si="31"/>
        <v>A.049.643</v>
      </c>
      <c r="D662" s="52" t="str">
        <f>IF(E662="","",$G$5&amp;"."&amp;B662&amp;"."&amp;VLOOKUP(G662,Setting!$B$6:$C$7,2,FALSE)&amp;"."&amp;DAY(E662)&amp;"."&amp;MONTH(E662)&amp;"."&amp;YEAR(E662))</f>
        <v/>
      </c>
      <c r="E662" s="135" t="str">
        <f>IFERROR(VLOOKUP(C662,'Db Transaksi'!$C$6:$K$400000,4,FALSE),"")</f>
        <v/>
      </c>
      <c r="F662" s="135"/>
      <c r="G662" s="54" t="str">
        <f>IFERROR(VLOOKUP(C662,'Db Transaksi'!$C$6:$K$400000,7,FALSE),"")</f>
        <v/>
      </c>
      <c r="H662" s="136">
        <f>IFERROR(IF(G662=$P$6,VLOOKUP(D662,'Db Transaksi'!$E$6:$J$400000,6,FALSE),0),0)</f>
        <v>0</v>
      </c>
      <c r="I662" s="136"/>
      <c r="J662" s="136">
        <f>IFERROR(IF(G662=$P$7,VLOOKUP(D662,'Db Transaksi'!$E$6:$J$400000,6,FALSE),0),0)</f>
        <v>0</v>
      </c>
      <c r="K662" s="136"/>
      <c r="L662" s="137">
        <f t="shared" si="29"/>
        <v>0</v>
      </c>
      <c r="M662" s="138"/>
    </row>
    <row r="663" spans="1:13" s="7" customFormat="1" x14ac:dyDescent="0.25">
      <c r="A663" s="53" t="str">
        <f t="shared" si="30"/>
        <v/>
      </c>
      <c r="B663" s="53">
        <v>644</v>
      </c>
      <c r="C663" s="52" t="str">
        <f t="shared" si="31"/>
        <v>A.049.644</v>
      </c>
      <c r="D663" s="52" t="str">
        <f>IF(E663="","",$G$5&amp;"."&amp;B663&amp;"."&amp;VLOOKUP(G663,Setting!$B$6:$C$7,2,FALSE)&amp;"."&amp;DAY(E663)&amp;"."&amp;MONTH(E663)&amp;"."&amp;YEAR(E663))</f>
        <v/>
      </c>
      <c r="E663" s="135" t="str">
        <f>IFERROR(VLOOKUP(C663,'Db Transaksi'!$C$6:$K$400000,4,FALSE),"")</f>
        <v/>
      </c>
      <c r="F663" s="135"/>
      <c r="G663" s="54" t="str">
        <f>IFERROR(VLOOKUP(C663,'Db Transaksi'!$C$6:$K$400000,7,FALSE),"")</f>
        <v/>
      </c>
      <c r="H663" s="136">
        <f>IFERROR(IF(G663=$P$6,VLOOKUP(D663,'Db Transaksi'!$E$6:$J$400000,6,FALSE),0),0)</f>
        <v>0</v>
      </c>
      <c r="I663" s="136"/>
      <c r="J663" s="136">
        <f>IFERROR(IF(G663=$P$7,VLOOKUP(D663,'Db Transaksi'!$E$6:$J$400000,6,FALSE),0),0)</f>
        <v>0</v>
      </c>
      <c r="K663" s="136"/>
      <c r="L663" s="137">
        <f t="shared" ref="L663:L726" si="32">L662+H663-J663</f>
        <v>0</v>
      </c>
      <c r="M663" s="138"/>
    </row>
    <row r="664" spans="1:13" s="7" customFormat="1" x14ac:dyDescent="0.25">
      <c r="A664" s="53" t="str">
        <f t="shared" si="30"/>
        <v/>
      </c>
      <c r="B664" s="53">
        <v>645</v>
      </c>
      <c r="C664" s="52" t="str">
        <f t="shared" si="31"/>
        <v>A.049.645</v>
      </c>
      <c r="D664" s="52" t="str">
        <f>IF(E664="","",$G$5&amp;"."&amp;B664&amp;"."&amp;VLOOKUP(G664,Setting!$B$6:$C$7,2,FALSE)&amp;"."&amp;DAY(E664)&amp;"."&amp;MONTH(E664)&amp;"."&amp;YEAR(E664))</f>
        <v/>
      </c>
      <c r="E664" s="135" t="str">
        <f>IFERROR(VLOOKUP(C664,'Db Transaksi'!$C$6:$K$400000,4,FALSE),"")</f>
        <v/>
      </c>
      <c r="F664" s="135"/>
      <c r="G664" s="54" t="str">
        <f>IFERROR(VLOOKUP(C664,'Db Transaksi'!$C$6:$K$400000,7,FALSE),"")</f>
        <v/>
      </c>
      <c r="H664" s="136">
        <f>IFERROR(IF(G664=$P$6,VLOOKUP(D664,'Db Transaksi'!$E$6:$J$400000,6,FALSE),0),0)</f>
        <v>0</v>
      </c>
      <c r="I664" s="136"/>
      <c r="J664" s="136">
        <f>IFERROR(IF(G664=$P$7,VLOOKUP(D664,'Db Transaksi'!$E$6:$J$400000,6,FALSE),0),0)</f>
        <v>0</v>
      </c>
      <c r="K664" s="136"/>
      <c r="L664" s="137">
        <f t="shared" si="32"/>
        <v>0</v>
      </c>
      <c r="M664" s="138"/>
    </row>
    <row r="665" spans="1:13" s="7" customFormat="1" x14ac:dyDescent="0.25">
      <c r="A665" s="53" t="str">
        <f t="shared" si="30"/>
        <v/>
      </c>
      <c r="B665" s="53">
        <v>646</v>
      </c>
      <c r="C665" s="52" t="str">
        <f t="shared" si="31"/>
        <v>A.049.646</v>
      </c>
      <c r="D665" s="52" t="str">
        <f>IF(E665="","",$G$5&amp;"."&amp;B665&amp;"."&amp;VLOOKUP(G665,Setting!$B$6:$C$7,2,FALSE)&amp;"."&amp;DAY(E665)&amp;"."&amp;MONTH(E665)&amp;"."&amp;YEAR(E665))</f>
        <v/>
      </c>
      <c r="E665" s="135" t="str">
        <f>IFERROR(VLOOKUP(C665,'Db Transaksi'!$C$6:$K$400000,4,FALSE),"")</f>
        <v/>
      </c>
      <c r="F665" s="135"/>
      <c r="G665" s="54" t="str">
        <f>IFERROR(VLOOKUP(C665,'Db Transaksi'!$C$6:$K$400000,7,FALSE),"")</f>
        <v/>
      </c>
      <c r="H665" s="136">
        <f>IFERROR(IF(G665=$P$6,VLOOKUP(D665,'Db Transaksi'!$E$6:$J$400000,6,FALSE),0),0)</f>
        <v>0</v>
      </c>
      <c r="I665" s="136"/>
      <c r="J665" s="136">
        <f>IFERROR(IF(G665=$P$7,VLOOKUP(D665,'Db Transaksi'!$E$6:$J$400000,6,FALSE),0),0)</f>
        <v>0</v>
      </c>
      <c r="K665" s="136"/>
      <c r="L665" s="137">
        <f t="shared" si="32"/>
        <v>0</v>
      </c>
      <c r="M665" s="138"/>
    </row>
    <row r="666" spans="1:13" s="7" customFormat="1" x14ac:dyDescent="0.25">
      <c r="A666" s="53" t="str">
        <f t="shared" si="30"/>
        <v/>
      </c>
      <c r="B666" s="53">
        <v>647</v>
      </c>
      <c r="C666" s="52" t="str">
        <f t="shared" si="31"/>
        <v>A.049.647</v>
      </c>
      <c r="D666" s="52" t="str">
        <f>IF(E666="","",$G$5&amp;"."&amp;B666&amp;"."&amp;VLOOKUP(G666,Setting!$B$6:$C$7,2,FALSE)&amp;"."&amp;DAY(E666)&amp;"."&amp;MONTH(E666)&amp;"."&amp;YEAR(E666))</f>
        <v/>
      </c>
      <c r="E666" s="135" t="str">
        <f>IFERROR(VLOOKUP(C666,'Db Transaksi'!$C$6:$K$400000,4,FALSE),"")</f>
        <v/>
      </c>
      <c r="F666" s="135"/>
      <c r="G666" s="54" t="str">
        <f>IFERROR(VLOOKUP(C666,'Db Transaksi'!$C$6:$K$400000,7,FALSE),"")</f>
        <v/>
      </c>
      <c r="H666" s="136">
        <f>IFERROR(IF(G666=$P$6,VLOOKUP(D666,'Db Transaksi'!$E$6:$J$400000,6,FALSE),0),0)</f>
        <v>0</v>
      </c>
      <c r="I666" s="136"/>
      <c r="J666" s="136">
        <f>IFERROR(IF(G666=$P$7,VLOOKUP(D666,'Db Transaksi'!$E$6:$J$400000,6,FALSE),0),0)</f>
        <v>0</v>
      </c>
      <c r="K666" s="136"/>
      <c r="L666" s="137">
        <f t="shared" si="32"/>
        <v>0</v>
      </c>
      <c r="M666" s="138"/>
    </row>
    <row r="667" spans="1:13" s="7" customFormat="1" x14ac:dyDescent="0.25">
      <c r="A667" s="53" t="str">
        <f t="shared" si="30"/>
        <v/>
      </c>
      <c r="B667" s="53">
        <v>648</v>
      </c>
      <c r="C667" s="52" t="str">
        <f t="shared" si="31"/>
        <v>A.049.648</v>
      </c>
      <c r="D667" s="52" t="str">
        <f>IF(E667="","",$G$5&amp;"."&amp;B667&amp;"."&amp;VLOOKUP(G667,Setting!$B$6:$C$7,2,FALSE)&amp;"."&amp;DAY(E667)&amp;"."&amp;MONTH(E667)&amp;"."&amp;YEAR(E667))</f>
        <v/>
      </c>
      <c r="E667" s="135" t="str">
        <f>IFERROR(VLOOKUP(C667,'Db Transaksi'!$C$6:$K$400000,4,FALSE),"")</f>
        <v/>
      </c>
      <c r="F667" s="135"/>
      <c r="G667" s="54" t="str">
        <f>IFERROR(VLOOKUP(C667,'Db Transaksi'!$C$6:$K$400000,7,FALSE),"")</f>
        <v/>
      </c>
      <c r="H667" s="136">
        <f>IFERROR(IF(G667=$P$6,VLOOKUP(D667,'Db Transaksi'!$E$6:$J$400000,6,FALSE),0),0)</f>
        <v>0</v>
      </c>
      <c r="I667" s="136"/>
      <c r="J667" s="136">
        <f>IFERROR(IF(G667=$P$7,VLOOKUP(D667,'Db Transaksi'!$E$6:$J$400000,6,FALSE),0),0)</f>
        <v>0</v>
      </c>
      <c r="K667" s="136"/>
      <c r="L667" s="137">
        <f t="shared" si="32"/>
        <v>0</v>
      </c>
      <c r="M667" s="138"/>
    </row>
    <row r="668" spans="1:13" s="7" customFormat="1" x14ac:dyDescent="0.25">
      <c r="A668" s="53" t="str">
        <f t="shared" si="30"/>
        <v/>
      </c>
      <c r="B668" s="53">
        <v>649</v>
      </c>
      <c r="C668" s="52" t="str">
        <f t="shared" si="31"/>
        <v>A.049.649</v>
      </c>
      <c r="D668" s="52" t="str">
        <f>IF(E668="","",$G$5&amp;"."&amp;B668&amp;"."&amp;VLOOKUP(G668,Setting!$B$6:$C$7,2,FALSE)&amp;"."&amp;DAY(E668)&amp;"."&amp;MONTH(E668)&amp;"."&amp;YEAR(E668))</f>
        <v/>
      </c>
      <c r="E668" s="135" t="str">
        <f>IFERROR(VLOOKUP(C668,'Db Transaksi'!$C$6:$K$400000,4,FALSE),"")</f>
        <v/>
      </c>
      <c r="F668" s="135"/>
      <c r="G668" s="54" t="str">
        <f>IFERROR(VLOOKUP(C668,'Db Transaksi'!$C$6:$K$400000,7,FALSE),"")</f>
        <v/>
      </c>
      <c r="H668" s="136">
        <f>IFERROR(IF(G668=$P$6,VLOOKUP(D668,'Db Transaksi'!$E$6:$J$400000,6,FALSE),0),0)</f>
        <v>0</v>
      </c>
      <c r="I668" s="136"/>
      <c r="J668" s="136">
        <f>IFERROR(IF(G668=$P$7,VLOOKUP(D668,'Db Transaksi'!$E$6:$J$400000,6,FALSE),0),0)</f>
        <v>0</v>
      </c>
      <c r="K668" s="136"/>
      <c r="L668" s="137">
        <f t="shared" si="32"/>
        <v>0</v>
      </c>
      <c r="M668" s="138"/>
    </row>
    <row r="669" spans="1:13" s="7" customFormat="1" x14ac:dyDescent="0.25">
      <c r="A669" s="53" t="str">
        <f t="shared" si="30"/>
        <v/>
      </c>
      <c r="B669" s="53">
        <v>650</v>
      </c>
      <c r="C669" s="52" t="str">
        <f t="shared" si="31"/>
        <v>A.049.650</v>
      </c>
      <c r="D669" s="52" t="str">
        <f>IF(E669="","",$G$5&amp;"."&amp;B669&amp;"."&amp;VLOOKUP(G669,Setting!$B$6:$C$7,2,FALSE)&amp;"."&amp;DAY(E669)&amp;"."&amp;MONTH(E669)&amp;"."&amp;YEAR(E669))</f>
        <v/>
      </c>
      <c r="E669" s="135" t="str">
        <f>IFERROR(VLOOKUP(C669,'Db Transaksi'!$C$6:$K$400000,4,FALSE),"")</f>
        <v/>
      </c>
      <c r="F669" s="135"/>
      <c r="G669" s="54" t="str">
        <f>IFERROR(VLOOKUP(C669,'Db Transaksi'!$C$6:$K$400000,7,FALSE),"")</f>
        <v/>
      </c>
      <c r="H669" s="136">
        <f>IFERROR(IF(G669=$P$6,VLOOKUP(D669,'Db Transaksi'!$E$6:$J$400000,6,FALSE),0),0)</f>
        <v>0</v>
      </c>
      <c r="I669" s="136"/>
      <c r="J669" s="136">
        <f>IFERROR(IF(G669=$P$7,VLOOKUP(D669,'Db Transaksi'!$E$6:$J$400000,6,FALSE),0),0)</f>
        <v>0</v>
      </c>
      <c r="K669" s="136"/>
      <c r="L669" s="137">
        <f t="shared" si="32"/>
        <v>0</v>
      </c>
      <c r="M669" s="138"/>
    </row>
    <row r="670" spans="1:13" s="7" customFormat="1" x14ac:dyDescent="0.25">
      <c r="A670" s="53" t="str">
        <f t="shared" si="30"/>
        <v/>
      </c>
      <c r="B670" s="53">
        <v>651</v>
      </c>
      <c r="C670" s="52" t="str">
        <f t="shared" si="31"/>
        <v>A.049.651</v>
      </c>
      <c r="D670" s="52" t="str">
        <f>IF(E670="","",$G$5&amp;"."&amp;B670&amp;"."&amp;VLOOKUP(G670,Setting!$B$6:$C$7,2,FALSE)&amp;"."&amp;DAY(E670)&amp;"."&amp;MONTH(E670)&amp;"."&amp;YEAR(E670))</f>
        <v/>
      </c>
      <c r="E670" s="135" t="str">
        <f>IFERROR(VLOOKUP(C670,'Db Transaksi'!$C$6:$K$400000,4,FALSE),"")</f>
        <v/>
      </c>
      <c r="F670" s="135"/>
      <c r="G670" s="54" t="str">
        <f>IFERROR(VLOOKUP(C670,'Db Transaksi'!$C$6:$K$400000,7,FALSE),"")</f>
        <v/>
      </c>
      <c r="H670" s="136">
        <f>IFERROR(IF(G670=$P$6,VLOOKUP(D670,'Db Transaksi'!$E$6:$J$400000,6,FALSE),0),0)</f>
        <v>0</v>
      </c>
      <c r="I670" s="136"/>
      <c r="J670" s="136">
        <f>IFERROR(IF(G670=$P$7,VLOOKUP(D670,'Db Transaksi'!$E$6:$J$400000,6,FALSE),0),0)</f>
        <v>0</v>
      </c>
      <c r="K670" s="136"/>
      <c r="L670" s="137">
        <f t="shared" si="32"/>
        <v>0</v>
      </c>
      <c r="M670" s="138"/>
    </row>
    <row r="671" spans="1:13" s="7" customFormat="1" x14ac:dyDescent="0.25">
      <c r="A671" s="53" t="str">
        <f t="shared" si="30"/>
        <v/>
      </c>
      <c r="B671" s="53">
        <v>652</v>
      </c>
      <c r="C671" s="52" t="str">
        <f t="shared" si="31"/>
        <v>A.049.652</v>
      </c>
      <c r="D671" s="52" t="str">
        <f>IF(E671="","",$G$5&amp;"."&amp;B671&amp;"."&amp;VLOOKUP(G671,Setting!$B$6:$C$7,2,FALSE)&amp;"."&amp;DAY(E671)&amp;"."&amp;MONTH(E671)&amp;"."&amp;YEAR(E671))</f>
        <v/>
      </c>
      <c r="E671" s="135" t="str">
        <f>IFERROR(VLOOKUP(C671,'Db Transaksi'!$C$6:$K$400000,4,FALSE),"")</f>
        <v/>
      </c>
      <c r="F671" s="135"/>
      <c r="G671" s="54" t="str">
        <f>IFERROR(VLOOKUP(C671,'Db Transaksi'!$C$6:$K$400000,7,FALSE),"")</f>
        <v/>
      </c>
      <c r="H671" s="136">
        <f>IFERROR(IF(G671=$P$6,VLOOKUP(D671,'Db Transaksi'!$E$6:$J$400000,6,FALSE),0),0)</f>
        <v>0</v>
      </c>
      <c r="I671" s="136"/>
      <c r="J671" s="136">
        <f>IFERROR(IF(G671=$P$7,VLOOKUP(D671,'Db Transaksi'!$E$6:$J$400000,6,FALSE),0),0)</f>
        <v>0</v>
      </c>
      <c r="K671" s="136"/>
      <c r="L671" s="137">
        <f t="shared" si="32"/>
        <v>0</v>
      </c>
      <c r="M671" s="138"/>
    </row>
    <row r="672" spans="1:13" s="7" customFormat="1" x14ac:dyDescent="0.25">
      <c r="A672" s="53" t="str">
        <f t="shared" si="30"/>
        <v/>
      </c>
      <c r="B672" s="53">
        <v>653</v>
      </c>
      <c r="C672" s="52" t="str">
        <f t="shared" si="31"/>
        <v>A.049.653</v>
      </c>
      <c r="D672" s="52" t="str">
        <f>IF(E672="","",$G$5&amp;"."&amp;B672&amp;"."&amp;VLOOKUP(G672,Setting!$B$6:$C$7,2,FALSE)&amp;"."&amp;DAY(E672)&amp;"."&amp;MONTH(E672)&amp;"."&amp;YEAR(E672))</f>
        <v/>
      </c>
      <c r="E672" s="135" t="str">
        <f>IFERROR(VLOOKUP(C672,'Db Transaksi'!$C$6:$K$400000,4,FALSE),"")</f>
        <v/>
      </c>
      <c r="F672" s="135"/>
      <c r="G672" s="54" t="str">
        <f>IFERROR(VLOOKUP(C672,'Db Transaksi'!$C$6:$K$400000,7,FALSE),"")</f>
        <v/>
      </c>
      <c r="H672" s="136">
        <f>IFERROR(IF(G672=$P$6,VLOOKUP(D672,'Db Transaksi'!$E$6:$J$400000,6,FALSE),0),0)</f>
        <v>0</v>
      </c>
      <c r="I672" s="136"/>
      <c r="J672" s="136">
        <f>IFERROR(IF(G672=$P$7,VLOOKUP(D672,'Db Transaksi'!$E$6:$J$400000,6,FALSE),0),0)</f>
        <v>0</v>
      </c>
      <c r="K672" s="136"/>
      <c r="L672" s="137">
        <f t="shared" si="32"/>
        <v>0</v>
      </c>
      <c r="M672" s="138"/>
    </row>
    <row r="673" spans="1:13" s="7" customFormat="1" x14ac:dyDescent="0.25">
      <c r="A673" s="53" t="str">
        <f t="shared" si="30"/>
        <v/>
      </c>
      <c r="B673" s="53">
        <v>654</v>
      </c>
      <c r="C673" s="52" t="str">
        <f t="shared" si="31"/>
        <v>A.049.654</v>
      </c>
      <c r="D673" s="52" t="str">
        <f>IF(E673="","",$G$5&amp;"."&amp;B673&amp;"."&amp;VLOOKUP(G673,Setting!$B$6:$C$7,2,FALSE)&amp;"."&amp;DAY(E673)&amp;"."&amp;MONTH(E673)&amp;"."&amp;YEAR(E673))</f>
        <v/>
      </c>
      <c r="E673" s="135" t="str">
        <f>IFERROR(VLOOKUP(C673,'Db Transaksi'!$C$6:$K$400000,4,FALSE),"")</f>
        <v/>
      </c>
      <c r="F673" s="135"/>
      <c r="G673" s="54" t="str">
        <f>IFERROR(VLOOKUP(C673,'Db Transaksi'!$C$6:$K$400000,7,FALSE),"")</f>
        <v/>
      </c>
      <c r="H673" s="136">
        <f>IFERROR(IF(G673=$P$6,VLOOKUP(D673,'Db Transaksi'!$E$6:$J$400000,6,FALSE),0),0)</f>
        <v>0</v>
      </c>
      <c r="I673" s="136"/>
      <c r="J673" s="136">
        <f>IFERROR(IF(G673=$P$7,VLOOKUP(D673,'Db Transaksi'!$E$6:$J$400000,6,FALSE),0),0)</f>
        <v>0</v>
      </c>
      <c r="K673" s="136"/>
      <c r="L673" s="137">
        <f t="shared" si="32"/>
        <v>0</v>
      </c>
      <c r="M673" s="138"/>
    </row>
    <row r="674" spans="1:13" s="7" customFormat="1" x14ac:dyDescent="0.25">
      <c r="A674" s="53" t="str">
        <f t="shared" si="30"/>
        <v/>
      </c>
      <c r="B674" s="53">
        <v>655</v>
      </c>
      <c r="C674" s="52" t="str">
        <f t="shared" si="31"/>
        <v>A.049.655</v>
      </c>
      <c r="D674" s="52" t="str">
        <f>IF(E674="","",$G$5&amp;"."&amp;B674&amp;"."&amp;VLOOKUP(G674,Setting!$B$6:$C$7,2,FALSE)&amp;"."&amp;DAY(E674)&amp;"."&amp;MONTH(E674)&amp;"."&amp;YEAR(E674))</f>
        <v/>
      </c>
      <c r="E674" s="135" t="str">
        <f>IFERROR(VLOOKUP(C674,'Db Transaksi'!$C$6:$K$400000,4,FALSE),"")</f>
        <v/>
      </c>
      <c r="F674" s="135"/>
      <c r="G674" s="54" t="str">
        <f>IFERROR(VLOOKUP(C674,'Db Transaksi'!$C$6:$K$400000,7,FALSE),"")</f>
        <v/>
      </c>
      <c r="H674" s="136">
        <f>IFERROR(IF(G674=$P$6,VLOOKUP(D674,'Db Transaksi'!$E$6:$J$400000,6,FALSE),0),0)</f>
        <v>0</v>
      </c>
      <c r="I674" s="136"/>
      <c r="J674" s="136">
        <f>IFERROR(IF(G674=$P$7,VLOOKUP(D674,'Db Transaksi'!$E$6:$J$400000,6,FALSE),0),0)</f>
        <v>0</v>
      </c>
      <c r="K674" s="136"/>
      <c r="L674" s="137">
        <f t="shared" si="32"/>
        <v>0</v>
      </c>
      <c r="M674" s="138"/>
    </row>
    <row r="675" spans="1:13" s="7" customFormat="1" x14ac:dyDescent="0.25">
      <c r="A675" s="53" t="str">
        <f t="shared" si="30"/>
        <v/>
      </c>
      <c r="B675" s="53">
        <v>656</v>
      </c>
      <c r="C675" s="52" t="str">
        <f t="shared" si="31"/>
        <v>A.049.656</v>
      </c>
      <c r="D675" s="52" t="str">
        <f>IF(E675="","",$G$5&amp;"."&amp;B675&amp;"."&amp;VLOOKUP(G675,Setting!$B$6:$C$7,2,FALSE)&amp;"."&amp;DAY(E675)&amp;"."&amp;MONTH(E675)&amp;"."&amp;YEAR(E675))</f>
        <v/>
      </c>
      <c r="E675" s="135" t="str">
        <f>IFERROR(VLOOKUP(C675,'Db Transaksi'!$C$6:$K$400000,4,FALSE),"")</f>
        <v/>
      </c>
      <c r="F675" s="135"/>
      <c r="G675" s="54" t="str">
        <f>IFERROR(VLOOKUP(C675,'Db Transaksi'!$C$6:$K$400000,7,FALSE),"")</f>
        <v/>
      </c>
      <c r="H675" s="136">
        <f>IFERROR(IF(G675=$P$6,VLOOKUP(D675,'Db Transaksi'!$E$6:$J$400000,6,FALSE),0),0)</f>
        <v>0</v>
      </c>
      <c r="I675" s="136"/>
      <c r="J675" s="136">
        <f>IFERROR(IF(G675=$P$7,VLOOKUP(D675,'Db Transaksi'!$E$6:$J$400000,6,FALSE),0),0)</f>
        <v>0</v>
      </c>
      <c r="K675" s="136"/>
      <c r="L675" s="137">
        <f t="shared" si="32"/>
        <v>0</v>
      </c>
      <c r="M675" s="138"/>
    </row>
    <row r="676" spans="1:13" s="7" customFormat="1" x14ac:dyDescent="0.25">
      <c r="A676" s="53" t="str">
        <f t="shared" si="30"/>
        <v/>
      </c>
      <c r="B676" s="53">
        <v>657</v>
      </c>
      <c r="C676" s="52" t="str">
        <f t="shared" si="31"/>
        <v>A.049.657</v>
      </c>
      <c r="D676" s="52" t="str">
        <f>IF(E676="","",$G$5&amp;"."&amp;B676&amp;"."&amp;VLOOKUP(G676,Setting!$B$6:$C$7,2,FALSE)&amp;"."&amp;DAY(E676)&amp;"."&amp;MONTH(E676)&amp;"."&amp;YEAR(E676))</f>
        <v/>
      </c>
      <c r="E676" s="135" t="str">
        <f>IFERROR(VLOOKUP(C676,'Db Transaksi'!$C$6:$K$400000,4,FALSE),"")</f>
        <v/>
      </c>
      <c r="F676" s="135"/>
      <c r="G676" s="54" t="str">
        <f>IFERROR(VLOOKUP(C676,'Db Transaksi'!$C$6:$K$400000,7,FALSE),"")</f>
        <v/>
      </c>
      <c r="H676" s="136">
        <f>IFERROR(IF(G676=$P$6,VLOOKUP(D676,'Db Transaksi'!$E$6:$J$400000,6,FALSE),0),0)</f>
        <v>0</v>
      </c>
      <c r="I676" s="136"/>
      <c r="J676" s="136">
        <f>IFERROR(IF(G676=$P$7,VLOOKUP(D676,'Db Transaksi'!$E$6:$J$400000,6,FALSE),0),0)</f>
        <v>0</v>
      </c>
      <c r="K676" s="136"/>
      <c r="L676" s="137">
        <f t="shared" si="32"/>
        <v>0</v>
      </c>
      <c r="M676" s="138"/>
    </row>
    <row r="677" spans="1:13" s="7" customFormat="1" x14ac:dyDescent="0.25">
      <c r="A677" s="53" t="str">
        <f t="shared" si="30"/>
        <v/>
      </c>
      <c r="B677" s="53">
        <v>658</v>
      </c>
      <c r="C677" s="52" t="str">
        <f t="shared" si="31"/>
        <v>A.049.658</v>
      </c>
      <c r="D677" s="52" t="str">
        <f>IF(E677="","",$G$5&amp;"."&amp;B677&amp;"."&amp;VLOOKUP(G677,Setting!$B$6:$C$7,2,FALSE)&amp;"."&amp;DAY(E677)&amp;"."&amp;MONTH(E677)&amp;"."&amp;YEAR(E677))</f>
        <v/>
      </c>
      <c r="E677" s="135" t="str">
        <f>IFERROR(VLOOKUP(C677,'Db Transaksi'!$C$6:$K$400000,4,FALSE),"")</f>
        <v/>
      </c>
      <c r="F677" s="135"/>
      <c r="G677" s="54" t="str">
        <f>IFERROR(VLOOKUP(C677,'Db Transaksi'!$C$6:$K$400000,7,FALSE),"")</f>
        <v/>
      </c>
      <c r="H677" s="136">
        <f>IFERROR(IF(G677=$P$6,VLOOKUP(D677,'Db Transaksi'!$E$6:$J$400000,6,FALSE),0),0)</f>
        <v>0</v>
      </c>
      <c r="I677" s="136"/>
      <c r="J677" s="136">
        <f>IFERROR(IF(G677=$P$7,VLOOKUP(D677,'Db Transaksi'!$E$6:$J$400000,6,FALSE),0),0)</f>
        <v>0</v>
      </c>
      <c r="K677" s="136"/>
      <c r="L677" s="137">
        <f t="shared" si="32"/>
        <v>0</v>
      </c>
      <c r="M677" s="138"/>
    </row>
    <row r="678" spans="1:13" s="7" customFormat="1" x14ac:dyDescent="0.25">
      <c r="A678" s="53" t="str">
        <f t="shared" si="30"/>
        <v/>
      </c>
      <c r="B678" s="53">
        <v>659</v>
      </c>
      <c r="C678" s="52" t="str">
        <f t="shared" si="31"/>
        <v>A.049.659</v>
      </c>
      <c r="D678" s="52" t="str">
        <f>IF(E678="","",$G$5&amp;"."&amp;B678&amp;"."&amp;VLOOKUP(G678,Setting!$B$6:$C$7,2,FALSE)&amp;"."&amp;DAY(E678)&amp;"."&amp;MONTH(E678)&amp;"."&amp;YEAR(E678))</f>
        <v/>
      </c>
      <c r="E678" s="135" t="str">
        <f>IFERROR(VLOOKUP(C678,'Db Transaksi'!$C$6:$K$400000,4,FALSE),"")</f>
        <v/>
      </c>
      <c r="F678" s="135"/>
      <c r="G678" s="54" t="str">
        <f>IFERROR(VLOOKUP(C678,'Db Transaksi'!$C$6:$K$400000,7,FALSE),"")</f>
        <v/>
      </c>
      <c r="H678" s="136">
        <f>IFERROR(IF(G678=$P$6,VLOOKUP(D678,'Db Transaksi'!$E$6:$J$400000,6,FALSE),0),0)</f>
        <v>0</v>
      </c>
      <c r="I678" s="136"/>
      <c r="J678" s="136">
        <f>IFERROR(IF(G678=$P$7,VLOOKUP(D678,'Db Transaksi'!$E$6:$J$400000,6,FALSE),0),0)</f>
        <v>0</v>
      </c>
      <c r="K678" s="136"/>
      <c r="L678" s="137">
        <f t="shared" si="32"/>
        <v>0</v>
      </c>
      <c r="M678" s="138"/>
    </row>
    <row r="679" spans="1:13" s="7" customFormat="1" x14ac:dyDescent="0.25">
      <c r="A679" s="53" t="str">
        <f t="shared" si="30"/>
        <v/>
      </c>
      <c r="B679" s="53">
        <v>660</v>
      </c>
      <c r="C679" s="52" t="str">
        <f t="shared" si="31"/>
        <v>A.049.660</v>
      </c>
      <c r="D679" s="52" t="str">
        <f>IF(E679="","",$G$5&amp;"."&amp;B679&amp;"."&amp;VLOOKUP(G679,Setting!$B$6:$C$7,2,FALSE)&amp;"."&amp;DAY(E679)&amp;"."&amp;MONTH(E679)&amp;"."&amp;YEAR(E679))</f>
        <v/>
      </c>
      <c r="E679" s="135" t="str">
        <f>IFERROR(VLOOKUP(C679,'Db Transaksi'!$C$6:$K$400000,4,FALSE),"")</f>
        <v/>
      </c>
      <c r="F679" s="135"/>
      <c r="G679" s="54" t="str">
        <f>IFERROR(VLOOKUP(C679,'Db Transaksi'!$C$6:$K$400000,7,FALSE),"")</f>
        <v/>
      </c>
      <c r="H679" s="136">
        <f>IFERROR(IF(G679=$P$6,VLOOKUP(D679,'Db Transaksi'!$E$6:$J$400000,6,FALSE),0),0)</f>
        <v>0</v>
      </c>
      <c r="I679" s="136"/>
      <c r="J679" s="136">
        <f>IFERROR(IF(G679=$P$7,VLOOKUP(D679,'Db Transaksi'!$E$6:$J$400000,6,FALSE),0),0)</f>
        <v>0</v>
      </c>
      <c r="K679" s="136"/>
      <c r="L679" s="137">
        <f t="shared" si="32"/>
        <v>0</v>
      </c>
      <c r="M679" s="138"/>
    </row>
    <row r="680" spans="1:13" s="7" customFormat="1" x14ac:dyDescent="0.25">
      <c r="A680" s="53" t="str">
        <f t="shared" si="30"/>
        <v/>
      </c>
      <c r="B680" s="53">
        <v>661</v>
      </c>
      <c r="C680" s="52" t="str">
        <f t="shared" si="31"/>
        <v>A.049.661</v>
      </c>
      <c r="D680" s="52" t="str">
        <f>IF(E680="","",$G$5&amp;"."&amp;B680&amp;"."&amp;VLOOKUP(G680,Setting!$B$6:$C$7,2,FALSE)&amp;"."&amp;DAY(E680)&amp;"."&amp;MONTH(E680)&amp;"."&amp;YEAR(E680))</f>
        <v/>
      </c>
      <c r="E680" s="135" t="str">
        <f>IFERROR(VLOOKUP(C680,'Db Transaksi'!$C$6:$K$400000,4,FALSE),"")</f>
        <v/>
      </c>
      <c r="F680" s="135"/>
      <c r="G680" s="54" t="str">
        <f>IFERROR(VLOOKUP(C680,'Db Transaksi'!$C$6:$K$400000,7,FALSE),"")</f>
        <v/>
      </c>
      <c r="H680" s="136">
        <f>IFERROR(IF(G680=$P$6,VLOOKUP(D680,'Db Transaksi'!$E$6:$J$400000,6,FALSE),0),0)</f>
        <v>0</v>
      </c>
      <c r="I680" s="136"/>
      <c r="J680" s="136">
        <f>IFERROR(IF(G680=$P$7,VLOOKUP(D680,'Db Transaksi'!$E$6:$J$400000,6,FALSE),0),0)</f>
        <v>0</v>
      </c>
      <c r="K680" s="136"/>
      <c r="L680" s="137">
        <f t="shared" si="32"/>
        <v>0</v>
      </c>
      <c r="M680" s="138"/>
    </row>
    <row r="681" spans="1:13" s="7" customFormat="1" x14ac:dyDescent="0.25">
      <c r="A681" s="53" t="str">
        <f t="shared" si="30"/>
        <v/>
      </c>
      <c r="B681" s="53">
        <v>662</v>
      </c>
      <c r="C681" s="52" t="str">
        <f t="shared" si="31"/>
        <v>A.049.662</v>
      </c>
      <c r="D681" s="52" t="str">
        <f>IF(E681="","",$G$5&amp;"."&amp;B681&amp;"."&amp;VLOOKUP(G681,Setting!$B$6:$C$7,2,FALSE)&amp;"."&amp;DAY(E681)&amp;"."&amp;MONTH(E681)&amp;"."&amp;YEAR(E681))</f>
        <v/>
      </c>
      <c r="E681" s="135" t="str">
        <f>IFERROR(VLOOKUP(C681,'Db Transaksi'!$C$6:$K$400000,4,FALSE),"")</f>
        <v/>
      </c>
      <c r="F681" s="135"/>
      <c r="G681" s="54" t="str">
        <f>IFERROR(VLOOKUP(C681,'Db Transaksi'!$C$6:$K$400000,7,FALSE),"")</f>
        <v/>
      </c>
      <c r="H681" s="136">
        <f>IFERROR(IF(G681=$P$6,VLOOKUP(D681,'Db Transaksi'!$E$6:$J$400000,6,FALSE),0),0)</f>
        <v>0</v>
      </c>
      <c r="I681" s="136"/>
      <c r="J681" s="136">
        <f>IFERROR(IF(G681=$P$7,VLOOKUP(D681,'Db Transaksi'!$E$6:$J$400000,6,FALSE),0),0)</f>
        <v>0</v>
      </c>
      <c r="K681" s="136"/>
      <c r="L681" s="137">
        <f t="shared" si="32"/>
        <v>0</v>
      </c>
      <c r="M681" s="138"/>
    </row>
    <row r="682" spans="1:13" s="7" customFormat="1" x14ac:dyDescent="0.25">
      <c r="A682" s="53" t="str">
        <f t="shared" si="30"/>
        <v/>
      </c>
      <c r="B682" s="53">
        <v>663</v>
      </c>
      <c r="C682" s="52" t="str">
        <f t="shared" si="31"/>
        <v>A.049.663</v>
      </c>
      <c r="D682" s="52" t="str">
        <f>IF(E682="","",$G$5&amp;"."&amp;B682&amp;"."&amp;VLOOKUP(G682,Setting!$B$6:$C$7,2,FALSE)&amp;"."&amp;DAY(E682)&amp;"."&amp;MONTH(E682)&amp;"."&amp;YEAR(E682))</f>
        <v/>
      </c>
      <c r="E682" s="135" t="str">
        <f>IFERROR(VLOOKUP(C682,'Db Transaksi'!$C$6:$K$400000,4,FALSE),"")</f>
        <v/>
      </c>
      <c r="F682" s="135"/>
      <c r="G682" s="54" t="str">
        <f>IFERROR(VLOOKUP(C682,'Db Transaksi'!$C$6:$K$400000,7,FALSE),"")</f>
        <v/>
      </c>
      <c r="H682" s="136">
        <f>IFERROR(IF(G682=$P$6,VLOOKUP(D682,'Db Transaksi'!$E$6:$J$400000,6,FALSE),0),0)</f>
        <v>0</v>
      </c>
      <c r="I682" s="136"/>
      <c r="J682" s="136">
        <f>IFERROR(IF(G682=$P$7,VLOOKUP(D682,'Db Transaksi'!$E$6:$J$400000,6,FALSE),0),0)</f>
        <v>0</v>
      </c>
      <c r="K682" s="136"/>
      <c r="L682" s="137">
        <f t="shared" si="32"/>
        <v>0</v>
      </c>
      <c r="M682" s="138"/>
    </row>
    <row r="683" spans="1:13" s="7" customFormat="1" x14ac:dyDescent="0.25">
      <c r="A683" s="53" t="str">
        <f t="shared" si="30"/>
        <v/>
      </c>
      <c r="B683" s="53">
        <v>664</v>
      </c>
      <c r="C683" s="52" t="str">
        <f t="shared" si="31"/>
        <v>A.049.664</v>
      </c>
      <c r="D683" s="52" t="str">
        <f>IF(E683="","",$G$5&amp;"."&amp;B683&amp;"."&amp;VLOOKUP(G683,Setting!$B$6:$C$7,2,FALSE)&amp;"."&amp;DAY(E683)&amp;"."&amp;MONTH(E683)&amp;"."&amp;YEAR(E683))</f>
        <v/>
      </c>
      <c r="E683" s="135" t="str">
        <f>IFERROR(VLOOKUP(C683,'Db Transaksi'!$C$6:$K$400000,4,FALSE),"")</f>
        <v/>
      </c>
      <c r="F683" s="135"/>
      <c r="G683" s="54" t="str">
        <f>IFERROR(VLOOKUP(C683,'Db Transaksi'!$C$6:$K$400000,7,FALSE),"")</f>
        <v/>
      </c>
      <c r="H683" s="136">
        <f>IFERROR(IF(G683=$P$6,VLOOKUP(D683,'Db Transaksi'!$E$6:$J$400000,6,FALSE),0),0)</f>
        <v>0</v>
      </c>
      <c r="I683" s="136"/>
      <c r="J683" s="136">
        <f>IFERROR(IF(G683=$P$7,VLOOKUP(D683,'Db Transaksi'!$E$6:$J$400000,6,FALSE),0),0)</f>
        <v>0</v>
      </c>
      <c r="K683" s="136"/>
      <c r="L683" s="137">
        <f t="shared" si="32"/>
        <v>0</v>
      </c>
      <c r="M683" s="138"/>
    </row>
    <row r="684" spans="1:13" s="7" customFormat="1" x14ac:dyDescent="0.25">
      <c r="A684" s="53" t="str">
        <f t="shared" si="30"/>
        <v/>
      </c>
      <c r="B684" s="53">
        <v>665</v>
      </c>
      <c r="C684" s="52" t="str">
        <f t="shared" si="31"/>
        <v>A.049.665</v>
      </c>
      <c r="D684" s="52" t="str">
        <f>IF(E684="","",$G$5&amp;"."&amp;B684&amp;"."&amp;VLOOKUP(G684,Setting!$B$6:$C$7,2,FALSE)&amp;"."&amp;DAY(E684)&amp;"."&amp;MONTH(E684)&amp;"."&amp;YEAR(E684))</f>
        <v/>
      </c>
      <c r="E684" s="135" t="str">
        <f>IFERROR(VLOOKUP(C684,'Db Transaksi'!$C$6:$K$400000,4,FALSE),"")</f>
        <v/>
      </c>
      <c r="F684" s="135"/>
      <c r="G684" s="54" t="str">
        <f>IFERROR(VLOOKUP(C684,'Db Transaksi'!$C$6:$K$400000,7,FALSE),"")</f>
        <v/>
      </c>
      <c r="H684" s="136">
        <f>IFERROR(IF(G684=$P$6,VLOOKUP(D684,'Db Transaksi'!$E$6:$J$400000,6,FALSE),0),0)</f>
        <v>0</v>
      </c>
      <c r="I684" s="136"/>
      <c r="J684" s="136">
        <f>IFERROR(IF(G684=$P$7,VLOOKUP(D684,'Db Transaksi'!$E$6:$J$400000,6,FALSE),0),0)</f>
        <v>0</v>
      </c>
      <c r="K684" s="136"/>
      <c r="L684" s="137">
        <f t="shared" si="32"/>
        <v>0</v>
      </c>
      <c r="M684" s="138"/>
    </row>
    <row r="685" spans="1:13" s="7" customFormat="1" x14ac:dyDescent="0.25">
      <c r="A685" s="53" t="str">
        <f t="shared" si="30"/>
        <v/>
      </c>
      <c r="B685" s="53">
        <v>666</v>
      </c>
      <c r="C685" s="52" t="str">
        <f t="shared" si="31"/>
        <v>A.049.666</v>
      </c>
      <c r="D685" s="52" t="str">
        <f>IF(E685="","",$G$5&amp;"."&amp;B685&amp;"."&amp;VLOOKUP(G685,Setting!$B$6:$C$7,2,FALSE)&amp;"."&amp;DAY(E685)&amp;"."&amp;MONTH(E685)&amp;"."&amp;YEAR(E685))</f>
        <v/>
      </c>
      <c r="E685" s="135" t="str">
        <f>IFERROR(VLOOKUP(C685,'Db Transaksi'!$C$6:$K$400000,4,FALSE),"")</f>
        <v/>
      </c>
      <c r="F685" s="135"/>
      <c r="G685" s="54" t="str">
        <f>IFERROR(VLOOKUP(C685,'Db Transaksi'!$C$6:$K$400000,7,FALSE),"")</f>
        <v/>
      </c>
      <c r="H685" s="136">
        <f>IFERROR(IF(G685=$P$6,VLOOKUP(D685,'Db Transaksi'!$E$6:$J$400000,6,FALSE),0),0)</f>
        <v>0</v>
      </c>
      <c r="I685" s="136"/>
      <c r="J685" s="136">
        <f>IFERROR(IF(G685=$P$7,VLOOKUP(D685,'Db Transaksi'!$E$6:$J$400000,6,FALSE),0),0)</f>
        <v>0</v>
      </c>
      <c r="K685" s="136"/>
      <c r="L685" s="137">
        <f t="shared" si="32"/>
        <v>0</v>
      </c>
      <c r="M685" s="138"/>
    </row>
    <row r="686" spans="1:13" s="7" customFormat="1" x14ac:dyDescent="0.25">
      <c r="A686" s="53" t="str">
        <f t="shared" si="30"/>
        <v/>
      </c>
      <c r="B686" s="53">
        <v>667</v>
      </c>
      <c r="C686" s="52" t="str">
        <f t="shared" si="31"/>
        <v>A.049.667</v>
      </c>
      <c r="D686" s="52" t="str">
        <f>IF(E686="","",$G$5&amp;"."&amp;B686&amp;"."&amp;VLOOKUP(G686,Setting!$B$6:$C$7,2,FALSE)&amp;"."&amp;DAY(E686)&amp;"."&amp;MONTH(E686)&amp;"."&amp;YEAR(E686))</f>
        <v/>
      </c>
      <c r="E686" s="135" t="str">
        <f>IFERROR(VLOOKUP(C686,'Db Transaksi'!$C$6:$K$400000,4,FALSE),"")</f>
        <v/>
      </c>
      <c r="F686" s="135"/>
      <c r="G686" s="54" t="str">
        <f>IFERROR(VLOOKUP(C686,'Db Transaksi'!$C$6:$K$400000,7,FALSE),"")</f>
        <v/>
      </c>
      <c r="H686" s="136">
        <f>IFERROR(IF(G686=$P$6,VLOOKUP(D686,'Db Transaksi'!$E$6:$J$400000,6,FALSE),0),0)</f>
        <v>0</v>
      </c>
      <c r="I686" s="136"/>
      <c r="J686" s="136">
        <f>IFERROR(IF(G686=$P$7,VLOOKUP(D686,'Db Transaksi'!$E$6:$J$400000,6,FALSE),0),0)</f>
        <v>0</v>
      </c>
      <c r="K686" s="136"/>
      <c r="L686" s="137">
        <f t="shared" si="32"/>
        <v>0</v>
      </c>
      <c r="M686" s="138"/>
    </row>
    <row r="687" spans="1:13" s="7" customFormat="1" x14ac:dyDescent="0.25">
      <c r="A687" s="53" t="str">
        <f t="shared" si="30"/>
        <v/>
      </c>
      <c r="B687" s="53">
        <v>668</v>
      </c>
      <c r="C687" s="52" t="str">
        <f t="shared" si="31"/>
        <v>A.049.668</v>
      </c>
      <c r="D687" s="52" t="str">
        <f>IF(E687="","",$G$5&amp;"."&amp;B687&amp;"."&amp;VLOOKUP(G687,Setting!$B$6:$C$7,2,FALSE)&amp;"."&amp;DAY(E687)&amp;"."&amp;MONTH(E687)&amp;"."&amp;YEAR(E687))</f>
        <v/>
      </c>
      <c r="E687" s="135" t="str">
        <f>IFERROR(VLOOKUP(C687,'Db Transaksi'!$C$6:$K$400000,4,FALSE),"")</f>
        <v/>
      </c>
      <c r="F687" s="135"/>
      <c r="G687" s="54" t="str">
        <f>IFERROR(VLOOKUP(C687,'Db Transaksi'!$C$6:$K$400000,7,FALSE),"")</f>
        <v/>
      </c>
      <c r="H687" s="136">
        <f>IFERROR(IF(G687=$P$6,VLOOKUP(D687,'Db Transaksi'!$E$6:$J$400000,6,FALSE),0),0)</f>
        <v>0</v>
      </c>
      <c r="I687" s="136"/>
      <c r="J687" s="136">
        <f>IFERROR(IF(G687=$P$7,VLOOKUP(D687,'Db Transaksi'!$E$6:$J$400000,6,FALSE),0),0)</f>
        <v>0</v>
      </c>
      <c r="K687" s="136"/>
      <c r="L687" s="137">
        <f t="shared" si="32"/>
        <v>0</v>
      </c>
      <c r="M687" s="138"/>
    </row>
    <row r="688" spans="1:13" s="7" customFormat="1" x14ac:dyDescent="0.25">
      <c r="A688" s="53" t="str">
        <f t="shared" si="30"/>
        <v/>
      </c>
      <c r="B688" s="53">
        <v>669</v>
      </c>
      <c r="C688" s="52" t="str">
        <f t="shared" si="31"/>
        <v>A.049.669</v>
      </c>
      <c r="D688" s="52" t="str">
        <f>IF(E688="","",$G$5&amp;"."&amp;B688&amp;"."&amp;VLOOKUP(G688,Setting!$B$6:$C$7,2,FALSE)&amp;"."&amp;DAY(E688)&amp;"."&amp;MONTH(E688)&amp;"."&amp;YEAR(E688))</f>
        <v/>
      </c>
      <c r="E688" s="135" t="str">
        <f>IFERROR(VLOOKUP(C688,'Db Transaksi'!$C$6:$K$400000,4,FALSE),"")</f>
        <v/>
      </c>
      <c r="F688" s="135"/>
      <c r="G688" s="54" t="str">
        <f>IFERROR(VLOOKUP(C688,'Db Transaksi'!$C$6:$K$400000,7,FALSE),"")</f>
        <v/>
      </c>
      <c r="H688" s="136">
        <f>IFERROR(IF(G688=$P$6,VLOOKUP(D688,'Db Transaksi'!$E$6:$J$400000,6,FALSE),0),0)</f>
        <v>0</v>
      </c>
      <c r="I688" s="136"/>
      <c r="J688" s="136">
        <f>IFERROR(IF(G688=$P$7,VLOOKUP(D688,'Db Transaksi'!$E$6:$J$400000,6,FALSE),0),0)</f>
        <v>0</v>
      </c>
      <c r="K688" s="136"/>
      <c r="L688" s="137">
        <f t="shared" si="32"/>
        <v>0</v>
      </c>
      <c r="M688" s="138"/>
    </row>
    <row r="689" spans="1:13" s="7" customFormat="1" x14ac:dyDescent="0.25">
      <c r="A689" s="53" t="str">
        <f t="shared" si="30"/>
        <v/>
      </c>
      <c r="B689" s="53">
        <v>670</v>
      </c>
      <c r="C689" s="52" t="str">
        <f t="shared" si="31"/>
        <v>A.049.670</v>
      </c>
      <c r="D689" s="52" t="str">
        <f>IF(E689="","",$G$5&amp;"."&amp;B689&amp;"."&amp;VLOOKUP(G689,Setting!$B$6:$C$7,2,FALSE)&amp;"."&amp;DAY(E689)&amp;"."&amp;MONTH(E689)&amp;"."&amp;YEAR(E689))</f>
        <v/>
      </c>
      <c r="E689" s="135" t="str">
        <f>IFERROR(VLOOKUP(C689,'Db Transaksi'!$C$6:$K$400000,4,FALSE),"")</f>
        <v/>
      </c>
      <c r="F689" s="135"/>
      <c r="G689" s="54" t="str">
        <f>IFERROR(VLOOKUP(C689,'Db Transaksi'!$C$6:$K$400000,7,FALSE),"")</f>
        <v/>
      </c>
      <c r="H689" s="136">
        <f>IFERROR(IF(G689=$P$6,VLOOKUP(D689,'Db Transaksi'!$E$6:$J$400000,6,FALSE),0),0)</f>
        <v>0</v>
      </c>
      <c r="I689" s="136"/>
      <c r="J689" s="136">
        <f>IFERROR(IF(G689=$P$7,VLOOKUP(D689,'Db Transaksi'!$E$6:$J$400000,6,FALSE),0),0)</f>
        <v>0</v>
      </c>
      <c r="K689" s="136"/>
      <c r="L689" s="137">
        <f t="shared" si="32"/>
        <v>0</v>
      </c>
      <c r="M689" s="138"/>
    </row>
    <row r="690" spans="1:13" s="7" customFormat="1" x14ac:dyDescent="0.25">
      <c r="A690" s="53" t="str">
        <f t="shared" si="30"/>
        <v/>
      </c>
      <c r="B690" s="53">
        <v>671</v>
      </c>
      <c r="C690" s="52" t="str">
        <f t="shared" si="31"/>
        <v>A.049.671</v>
      </c>
      <c r="D690" s="52" t="str">
        <f>IF(E690="","",$G$5&amp;"."&amp;B690&amp;"."&amp;VLOOKUP(G690,Setting!$B$6:$C$7,2,FALSE)&amp;"."&amp;DAY(E690)&amp;"."&amp;MONTH(E690)&amp;"."&amp;YEAR(E690))</f>
        <v/>
      </c>
      <c r="E690" s="135" t="str">
        <f>IFERROR(VLOOKUP(C690,'Db Transaksi'!$C$6:$K$400000,4,FALSE),"")</f>
        <v/>
      </c>
      <c r="F690" s="135"/>
      <c r="G690" s="54" t="str">
        <f>IFERROR(VLOOKUP(C690,'Db Transaksi'!$C$6:$K$400000,7,FALSE),"")</f>
        <v/>
      </c>
      <c r="H690" s="136">
        <f>IFERROR(IF(G690=$P$6,VLOOKUP(D690,'Db Transaksi'!$E$6:$J$400000,6,FALSE),0),0)</f>
        <v>0</v>
      </c>
      <c r="I690" s="136"/>
      <c r="J690" s="136">
        <f>IFERROR(IF(G690=$P$7,VLOOKUP(D690,'Db Transaksi'!$E$6:$J$400000,6,FALSE),0),0)</f>
        <v>0</v>
      </c>
      <c r="K690" s="136"/>
      <c r="L690" s="137">
        <f t="shared" si="32"/>
        <v>0</v>
      </c>
      <c r="M690" s="138"/>
    </row>
    <row r="691" spans="1:13" s="7" customFormat="1" x14ac:dyDescent="0.25">
      <c r="A691" s="53" t="str">
        <f t="shared" si="30"/>
        <v/>
      </c>
      <c r="B691" s="53">
        <v>672</v>
      </c>
      <c r="C691" s="52" t="str">
        <f t="shared" si="31"/>
        <v>A.049.672</v>
      </c>
      <c r="D691" s="52" t="str">
        <f>IF(E691="","",$G$5&amp;"."&amp;B691&amp;"."&amp;VLOOKUP(G691,Setting!$B$6:$C$7,2,FALSE)&amp;"."&amp;DAY(E691)&amp;"."&amp;MONTH(E691)&amp;"."&amp;YEAR(E691))</f>
        <v/>
      </c>
      <c r="E691" s="135" t="str">
        <f>IFERROR(VLOOKUP(C691,'Db Transaksi'!$C$6:$K$400000,4,FALSE),"")</f>
        <v/>
      </c>
      <c r="F691" s="135"/>
      <c r="G691" s="54" t="str">
        <f>IFERROR(VLOOKUP(C691,'Db Transaksi'!$C$6:$K$400000,7,FALSE),"")</f>
        <v/>
      </c>
      <c r="H691" s="136">
        <f>IFERROR(IF(G691=$P$6,VLOOKUP(D691,'Db Transaksi'!$E$6:$J$400000,6,FALSE),0),0)</f>
        <v>0</v>
      </c>
      <c r="I691" s="136"/>
      <c r="J691" s="136">
        <f>IFERROR(IF(G691=$P$7,VLOOKUP(D691,'Db Transaksi'!$E$6:$J$400000,6,FALSE),0),0)</f>
        <v>0</v>
      </c>
      <c r="K691" s="136"/>
      <c r="L691" s="137">
        <f t="shared" si="32"/>
        <v>0</v>
      </c>
      <c r="M691" s="138"/>
    </row>
    <row r="692" spans="1:13" s="7" customFormat="1" x14ac:dyDescent="0.25">
      <c r="A692" s="53" t="str">
        <f t="shared" si="30"/>
        <v/>
      </c>
      <c r="B692" s="53">
        <v>673</v>
      </c>
      <c r="C692" s="52" t="str">
        <f t="shared" si="31"/>
        <v>A.049.673</v>
      </c>
      <c r="D692" s="52" t="str">
        <f>IF(E692="","",$G$5&amp;"."&amp;B692&amp;"."&amp;VLOOKUP(G692,Setting!$B$6:$C$7,2,FALSE)&amp;"."&amp;DAY(E692)&amp;"."&amp;MONTH(E692)&amp;"."&amp;YEAR(E692))</f>
        <v/>
      </c>
      <c r="E692" s="135" t="str">
        <f>IFERROR(VLOOKUP(C692,'Db Transaksi'!$C$6:$K$400000,4,FALSE),"")</f>
        <v/>
      </c>
      <c r="F692" s="135"/>
      <c r="G692" s="54" t="str">
        <f>IFERROR(VLOOKUP(C692,'Db Transaksi'!$C$6:$K$400000,7,FALSE),"")</f>
        <v/>
      </c>
      <c r="H692" s="136">
        <f>IFERROR(IF(G692=$P$6,VLOOKUP(D692,'Db Transaksi'!$E$6:$J$400000,6,FALSE),0),0)</f>
        <v>0</v>
      </c>
      <c r="I692" s="136"/>
      <c r="J692" s="136">
        <f>IFERROR(IF(G692=$P$7,VLOOKUP(D692,'Db Transaksi'!$E$6:$J$400000,6,FALSE),0),0)</f>
        <v>0</v>
      </c>
      <c r="K692" s="136"/>
      <c r="L692" s="137">
        <f t="shared" si="32"/>
        <v>0</v>
      </c>
      <c r="M692" s="138"/>
    </row>
    <row r="693" spans="1:13" s="7" customFormat="1" x14ac:dyDescent="0.25">
      <c r="A693" s="53" t="str">
        <f t="shared" si="30"/>
        <v/>
      </c>
      <c r="B693" s="53">
        <v>674</v>
      </c>
      <c r="C693" s="52" t="str">
        <f t="shared" si="31"/>
        <v>A.049.674</v>
      </c>
      <c r="D693" s="52" t="str">
        <f>IF(E693="","",$G$5&amp;"."&amp;B693&amp;"."&amp;VLOOKUP(G693,Setting!$B$6:$C$7,2,FALSE)&amp;"."&amp;DAY(E693)&amp;"."&amp;MONTH(E693)&amp;"."&amp;YEAR(E693))</f>
        <v/>
      </c>
      <c r="E693" s="135" t="str">
        <f>IFERROR(VLOOKUP(C693,'Db Transaksi'!$C$6:$K$400000,4,FALSE),"")</f>
        <v/>
      </c>
      <c r="F693" s="135"/>
      <c r="G693" s="54" t="str">
        <f>IFERROR(VLOOKUP(C693,'Db Transaksi'!$C$6:$K$400000,7,FALSE),"")</f>
        <v/>
      </c>
      <c r="H693" s="136">
        <f>IFERROR(IF(G693=$P$6,VLOOKUP(D693,'Db Transaksi'!$E$6:$J$400000,6,FALSE),0),0)</f>
        <v>0</v>
      </c>
      <c r="I693" s="136"/>
      <c r="J693" s="136">
        <f>IFERROR(IF(G693=$P$7,VLOOKUP(D693,'Db Transaksi'!$E$6:$J$400000,6,FALSE),0),0)</f>
        <v>0</v>
      </c>
      <c r="K693" s="136"/>
      <c r="L693" s="137">
        <f t="shared" si="32"/>
        <v>0</v>
      </c>
      <c r="M693" s="138"/>
    </row>
    <row r="694" spans="1:13" s="7" customFormat="1" x14ac:dyDescent="0.25">
      <c r="A694" s="53" t="str">
        <f t="shared" si="30"/>
        <v/>
      </c>
      <c r="B694" s="53">
        <v>675</v>
      </c>
      <c r="C694" s="52" t="str">
        <f t="shared" si="31"/>
        <v>A.049.675</v>
      </c>
      <c r="D694" s="52" t="str">
        <f>IF(E694="","",$G$5&amp;"."&amp;B694&amp;"."&amp;VLOOKUP(G694,Setting!$B$6:$C$7,2,FALSE)&amp;"."&amp;DAY(E694)&amp;"."&amp;MONTH(E694)&amp;"."&amp;YEAR(E694))</f>
        <v/>
      </c>
      <c r="E694" s="135" t="str">
        <f>IFERROR(VLOOKUP(C694,'Db Transaksi'!$C$6:$K$400000,4,FALSE),"")</f>
        <v/>
      </c>
      <c r="F694" s="135"/>
      <c r="G694" s="54" t="str">
        <f>IFERROR(VLOOKUP(C694,'Db Transaksi'!$C$6:$K$400000,7,FALSE),"")</f>
        <v/>
      </c>
      <c r="H694" s="136">
        <f>IFERROR(IF(G694=$P$6,VLOOKUP(D694,'Db Transaksi'!$E$6:$J$400000,6,FALSE),0),0)</f>
        <v>0</v>
      </c>
      <c r="I694" s="136"/>
      <c r="J694" s="136">
        <f>IFERROR(IF(G694=$P$7,VLOOKUP(D694,'Db Transaksi'!$E$6:$J$400000,6,FALSE),0),0)</f>
        <v>0</v>
      </c>
      <c r="K694" s="136"/>
      <c r="L694" s="137">
        <f t="shared" si="32"/>
        <v>0</v>
      </c>
      <c r="M694" s="138"/>
    </row>
    <row r="695" spans="1:13" s="7" customFormat="1" x14ac:dyDescent="0.25">
      <c r="A695" s="53" t="str">
        <f t="shared" si="30"/>
        <v/>
      </c>
      <c r="B695" s="53">
        <v>676</v>
      </c>
      <c r="C695" s="52" t="str">
        <f t="shared" si="31"/>
        <v>A.049.676</v>
      </c>
      <c r="D695" s="52" t="str">
        <f>IF(E695="","",$G$5&amp;"."&amp;B695&amp;"."&amp;VLOOKUP(G695,Setting!$B$6:$C$7,2,FALSE)&amp;"."&amp;DAY(E695)&amp;"."&amp;MONTH(E695)&amp;"."&amp;YEAR(E695))</f>
        <v/>
      </c>
      <c r="E695" s="135" t="str">
        <f>IFERROR(VLOOKUP(C695,'Db Transaksi'!$C$6:$K$400000,4,FALSE),"")</f>
        <v/>
      </c>
      <c r="F695" s="135"/>
      <c r="G695" s="54" t="str">
        <f>IFERROR(VLOOKUP(C695,'Db Transaksi'!$C$6:$K$400000,7,FALSE),"")</f>
        <v/>
      </c>
      <c r="H695" s="136">
        <f>IFERROR(IF(G695=$P$6,VLOOKUP(D695,'Db Transaksi'!$E$6:$J$400000,6,FALSE),0),0)</f>
        <v>0</v>
      </c>
      <c r="I695" s="136"/>
      <c r="J695" s="136">
        <f>IFERROR(IF(G695=$P$7,VLOOKUP(D695,'Db Transaksi'!$E$6:$J$400000,6,FALSE),0),0)</f>
        <v>0</v>
      </c>
      <c r="K695" s="136"/>
      <c r="L695" s="137">
        <f t="shared" si="32"/>
        <v>0</v>
      </c>
      <c r="M695" s="138"/>
    </row>
    <row r="696" spans="1:13" s="7" customFormat="1" x14ac:dyDescent="0.25">
      <c r="A696" s="53" t="str">
        <f t="shared" si="30"/>
        <v/>
      </c>
      <c r="B696" s="53">
        <v>677</v>
      </c>
      <c r="C696" s="52" t="str">
        <f t="shared" si="31"/>
        <v>A.049.677</v>
      </c>
      <c r="D696" s="52" t="str">
        <f>IF(E696="","",$G$5&amp;"."&amp;B696&amp;"."&amp;VLOOKUP(G696,Setting!$B$6:$C$7,2,FALSE)&amp;"."&amp;DAY(E696)&amp;"."&amp;MONTH(E696)&amp;"."&amp;YEAR(E696))</f>
        <v/>
      </c>
      <c r="E696" s="135" t="str">
        <f>IFERROR(VLOOKUP(C696,'Db Transaksi'!$C$6:$K$400000,4,FALSE),"")</f>
        <v/>
      </c>
      <c r="F696" s="135"/>
      <c r="G696" s="54" t="str">
        <f>IFERROR(VLOOKUP(C696,'Db Transaksi'!$C$6:$K$400000,7,FALSE),"")</f>
        <v/>
      </c>
      <c r="H696" s="136">
        <f>IFERROR(IF(G696=$P$6,VLOOKUP(D696,'Db Transaksi'!$E$6:$J$400000,6,FALSE),0),0)</f>
        <v>0</v>
      </c>
      <c r="I696" s="136"/>
      <c r="J696" s="136">
        <f>IFERROR(IF(G696=$P$7,VLOOKUP(D696,'Db Transaksi'!$E$6:$J$400000,6,FALSE),0),0)</f>
        <v>0</v>
      </c>
      <c r="K696" s="136"/>
      <c r="L696" s="137">
        <f t="shared" si="32"/>
        <v>0</v>
      </c>
      <c r="M696" s="138"/>
    </row>
    <row r="697" spans="1:13" s="7" customFormat="1" x14ac:dyDescent="0.25">
      <c r="A697" s="53" t="str">
        <f t="shared" si="30"/>
        <v/>
      </c>
      <c r="B697" s="53">
        <v>678</v>
      </c>
      <c r="C697" s="52" t="str">
        <f t="shared" si="31"/>
        <v>A.049.678</v>
      </c>
      <c r="D697" s="52" t="str">
        <f>IF(E697="","",$G$5&amp;"."&amp;B697&amp;"."&amp;VLOOKUP(G697,Setting!$B$6:$C$7,2,FALSE)&amp;"."&amp;DAY(E697)&amp;"."&amp;MONTH(E697)&amp;"."&amp;YEAR(E697))</f>
        <v/>
      </c>
      <c r="E697" s="135" t="str">
        <f>IFERROR(VLOOKUP(C697,'Db Transaksi'!$C$6:$K$400000,4,FALSE),"")</f>
        <v/>
      </c>
      <c r="F697" s="135"/>
      <c r="G697" s="54" t="str">
        <f>IFERROR(VLOOKUP(C697,'Db Transaksi'!$C$6:$K$400000,7,FALSE),"")</f>
        <v/>
      </c>
      <c r="H697" s="136">
        <f>IFERROR(IF(G697=$P$6,VLOOKUP(D697,'Db Transaksi'!$E$6:$J$400000,6,FALSE),0),0)</f>
        <v>0</v>
      </c>
      <c r="I697" s="136"/>
      <c r="J697" s="136">
        <f>IFERROR(IF(G697=$P$7,VLOOKUP(D697,'Db Transaksi'!$E$6:$J$400000,6,FALSE),0),0)</f>
        <v>0</v>
      </c>
      <c r="K697" s="136"/>
      <c r="L697" s="137">
        <f t="shared" si="32"/>
        <v>0</v>
      </c>
      <c r="M697" s="138"/>
    </row>
    <row r="698" spans="1:13" s="7" customFormat="1" x14ac:dyDescent="0.25">
      <c r="A698" s="53" t="str">
        <f t="shared" si="30"/>
        <v/>
      </c>
      <c r="B698" s="53">
        <v>679</v>
      </c>
      <c r="C698" s="52" t="str">
        <f t="shared" si="31"/>
        <v>A.049.679</v>
      </c>
      <c r="D698" s="52" t="str">
        <f>IF(E698="","",$G$5&amp;"."&amp;B698&amp;"."&amp;VLOOKUP(G698,Setting!$B$6:$C$7,2,FALSE)&amp;"."&amp;DAY(E698)&amp;"."&amp;MONTH(E698)&amp;"."&amp;YEAR(E698))</f>
        <v/>
      </c>
      <c r="E698" s="135" t="str">
        <f>IFERROR(VLOOKUP(C698,'Db Transaksi'!$C$6:$K$400000,4,FALSE),"")</f>
        <v/>
      </c>
      <c r="F698" s="135"/>
      <c r="G698" s="54" t="str">
        <f>IFERROR(VLOOKUP(C698,'Db Transaksi'!$C$6:$K$400000,7,FALSE),"")</f>
        <v/>
      </c>
      <c r="H698" s="136">
        <f>IFERROR(IF(G698=$P$6,VLOOKUP(D698,'Db Transaksi'!$E$6:$J$400000,6,FALSE),0),0)</f>
        <v>0</v>
      </c>
      <c r="I698" s="136"/>
      <c r="J698" s="136">
        <f>IFERROR(IF(G698=$P$7,VLOOKUP(D698,'Db Transaksi'!$E$6:$J$400000,6,FALSE),0),0)</f>
        <v>0</v>
      </c>
      <c r="K698" s="136"/>
      <c r="L698" s="137">
        <f t="shared" si="32"/>
        <v>0</v>
      </c>
      <c r="M698" s="138"/>
    </row>
    <row r="699" spans="1:13" s="7" customFormat="1" x14ac:dyDescent="0.25">
      <c r="A699" s="53" t="str">
        <f t="shared" si="30"/>
        <v/>
      </c>
      <c r="B699" s="53">
        <v>680</v>
      </c>
      <c r="C699" s="52" t="str">
        <f t="shared" si="31"/>
        <v>A.049.680</v>
      </c>
      <c r="D699" s="52" t="str">
        <f>IF(E699="","",$G$5&amp;"."&amp;B699&amp;"."&amp;VLOOKUP(G699,Setting!$B$6:$C$7,2,FALSE)&amp;"."&amp;DAY(E699)&amp;"."&amp;MONTH(E699)&amp;"."&amp;YEAR(E699))</f>
        <v/>
      </c>
      <c r="E699" s="135" t="str">
        <f>IFERROR(VLOOKUP(C699,'Db Transaksi'!$C$6:$K$400000,4,FALSE),"")</f>
        <v/>
      </c>
      <c r="F699" s="135"/>
      <c r="G699" s="54" t="str">
        <f>IFERROR(VLOOKUP(C699,'Db Transaksi'!$C$6:$K$400000,7,FALSE),"")</f>
        <v/>
      </c>
      <c r="H699" s="136">
        <f>IFERROR(IF(G699=$P$6,VLOOKUP(D699,'Db Transaksi'!$E$6:$J$400000,6,FALSE),0),0)</f>
        <v>0</v>
      </c>
      <c r="I699" s="136"/>
      <c r="J699" s="136">
        <f>IFERROR(IF(G699=$P$7,VLOOKUP(D699,'Db Transaksi'!$E$6:$J$400000,6,FALSE),0),0)</f>
        <v>0</v>
      </c>
      <c r="K699" s="136"/>
      <c r="L699" s="137">
        <f t="shared" si="32"/>
        <v>0</v>
      </c>
      <c r="M699" s="138"/>
    </row>
    <row r="700" spans="1:13" s="7" customFormat="1" x14ac:dyDescent="0.25">
      <c r="A700" s="53" t="str">
        <f t="shared" si="30"/>
        <v/>
      </c>
      <c r="B700" s="53">
        <v>681</v>
      </c>
      <c r="C700" s="52" t="str">
        <f t="shared" si="31"/>
        <v>A.049.681</v>
      </c>
      <c r="D700" s="52" t="str">
        <f>IF(E700="","",$G$5&amp;"."&amp;B700&amp;"."&amp;VLOOKUP(G700,Setting!$B$6:$C$7,2,FALSE)&amp;"."&amp;DAY(E700)&amp;"."&amp;MONTH(E700)&amp;"."&amp;YEAR(E700))</f>
        <v/>
      </c>
      <c r="E700" s="135" t="str">
        <f>IFERROR(VLOOKUP(C700,'Db Transaksi'!$C$6:$K$400000,4,FALSE),"")</f>
        <v/>
      </c>
      <c r="F700" s="135"/>
      <c r="G700" s="54" t="str">
        <f>IFERROR(VLOOKUP(C700,'Db Transaksi'!$C$6:$K$400000,7,FALSE),"")</f>
        <v/>
      </c>
      <c r="H700" s="136">
        <f>IFERROR(IF(G700=$P$6,VLOOKUP(D700,'Db Transaksi'!$E$6:$J$400000,6,FALSE),0),0)</f>
        <v>0</v>
      </c>
      <c r="I700" s="136"/>
      <c r="J700" s="136">
        <f>IFERROR(IF(G700=$P$7,VLOOKUP(D700,'Db Transaksi'!$E$6:$J$400000,6,FALSE),0),0)</f>
        <v>0</v>
      </c>
      <c r="K700" s="136"/>
      <c r="L700" s="137">
        <f t="shared" si="32"/>
        <v>0</v>
      </c>
      <c r="M700" s="138"/>
    </row>
    <row r="701" spans="1:13" s="7" customFormat="1" x14ac:dyDescent="0.25">
      <c r="A701" s="53" t="str">
        <f t="shared" si="30"/>
        <v/>
      </c>
      <c r="B701" s="53">
        <v>682</v>
      </c>
      <c r="C701" s="52" t="str">
        <f t="shared" si="31"/>
        <v>A.049.682</v>
      </c>
      <c r="D701" s="52" t="str">
        <f>IF(E701="","",$G$5&amp;"."&amp;B701&amp;"."&amp;VLOOKUP(G701,Setting!$B$6:$C$7,2,FALSE)&amp;"."&amp;DAY(E701)&amp;"."&amp;MONTH(E701)&amp;"."&amp;YEAR(E701))</f>
        <v/>
      </c>
      <c r="E701" s="135" t="str">
        <f>IFERROR(VLOOKUP(C701,'Db Transaksi'!$C$6:$K$400000,4,FALSE),"")</f>
        <v/>
      </c>
      <c r="F701" s="135"/>
      <c r="G701" s="54" t="str">
        <f>IFERROR(VLOOKUP(C701,'Db Transaksi'!$C$6:$K$400000,7,FALSE),"")</f>
        <v/>
      </c>
      <c r="H701" s="136">
        <f>IFERROR(IF(G701=$P$6,VLOOKUP(D701,'Db Transaksi'!$E$6:$J$400000,6,FALSE),0),0)</f>
        <v>0</v>
      </c>
      <c r="I701" s="136"/>
      <c r="J701" s="136">
        <f>IFERROR(IF(G701=$P$7,VLOOKUP(D701,'Db Transaksi'!$E$6:$J$400000,6,FALSE),0),0)</f>
        <v>0</v>
      </c>
      <c r="K701" s="136"/>
      <c r="L701" s="137">
        <f t="shared" si="32"/>
        <v>0</v>
      </c>
      <c r="M701" s="138"/>
    </row>
    <row r="702" spans="1:13" s="7" customFormat="1" x14ac:dyDescent="0.25">
      <c r="A702" s="53" t="str">
        <f t="shared" si="30"/>
        <v/>
      </c>
      <c r="B702" s="53">
        <v>683</v>
      </c>
      <c r="C702" s="52" t="str">
        <f t="shared" si="31"/>
        <v>A.049.683</v>
      </c>
      <c r="D702" s="52" t="str">
        <f>IF(E702="","",$G$5&amp;"."&amp;B702&amp;"."&amp;VLOOKUP(G702,Setting!$B$6:$C$7,2,FALSE)&amp;"."&amp;DAY(E702)&amp;"."&amp;MONTH(E702)&amp;"."&amp;YEAR(E702))</f>
        <v/>
      </c>
      <c r="E702" s="135" t="str">
        <f>IFERROR(VLOOKUP(C702,'Db Transaksi'!$C$6:$K$400000,4,FALSE),"")</f>
        <v/>
      </c>
      <c r="F702" s="135"/>
      <c r="G702" s="54" t="str">
        <f>IFERROR(VLOOKUP(C702,'Db Transaksi'!$C$6:$K$400000,7,FALSE),"")</f>
        <v/>
      </c>
      <c r="H702" s="136">
        <f>IFERROR(IF(G702=$P$6,VLOOKUP(D702,'Db Transaksi'!$E$6:$J$400000,6,FALSE),0),0)</f>
        <v>0</v>
      </c>
      <c r="I702" s="136"/>
      <c r="J702" s="136">
        <f>IFERROR(IF(G702=$P$7,VLOOKUP(D702,'Db Transaksi'!$E$6:$J$400000,6,FALSE),0),0)</f>
        <v>0</v>
      </c>
      <c r="K702" s="136"/>
      <c r="L702" s="137">
        <f t="shared" si="32"/>
        <v>0</v>
      </c>
      <c r="M702" s="138"/>
    </row>
    <row r="703" spans="1:13" s="7" customFormat="1" x14ac:dyDescent="0.25">
      <c r="A703" s="53" t="str">
        <f t="shared" si="30"/>
        <v/>
      </c>
      <c r="B703" s="53">
        <v>684</v>
      </c>
      <c r="C703" s="52" t="str">
        <f t="shared" si="31"/>
        <v>A.049.684</v>
      </c>
      <c r="D703" s="52" t="str">
        <f>IF(E703="","",$G$5&amp;"."&amp;B703&amp;"."&amp;VLOOKUP(G703,Setting!$B$6:$C$7,2,FALSE)&amp;"."&amp;DAY(E703)&amp;"."&amp;MONTH(E703)&amp;"."&amp;YEAR(E703))</f>
        <v/>
      </c>
      <c r="E703" s="135" t="str">
        <f>IFERROR(VLOOKUP(C703,'Db Transaksi'!$C$6:$K$400000,4,FALSE),"")</f>
        <v/>
      </c>
      <c r="F703" s="135"/>
      <c r="G703" s="54" t="str">
        <f>IFERROR(VLOOKUP(C703,'Db Transaksi'!$C$6:$K$400000,7,FALSE),"")</f>
        <v/>
      </c>
      <c r="H703" s="136">
        <f>IFERROR(IF(G703=$P$6,VLOOKUP(D703,'Db Transaksi'!$E$6:$J$400000,6,FALSE),0),0)</f>
        <v>0</v>
      </c>
      <c r="I703" s="136"/>
      <c r="J703" s="136">
        <f>IFERROR(IF(G703=$P$7,VLOOKUP(D703,'Db Transaksi'!$E$6:$J$400000,6,FALSE),0),0)</f>
        <v>0</v>
      </c>
      <c r="K703" s="136"/>
      <c r="L703" s="137">
        <f t="shared" si="32"/>
        <v>0</v>
      </c>
      <c r="M703" s="138"/>
    </row>
    <row r="704" spans="1:13" s="7" customFormat="1" x14ac:dyDescent="0.25">
      <c r="A704" s="53" t="str">
        <f t="shared" si="30"/>
        <v/>
      </c>
      <c r="B704" s="53">
        <v>685</v>
      </c>
      <c r="C704" s="52" t="str">
        <f t="shared" si="31"/>
        <v>A.049.685</v>
      </c>
      <c r="D704" s="52" t="str">
        <f>IF(E704="","",$G$5&amp;"."&amp;B704&amp;"."&amp;VLOOKUP(G704,Setting!$B$6:$C$7,2,FALSE)&amp;"."&amp;DAY(E704)&amp;"."&amp;MONTH(E704)&amp;"."&amp;YEAR(E704))</f>
        <v/>
      </c>
      <c r="E704" s="135" t="str">
        <f>IFERROR(VLOOKUP(C704,'Db Transaksi'!$C$6:$K$400000,4,FALSE),"")</f>
        <v/>
      </c>
      <c r="F704" s="135"/>
      <c r="G704" s="54" t="str">
        <f>IFERROR(VLOOKUP(C704,'Db Transaksi'!$C$6:$K$400000,7,FALSE),"")</f>
        <v/>
      </c>
      <c r="H704" s="136">
        <f>IFERROR(IF(G704=$P$6,VLOOKUP(D704,'Db Transaksi'!$E$6:$J$400000,6,FALSE),0),0)</f>
        <v>0</v>
      </c>
      <c r="I704" s="136"/>
      <c r="J704" s="136">
        <f>IFERROR(IF(G704=$P$7,VLOOKUP(D704,'Db Transaksi'!$E$6:$J$400000,6,FALSE),0),0)</f>
        <v>0</v>
      </c>
      <c r="K704" s="136"/>
      <c r="L704" s="137">
        <f t="shared" si="32"/>
        <v>0</v>
      </c>
      <c r="M704" s="138"/>
    </row>
    <row r="705" spans="1:13" s="7" customFormat="1" x14ac:dyDescent="0.25">
      <c r="A705" s="53" t="str">
        <f t="shared" si="30"/>
        <v/>
      </c>
      <c r="B705" s="53">
        <v>686</v>
      </c>
      <c r="C705" s="52" t="str">
        <f t="shared" si="31"/>
        <v>A.049.686</v>
      </c>
      <c r="D705" s="52" t="str">
        <f>IF(E705="","",$G$5&amp;"."&amp;B705&amp;"."&amp;VLOOKUP(G705,Setting!$B$6:$C$7,2,FALSE)&amp;"."&amp;DAY(E705)&amp;"."&amp;MONTH(E705)&amp;"."&amp;YEAR(E705))</f>
        <v/>
      </c>
      <c r="E705" s="135" t="str">
        <f>IFERROR(VLOOKUP(C705,'Db Transaksi'!$C$6:$K$400000,4,FALSE),"")</f>
        <v/>
      </c>
      <c r="F705" s="135"/>
      <c r="G705" s="54" t="str">
        <f>IFERROR(VLOOKUP(C705,'Db Transaksi'!$C$6:$K$400000,7,FALSE),"")</f>
        <v/>
      </c>
      <c r="H705" s="136">
        <f>IFERROR(IF(G705=$P$6,VLOOKUP(D705,'Db Transaksi'!$E$6:$J$400000,6,FALSE),0),0)</f>
        <v>0</v>
      </c>
      <c r="I705" s="136"/>
      <c r="J705" s="136">
        <f>IFERROR(IF(G705=$P$7,VLOOKUP(D705,'Db Transaksi'!$E$6:$J$400000,6,FALSE),0),0)</f>
        <v>0</v>
      </c>
      <c r="K705" s="136"/>
      <c r="L705" s="137">
        <f t="shared" si="32"/>
        <v>0</v>
      </c>
      <c r="M705" s="138"/>
    </row>
    <row r="706" spans="1:13" s="7" customFormat="1" x14ac:dyDescent="0.25">
      <c r="A706" s="53" t="str">
        <f t="shared" si="30"/>
        <v/>
      </c>
      <c r="B706" s="53">
        <v>687</v>
      </c>
      <c r="C706" s="52" t="str">
        <f t="shared" si="31"/>
        <v>A.049.687</v>
      </c>
      <c r="D706" s="52" t="str">
        <f>IF(E706="","",$G$5&amp;"."&amp;B706&amp;"."&amp;VLOOKUP(G706,Setting!$B$6:$C$7,2,FALSE)&amp;"."&amp;DAY(E706)&amp;"."&amp;MONTH(E706)&amp;"."&amp;YEAR(E706))</f>
        <v/>
      </c>
      <c r="E706" s="135" t="str">
        <f>IFERROR(VLOOKUP(C706,'Db Transaksi'!$C$6:$K$400000,4,FALSE),"")</f>
        <v/>
      </c>
      <c r="F706" s="135"/>
      <c r="G706" s="54" t="str">
        <f>IFERROR(VLOOKUP(C706,'Db Transaksi'!$C$6:$K$400000,7,FALSE),"")</f>
        <v/>
      </c>
      <c r="H706" s="136">
        <f>IFERROR(IF(G706=$P$6,VLOOKUP(D706,'Db Transaksi'!$E$6:$J$400000,6,FALSE),0),0)</f>
        <v>0</v>
      </c>
      <c r="I706" s="136"/>
      <c r="J706" s="136">
        <f>IFERROR(IF(G706=$P$7,VLOOKUP(D706,'Db Transaksi'!$E$6:$J$400000,6,FALSE),0),0)</f>
        <v>0</v>
      </c>
      <c r="K706" s="136"/>
      <c r="L706" s="137">
        <f t="shared" si="32"/>
        <v>0</v>
      </c>
      <c r="M706" s="138"/>
    </row>
    <row r="707" spans="1:13" s="7" customFormat="1" x14ac:dyDescent="0.25">
      <c r="A707" s="53" t="str">
        <f t="shared" si="30"/>
        <v/>
      </c>
      <c r="B707" s="53">
        <v>688</v>
      </c>
      <c r="C707" s="52" t="str">
        <f t="shared" si="31"/>
        <v>A.049.688</v>
      </c>
      <c r="D707" s="52" t="str">
        <f>IF(E707="","",$G$5&amp;"."&amp;B707&amp;"."&amp;VLOOKUP(G707,Setting!$B$6:$C$7,2,FALSE)&amp;"."&amp;DAY(E707)&amp;"."&amp;MONTH(E707)&amp;"."&amp;YEAR(E707))</f>
        <v/>
      </c>
      <c r="E707" s="135" t="str">
        <f>IFERROR(VLOOKUP(C707,'Db Transaksi'!$C$6:$K$400000,4,FALSE),"")</f>
        <v/>
      </c>
      <c r="F707" s="135"/>
      <c r="G707" s="54" t="str">
        <f>IFERROR(VLOOKUP(C707,'Db Transaksi'!$C$6:$K$400000,7,FALSE),"")</f>
        <v/>
      </c>
      <c r="H707" s="136">
        <f>IFERROR(IF(G707=$P$6,VLOOKUP(D707,'Db Transaksi'!$E$6:$J$400000,6,FALSE),0),0)</f>
        <v>0</v>
      </c>
      <c r="I707" s="136"/>
      <c r="J707" s="136">
        <f>IFERROR(IF(G707=$P$7,VLOOKUP(D707,'Db Transaksi'!$E$6:$J$400000,6,FALSE),0),0)</f>
        <v>0</v>
      </c>
      <c r="K707" s="136"/>
      <c r="L707" s="137">
        <f t="shared" si="32"/>
        <v>0</v>
      </c>
      <c r="M707" s="138"/>
    </row>
    <row r="708" spans="1:13" s="7" customFormat="1" x14ac:dyDescent="0.25">
      <c r="A708" s="53" t="str">
        <f t="shared" si="30"/>
        <v/>
      </c>
      <c r="B708" s="53">
        <v>689</v>
      </c>
      <c r="C708" s="52" t="str">
        <f t="shared" si="31"/>
        <v>A.049.689</v>
      </c>
      <c r="D708" s="52" t="str">
        <f>IF(E708="","",$G$5&amp;"."&amp;B708&amp;"."&amp;VLOOKUP(G708,Setting!$B$6:$C$7,2,FALSE)&amp;"."&amp;DAY(E708)&amp;"."&amp;MONTH(E708)&amp;"."&amp;YEAR(E708))</f>
        <v/>
      </c>
      <c r="E708" s="135" t="str">
        <f>IFERROR(VLOOKUP(C708,'Db Transaksi'!$C$6:$K$400000,4,FALSE),"")</f>
        <v/>
      </c>
      <c r="F708" s="135"/>
      <c r="G708" s="54" t="str">
        <f>IFERROR(VLOOKUP(C708,'Db Transaksi'!$C$6:$K$400000,7,FALSE),"")</f>
        <v/>
      </c>
      <c r="H708" s="136">
        <f>IFERROR(IF(G708=$P$6,VLOOKUP(D708,'Db Transaksi'!$E$6:$J$400000,6,FALSE),0),0)</f>
        <v>0</v>
      </c>
      <c r="I708" s="136"/>
      <c r="J708" s="136">
        <f>IFERROR(IF(G708=$P$7,VLOOKUP(D708,'Db Transaksi'!$E$6:$J$400000,6,FALSE),0),0)</f>
        <v>0</v>
      </c>
      <c r="K708" s="136"/>
      <c r="L708" s="137">
        <f t="shared" si="32"/>
        <v>0</v>
      </c>
      <c r="M708" s="138"/>
    </row>
    <row r="709" spans="1:13" s="7" customFormat="1" x14ac:dyDescent="0.25">
      <c r="A709" s="53" t="str">
        <f t="shared" si="30"/>
        <v/>
      </c>
      <c r="B709" s="53">
        <v>690</v>
      </c>
      <c r="C709" s="52" t="str">
        <f t="shared" si="31"/>
        <v>A.049.690</v>
      </c>
      <c r="D709" s="52" t="str">
        <f>IF(E709="","",$G$5&amp;"."&amp;B709&amp;"."&amp;VLOOKUP(G709,Setting!$B$6:$C$7,2,FALSE)&amp;"."&amp;DAY(E709)&amp;"."&amp;MONTH(E709)&amp;"."&amp;YEAR(E709))</f>
        <v/>
      </c>
      <c r="E709" s="135" t="str">
        <f>IFERROR(VLOOKUP(C709,'Db Transaksi'!$C$6:$K$400000,4,FALSE),"")</f>
        <v/>
      </c>
      <c r="F709" s="135"/>
      <c r="G709" s="54" t="str">
        <f>IFERROR(VLOOKUP(C709,'Db Transaksi'!$C$6:$K$400000,7,FALSE),"")</f>
        <v/>
      </c>
      <c r="H709" s="136">
        <f>IFERROR(IF(G709=$P$6,VLOOKUP(D709,'Db Transaksi'!$E$6:$J$400000,6,FALSE),0),0)</f>
        <v>0</v>
      </c>
      <c r="I709" s="136"/>
      <c r="J709" s="136">
        <f>IFERROR(IF(G709=$P$7,VLOOKUP(D709,'Db Transaksi'!$E$6:$J$400000,6,FALSE),0),0)</f>
        <v>0</v>
      </c>
      <c r="K709" s="136"/>
      <c r="L709" s="137">
        <f t="shared" si="32"/>
        <v>0</v>
      </c>
      <c r="M709" s="138"/>
    </row>
    <row r="710" spans="1:13" s="7" customFormat="1" x14ac:dyDescent="0.25">
      <c r="A710" s="53" t="str">
        <f t="shared" si="30"/>
        <v/>
      </c>
      <c r="B710" s="53">
        <v>691</v>
      </c>
      <c r="C710" s="52" t="str">
        <f t="shared" si="31"/>
        <v>A.049.691</v>
      </c>
      <c r="D710" s="52" t="str">
        <f>IF(E710="","",$G$5&amp;"."&amp;B710&amp;"."&amp;VLOOKUP(G710,Setting!$B$6:$C$7,2,FALSE)&amp;"."&amp;DAY(E710)&amp;"."&amp;MONTH(E710)&amp;"."&amp;YEAR(E710))</f>
        <v/>
      </c>
      <c r="E710" s="135" t="str">
        <f>IFERROR(VLOOKUP(C710,'Db Transaksi'!$C$6:$K$400000,4,FALSE),"")</f>
        <v/>
      </c>
      <c r="F710" s="135"/>
      <c r="G710" s="54" t="str">
        <f>IFERROR(VLOOKUP(C710,'Db Transaksi'!$C$6:$K$400000,7,FALSE),"")</f>
        <v/>
      </c>
      <c r="H710" s="136">
        <f>IFERROR(IF(G710=$P$6,VLOOKUP(D710,'Db Transaksi'!$E$6:$J$400000,6,FALSE),0),0)</f>
        <v>0</v>
      </c>
      <c r="I710" s="136"/>
      <c r="J710" s="136">
        <f>IFERROR(IF(G710=$P$7,VLOOKUP(D710,'Db Transaksi'!$E$6:$J$400000,6,FALSE),0),0)</f>
        <v>0</v>
      </c>
      <c r="K710" s="136"/>
      <c r="L710" s="137">
        <f t="shared" si="32"/>
        <v>0</v>
      </c>
      <c r="M710" s="138"/>
    </row>
    <row r="711" spans="1:13" s="7" customFormat="1" x14ac:dyDescent="0.25">
      <c r="A711" s="53" t="str">
        <f t="shared" si="30"/>
        <v/>
      </c>
      <c r="B711" s="53">
        <v>692</v>
      </c>
      <c r="C711" s="52" t="str">
        <f t="shared" si="31"/>
        <v>A.049.692</v>
      </c>
      <c r="D711" s="52" t="str">
        <f>IF(E711="","",$G$5&amp;"."&amp;B711&amp;"."&amp;VLOOKUP(G711,Setting!$B$6:$C$7,2,FALSE)&amp;"."&amp;DAY(E711)&amp;"."&amp;MONTH(E711)&amp;"."&amp;YEAR(E711))</f>
        <v/>
      </c>
      <c r="E711" s="135" t="str">
        <f>IFERROR(VLOOKUP(C711,'Db Transaksi'!$C$6:$K$400000,4,FALSE),"")</f>
        <v/>
      </c>
      <c r="F711" s="135"/>
      <c r="G711" s="54" t="str">
        <f>IFERROR(VLOOKUP(C711,'Db Transaksi'!$C$6:$K$400000,7,FALSE),"")</f>
        <v/>
      </c>
      <c r="H711" s="136">
        <f>IFERROR(IF(G711=$P$6,VLOOKUP(D711,'Db Transaksi'!$E$6:$J$400000,6,FALSE),0),0)</f>
        <v>0</v>
      </c>
      <c r="I711" s="136"/>
      <c r="J711" s="136">
        <f>IFERROR(IF(G711=$P$7,VLOOKUP(D711,'Db Transaksi'!$E$6:$J$400000,6,FALSE),0),0)</f>
        <v>0</v>
      </c>
      <c r="K711" s="136"/>
      <c r="L711" s="137">
        <f t="shared" si="32"/>
        <v>0</v>
      </c>
      <c r="M711" s="138"/>
    </row>
    <row r="712" spans="1:13" s="7" customFormat="1" x14ac:dyDescent="0.25">
      <c r="A712" s="53" t="str">
        <f t="shared" si="30"/>
        <v/>
      </c>
      <c r="B712" s="53">
        <v>693</v>
      </c>
      <c r="C712" s="52" t="str">
        <f t="shared" si="31"/>
        <v>A.049.693</v>
      </c>
      <c r="D712" s="52" t="str">
        <f>IF(E712="","",$G$5&amp;"."&amp;B712&amp;"."&amp;VLOOKUP(G712,Setting!$B$6:$C$7,2,FALSE)&amp;"."&amp;DAY(E712)&amp;"."&amp;MONTH(E712)&amp;"."&amp;YEAR(E712))</f>
        <v/>
      </c>
      <c r="E712" s="135" t="str">
        <f>IFERROR(VLOOKUP(C712,'Db Transaksi'!$C$6:$K$400000,4,FALSE),"")</f>
        <v/>
      </c>
      <c r="F712" s="135"/>
      <c r="G712" s="54" t="str">
        <f>IFERROR(VLOOKUP(C712,'Db Transaksi'!$C$6:$K$400000,7,FALSE),"")</f>
        <v/>
      </c>
      <c r="H712" s="136">
        <f>IFERROR(IF(G712=$P$6,VLOOKUP(D712,'Db Transaksi'!$E$6:$J$400000,6,FALSE),0),0)</f>
        <v>0</v>
      </c>
      <c r="I712" s="136"/>
      <c r="J712" s="136">
        <f>IFERROR(IF(G712=$P$7,VLOOKUP(D712,'Db Transaksi'!$E$6:$J$400000,6,FALSE),0),0)</f>
        <v>0</v>
      </c>
      <c r="K712" s="136"/>
      <c r="L712" s="137">
        <f t="shared" si="32"/>
        <v>0</v>
      </c>
      <c r="M712" s="138"/>
    </row>
    <row r="713" spans="1:13" s="7" customFormat="1" x14ac:dyDescent="0.25">
      <c r="A713" s="53" t="str">
        <f t="shared" si="30"/>
        <v/>
      </c>
      <c r="B713" s="53">
        <v>694</v>
      </c>
      <c r="C713" s="52" t="str">
        <f t="shared" si="31"/>
        <v>A.049.694</v>
      </c>
      <c r="D713" s="52" t="str">
        <f>IF(E713="","",$G$5&amp;"."&amp;B713&amp;"."&amp;VLOOKUP(G713,Setting!$B$6:$C$7,2,FALSE)&amp;"."&amp;DAY(E713)&amp;"."&amp;MONTH(E713)&amp;"."&amp;YEAR(E713))</f>
        <v/>
      </c>
      <c r="E713" s="135" t="str">
        <f>IFERROR(VLOOKUP(C713,'Db Transaksi'!$C$6:$K$400000,4,FALSE),"")</f>
        <v/>
      </c>
      <c r="F713" s="135"/>
      <c r="G713" s="54" t="str">
        <f>IFERROR(VLOOKUP(C713,'Db Transaksi'!$C$6:$K$400000,7,FALSE),"")</f>
        <v/>
      </c>
      <c r="H713" s="136">
        <f>IFERROR(IF(G713=$P$6,VLOOKUP(D713,'Db Transaksi'!$E$6:$J$400000,6,FALSE),0),0)</f>
        <v>0</v>
      </c>
      <c r="I713" s="136"/>
      <c r="J713" s="136">
        <f>IFERROR(IF(G713=$P$7,VLOOKUP(D713,'Db Transaksi'!$E$6:$J$400000,6,FALSE),0),0)</f>
        <v>0</v>
      </c>
      <c r="K713" s="136"/>
      <c r="L713" s="137">
        <f t="shared" si="32"/>
        <v>0</v>
      </c>
      <c r="M713" s="138"/>
    </row>
    <row r="714" spans="1:13" s="7" customFormat="1" x14ac:dyDescent="0.25">
      <c r="A714" s="53" t="str">
        <f t="shared" si="30"/>
        <v/>
      </c>
      <c r="B714" s="53">
        <v>695</v>
      </c>
      <c r="C714" s="52" t="str">
        <f t="shared" si="31"/>
        <v>A.049.695</v>
      </c>
      <c r="D714" s="52" t="str">
        <f>IF(E714="","",$G$5&amp;"."&amp;B714&amp;"."&amp;VLOOKUP(G714,Setting!$B$6:$C$7,2,FALSE)&amp;"."&amp;DAY(E714)&amp;"."&amp;MONTH(E714)&amp;"."&amp;YEAR(E714))</f>
        <v/>
      </c>
      <c r="E714" s="135" t="str">
        <f>IFERROR(VLOOKUP(C714,'Db Transaksi'!$C$6:$K$400000,4,FALSE),"")</f>
        <v/>
      </c>
      <c r="F714" s="135"/>
      <c r="G714" s="54" t="str">
        <f>IFERROR(VLOOKUP(C714,'Db Transaksi'!$C$6:$K$400000,7,FALSE),"")</f>
        <v/>
      </c>
      <c r="H714" s="136">
        <f>IFERROR(IF(G714=$P$6,VLOOKUP(D714,'Db Transaksi'!$E$6:$J$400000,6,FALSE),0),0)</f>
        <v>0</v>
      </c>
      <c r="I714" s="136"/>
      <c r="J714" s="136">
        <f>IFERROR(IF(G714=$P$7,VLOOKUP(D714,'Db Transaksi'!$E$6:$J$400000,6,FALSE),0),0)</f>
        <v>0</v>
      </c>
      <c r="K714" s="136"/>
      <c r="L714" s="137">
        <f t="shared" si="32"/>
        <v>0</v>
      </c>
      <c r="M714" s="138"/>
    </row>
    <row r="715" spans="1:13" s="7" customFormat="1" x14ac:dyDescent="0.25">
      <c r="A715" s="53" t="str">
        <f t="shared" si="30"/>
        <v/>
      </c>
      <c r="B715" s="53">
        <v>696</v>
      </c>
      <c r="C715" s="52" t="str">
        <f t="shared" si="31"/>
        <v>A.049.696</v>
      </c>
      <c r="D715" s="52" t="str">
        <f>IF(E715="","",$G$5&amp;"."&amp;B715&amp;"."&amp;VLOOKUP(G715,Setting!$B$6:$C$7,2,FALSE)&amp;"."&amp;DAY(E715)&amp;"."&amp;MONTH(E715)&amp;"."&amp;YEAR(E715))</f>
        <v/>
      </c>
      <c r="E715" s="135" t="str">
        <f>IFERROR(VLOOKUP(C715,'Db Transaksi'!$C$6:$K$400000,4,FALSE),"")</f>
        <v/>
      </c>
      <c r="F715" s="135"/>
      <c r="G715" s="54" t="str">
        <f>IFERROR(VLOOKUP(C715,'Db Transaksi'!$C$6:$K$400000,7,FALSE),"")</f>
        <v/>
      </c>
      <c r="H715" s="136">
        <f>IFERROR(IF(G715=$P$6,VLOOKUP(D715,'Db Transaksi'!$E$6:$J$400000,6,FALSE),0),0)</f>
        <v>0</v>
      </c>
      <c r="I715" s="136"/>
      <c r="J715" s="136">
        <f>IFERROR(IF(G715=$P$7,VLOOKUP(D715,'Db Transaksi'!$E$6:$J$400000,6,FALSE),0),0)</f>
        <v>0</v>
      </c>
      <c r="K715" s="136"/>
      <c r="L715" s="137">
        <f t="shared" si="32"/>
        <v>0</v>
      </c>
      <c r="M715" s="138"/>
    </row>
    <row r="716" spans="1:13" s="7" customFormat="1" x14ac:dyDescent="0.25">
      <c r="A716" s="53" t="str">
        <f t="shared" si="30"/>
        <v/>
      </c>
      <c r="B716" s="53">
        <v>697</v>
      </c>
      <c r="C716" s="52" t="str">
        <f t="shared" si="31"/>
        <v>A.049.697</v>
      </c>
      <c r="D716" s="52" t="str">
        <f>IF(E716="","",$G$5&amp;"."&amp;B716&amp;"."&amp;VLOOKUP(G716,Setting!$B$6:$C$7,2,FALSE)&amp;"."&amp;DAY(E716)&amp;"."&amp;MONTH(E716)&amp;"."&amp;YEAR(E716))</f>
        <v/>
      </c>
      <c r="E716" s="135" t="str">
        <f>IFERROR(VLOOKUP(C716,'Db Transaksi'!$C$6:$K$400000,4,FALSE),"")</f>
        <v/>
      </c>
      <c r="F716" s="135"/>
      <c r="G716" s="54" t="str">
        <f>IFERROR(VLOOKUP(C716,'Db Transaksi'!$C$6:$K$400000,7,FALSE),"")</f>
        <v/>
      </c>
      <c r="H716" s="136">
        <f>IFERROR(IF(G716=$P$6,VLOOKUP(D716,'Db Transaksi'!$E$6:$J$400000,6,FALSE),0),0)</f>
        <v>0</v>
      </c>
      <c r="I716" s="136"/>
      <c r="J716" s="136">
        <f>IFERROR(IF(G716=$P$7,VLOOKUP(D716,'Db Transaksi'!$E$6:$J$400000,6,FALSE),0),0)</f>
        <v>0</v>
      </c>
      <c r="K716" s="136"/>
      <c r="L716" s="137">
        <f t="shared" si="32"/>
        <v>0</v>
      </c>
      <c r="M716" s="138"/>
    </row>
    <row r="717" spans="1:13" s="7" customFormat="1" x14ac:dyDescent="0.25">
      <c r="A717" s="53" t="str">
        <f t="shared" si="30"/>
        <v/>
      </c>
      <c r="B717" s="53">
        <v>698</v>
      </c>
      <c r="C717" s="52" t="str">
        <f t="shared" si="31"/>
        <v>A.049.698</v>
      </c>
      <c r="D717" s="52" t="str">
        <f>IF(E717="","",$G$5&amp;"."&amp;B717&amp;"."&amp;VLOOKUP(G717,Setting!$B$6:$C$7,2,FALSE)&amp;"."&amp;DAY(E717)&amp;"."&amp;MONTH(E717)&amp;"."&amp;YEAR(E717))</f>
        <v/>
      </c>
      <c r="E717" s="135" t="str">
        <f>IFERROR(VLOOKUP(C717,'Db Transaksi'!$C$6:$K$400000,4,FALSE),"")</f>
        <v/>
      </c>
      <c r="F717" s="135"/>
      <c r="G717" s="54" t="str">
        <f>IFERROR(VLOOKUP(C717,'Db Transaksi'!$C$6:$K$400000,7,FALSE),"")</f>
        <v/>
      </c>
      <c r="H717" s="136">
        <f>IFERROR(IF(G717=$P$6,VLOOKUP(D717,'Db Transaksi'!$E$6:$J$400000,6,FALSE),0),0)</f>
        <v>0</v>
      </c>
      <c r="I717" s="136"/>
      <c r="J717" s="136">
        <f>IFERROR(IF(G717=$P$7,VLOOKUP(D717,'Db Transaksi'!$E$6:$J$400000,6,FALSE),0),0)</f>
        <v>0</v>
      </c>
      <c r="K717" s="136"/>
      <c r="L717" s="137">
        <f t="shared" si="32"/>
        <v>0</v>
      </c>
      <c r="M717" s="138"/>
    </row>
    <row r="718" spans="1:13" s="7" customFormat="1" x14ac:dyDescent="0.25">
      <c r="A718" s="53" t="str">
        <f t="shared" si="30"/>
        <v/>
      </c>
      <c r="B718" s="53">
        <v>699</v>
      </c>
      <c r="C718" s="52" t="str">
        <f t="shared" si="31"/>
        <v>A.049.699</v>
      </c>
      <c r="D718" s="52" t="str">
        <f>IF(E718="","",$G$5&amp;"."&amp;B718&amp;"."&amp;VLOOKUP(G718,Setting!$B$6:$C$7,2,FALSE)&amp;"."&amp;DAY(E718)&amp;"."&amp;MONTH(E718)&amp;"."&amp;YEAR(E718))</f>
        <v/>
      </c>
      <c r="E718" s="135" t="str">
        <f>IFERROR(VLOOKUP(C718,'Db Transaksi'!$C$6:$K$400000,4,FALSE),"")</f>
        <v/>
      </c>
      <c r="F718" s="135"/>
      <c r="G718" s="54" t="str">
        <f>IFERROR(VLOOKUP(C718,'Db Transaksi'!$C$6:$K$400000,7,FALSE),"")</f>
        <v/>
      </c>
      <c r="H718" s="136">
        <f>IFERROR(IF(G718=$P$6,VLOOKUP(D718,'Db Transaksi'!$E$6:$J$400000,6,FALSE),0),0)</f>
        <v>0</v>
      </c>
      <c r="I718" s="136"/>
      <c r="J718" s="136">
        <f>IFERROR(IF(G718=$P$7,VLOOKUP(D718,'Db Transaksi'!$E$6:$J$400000,6,FALSE),0),0)</f>
        <v>0</v>
      </c>
      <c r="K718" s="136"/>
      <c r="L718" s="137">
        <f t="shared" si="32"/>
        <v>0</v>
      </c>
      <c r="M718" s="138"/>
    </row>
    <row r="719" spans="1:13" s="7" customFormat="1" x14ac:dyDescent="0.25">
      <c r="A719" s="53" t="str">
        <f t="shared" si="30"/>
        <v/>
      </c>
      <c r="B719" s="53">
        <v>700</v>
      </c>
      <c r="C719" s="52" t="str">
        <f t="shared" si="31"/>
        <v>A.049.700</v>
      </c>
      <c r="D719" s="52" t="str">
        <f>IF(E719="","",$G$5&amp;"."&amp;B719&amp;"."&amp;VLOOKUP(G719,Setting!$B$6:$C$7,2,FALSE)&amp;"."&amp;DAY(E719)&amp;"."&amp;MONTH(E719)&amp;"."&amp;YEAR(E719))</f>
        <v/>
      </c>
      <c r="E719" s="135" t="str">
        <f>IFERROR(VLOOKUP(C719,'Db Transaksi'!$C$6:$K$400000,4,FALSE),"")</f>
        <v/>
      </c>
      <c r="F719" s="135"/>
      <c r="G719" s="54" t="str">
        <f>IFERROR(VLOOKUP(C719,'Db Transaksi'!$C$6:$K$400000,7,FALSE),"")</f>
        <v/>
      </c>
      <c r="H719" s="136">
        <f>IFERROR(IF(G719=$P$6,VLOOKUP(D719,'Db Transaksi'!$E$6:$J$400000,6,FALSE),0),0)</f>
        <v>0</v>
      </c>
      <c r="I719" s="136"/>
      <c r="J719" s="136">
        <f>IFERROR(IF(G719=$P$7,VLOOKUP(D719,'Db Transaksi'!$E$6:$J$400000,6,FALSE),0),0)</f>
        <v>0</v>
      </c>
      <c r="K719" s="136"/>
      <c r="L719" s="137">
        <f t="shared" si="32"/>
        <v>0</v>
      </c>
      <c r="M719" s="138"/>
    </row>
    <row r="720" spans="1:13" s="7" customFormat="1" x14ac:dyDescent="0.25">
      <c r="A720" s="53" t="str">
        <f t="shared" si="30"/>
        <v/>
      </c>
      <c r="B720" s="53">
        <v>701</v>
      </c>
      <c r="C720" s="52" t="str">
        <f t="shared" si="31"/>
        <v>A.049.701</v>
      </c>
      <c r="D720" s="52" t="str">
        <f>IF(E720="","",$G$5&amp;"."&amp;B720&amp;"."&amp;VLOOKUP(G720,Setting!$B$6:$C$7,2,FALSE)&amp;"."&amp;DAY(E720)&amp;"."&amp;MONTH(E720)&amp;"."&amp;YEAR(E720))</f>
        <v/>
      </c>
      <c r="E720" s="135" t="str">
        <f>IFERROR(VLOOKUP(C720,'Db Transaksi'!$C$6:$K$400000,4,FALSE),"")</f>
        <v/>
      </c>
      <c r="F720" s="135"/>
      <c r="G720" s="54" t="str">
        <f>IFERROR(VLOOKUP(C720,'Db Transaksi'!$C$6:$K$400000,7,FALSE),"")</f>
        <v/>
      </c>
      <c r="H720" s="136">
        <f>IFERROR(IF(G720=$P$6,VLOOKUP(D720,'Db Transaksi'!$E$6:$J$400000,6,FALSE),0),0)</f>
        <v>0</v>
      </c>
      <c r="I720" s="136"/>
      <c r="J720" s="136">
        <f>IFERROR(IF(G720=$P$7,VLOOKUP(D720,'Db Transaksi'!$E$6:$J$400000,6,FALSE),0),0)</f>
        <v>0</v>
      </c>
      <c r="K720" s="136"/>
      <c r="L720" s="137">
        <f t="shared" si="32"/>
        <v>0</v>
      </c>
      <c r="M720" s="138"/>
    </row>
    <row r="721" spans="1:13" s="7" customFormat="1" x14ac:dyDescent="0.25">
      <c r="A721" s="53" t="str">
        <f t="shared" si="30"/>
        <v/>
      </c>
      <c r="B721" s="53">
        <v>702</v>
      </c>
      <c r="C721" s="52" t="str">
        <f t="shared" si="31"/>
        <v>A.049.702</v>
      </c>
      <c r="D721" s="52" t="str">
        <f>IF(E721="","",$G$5&amp;"."&amp;B721&amp;"."&amp;VLOOKUP(G721,Setting!$B$6:$C$7,2,FALSE)&amp;"."&amp;DAY(E721)&amp;"."&amp;MONTH(E721)&amp;"."&amp;YEAR(E721))</f>
        <v/>
      </c>
      <c r="E721" s="135" t="str">
        <f>IFERROR(VLOOKUP(C721,'Db Transaksi'!$C$6:$K$400000,4,FALSE),"")</f>
        <v/>
      </c>
      <c r="F721" s="135"/>
      <c r="G721" s="54" t="str">
        <f>IFERROR(VLOOKUP(C721,'Db Transaksi'!$C$6:$K$400000,7,FALSE),"")</f>
        <v/>
      </c>
      <c r="H721" s="136">
        <f>IFERROR(IF(G721=$P$6,VLOOKUP(D721,'Db Transaksi'!$E$6:$J$400000,6,FALSE),0),0)</f>
        <v>0</v>
      </c>
      <c r="I721" s="136"/>
      <c r="J721" s="136">
        <f>IFERROR(IF(G721=$P$7,VLOOKUP(D721,'Db Transaksi'!$E$6:$J$400000,6,FALSE),0),0)</f>
        <v>0</v>
      </c>
      <c r="K721" s="136"/>
      <c r="L721" s="137">
        <f t="shared" si="32"/>
        <v>0</v>
      </c>
      <c r="M721" s="138"/>
    </row>
    <row r="722" spans="1:13" s="7" customFormat="1" x14ac:dyDescent="0.25">
      <c r="A722" s="53" t="str">
        <f t="shared" si="30"/>
        <v/>
      </c>
      <c r="B722" s="53">
        <v>703</v>
      </c>
      <c r="C722" s="52" t="str">
        <f t="shared" si="31"/>
        <v>A.049.703</v>
      </c>
      <c r="D722" s="52" t="str">
        <f>IF(E722="","",$G$5&amp;"."&amp;B722&amp;"."&amp;VLOOKUP(G722,Setting!$B$6:$C$7,2,FALSE)&amp;"."&amp;DAY(E722)&amp;"."&amp;MONTH(E722)&amp;"."&amp;YEAR(E722))</f>
        <v/>
      </c>
      <c r="E722" s="135" t="str">
        <f>IFERROR(VLOOKUP(C722,'Db Transaksi'!$C$6:$K$400000,4,FALSE),"")</f>
        <v/>
      </c>
      <c r="F722" s="135"/>
      <c r="G722" s="54" t="str">
        <f>IFERROR(VLOOKUP(C722,'Db Transaksi'!$C$6:$K$400000,7,FALSE),"")</f>
        <v/>
      </c>
      <c r="H722" s="136">
        <f>IFERROR(IF(G722=$P$6,VLOOKUP(D722,'Db Transaksi'!$E$6:$J$400000,6,FALSE),0),0)</f>
        <v>0</v>
      </c>
      <c r="I722" s="136"/>
      <c r="J722" s="136">
        <f>IFERROR(IF(G722=$P$7,VLOOKUP(D722,'Db Transaksi'!$E$6:$J$400000,6,FALSE),0),0)</f>
        <v>0</v>
      </c>
      <c r="K722" s="136"/>
      <c r="L722" s="137">
        <f t="shared" si="32"/>
        <v>0</v>
      </c>
      <c r="M722" s="138"/>
    </row>
    <row r="723" spans="1:13" s="7" customFormat="1" x14ac:dyDescent="0.25">
      <c r="A723" s="53" t="str">
        <f t="shared" si="30"/>
        <v/>
      </c>
      <c r="B723" s="53">
        <v>704</v>
      </c>
      <c r="C723" s="52" t="str">
        <f t="shared" si="31"/>
        <v>A.049.704</v>
      </c>
      <c r="D723" s="52" t="str">
        <f>IF(E723="","",$G$5&amp;"."&amp;B723&amp;"."&amp;VLOOKUP(G723,Setting!$B$6:$C$7,2,FALSE)&amp;"."&amp;DAY(E723)&amp;"."&amp;MONTH(E723)&amp;"."&amp;YEAR(E723))</f>
        <v/>
      </c>
      <c r="E723" s="135" t="str">
        <f>IFERROR(VLOOKUP(C723,'Db Transaksi'!$C$6:$K$400000,4,FALSE),"")</f>
        <v/>
      </c>
      <c r="F723" s="135"/>
      <c r="G723" s="54" t="str">
        <f>IFERROR(VLOOKUP(C723,'Db Transaksi'!$C$6:$K$400000,7,FALSE),"")</f>
        <v/>
      </c>
      <c r="H723" s="136">
        <f>IFERROR(IF(G723=$P$6,VLOOKUP(D723,'Db Transaksi'!$E$6:$J$400000,6,FALSE),0),0)</f>
        <v>0</v>
      </c>
      <c r="I723" s="136"/>
      <c r="J723" s="136">
        <f>IFERROR(IF(G723=$P$7,VLOOKUP(D723,'Db Transaksi'!$E$6:$J$400000,6,FALSE),0),0)</f>
        <v>0</v>
      </c>
      <c r="K723" s="136"/>
      <c r="L723" s="137">
        <f t="shared" si="32"/>
        <v>0</v>
      </c>
      <c r="M723" s="138"/>
    </row>
    <row r="724" spans="1:13" s="7" customFormat="1" x14ac:dyDescent="0.25">
      <c r="A724" s="53" t="str">
        <f t="shared" si="30"/>
        <v/>
      </c>
      <c r="B724" s="53">
        <v>705</v>
      </c>
      <c r="C724" s="52" t="str">
        <f t="shared" si="31"/>
        <v>A.049.705</v>
      </c>
      <c r="D724" s="52" t="str">
        <f>IF(E724="","",$G$5&amp;"."&amp;B724&amp;"."&amp;VLOOKUP(G724,Setting!$B$6:$C$7,2,FALSE)&amp;"."&amp;DAY(E724)&amp;"."&amp;MONTH(E724)&amp;"."&amp;YEAR(E724))</f>
        <v/>
      </c>
      <c r="E724" s="135" t="str">
        <f>IFERROR(VLOOKUP(C724,'Db Transaksi'!$C$6:$K$400000,4,FALSE),"")</f>
        <v/>
      </c>
      <c r="F724" s="135"/>
      <c r="G724" s="54" t="str">
        <f>IFERROR(VLOOKUP(C724,'Db Transaksi'!$C$6:$K$400000,7,FALSE),"")</f>
        <v/>
      </c>
      <c r="H724" s="136">
        <f>IFERROR(IF(G724=$P$6,VLOOKUP(D724,'Db Transaksi'!$E$6:$J$400000,6,FALSE),0),0)</f>
        <v>0</v>
      </c>
      <c r="I724" s="136"/>
      <c r="J724" s="136">
        <f>IFERROR(IF(G724=$P$7,VLOOKUP(D724,'Db Transaksi'!$E$6:$J$400000,6,FALSE),0),0)</f>
        <v>0</v>
      </c>
      <c r="K724" s="136"/>
      <c r="L724" s="137">
        <f t="shared" si="32"/>
        <v>0</v>
      </c>
      <c r="M724" s="138"/>
    </row>
    <row r="725" spans="1:13" s="7" customFormat="1" x14ac:dyDescent="0.25">
      <c r="A725" s="53" t="str">
        <f t="shared" ref="A725:A788" si="33">IF(G725="","",B725)</f>
        <v/>
      </c>
      <c r="B725" s="53">
        <v>706</v>
      </c>
      <c r="C725" s="52" t="str">
        <f t="shared" ref="C725:C788" si="34">$G$5&amp;"."&amp;B725</f>
        <v>A.049.706</v>
      </c>
      <c r="D725" s="52" t="str">
        <f>IF(E725="","",$G$5&amp;"."&amp;B725&amp;"."&amp;VLOOKUP(G725,Setting!$B$6:$C$7,2,FALSE)&amp;"."&amp;DAY(E725)&amp;"."&amp;MONTH(E725)&amp;"."&amp;YEAR(E725))</f>
        <v/>
      </c>
      <c r="E725" s="135" t="str">
        <f>IFERROR(VLOOKUP(C725,'Db Transaksi'!$C$6:$K$400000,4,FALSE),"")</f>
        <v/>
      </c>
      <c r="F725" s="135"/>
      <c r="G725" s="54" t="str">
        <f>IFERROR(VLOOKUP(C725,'Db Transaksi'!$C$6:$K$400000,7,FALSE),"")</f>
        <v/>
      </c>
      <c r="H725" s="136">
        <f>IFERROR(IF(G725=$P$6,VLOOKUP(D725,'Db Transaksi'!$E$6:$J$400000,6,FALSE),0),0)</f>
        <v>0</v>
      </c>
      <c r="I725" s="136"/>
      <c r="J725" s="136">
        <f>IFERROR(IF(G725=$P$7,VLOOKUP(D725,'Db Transaksi'!$E$6:$J$400000,6,FALSE),0),0)</f>
        <v>0</v>
      </c>
      <c r="K725" s="136"/>
      <c r="L725" s="137">
        <f t="shared" si="32"/>
        <v>0</v>
      </c>
      <c r="M725" s="138"/>
    </row>
    <row r="726" spans="1:13" s="7" customFormat="1" x14ac:dyDescent="0.25">
      <c r="A726" s="53" t="str">
        <f t="shared" si="33"/>
        <v/>
      </c>
      <c r="B726" s="53">
        <v>707</v>
      </c>
      <c r="C726" s="52" t="str">
        <f t="shared" si="34"/>
        <v>A.049.707</v>
      </c>
      <c r="D726" s="52" t="str">
        <f>IF(E726="","",$G$5&amp;"."&amp;B726&amp;"."&amp;VLOOKUP(G726,Setting!$B$6:$C$7,2,FALSE)&amp;"."&amp;DAY(E726)&amp;"."&amp;MONTH(E726)&amp;"."&amp;YEAR(E726))</f>
        <v/>
      </c>
      <c r="E726" s="135" t="str">
        <f>IFERROR(VLOOKUP(C726,'Db Transaksi'!$C$6:$K$400000,4,FALSE),"")</f>
        <v/>
      </c>
      <c r="F726" s="135"/>
      <c r="G726" s="54" t="str">
        <f>IFERROR(VLOOKUP(C726,'Db Transaksi'!$C$6:$K$400000,7,FALSE),"")</f>
        <v/>
      </c>
      <c r="H726" s="136">
        <f>IFERROR(IF(G726=$P$6,VLOOKUP(D726,'Db Transaksi'!$E$6:$J$400000,6,FALSE),0),0)</f>
        <v>0</v>
      </c>
      <c r="I726" s="136"/>
      <c r="J726" s="136">
        <f>IFERROR(IF(G726=$P$7,VLOOKUP(D726,'Db Transaksi'!$E$6:$J$400000,6,FALSE),0),0)</f>
        <v>0</v>
      </c>
      <c r="K726" s="136"/>
      <c r="L726" s="137">
        <f t="shared" si="32"/>
        <v>0</v>
      </c>
      <c r="M726" s="138"/>
    </row>
    <row r="727" spans="1:13" s="7" customFormat="1" x14ac:dyDescent="0.25">
      <c r="A727" s="53" t="str">
        <f t="shared" si="33"/>
        <v/>
      </c>
      <c r="B727" s="53">
        <v>708</v>
      </c>
      <c r="C727" s="52" t="str">
        <f t="shared" si="34"/>
        <v>A.049.708</v>
      </c>
      <c r="D727" s="52" t="str">
        <f>IF(E727="","",$G$5&amp;"."&amp;B727&amp;"."&amp;VLOOKUP(G727,Setting!$B$6:$C$7,2,FALSE)&amp;"."&amp;DAY(E727)&amp;"."&amp;MONTH(E727)&amp;"."&amp;YEAR(E727))</f>
        <v/>
      </c>
      <c r="E727" s="135" t="str">
        <f>IFERROR(VLOOKUP(C727,'Db Transaksi'!$C$6:$K$400000,4,FALSE),"")</f>
        <v/>
      </c>
      <c r="F727" s="135"/>
      <c r="G727" s="54" t="str">
        <f>IFERROR(VLOOKUP(C727,'Db Transaksi'!$C$6:$K$400000,7,FALSE),"")</f>
        <v/>
      </c>
      <c r="H727" s="136">
        <f>IFERROR(IF(G727=$P$6,VLOOKUP(D727,'Db Transaksi'!$E$6:$J$400000,6,FALSE),0),0)</f>
        <v>0</v>
      </c>
      <c r="I727" s="136"/>
      <c r="J727" s="136">
        <f>IFERROR(IF(G727=$P$7,VLOOKUP(D727,'Db Transaksi'!$E$6:$J$400000,6,FALSE),0),0)</f>
        <v>0</v>
      </c>
      <c r="K727" s="136"/>
      <c r="L727" s="137">
        <f t="shared" ref="L727:L790" si="35">L726+H727-J727</f>
        <v>0</v>
      </c>
      <c r="M727" s="138"/>
    </row>
    <row r="728" spans="1:13" s="7" customFormat="1" x14ac:dyDescent="0.25">
      <c r="A728" s="53" t="str">
        <f t="shared" si="33"/>
        <v/>
      </c>
      <c r="B728" s="53">
        <v>709</v>
      </c>
      <c r="C728" s="52" t="str">
        <f t="shared" si="34"/>
        <v>A.049.709</v>
      </c>
      <c r="D728" s="52" t="str">
        <f>IF(E728="","",$G$5&amp;"."&amp;B728&amp;"."&amp;VLOOKUP(G728,Setting!$B$6:$C$7,2,FALSE)&amp;"."&amp;DAY(E728)&amp;"."&amp;MONTH(E728)&amp;"."&amp;YEAR(E728))</f>
        <v/>
      </c>
      <c r="E728" s="135" t="str">
        <f>IFERROR(VLOOKUP(C728,'Db Transaksi'!$C$6:$K$400000,4,FALSE),"")</f>
        <v/>
      </c>
      <c r="F728" s="135"/>
      <c r="G728" s="54" t="str">
        <f>IFERROR(VLOOKUP(C728,'Db Transaksi'!$C$6:$K$400000,7,FALSE),"")</f>
        <v/>
      </c>
      <c r="H728" s="136">
        <f>IFERROR(IF(G728=$P$6,VLOOKUP(D728,'Db Transaksi'!$E$6:$J$400000,6,FALSE),0),0)</f>
        <v>0</v>
      </c>
      <c r="I728" s="136"/>
      <c r="J728" s="136">
        <f>IFERROR(IF(G728=$P$7,VLOOKUP(D728,'Db Transaksi'!$E$6:$J$400000,6,FALSE),0),0)</f>
        <v>0</v>
      </c>
      <c r="K728" s="136"/>
      <c r="L728" s="137">
        <f t="shared" si="35"/>
        <v>0</v>
      </c>
      <c r="M728" s="138"/>
    </row>
    <row r="729" spans="1:13" s="7" customFormat="1" x14ac:dyDescent="0.25">
      <c r="A729" s="53" t="str">
        <f t="shared" si="33"/>
        <v/>
      </c>
      <c r="B729" s="53">
        <v>710</v>
      </c>
      <c r="C729" s="52" t="str">
        <f t="shared" si="34"/>
        <v>A.049.710</v>
      </c>
      <c r="D729" s="52" t="str">
        <f>IF(E729="","",$G$5&amp;"."&amp;B729&amp;"."&amp;VLOOKUP(G729,Setting!$B$6:$C$7,2,FALSE)&amp;"."&amp;DAY(E729)&amp;"."&amp;MONTH(E729)&amp;"."&amp;YEAR(E729))</f>
        <v/>
      </c>
      <c r="E729" s="135" t="str">
        <f>IFERROR(VLOOKUP(C729,'Db Transaksi'!$C$6:$K$400000,4,FALSE),"")</f>
        <v/>
      </c>
      <c r="F729" s="135"/>
      <c r="G729" s="54" t="str">
        <f>IFERROR(VLOOKUP(C729,'Db Transaksi'!$C$6:$K$400000,7,FALSE),"")</f>
        <v/>
      </c>
      <c r="H729" s="136">
        <f>IFERROR(IF(G729=$P$6,VLOOKUP(D729,'Db Transaksi'!$E$6:$J$400000,6,FALSE),0),0)</f>
        <v>0</v>
      </c>
      <c r="I729" s="136"/>
      <c r="J729" s="136">
        <f>IFERROR(IF(G729=$P$7,VLOOKUP(D729,'Db Transaksi'!$E$6:$J$400000,6,FALSE),0),0)</f>
        <v>0</v>
      </c>
      <c r="K729" s="136"/>
      <c r="L729" s="137">
        <f t="shared" si="35"/>
        <v>0</v>
      </c>
      <c r="M729" s="138"/>
    </row>
    <row r="730" spans="1:13" s="7" customFormat="1" x14ac:dyDescent="0.25">
      <c r="A730" s="53" t="str">
        <f t="shared" si="33"/>
        <v/>
      </c>
      <c r="B730" s="53">
        <v>711</v>
      </c>
      <c r="C730" s="52" t="str">
        <f t="shared" si="34"/>
        <v>A.049.711</v>
      </c>
      <c r="D730" s="52" t="str">
        <f>IF(E730="","",$G$5&amp;"."&amp;B730&amp;"."&amp;VLOOKUP(G730,Setting!$B$6:$C$7,2,FALSE)&amp;"."&amp;DAY(E730)&amp;"."&amp;MONTH(E730)&amp;"."&amp;YEAR(E730))</f>
        <v/>
      </c>
      <c r="E730" s="135" t="str">
        <f>IFERROR(VLOOKUP(C730,'Db Transaksi'!$C$6:$K$400000,4,FALSE),"")</f>
        <v/>
      </c>
      <c r="F730" s="135"/>
      <c r="G730" s="54" t="str">
        <f>IFERROR(VLOOKUP(C730,'Db Transaksi'!$C$6:$K$400000,7,FALSE),"")</f>
        <v/>
      </c>
      <c r="H730" s="136">
        <f>IFERROR(IF(G730=$P$6,VLOOKUP(D730,'Db Transaksi'!$E$6:$J$400000,6,FALSE),0),0)</f>
        <v>0</v>
      </c>
      <c r="I730" s="136"/>
      <c r="J730" s="136">
        <f>IFERROR(IF(G730=$P$7,VLOOKUP(D730,'Db Transaksi'!$E$6:$J$400000,6,FALSE),0),0)</f>
        <v>0</v>
      </c>
      <c r="K730" s="136"/>
      <c r="L730" s="137">
        <f t="shared" si="35"/>
        <v>0</v>
      </c>
      <c r="M730" s="138"/>
    </row>
    <row r="731" spans="1:13" s="7" customFormat="1" x14ac:dyDescent="0.25">
      <c r="A731" s="53" t="str">
        <f t="shared" si="33"/>
        <v/>
      </c>
      <c r="B731" s="53">
        <v>712</v>
      </c>
      <c r="C731" s="52" t="str">
        <f t="shared" si="34"/>
        <v>A.049.712</v>
      </c>
      <c r="D731" s="52" t="str">
        <f>IF(E731="","",$G$5&amp;"."&amp;B731&amp;"."&amp;VLOOKUP(G731,Setting!$B$6:$C$7,2,FALSE)&amp;"."&amp;DAY(E731)&amp;"."&amp;MONTH(E731)&amp;"."&amp;YEAR(E731))</f>
        <v/>
      </c>
      <c r="E731" s="135" t="str">
        <f>IFERROR(VLOOKUP(C731,'Db Transaksi'!$C$6:$K$400000,4,FALSE),"")</f>
        <v/>
      </c>
      <c r="F731" s="135"/>
      <c r="G731" s="54" t="str">
        <f>IFERROR(VLOOKUP(C731,'Db Transaksi'!$C$6:$K$400000,7,FALSE),"")</f>
        <v/>
      </c>
      <c r="H731" s="136">
        <f>IFERROR(IF(G731=$P$6,VLOOKUP(D731,'Db Transaksi'!$E$6:$J$400000,6,FALSE),0),0)</f>
        <v>0</v>
      </c>
      <c r="I731" s="136"/>
      <c r="J731" s="136">
        <f>IFERROR(IF(G731=$P$7,VLOOKUP(D731,'Db Transaksi'!$E$6:$J$400000,6,FALSE),0),0)</f>
        <v>0</v>
      </c>
      <c r="K731" s="136"/>
      <c r="L731" s="137">
        <f t="shared" si="35"/>
        <v>0</v>
      </c>
      <c r="M731" s="138"/>
    </row>
    <row r="732" spans="1:13" s="7" customFormat="1" x14ac:dyDescent="0.25">
      <c r="A732" s="53" t="str">
        <f t="shared" si="33"/>
        <v/>
      </c>
      <c r="B732" s="53">
        <v>713</v>
      </c>
      <c r="C732" s="52" t="str">
        <f t="shared" si="34"/>
        <v>A.049.713</v>
      </c>
      <c r="D732" s="52" t="str">
        <f>IF(E732="","",$G$5&amp;"."&amp;B732&amp;"."&amp;VLOOKUP(G732,Setting!$B$6:$C$7,2,FALSE)&amp;"."&amp;DAY(E732)&amp;"."&amp;MONTH(E732)&amp;"."&amp;YEAR(E732))</f>
        <v/>
      </c>
      <c r="E732" s="135" t="str">
        <f>IFERROR(VLOOKUP(C732,'Db Transaksi'!$C$6:$K$400000,4,FALSE),"")</f>
        <v/>
      </c>
      <c r="F732" s="135"/>
      <c r="G732" s="54" t="str">
        <f>IFERROR(VLOOKUP(C732,'Db Transaksi'!$C$6:$K$400000,7,FALSE),"")</f>
        <v/>
      </c>
      <c r="H732" s="136">
        <f>IFERROR(IF(G732=$P$6,VLOOKUP(D732,'Db Transaksi'!$E$6:$J$400000,6,FALSE),0),0)</f>
        <v>0</v>
      </c>
      <c r="I732" s="136"/>
      <c r="J732" s="136">
        <f>IFERROR(IF(G732=$P$7,VLOOKUP(D732,'Db Transaksi'!$E$6:$J$400000,6,FALSE),0),0)</f>
        <v>0</v>
      </c>
      <c r="K732" s="136"/>
      <c r="L732" s="137">
        <f t="shared" si="35"/>
        <v>0</v>
      </c>
      <c r="M732" s="138"/>
    </row>
    <row r="733" spans="1:13" s="7" customFormat="1" x14ac:dyDescent="0.25">
      <c r="A733" s="53" t="str">
        <f t="shared" si="33"/>
        <v/>
      </c>
      <c r="B733" s="53">
        <v>714</v>
      </c>
      <c r="C733" s="52" t="str">
        <f t="shared" si="34"/>
        <v>A.049.714</v>
      </c>
      <c r="D733" s="52" t="str">
        <f>IF(E733="","",$G$5&amp;"."&amp;B733&amp;"."&amp;VLOOKUP(G733,Setting!$B$6:$C$7,2,FALSE)&amp;"."&amp;DAY(E733)&amp;"."&amp;MONTH(E733)&amp;"."&amp;YEAR(E733))</f>
        <v/>
      </c>
      <c r="E733" s="135" t="str">
        <f>IFERROR(VLOOKUP(C733,'Db Transaksi'!$C$6:$K$400000,4,FALSE),"")</f>
        <v/>
      </c>
      <c r="F733" s="135"/>
      <c r="G733" s="54" t="str">
        <f>IFERROR(VLOOKUP(C733,'Db Transaksi'!$C$6:$K$400000,7,FALSE),"")</f>
        <v/>
      </c>
      <c r="H733" s="136">
        <f>IFERROR(IF(G733=$P$6,VLOOKUP(D733,'Db Transaksi'!$E$6:$J$400000,6,FALSE),0),0)</f>
        <v>0</v>
      </c>
      <c r="I733" s="136"/>
      <c r="J733" s="136">
        <f>IFERROR(IF(G733=$P$7,VLOOKUP(D733,'Db Transaksi'!$E$6:$J$400000,6,FALSE),0),0)</f>
        <v>0</v>
      </c>
      <c r="K733" s="136"/>
      <c r="L733" s="137">
        <f t="shared" si="35"/>
        <v>0</v>
      </c>
      <c r="M733" s="138"/>
    </row>
    <row r="734" spans="1:13" s="7" customFormat="1" x14ac:dyDescent="0.25">
      <c r="A734" s="53" t="str">
        <f t="shared" si="33"/>
        <v/>
      </c>
      <c r="B734" s="53">
        <v>715</v>
      </c>
      <c r="C734" s="52" t="str">
        <f t="shared" si="34"/>
        <v>A.049.715</v>
      </c>
      <c r="D734" s="52" t="str">
        <f>IF(E734="","",$G$5&amp;"."&amp;B734&amp;"."&amp;VLOOKUP(G734,Setting!$B$6:$C$7,2,FALSE)&amp;"."&amp;DAY(E734)&amp;"."&amp;MONTH(E734)&amp;"."&amp;YEAR(E734))</f>
        <v/>
      </c>
      <c r="E734" s="135" t="str">
        <f>IFERROR(VLOOKUP(C734,'Db Transaksi'!$C$6:$K$400000,4,FALSE),"")</f>
        <v/>
      </c>
      <c r="F734" s="135"/>
      <c r="G734" s="54" t="str">
        <f>IFERROR(VLOOKUP(C734,'Db Transaksi'!$C$6:$K$400000,7,FALSE),"")</f>
        <v/>
      </c>
      <c r="H734" s="136">
        <f>IFERROR(IF(G734=$P$6,VLOOKUP(D734,'Db Transaksi'!$E$6:$J$400000,6,FALSE),0),0)</f>
        <v>0</v>
      </c>
      <c r="I734" s="136"/>
      <c r="J734" s="136">
        <f>IFERROR(IF(G734=$P$7,VLOOKUP(D734,'Db Transaksi'!$E$6:$J$400000,6,FALSE),0),0)</f>
        <v>0</v>
      </c>
      <c r="K734" s="136"/>
      <c r="L734" s="137">
        <f t="shared" si="35"/>
        <v>0</v>
      </c>
      <c r="M734" s="138"/>
    </row>
    <row r="735" spans="1:13" s="7" customFormat="1" x14ac:dyDescent="0.25">
      <c r="A735" s="53" t="str">
        <f t="shared" si="33"/>
        <v/>
      </c>
      <c r="B735" s="53">
        <v>716</v>
      </c>
      <c r="C735" s="52" t="str">
        <f t="shared" si="34"/>
        <v>A.049.716</v>
      </c>
      <c r="D735" s="52" t="str">
        <f>IF(E735="","",$G$5&amp;"."&amp;B735&amp;"."&amp;VLOOKUP(G735,Setting!$B$6:$C$7,2,FALSE)&amp;"."&amp;DAY(E735)&amp;"."&amp;MONTH(E735)&amp;"."&amp;YEAR(E735))</f>
        <v/>
      </c>
      <c r="E735" s="135" t="str">
        <f>IFERROR(VLOOKUP(C735,'Db Transaksi'!$C$6:$K$400000,4,FALSE),"")</f>
        <v/>
      </c>
      <c r="F735" s="135"/>
      <c r="G735" s="54" t="str">
        <f>IFERROR(VLOOKUP(C735,'Db Transaksi'!$C$6:$K$400000,7,FALSE),"")</f>
        <v/>
      </c>
      <c r="H735" s="136">
        <f>IFERROR(IF(G735=$P$6,VLOOKUP(D735,'Db Transaksi'!$E$6:$J$400000,6,FALSE),0),0)</f>
        <v>0</v>
      </c>
      <c r="I735" s="136"/>
      <c r="J735" s="136">
        <f>IFERROR(IF(G735=$P$7,VLOOKUP(D735,'Db Transaksi'!$E$6:$J$400000,6,FALSE),0),0)</f>
        <v>0</v>
      </c>
      <c r="K735" s="136"/>
      <c r="L735" s="137">
        <f t="shared" si="35"/>
        <v>0</v>
      </c>
      <c r="M735" s="138"/>
    </row>
    <row r="736" spans="1:13" s="7" customFormat="1" x14ac:dyDescent="0.25">
      <c r="A736" s="53" t="str">
        <f t="shared" si="33"/>
        <v/>
      </c>
      <c r="B736" s="53">
        <v>717</v>
      </c>
      <c r="C736" s="52" t="str">
        <f t="shared" si="34"/>
        <v>A.049.717</v>
      </c>
      <c r="D736" s="52" t="str">
        <f>IF(E736="","",$G$5&amp;"."&amp;B736&amp;"."&amp;VLOOKUP(G736,Setting!$B$6:$C$7,2,FALSE)&amp;"."&amp;DAY(E736)&amp;"."&amp;MONTH(E736)&amp;"."&amp;YEAR(E736))</f>
        <v/>
      </c>
      <c r="E736" s="135" t="str">
        <f>IFERROR(VLOOKUP(C736,'Db Transaksi'!$C$6:$K$400000,4,FALSE),"")</f>
        <v/>
      </c>
      <c r="F736" s="135"/>
      <c r="G736" s="54" t="str">
        <f>IFERROR(VLOOKUP(C736,'Db Transaksi'!$C$6:$K$400000,7,FALSE),"")</f>
        <v/>
      </c>
      <c r="H736" s="136">
        <f>IFERROR(IF(G736=$P$6,VLOOKUP(D736,'Db Transaksi'!$E$6:$J$400000,6,FALSE),0),0)</f>
        <v>0</v>
      </c>
      <c r="I736" s="136"/>
      <c r="J736" s="136">
        <f>IFERROR(IF(G736=$P$7,VLOOKUP(D736,'Db Transaksi'!$E$6:$J$400000,6,FALSE),0),0)</f>
        <v>0</v>
      </c>
      <c r="K736" s="136"/>
      <c r="L736" s="137">
        <f t="shared" si="35"/>
        <v>0</v>
      </c>
      <c r="M736" s="138"/>
    </row>
    <row r="737" spans="1:13" s="7" customFormat="1" x14ac:dyDescent="0.25">
      <c r="A737" s="53" t="str">
        <f t="shared" si="33"/>
        <v/>
      </c>
      <c r="B737" s="53">
        <v>718</v>
      </c>
      <c r="C737" s="52" t="str">
        <f t="shared" si="34"/>
        <v>A.049.718</v>
      </c>
      <c r="D737" s="52" t="str">
        <f>IF(E737="","",$G$5&amp;"."&amp;B737&amp;"."&amp;VLOOKUP(G737,Setting!$B$6:$C$7,2,FALSE)&amp;"."&amp;DAY(E737)&amp;"."&amp;MONTH(E737)&amp;"."&amp;YEAR(E737))</f>
        <v/>
      </c>
      <c r="E737" s="135" t="str">
        <f>IFERROR(VLOOKUP(C737,'Db Transaksi'!$C$6:$K$400000,4,FALSE),"")</f>
        <v/>
      </c>
      <c r="F737" s="135"/>
      <c r="G737" s="54" t="str">
        <f>IFERROR(VLOOKUP(C737,'Db Transaksi'!$C$6:$K$400000,7,FALSE),"")</f>
        <v/>
      </c>
      <c r="H737" s="136">
        <f>IFERROR(IF(G737=$P$6,VLOOKUP(D737,'Db Transaksi'!$E$6:$J$400000,6,FALSE),0),0)</f>
        <v>0</v>
      </c>
      <c r="I737" s="136"/>
      <c r="J737" s="136">
        <f>IFERROR(IF(G737=$P$7,VLOOKUP(D737,'Db Transaksi'!$E$6:$J$400000,6,FALSE),0),0)</f>
        <v>0</v>
      </c>
      <c r="K737" s="136"/>
      <c r="L737" s="137">
        <f t="shared" si="35"/>
        <v>0</v>
      </c>
      <c r="M737" s="138"/>
    </row>
    <row r="738" spans="1:13" s="7" customFormat="1" x14ac:dyDescent="0.25">
      <c r="A738" s="53" t="str">
        <f t="shared" si="33"/>
        <v/>
      </c>
      <c r="B738" s="53">
        <v>719</v>
      </c>
      <c r="C738" s="52" t="str">
        <f t="shared" si="34"/>
        <v>A.049.719</v>
      </c>
      <c r="D738" s="52" t="str">
        <f>IF(E738="","",$G$5&amp;"."&amp;B738&amp;"."&amp;VLOOKUP(G738,Setting!$B$6:$C$7,2,FALSE)&amp;"."&amp;DAY(E738)&amp;"."&amp;MONTH(E738)&amp;"."&amp;YEAR(E738))</f>
        <v/>
      </c>
      <c r="E738" s="135" t="str">
        <f>IFERROR(VLOOKUP(C738,'Db Transaksi'!$C$6:$K$400000,4,FALSE),"")</f>
        <v/>
      </c>
      <c r="F738" s="135"/>
      <c r="G738" s="54" t="str">
        <f>IFERROR(VLOOKUP(C738,'Db Transaksi'!$C$6:$K$400000,7,FALSE),"")</f>
        <v/>
      </c>
      <c r="H738" s="136">
        <f>IFERROR(IF(G738=$P$6,VLOOKUP(D738,'Db Transaksi'!$E$6:$J$400000,6,FALSE),0),0)</f>
        <v>0</v>
      </c>
      <c r="I738" s="136"/>
      <c r="J738" s="136">
        <f>IFERROR(IF(G738=$P$7,VLOOKUP(D738,'Db Transaksi'!$E$6:$J$400000,6,FALSE),0),0)</f>
        <v>0</v>
      </c>
      <c r="K738" s="136"/>
      <c r="L738" s="137">
        <f t="shared" si="35"/>
        <v>0</v>
      </c>
      <c r="M738" s="138"/>
    </row>
    <row r="739" spans="1:13" s="7" customFormat="1" x14ac:dyDescent="0.25">
      <c r="A739" s="53" t="str">
        <f t="shared" si="33"/>
        <v/>
      </c>
      <c r="B739" s="53">
        <v>720</v>
      </c>
      <c r="C739" s="52" t="str">
        <f t="shared" si="34"/>
        <v>A.049.720</v>
      </c>
      <c r="D739" s="52" t="str">
        <f>IF(E739="","",$G$5&amp;"."&amp;B739&amp;"."&amp;VLOOKUP(G739,Setting!$B$6:$C$7,2,FALSE)&amp;"."&amp;DAY(E739)&amp;"."&amp;MONTH(E739)&amp;"."&amp;YEAR(E739))</f>
        <v/>
      </c>
      <c r="E739" s="135" t="str">
        <f>IFERROR(VLOOKUP(C739,'Db Transaksi'!$C$6:$K$400000,4,FALSE),"")</f>
        <v/>
      </c>
      <c r="F739" s="135"/>
      <c r="G739" s="54" t="str">
        <f>IFERROR(VLOOKUP(C739,'Db Transaksi'!$C$6:$K$400000,7,FALSE),"")</f>
        <v/>
      </c>
      <c r="H739" s="136">
        <f>IFERROR(IF(G739=$P$6,VLOOKUP(D739,'Db Transaksi'!$E$6:$J$400000,6,FALSE),0),0)</f>
        <v>0</v>
      </c>
      <c r="I739" s="136"/>
      <c r="J739" s="136">
        <f>IFERROR(IF(G739=$P$7,VLOOKUP(D739,'Db Transaksi'!$E$6:$J$400000,6,FALSE),0),0)</f>
        <v>0</v>
      </c>
      <c r="K739" s="136"/>
      <c r="L739" s="137">
        <f t="shared" si="35"/>
        <v>0</v>
      </c>
      <c r="M739" s="138"/>
    </row>
    <row r="740" spans="1:13" s="7" customFormat="1" x14ac:dyDescent="0.25">
      <c r="A740" s="53" t="str">
        <f t="shared" si="33"/>
        <v/>
      </c>
      <c r="B740" s="53">
        <v>721</v>
      </c>
      <c r="C740" s="52" t="str">
        <f t="shared" si="34"/>
        <v>A.049.721</v>
      </c>
      <c r="D740" s="52" t="str">
        <f>IF(E740="","",$G$5&amp;"."&amp;B740&amp;"."&amp;VLOOKUP(G740,Setting!$B$6:$C$7,2,FALSE)&amp;"."&amp;DAY(E740)&amp;"."&amp;MONTH(E740)&amp;"."&amp;YEAR(E740))</f>
        <v/>
      </c>
      <c r="E740" s="135" t="str">
        <f>IFERROR(VLOOKUP(C740,'Db Transaksi'!$C$6:$K$400000,4,FALSE),"")</f>
        <v/>
      </c>
      <c r="F740" s="135"/>
      <c r="G740" s="54" t="str">
        <f>IFERROR(VLOOKUP(C740,'Db Transaksi'!$C$6:$K$400000,7,FALSE),"")</f>
        <v/>
      </c>
      <c r="H740" s="136">
        <f>IFERROR(IF(G740=$P$6,VLOOKUP(D740,'Db Transaksi'!$E$6:$J$400000,6,FALSE),0),0)</f>
        <v>0</v>
      </c>
      <c r="I740" s="136"/>
      <c r="J740" s="136">
        <f>IFERROR(IF(G740=$P$7,VLOOKUP(D740,'Db Transaksi'!$E$6:$J$400000,6,FALSE),0),0)</f>
        <v>0</v>
      </c>
      <c r="K740" s="136"/>
      <c r="L740" s="137">
        <f t="shared" si="35"/>
        <v>0</v>
      </c>
      <c r="M740" s="138"/>
    </row>
    <row r="741" spans="1:13" s="7" customFormat="1" x14ac:dyDescent="0.25">
      <c r="A741" s="53" t="str">
        <f t="shared" si="33"/>
        <v/>
      </c>
      <c r="B741" s="53">
        <v>722</v>
      </c>
      <c r="C741" s="52" t="str">
        <f t="shared" si="34"/>
        <v>A.049.722</v>
      </c>
      <c r="D741" s="52" t="str">
        <f>IF(E741="","",$G$5&amp;"."&amp;B741&amp;"."&amp;VLOOKUP(G741,Setting!$B$6:$C$7,2,FALSE)&amp;"."&amp;DAY(E741)&amp;"."&amp;MONTH(E741)&amp;"."&amp;YEAR(E741))</f>
        <v/>
      </c>
      <c r="E741" s="135" t="str">
        <f>IFERROR(VLOOKUP(C741,'Db Transaksi'!$C$6:$K$400000,4,FALSE),"")</f>
        <v/>
      </c>
      <c r="F741" s="135"/>
      <c r="G741" s="54" t="str">
        <f>IFERROR(VLOOKUP(C741,'Db Transaksi'!$C$6:$K$400000,7,FALSE),"")</f>
        <v/>
      </c>
      <c r="H741" s="136">
        <f>IFERROR(IF(G741=$P$6,VLOOKUP(D741,'Db Transaksi'!$E$6:$J$400000,6,FALSE),0),0)</f>
        <v>0</v>
      </c>
      <c r="I741" s="136"/>
      <c r="J741" s="136">
        <f>IFERROR(IF(G741=$P$7,VLOOKUP(D741,'Db Transaksi'!$E$6:$J$400000,6,FALSE),0),0)</f>
        <v>0</v>
      </c>
      <c r="K741" s="136"/>
      <c r="L741" s="137">
        <f t="shared" si="35"/>
        <v>0</v>
      </c>
      <c r="M741" s="138"/>
    </row>
    <row r="742" spans="1:13" s="7" customFormat="1" x14ac:dyDescent="0.25">
      <c r="A742" s="53" t="str">
        <f t="shared" si="33"/>
        <v/>
      </c>
      <c r="B742" s="53">
        <v>723</v>
      </c>
      <c r="C742" s="52" t="str">
        <f t="shared" si="34"/>
        <v>A.049.723</v>
      </c>
      <c r="D742" s="52" t="str">
        <f>IF(E742="","",$G$5&amp;"."&amp;B742&amp;"."&amp;VLOOKUP(G742,Setting!$B$6:$C$7,2,FALSE)&amp;"."&amp;DAY(E742)&amp;"."&amp;MONTH(E742)&amp;"."&amp;YEAR(E742))</f>
        <v/>
      </c>
      <c r="E742" s="135" t="str">
        <f>IFERROR(VLOOKUP(C742,'Db Transaksi'!$C$6:$K$400000,4,FALSE),"")</f>
        <v/>
      </c>
      <c r="F742" s="135"/>
      <c r="G742" s="54" t="str">
        <f>IFERROR(VLOOKUP(C742,'Db Transaksi'!$C$6:$K$400000,7,FALSE),"")</f>
        <v/>
      </c>
      <c r="H742" s="136">
        <f>IFERROR(IF(G742=$P$6,VLOOKUP(D742,'Db Transaksi'!$E$6:$J$400000,6,FALSE),0),0)</f>
        <v>0</v>
      </c>
      <c r="I742" s="136"/>
      <c r="J742" s="136">
        <f>IFERROR(IF(G742=$P$7,VLOOKUP(D742,'Db Transaksi'!$E$6:$J$400000,6,FALSE),0),0)</f>
        <v>0</v>
      </c>
      <c r="K742" s="136"/>
      <c r="L742" s="137">
        <f t="shared" si="35"/>
        <v>0</v>
      </c>
      <c r="M742" s="138"/>
    </row>
    <row r="743" spans="1:13" s="7" customFormat="1" x14ac:dyDescent="0.25">
      <c r="A743" s="53" t="str">
        <f t="shared" si="33"/>
        <v/>
      </c>
      <c r="B743" s="53">
        <v>724</v>
      </c>
      <c r="C743" s="52" t="str">
        <f t="shared" si="34"/>
        <v>A.049.724</v>
      </c>
      <c r="D743" s="52" t="str">
        <f>IF(E743="","",$G$5&amp;"."&amp;B743&amp;"."&amp;VLOOKUP(G743,Setting!$B$6:$C$7,2,FALSE)&amp;"."&amp;DAY(E743)&amp;"."&amp;MONTH(E743)&amp;"."&amp;YEAR(E743))</f>
        <v/>
      </c>
      <c r="E743" s="135" t="str">
        <f>IFERROR(VLOOKUP(C743,'Db Transaksi'!$C$6:$K$400000,4,FALSE),"")</f>
        <v/>
      </c>
      <c r="F743" s="135"/>
      <c r="G743" s="54" t="str">
        <f>IFERROR(VLOOKUP(C743,'Db Transaksi'!$C$6:$K$400000,7,FALSE),"")</f>
        <v/>
      </c>
      <c r="H743" s="136">
        <f>IFERROR(IF(G743=$P$6,VLOOKUP(D743,'Db Transaksi'!$E$6:$J$400000,6,FALSE),0),0)</f>
        <v>0</v>
      </c>
      <c r="I743" s="136"/>
      <c r="J743" s="136">
        <f>IFERROR(IF(G743=$P$7,VLOOKUP(D743,'Db Transaksi'!$E$6:$J$400000,6,FALSE),0),0)</f>
        <v>0</v>
      </c>
      <c r="K743" s="136"/>
      <c r="L743" s="137">
        <f t="shared" si="35"/>
        <v>0</v>
      </c>
      <c r="M743" s="138"/>
    </row>
    <row r="744" spans="1:13" s="7" customFormat="1" x14ac:dyDescent="0.25">
      <c r="A744" s="53" t="str">
        <f t="shared" si="33"/>
        <v/>
      </c>
      <c r="B744" s="53">
        <v>725</v>
      </c>
      <c r="C744" s="52" t="str">
        <f t="shared" si="34"/>
        <v>A.049.725</v>
      </c>
      <c r="D744" s="52" t="str">
        <f>IF(E744="","",$G$5&amp;"."&amp;B744&amp;"."&amp;VLOOKUP(G744,Setting!$B$6:$C$7,2,FALSE)&amp;"."&amp;DAY(E744)&amp;"."&amp;MONTH(E744)&amp;"."&amp;YEAR(E744))</f>
        <v/>
      </c>
      <c r="E744" s="135" t="str">
        <f>IFERROR(VLOOKUP(C744,'Db Transaksi'!$C$6:$K$400000,4,FALSE),"")</f>
        <v/>
      </c>
      <c r="F744" s="135"/>
      <c r="G744" s="54" t="str">
        <f>IFERROR(VLOOKUP(C744,'Db Transaksi'!$C$6:$K$400000,7,FALSE),"")</f>
        <v/>
      </c>
      <c r="H744" s="136">
        <f>IFERROR(IF(G744=$P$6,VLOOKUP(D744,'Db Transaksi'!$E$6:$J$400000,6,FALSE),0),0)</f>
        <v>0</v>
      </c>
      <c r="I744" s="136"/>
      <c r="J744" s="136">
        <f>IFERROR(IF(G744=$P$7,VLOOKUP(D744,'Db Transaksi'!$E$6:$J$400000,6,FALSE),0),0)</f>
        <v>0</v>
      </c>
      <c r="K744" s="136"/>
      <c r="L744" s="137">
        <f t="shared" si="35"/>
        <v>0</v>
      </c>
      <c r="M744" s="138"/>
    </row>
    <row r="745" spans="1:13" s="7" customFormat="1" x14ac:dyDescent="0.25">
      <c r="A745" s="53" t="str">
        <f t="shared" si="33"/>
        <v/>
      </c>
      <c r="B745" s="53">
        <v>726</v>
      </c>
      <c r="C745" s="52" t="str">
        <f t="shared" si="34"/>
        <v>A.049.726</v>
      </c>
      <c r="D745" s="52" t="str">
        <f>IF(E745="","",$G$5&amp;"."&amp;B745&amp;"."&amp;VLOOKUP(G745,Setting!$B$6:$C$7,2,FALSE)&amp;"."&amp;DAY(E745)&amp;"."&amp;MONTH(E745)&amp;"."&amp;YEAR(E745))</f>
        <v/>
      </c>
      <c r="E745" s="135" t="str">
        <f>IFERROR(VLOOKUP(C745,'Db Transaksi'!$C$6:$K$400000,4,FALSE),"")</f>
        <v/>
      </c>
      <c r="F745" s="135"/>
      <c r="G745" s="54" t="str">
        <f>IFERROR(VLOOKUP(C745,'Db Transaksi'!$C$6:$K$400000,7,FALSE),"")</f>
        <v/>
      </c>
      <c r="H745" s="136">
        <f>IFERROR(IF(G745=$P$6,VLOOKUP(D745,'Db Transaksi'!$E$6:$J$400000,6,FALSE),0),0)</f>
        <v>0</v>
      </c>
      <c r="I745" s="136"/>
      <c r="J745" s="136">
        <f>IFERROR(IF(G745=$P$7,VLOOKUP(D745,'Db Transaksi'!$E$6:$J$400000,6,FALSE),0),0)</f>
        <v>0</v>
      </c>
      <c r="K745" s="136"/>
      <c r="L745" s="137">
        <f t="shared" si="35"/>
        <v>0</v>
      </c>
      <c r="M745" s="138"/>
    </row>
    <row r="746" spans="1:13" s="7" customFormat="1" x14ac:dyDescent="0.25">
      <c r="A746" s="53" t="str">
        <f t="shared" si="33"/>
        <v/>
      </c>
      <c r="B746" s="53">
        <v>727</v>
      </c>
      <c r="C746" s="52" t="str">
        <f t="shared" si="34"/>
        <v>A.049.727</v>
      </c>
      <c r="D746" s="52" t="str">
        <f>IF(E746="","",$G$5&amp;"."&amp;B746&amp;"."&amp;VLOOKUP(G746,Setting!$B$6:$C$7,2,FALSE)&amp;"."&amp;DAY(E746)&amp;"."&amp;MONTH(E746)&amp;"."&amp;YEAR(E746))</f>
        <v/>
      </c>
      <c r="E746" s="135" t="str">
        <f>IFERROR(VLOOKUP(C746,'Db Transaksi'!$C$6:$K$400000,4,FALSE),"")</f>
        <v/>
      </c>
      <c r="F746" s="135"/>
      <c r="G746" s="54" t="str">
        <f>IFERROR(VLOOKUP(C746,'Db Transaksi'!$C$6:$K$400000,7,FALSE),"")</f>
        <v/>
      </c>
      <c r="H746" s="136">
        <f>IFERROR(IF(G746=$P$6,VLOOKUP(D746,'Db Transaksi'!$E$6:$J$400000,6,FALSE),0),0)</f>
        <v>0</v>
      </c>
      <c r="I746" s="136"/>
      <c r="J746" s="136">
        <f>IFERROR(IF(G746=$P$7,VLOOKUP(D746,'Db Transaksi'!$E$6:$J$400000,6,FALSE),0),0)</f>
        <v>0</v>
      </c>
      <c r="K746" s="136"/>
      <c r="L746" s="137">
        <f t="shared" si="35"/>
        <v>0</v>
      </c>
      <c r="M746" s="138"/>
    </row>
    <row r="747" spans="1:13" s="7" customFormat="1" x14ac:dyDescent="0.25">
      <c r="A747" s="53" t="str">
        <f t="shared" si="33"/>
        <v/>
      </c>
      <c r="B747" s="53">
        <v>728</v>
      </c>
      <c r="C747" s="52" t="str">
        <f t="shared" si="34"/>
        <v>A.049.728</v>
      </c>
      <c r="D747" s="52" t="str">
        <f>IF(E747="","",$G$5&amp;"."&amp;B747&amp;"."&amp;VLOOKUP(G747,Setting!$B$6:$C$7,2,FALSE)&amp;"."&amp;DAY(E747)&amp;"."&amp;MONTH(E747)&amp;"."&amp;YEAR(E747))</f>
        <v/>
      </c>
      <c r="E747" s="135" t="str">
        <f>IFERROR(VLOOKUP(C747,'Db Transaksi'!$C$6:$K$400000,4,FALSE),"")</f>
        <v/>
      </c>
      <c r="F747" s="135"/>
      <c r="G747" s="54" t="str">
        <f>IFERROR(VLOOKUP(C747,'Db Transaksi'!$C$6:$K$400000,7,FALSE),"")</f>
        <v/>
      </c>
      <c r="H747" s="136">
        <f>IFERROR(IF(G747=$P$6,VLOOKUP(D747,'Db Transaksi'!$E$6:$J$400000,6,FALSE),0),0)</f>
        <v>0</v>
      </c>
      <c r="I747" s="136"/>
      <c r="J747" s="136">
        <f>IFERROR(IF(G747=$P$7,VLOOKUP(D747,'Db Transaksi'!$E$6:$J$400000,6,FALSE),0),0)</f>
        <v>0</v>
      </c>
      <c r="K747" s="136"/>
      <c r="L747" s="137">
        <f t="shared" si="35"/>
        <v>0</v>
      </c>
      <c r="M747" s="138"/>
    </row>
    <row r="748" spans="1:13" s="7" customFormat="1" x14ac:dyDescent="0.25">
      <c r="A748" s="53" t="str">
        <f t="shared" si="33"/>
        <v/>
      </c>
      <c r="B748" s="53">
        <v>729</v>
      </c>
      <c r="C748" s="52" t="str">
        <f t="shared" si="34"/>
        <v>A.049.729</v>
      </c>
      <c r="D748" s="52" t="str">
        <f>IF(E748="","",$G$5&amp;"."&amp;B748&amp;"."&amp;VLOOKUP(G748,Setting!$B$6:$C$7,2,FALSE)&amp;"."&amp;DAY(E748)&amp;"."&amp;MONTH(E748)&amp;"."&amp;YEAR(E748))</f>
        <v/>
      </c>
      <c r="E748" s="135" t="str">
        <f>IFERROR(VLOOKUP(C748,'Db Transaksi'!$C$6:$K$400000,4,FALSE),"")</f>
        <v/>
      </c>
      <c r="F748" s="135"/>
      <c r="G748" s="54" t="str">
        <f>IFERROR(VLOOKUP(C748,'Db Transaksi'!$C$6:$K$400000,7,FALSE),"")</f>
        <v/>
      </c>
      <c r="H748" s="136">
        <f>IFERROR(IF(G748=$P$6,VLOOKUP(D748,'Db Transaksi'!$E$6:$J$400000,6,FALSE),0),0)</f>
        <v>0</v>
      </c>
      <c r="I748" s="136"/>
      <c r="J748" s="136">
        <f>IFERROR(IF(G748=$P$7,VLOOKUP(D748,'Db Transaksi'!$E$6:$J$400000,6,FALSE),0),0)</f>
        <v>0</v>
      </c>
      <c r="K748" s="136"/>
      <c r="L748" s="137">
        <f t="shared" si="35"/>
        <v>0</v>
      </c>
      <c r="M748" s="138"/>
    </row>
    <row r="749" spans="1:13" s="7" customFormat="1" x14ac:dyDescent="0.25">
      <c r="A749" s="53" t="str">
        <f t="shared" si="33"/>
        <v/>
      </c>
      <c r="B749" s="53">
        <v>730</v>
      </c>
      <c r="C749" s="52" t="str">
        <f t="shared" si="34"/>
        <v>A.049.730</v>
      </c>
      <c r="D749" s="52" t="str">
        <f>IF(E749="","",$G$5&amp;"."&amp;B749&amp;"."&amp;VLOOKUP(G749,Setting!$B$6:$C$7,2,FALSE)&amp;"."&amp;DAY(E749)&amp;"."&amp;MONTH(E749)&amp;"."&amp;YEAR(E749))</f>
        <v/>
      </c>
      <c r="E749" s="135" t="str">
        <f>IFERROR(VLOOKUP(C749,'Db Transaksi'!$C$6:$K$400000,4,FALSE),"")</f>
        <v/>
      </c>
      <c r="F749" s="135"/>
      <c r="G749" s="54" t="str">
        <f>IFERROR(VLOOKUP(C749,'Db Transaksi'!$C$6:$K$400000,7,FALSE),"")</f>
        <v/>
      </c>
      <c r="H749" s="136">
        <f>IFERROR(IF(G749=$P$6,VLOOKUP(D749,'Db Transaksi'!$E$6:$J$400000,6,FALSE),0),0)</f>
        <v>0</v>
      </c>
      <c r="I749" s="136"/>
      <c r="J749" s="136">
        <f>IFERROR(IF(G749=$P$7,VLOOKUP(D749,'Db Transaksi'!$E$6:$J$400000,6,FALSE),0),0)</f>
        <v>0</v>
      </c>
      <c r="K749" s="136"/>
      <c r="L749" s="137">
        <f t="shared" si="35"/>
        <v>0</v>
      </c>
      <c r="M749" s="138"/>
    </row>
    <row r="750" spans="1:13" s="7" customFormat="1" x14ac:dyDescent="0.25">
      <c r="A750" s="53" t="str">
        <f t="shared" si="33"/>
        <v/>
      </c>
      <c r="B750" s="53">
        <v>731</v>
      </c>
      <c r="C750" s="52" t="str">
        <f t="shared" si="34"/>
        <v>A.049.731</v>
      </c>
      <c r="D750" s="52" t="str">
        <f>IF(E750="","",$G$5&amp;"."&amp;B750&amp;"."&amp;VLOOKUP(G750,Setting!$B$6:$C$7,2,FALSE)&amp;"."&amp;DAY(E750)&amp;"."&amp;MONTH(E750)&amp;"."&amp;YEAR(E750))</f>
        <v/>
      </c>
      <c r="E750" s="135" t="str">
        <f>IFERROR(VLOOKUP(C750,'Db Transaksi'!$C$6:$K$400000,4,FALSE),"")</f>
        <v/>
      </c>
      <c r="F750" s="135"/>
      <c r="G750" s="54" t="str">
        <f>IFERROR(VLOOKUP(C750,'Db Transaksi'!$C$6:$K$400000,7,FALSE),"")</f>
        <v/>
      </c>
      <c r="H750" s="136">
        <f>IFERROR(IF(G750=$P$6,VLOOKUP(D750,'Db Transaksi'!$E$6:$J$400000,6,FALSE),0),0)</f>
        <v>0</v>
      </c>
      <c r="I750" s="136"/>
      <c r="J750" s="136">
        <f>IFERROR(IF(G750=$P$7,VLOOKUP(D750,'Db Transaksi'!$E$6:$J$400000,6,FALSE),0),0)</f>
        <v>0</v>
      </c>
      <c r="K750" s="136"/>
      <c r="L750" s="137">
        <f t="shared" si="35"/>
        <v>0</v>
      </c>
      <c r="M750" s="138"/>
    </row>
    <row r="751" spans="1:13" s="7" customFormat="1" x14ac:dyDescent="0.25">
      <c r="A751" s="53" t="str">
        <f t="shared" si="33"/>
        <v/>
      </c>
      <c r="B751" s="53">
        <v>732</v>
      </c>
      <c r="C751" s="52" t="str">
        <f t="shared" si="34"/>
        <v>A.049.732</v>
      </c>
      <c r="D751" s="52" t="str">
        <f>IF(E751="","",$G$5&amp;"."&amp;B751&amp;"."&amp;VLOOKUP(G751,Setting!$B$6:$C$7,2,FALSE)&amp;"."&amp;DAY(E751)&amp;"."&amp;MONTH(E751)&amp;"."&amp;YEAR(E751))</f>
        <v/>
      </c>
      <c r="E751" s="135" t="str">
        <f>IFERROR(VLOOKUP(C751,'Db Transaksi'!$C$6:$K$400000,4,FALSE),"")</f>
        <v/>
      </c>
      <c r="F751" s="135"/>
      <c r="G751" s="54" t="str">
        <f>IFERROR(VLOOKUP(C751,'Db Transaksi'!$C$6:$K$400000,7,FALSE),"")</f>
        <v/>
      </c>
      <c r="H751" s="136">
        <f>IFERROR(IF(G751=$P$6,VLOOKUP(D751,'Db Transaksi'!$E$6:$J$400000,6,FALSE),0),0)</f>
        <v>0</v>
      </c>
      <c r="I751" s="136"/>
      <c r="J751" s="136">
        <f>IFERROR(IF(G751=$P$7,VLOOKUP(D751,'Db Transaksi'!$E$6:$J$400000,6,FALSE),0),0)</f>
        <v>0</v>
      </c>
      <c r="K751" s="136"/>
      <c r="L751" s="137">
        <f t="shared" si="35"/>
        <v>0</v>
      </c>
      <c r="M751" s="138"/>
    </row>
    <row r="752" spans="1:13" s="7" customFormat="1" x14ac:dyDescent="0.25">
      <c r="A752" s="53" t="str">
        <f t="shared" si="33"/>
        <v/>
      </c>
      <c r="B752" s="53">
        <v>733</v>
      </c>
      <c r="C752" s="52" t="str">
        <f t="shared" si="34"/>
        <v>A.049.733</v>
      </c>
      <c r="D752" s="52" t="str">
        <f>IF(E752="","",$G$5&amp;"."&amp;B752&amp;"."&amp;VLOOKUP(G752,Setting!$B$6:$C$7,2,FALSE)&amp;"."&amp;DAY(E752)&amp;"."&amp;MONTH(E752)&amp;"."&amp;YEAR(E752))</f>
        <v/>
      </c>
      <c r="E752" s="135" t="str">
        <f>IFERROR(VLOOKUP(C752,'Db Transaksi'!$C$6:$K$400000,4,FALSE),"")</f>
        <v/>
      </c>
      <c r="F752" s="135"/>
      <c r="G752" s="54" t="str">
        <f>IFERROR(VLOOKUP(C752,'Db Transaksi'!$C$6:$K$400000,7,FALSE),"")</f>
        <v/>
      </c>
      <c r="H752" s="136">
        <f>IFERROR(IF(G752=$P$6,VLOOKUP(D752,'Db Transaksi'!$E$6:$J$400000,6,FALSE),0),0)</f>
        <v>0</v>
      </c>
      <c r="I752" s="136"/>
      <c r="J752" s="136">
        <f>IFERROR(IF(G752=$P$7,VLOOKUP(D752,'Db Transaksi'!$E$6:$J$400000,6,FALSE),0),0)</f>
        <v>0</v>
      </c>
      <c r="K752" s="136"/>
      <c r="L752" s="137">
        <f t="shared" si="35"/>
        <v>0</v>
      </c>
      <c r="M752" s="138"/>
    </row>
    <row r="753" spans="1:13" s="7" customFormat="1" x14ac:dyDescent="0.25">
      <c r="A753" s="53" t="str">
        <f t="shared" si="33"/>
        <v/>
      </c>
      <c r="B753" s="53">
        <v>734</v>
      </c>
      <c r="C753" s="52" t="str">
        <f t="shared" si="34"/>
        <v>A.049.734</v>
      </c>
      <c r="D753" s="52" t="str">
        <f>IF(E753="","",$G$5&amp;"."&amp;B753&amp;"."&amp;VLOOKUP(G753,Setting!$B$6:$C$7,2,FALSE)&amp;"."&amp;DAY(E753)&amp;"."&amp;MONTH(E753)&amp;"."&amp;YEAR(E753))</f>
        <v/>
      </c>
      <c r="E753" s="135" t="str">
        <f>IFERROR(VLOOKUP(C753,'Db Transaksi'!$C$6:$K$400000,4,FALSE),"")</f>
        <v/>
      </c>
      <c r="F753" s="135"/>
      <c r="G753" s="54" t="str">
        <f>IFERROR(VLOOKUP(C753,'Db Transaksi'!$C$6:$K$400000,7,FALSE),"")</f>
        <v/>
      </c>
      <c r="H753" s="136">
        <f>IFERROR(IF(G753=$P$6,VLOOKUP(D753,'Db Transaksi'!$E$6:$J$400000,6,FALSE),0),0)</f>
        <v>0</v>
      </c>
      <c r="I753" s="136"/>
      <c r="J753" s="136">
        <f>IFERROR(IF(G753=$P$7,VLOOKUP(D753,'Db Transaksi'!$E$6:$J$400000,6,FALSE),0),0)</f>
        <v>0</v>
      </c>
      <c r="K753" s="136"/>
      <c r="L753" s="137">
        <f t="shared" si="35"/>
        <v>0</v>
      </c>
      <c r="M753" s="138"/>
    </row>
    <row r="754" spans="1:13" s="7" customFormat="1" x14ac:dyDescent="0.25">
      <c r="A754" s="53" t="str">
        <f t="shared" si="33"/>
        <v/>
      </c>
      <c r="B754" s="53">
        <v>735</v>
      </c>
      <c r="C754" s="52" t="str">
        <f t="shared" si="34"/>
        <v>A.049.735</v>
      </c>
      <c r="D754" s="52" t="str">
        <f>IF(E754="","",$G$5&amp;"."&amp;B754&amp;"."&amp;VLOOKUP(G754,Setting!$B$6:$C$7,2,FALSE)&amp;"."&amp;DAY(E754)&amp;"."&amp;MONTH(E754)&amp;"."&amp;YEAR(E754))</f>
        <v/>
      </c>
      <c r="E754" s="135" t="str">
        <f>IFERROR(VLOOKUP(C754,'Db Transaksi'!$C$6:$K$400000,4,FALSE),"")</f>
        <v/>
      </c>
      <c r="F754" s="135"/>
      <c r="G754" s="54" t="str">
        <f>IFERROR(VLOOKUP(C754,'Db Transaksi'!$C$6:$K$400000,7,FALSE),"")</f>
        <v/>
      </c>
      <c r="H754" s="136">
        <f>IFERROR(IF(G754=$P$6,VLOOKUP(D754,'Db Transaksi'!$E$6:$J$400000,6,FALSE),0),0)</f>
        <v>0</v>
      </c>
      <c r="I754" s="136"/>
      <c r="J754" s="136">
        <f>IFERROR(IF(G754=$P$7,VLOOKUP(D754,'Db Transaksi'!$E$6:$J$400000,6,FALSE),0),0)</f>
        <v>0</v>
      </c>
      <c r="K754" s="136"/>
      <c r="L754" s="137">
        <f t="shared" si="35"/>
        <v>0</v>
      </c>
      <c r="M754" s="138"/>
    </row>
    <row r="755" spans="1:13" s="7" customFormat="1" x14ac:dyDescent="0.25">
      <c r="A755" s="53" t="str">
        <f t="shared" si="33"/>
        <v/>
      </c>
      <c r="B755" s="53">
        <v>736</v>
      </c>
      <c r="C755" s="52" t="str">
        <f t="shared" si="34"/>
        <v>A.049.736</v>
      </c>
      <c r="D755" s="52" t="str">
        <f>IF(E755="","",$G$5&amp;"."&amp;B755&amp;"."&amp;VLOOKUP(G755,Setting!$B$6:$C$7,2,FALSE)&amp;"."&amp;DAY(E755)&amp;"."&amp;MONTH(E755)&amp;"."&amp;YEAR(E755))</f>
        <v/>
      </c>
      <c r="E755" s="135" t="str">
        <f>IFERROR(VLOOKUP(C755,'Db Transaksi'!$C$6:$K$400000,4,FALSE),"")</f>
        <v/>
      </c>
      <c r="F755" s="135"/>
      <c r="G755" s="54" t="str">
        <f>IFERROR(VLOOKUP(C755,'Db Transaksi'!$C$6:$K$400000,7,FALSE),"")</f>
        <v/>
      </c>
      <c r="H755" s="136">
        <f>IFERROR(IF(G755=$P$6,VLOOKUP(D755,'Db Transaksi'!$E$6:$J$400000,6,FALSE),0),0)</f>
        <v>0</v>
      </c>
      <c r="I755" s="136"/>
      <c r="J755" s="136">
        <f>IFERROR(IF(G755=$P$7,VLOOKUP(D755,'Db Transaksi'!$E$6:$J$400000,6,FALSE),0),0)</f>
        <v>0</v>
      </c>
      <c r="K755" s="136"/>
      <c r="L755" s="137">
        <f t="shared" si="35"/>
        <v>0</v>
      </c>
      <c r="M755" s="138"/>
    </row>
    <row r="756" spans="1:13" s="7" customFormat="1" x14ac:dyDescent="0.25">
      <c r="A756" s="53" t="str">
        <f t="shared" si="33"/>
        <v/>
      </c>
      <c r="B756" s="53">
        <v>737</v>
      </c>
      <c r="C756" s="52" t="str">
        <f t="shared" si="34"/>
        <v>A.049.737</v>
      </c>
      <c r="D756" s="52" t="str">
        <f>IF(E756="","",$G$5&amp;"."&amp;B756&amp;"."&amp;VLOOKUP(G756,Setting!$B$6:$C$7,2,FALSE)&amp;"."&amp;DAY(E756)&amp;"."&amp;MONTH(E756)&amp;"."&amp;YEAR(E756))</f>
        <v/>
      </c>
      <c r="E756" s="135" t="str">
        <f>IFERROR(VLOOKUP(C756,'Db Transaksi'!$C$6:$K$400000,4,FALSE),"")</f>
        <v/>
      </c>
      <c r="F756" s="135"/>
      <c r="G756" s="54" t="str">
        <f>IFERROR(VLOOKUP(C756,'Db Transaksi'!$C$6:$K$400000,7,FALSE),"")</f>
        <v/>
      </c>
      <c r="H756" s="136">
        <f>IFERROR(IF(G756=$P$6,VLOOKUP(D756,'Db Transaksi'!$E$6:$J$400000,6,FALSE),0),0)</f>
        <v>0</v>
      </c>
      <c r="I756" s="136"/>
      <c r="J756" s="136">
        <f>IFERROR(IF(G756=$P$7,VLOOKUP(D756,'Db Transaksi'!$E$6:$J$400000,6,FALSE),0),0)</f>
        <v>0</v>
      </c>
      <c r="K756" s="136"/>
      <c r="L756" s="137">
        <f t="shared" si="35"/>
        <v>0</v>
      </c>
      <c r="M756" s="138"/>
    </row>
    <row r="757" spans="1:13" s="7" customFormat="1" x14ac:dyDescent="0.25">
      <c r="A757" s="53" t="str">
        <f t="shared" si="33"/>
        <v/>
      </c>
      <c r="B757" s="53">
        <v>738</v>
      </c>
      <c r="C757" s="52" t="str">
        <f t="shared" si="34"/>
        <v>A.049.738</v>
      </c>
      <c r="D757" s="52" t="str">
        <f>IF(E757="","",$G$5&amp;"."&amp;B757&amp;"."&amp;VLOOKUP(G757,Setting!$B$6:$C$7,2,FALSE)&amp;"."&amp;DAY(E757)&amp;"."&amp;MONTH(E757)&amp;"."&amp;YEAR(E757))</f>
        <v/>
      </c>
      <c r="E757" s="135" t="str">
        <f>IFERROR(VLOOKUP(C757,'Db Transaksi'!$C$6:$K$400000,4,FALSE),"")</f>
        <v/>
      </c>
      <c r="F757" s="135"/>
      <c r="G757" s="54" t="str">
        <f>IFERROR(VLOOKUP(C757,'Db Transaksi'!$C$6:$K$400000,7,FALSE),"")</f>
        <v/>
      </c>
      <c r="H757" s="136">
        <f>IFERROR(IF(G757=$P$6,VLOOKUP(D757,'Db Transaksi'!$E$6:$J$400000,6,FALSE),0),0)</f>
        <v>0</v>
      </c>
      <c r="I757" s="136"/>
      <c r="J757" s="136">
        <f>IFERROR(IF(G757=$P$7,VLOOKUP(D757,'Db Transaksi'!$E$6:$J$400000,6,FALSE),0),0)</f>
        <v>0</v>
      </c>
      <c r="K757" s="136"/>
      <c r="L757" s="137">
        <f t="shared" si="35"/>
        <v>0</v>
      </c>
      <c r="M757" s="138"/>
    </row>
    <row r="758" spans="1:13" s="7" customFormat="1" x14ac:dyDescent="0.25">
      <c r="A758" s="53" t="str">
        <f t="shared" si="33"/>
        <v/>
      </c>
      <c r="B758" s="53">
        <v>739</v>
      </c>
      <c r="C758" s="52" t="str">
        <f t="shared" si="34"/>
        <v>A.049.739</v>
      </c>
      <c r="D758" s="52" t="str">
        <f>IF(E758="","",$G$5&amp;"."&amp;B758&amp;"."&amp;VLOOKUP(G758,Setting!$B$6:$C$7,2,FALSE)&amp;"."&amp;DAY(E758)&amp;"."&amp;MONTH(E758)&amp;"."&amp;YEAR(E758))</f>
        <v/>
      </c>
      <c r="E758" s="135" t="str">
        <f>IFERROR(VLOOKUP(C758,'Db Transaksi'!$C$6:$K$400000,4,FALSE),"")</f>
        <v/>
      </c>
      <c r="F758" s="135"/>
      <c r="G758" s="54" t="str">
        <f>IFERROR(VLOOKUP(C758,'Db Transaksi'!$C$6:$K$400000,7,FALSE),"")</f>
        <v/>
      </c>
      <c r="H758" s="136">
        <f>IFERROR(IF(G758=$P$6,VLOOKUP(D758,'Db Transaksi'!$E$6:$J$400000,6,FALSE),0),0)</f>
        <v>0</v>
      </c>
      <c r="I758" s="136"/>
      <c r="J758" s="136">
        <f>IFERROR(IF(G758=$P$7,VLOOKUP(D758,'Db Transaksi'!$E$6:$J$400000,6,FALSE),0),0)</f>
        <v>0</v>
      </c>
      <c r="K758" s="136"/>
      <c r="L758" s="137">
        <f t="shared" si="35"/>
        <v>0</v>
      </c>
      <c r="M758" s="138"/>
    </row>
    <row r="759" spans="1:13" s="7" customFormat="1" x14ac:dyDescent="0.25">
      <c r="A759" s="53" t="str">
        <f t="shared" si="33"/>
        <v/>
      </c>
      <c r="B759" s="53">
        <v>740</v>
      </c>
      <c r="C759" s="52" t="str">
        <f t="shared" si="34"/>
        <v>A.049.740</v>
      </c>
      <c r="D759" s="52" t="str">
        <f>IF(E759="","",$G$5&amp;"."&amp;B759&amp;"."&amp;VLOOKUP(G759,Setting!$B$6:$C$7,2,FALSE)&amp;"."&amp;DAY(E759)&amp;"."&amp;MONTH(E759)&amp;"."&amp;YEAR(E759))</f>
        <v/>
      </c>
      <c r="E759" s="135" t="str">
        <f>IFERROR(VLOOKUP(C759,'Db Transaksi'!$C$6:$K$400000,4,FALSE),"")</f>
        <v/>
      </c>
      <c r="F759" s="135"/>
      <c r="G759" s="54" t="str">
        <f>IFERROR(VLOOKUP(C759,'Db Transaksi'!$C$6:$K$400000,7,FALSE),"")</f>
        <v/>
      </c>
      <c r="H759" s="136">
        <f>IFERROR(IF(G759=$P$6,VLOOKUP(D759,'Db Transaksi'!$E$6:$J$400000,6,FALSE),0),0)</f>
        <v>0</v>
      </c>
      <c r="I759" s="136"/>
      <c r="J759" s="136">
        <f>IFERROR(IF(G759=$P$7,VLOOKUP(D759,'Db Transaksi'!$E$6:$J$400000,6,FALSE),0),0)</f>
        <v>0</v>
      </c>
      <c r="K759" s="136"/>
      <c r="L759" s="137">
        <f t="shared" si="35"/>
        <v>0</v>
      </c>
      <c r="M759" s="138"/>
    </row>
    <row r="760" spans="1:13" s="7" customFormat="1" x14ac:dyDescent="0.25">
      <c r="A760" s="53" t="str">
        <f t="shared" si="33"/>
        <v/>
      </c>
      <c r="B760" s="53">
        <v>741</v>
      </c>
      <c r="C760" s="52" t="str">
        <f t="shared" si="34"/>
        <v>A.049.741</v>
      </c>
      <c r="D760" s="52" t="str">
        <f>IF(E760="","",$G$5&amp;"."&amp;B760&amp;"."&amp;VLOOKUP(G760,Setting!$B$6:$C$7,2,FALSE)&amp;"."&amp;DAY(E760)&amp;"."&amp;MONTH(E760)&amp;"."&amp;YEAR(E760))</f>
        <v/>
      </c>
      <c r="E760" s="135" t="str">
        <f>IFERROR(VLOOKUP(C760,'Db Transaksi'!$C$6:$K$400000,4,FALSE),"")</f>
        <v/>
      </c>
      <c r="F760" s="135"/>
      <c r="G760" s="54" t="str">
        <f>IFERROR(VLOOKUP(C760,'Db Transaksi'!$C$6:$K$400000,7,FALSE),"")</f>
        <v/>
      </c>
      <c r="H760" s="136">
        <f>IFERROR(IF(G760=$P$6,VLOOKUP(D760,'Db Transaksi'!$E$6:$J$400000,6,FALSE),0),0)</f>
        <v>0</v>
      </c>
      <c r="I760" s="136"/>
      <c r="J760" s="136">
        <f>IFERROR(IF(G760=$P$7,VLOOKUP(D760,'Db Transaksi'!$E$6:$J$400000,6,FALSE),0),0)</f>
        <v>0</v>
      </c>
      <c r="K760" s="136"/>
      <c r="L760" s="137">
        <f t="shared" si="35"/>
        <v>0</v>
      </c>
      <c r="M760" s="138"/>
    </row>
    <row r="761" spans="1:13" s="7" customFormat="1" x14ac:dyDescent="0.25">
      <c r="A761" s="53" t="str">
        <f t="shared" si="33"/>
        <v/>
      </c>
      <c r="B761" s="53">
        <v>742</v>
      </c>
      <c r="C761" s="52" t="str">
        <f t="shared" si="34"/>
        <v>A.049.742</v>
      </c>
      <c r="D761" s="52" t="str">
        <f>IF(E761="","",$G$5&amp;"."&amp;B761&amp;"."&amp;VLOOKUP(G761,Setting!$B$6:$C$7,2,FALSE)&amp;"."&amp;DAY(E761)&amp;"."&amp;MONTH(E761)&amp;"."&amp;YEAR(E761))</f>
        <v/>
      </c>
      <c r="E761" s="135" t="str">
        <f>IFERROR(VLOOKUP(C761,'Db Transaksi'!$C$6:$K$400000,4,FALSE),"")</f>
        <v/>
      </c>
      <c r="F761" s="135"/>
      <c r="G761" s="54" t="str">
        <f>IFERROR(VLOOKUP(C761,'Db Transaksi'!$C$6:$K$400000,7,FALSE),"")</f>
        <v/>
      </c>
      <c r="H761" s="136">
        <f>IFERROR(IF(G761=$P$6,VLOOKUP(D761,'Db Transaksi'!$E$6:$J$400000,6,FALSE),0),0)</f>
        <v>0</v>
      </c>
      <c r="I761" s="136"/>
      <c r="J761" s="136">
        <f>IFERROR(IF(G761=$P$7,VLOOKUP(D761,'Db Transaksi'!$E$6:$J$400000,6,FALSE),0),0)</f>
        <v>0</v>
      </c>
      <c r="K761" s="136"/>
      <c r="L761" s="137">
        <f t="shared" si="35"/>
        <v>0</v>
      </c>
      <c r="M761" s="138"/>
    </row>
    <row r="762" spans="1:13" s="7" customFormat="1" x14ac:dyDescent="0.25">
      <c r="A762" s="53" t="str">
        <f t="shared" si="33"/>
        <v/>
      </c>
      <c r="B762" s="53">
        <v>743</v>
      </c>
      <c r="C762" s="52" t="str">
        <f t="shared" si="34"/>
        <v>A.049.743</v>
      </c>
      <c r="D762" s="52" t="str">
        <f>IF(E762="","",$G$5&amp;"."&amp;B762&amp;"."&amp;VLOOKUP(G762,Setting!$B$6:$C$7,2,FALSE)&amp;"."&amp;DAY(E762)&amp;"."&amp;MONTH(E762)&amp;"."&amp;YEAR(E762))</f>
        <v/>
      </c>
      <c r="E762" s="135" t="str">
        <f>IFERROR(VLOOKUP(C762,'Db Transaksi'!$C$6:$K$400000,4,FALSE),"")</f>
        <v/>
      </c>
      <c r="F762" s="135"/>
      <c r="G762" s="54" t="str">
        <f>IFERROR(VLOOKUP(C762,'Db Transaksi'!$C$6:$K$400000,7,FALSE),"")</f>
        <v/>
      </c>
      <c r="H762" s="136">
        <f>IFERROR(IF(G762=$P$6,VLOOKUP(D762,'Db Transaksi'!$E$6:$J$400000,6,FALSE),0),0)</f>
        <v>0</v>
      </c>
      <c r="I762" s="136"/>
      <c r="J762" s="136">
        <f>IFERROR(IF(G762=$P$7,VLOOKUP(D762,'Db Transaksi'!$E$6:$J$400000,6,FALSE),0),0)</f>
        <v>0</v>
      </c>
      <c r="K762" s="136"/>
      <c r="L762" s="137">
        <f t="shared" si="35"/>
        <v>0</v>
      </c>
      <c r="M762" s="138"/>
    </row>
    <row r="763" spans="1:13" s="7" customFormat="1" x14ac:dyDescent="0.25">
      <c r="A763" s="53" t="str">
        <f t="shared" si="33"/>
        <v/>
      </c>
      <c r="B763" s="53">
        <v>744</v>
      </c>
      <c r="C763" s="52" t="str">
        <f t="shared" si="34"/>
        <v>A.049.744</v>
      </c>
      <c r="D763" s="52" t="str">
        <f>IF(E763="","",$G$5&amp;"."&amp;B763&amp;"."&amp;VLOOKUP(G763,Setting!$B$6:$C$7,2,FALSE)&amp;"."&amp;DAY(E763)&amp;"."&amp;MONTH(E763)&amp;"."&amp;YEAR(E763))</f>
        <v/>
      </c>
      <c r="E763" s="135" t="str">
        <f>IFERROR(VLOOKUP(C763,'Db Transaksi'!$C$6:$K$400000,4,FALSE),"")</f>
        <v/>
      </c>
      <c r="F763" s="135"/>
      <c r="G763" s="54" t="str">
        <f>IFERROR(VLOOKUP(C763,'Db Transaksi'!$C$6:$K$400000,7,FALSE),"")</f>
        <v/>
      </c>
      <c r="H763" s="136">
        <f>IFERROR(IF(G763=$P$6,VLOOKUP(D763,'Db Transaksi'!$E$6:$J$400000,6,FALSE),0),0)</f>
        <v>0</v>
      </c>
      <c r="I763" s="136"/>
      <c r="J763" s="136">
        <f>IFERROR(IF(G763=$P$7,VLOOKUP(D763,'Db Transaksi'!$E$6:$J$400000,6,FALSE),0),0)</f>
        <v>0</v>
      </c>
      <c r="K763" s="136"/>
      <c r="L763" s="137">
        <f t="shared" si="35"/>
        <v>0</v>
      </c>
      <c r="M763" s="138"/>
    </row>
    <row r="764" spans="1:13" s="7" customFormat="1" x14ac:dyDescent="0.25">
      <c r="A764" s="53" t="str">
        <f t="shared" si="33"/>
        <v/>
      </c>
      <c r="B764" s="53">
        <v>745</v>
      </c>
      <c r="C764" s="52" t="str">
        <f t="shared" si="34"/>
        <v>A.049.745</v>
      </c>
      <c r="D764" s="52" t="str">
        <f>IF(E764="","",$G$5&amp;"."&amp;B764&amp;"."&amp;VLOOKUP(G764,Setting!$B$6:$C$7,2,FALSE)&amp;"."&amp;DAY(E764)&amp;"."&amp;MONTH(E764)&amp;"."&amp;YEAR(E764))</f>
        <v/>
      </c>
      <c r="E764" s="135" t="str">
        <f>IFERROR(VLOOKUP(C764,'Db Transaksi'!$C$6:$K$400000,4,FALSE),"")</f>
        <v/>
      </c>
      <c r="F764" s="135"/>
      <c r="G764" s="54" t="str">
        <f>IFERROR(VLOOKUP(C764,'Db Transaksi'!$C$6:$K$400000,7,FALSE),"")</f>
        <v/>
      </c>
      <c r="H764" s="136">
        <f>IFERROR(IF(G764=$P$6,VLOOKUP(D764,'Db Transaksi'!$E$6:$J$400000,6,FALSE),0),0)</f>
        <v>0</v>
      </c>
      <c r="I764" s="136"/>
      <c r="J764" s="136">
        <f>IFERROR(IF(G764=$P$7,VLOOKUP(D764,'Db Transaksi'!$E$6:$J$400000,6,FALSE),0),0)</f>
        <v>0</v>
      </c>
      <c r="K764" s="136"/>
      <c r="L764" s="137">
        <f t="shared" si="35"/>
        <v>0</v>
      </c>
      <c r="M764" s="138"/>
    </row>
    <row r="765" spans="1:13" s="7" customFormat="1" x14ac:dyDescent="0.25">
      <c r="A765" s="53" t="str">
        <f t="shared" si="33"/>
        <v/>
      </c>
      <c r="B765" s="53">
        <v>746</v>
      </c>
      <c r="C765" s="52" t="str">
        <f t="shared" si="34"/>
        <v>A.049.746</v>
      </c>
      <c r="D765" s="52" t="str">
        <f>IF(E765="","",$G$5&amp;"."&amp;B765&amp;"."&amp;VLOOKUP(G765,Setting!$B$6:$C$7,2,FALSE)&amp;"."&amp;DAY(E765)&amp;"."&amp;MONTH(E765)&amp;"."&amp;YEAR(E765))</f>
        <v/>
      </c>
      <c r="E765" s="135" t="str">
        <f>IFERROR(VLOOKUP(C765,'Db Transaksi'!$C$6:$K$400000,4,FALSE),"")</f>
        <v/>
      </c>
      <c r="F765" s="135"/>
      <c r="G765" s="54" t="str">
        <f>IFERROR(VLOOKUP(C765,'Db Transaksi'!$C$6:$K$400000,7,FALSE),"")</f>
        <v/>
      </c>
      <c r="H765" s="136">
        <f>IFERROR(IF(G765=$P$6,VLOOKUP(D765,'Db Transaksi'!$E$6:$J$400000,6,FALSE),0),0)</f>
        <v>0</v>
      </c>
      <c r="I765" s="136"/>
      <c r="J765" s="136">
        <f>IFERROR(IF(G765=$P$7,VLOOKUP(D765,'Db Transaksi'!$E$6:$J$400000,6,FALSE),0),0)</f>
        <v>0</v>
      </c>
      <c r="K765" s="136"/>
      <c r="L765" s="137">
        <f t="shared" si="35"/>
        <v>0</v>
      </c>
      <c r="M765" s="138"/>
    </row>
    <row r="766" spans="1:13" s="7" customFormat="1" x14ac:dyDescent="0.25">
      <c r="A766" s="53" t="str">
        <f t="shared" si="33"/>
        <v/>
      </c>
      <c r="B766" s="53">
        <v>747</v>
      </c>
      <c r="C766" s="52" t="str">
        <f t="shared" si="34"/>
        <v>A.049.747</v>
      </c>
      <c r="D766" s="52" t="str">
        <f>IF(E766="","",$G$5&amp;"."&amp;B766&amp;"."&amp;VLOOKUP(G766,Setting!$B$6:$C$7,2,FALSE)&amp;"."&amp;DAY(E766)&amp;"."&amp;MONTH(E766)&amp;"."&amp;YEAR(E766))</f>
        <v/>
      </c>
      <c r="E766" s="135" t="str">
        <f>IFERROR(VLOOKUP(C766,'Db Transaksi'!$C$6:$K$400000,4,FALSE),"")</f>
        <v/>
      </c>
      <c r="F766" s="135"/>
      <c r="G766" s="54" t="str">
        <f>IFERROR(VLOOKUP(C766,'Db Transaksi'!$C$6:$K$400000,7,FALSE),"")</f>
        <v/>
      </c>
      <c r="H766" s="136">
        <f>IFERROR(IF(G766=$P$6,VLOOKUP(D766,'Db Transaksi'!$E$6:$J$400000,6,FALSE),0),0)</f>
        <v>0</v>
      </c>
      <c r="I766" s="136"/>
      <c r="J766" s="136">
        <f>IFERROR(IF(G766=$P$7,VLOOKUP(D766,'Db Transaksi'!$E$6:$J$400000,6,FALSE),0),0)</f>
        <v>0</v>
      </c>
      <c r="K766" s="136"/>
      <c r="L766" s="137">
        <f t="shared" si="35"/>
        <v>0</v>
      </c>
      <c r="M766" s="138"/>
    </row>
    <row r="767" spans="1:13" s="7" customFormat="1" x14ac:dyDescent="0.25">
      <c r="A767" s="53" t="str">
        <f t="shared" si="33"/>
        <v/>
      </c>
      <c r="B767" s="53">
        <v>748</v>
      </c>
      <c r="C767" s="52" t="str">
        <f t="shared" si="34"/>
        <v>A.049.748</v>
      </c>
      <c r="D767" s="52" t="str">
        <f>IF(E767="","",$G$5&amp;"."&amp;B767&amp;"."&amp;VLOOKUP(G767,Setting!$B$6:$C$7,2,FALSE)&amp;"."&amp;DAY(E767)&amp;"."&amp;MONTH(E767)&amp;"."&amp;YEAR(E767))</f>
        <v/>
      </c>
      <c r="E767" s="135" t="str">
        <f>IFERROR(VLOOKUP(C767,'Db Transaksi'!$C$6:$K$400000,4,FALSE),"")</f>
        <v/>
      </c>
      <c r="F767" s="135"/>
      <c r="G767" s="54" t="str">
        <f>IFERROR(VLOOKUP(C767,'Db Transaksi'!$C$6:$K$400000,7,FALSE),"")</f>
        <v/>
      </c>
      <c r="H767" s="136">
        <f>IFERROR(IF(G767=$P$6,VLOOKUP(D767,'Db Transaksi'!$E$6:$J$400000,6,FALSE),0),0)</f>
        <v>0</v>
      </c>
      <c r="I767" s="136"/>
      <c r="J767" s="136">
        <f>IFERROR(IF(G767=$P$7,VLOOKUP(D767,'Db Transaksi'!$E$6:$J$400000,6,FALSE),0),0)</f>
        <v>0</v>
      </c>
      <c r="K767" s="136"/>
      <c r="L767" s="137">
        <f t="shared" si="35"/>
        <v>0</v>
      </c>
      <c r="M767" s="138"/>
    </row>
    <row r="768" spans="1:13" s="7" customFormat="1" x14ac:dyDescent="0.25">
      <c r="A768" s="53" t="str">
        <f t="shared" si="33"/>
        <v/>
      </c>
      <c r="B768" s="53">
        <v>749</v>
      </c>
      <c r="C768" s="52" t="str">
        <f t="shared" si="34"/>
        <v>A.049.749</v>
      </c>
      <c r="D768" s="52" t="str">
        <f>IF(E768="","",$G$5&amp;"."&amp;B768&amp;"."&amp;VLOOKUP(G768,Setting!$B$6:$C$7,2,FALSE)&amp;"."&amp;DAY(E768)&amp;"."&amp;MONTH(E768)&amp;"."&amp;YEAR(E768))</f>
        <v/>
      </c>
      <c r="E768" s="135" t="str">
        <f>IFERROR(VLOOKUP(C768,'Db Transaksi'!$C$6:$K$400000,4,FALSE),"")</f>
        <v/>
      </c>
      <c r="F768" s="135"/>
      <c r="G768" s="54" t="str">
        <f>IFERROR(VLOOKUP(C768,'Db Transaksi'!$C$6:$K$400000,7,FALSE),"")</f>
        <v/>
      </c>
      <c r="H768" s="136">
        <f>IFERROR(IF(G768=$P$6,VLOOKUP(D768,'Db Transaksi'!$E$6:$J$400000,6,FALSE),0),0)</f>
        <v>0</v>
      </c>
      <c r="I768" s="136"/>
      <c r="J768" s="136">
        <f>IFERROR(IF(G768=$P$7,VLOOKUP(D768,'Db Transaksi'!$E$6:$J$400000,6,FALSE),0),0)</f>
        <v>0</v>
      </c>
      <c r="K768" s="136"/>
      <c r="L768" s="137">
        <f t="shared" si="35"/>
        <v>0</v>
      </c>
      <c r="M768" s="138"/>
    </row>
    <row r="769" spans="1:13" s="7" customFormat="1" x14ac:dyDescent="0.25">
      <c r="A769" s="53" t="str">
        <f t="shared" si="33"/>
        <v/>
      </c>
      <c r="B769" s="53">
        <v>750</v>
      </c>
      <c r="C769" s="52" t="str">
        <f t="shared" si="34"/>
        <v>A.049.750</v>
      </c>
      <c r="D769" s="52" t="str">
        <f>IF(E769="","",$G$5&amp;"."&amp;B769&amp;"."&amp;VLOOKUP(G769,Setting!$B$6:$C$7,2,FALSE)&amp;"."&amp;DAY(E769)&amp;"."&amp;MONTH(E769)&amp;"."&amp;YEAR(E769))</f>
        <v/>
      </c>
      <c r="E769" s="135" t="str">
        <f>IFERROR(VLOOKUP(C769,'Db Transaksi'!$C$6:$K$400000,4,FALSE),"")</f>
        <v/>
      </c>
      <c r="F769" s="135"/>
      <c r="G769" s="54" t="str">
        <f>IFERROR(VLOOKUP(C769,'Db Transaksi'!$C$6:$K$400000,7,FALSE),"")</f>
        <v/>
      </c>
      <c r="H769" s="136">
        <f>IFERROR(IF(G769=$P$6,VLOOKUP(D769,'Db Transaksi'!$E$6:$J$400000,6,FALSE),0),0)</f>
        <v>0</v>
      </c>
      <c r="I769" s="136"/>
      <c r="J769" s="136">
        <f>IFERROR(IF(G769=$P$7,VLOOKUP(D769,'Db Transaksi'!$E$6:$J$400000,6,FALSE),0),0)</f>
        <v>0</v>
      </c>
      <c r="K769" s="136"/>
      <c r="L769" s="137">
        <f t="shared" si="35"/>
        <v>0</v>
      </c>
      <c r="M769" s="138"/>
    </row>
    <row r="770" spans="1:13" s="7" customFormat="1" x14ac:dyDescent="0.25">
      <c r="A770" s="53" t="str">
        <f t="shared" si="33"/>
        <v/>
      </c>
      <c r="B770" s="53">
        <v>751</v>
      </c>
      <c r="C770" s="52" t="str">
        <f t="shared" si="34"/>
        <v>A.049.751</v>
      </c>
      <c r="D770" s="52" t="str">
        <f>IF(E770="","",$G$5&amp;"."&amp;B770&amp;"."&amp;VLOOKUP(G770,Setting!$B$6:$C$7,2,FALSE)&amp;"."&amp;DAY(E770)&amp;"."&amp;MONTH(E770)&amp;"."&amp;YEAR(E770))</f>
        <v/>
      </c>
      <c r="E770" s="135" t="str">
        <f>IFERROR(VLOOKUP(C770,'Db Transaksi'!$C$6:$K$400000,4,FALSE),"")</f>
        <v/>
      </c>
      <c r="F770" s="135"/>
      <c r="G770" s="54" t="str">
        <f>IFERROR(VLOOKUP(C770,'Db Transaksi'!$C$6:$K$400000,7,FALSE),"")</f>
        <v/>
      </c>
      <c r="H770" s="136">
        <f>IFERROR(IF(G770=$P$6,VLOOKUP(D770,'Db Transaksi'!$E$6:$J$400000,6,FALSE),0),0)</f>
        <v>0</v>
      </c>
      <c r="I770" s="136"/>
      <c r="J770" s="136">
        <f>IFERROR(IF(G770=$P$7,VLOOKUP(D770,'Db Transaksi'!$E$6:$J$400000,6,FALSE),0),0)</f>
        <v>0</v>
      </c>
      <c r="K770" s="136"/>
      <c r="L770" s="137">
        <f t="shared" si="35"/>
        <v>0</v>
      </c>
      <c r="M770" s="138"/>
    </row>
    <row r="771" spans="1:13" s="7" customFormat="1" x14ac:dyDescent="0.25">
      <c r="A771" s="53" t="str">
        <f t="shared" si="33"/>
        <v/>
      </c>
      <c r="B771" s="53">
        <v>752</v>
      </c>
      <c r="C771" s="52" t="str">
        <f t="shared" si="34"/>
        <v>A.049.752</v>
      </c>
      <c r="D771" s="52" t="str">
        <f>IF(E771="","",$G$5&amp;"."&amp;B771&amp;"."&amp;VLOOKUP(G771,Setting!$B$6:$C$7,2,FALSE)&amp;"."&amp;DAY(E771)&amp;"."&amp;MONTH(E771)&amp;"."&amp;YEAR(E771))</f>
        <v/>
      </c>
      <c r="E771" s="135" t="str">
        <f>IFERROR(VLOOKUP(C771,'Db Transaksi'!$C$6:$K$400000,4,FALSE),"")</f>
        <v/>
      </c>
      <c r="F771" s="135"/>
      <c r="G771" s="54" t="str">
        <f>IFERROR(VLOOKUP(C771,'Db Transaksi'!$C$6:$K$400000,7,FALSE),"")</f>
        <v/>
      </c>
      <c r="H771" s="136">
        <f>IFERROR(IF(G771=$P$6,VLOOKUP(D771,'Db Transaksi'!$E$6:$J$400000,6,FALSE),0),0)</f>
        <v>0</v>
      </c>
      <c r="I771" s="136"/>
      <c r="J771" s="136">
        <f>IFERROR(IF(G771=$P$7,VLOOKUP(D771,'Db Transaksi'!$E$6:$J$400000,6,FALSE),0),0)</f>
        <v>0</v>
      </c>
      <c r="K771" s="136"/>
      <c r="L771" s="137">
        <f t="shared" si="35"/>
        <v>0</v>
      </c>
      <c r="M771" s="138"/>
    </row>
    <row r="772" spans="1:13" s="7" customFormat="1" x14ac:dyDescent="0.25">
      <c r="A772" s="53" t="str">
        <f t="shared" si="33"/>
        <v/>
      </c>
      <c r="B772" s="53">
        <v>753</v>
      </c>
      <c r="C772" s="52" t="str">
        <f t="shared" si="34"/>
        <v>A.049.753</v>
      </c>
      <c r="D772" s="52" t="str">
        <f>IF(E772="","",$G$5&amp;"."&amp;B772&amp;"."&amp;VLOOKUP(G772,Setting!$B$6:$C$7,2,FALSE)&amp;"."&amp;DAY(E772)&amp;"."&amp;MONTH(E772)&amp;"."&amp;YEAR(E772))</f>
        <v/>
      </c>
      <c r="E772" s="135" t="str">
        <f>IFERROR(VLOOKUP(C772,'Db Transaksi'!$C$6:$K$400000,4,FALSE),"")</f>
        <v/>
      </c>
      <c r="F772" s="135"/>
      <c r="G772" s="54" t="str">
        <f>IFERROR(VLOOKUP(C772,'Db Transaksi'!$C$6:$K$400000,7,FALSE),"")</f>
        <v/>
      </c>
      <c r="H772" s="136">
        <f>IFERROR(IF(G772=$P$6,VLOOKUP(D772,'Db Transaksi'!$E$6:$J$400000,6,FALSE),0),0)</f>
        <v>0</v>
      </c>
      <c r="I772" s="136"/>
      <c r="J772" s="136">
        <f>IFERROR(IF(G772=$P$7,VLOOKUP(D772,'Db Transaksi'!$E$6:$J$400000,6,FALSE),0),0)</f>
        <v>0</v>
      </c>
      <c r="K772" s="136"/>
      <c r="L772" s="137">
        <f t="shared" si="35"/>
        <v>0</v>
      </c>
      <c r="M772" s="138"/>
    </row>
    <row r="773" spans="1:13" s="7" customFormat="1" x14ac:dyDescent="0.25">
      <c r="A773" s="53" t="str">
        <f t="shared" si="33"/>
        <v/>
      </c>
      <c r="B773" s="53">
        <v>754</v>
      </c>
      <c r="C773" s="52" t="str">
        <f t="shared" si="34"/>
        <v>A.049.754</v>
      </c>
      <c r="D773" s="52" t="str">
        <f>IF(E773="","",$G$5&amp;"."&amp;B773&amp;"."&amp;VLOOKUP(G773,Setting!$B$6:$C$7,2,FALSE)&amp;"."&amp;DAY(E773)&amp;"."&amp;MONTH(E773)&amp;"."&amp;YEAR(E773))</f>
        <v/>
      </c>
      <c r="E773" s="135" t="str">
        <f>IFERROR(VLOOKUP(C773,'Db Transaksi'!$C$6:$K$400000,4,FALSE),"")</f>
        <v/>
      </c>
      <c r="F773" s="135"/>
      <c r="G773" s="54" t="str">
        <f>IFERROR(VLOOKUP(C773,'Db Transaksi'!$C$6:$K$400000,7,FALSE),"")</f>
        <v/>
      </c>
      <c r="H773" s="136">
        <f>IFERROR(IF(G773=$P$6,VLOOKUP(D773,'Db Transaksi'!$E$6:$J$400000,6,FALSE),0),0)</f>
        <v>0</v>
      </c>
      <c r="I773" s="136"/>
      <c r="J773" s="136">
        <f>IFERROR(IF(G773=$P$7,VLOOKUP(D773,'Db Transaksi'!$E$6:$J$400000,6,FALSE),0),0)</f>
        <v>0</v>
      </c>
      <c r="K773" s="136"/>
      <c r="L773" s="137">
        <f t="shared" si="35"/>
        <v>0</v>
      </c>
      <c r="M773" s="138"/>
    </row>
    <row r="774" spans="1:13" s="7" customFormat="1" x14ac:dyDescent="0.25">
      <c r="A774" s="53" t="str">
        <f t="shared" si="33"/>
        <v/>
      </c>
      <c r="B774" s="53">
        <v>755</v>
      </c>
      <c r="C774" s="52" t="str">
        <f t="shared" si="34"/>
        <v>A.049.755</v>
      </c>
      <c r="D774" s="52" t="str">
        <f>IF(E774="","",$G$5&amp;"."&amp;B774&amp;"."&amp;VLOOKUP(G774,Setting!$B$6:$C$7,2,FALSE)&amp;"."&amp;DAY(E774)&amp;"."&amp;MONTH(E774)&amp;"."&amp;YEAR(E774))</f>
        <v/>
      </c>
      <c r="E774" s="135" t="str">
        <f>IFERROR(VLOOKUP(C774,'Db Transaksi'!$C$6:$K$400000,4,FALSE),"")</f>
        <v/>
      </c>
      <c r="F774" s="135"/>
      <c r="G774" s="54" t="str">
        <f>IFERROR(VLOOKUP(C774,'Db Transaksi'!$C$6:$K$400000,7,FALSE),"")</f>
        <v/>
      </c>
      <c r="H774" s="136">
        <f>IFERROR(IF(G774=$P$6,VLOOKUP(D774,'Db Transaksi'!$E$6:$J$400000,6,FALSE),0),0)</f>
        <v>0</v>
      </c>
      <c r="I774" s="136"/>
      <c r="J774" s="136">
        <f>IFERROR(IF(G774=$P$7,VLOOKUP(D774,'Db Transaksi'!$E$6:$J$400000,6,FALSE),0),0)</f>
        <v>0</v>
      </c>
      <c r="K774" s="136"/>
      <c r="L774" s="137">
        <f t="shared" si="35"/>
        <v>0</v>
      </c>
      <c r="M774" s="138"/>
    </row>
    <row r="775" spans="1:13" s="7" customFormat="1" x14ac:dyDescent="0.25">
      <c r="A775" s="53" t="str">
        <f t="shared" si="33"/>
        <v/>
      </c>
      <c r="B775" s="53">
        <v>756</v>
      </c>
      <c r="C775" s="52" t="str">
        <f t="shared" si="34"/>
        <v>A.049.756</v>
      </c>
      <c r="D775" s="52" t="str">
        <f>IF(E775="","",$G$5&amp;"."&amp;B775&amp;"."&amp;VLOOKUP(G775,Setting!$B$6:$C$7,2,FALSE)&amp;"."&amp;DAY(E775)&amp;"."&amp;MONTH(E775)&amp;"."&amp;YEAR(E775))</f>
        <v/>
      </c>
      <c r="E775" s="135" t="str">
        <f>IFERROR(VLOOKUP(C775,'Db Transaksi'!$C$6:$K$400000,4,FALSE),"")</f>
        <v/>
      </c>
      <c r="F775" s="135"/>
      <c r="G775" s="54" t="str">
        <f>IFERROR(VLOOKUP(C775,'Db Transaksi'!$C$6:$K$400000,7,FALSE),"")</f>
        <v/>
      </c>
      <c r="H775" s="136">
        <f>IFERROR(IF(G775=$P$6,VLOOKUP(D775,'Db Transaksi'!$E$6:$J$400000,6,FALSE),0),0)</f>
        <v>0</v>
      </c>
      <c r="I775" s="136"/>
      <c r="J775" s="136">
        <f>IFERROR(IF(G775=$P$7,VLOOKUP(D775,'Db Transaksi'!$E$6:$J$400000,6,FALSE),0),0)</f>
        <v>0</v>
      </c>
      <c r="K775" s="136"/>
      <c r="L775" s="137">
        <f t="shared" si="35"/>
        <v>0</v>
      </c>
      <c r="M775" s="138"/>
    </row>
    <row r="776" spans="1:13" s="7" customFormat="1" x14ac:dyDescent="0.25">
      <c r="A776" s="53" t="str">
        <f t="shared" si="33"/>
        <v/>
      </c>
      <c r="B776" s="53">
        <v>757</v>
      </c>
      <c r="C776" s="52" t="str">
        <f t="shared" si="34"/>
        <v>A.049.757</v>
      </c>
      <c r="D776" s="52" t="str">
        <f>IF(E776="","",$G$5&amp;"."&amp;B776&amp;"."&amp;VLOOKUP(G776,Setting!$B$6:$C$7,2,FALSE)&amp;"."&amp;DAY(E776)&amp;"."&amp;MONTH(E776)&amp;"."&amp;YEAR(E776))</f>
        <v/>
      </c>
      <c r="E776" s="135" t="str">
        <f>IFERROR(VLOOKUP(C776,'Db Transaksi'!$C$6:$K$400000,4,FALSE),"")</f>
        <v/>
      </c>
      <c r="F776" s="135"/>
      <c r="G776" s="54" t="str">
        <f>IFERROR(VLOOKUP(C776,'Db Transaksi'!$C$6:$K$400000,7,FALSE),"")</f>
        <v/>
      </c>
      <c r="H776" s="136">
        <f>IFERROR(IF(G776=$P$6,VLOOKUP(D776,'Db Transaksi'!$E$6:$J$400000,6,FALSE),0),0)</f>
        <v>0</v>
      </c>
      <c r="I776" s="136"/>
      <c r="J776" s="136">
        <f>IFERROR(IF(G776=$P$7,VLOOKUP(D776,'Db Transaksi'!$E$6:$J$400000,6,FALSE),0),0)</f>
        <v>0</v>
      </c>
      <c r="K776" s="136"/>
      <c r="L776" s="137">
        <f t="shared" si="35"/>
        <v>0</v>
      </c>
      <c r="M776" s="138"/>
    </row>
    <row r="777" spans="1:13" s="7" customFormat="1" x14ac:dyDescent="0.25">
      <c r="A777" s="53" t="str">
        <f t="shared" si="33"/>
        <v/>
      </c>
      <c r="B777" s="53">
        <v>758</v>
      </c>
      <c r="C777" s="52" t="str">
        <f t="shared" si="34"/>
        <v>A.049.758</v>
      </c>
      <c r="D777" s="52" t="str">
        <f>IF(E777="","",$G$5&amp;"."&amp;B777&amp;"."&amp;VLOOKUP(G777,Setting!$B$6:$C$7,2,FALSE)&amp;"."&amp;DAY(E777)&amp;"."&amp;MONTH(E777)&amp;"."&amp;YEAR(E777))</f>
        <v/>
      </c>
      <c r="E777" s="135" t="str">
        <f>IFERROR(VLOOKUP(C777,'Db Transaksi'!$C$6:$K$400000,4,FALSE),"")</f>
        <v/>
      </c>
      <c r="F777" s="135"/>
      <c r="G777" s="54" t="str">
        <f>IFERROR(VLOOKUP(C777,'Db Transaksi'!$C$6:$K$400000,7,FALSE),"")</f>
        <v/>
      </c>
      <c r="H777" s="136">
        <f>IFERROR(IF(G777=$P$6,VLOOKUP(D777,'Db Transaksi'!$E$6:$J$400000,6,FALSE),0),0)</f>
        <v>0</v>
      </c>
      <c r="I777" s="136"/>
      <c r="J777" s="136">
        <f>IFERROR(IF(G777=$P$7,VLOOKUP(D777,'Db Transaksi'!$E$6:$J$400000,6,FALSE),0),0)</f>
        <v>0</v>
      </c>
      <c r="K777" s="136"/>
      <c r="L777" s="137">
        <f t="shared" si="35"/>
        <v>0</v>
      </c>
      <c r="M777" s="138"/>
    </row>
    <row r="778" spans="1:13" s="7" customFormat="1" x14ac:dyDescent="0.25">
      <c r="A778" s="53" t="str">
        <f t="shared" si="33"/>
        <v/>
      </c>
      <c r="B778" s="53">
        <v>759</v>
      </c>
      <c r="C778" s="52" t="str">
        <f t="shared" si="34"/>
        <v>A.049.759</v>
      </c>
      <c r="D778" s="52" t="str">
        <f>IF(E778="","",$G$5&amp;"."&amp;B778&amp;"."&amp;VLOOKUP(G778,Setting!$B$6:$C$7,2,FALSE)&amp;"."&amp;DAY(E778)&amp;"."&amp;MONTH(E778)&amp;"."&amp;YEAR(E778))</f>
        <v/>
      </c>
      <c r="E778" s="135" t="str">
        <f>IFERROR(VLOOKUP(C778,'Db Transaksi'!$C$6:$K$400000,4,FALSE),"")</f>
        <v/>
      </c>
      <c r="F778" s="135"/>
      <c r="G778" s="54" t="str">
        <f>IFERROR(VLOOKUP(C778,'Db Transaksi'!$C$6:$K$400000,7,FALSE),"")</f>
        <v/>
      </c>
      <c r="H778" s="136">
        <f>IFERROR(IF(G778=$P$6,VLOOKUP(D778,'Db Transaksi'!$E$6:$J$400000,6,FALSE),0),0)</f>
        <v>0</v>
      </c>
      <c r="I778" s="136"/>
      <c r="J778" s="136">
        <f>IFERROR(IF(G778=$P$7,VLOOKUP(D778,'Db Transaksi'!$E$6:$J$400000,6,FALSE),0),0)</f>
        <v>0</v>
      </c>
      <c r="K778" s="136"/>
      <c r="L778" s="137">
        <f t="shared" si="35"/>
        <v>0</v>
      </c>
      <c r="M778" s="138"/>
    </row>
    <row r="779" spans="1:13" s="7" customFormat="1" x14ac:dyDescent="0.25">
      <c r="A779" s="53" t="str">
        <f t="shared" si="33"/>
        <v/>
      </c>
      <c r="B779" s="53">
        <v>760</v>
      </c>
      <c r="C779" s="52" t="str">
        <f t="shared" si="34"/>
        <v>A.049.760</v>
      </c>
      <c r="D779" s="52" t="str">
        <f>IF(E779="","",$G$5&amp;"."&amp;B779&amp;"."&amp;VLOOKUP(G779,Setting!$B$6:$C$7,2,FALSE)&amp;"."&amp;DAY(E779)&amp;"."&amp;MONTH(E779)&amp;"."&amp;YEAR(E779))</f>
        <v/>
      </c>
      <c r="E779" s="135" t="str">
        <f>IFERROR(VLOOKUP(C779,'Db Transaksi'!$C$6:$K$400000,4,FALSE),"")</f>
        <v/>
      </c>
      <c r="F779" s="135"/>
      <c r="G779" s="54" t="str">
        <f>IFERROR(VLOOKUP(C779,'Db Transaksi'!$C$6:$K$400000,7,FALSE),"")</f>
        <v/>
      </c>
      <c r="H779" s="136">
        <f>IFERROR(IF(G779=$P$6,VLOOKUP(D779,'Db Transaksi'!$E$6:$J$400000,6,FALSE),0),0)</f>
        <v>0</v>
      </c>
      <c r="I779" s="136"/>
      <c r="J779" s="136">
        <f>IFERROR(IF(G779=$P$7,VLOOKUP(D779,'Db Transaksi'!$E$6:$J$400000,6,FALSE),0),0)</f>
        <v>0</v>
      </c>
      <c r="K779" s="136"/>
      <c r="L779" s="137">
        <f t="shared" si="35"/>
        <v>0</v>
      </c>
      <c r="M779" s="138"/>
    </row>
    <row r="780" spans="1:13" s="7" customFormat="1" x14ac:dyDescent="0.25">
      <c r="A780" s="53" t="str">
        <f t="shared" si="33"/>
        <v/>
      </c>
      <c r="B780" s="53">
        <v>761</v>
      </c>
      <c r="C780" s="52" t="str">
        <f t="shared" si="34"/>
        <v>A.049.761</v>
      </c>
      <c r="D780" s="52" t="str">
        <f>IF(E780="","",$G$5&amp;"."&amp;B780&amp;"."&amp;VLOOKUP(G780,Setting!$B$6:$C$7,2,FALSE)&amp;"."&amp;DAY(E780)&amp;"."&amp;MONTH(E780)&amp;"."&amp;YEAR(E780))</f>
        <v/>
      </c>
      <c r="E780" s="135" t="str">
        <f>IFERROR(VLOOKUP(C780,'Db Transaksi'!$C$6:$K$400000,4,FALSE),"")</f>
        <v/>
      </c>
      <c r="F780" s="135"/>
      <c r="G780" s="54" t="str">
        <f>IFERROR(VLOOKUP(C780,'Db Transaksi'!$C$6:$K$400000,7,FALSE),"")</f>
        <v/>
      </c>
      <c r="H780" s="136">
        <f>IFERROR(IF(G780=$P$6,VLOOKUP(D780,'Db Transaksi'!$E$6:$J$400000,6,FALSE),0),0)</f>
        <v>0</v>
      </c>
      <c r="I780" s="136"/>
      <c r="J780" s="136">
        <f>IFERROR(IF(G780=$P$7,VLOOKUP(D780,'Db Transaksi'!$E$6:$J$400000,6,FALSE),0),0)</f>
        <v>0</v>
      </c>
      <c r="K780" s="136"/>
      <c r="L780" s="137">
        <f t="shared" si="35"/>
        <v>0</v>
      </c>
      <c r="M780" s="138"/>
    </row>
    <row r="781" spans="1:13" s="7" customFormat="1" x14ac:dyDescent="0.25">
      <c r="A781" s="53" t="str">
        <f t="shared" si="33"/>
        <v/>
      </c>
      <c r="B781" s="53">
        <v>762</v>
      </c>
      <c r="C781" s="52" t="str">
        <f t="shared" si="34"/>
        <v>A.049.762</v>
      </c>
      <c r="D781" s="52" t="str">
        <f>IF(E781="","",$G$5&amp;"."&amp;B781&amp;"."&amp;VLOOKUP(G781,Setting!$B$6:$C$7,2,FALSE)&amp;"."&amp;DAY(E781)&amp;"."&amp;MONTH(E781)&amp;"."&amp;YEAR(E781))</f>
        <v/>
      </c>
      <c r="E781" s="135" t="str">
        <f>IFERROR(VLOOKUP(C781,'Db Transaksi'!$C$6:$K$400000,4,FALSE),"")</f>
        <v/>
      </c>
      <c r="F781" s="135"/>
      <c r="G781" s="54" t="str">
        <f>IFERROR(VLOOKUP(C781,'Db Transaksi'!$C$6:$K$400000,7,FALSE),"")</f>
        <v/>
      </c>
      <c r="H781" s="136">
        <f>IFERROR(IF(G781=$P$6,VLOOKUP(D781,'Db Transaksi'!$E$6:$J$400000,6,FALSE),0),0)</f>
        <v>0</v>
      </c>
      <c r="I781" s="136"/>
      <c r="J781" s="136">
        <f>IFERROR(IF(G781=$P$7,VLOOKUP(D781,'Db Transaksi'!$E$6:$J$400000,6,FALSE),0),0)</f>
        <v>0</v>
      </c>
      <c r="K781" s="136"/>
      <c r="L781" s="137">
        <f t="shared" si="35"/>
        <v>0</v>
      </c>
      <c r="M781" s="138"/>
    </row>
    <row r="782" spans="1:13" s="7" customFormat="1" x14ac:dyDescent="0.25">
      <c r="A782" s="53" t="str">
        <f t="shared" si="33"/>
        <v/>
      </c>
      <c r="B782" s="53">
        <v>763</v>
      </c>
      <c r="C782" s="52" t="str">
        <f t="shared" si="34"/>
        <v>A.049.763</v>
      </c>
      <c r="D782" s="52" t="str">
        <f>IF(E782="","",$G$5&amp;"."&amp;B782&amp;"."&amp;VLOOKUP(G782,Setting!$B$6:$C$7,2,FALSE)&amp;"."&amp;DAY(E782)&amp;"."&amp;MONTH(E782)&amp;"."&amp;YEAR(E782))</f>
        <v/>
      </c>
      <c r="E782" s="135" t="str">
        <f>IFERROR(VLOOKUP(C782,'Db Transaksi'!$C$6:$K$400000,4,FALSE),"")</f>
        <v/>
      </c>
      <c r="F782" s="135"/>
      <c r="G782" s="54" t="str">
        <f>IFERROR(VLOOKUP(C782,'Db Transaksi'!$C$6:$K$400000,7,FALSE),"")</f>
        <v/>
      </c>
      <c r="H782" s="136">
        <f>IFERROR(IF(G782=$P$6,VLOOKUP(D782,'Db Transaksi'!$E$6:$J$400000,6,FALSE),0),0)</f>
        <v>0</v>
      </c>
      <c r="I782" s="136"/>
      <c r="J782" s="136">
        <f>IFERROR(IF(G782=$P$7,VLOOKUP(D782,'Db Transaksi'!$E$6:$J$400000,6,FALSE),0),0)</f>
        <v>0</v>
      </c>
      <c r="K782" s="136"/>
      <c r="L782" s="137">
        <f t="shared" si="35"/>
        <v>0</v>
      </c>
      <c r="M782" s="138"/>
    </row>
    <row r="783" spans="1:13" s="7" customFormat="1" x14ac:dyDescent="0.25">
      <c r="A783" s="53" t="str">
        <f t="shared" si="33"/>
        <v/>
      </c>
      <c r="B783" s="53">
        <v>764</v>
      </c>
      <c r="C783" s="52" t="str">
        <f t="shared" si="34"/>
        <v>A.049.764</v>
      </c>
      <c r="D783" s="52" t="str">
        <f>IF(E783="","",$G$5&amp;"."&amp;B783&amp;"."&amp;VLOOKUP(G783,Setting!$B$6:$C$7,2,FALSE)&amp;"."&amp;DAY(E783)&amp;"."&amp;MONTH(E783)&amp;"."&amp;YEAR(E783))</f>
        <v/>
      </c>
      <c r="E783" s="135" t="str">
        <f>IFERROR(VLOOKUP(C783,'Db Transaksi'!$C$6:$K$400000,4,FALSE),"")</f>
        <v/>
      </c>
      <c r="F783" s="135"/>
      <c r="G783" s="54" t="str">
        <f>IFERROR(VLOOKUP(C783,'Db Transaksi'!$C$6:$K$400000,7,FALSE),"")</f>
        <v/>
      </c>
      <c r="H783" s="136">
        <f>IFERROR(IF(G783=$P$6,VLOOKUP(D783,'Db Transaksi'!$E$6:$J$400000,6,FALSE),0),0)</f>
        <v>0</v>
      </c>
      <c r="I783" s="136"/>
      <c r="J783" s="136">
        <f>IFERROR(IF(G783=$P$7,VLOOKUP(D783,'Db Transaksi'!$E$6:$J$400000,6,FALSE),0),0)</f>
        <v>0</v>
      </c>
      <c r="K783" s="136"/>
      <c r="L783" s="137">
        <f t="shared" si="35"/>
        <v>0</v>
      </c>
      <c r="M783" s="138"/>
    </row>
    <row r="784" spans="1:13" s="7" customFormat="1" x14ac:dyDescent="0.25">
      <c r="A784" s="53" t="str">
        <f t="shared" si="33"/>
        <v/>
      </c>
      <c r="B784" s="53">
        <v>765</v>
      </c>
      <c r="C784" s="52" t="str">
        <f t="shared" si="34"/>
        <v>A.049.765</v>
      </c>
      <c r="D784" s="52" t="str">
        <f>IF(E784="","",$G$5&amp;"."&amp;B784&amp;"."&amp;VLOOKUP(G784,Setting!$B$6:$C$7,2,FALSE)&amp;"."&amp;DAY(E784)&amp;"."&amp;MONTH(E784)&amp;"."&amp;YEAR(E784))</f>
        <v/>
      </c>
      <c r="E784" s="135" t="str">
        <f>IFERROR(VLOOKUP(C784,'Db Transaksi'!$C$6:$K$400000,4,FALSE),"")</f>
        <v/>
      </c>
      <c r="F784" s="135"/>
      <c r="G784" s="54" t="str">
        <f>IFERROR(VLOOKUP(C784,'Db Transaksi'!$C$6:$K$400000,7,FALSE),"")</f>
        <v/>
      </c>
      <c r="H784" s="136">
        <f>IFERROR(IF(G784=$P$6,VLOOKUP(D784,'Db Transaksi'!$E$6:$J$400000,6,FALSE),0),0)</f>
        <v>0</v>
      </c>
      <c r="I784" s="136"/>
      <c r="J784" s="136">
        <f>IFERROR(IF(G784=$P$7,VLOOKUP(D784,'Db Transaksi'!$E$6:$J$400000,6,FALSE),0),0)</f>
        <v>0</v>
      </c>
      <c r="K784" s="136"/>
      <c r="L784" s="137">
        <f t="shared" si="35"/>
        <v>0</v>
      </c>
      <c r="M784" s="138"/>
    </row>
    <row r="785" spans="1:13" s="7" customFormat="1" x14ac:dyDescent="0.25">
      <c r="A785" s="53" t="str">
        <f t="shared" si="33"/>
        <v/>
      </c>
      <c r="B785" s="53">
        <v>766</v>
      </c>
      <c r="C785" s="52" t="str">
        <f t="shared" si="34"/>
        <v>A.049.766</v>
      </c>
      <c r="D785" s="52" t="str">
        <f>IF(E785="","",$G$5&amp;"."&amp;B785&amp;"."&amp;VLOOKUP(G785,Setting!$B$6:$C$7,2,FALSE)&amp;"."&amp;DAY(E785)&amp;"."&amp;MONTH(E785)&amp;"."&amp;YEAR(E785))</f>
        <v/>
      </c>
      <c r="E785" s="135" t="str">
        <f>IFERROR(VLOOKUP(C785,'Db Transaksi'!$C$6:$K$400000,4,FALSE),"")</f>
        <v/>
      </c>
      <c r="F785" s="135"/>
      <c r="G785" s="54" t="str">
        <f>IFERROR(VLOOKUP(C785,'Db Transaksi'!$C$6:$K$400000,7,FALSE),"")</f>
        <v/>
      </c>
      <c r="H785" s="136">
        <f>IFERROR(IF(G785=$P$6,VLOOKUP(D785,'Db Transaksi'!$E$6:$J$400000,6,FALSE),0),0)</f>
        <v>0</v>
      </c>
      <c r="I785" s="136"/>
      <c r="J785" s="136">
        <f>IFERROR(IF(G785=$P$7,VLOOKUP(D785,'Db Transaksi'!$E$6:$J$400000,6,FALSE),0),0)</f>
        <v>0</v>
      </c>
      <c r="K785" s="136"/>
      <c r="L785" s="137">
        <f t="shared" si="35"/>
        <v>0</v>
      </c>
      <c r="M785" s="138"/>
    </row>
    <row r="786" spans="1:13" s="7" customFormat="1" x14ac:dyDescent="0.25">
      <c r="A786" s="53" t="str">
        <f t="shared" si="33"/>
        <v/>
      </c>
      <c r="B786" s="53">
        <v>767</v>
      </c>
      <c r="C786" s="52" t="str">
        <f t="shared" si="34"/>
        <v>A.049.767</v>
      </c>
      <c r="D786" s="52" t="str">
        <f>IF(E786="","",$G$5&amp;"."&amp;B786&amp;"."&amp;VLOOKUP(G786,Setting!$B$6:$C$7,2,FALSE)&amp;"."&amp;DAY(E786)&amp;"."&amp;MONTH(E786)&amp;"."&amp;YEAR(E786))</f>
        <v/>
      </c>
      <c r="E786" s="135" t="str">
        <f>IFERROR(VLOOKUP(C786,'Db Transaksi'!$C$6:$K$400000,4,FALSE),"")</f>
        <v/>
      </c>
      <c r="F786" s="135"/>
      <c r="G786" s="54" t="str">
        <f>IFERROR(VLOOKUP(C786,'Db Transaksi'!$C$6:$K$400000,7,FALSE),"")</f>
        <v/>
      </c>
      <c r="H786" s="136">
        <f>IFERROR(IF(G786=$P$6,VLOOKUP(D786,'Db Transaksi'!$E$6:$J$400000,6,FALSE),0),0)</f>
        <v>0</v>
      </c>
      <c r="I786" s="136"/>
      <c r="J786" s="136">
        <f>IFERROR(IF(G786=$P$7,VLOOKUP(D786,'Db Transaksi'!$E$6:$J$400000,6,FALSE),0),0)</f>
        <v>0</v>
      </c>
      <c r="K786" s="136"/>
      <c r="L786" s="137">
        <f t="shared" si="35"/>
        <v>0</v>
      </c>
      <c r="M786" s="138"/>
    </row>
    <row r="787" spans="1:13" s="7" customFormat="1" x14ac:dyDescent="0.25">
      <c r="A787" s="53" t="str">
        <f t="shared" si="33"/>
        <v/>
      </c>
      <c r="B787" s="53">
        <v>768</v>
      </c>
      <c r="C787" s="52" t="str">
        <f t="shared" si="34"/>
        <v>A.049.768</v>
      </c>
      <c r="D787" s="52" t="str">
        <f>IF(E787="","",$G$5&amp;"."&amp;B787&amp;"."&amp;VLOOKUP(G787,Setting!$B$6:$C$7,2,FALSE)&amp;"."&amp;DAY(E787)&amp;"."&amp;MONTH(E787)&amp;"."&amp;YEAR(E787))</f>
        <v/>
      </c>
      <c r="E787" s="135" t="str">
        <f>IFERROR(VLOOKUP(C787,'Db Transaksi'!$C$6:$K$400000,4,FALSE),"")</f>
        <v/>
      </c>
      <c r="F787" s="135"/>
      <c r="G787" s="54" t="str">
        <f>IFERROR(VLOOKUP(C787,'Db Transaksi'!$C$6:$K$400000,7,FALSE),"")</f>
        <v/>
      </c>
      <c r="H787" s="136">
        <f>IFERROR(IF(G787=$P$6,VLOOKUP(D787,'Db Transaksi'!$E$6:$J$400000,6,FALSE),0),0)</f>
        <v>0</v>
      </c>
      <c r="I787" s="136"/>
      <c r="J787" s="136">
        <f>IFERROR(IF(G787=$P$7,VLOOKUP(D787,'Db Transaksi'!$E$6:$J$400000,6,FALSE),0),0)</f>
        <v>0</v>
      </c>
      <c r="K787" s="136"/>
      <c r="L787" s="137">
        <f t="shared" si="35"/>
        <v>0</v>
      </c>
      <c r="M787" s="138"/>
    </row>
    <row r="788" spans="1:13" s="7" customFormat="1" x14ac:dyDescent="0.25">
      <c r="A788" s="53" t="str">
        <f t="shared" si="33"/>
        <v/>
      </c>
      <c r="B788" s="53">
        <v>769</v>
      </c>
      <c r="C788" s="52" t="str">
        <f t="shared" si="34"/>
        <v>A.049.769</v>
      </c>
      <c r="D788" s="52" t="str">
        <f>IF(E788="","",$G$5&amp;"."&amp;B788&amp;"."&amp;VLOOKUP(G788,Setting!$B$6:$C$7,2,FALSE)&amp;"."&amp;DAY(E788)&amp;"."&amp;MONTH(E788)&amp;"."&amp;YEAR(E788))</f>
        <v/>
      </c>
      <c r="E788" s="135" t="str">
        <f>IFERROR(VLOOKUP(C788,'Db Transaksi'!$C$6:$K$400000,4,FALSE),"")</f>
        <v/>
      </c>
      <c r="F788" s="135"/>
      <c r="G788" s="54" t="str">
        <f>IFERROR(VLOOKUP(C788,'Db Transaksi'!$C$6:$K$400000,7,FALSE),"")</f>
        <v/>
      </c>
      <c r="H788" s="136">
        <f>IFERROR(IF(G788=$P$6,VLOOKUP(D788,'Db Transaksi'!$E$6:$J$400000,6,FALSE),0),0)</f>
        <v>0</v>
      </c>
      <c r="I788" s="136"/>
      <c r="J788" s="136">
        <f>IFERROR(IF(G788=$P$7,VLOOKUP(D788,'Db Transaksi'!$E$6:$J$400000,6,FALSE),0),0)</f>
        <v>0</v>
      </c>
      <c r="K788" s="136"/>
      <c r="L788" s="137">
        <f t="shared" si="35"/>
        <v>0</v>
      </c>
      <c r="M788" s="138"/>
    </row>
    <row r="789" spans="1:13" s="7" customFormat="1" x14ac:dyDescent="0.25">
      <c r="A789" s="53" t="str">
        <f t="shared" ref="A789:A852" si="36">IF(G789="","",B789)</f>
        <v/>
      </c>
      <c r="B789" s="53">
        <v>770</v>
      </c>
      <c r="C789" s="52" t="str">
        <f t="shared" ref="C789:C852" si="37">$G$5&amp;"."&amp;B789</f>
        <v>A.049.770</v>
      </c>
      <c r="D789" s="52" t="str">
        <f>IF(E789="","",$G$5&amp;"."&amp;B789&amp;"."&amp;VLOOKUP(G789,Setting!$B$6:$C$7,2,FALSE)&amp;"."&amp;DAY(E789)&amp;"."&amp;MONTH(E789)&amp;"."&amp;YEAR(E789))</f>
        <v/>
      </c>
      <c r="E789" s="135" t="str">
        <f>IFERROR(VLOOKUP(C789,'Db Transaksi'!$C$6:$K$400000,4,FALSE),"")</f>
        <v/>
      </c>
      <c r="F789" s="135"/>
      <c r="G789" s="54" t="str">
        <f>IFERROR(VLOOKUP(C789,'Db Transaksi'!$C$6:$K$400000,7,FALSE),"")</f>
        <v/>
      </c>
      <c r="H789" s="136">
        <f>IFERROR(IF(G789=$P$6,VLOOKUP(D789,'Db Transaksi'!$E$6:$J$400000,6,FALSE),0),0)</f>
        <v>0</v>
      </c>
      <c r="I789" s="136"/>
      <c r="J789" s="136">
        <f>IFERROR(IF(G789=$P$7,VLOOKUP(D789,'Db Transaksi'!$E$6:$J$400000,6,FALSE),0),0)</f>
        <v>0</v>
      </c>
      <c r="K789" s="136"/>
      <c r="L789" s="137">
        <f t="shared" si="35"/>
        <v>0</v>
      </c>
      <c r="M789" s="138"/>
    </row>
    <row r="790" spans="1:13" s="7" customFormat="1" x14ac:dyDescent="0.25">
      <c r="A790" s="53" t="str">
        <f t="shared" si="36"/>
        <v/>
      </c>
      <c r="B790" s="53">
        <v>771</v>
      </c>
      <c r="C790" s="52" t="str">
        <f t="shared" si="37"/>
        <v>A.049.771</v>
      </c>
      <c r="D790" s="52" t="str">
        <f>IF(E790="","",$G$5&amp;"."&amp;B790&amp;"."&amp;VLOOKUP(G790,Setting!$B$6:$C$7,2,FALSE)&amp;"."&amp;DAY(E790)&amp;"."&amp;MONTH(E790)&amp;"."&amp;YEAR(E790))</f>
        <v/>
      </c>
      <c r="E790" s="135" t="str">
        <f>IFERROR(VLOOKUP(C790,'Db Transaksi'!$C$6:$K$400000,4,FALSE),"")</f>
        <v/>
      </c>
      <c r="F790" s="135"/>
      <c r="G790" s="54" t="str">
        <f>IFERROR(VLOOKUP(C790,'Db Transaksi'!$C$6:$K$400000,7,FALSE),"")</f>
        <v/>
      </c>
      <c r="H790" s="136">
        <f>IFERROR(IF(G790=$P$6,VLOOKUP(D790,'Db Transaksi'!$E$6:$J$400000,6,FALSE),0),0)</f>
        <v>0</v>
      </c>
      <c r="I790" s="136"/>
      <c r="J790" s="136">
        <f>IFERROR(IF(G790=$P$7,VLOOKUP(D790,'Db Transaksi'!$E$6:$J$400000,6,FALSE),0),0)</f>
        <v>0</v>
      </c>
      <c r="K790" s="136"/>
      <c r="L790" s="137">
        <f t="shared" si="35"/>
        <v>0</v>
      </c>
      <c r="M790" s="138"/>
    </row>
    <row r="791" spans="1:13" s="7" customFormat="1" x14ac:dyDescent="0.25">
      <c r="A791" s="53" t="str">
        <f t="shared" si="36"/>
        <v/>
      </c>
      <c r="B791" s="53">
        <v>772</v>
      </c>
      <c r="C791" s="52" t="str">
        <f t="shared" si="37"/>
        <v>A.049.772</v>
      </c>
      <c r="D791" s="52" t="str">
        <f>IF(E791="","",$G$5&amp;"."&amp;B791&amp;"."&amp;VLOOKUP(G791,Setting!$B$6:$C$7,2,FALSE)&amp;"."&amp;DAY(E791)&amp;"."&amp;MONTH(E791)&amp;"."&amp;YEAR(E791))</f>
        <v/>
      </c>
      <c r="E791" s="135" t="str">
        <f>IFERROR(VLOOKUP(C791,'Db Transaksi'!$C$6:$K$400000,4,FALSE),"")</f>
        <v/>
      </c>
      <c r="F791" s="135"/>
      <c r="G791" s="54" t="str">
        <f>IFERROR(VLOOKUP(C791,'Db Transaksi'!$C$6:$K$400000,7,FALSE),"")</f>
        <v/>
      </c>
      <c r="H791" s="136">
        <f>IFERROR(IF(G791=$P$6,VLOOKUP(D791,'Db Transaksi'!$E$6:$J$400000,6,FALSE),0),0)</f>
        <v>0</v>
      </c>
      <c r="I791" s="136"/>
      <c r="J791" s="136">
        <f>IFERROR(IF(G791=$P$7,VLOOKUP(D791,'Db Transaksi'!$E$6:$J$400000,6,FALSE),0),0)</f>
        <v>0</v>
      </c>
      <c r="K791" s="136"/>
      <c r="L791" s="137">
        <f t="shared" ref="L791:L854" si="38">L790+H791-J791</f>
        <v>0</v>
      </c>
      <c r="M791" s="138"/>
    </row>
    <row r="792" spans="1:13" s="7" customFormat="1" x14ac:dyDescent="0.25">
      <c r="A792" s="53" t="str">
        <f t="shared" si="36"/>
        <v/>
      </c>
      <c r="B792" s="53">
        <v>773</v>
      </c>
      <c r="C792" s="52" t="str">
        <f t="shared" si="37"/>
        <v>A.049.773</v>
      </c>
      <c r="D792" s="52" t="str">
        <f>IF(E792="","",$G$5&amp;"."&amp;B792&amp;"."&amp;VLOOKUP(G792,Setting!$B$6:$C$7,2,FALSE)&amp;"."&amp;DAY(E792)&amp;"."&amp;MONTH(E792)&amp;"."&amp;YEAR(E792))</f>
        <v/>
      </c>
      <c r="E792" s="135" t="str">
        <f>IFERROR(VLOOKUP(C792,'Db Transaksi'!$C$6:$K$400000,4,FALSE),"")</f>
        <v/>
      </c>
      <c r="F792" s="135"/>
      <c r="G792" s="54" t="str">
        <f>IFERROR(VLOOKUP(C792,'Db Transaksi'!$C$6:$K$400000,7,FALSE),"")</f>
        <v/>
      </c>
      <c r="H792" s="136">
        <f>IFERROR(IF(G792=$P$6,VLOOKUP(D792,'Db Transaksi'!$E$6:$J$400000,6,FALSE),0),0)</f>
        <v>0</v>
      </c>
      <c r="I792" s="136"/>
      <c r="J792" s="136">
        <f>IFERROR(IF(G792=$P$7,VLOOKUP(D792,'Db Transaksi'!$E$6:$J$400000,6,FALSE),0),0)</f>
        <v>0</v>
      </c>
      <c r="K792" s="136"/>
      <c r="L792" s="137">
        <f t="shared" si="38"/>
        <v>0</v>
      </c>
      <c r="M792" s="138"/>
    </row>
    <row r="793" spans="1:13" s="7" customFormat="1" x14ac:dyDescent="0.25">
      <c r="A793" s="53" t="str">
        <f t="shared" si="36"/>
        <v/>
      </c>
      <c r="B793" s="53">
        <v>774</v>
      </c>
      <c r="C793" s="52" t="str">
        <f t="shared" si="37"/>
        <v>A.049.774</v>
      </c>
      <c r="D793" s="52" t="str">
        <f>IF(E793="","",$G$5&amp;"."&amp;B793&amp;"."&amp;VLOOKUP(G793,Setting!$B$6:$C$7,2,FALSE)&amp;"."&amp;DAY(E793)&amp;"."&amp;MONTH(E793)&amp;"."&amp;YEAR(E793))</f>
        <v/>
      </c>
      <c r="E793" s="135" t="str">
        <f>IFERROR(VLOOKUP(C793,'Db Transaksi'!$C$6:$K$400000,4,FALSE),"")</f>
        <v/>
      </c>
      <c r="F793" s="135"/>
      <c r="G793" s="54" t="str">
        <f>IFERROR(VLOOKUP(C793,'Db Transaksi'!$C$6:$K$400000,7,FALSE),"")</f>
        <v/>
      </c>
      <c r="H793" s="136">
        <f>IFERROR(IF(G793=$P$6,VLOOKUP(D793,'Db Transaksi'!$E$6:$J$400000,6,FALSE),0),0)</f>
        <v>0</v>
      </c>
      <c r="I793" s="136"/>
      <c r="J793" s="136">
        <f>IFERROR(IF(G793=$P$7,VLOOKUP(D793,'Db Transaksi'!$E$6:$J$400000,6,FALSE),0),0)</f>
        <v>0</v>
      </c>
      <c r="K793" s="136"/>
      <c r="L793" s="137">
        <f t="shared" si="38"/>
        <v>0</v>
      </c>
      <c r="M793" s="138"/>
    </row>
    <row r="794" spans="1:13" s="7" customFormat="1" x14ac:dyDescent="0.25">
      <c r="A794" s="53" t="str">
        <f t="shared" si="36"/>
        <v/>
      </c>
      <c r="B794" s="53">
        <v>775</v>
      </c>
      <c r="C794" s="52" t="str">
        <f t="shared" si="37"/>
        <v>A.049.775</v>
      </c>
      <c r="D794" s="52" t="str">
        <f>IF(E794="","",$G$5&amp;"."&amp;B794&amp;"."&amp;VLOOKUP(G794,Setting!$B$6:$C$7,2,FALSE)&amp;"."&amp;DAY(E794)&amp;"."&amp;MONTH(E794)&amp;"."&amp;YEAR(E794))</f>
        <v/>
      </c>
      <c r="E794" s="135" t="str">
        <f>IFERROR(VLOOKUP(C794,'Db Transaksi'!$C$6:$K$400000,4,FALSE),"")</f>
        <v/>
      </c>
      <c r="F794" s="135"/>
      <c r="G794" s="54" t="str">
        <f>IFERROR(VLOOKUP(C794,'Db Transaksi'!$C$6:$K$400000,7,FALSE),"")</f>
        <v/>
      </c>
      <c r="H794" s="136">
        <f>IFERROR(IF(G794=$P$6,VLOOKUP(D794,'Db Transaksi'!$E$6:$J$400000,6,FALSE),0),0)</f>
        <v>0</v>
      </c>
      <c r="I794" s="136"/>
      <c r="J794" s="136">
        <f>IFERROR(IF(G794=$P$7,VLOOKUP(D794,'Db Transaksi'!$E$6:$J$400000,6,FALSE),0),0)</f>
        <v>0</v>
      </c>
      <c r="K794" s="136"/>
      <c r="L794" s="137">
        <f t="shared" si="38"/>
        <v>0</v>
      </c>
      <c r="M794" s="138"/>
    </row>
    <row r="795" spans="1:13" s="7" customFormat="1" x14ac:dyDescent="0.25">
      <c r="A795" s="53" t="str">
        <f t="shared" si="36"/>
        <v/>
      </c>
      <c r="B795" s="53">
        <v>776</v>
      </c>
      <c r="C795" s="52" t="str">
        <f t="shared" si="37"/>
        <v>A.049.776</v>
      </c>
      <c r="D795" s="52" t="str">
        <f>IF(E795="","",$G$5&amp;"."&amp;B795&amp;"."&amp;VLOOKUP(G795,Setting!$B$6:$C$7,2,FALSE)&amp;"."&amp;DAY(E795)&amp;"."&amp;MONTH(E795)&amp;"."&amp;YEAR(E795))</f>
        <v/>
      </c>
      <c r="E795" s="135" t="str">
        <f>IFERROR(VLOOKUP(C795,'Db Transaksi'!$C$6:$K$400000,4,FALSE),"")</f>
        <v/>
      </c>
      <c r="F795" s="135"/>
      <c r="G795" s="54" t="str">
        <f>IFERROR(VLOOKUP(C795,'Db Transaksi'!$C$6:$K$400000,7,FALSE),"")</f>
        <v/>
      </c>
      <c r="H795" s="136">
        <f>IFERROR(IF(G795=$P$6,VLOOKUP(D795,'Db Transaksi'!$E$6:$J$400000,6,FALSE),0),0)</f>
        <v>0</v>
      </c>
      <c r="I795" s="136"/>
      <c r="J795" s="136">
        <f>IFERROR(IF(G795=$P$7,VLOOKUP(D795,'Db Transaksi'!$E$6:$J$400000,6,FALSE),0),0)</f>
        <v>0</v>
      </c>
      <c r="K795" s="136"/>
      <c r="L795" s="137">
        <f t="shared" si="38"/>
        <v>0</v>
      </c>
      <c r="M795" s="138"/>
    </row>
    <row r="796" spans="1:13" s="7" customFormat="1" x14ac:dyDescent="0.25">
      <c r="A796" s="53" t="str">
        <f t="shared" si="36"/>
        <v/>
      </c>
      <c r="B796" s="53">
        <v>777</v>
      </c>
      <c r="C796" s="52" t="str">
        <f t="shared" si="37"/>
        <v>A.049.777</v>
      </c>
      <c r="D796" s="52" t="str">
        <f>IF(E796="","",$G$5&amp;"."&amp;B796&amp;"."&amp;VLOOKUP(G796,Setting!$B$6:$C$7,2,FALSE)&amp;"."&amp;DAY(E796)&amp;"."&amp;MONTH(E796)&amp;"."&amp;YEAR(E796))</f>
        <v/>
      </c>
      <c r="E796" s="135" t="str">
        <f>IFERROR(VLOOKUP(C796,'Db Transaksi'!$C$6:$K$400000,4,FALSE),"")</f>
        <v/>
      </c>
      <c r="F796" s="135"/>
      <c r="G796" s="54" t="str">
        <f>IFERROR(VLOOKUP(C796,'Db Transaksi'!$C$6:$K$400000,7,FALSE),"")</f>
        <v/>
      </c>
      <c r="H796" s="136">
        <f>IFERROR(IF(G796=$P$6,VLOOKUP(D796,'Db Transaksi'!$E$6:$J$400000,6,FALSE),0),0)</f>
        <v>0</v>
      </c>
      <c r="I796" s="136"/>
      <c r="J796" s="136">
        <f>IFERROR(IF(G796=$P$7,VLOOKUP(D796,'Db Transaksi'!$E$6:$J$400000,6,FALSE),0),0)</f>
        <v>0</v>
      </c>
      <c r="K796" s="136"/>
      <c r="L796" s="137">
        <f t="shared" si="38"/>
        <v>0</v>
      </c>
      <c r="M796" s="138"/>
    </row>
    <row r="797" spans="1:13" s="7" customFormat="1" x14ac:dyDescent="0.25">
      <c r="A797" s="53" t="str">
        <f t="shared" si="36"/>
        <v/>
      </c>
      <c r="B797" s="53">
        <v>778</v>
      </c>
      <c r="C797" s="52" t="str">
        <f t="shared" si="37"/>
        <v>A.049.778</v>
      </c>
      <c r="D797" s="52" t="str">
        <f>IF(E797="","",$G$5&amp;"."&amp;B797&amp;"."&amp;VLOOKUP(G797,Setting!$B$6:$C$7,2,FALSE)&amp;"."&amp;DAY(E797)&amp;"."&amp;MONTH(E797)&amp;"."&amp;YEAR(E797))</f>
        <v/>
      </c>
      <c r="E797" s="135" t="str">
        <f>IFERROR(VLOOKUP(C797,'Db Transaksi'!$C$6:$K$400000,4,FALSE),"")</f>
        <v/>
      </c>
      <c r="F797" s="135"/>
      <c r="G797" s="54" t="str">
        <f>IFERROR(VLOOKUP(C797,'Db Transaksi'!$C$6:$K$400000,7,FALSE),"")</f>
        <v/>
      </c>
      <c r="H797" s="136">
        <f>IFERROR(IF(G797=$P$6,VLOOKUP(D797,'Db Transaksi'!$E$6:$J$400000,6,FALSE),0),0)</f>
        <v>0</v>
      </c>
      <c r="I797" s="136"/>
      <c r="J797" s="136">
        <f>IFERROR(IF(G797=$P$7,VLOOKUP(D797,'Db Transaksi'!$E$6:$J$400000,6,FALSE),0),0)</f>
        <v>0</v>
      </c>
      <c r="K797" s="136"/>
      <c r="L797" s="137">
        <f t="shared" si="38"/>
        <v>0</v>
      </c>
      <c r="M797" s="138"/>
    </row>
    <row r="798" spans="1:13" s="7" customFormat="1" x14ac:dyDescent="0.25">
      <c r="A798" s="53" t="str">
        <f t="shared" si="36"/>
        <v/>
      </c>
      <c r="B798" s="53">
        <v>779</v>
      </c>
      <c r="C798" s="52" t="str">
        <f t="shared" si="37"/>
        <v>A.049.779</v>
      </c>
      <c r="D798" s="52" t="str">
        <f>IF(E798="","",$G$5&amp;"."&amp;B798&amp;"."&amp;VLOOKUP(G798,Setting!$B$6:$C$7,2,FALSE)&amp;"."&amp;DAY(E798)&amp;"."&amp;MONTH(E798)&amp;"."&amp;YEAR(E798))</f>
        <v/>
      </c>
      <c r="E798" s="135" t="str">
        <f>IFERROR(VLOOKUP(C798,'Db Transaksi'!$C$6:$K$400000,4,FALSE),"")</f>
        <v/>
      </c>
      <c r="F798" s="135"/>
      <c r="G798" s="54" t="str">
        <f>IFERROR(VLOOKUP(C798,'Db Transaksi'!$C$6:$K$400000,7,FALSE),"")</f>
        <v/>
      </c>
      <c r="H798" s="136">
        <f>IFERROR(IF(G798=$P$6,VLOOKUP(D798,'Db Transaksi'!$E$6:$J$400000,6,FALSE),0),0)</f>
        <v>0</v>
      </c>
      <c r="I798" s="136"/>
      <c r="J798" s="136">
        <f>IFERROR(IF(G798=$P$7,VLOOKUP(D798,'Db Transaksi'!$E$6:$J$400000,6,FALSE),0),0)</f>
        <v>0</v>
      </c>
      <c r="K798" s="136"/>
      <c r="L798" s="137">
        <f t="shared" si="38"/>
        <v>0</v>
      </c>
      <c r="M798" s="138"/>
    </row>
    <row r="799" spans="1:13" s="7" customFormat="1" x14ac:dyDescent="0.25">
      <c r="A799" s="53" t="str">
        <f t="shared" si="36"/>
        <v/>
      </c>
      <c r="B799" s="53">
        <v>780</v>
      </c>
      <c r="C799" s="52" t="str">
        <f t="shared" si="37"/>
        <v>A.049.780</v>
      </c>
      <c r="D799" s="52" t="str">
        <f>IF(E799="","",$G$5&amp;"."&amp;B799&amp;"."&amp;VLOOKUP(G799,Setting!$B$6:$C$7,2,FALSE)&amp;"."&amp;DAY(E799)&amp;"."&amp;MONTH(E799)&amp;"."&amp;YEAR(E799))</f>
        <v/>
      </c>
      <c r="E799" s="135" t="str">
        <f>IFERROR(VLOOKUP(C799,'Db Transaksi'!$C$6:$K$400000,4,FALSE),"")</f>
        <v/>
      </c>
      <c r="F799" s="135"/>
      <c r="G799" s="54" t="str">
        <f>IFERROR(VLOOKUP(C799,'Db Transaksi'!$C$6:$K$400000,7,FALSE),"")</f>
        <v/>
      </c>
      <c r="H799" s="136">
        <f>IFERROR(IF(G799=$P$6,VLOOKUP(D799,'Db Transaksi'!$E$6:$J$400000,6,FALSE),0),0)</f>
        <v>0</v>
      </c>
      <c r="I799" s="136"/>
      <c r="J799" s="136">
        <f>IFERROR(IF(G799=$P$7,VLOOKUP(D799,'Db Transaksi'!$E$6:$J$400000,6,FALSE),0),0)</f>
        <v>0</v>
      </c>
      <c r="K799" s="136"/>
      <c r="L799" s="137">
        <f t="shared" si="38"/>
        <v>0</v>
      </c>
      <c r="M799" s="138"/>
    </row>
    <row r="800" spans="1:13" s="7" customFormat="1" x14ac:dyDescent="0.25">
      <c r="A800" s="53" t="str">
        <f t="shared" si="36"/>
        <v/>
      </c>
      <c r="B800" s="53">
        <v>781</v>
      </c>
      <c r="C800" s="52" t="str">
        <f t="shared" si="37"/>
        <v>A.049.781</v>
      </c>
      <c r="D800" s="52" t="str">
        <f>IF(E800="","",$G$5&amp;"."&amp;B800&amp;"."&amp;VLOOKUP(G800,Setting!$B$6:$C$7,2,FALSE)&amp;"."&amp;DAY(E800)&amp;"."&amp;MONTH(E800)&amp;"."&amp;YEAR(E800))</f>
        <v/>
      </c>
      <c r="E800" s="135" t="str">
        <f>IFERROR(VLOOKUP(C800,'Db Transaksi'!$C$6:$K$400000,4,FALSE),"")</f>
        <v/>
      </c>
      <c r="F800" s="135"/>
      <c r="G800" s="54" t="str">
        <f>IFERROR(VLOOKUP(C800,'Db Transaksi'!$C$6:$K$400000,7,FALSE),"")</f>
        <v/>
      </c>
      <c r="H800" s="136">
        <f>IFERROR(IF(G800=$P$6,VLOOKUP(D800,'Db Transaksi'!$E$6:$J$400000,6,FALSE),0),0)</f>
        <v>0</v>
      </c>
      <c r="I800" s="136"/>
      <c r="J800" s="136">
        <f>IFERROR(IF(G800=$P$7,VLOOKUP(D800,'Db Transaksi'!$E$6:$J$400000,6,FALSE),0),0)</f>
        <v>0</v>
      </c>
      <c r="K800" s="136"/>
      <c r="L800" s="137">
        <f t="shared" si="38"/>
        <v>0</v>
      </c>
      <c r="M800" s="138"/>
    </row>
    <row r="801" spans="1:13" s="7" customFormat="1" x14ac:dyDescent="0.25">
      <c r="A801" s="53" t="str">
        <f t="shared" si="36"/>
        <v/>
      </c>
      <c r="B801" s="53">
        <v>782</v>
      </c>
      <c r="C801" s="52" t="str">
        <f t="shared" si="37"/>
        <v>A.049.782</v>
      </c>
      <c r="D801" s="52" t="str">
        <f>IF(E801="","",$G$5&amp;"."&amp;B801&amp;"."&amp;VLOOKUP(G801,Setting!$B$6:$C$7,2,FALSE)&amp;"."&amp;DAY(E801)&amp;"."&amp;MONTH(E801)&amp;"."&amp;YEAR(E801))</f>
        <v/>
      </c>
      <c r="E801" s="135" t="str">
        <f>IFERROR(VLOOKUP(C801,'Db Transaksi'!$C$6:$K$400000,4,FALSE),"")</f>
        <v/>
      </c>
      <c r="F801" s="135"/>
      <c r="G801" s="54" t="str">
        <f>IFERROR(VLOOKUP(C801,'Db Transaksi'!$C$6:$K$400000,7,FALSE),"")</f>
        <v/>
      </c>
      <c r="H801" s="136">
        <f>IFERROR(IF(G801=$P$6,VLOOKUP(D801,'Db Transaksi'!$E$6:$J$400000,6,FALSE),0),0)</f>
        <v>0</v>
      </c>
      <c r="I801" s="136"/>
      <c r="J801" s="136">
        <f>IFERROR(IF(G801=$P$7,VLOOKUP(D801,'Db Transaksi'!$E$6:$J$400000,6,FALSE),0),0)</f>
        <v>0</v>
      </c>
      <c r="K801" s="136"/>
      <c r="L801" s="137">
        <f t="shared" si="38"/>
        <v>0</v>
      </c>
      <c r="M801" s="138"/>
    </row>
    <row r="802" spans="1:13" s="7" customFormat="1" x14ac:dyDescent="0.25">
      <c r="A802" s="53" t="str">
        <f t="shared" si="36"/>
        <v/>
      </c>
      <c r="B802" s="53">
        <v>783</v>
      </c>
      <c r="C802" s="52" t="str">
        <f t="shared" si="37"/>
        <v>A.049.783</v>
      </c>
      <c r="D802" s="52" t="str">
        <f>IF(E802="","",$G$5&amp;"."&amp;B802&amp;"."&amp;VLOOKUP(G802,Setting!$B$6:$C$7,2,FALSE)&amp;"."&amp;DAY(E802)&amp;"."&amp;MONTH(E802)&amp;"."&amp;YEAR(E802))</f>
        <v/>
      </c>
      <c r="E802" s="135" t="str">
        <f>IFERROR(VLOOKUP(C802,'Db Transaksi'!$C$6:$K$400000,4,FALSE),"")</f>
        <v/>
      </c>
      <c r="F802" s="135"/>
      <c r="G802" s="54" t="str">
        <f>IFERROR(VLOOKUP(C802,'Db Transaksi'!$C$6:$K$400000,7,FALSE),"")</f>
        <v/>
      </c>
      <c r="H802" s="136">
        <f>IFERROR(IF(G802=$P$6,VLOOKUP(D802,'Db Transaksi'!$E$6:$J$400000,6,FALSE),0),0)</f>
        <v>0</v>
      </c>
      <c r="I802" s="136"/>
      <c r="J802" s="136">
        <f>IFERROR(IF(G802=$P$7,VLOOKUP(D802,'Db Transaksi'!$E$6:$J$400000,6,FALSE),0),0)</f>
        <v>0</v>
      </c>
      <c r="K802" s="136"/>
      <c r="L802" s="137">
        <f t="shared" si="38"/>
        <v>0</v>
      </c>
      <c r="M802" s="138"/>
    </row>
    <row r="803" spans="1:13" s="7" customFormat="1" x14ac:dyDescent="0.25">
      <c r="A803" s="53" t="str">
        <f t="shared" si="36"/>
        <v/>
      </c>
      <c r="B803" s="53">
        <v>784</v>
      </c>
      <c r="C803" s="52" t="str">
        <f t="shared" si="37"/>
        <v>A.049.784</v>
      </c>
      <c r="D803" s="52" t="str">
        <f>IF(E803="","",$G$5&amp;"."&amp;B803&amp;"."&amp;VLOOKUP(G803,Setting!$B$6:$C$7,2,FALSE)&amp;"."&amp;DAY(E803)&amp;"."&amp;MONTH(E803)&amp;"."&amp;YEAR(E803))</f>
        <v/>
      </c>
      <c r="E803" s="135" t="str">
        <f>IFERROR(VLOOKUP(C803,'Db Transaksi'!$C$6:$K$400000,4,FALSE),"")</f>
        <v/>
      </c>
      <c r="F803" s="135"/>
      <c r="G803" s="54" t="str">
        <f>IFERROR(VLOOKUP(C803,'Db Transaksi'!$C$6:$K$400000,7,FALSE),"")</f>
        <v/>
      </c>
      <c r="H803" s="136">
        <f>IFERROR(IF(G803=$P$6,VLOOKUP(D803,'Db Transaksi'!$E$6:$J$400000,6,FALSE),0),0)</f>
        <v>0</v>
      </c>
      <c r="I803" s="136"/>
      <c r="J803" s="136">
        <f>IFERROR(IF(G803=$P$7,VLOOKUP(D803,'Db Transaksi'!$E$6:$J$400000,6,FALSE),0),0)</f>
        <v>0</v>
      </c>
      <c r="K803" s="136"/>
      <c r="L803" s="137">
        <f t="shared" si="38"/>
        <v>0</v>
      </c>
      <c r="M803" s="138"/>
    </row>
    <row r="804" spans="1:13" s="7" customFormat="1" x14ac:dyDescent="0.25">
      <c r="A804" s="53" t="str">
        <f t="shared" si="36"/>
        <v/>
      </c>
      <c r="B804" s="53">
        <v>785</v>
      </c>
      <c r="C804" s="52" t="str">
        <f t="shared" si="37"/>
        <v>A.049.785</v>
      </c>
      <c r="D804" s="52" t="str">
        <f>IF(E804="","",$G$5&amp;"."&amp;B804&amp;"."&amp;VLOOKUP(G804,Setting!$B$6:$C$7,2,FALSE)&amp;"."&amp;DAY(E804)&amp;"."&amp;MONTH(E804)&amp;"."&amp;YEAR(E804))</f>
        <v/>
      </c>
      <c r="E804" s="135" t="str">
        <f>IFERROR(VLOOKUP(C804,'Db Transaksi'!$C$6:$K$400000,4,FALSE),"")</f>
        <v/>
      </c>
      <c r="F804" s="135"/>
      <c r="G804" s="54" t="str">
        <f>IFERROR(VLOOKUP(C804,'Db Transaksi'!$C$6:$K$400000,7,FALSE),"")</f>
        <v/>
      </c>
      <c r="H804" s="136">
        <f>IFERROR(IF(G804=$P$6,VLOOKUP(D804,'Db Transaksi'!$E$6:$J$400000,6,FALSE),0),0)</f>
        <v>0</v>
      </c>
      <c r="I804" s="136"/>
      <c r="J804" s="136">
        <f>IFERROR(IF(G804=$P$7,VLOOKUP(D804,'Db Transaksi'!$E$6:$J$400000,6,FALSE),0),0)</f>
        <v>0</v>
      </c>
      <c r="K804" s="136"/>
      <c r="L804" s="137">
        <f t="shared" si="38"/>
        <v>0</v>
      </c>
      <c r="M804" s="138"/>
    </row>
    <row r="805" spans="1:13" s="7" customFormat="1" x14ac:dyDescent="0.25">
      <c r="A805" s="53" t="str">
        <f t="shared" si="36"/>
        <v/>
      </c>
      <c r="B805" s="53">
        <v>786</v>
      </c>
      <c r="C805" s="52" t="str">
        <f t="shared" si="37"/>
        <v>A.049.786</v>
      </c>
      <c r="D805" s="52" t="str">
        <f>IF(E805="","",$G$5&amp;"."&amp;B805&amp;"."&amp;VLOOKUP(G805,Setting!$B$6:$C$7,2,FALSE)&amp;"."&amp;DAY(E805)&amp;"."&amp;MONTH(E805)&amp;"."&amp;YEAR(E805))</f>
        <v/>
      </c>
      <c r="E805" s="135" t="str">
        <f>IFERROR(VLOOKUP(C805,'Db Transaksi'!$C$6:$K$400000,4,FALSE),"")</f>
        <v/>
      </c>
      <c r="F805" s="135"/>
      <c r="G805" s="54" t="str">
        <f>IFERROR(VLOOKUP(C805,'Db Transaksi'!$C$6:$K$400000,7,FALSE),"")</f>
        <v/>
      </c>
      <c r="H805" s="136">
        <f>IFERROR(IF(G805=$P$6,VLOOKUP(D805,'Db Transaksi'!$E$6:$J$400000,6,FALSE),0),0)</f>
        <v>0</v>
      </c>
      <c r="I805" s="136"/>
      <c r="J805" s="136">
        <f>IFERROR(IF(G805=$P$7,VLOOKUP(D805,'Db Transaksi'!$E$6:$J$400000,6,FALSE),0),0)</f>
        <v>0</v>
      </c>
      <c r="K805" s="136"/>
      <c r="L805" s="137">
        <f t="shared" si="38"/>
        <v>0</v>
      </c>
      <c r="M805" s="138"/>
    </row>
    <row r="806" spans="1:13" s="7" customFormat="1" x14ac:dyDescent="0.25">
      <c r="A806" s="53" t="str">
        <f t="shared" si="36"/>
        <v/>
      </c>
      <c r="B806" s="53">
        <v>787</v>
      </c>
      <c r="C806" s="52" t="str">
        <f t="shared" si="37"/>
        <v>A.049.787</v>
      </c>
      <c r="D806" s="52" t="str">
        <f>IF(E806="","",$G$5&amp;"."&amp;B806&amp;"."&amp;VLOOKUP(G806,Setting!$B$6:$C$7,2,FALSE)&amp;"."&amp;DAY(E806)&amp;"."&amp;MONTH(E806)&amp;"."&amp;YEAR(E806))</f>
        <v/>
      </c>
      <c r="E806" s="135" t="str">
        <f>IFERROR(VLOOKUP(C806,'Db Transaksi'!$C$6:$K$400000,4,FALSE),"")</f>
        <v/>
      </c>
      <c r="F806" s="135"/>
      <c r="G806" s="54" t="str">
        <f>IFERROR(VLOOKUP(C806,'Db Transaksi'!$C$6:$K$400000,7,FALSE),"")</f>
        <v/>
      </c>
      <c r="H806" s="136">
        <f>IFERROR(IF(G806=$P$6,VLOOKUP(D806,'Db Transaksi'!$E$6:$J$400000,6,FALSE),0),0)</f>
        <v>0</v>
      </c>
      <c r="I806" s="136"/>
      <c r="J806" s="136">
        <f>IFERROR(IF(G806=$P$7,VLOOKUP(D806,'Db Transaksi'!$E$6:$J$400000,6,FALSE),0),0)</f>
        <v>0</v>
      </c>
      <c r="K806" s="136"/>
      <c r="L806" s="137">
        <f t="shared" si="38"/>
        <v>0</v>
      </c>
      <c r="M806" s="138"/>
    </row>
    <row r="807" spans="1:13" s="7" customFormat="1" x14ac:dyDescent="0.25">
      <c r="A807" s="53" t="str">
        <f t="shared" si="36"/>
        <v/>
      </c>
      <c r="B807" s="53">
        <v>788</v>
      </c>
      <c r="C807" s="52" t="str">
        <f t="shared" si="37"/>
        <v>A.049.788</v>
      </c>
      <c r="D807" s="52" t="str">
        <f>IF(E807="","",$G$5&amp;"."&amp;B807&amp;"."&amp;VLOOKUP(G807,Setting!$B$6:$C$7,2,FALSE)&amp;"."&amp;DAY(E807)&amp;"."&amp;MONTH(E807)&amp;"."&amp;YEAR(E807))</f>
        <v/>
      </c>
      <c r="E807" s="135" t="str">
        <f>IFERROR(VLOOKUP(C807,'Db Transaksi'!$C$6:$K$400000,4,FALSE),"")</f>
        <v/>
      </c>
      <c r="F807" s="135"/>
      <c r="G807" s="54" t="str">
        <f>IFERROR(VLOOKUP(C807,'Db Transaksi'!$C$6:$K$400000,7,FALSE),"")</f>
        <v/>
      </c>
      <c r="H807" s="136">
        <f>IFERROR(IF(G807=$P$6,VLOOKUP(D807,'Db Transaksi'!$E$6:$J$400000,6,FALSE),0),0)</f>
        <v>0</v>
      </c>
      <c r="I807" s="136"/>
      <c r="J807" s="136">
        <f>IFERROR(IF(G807=$P$7,VLOOKUP(D807,'Db Transaksi'!$E$6:$J$400000,6,FALSE),0),0)</f>
        <v>0</v>
      </c>
      <c r="K807" s="136"/>
      <c r="L807" s="137">
        <f t="shared" si="38"/>
        <v>0</v>
      </c>
      <c r="M807" s="138"/>
    </row>
    <row r="808" spans="1:13" s="7" customFormat="1" x14ac:dyDescent="0.25">
      <c r="A808" s="53" t="str">
        <f t="shared" si="36"/>
        <v/>
      </c>
      <c r="B808" s="53">
        <v>789</v>
      </c>
      <c r="C808" s="52" t="str">
        <f t="shared" si="37"/>
        <v>A.049.789</v>
      </c>
      <c r="D808" s="52" t="str">
        <f>IF(E808="","",$G$5&amp;"."&amp;B808&amp;"."&amp;VLOOKUP(G808,Setting!$B$6:$C$7,2,FALSE)&amp;"."&amp;DAY(E808)&amp;"."&amp;MONTH(E808)&amp;"."&amp;YEAR(E808))</f>
        <v/>
      </c>
      <c r="E808" s="135" t="str">
        <f>IFERROR(VLOOKUP(C808,'Db Transaksi'!$C$6:$K$400000,4,FALSE),"")</f>
        <v/>
      </c>
      <c r="F808" s="135"/>
      <c r="G808" s="54" t="str">
        <f>IFERROR(VLOOKUP(C808,'Db Transaksi'!$C$6:$K$400000,7,FALSE),"")</f>
        <v/>
      </c>
      <c r="H808" s="136">
        <f>IFERROR(IF(G808=$P$6,VLOOKUP(D808,'Db Transaksi'!$E$6:$J$400000,6,FALSE),0),0)</f>
        <v>0</v>
      </c>
      <c r="I808" s="136"/>
      <c r="J808" s="136">
        <f>IFERROR(IF(G808=$P$7,VLOOKUP(D808,'Db Transaksi'!$E$6:$J$400000,6,FALSE),0),0)</f>
        <v>0</v>
      </c>
      <c r="K808" s="136"/>
      <c r="L808" s="137">
        <f t="shared" si="38"/>
        <v>0</v>
      </c>
      <c r="M808" s="138"/>
    </row>
    <row r="809" spans="1:13" s="7" customFormat="1" x14ac:dyDescent="0.25">
      <c r="A809" s="53" t="str">
        <f t="shared" si="36"/>
        <v/>
      </c>
      <c r="B809" s="53">
        <v>790</v>
      </c>
      <c r="C809" s="52" t="str">
        <f t="shared" si="37"/>
        <v>A.049.790</v>
      </c>
      <c r="D809" s="52" t="str">
        <f>IF(E809="","",$G$5&amp;"."&amp;B809&amp;"."&amp;VLOOKUP(G809,Setting!$B$6:$C$7,2,FALSE)&amp;"."&amp;DAY(E809)&amp;"."&amp;MONTH(E809)&amp;"."&amp;YEAR(E809))</f>
        <v/>
      </c>
      <c r="E809" s="135" t="str">
        <f>IFERROR(VLOOKUP(C809,'Db Transaksi'!$C$6:$K$400000,4,FALSE),"")</f>
        <v/>
      </c>
      <c r="F809" s="135"/>
      <c r="G809" s="54" t="str">
        <f>IFERROR(VLOOKUP(C809,'Db Transaksi'!$C$6:$K$400000,7,FALSE),"")</f>
        <v/>
      </c>
      <c r="H809" s="136">
        <f>IFERROR(IF(G809=$P$6,VLOOKUP(D809,'Db Transaksi'!$E$6:$J$400000,6,FALSE),0),0)</f>
        <v>0</v>
      </c>
      <c r="I809" s="136"/>
      <c r="J809" s="136">
        <f>IFERROR(IF(G809=$P$7,VLOOKUP(D809,'Db Transaksi'!$E$6:$J$400000,6,FALSE),0),0)</f>
        <v>0</v>
      </c>
      <c r="K809" s="136"/>
      <c r="L809" s="137">
        <f t="shared" si="38"/>
        <v>0</v>
      </c>
      <c r="M809" s="138"/>
    </row>
    <row r="810" spans="1:13" s="7" customFormat="1" x14ac:dyDescent="0.25">
      <c r="A810" s="53" t="str">
        <f t="shared" si="36"/>
        <v/>
      </c>
      <c r="B810" s="53">
        <v>791</v>
      </c>
      <c r="C810" s="52" t="str">
        <f t="shared" si="37"/>
        <v>A.049.791</v>
      </c>
      <c r="D810" s="52" t="str">
        <f>IF(E810="","",$G$5&amp;"."&amp;B810&amp;"."&amp;VLOOKUP(G810,Setting!$B$6:$C$7,2,FALSE)&amp;"."&amp;DAY(E810)&amp;"."&amp;MONTH(E810)&amp;"."&amp;YEAR(E810))</f>
        <v/>
      </c>
      <c r="E810" s="135" t="str">
        <f>IFERROR(VLOOKUP(C810,'Db Transaksi'!$C$6:$K$400000,4,FALSE),"")</f>
        <v/>
      </c>
      <c r="F810" s="135"/>
      <c r="G810" s="54" t="str">
        <f>IFERROR(VLOOKUP(C810,'Db Transaksi'!$C$6:$K$400000,7,FALSE),"")</f>
        <v/>
      </c>
      <c r="H810" s="136">
        <f>IFERROR(IF(G810=$P$6,VLOOKUP(D810,'Db Transaksi'!$E$6:$J$400000,6,FALSE),0),0)</f>
        <v>0</v>
      </c>
      <c r="I810" s="136"/>
      <c r="J810" s="136">
        <f>IFERROR(IF(G810=$P$7,VLOOKUP(D810,'Db Transaksi'!$E$6:$J$400000,6,FALSE),0),0)</f>
        <v>0</v>
      </c>
      <c r="K810" s="136"/>
      <c r="L810" s="137">
        <f t="shared" si="38"/>
        <v>0</v>
      </c>
      <c r="M810" s="138"/>
    </row>
    <row r="811" spans="1:13" s="7" customFormat="1" x14ac:dyDescent="0.25">
      <c r="A811" s="53" t="str">
        <f t="shared" si="36"/>
        <v/>
      </c>
      <c r="B811" s="53">
        <v>792</v>
      </c>
      <c r="C811" s="52" t="str">
        <f t="shared" si="37"/>
        <v>A.049.792</v>
      </c>
      <c r="D811" s="52" t="str">
        <f>IF(E811="","",$G$5&amp;"."&amp;B811&amp;"."&amp;VLOOKUP(G811,Setting!$B$6:$C$7,2,FALSE)&amp;"."&amp;DAY(E811)&amp;"."&amp;MONTH(E811)&amp;"."&amp;YEAR(E811))</f>
        <v/>
      </c>
      <c r="E811" s="135" t="str">
        <f>IFERROR(VLOOKUP(C811,'Db Transaksi'!$C$6:$K$400000,4,FALSE),"")</f>
        <v/>
      </c>
      <c r="F811" s="135"/>
      <c r="G811" s="54" t="str">
        <f>IFERROR(VLOOKUP(C811,'Db Transaksi'!$C$6:$K$400000,7,FALSE),"")</f>
        <v/>
      </c>
      <c r="H811" s="136">
        <f>IFERROR(IF(G811=$P$6,VLOOKUP(D811,'Db Transaksi'!$E$6:$J$400000,6,FALSE),0),0)</f>
        <v>0</v>
      </c>
      <c r="I811" s="136"/>
      <c r="J811" s="136">
        <f>IFERROR(IF(G811=$P$7,VLOOKUP(D811,'Db Transaksi'!$E$6:$J$400000,6,FALSE),0),0)</f>
        <v>0</v>
      </c>
      <c r="K811" s="136"/>
      <c r="L811" s="137">
        <f t="shared" si="38"/>
        <v>0</v>
      </c>
      <c r="M811" s="138"/>
    </row>
    <row r="812" spans="1:13" s="7" customFormat="1" x14ac:dyDescent="0.25">
      <c r="A812" s="53" t="str">
        <f t="shared" si="36"/>
        <v/>
      </c>
      <c r="B812" s="53">
        <v>793</v>
      </c>
      <c r="C812" s="52" t="str">
        <f t="shared" si="37"/>
        <v>A.049.793</v>
      </c>
      <c r="D812" s="52" t="str">
        <f>IF(E812="","",$G$5&amp;"."&amp;B812&amp;"."&amp;VLOOKUP(G812,Setting!$B$6:$C$7,2,FALSE)&amp;"."&amp;DAY(E812)&amp;"."&amp;MONTH(E812)&amp;"."&amp;YEAR(E812))</f>
        <v/>
      </c>
      <c r="E812" s="135" t="str">
        <f>IFERROR(VLOOKUP(C812,'Db Transaksi'!$C$6:$K$400000,4,FALSE),"")</f>
        <v/>
      </c>
      <c r="F812" s="135"/>
      <c r="G812" s="54" t="str">
        <f>IFERROR(VLOOKUP(C812,'Db Transaksi'!$C$6:$K$400000,7,FALSE),"")</f>
        <v/>
      </c>
      <c r="H812" s="136">
        <f>IFERROR(IF(G812=$P$6,VLOOKUP(D812,'Db Transaksi'!$E$6:$J$400000,6,FALSE),0),0)</f>
        <v>0</v>
      </c>
      <c r="I812" s="136"/>
      <c r="J812" s="136">
        <f>IFERROR(IF(G812=$P$7,VLOOKUP(D812,'Db Transaksi'!$E$6:$J$400000,6,FALSE),0),0)</f>
        <v>0</v>
      </c>
      <c r="K812" s="136"/>
      <c r="L812" s="137">
        <f t="shared" si="38"/>
        <v>0</v>
      </c>
      <c r="M812" s="138"/>
    </row>
    <row r="813" spans="1:13" s="7" customFormat="1" x14ac:dyDescent="0.25">
      <c r="A813" s="53" t="str">
        <f t="shared" si="36"/>
        <v/>
      </c>
      <c r="B813" s="53">
        <v>794</v>
      </c>
      <c r="C813" s="52" t="str">
        <f t="shared" si="37"/>
        <v>A.049.794</v>
      </c>
      <c r="D813" s="52" t="str">
        <f>IF(E813="","",$G$5&amp;"."&amp;B813&amp;"."&amp;VLOOKUP(G813,Setting!$B$6:$C$7,2,FALSE)&amp;"."&amp;DAY(E813)&amp;"."&amp;MONTH(E813)&amp;"."&amp;YEAR(E813))</f>
        <v/>
      </c>
      <c r="E813" s="135" t="str">
        <f>IFERROR(VLOOKUP(C813,'Db Transaksi'!$C$6:$K$400000,4,FALSE),"")</f>
        <v/>
      </c>
      <c r="F813" s="135"/>
      <c r="G813" s="54" t="str">
        <f>IFERROR(VLOOKUP(C813,'Db Transaksi'!$C$6:$K$400000,7,FALSE),"")</f>
        <v/>
      </c>
      <c r="H813" s="136">
        <f>IFERROR(IF(G813=$P$6,VLOOKUP(D813,'Db Transaksi'!$E$6:$J$400000,6,FALSE),0),0)</f>
        <v>0</v>
      </c>
      <c r="I813" s="136"/>
      <c r="J813" s="136">
        <f>IFERROR(IF(G813=$P$7,VLOOKUP(D813,'Db Transaksi'!$E$6:$J$400000,6,FALSE),0),0)</f>
        <v>0</v>
      </c>
      <c r="K813" s="136"/>
      <c r="L813" s="137">
        <f t="shared" si="38"/>
        <v>0</v>
      </c>
      <c r="M813" s="138"/>
    </row>
    <row r="814" spans="1:13" s="7" customFormat="1" x14ac:dyDescent="0.25">
      <c r="A814" s="53" t="str">
        <f t="shared" si="36"/>
        <v/>
      </c>
      <c r="B814" s="53">
        <v>795</v>
      </c>
      <c r="C814" s="52" t="str">
        <f t="shared" si="37"/>
        <v>A.049.795</v>
      </c>
      <c r="D814" s="52" t="str">
        <f>IF(E814="","",$G$5&amp;"."&amp;B814&amp;"."&amp;VLOOKUP(G814,Setting!$B$6:$C$7,2,FALSE)&amp;"."&amp;DAY(E814)&amp;"."&amp;MONTH(E814)&amp;"."&amp;YEAR(E814))</f>
        <v/>
      </c>
      <c r="E814" s="135" t="str">
        <f>IFERROR(VLOOKUP(C814,'Db Transaksi'!$C$6:$K$400000,4,FALSE),"")</f>
        <v/>
      </c>
      <c r="F814" s="135"/>
      <c r="G814" s="54" t="str">
        <f>IFERROR(VLOOKUP(C814,'Db Transaksi'!$C$6:$K$400000,7,FALSE),"")</f>
        <v/>
      </c>
      <c r="H814" s="136">
        <f>IFERROR(IF(G814=$P$6,VLOOKUP(D814,'Db Transaksi'!$E$6:$J$400000,6,FALSE),0),0)</f>
        <v>0</v>
      </c>
      <c r="I814" s="136"/>
      <c r="J814" s="136">
        <f>IFERROR(IF(G814=$P$7,VLOOKUP(D814,'Db Transaksi'!$E$6:$J$400000,6,FALSE),0),0)</f>
        <v>0</v>
      </c>
      <c r="K814" s="136"/>
      <c r="L814" s="137">
        <f t="shared" si="38"/>
        <v>0</v>
      </c>
      <c r="M814" s="138"/>
    </row>
    <row r="815" spans="1:13" s="7" customFormat="1" x14ac:dyDescent="0.25">
      <c r="A815" s="53" t="str">
        <f t="shared" si="36"/>
        <v/>
      </c>
      <c r="B815" s="53">
        <v>796</v>
      </c>
      <c r="C815" s="52" t="str">
        <f t="shared" si="37"/>
        <v>A.049.796</v>
      </c>
      <c r="D815" s="52" t="str">
        <f>IF(E815="","",$G$5&amp;"."&amp;B815&amp;"."&amp;VLOOKUP(G815,Setting!$B$6:$C$7,2,FALSE)&amp;"."&amp;DAY(E815)&amp;"."&amp;MONTH(E815)&amp;"."&amp;YEAR(E815))</f>
        <v/>
      </c>
      <c r="E815" s="135" t="str">
        <f>IFERROR(VLOOKUP(C815,'Db Transaksi'!$C$6:$K$400000,4,FALSE),"")</f>
        <v/>
      </c>
      <c r="F815" s="135"/>
      <c r="G815" s="54" t="str">
        <f>IFERROR(VLOOKUP(C815,'Db Transaksi'!$C$6:$K$400000,7,FALSE),"")</f>
        <v/>
      </c>
      <c r="H815" s="136">
        <f>IFERROR(IF(G815=$P$6,VLOOKUP(D815,'Db Transaksi'!$E$6:$J$400000,6,FALSE),0),0)</f>
        <v>0</v>
      </c>
      <c r="I815" s="136"/>
      <c r="J815" s="136">
        <f>IFERROR(IF(G815=$P$7,VLOOKUP(D815,'Db Transaksi'!$E$6:$J$400000,6,FALSE),0),0)</f>
        <v>0</v>
      </c>
      <c r="K815" s="136"/>
      <c r="L815" s="137">
        <f t="shared" si="38"/>
        <v>0</v>
      </c>
      <c r="M815" s="138"/>
    </row>
    <row r="816" spans="1:13" s="7" customFormat="1" x14ac:dyDescent="0.25">
      <c r="A816" s="53" t="str">
        <f t="shared" si="36"/>
        <v/>
      </c>
      <c r="B816" s="53">
        <v>797</v>
      </c>
      <c r="C816" s="52" t="str">
        <f t="shared" si="37"/>
        <v>A.049.797</v>
      </c>
      <c r="D816" s="52" t="str">
        <f>IF(E816="","",$G$5&amp;"."&amp;B816&amp;"."&amp;VLOOKUP(G816,Setting!$B$6:$C$7,2,FALSE)&amp;"."&amp;DAY(E816)&amp;"."&amp;MONTH(E816)&amp;"."&amp;YEAR(E816))</f>
        <v/>
      </c>
      <c r="E816" s="135" t="str">
        <f>IFERROR(VLOOKUP(C816,'Db Transaksi'!$C$6:$K$400000,4,FALSE),"")</f>
        <v/>
      </c>
      <c r="F816" s="135"/>
      <c r="G816" s="54" t="str">
        <f>IFERROR(VLOOKUP(C816,'Db Transaksi'!$C$6:$K$400000,7,FALSE),"")</f>
        <v/>
      </c>
      <c r="H816" s="136">
        <f>IFERROR(IF(G816=$P$6,VLOOKUP(D816,'Db Transaksi'!$E$6:$J$400000,6,FALSE),0),0)</f>
        <v>0</v>
      </c>
      <c r="I816" s="136"/>
      <c r="J816" s="136">
        <f>IFERROR(IF(G816=$P$7,VLOOKUP(D816,'Db Transaksi'!$E$6:$J$400000,6,FALSE),0),0)</f>
        <v>0</v>
      </c>
      <c r="K816" s="136"/>
      <c r="L816" s="137">
        <f t="shared" si="38"/>
        <v>0</v>
      </c>
      <c r="M816" s="138"/>
    </row>
    <row r="817" spans="1:13" s="7" customFormat="1" x14ac:dyDescent="0.25">
      <c r="A817" s="53" t="str">
        <f t="shared" si="36"/>
        <v/>
      </c>
      <c r="B817" s="53">
        <v>798</v>
      </c>
      <c r="C817" s="52" t="str">
        <f t="shared" si="37"/>
        <v>A.049.798</v>
      </c>
      <c r="D817" s="52" t="str">
        <f>IF(E817="","",$G$5&amp;"."&amp;B817&amp;"."&amp;VLOOKUP(G817,Setting!$B$6:$C$7,2,FALSE)&amp;"."&amp;DAY(E817)&amp;"."&amp;MONTH(E817)&amp;"."&amp;YEAR(E817))</f>
        <v/>
      </c>
      <c r="E817" s="135" t="str">
        <f>IFERROR(VLOOKUP(C817,'Db Transaksi'!$C$6:$K$400000,4,FALSE),"")</f>
        <v/>
      </c>
      <c r="F817" s="135"/>
      <c r="G817" s="54" t="str">
        <f>IFERROR(VLOOKUP(C817,'Db Transaksi'!$C$6:$K$400000,7,FALSE),"")</f>
        <v/>
      </c>
      <c r="H817" s="136">
        <f>IFERROR(IF(G817=$P$6,VLOOKUP(D817,'Db Transaksi'!$E$6:$J$400000,6,FALSE),0),0)</f>
        <v>0</v>
      </c>
      <c r="I817" s="136"/>
      <c r="J817" s="136">
        <f>IFERROR(IF(G817=$P$7,VLOOKUP(D817,'Db Transaksi'!$E$6:$J$400000,6,FALSE),0),0)</f>
        <v>0</v>
      </c>
      <c r="K817" s="136"/>
      <c r="L817" s="137">
        <f t="shared" si="38"/>
        <v>0</v>
      </c>
      <c r="M817" s="138"/>
    </row>
    <row r="818" spans="1:13" s="7" customFormat="1" x14ac:dyDescent="0.25">
      <c r="A818" s="53" t="str">
        <f t="shared" si="36"/>
        <v/>
      </c>
      <c r="B818" s="53">
        <v>799</v>
      </c>
      <c r="C818" s="52" t="str">
        <f t="shared" si="37"/>
        <v>A.049.799</v>
      </c>
      <c r="D818" s="52" t="str">
        <f>IF(E818="","",$G$5&amp;"."&amp;B818&amp;"."&amp;VLOOKUP(G818,Setting!$B$6:$C$7,2,FALSE)&amp;"."&amp;DAY(E818)&amp;"."&amp;MONTH(E818)&amp;"."&amp;YEAR(E818))</f>
        <v/>
      </c>
      <c r="E818" s="135" t="str">
        <f>IFERROR(VLOOKUP(C818,'Db Transaksi'!$C$6:$K$400000,4,FALSE),"")</f>
        <v/>
      </c>
      <c r="F818" s="135"/>
      <c r="G818" s="54" t="str">
        <f>IFERROR(VLOOKUP(C818,'Db Transaksi'!$C$6:$K$400000,7,FALSE),"")</f>
        <v/>
      </c>
      <c r="H818" s="136">
        <f>IFERROR(IF(G818=$P$6,VLOOKUP(D818,'Db Transaksi'!$E$6:$J$400000,6,FALSE),0),0)</f>
        <v>0</v>
      </c>
      <c r="I818" s="136"/>
      <c r="J818" s="136">
        <f>IFERROR(IF(G818=$P$7,VLOOKUP(D818,'Db Transaksi'!$E$6:$J$400000,6,FALSE),0),0)</f>
        <v>0</v>
      </c>
      <c r="K818" s="136"/>
      <c r="L818" s="137">
        <f t="shared" si="38"/>
        <v>0</v>
      </c>
      <c r="M818" s="138"/>
    </row>
    <row r="819" spans="1:13" s="7" customFormat="1" x14ac:dyDescent="0.25">
      <c r="A819" s="53" t="str">
        <f t="shared" si="36"/>
        <v/>
      </c>
      <c r="B819" s="53">
        <v>800</v>
      </c>
      <c r="C819" s="52" t="str">
        <f t="shared" si="37"/>
        <v>A.049.800</v>
      </c>
      <c r="D819" s="52" t="str">
        <f>IF(E819="","",$G$5&amp;"."&amp;B819&amp;"."&amp;VLOOKUP(G819,Setting!$B$6:$C$7,2,FALSE)&amp;"."&amp;DAY(E819)&amp;"."&amp;MONTH(E819)&amp;"."&amp;YEAR(E819))</f>
        <v/>
      </c>
      <c r="E819" s="135" t="str">
        <f>IFERROR(VLOOKUP(C819,'Db Transaksi'!$C$6:$K$400000,4,FALSE),"")</f>
        <v/>
      </c>
      <c r="F819" s="135"/>
      <c r="G819" s="54" t="str">
        <f>IFERROR(VLOOKUP(C819,'Db Transaksi'!$C$6:$K$400000,7,FALSE),"")</f>
        <v/>
      </c>
      <c r="H819" s="136">
        <f>IFERROR(IF(G819=$P$6,VLOOKUP(D819,'Db Transaksi'!$E$6:$J$400000,6,FALSE),0),0)</f>
        <v>0</v>
      </c>
      <c r="I819" s="136"/>
      <c r="J819" s="136">
        <f>IFERROR(IF(G819=$P$7,VLOOKUP(D819,'Db Transaksi'!$E$6:$J$400000,6,FALSE),0),0)</f>
        <v>0</v>
      </c>
      <c r="K819" s="136"/>
      <c r="L819" s="137">
        <f t="shared" si="38"/>
        <v>0</v>
      </c>
      <c r="M819" s="138"/>
    </row>
    <row r="820" spans="1:13" s="7" customFormat="1" x14ac:dyDescent="0.25">
      <c r="A820" s="53" t="str">
        <f t="shared" si="36"/>
        <v/>
      </c>
      <c r="B820" s="53">
        <v>801</v>
      </c>
      <c r="C820" s="52" t="str">
        <f t="shared" si="37"/>
        <v>A.049.801</v>
      </c>
      <c r="D820" s="52" t="str">
        <f>IF(E820="","",$G$5&amp;"."&amp;B820&amp;"."&amp;VLOOKUP(G820,Setting!$B$6:$C$7,2,FALSE)&amp;"."&amp;DAY(E820)&amp;"."&amp;MONTH(E820)&amp;"."&amp;YEAR(E820))</f>
        <v/>
      </c>
      <c r="E820" s="135" t="str">
        <f>IFERROR(VLOOKUP(C820,'Db Transaksi'!$C$6:$K$400000,4,FALSE),"")</f>
        <v/>
      </c>
      <c r="F820" s="135"/>
      <c r="G820" s="54" t="str">
        <f>IFERROR(VLOOKUP(C820,'Db Transaksi'!$C$6:$K$400000,7,FALSE),"")</f>
        <v/>
      </c>
      <c r="H820" s="136">
        <f>IFERROR(IF(G820=$P$6,VLOOKUP(D820,'Db Transaksi'!$E$6:$J$400000,6,FALSE),0),0)</f>
        <v>0</v>
      </c>
      <c r="I820" s="136"/>
      <c r="J820" s="136">
        <f>IFERROR(IF(G820=$P$7,VLOOKUP(D820,'Db Transaksi'!$E$6:$J$400000,6,FALSE),0),0)</f>
        <v>0</v>
      </c>
      <c r="K820" s="136"/>
      <c r="L820" s="137">
        <f t="shared" si="38"/>
        <v>0</v>
      </c>
      <c r="M820" s="138"/>
    </row>
    <row r="821" spans="1:13" s="7" customFormat="1" x14ac:dyDescent="0.25">
      <c r="A821" s="53" t="str">
        <f t="shared" si="36"/>
        <v/>
      </c>
      <c r="B821" s="53">
        <v>802</v>
      </c>
      <c r="C821" s="52" t="str">
        <f t="shared" si="37"/>
        <v>A.049.802</v>
      </c>
      <c r="D821" s="52" t="str">
        <f>IF(E821="","",$G$5&amp;"."&amp;B821&amp;"."&amp;VLOOKUP(G821,Setting!$B$6:$C$7,2,FALSE)&amp;"."&amp;DAY(E821)&amp;"."&amp;MONTH(E821)&amp;"."&amp;YEAR(E821))</f>
        <v/>
      </c>
      <c r="E821" s="135" t="str">
        <f>IFERROR(VLOOKUP(C821,'Db Transaksi'!$C$6:$K$400000,4,FALSE),"")</f>
        <v/>
      </c>
      <c r="F821" s="135"/>
      <c r="G821" s="54" t="str">
        <f>IFERROR(VLOOKUP(C821,'Db Transaksi'!$C$6:$K$400000,7,FALSE),"")</f>
        <v/>
      </c>
      <c r="H821" s="136">
        <f>IFERROR(IF(G821=$P$6,VLOOKUP(D821,'Db Transaksi'!$E$6:$J$400000,6,FALSE),0),0)</f>
        <v>0</v>
      </c>
      <c r="I821" s="136"/>
      <c r="J821" s="136">
        <f>IFERROR(IF(G821=$P$7,VLOOKUP(D821,'Db Transaksi'!$E$6:$J$400000,6,FALSE),0),0)</f>
        <v>0</v>
      </c>
      <c r="K821" s="136"/>
      <c r="L821" s="137">
        <f t="shared" si="38"/>
        <v>0</v>
      </c>
      <c r="M821" s="138"/>
    </row>
    <row r="822" spans="1:13" s="7" customFormat="1" x14ac:dyDescent="0.25">
      <c r="A822" s="53" t="str">
        <f t="shared" si="36"/>
        <v/>
      </c>
      <c r="B822" s="53">
        <v>803</v>
      </c>
      <c r="C822" s="52" t="str">
        <f t="shared" si="37"/>
        <v>A.049.803</v>
      </c>
      <c r="D822" s="52" t="str">
        <f>IF(E822="","",$G$5&amp;"."&amp;B822&amp;"."&amp;VLOOKUP(G822,Setting!$B$6:$C$7,2,FALSE)&amp;"."&amp;DAY(E822)&amp;"."&amp;MONTH(E822)&amp;"."&amp;YEAR(E822))</f>
        <v/>
      </c>
      <c r="E822" s="135" t="str">
        <f>IFERROR(VLOOKUP(C822,'Db Transaksi'!$C$6:$K$400000,4,FALSE),"")</f>
        <v/>
      </c>
      <c r="F822" s="135"/>
      <c r="G822" s="54" t="str">
        <f>IFERROR(VLOOKUP(C822,'Db Transaksi'!$C$6:$K$400000,7,FALSE),"")</f>
        <v/>
      </c>
      <c r="H822" s="136">
        <f>IFERROR(IF(G822=$P$6,VLOOKUP(D822,'Db Transaksi'!$E$6:$J$400000,6,FALSE),0),0)</f>
        <v>0</v>
      </c>
      <c r="I822" s="136"/>
      <c r="J822" s="136">
        <f>IFERROR(IF(G822=$P$7,VLOOKUP(D822,'Db Transaksi'!$E$6:$J$400000,6,FALSE),0),0)</f>
        <v>0</v>
      </c>
      <c r="K822" s="136"/>
      <c r="L822" s="137">
        <f t="shared" si="38"/>
        <v>0</v>
      </c>
      <c r="M822" s="138"/>
    </row>
    <row r="823" spans="1:13" s="7" customFormat="1" x14ac:dyDescent="0.25">
      <c r="A823" s="53" t="str">
        <f t="shared" si="36"/>
        <v/>
      </c>
      <c r="B823" s="53">
        <v>804</v>
      </c>
      <c r="C823" s="52" t="str">
        <f t="shared" si="37"/>
        <v>A.049.804</v>
      </c>
      <c r="D823" s="52" t="str">
        <f>IF(E823="","",$G$5&amp;"."&amp;B823&amp;"."&amp;VLOOKUP(G823,Setting!$B$6:$C$7,2,FALSE)&amp;"."&amp;DAY(E823)&amp;"."&amp;MONTH(E823)&amp;"."&amp;YEAR(E823))</f>
        <v/>
      </c>
      <c r="E823" s="135" t="str">
        <f>IFERROR(VLOOKUP(C823,'Db Transaksi'!$C$6:$K$400000,4,FALSE),"")</f>
        <v/>
      </c>
      <c r="F823" s="135"/>
      <c r="G823" s="54" t="str">
        <f>IFERROR(VLOOKUP(C823,'Db Transaksi'!$C$6:$K$400000,7,FALSE),"")</f>
        <v/>
      </c>
      <c r="H823" s="136">
        <f>IFERROR(IF(G823=$P$6,VLOOKUP(D823,'Db Transaksi'!$E$6:$J$400000,6,FALSE),0),0)</f>
        <v>0</v>
      </c>
      <c r="I823" s="136"/>
      <c r="J823" s="136">
        <f>IFERROR(IF(G823=$P$7,VLOOKUP(D823,'Db Transaksi'!$E$6:$J$400000,6,FALSE),0),0)</f>
        <v>0</v>
      </c>
      <c r="K823" s="136"/>
      <c r="L823" s="137">
        <f t="shared" si="38"/>
        <v>0</v>
      </c>
      <c r="M823" s="138"/>
    </row>
    <row r="824" spans="1:13" s="7" customFormat="1" x14ac:dyDescent="0.25">
      <c r="A824" s="53" t="str">
        <f t="shared" si="36"/>
        <v/>
      </c>
      <c r="B824" s="53">
        <v>805</v>
      </c>
      <c r="C824" s="52" t="str">
        <f t="shared" si="37"/>
        <v>A.049.805</v>
      </c>
      <c r="D824" s="52" t="str">
        <f>IF(E824="","",$G$5&amp;"."&amp;B824&amp;"."&amp;VLOOKUP(G824,Setting!$B$6:$C$7,2,FALSE)&amp;"."&amp;DAY(E824)&amp;"."&amp;MONTH(E824)&amp;"."&amp;YEAR(E824))</f>
        <v/>
      </c>
      <c r="E824" s="135" t="str">
        <f>IFERROR(VLOOKUP(C824,'Db Transaksi'!$C$6:$K$400000,4,FALSE),"")</f>
        <v/>
      </c>
      <c r="F824" s="135"/>
      <c r="G824" s="54" t="str">
        <f>IFERROR(VLOOKUP(C824,'Db Transaksi'!$C$6:$K$400000,7,FALSE),"")</f>
        <v/>
      </c>
      <c r="H824" s="136">
        <f>IFERROR(IF(G824=$P$6,VLOOKUP(D824,'Db Transaksi'!$E$6:$J$400000,6,FALSE),0),0)</f>
        <v>0</v>
      </c>
      <c r="I824" s="136"/>
      <c r="J824" s="136">
        <f>IFERROR(IF(G824=$P$7,VLOOKUP(D824,'Db Transaksi'!$E$6:$J$400000,6,FALSE),0),0)</f>
        <v>0</v>
      </c>
      <c r="K824" s="136"/>
      <c r="L824" s="137">
        <f t="shared" si="38"/>
        <v>0</v>
      </c>
      <c r="M824" s="138"/>
    </row>
    <row r="825" spans="1:13" s="7" customFormat="1" x14ac:dyDescent="0.25">
      <c r="A825" s="53" t="str">
        <f t="shared" si="36"/>
        <v/>
      </c>
      <c r="B825" s="53">
        <v>806</v>
      </c>
      <c r="C825" s="52" t="str">
        <f t="shared" si="37"/>
        <v>A.049.806</v>
      </c>
      <c r="D825" s="52" t="str">
        <f>IF(E825="","",$G$5&amp;"."&amp;B825&amp;"."&amp;VLOOKUP(G825,Setting!$B$6:$C$7,2,FALSE)&amp;"."&amp;DAY(E825)&amp;"."&amp;MONTH(E825)&amp;"."&amp;YEAR(E825))</f>
        <v/>
      </c>
      <c r="E825" s="135" t="str">
        <f>IFERROR(VLOOKUP(C825,'Db Transaksi'!$C$6:$K$400000,4,FALSE),"")</f>
        <v/>
      </c>
      <c r="F825" s="135"/>
      <c r="G825" s="54" t="str">
        <f>IFERROR(VLOOKUP(C825,'Db Transaksi'!$C$6:$K$400000,7,FALSE),"")</f>
        <v/>
      </c>
      <c r="H825" s="136">
        <f>IFERROR(IF(G825=$P$6,VLOOKUP(D825,'Db Transaksi'!$E$6:$J$400000,6,FALSE),0),0)</f>
        <v>0</v>
      </c>
      <c r="I825" s="136"/>
      <c r="J825" s="136">
        <f>IFERROR(IF(G825=$P$7,VLOOKUP(D825,'Db Transaksi'!$E$6:$J$400000,6,FALSE),0),0)</f>
        <v>0</v>
      </c>
      <c r="K825" s="136"/>
      <c r="L825" s="137">
        <f t="shared" si="38"/>
        <v>0</v>
      </c>
      <c r="M825" s="138"/>
    </row>
    <row r="826" spans="1:13" s="7" customFormat="1" x14ac:dyDescent="0.25">
      <c r="A826" s="53" t="str">
        <f t="shared" si="36"/>
        <v/>
      </c>
      <c r="B826" s="53">
        <v>807</v>
      </c>
      <c r="C826" s="52" t="str">
        <f t="shared" si="37"/>
        <v>A.049.807</v>
      </c>
      <c r="D826" s="52" t="str">
        <f>IF(E826="","",$G$5&amp;"."&amp;B826&amp;"."&amp;VLOOKUP(G826,Setting!$B$6:$C$7,2,FALSE)&amp;"."&amp;DAY(E826)&amp;"."&amp;MONTH(E826)&amp;"."&amp;YEAR(E826))</f>
        <v/>
      </c>
      <c r="E826" s="135" t="str">
        <f>IFERROR(VLOOKUP(C826,'Db Transaksi'!$C$6:$K$400000,4,FALSE),"")</f>
        <v/>
      </c>
      <c r="F826" s="135"/>
      <c r="G826" s="54" t="str">
        <f>IFERROR(VLOOKUP(C826,'Db Transaksi'!$C$6:$K$400000,7,FALSE),"")</f>
        <v/>
      </c>
      <c r="H826" s="136">
        <f>IFERROR(IF(G826=$P$6,VLOOKUP(D826,'Db Transaksi'!$E$6:$J$400000,6,FALSE),0),0)</f>
        <v>0</v>
      </c>
      <c r="I826" s="136"/>
      <c r="J826" s="136">
        <f>IFERROR(IF(G826=$P$7,VLOOKUP(D826,'Db Transaksi'!$E$6:$J$400000,6,FALSE),0),0)</f>
        <v>0</v>
      </c>
      <c r="K826" s="136"/>
      <c r="L826" s="137">
        <f t="shared" si="38"/>
        <v>0</v>
      </c>
      <c r="M826" s="138"/>
    </row>
    <row r="827" spans="1:13" s="7" customFormat="1" x14ac:dyDescent="0.25">
      <c r="A827" s="53" t="str">
        <f t="shared" si="36"/>
        <v/>
      </c>
      <c r="B827" s="53">
        <v>808</v>
      </c>
      <c r="C827" s="52" t="str">
        <f t="shared" si="37"/>
        <v>A.049.808</v>
      </c>
      <c r="D827" s="52" t="str">
        <f>IF(E827="","",$G$5&amp;"."&amp;B827&amp;"."&amp;VLOOKUP(G827,Setting!$B$6:$C$7,2,FALSE)&amp;"."&amp;DAY(E827)&amp;"."&amp;MONTH(E827)&amp;"."&amp;YEAR(E827))</f>
        <v/>
      </c>
      <c r="E827" s="135" t="str">
        <f>IFERROR(VLOOKUP(C827,'Db Transaksi'!$C$6:$K$400000,4,FALSE),"")</f>
        <v/>
      </c>
      <c r="F827" s="135"/>
      <c r="G827" s="54" t="str">
        <f>IFERROR(VLOOKUP(C827,'Db Transaksi'!$C$6:$K$400000,7,FALSE),"")</f>
        <v/>
      </c>
      <c r="H827" s="136">
        <f>IFERROR(IF(G827=$P$6,VLOOKUP(D827,'Db Transaksi'!$E$6:$J$400000,6,FALSE),0),0)</f>
        <v>0</v>
      </c>
      <c r="I827" s="136"/>
      <c r="J827" s="136">
        <f>IFERROR(IF(G827=$P$7,VLOOKUP(D827,'Db Transaksi'!$E$6:$J$400000,6,FALSE),0),0)</f>
        <v>0</v>
      </c>
      <c r="K827" s="136"/>
      <c r="L827" s="137">
        <f t="shared" si="38"/>
        <v>0</v>
      </c>
      <c r="M827" s="138"/>
    </row>
    <row r="828" spans="1:13" s="7" customFormat="1" x14ac:dyDescent="0.25">
      <c r="A828" s="53" t="str">
        <f t="shared" si="36"/>
        <v/>
      </c>
      <c r="B828" s="53">
        <v>809</v>
      </c>
      <c r="C828" s="52" t="str">
        <f t="shared" si="37"/>
        <v>A.049.809</v>
      </c>
      <c r="D828" s="52" t="str">
        <f>IF(E828="","",$G$5&amp;"."&amp;B828&amp;"."&amp;VLOOKUP(G828,Setting!$B$6:$C$7,2,FALSE)&amp;"."&amp;DAY(E828)&amp;"."&amp;MONTH(E828)&amp;"."&amp;YEAR(E828))</f>
        <v/>
      </c>
      <c r="E828" s="135" t="str">
        <f>IFERROR(VLOOKUP(C828,'Db Transaksi'!$C$6:$K$400000,4,FALSE),"")</f>
        <v/>
      </c>
      <c r="F828" s="135"/>
      <c r="G828" s="54" t="str">
        <f>IFERROR(VLOOKUP(C828,'Db Transaksi'!$C$6:$K$400000,7,FALSE),"")</f>
        <v/>
      </c>
      <c r="H828" s="136">
        <f>IFERROR(IF(G828=$P$6,VLOOKUP(D828,'Db Transaksi'!$E$6:$J$400000,6,FALSE),0),0)</f>
        <v>0</v>
      </c>
      <c r="I828" s="136"/>
      <c r="J828" s="136">
        <f>IFERROR(IF(G828=$P$7,VLOOKUP(D828,'Db Transaksi'!$E$6:$J$400000,6,FALSE),0),0)</f>
        <v>0</v>
      </c>
      <c r="K828" s="136"/>
      <c r="L828" s="137">
        <f t="shared" si="38"/>
        <v>0</v>
      </c>
      <c r="M828" s="138"/>
    </row>
    <row r="829" spans="1:13" s="7" customFormat="1" x14ac:dyDescent="0.25">
      <c r="A829" s="53" t="str">
        <f t="shared" si="36"/>
        <v/>
      </c>
      <c r="B829" s="53">
        <v>810</v>
      </c>
      <c r="C829" s="52" t="str">
        <f t="shared" si="37"/>
        <v>A.049.810</v>
      </c>
      <c r="D829" s="52" t="str">
        <f>IF(E829="","",$G$5&amp;"."&amp;B829&amp;"."&amp;VLOOKUP(G829,Setting!$B$6:$C$7,2,FALSE)&amp;"."&amp;DAY(E829)&amp;"."&amp;MONTH(E829)&amp;"."&amp;YEAR(E829))</f>
        <v/>
      </c>
      <c r="E829" s="135" t="str">
        <f>IFERROR(VLOOKUP(C829,'Db Transaksi'!$C$6:$K$400000,4,FALSE),"")</f>
        <v/>
      </c>
      <c r="F829" s="135"/>
      <c r="G829" s="54" t="str">
        <f>IFERROR(VLOOKUP(C829,'Db Transaksi'!$C$6:$K$400000,7,FALSE),"")</f>
        <v/>
      </c>
      <c r="H829" s="136">
        <f>IFERROR(IF(G829=$P$6,VLOOKUP(D829,'Db Transaksi'!$E$6:$J$400000,6,FALSE),0),0)</f>
        <v>0</v>
      </c>
      <c r="I829" s="136"/>
      <c r="J829" s="136">
        <f>IFERROR(IF(G829=$P$7,VLOOKUP(D829,'Db Transaksi'!$E$6:$J$400000,6,FALSE),0),0)</f>
        <v>0</v>
      </c>
      <c r="K829" s="136"/>
      <c r="L829" s="137">
        <f t="shared" si="38"/>
        <v>0</v>
      </c>
      <c r="M829" s="138"/>
    </row>
    <row r="830" spans="1:13" s="7" customFormat="1" x14ac:dyDescent="0.25">
      <c r="A830" s="53" t="str">
        <f t="shared" si="36"/>
        <v/>
      </c>
      <c r="B830" s="53">
        <v>811</v>
      </c>
      <c r="C830" s="52" t="str">
        <f t="shared" si="37"/>
        <v>A.049.811</v>
      </c>
      <c r="D830" s="52" t="str">
        <f>IF(E830="","",$G$5&amp;"."&amp;B830&amp;"."&amp;VLOOKUP(G830,Setting!$B$6:$C$7,2,FALSE)&amp;"."&amp;DAY(E830)&amp;"."&amp;MONTH(E830)&amp;"."&amp;YEAR(E830))</f>
        <v/>
      </c>
      <c r="E830" s="135" t="str">
        <f>IFERROR(VLOOKUP(C830,'Db Transaksi'!$C$6:$K$400000,4,FALSE),"")</f>
        <v/>
      </c>
      <c r="F830" s="135"/>
      <c r="G830" s="54" t="str">
        <f>IFERROR(VLOOKUP(C830,'Db Transaksi'!$C$6:$K$400000,7,FALSE),"")</f>
        <v/>
      </c>
      <c r="H830" s="136">
        <f>IFERROR(IF(G830=$P$6,VLOOKUP(D830,'Db Transaksi'!$E$6:$J$400000,6,FALSE),0),0)</f>
        <v>0</v>
      </c>
      <c r="I830" s="136"/>
      <c r="J830" s="136">
        <f>IFERROR(IF(G830=$P$7,VLOOKUP(D830,'Db Transaksi'!$E$6:$J$400000,6,FALSE),0),0)</f>
        <v>0</v>
      </c>
      <c r="K830" s="136"/>
      <c r="L830" s="137">
        <f t="shared" si="38"/>
        <v>0</v>
      </c>
      <c r="M830" s="138"/>
    </row>
    <row r="831" spans="1:13" s="7" customFormat="1" x14ac:dyDescent="0.25">
      <c r="A831" s="53" t="str">
        <f t="shared" si="36"/>
        <v/>
      </c>
      <c r="B831" s="53">
        <v>812</v>
      </c>
      <c r="C831" s="52" t="str">
        <f t="shared" si="37"/>
        <v>A.049.812</v>
      </c>
      <c r="D831" s="52" t="str">
        <f>IF(E831="","",$G$5&amp;"."&amp;B831&amp;"."&amp;VLOOKUP(G831,Setting!$B$6:$C$7,2,FALSE)&amp;"."&amp;DAY(E831)&amp;"."&amp;MONTH(E831)&amp;"."&amp;YEAR(E831))</f>
        <v/>
      </c>
      <c r="E831" s="135" t="str">
        <f>IFERROR(VLOOKUP(C831,'Db Transaksi'!$C$6:$K$400000,4,FALSE),"")</f>
        <v/>
      </c>
      <c r="F831" s="135"/>
      <c r="G831" s="54" t="str">
        <f>IFERROR(VLOOKUP(C831,'Db Transaksi'!$C$6:$K$400000,7,FALSE),"")</f>
        <v/>
      </c>
      <c r="H831" s="136">
        <f>IFERROR(IF(G831=$P$6,VLOOKUP(D831,'Db Transaksi'!$E$6:$J$400000,6,FALSE),0),0)</f>
        <v>0</v>
      </c>
      <c r="I831" s="136"/>
      <c r="J831" s="136">
        <f>IFERROR(IF(G831=$P$7,VLOOKUP(D831,'Db Transaksi'!$E$6:$J$400000,6,FALSE),0),0)</f>
        <v>0</v>
      </c>
      <c r="K831" s="136"/>
      <c r="L831" s="137">
        <f t="shared" si="38"/>
        <v>0</v>
      </c>
      <c r="M831" s="138"/>
    </row>
    <row r="832" spans="1:13" s="7" customFormat="1" x14ac:dyDescent="0.25">
      <c r="A832" s="53" t="str">
        <f t="shared" si="36"/>
        <v/>
      </c>
      <c r="B832" s="53">
        <v>813</v>
      </c>
      <c r="C832" s="52" t="str">
        <f t="shared" si="37"/>
        <v>A.049.813</v>
      </c>
      <c r="D832" s="52" t="str">
        <f>IF(E832="","",$G$5&amp;"."&amp;B832&amp;"."&amp;VLOOKUP(G832,Setting!$B$6:$C$7,2,FALSE)&amp;"."&amp;DAY(E832)&amp;"."&amp;MONTH(E832)&amp;"."&amp;YEAR(E832))</f>
        <v/>
      </c>
      <c r="E832" s="135" t="str">
        <f>IFERROR(VLOOKUP(C832,'Db Transaksi'!$C$6:$K$400000,4,FALSE),"")</f>
        <v/>
      </c>
      <c r="F832" s="135"/>
      <c r="G832" s="54" t="str">
        <f>IFERROR(VLOOKUP(C832,'Db Transaksi'!$C$6:$K$400000,7,FALSE),"")</f>
        <v/>
      </c>
      <c r="H832" s="136">
        <f>IFERROR(IF(G832=$P$6,VLOOKUP(D832,'Db Transaksi'!$E$6:$J$400000,6,FALSE),0),0)</f>
        <v>0</v>
      </c>
      <c r="I832" s="136"/>
      <c r="J832" s="136">
        <f>IFERROR(IF(G832=$P$7,VLOOKUP(D832,'Db Transaksi'!$E$6:$J$400000,6,FALSE),0),0)</f>
        <v>0</v>
      </c>
      <c r="K832" s="136"/>
      <c r="L832" s="137">
        <f t="shared" si="38"/>
        <v>0</v>
      </c>
      <c r="M832" s="138"/>
    </row>
    <row r="833" spans="1:13" s="7" customFormat="1" x14ac:dyDescent="0.25">
      <c r="A833" s="53" t="str">
        <f t="shared" si="36"/>
        <v/>
      </c>
      <c r="B833" s="53">
        <v>814</v>
      </c>
      <c r="C833" s="52" t="str">
        <f t="shared" si="37"/>
        <v>A.049.814</v>
      </c>
      <c r="D833" s="52" t="str">
        <f>IF(E833="","",$G$5&amp;"."&amp;B833&amp;"."&amp;VLOOKUP(G833,Setting!$B$6:$C$7,2,FALSE)&amp;"."&amp;DAY(E833)&amp;"."&amp;MONTH(E833)&amp;"."&amp;YEAR(E833))</f>
        <v/>
      </c>
      <c r="E833" s="135" t="str">
        <f>IFERROR(VLOOKUP(C833,'Db Transaksi'!$C$6:$K$400000,4,FALSE),"")</f>
        <v/>
      </c>
      <c r="F833" s="135"/>
      <c r="G833" s="54" t="str">
        <f>IFERROR(VLOOKUP(C833,'Db Transaksi'!$C$6:$K$400000,7,FALSE),"")</f>
        <v/>
      </c>
      <c r="H833" s="136">
        <f>IFERROR(IF(G833=$P$6,VLOOKUP(D833,'Db Transaksi'!$E$6:$J$400000,6,FALSE),0),0)</f>
        <v>0</v>
      </c>
      <c r="I833" s="136"/>
      <c r="J833" s="136">
        <f>IFERROR(IF(G833=$P$7,VLOOKUP(D833,'Db Transaksi'!$E$6:$J$400000,6,FALSE),0),0)</f>
        <v>0</v>
      </c>
      <c r="K833" s="136"/>
      <c r="L833" s="137">
        <f t="shared" si="38"/>
        <v>0</v>
      </c>
      <c r="M833" s="138"/>
    </row>
    <row r="834" spans="1:13" s="7" customFormat="1" x14ac:dyDescent="0.25">
      <c r="A834" s="53" t="str">
        <f t="shared" si="36"/>
        <v/>
      </c>
      <c r="B834" s="53">
        <v>815</v>
      </c>
      <c r="C834" s="52" t="str">
        <f t="shared" si="37"/>
        <v>A.049.815</v>
      </c>
      <c r="D834" s="52" t="str">
        <f>IF(E834="","",$G$5&amp;"."&amp;B834&amp;"."&amp;VLOOKUP(G834,Setting!$B$6:$C$7,2,FALSE)&amp;"."&amp;DAY(E834)&amp;"."&amp;MONTH(E834)&amp;"."&amp;YEAR(E834))</f>
        <v/>
      </c>
      <c r="E834" s="135" t="str">
        <f>IFERROR(VLOOKUP(C834,'Db Transaksi'!$C$6:$K$400000,4,FALSE),"")</f>
        <v/>
      </c>
      <c r="F834" s="135"/>
      <c r="G834" s="54" t="str">
        <f>IFERROR(VLOOKUP(C834,'Db Transaksi'!$C$6:$K$400000,7,FALSE),"")</f>
        <v/>
      </c>
      <c r="H834" s="136">
        <f>IFERROR(IF(G834=$P$6,VLOOKUP(D834,'Db Transaksi'!$E$6:$J$400000,6,FALSE),0),0)</f>
        <v>0</v>
      </c>
      <c r="I834" s="136"/>
      <c r="J834" s="136">
        <f>IFERROR(IF(G834=$P$7,VLOOKUP(D834,'Db Transaksi'!$E$6:$J$400000,6,FALSE),0),0)</f>
        <v>0</v>
      </c>
      <c r="K834" s="136"/>
      <c r="L834" s="137">
        <f t="shared" si="38"/>
        <v>0</v>
      </c>
      <c r="M834" s="138"/>
    </row>
    <row r="835" spans="1:13" s="7" customFormat="1" x14ac:dyDescent="0.25">
      <c r="A835" s="53" t="str">
        <f t="shared" si="36"/>
        <v/>
      </c>
      <c r="B835" s="53">
        <v>816</v>
      </c>
      <c r="C835" s="52" t="str">
        <f t="shared" si="37"/>
        <v>A.049.816</v>
      </c>
      <c r="D835" s="52" t="str">
        <f>IF(E835="","",$G$5&amp;"."&amp;B835&amp;"."&amp;VLOOKUP(G835,Setting!$B$6:$C$7,2,FALSE)&amp;"."&amp;DAY(E835)&amp;"."&amp;MONTH(E835)&amp;"."&amp;YEAR(E835))</f>
        <v/>
      </c>
      <c r="E835" s="135" t="str">
        <f>IFERROR(VLOOKUP(C835,'Db Transaksi'!$C$6:$K$400000,4,FALSE),"")</f>
        <v/>
      </c>
      <c r="F835" s="135"/>
      <c r="G835" s="54" t="str">
        <f>IFERROR(VLOOKUP(C835,'Db Transaksi'!$C$6:$K$400000,7,FALSE),"")</f>
        <v/>
      </c>
      <c r="H835" s="136">
        <f>IFERROR(IF(G835=$P$6,VLOOKUP(D835,'Db Transaksi'!$E$6:$J$400000,6,FALSE),0),0)</f>
        <v>0</v>
      </c>
      <c r="I835" s="136"/>
      <c r="J835" s="136">
        <f>IFERROR(IF(G835=$P$7,VLOOKUP(D835,'Db Transaksi'!$E$6:$J$400000,6,FALSE),0),0)</f>
        <v>0</v>
      </c>
      <c r="K835" s="136"/>
      <c r="L835" s="137">
        <f t="shared" si="38"/>
        <v>0</v>
      </c>
      <c r="M835" s="138"/>
    </row>
    <row r="836" spans="1:13" s="7" customFormat="1" x14ac:dyDescent="0.25">
      <c r="A836" s="53" t="str">
        <f t="shared" si="36"/>
        <v/>
      </c>
      <c r="B836" s="53">
        <v>817</v>
      </c>
      <c r="C836" s="52" t="str">
        <f t="shared" si="37"/>
        <v>A.049.817</v>
      </c>
      <c r="D836" s="52" t="str">
        <f>IF(E836="","",$G$5&amp;"."&amp;B836&amp;"."&amp;VLOOKUP(G836,Setting!$B$6:$C$7,2,FALSE)&amp;"."&amp;DAY(E836)&amp;"."&amp;MONTH(E836)&amp;"."&amp;YEAR(E836))</f>
        <v/>
      </c>
      <c r="E836" s="135" t="str">
        <f>IFERROR(VLOOKUP(C836,'Db Transaksi'!$C$6:$K$400000,4,FALSE),"")</f>
        <v/>
      </c>
      <c r="F836" s="135"/>
      <c r="G836" s="54" t="str">
        <f>IFERROR(VLOOKUP(C836,'Db Transaksi'!$C$6:$K$400000,7,FALSE),"")</f>
        <v/>
      </c>
      <c r="H836" s="136">
        <f>IFERROR(IF(G836=$P$6,VLOOKUP(D836,'Db Transaksi'!$E$6:$J$400000,6,FALSE),0),0)</f>
        <v>0</v>
      </c>
      <c r="I836" s="136"/>
      <c r="J836" s="136">
        <f>IFERROR(IF(G836=$P$7,VLOOKUP(D836,'Db Transaksi'!$E$6:$J$400000,6,FALSE),0),0)</f>
        <v>0</v>
      </c>
      <c r="K836" s="136"/>
      <c r="L836" s="137">
        <f t="shared" si="38"/>
        <v>0</v>
      </c>
      <c r="M836" s="138"/>
    </row>
    <row r="837" spans="1:13" s="7" customFormat="1" x14ac:dyDescent="0.25">
      <c r="A837" s="53" t="str">
        <f t="shared" si="36"/>
        <v/>
      </c>
      <c r="B837" s="53">
        <v>818</v>
      </c>
      <c r="C837" s="52" t="str">
        <f t="shared" si="37"/>
        <v>A.049.818</v>
      </c>
      <c r="D837" s="52" t="str">
        <f>IF(E837="","",$G$5&amp;"."&amp;B837&amp;"."&amp;VLOOKUP(G837,Setting!$B$6:$C$7,2,FALSE)&amp;"."&amp;DAY(E837)&amp;"."&amp;MONTH(E837)&amp;"."&amp;YEAR(E837))</f>
        <v/>
      </c>
      <c r="E837" s="135" t="str">
        <f>IFERROR(VLOOKUP(C837,'Db Transaksi'!$C$6:$K$400000,4,FALSE),"")</f>
        <v/>
      </c>
      <c r="F837" s="135"/>
      <c r="G837" s="54" t="str">
        <f>IFERROR(VLOOKUP(C837,'Db Transaksi'!$C$6:$K$400000,7,FALSE),"")</f>
        <v/>
      </c>
      <c r="H837" s="136">
        <f>IFERROR(IF(G837=$P$6,VLOOKUP(D837,'Db Transaksi'!$E$6:$J$400000,6,FALSE),0),0)</f>
        <v>0</v>
      </c>
      <c r="I837" s="136"/>
      <c r="J837" s="136">
        <f>IFERROR(IF(G837=$P$7,VLOOKUP(D837,'Db Transaksi'!$E$6:$J$400000,6,FALSE),0),0)</f>
        <v>0</v>
      </c>
      <c r="K837" s="136"/>
      <c r="L837" s="137">
        <f t="shared" si="38"/>
        <v>0</v>
      </c>
      <c r="M837" s="138"/>
    </row>
    <row r="838" spans="1:13" s="7" customFormat="1" x14ac:dyDescent="0.25">
      <c r="A838" s="53" t="str">
        <f t="shared" si="36"/>
        <v/>
      </c>
      <c r="B838" s="53">
        <v>819</v>
      </c>
      <c r="C838" s="52" t="str">
        <f t="shared" si="37"/>
        <v>A.049.819</v>
      </c>
      <c r="D838" s="52" t="str">
        <f>IF(E838="","",$G$5&amp;"."&amp;B838&amp;"."&amp;VLOOKUP(G838,Setting!$B$6:$C$7,2,FALSE)&amp;"."&amp;DAY(E838)&amp;"."&amp;MONTH(E838)&amp;"."&amp;YEAR(E838))</f>
        <v/>
      </c>
      <c r="E838" s="135" t="str">
        <f>IFERROR(VLOOKUP(C838,'Db Transaksi'!$C$6:$K$400000,4,FALSE),"")</f>
        <v/>
      </c>
      <c r="F838" s="135"/>
      <c r="G838" s="54" t="str">
        <f>IFERROR(VLOOKUP(C838,'Db Transaksi'!$C$6:$K$400000,7,FALSE),"")</f>
        <v/>
      </c>
      <c r="H838" s="136">
        <f>IFERROR(IF(G838=$P$6,VLOOKUP(D838,'Db Transaksi'!$E$6:$J$400000,6,FALSE),0),0)</f>
        <v>0</v>
      </c>
      <c r="I838" s="136"/>
      <c r="J838" s="136">
        <f>IFERROR(IF(G838=$P$7,VLOOKUP(D838,'Db Transaksi'!$E$6:$J$400000,6,FALSE),0),0)</f>
        <v>0</v>
      </c>
      <c r="K838" s="136"/>
      <c r="L838" s="137">
        <f t="shared" si="38"/>
        <v>0</v>
      </c>
      <c r="M838" s="138"/>
    </row>
    <row r="839" spans="1:13" s="7" customFormat="1" x14ac:dyDescent="0.25">
      <c r="A839" s="53" t="str">
        <f t="shared" si="36"/>
        <v/>
      </c>
      <c r="B839" s="53">
        <v>820</v>
      </c>
      <c r="C839" s="52" t="str">
        <f t="shared" si="37"/>
        <v>A.049.820</v>
      </c>
      <c r="D839" s="52" t="str">
        <f>IF(E839="","",$G$5&amp;"."&amp;B839&amp;"."&amp;VLOOKUP(G839,Setting!$B$6:$C$7,2,FALSE)&amp;"."&amp;DAY(E839)&amp;"."&amp;MONTH(E839)&amp;"."&amp;YEAR(E839))</f>
        <v/>
      </c>
      <c r="E839" s="135" t="str">
        <f>IFERROR(VLOOKUP(C839,'Db Transaksi'!$C$6:$K$400000,4,FALSE),"")</f>
        <v/>
      </c>
      <c r="F839" s="135"/>
      <c r="G839" s="54" t="str">
        <f>IFERROR(VLOOKUP(C839,'Db Transaksi'!$C$6:$K$400000,7,FALSE),"")</f>
        <v/>
      </c>
      <c r="H839" s="136">
        <f>IFERROR(IF(G839=$P$6,VLOOKUP(D839,'Db Transaksi'!$E$6:$J$400000,6,FALSE),0),0)</f>
        <v>0</v>
      </c>
      <c r="I839" s="136"/>
      <c r="J839" s="136">
        <f>IFERROR(IF(G839=$P$7,VLOOKUP(D839,'Db Transaksi'!$E$6:$J$400000,6,FALSE),0),0)</f>
        <v>0</v>
      </c>
      <c r="K839" s="136"/>
      <c r="L839" s="137">
        <f t="shared" si="38"/>
        <v>0</v>
      </c>
      <c r="M839" s="138"/>
    </row>
    <row r="840" spans="1:13" s="7" customFormat="1" x14ac:dyDescent="0.25">
      <c r="A840" s="53" t="str">
        <f t="shared" si="36"/>
        <v/>
      </c>
      <c r="B840" s="53">
        <v>821</v>
      </c>
      <c r="C840" s="52" t="str">
        <f t="shared" si="37"/>
        <v>A.049.821</v>
      </c>
      <c r="D840" s="52" t="str">
        <f>IF(E840="","",$G$5&amp;"."&amp;B840&amp;"."&amp;VLOOKUP(G840,Setting!$B$6:$C$7,2,FALSE)&amp;"."&amp;DAY(E840)&amp;"."&amp;MONTH(E840)&amp;"."&amp;YEAR(E840))</f>
        <v/>
      </c>
      <c r="E840" s="135" t="str">
        <f>IFERROR(VLOOKUP(C840,'Db Transaksi'!$C$6:$K$400000,4,FALSE),"")</f>
        <v/>
      </c>
      <c r="F840" s="135"/>
      <c r="G840" s="54" t="str">
        <f>IFERROR(VLOOKUP(C840,'Db Transaksi'!$C$6:$K$400000,7,FALSE),"")</f>
        <v/>
      </c>
      <c r="H840" s="136">
        <f>IFERROR(IF(G840=$P$6,VLOOKUP(D840,'Db Transaksi'!$E$6:$J$400000,6,FALSE),0),0)</f>
        <v>0</v>
      </c>
      <c r="I840" s="136"/>
      <c r="J840" s="136">
        <f>IFERROR(IF(G840=$P$7,VLOOKUP(D840,'Db Transaksi'!$E$6:$J$400000,6,FALSE),0),0)</f>
        <v>0</v>
      </c>
      <c r="K840" s="136"/>
      <c r="L840" s="137">
        <f t="shared" si="38"/>
        <v>0</v>
      </c>
      <c r="M840" s="138"/>
    </row>
    <row r="841" spans="1:13" s="7" customFormat="1" x14ac:dyDescent="0.25">
      <c r="A841" s="53" t="str">
        <f t="shared" si="36"/>
        <v/>
      </c>
      <c r="B841" s="53">
        <v>822</v>
      </c>
      <c r="C841" s="52" t="str">
        <f t="shared" si="37"/>
        <v>A.049.822</v>
      </c>
      <c r="D841" s="52" t="str">
        <f>IF(E841="","",$G$5&amp;"."&amp;B841&amp;"."&amp;VLOOKUP(G841,Setting!$B$6:$C$7,2,FALSE)&amp;"."&amp;DAY(E841)&amp;"."&amp;MONTH(E841)&amp;"."&amp;YEAR(E841))</f>
        <v/>
      </c>
      <c r="E841" s="135" t="str">
        <f>IFERROR(VLOOKUP(C841,'Db Transaksi'!$C$6:$K$400000,4,FALSE),"")</f>
        <v/>
      </c>
      <c r="F841" s="135"/>
      <c r="G841" s="54" t="str">
        <f>IFERROR(VLOOKUP(C841,'Db Transaksi'!$C$6:$K$400000,7,FALSE),"")</f>
        <v/>
      </c>
      <c r="H841" s="136">
        <f>IFERROR(IF(G841=$P$6,VLOOKUP(D841,'Db Transaksi'!$E$6:$J$400000,6,FALSE),0),0)</f>
        <v>0</v>
      </c>
      <c r="I841" s="136"/>
      <c r="J841" s="136">
        <f>IFERROR(IF(G841=$P$7,VLOOKUP(D841,'Db Transaksi'!$E$6:$J$400000,6,FALSE),0),0)</f>
        <v>0</v>
      </c>
      <c r="K841" s="136"/>
      <c r="L841" s="137">
        <f t="shared" si="38"/>
        <v>0</v>
      </c>
      <c r="M841" s="138"/>
    </row>
    <row r="842" spans="1:13" s="7" customFormat="1" x14ac:dyDescent="0.25">
      <c r="A842" s="53" t="str">
        <f t="shared" si="36"/>
        <v/>
      </c>
      <c r="B842" s="53">
        <v>823</v>
      </c>
      <c r="C842" s="52" t="str">
        <f t="shared" si="37"/>
        <v>A.049.823</v>
      </c>
      <c r="D842" s="52" t="str">
        <f>IF(E842="","",$G$5&amp;"."&amp;B842&amp;"."&amp;VLOOKUP(G842,Setting!$B$6:$C$7,2,FALSE)&amp;"."&amp;DAY(E842)&amp;"."&amp;MONTH(E842)&amp;"."&amp;YEAR(E842))</f>
        <v/>
      </c>
      <c r="E842" s="135" t="str">
        <f>IFERROR(VLOOKUP(C842,'Db Transaksi'!$C$6:$K$400000,4,FALSE),"")</f>
        <v/>
      </c>
      <c r="F842" s="135"/>
      <c r="G842" s="54" t="str">
        <f>IFERROR(VLOOKUP(C842,'Db Transaksi'!$C$6:$K$400000,7,FALSE),"")</f>
        <v/>
      </c>
      <c r="H842" s="136">
        <f>IFERROR(IF(G842=$P$6,VLOOKUP(D842,'Db Transaksi'!$E$6:$J$400000,6,FALSE),0),0)</f>
        <v>0</v>
      </c>
      <c r="I842" s="136"/>
      <c r="J842" s="136">
        <f>IFERROR(IF(G842=$P$7,VLOOKUP(D842,'Db Transaksi'!$E$6:$J$400000,6,FALSE),0),0)</f>
        <v>0</v>
      </c>
      <c r="K842" s="136"/>
      <c r="L842" s="137">
        <f t="shared" si="38"/>
        <v>0</v>
      </c>
      <c r="M842" s="138"/>
    </row>
    <row r="843" spans="1:13" s="7" customFormat="1" x14ac:dyDescent="0.25">
      <c r="A843" s="53" t="str">
        <f t="shared" si="36"/>
        <v/>
      </c>
      <c r="B843" s="53">
        <v>824</v>
      </c>
      <c r="C843" s="52" t="str">
        <f t="shared" si="37"/>
        <v>A.049.824</v>
      </c>
      <c r="D843" s="52" t="str">
        <f>IF(E843="","",$G$5&amp;"."&amp;B843&amp;"."&amp;VLOOKUP(G843,Setting!$B$6:$C$7,2,FALSE)&amp;"."&amp;DAY(E843)&amp;"."&amp;MONTH(E843)&amp;"."&amp;YEAR(E843))</f>
        <v/>
      </c>
      <c r="E843" s="135" t="str">
        <f>IFERROR(VLOOKUP(C843,'Db Transaksi'!$C$6:$K$400000,4,FALSE),"")</f>
        <v/>
      </c>
      <c r="F843" s="135"/>
      <c r="G843" s="54" t="str">
        <f>IFERROR(VLOOKUP(C843,'Db Transaksi'!$C$6:$K$400000,7,FALSE),"")</f>
        <v/>
      </c>
      <c r="H843" s="136">
        <f>IFERROR(IF(G843=$P$6,VLOOKUP(D843,'Db Transaksi'!$E$6:$J$400000,6,FALSE),0),0)</f>
        <v>0</v>
      </c>
      <c r="I843" s="136"/>
      <c r="J843" s="136">
        <f>IFERROR(IF(G843=$P$7,VLOOKUP(D843,'Db Transaksi'!$E$6:$J$400000,6,FALSE),0),0)</f>
        <v>0</v>
      </c>
      <c r="K843" s="136"/>
      <c r="L843" s="137">
        <f t="shared" si="38"/>
        <v>0</v>
      </c>
      <c r="M843" s="138"/>
    </row>
    <row r="844" spans="1:13" s="7" customFormat="1" x14ac:dyDescent="0.25">
      <c r="A844" s="53" t="str">
        <f t="shared" si="36"/>
        <v/>
      </c>
      <c r="B844" s="53">
        <v>825</v>
      </c>
      <c r="C844" s="52" t="str">
        <f t="shared" si="37"/>
        <v>A.049.825</v>
      </c>
      <c r="D844" s="52" t="str">
        <f>IF(E844="","",$G$5&amp;"."&amp;B844&amp;"."&amp;VLOOKUP(G844,Setting!$B$6:$C$7,2,FALSE)&amp;"."&amp;DAY(E844)&amp;"."&amp;MONTH(E844)&amp;"."&amp;YEAR(E844))</f>
        <v/>
      </c>
      <c r="E844" s="135" t="str">
        <f>IFERROR(VLOOKUP(C844,'Db Transaksi'!$C$6:$K$400000,4,FALSE),"")</f>
        <v/>
      </c>
      <c r="F844" s="135"/>
      <c r="G844" s="54" t="str">
        <f>IFERROR(VLOOKUP(C844,'Db Transaksi'!$C$6:$K$400000,7,FALSE),"")</f>
        <v/>
      </c>
      <c r="H844" s="136">
        <f>IFERROR(IF(G844=$P$6,VLOOKUP(D844,'Db Transaksi'!$E$6:$J$400000,6,FALSE),0),0)</f>
        <v>0</v>
      </c>
      <c r="I844" s="136"/>
      <c r="J844" s="136">
        <f>IFERROR(IF(G844=$P$7,VLOOKUP(D844,'Db Transaksi'!$E$6:$J$400000,6,FALSE),0),0)</f>
        <v>0</v>
      </c>
      <c r="K844" s="136"/>
      <c r="L844" s="137">
        <f t="shared" si="38"/>
        <v>0</v>
      </c>
      <c r="M844" s="138"/>
    </row>
    <row r="845" spans="1:13" s="7" customFormat="1" x14ac:dyDescent="0.25">
      <c r="A845" s="53" t="str">
        <f t="shared" si="36"/>
        <v/>
      </c>
      <c r="B845" s="53">
        <v>826</v>
      </c>
      <c r="C845" s="52" t="str">
        <f t="shared" si="37"/>
        <v>A.049.826</v>
      </c>
      <c r="D845" s="52" t="str">
        <f>IF(E845="","",$G$5&amp;"."&amp;B845&amp;"."&amp;VLOOKUP(G845,Setting!$B$6:$C$7,2,FALSE)&amp;"."&amp;DAY(E845)&amp;"."&amp;MONTH(E845)&amp;"."&amp;YEAR(E845))</f>
        <v/>
      </c>
      <c r="E845" s="135" t="str">
        <f>IFERROR(VLOOKUP(C845,'Db Transaksi'!$C$6:$K$400000,4,FALSE),"")</f>
        <v/>
      </c>
      <c r="F845" s="135"/>
      <c r="G845" s="54" t="str">
        <f>IFERROR(VLOOKUP(C845,'Db Transaksi'!$C$6:$K$400000,7,FALSE),"")</f>
        <v/>
      </c>
      <c r="H845" s="136">
        <f>IFERROR(IF(G845=$P$6,VLOOKUP(D845,'Db Transaksi'!$E$6:$J$400000,6,FALSE),0),0)</f>
        <v>0</v>
      </c>
      <c r="I845" s="136"/>
      <c r="J845" s="136">
        <f>IFERROR(IF(G845=$P$7,VLOOKUP(D845,'Db Transaksi'!$E$6:$J$400000,6,FALSE),0),0)</f>
        <v>0</v>
      </c>
      <c r="K845" s="136"/>
      <c r="L845" s="137">
        <f t="shared" si="38"/>
        <v>0</v>
      </c>
      <c r="M845" s="138"/>
    </row>
    <row r="846" spans="1:13" s="7" customFormat="1" x14ac:dyDescent="0.25">
      <c r="A846" s="53" t="str">
        <f t="shared" si="36"/>
        <v/>
      </c>
      <c r="B846" s="53">
        <v>827</v>
      </c>
      <c r="C846" s="52" t="str">
        <f t="shared" si="37"/>
        <v>A.049.827</v>
      </c>
      <c r="D846" s="52" t="str">
        <f>IF(E846="","",$G$5&amp;"."&amp;B846&amp;"."&amp;VLOOKUP(G846,Setting!$B$6:$C$7,2,FALSE)&amp;"."&amp;DAY(E846)&amp;"."&amp;MONTH(E846)&amp;"."&amp;YEAR(E846))</f>
        <v/>
      </c>
      <c r="E846" s="135" t="str">
        <f>IFERROR(VLOOKUP(C846,'Db Transaksi'!$C$6:$K$400000,4,FALSE),"")</f>
        <v/>
      </c>
      <c r="F846" s="135"/>
      <c r="G846" s="54" t="str">
        <f>IFERROR(VLOOKUP(C846,'Db Transaksi'!$C$6:$K$400000,7,FALSE),"")</f>
        <v/>
      </c>
      <c r="H846" s="136">
        <f>IFERROR(IF(G846=$P$6,VLOOKUP(D846,'Db Transaksi'!$E$6:$J$400000,6,FALSE),0),0)</f>
        <v>0</v>
      </c>
      <c r="I846" s="136"/>
      <c r="J846" s="136">
        <f>IFERROR(IF(G846=$P$7,VLOOKUP(D846,'Db Transaksi'!$E$6:$J$400000,6,FALSE),0),0)</f>
        <v>0</v>
      </c>
      <c r="K846" s="136"/>
      <c r="L846" s="137">
        <f t="shared" si="38"/>
        <v>0</v>
      </c>
      <c r="M846" s="138"/>
    </row>
    <row r="847" spans="1:13" s="7" customFormat="1" x14ac:dyDescent="0.25">
      <c r="A847" s="53" t="str">
        <f t="shared" si="36"/>
        <v/>
      </c>
      <c r="B847" s="53">
        <v>828</v>
      </c>
      <c r="C847" s="52" t="str">
        <f t="shared" si="37"/>
        <v>A.049.828</v>
      </c>
      <c r="D847" s="52" t="str">
        <f>IF(E847="","",$G$5&amp;"."&amp;B847&amp;"."&amp;VLOOKUP(G847,Setting!$B$6:$C$7,2,FALSE)&amp;"."&amp;DAY(E847)&amp;"."&amp;MONTH(E847)&amp;"."&amp;YEAR(E847))</f>
        <v/>
      </c>
      <c r="E847" s="135" t="str">
        <f>IFERROR(VLOOKUP(C847,'Db Transaksi'!$C$6:$K$400000,4,FALSE),"")</f>
        <v/>
      </c>
      <c r="F847" s="135"/>
      <c r="G847" s="54" t="str">
        <f>IFERROR(VLOOKUP(C847,'Db Transaksi'!$C$6:$K$400000,7,FALSE),"")</f>
        <v/>
      </c>
      <c r="H847" s="136">
        <f>IFERROR(IF(G847=$P$6,VLOOKUP(D847,'Db Transaksi'!$E$6:$J$400000,6,FALSE),0),0)</f>
        <v>0</v>
      </c>
      <c r="I847" s="136"/>
      <c r="J847" s="136">
        <f>IFERROR(IF(G847=$P$7,VLOOKUP(D847,'Db Transaksi'!$E$6:$J$400000,6,FALSE),0),0)</f>
        <v>0</v>
      </c>
      <c r="K847" s="136"/>
      <c r="L847" s="137">
        <f t="shared" si="38"/>
        <v>0</v>
      </c>
      <c r="M847" s="138"/>
    </row>
    <row r="848" spans="1:13" s="7" customFormat="1" x14ac:dyDescent="0.25">
      <c r="A848" s="53" t="str">
        <f t="shared" si="36"/>
        <v/>
      </c>
      <c r="B848" s="53">
        <v>829</v>
      </c>
      <c r="C848" s="52" t="str">
        <f t="shared" si="37"/>
        <v>A.049.829</v>
      </c>
      <c r="D848" s="52" t="str">
        <f>IF(E848="","",$G$5&amp;"."&amp;B848&amp;"."&amp;VLOOKUP(G848,Setting!$B$6:$C$7,2,FALSE)&amp;"."&amp;DAY(E848)&amp;"."&amp;MONTH(E848)&amp;"."&amp;YEAR(E848))</f>
        <v/>
      </c>
      <c r="E848" s="135" t="str">
        <f>IFERROR(VLOOKUP(C848,'Db Transaksi'!$C$6:$K$400000,4,FALSE),"")</f>
        <v/>
      </c>
      <c r="F848" s="135"/>
      <c r="G848" s="54" t="str">
        <f>IFERROR(VLOOKUP(C848,'Db Transaksi'!$C$6:$K$400000,7,FALSE),"")</f>
        <v/>
      </c>
      <c r="H848" s="136">
        <f>IFERROR(IF(G848=$P$6,VLOOKUP(D848,'Db Transaksi'!$E$6:$J$400000,6,FALSE),0),0)</f>
        <v>0</v>
      </c>
      <c r="I848" s="136"/>
      <c r="J848" s="136">
        <f>IFERROR(IF(G848=$P$7,VLOOKUP(D848,'Db Transaksi'!$E$6:$J$400000,6,FALSE),0),0)</f>
        <v>0</v>
      </c>
      <c r="K848" s="136"/>
      <c r="L848" s="137">
        <f t="shared" si="38"/>
        <v>0</v>
      </c>
      <c r="M848" s="138"/>
    </row>
    <row r="849" spans="1:13" s="7" customFormat="1" x14ac:dyDescent="0.25">
      <c r="A849" s="53" t="str">
        <f t="shared" si="36"/>
        <v/>
      </c>
      <c r="B849" s="53">
        <v>830</v>
      </c>
      <c r="C849" s="52" t="str">
        <f t="shared" si="37"/>
        <v>A.049.830</v>
      </c>
      <c r="D849" s="52" t="str">
        <f>IF(E849="","",$G$5&amp;"."&amp;B849&amp;"."&amp;VLOOKUP(G849,Setting!$B$6:$C$7,2,FALSE)&amp;"."&amp;DAY(E849)&amp;"."&amp;MONTH(E849)&amp;"."&amp;YEAR(E849))</f>
        <v/>
      </c>
      <c r="E849" s="135" t="str">
        <f>IFERROR(VLOOKUP(C849,'Db Transaksi'!$C$6:$K$400000,4,FALSE),"")</f>
        <v/>
      </c>
      <c r="F849" s="135"/>
      <c r="G849" s="54" t="str">
        <f>IFERROR(VLOOKUP(C849,'Db Transaksi'!$C$6:$K$400000,7,FALSE),"")</f>
        <v/>
      </c>
      <c r="H849" s="136">
        <f>IFERROR(IF(G849=$P$6,VLOOKUP(D849,'Db Transaksi'!$E$6:$J$400000,6,FALSE),0),0)</f>
        <v>0</v>
      </c>
      <c r="I849" s="136"/>
      <c r="J849" s="136">
        <f>IFERROR(IF(G849=$P$7,VLOOKUP(D849,'Db Transaksi'!$E$6:$J$400000,6,FALSE),0),0)</f>
        <v>0</v>
      </c>
      <c r="K849" s="136"/>
      <c r="L849" s="137">
        <f t="shared" si="38"/>
        <v>0</v>
      </c>
      <c r="M849" s="138"/>
    </row>
    <row r="850" spans="1:13" s="7" customFormat="1" x14ac:dyDescent="0.25">
      <c r="A850" s="53" t="str">
        <f t="shared" si="36"/>
        <v/>
      </c>
      <c r="B850" s="53">
        <v>831</v>
      </c>
      <c r="C850" s="52" t="str">
        <f t="shared" si="37"/>
        <v>A.049.831</v>
      </c>
      <c r="D850" s="52" t="str">
        <f>IF(E850="","",$G$5&amp;"."&amp;B850&amp;"."&amp;VLOOKUP(G850,Setting!$B$6:$C$7,2,FALSE)&amp;"."&amp;DAY(E850)&amp;"."&amp;MONTH(E850)&amp;"."&amp;YEAR(E850))</f>
        <v/>
      </c>
      <c r="E850" s="135" t="str">
        <f>IFERROR(VLOOKUP(C850,'Db Transaksi'!$C$6:$K$400000,4,FALSE),"")</f>
        <v/>
      </c>
      <c r="F850" s="135"/>
      <c r="G850" s="54" t="str">
        <f>IFERROR(VLOOKUP(C850,'Db Transaksi'!$C$6:$K$400000,7,FALSE),"")</f>
        <v/>
      </c>
      <c r="H850" s="136">
        <f>IFERROR(IF(G850=$P$6,VLOOKUP(D850,'Db Transaksi'!$E$6:$J$400000,6,FALSE),0),0)</f>
        <v>0</v>
      </c>
      <c r="I850" s="136"/>
      <c r="J850" s="136">
        <f>IFERROR(IF(G850=$P$7,VLOOKUP(D850,'Db Transaksi'!$E$6:$J$400000,6,FALSE),0),0)</f>
        <v>0</v>
      </c>
      <c r="K850" s="136"/>
      <c r="L850" s="137">
        <f t="shared" si="38"/>
        <v>0</v>
      </c>
      <c r="M850" s="138"/>
    </row>
    <row r="851" spans="1:13" s="7" customFormat="1" x14ac:dyDescent="0.25">
      <c r="A851" s="53" t="str">
        <f t="shared" si="36"/>
        <v/>
      </c>
      <c r="B851" s="53">
        <v>832</v>
      </c>
      <c r="C851" s="52" t="str">
        <f t="shared" si="37"/>
        <v>A.049.832</v>
      </c>
      <c r="D851" s="52" t="str">
        <f>IF(E851="","",$G$5&amp;"."&amp;B851&amp;"."&amp;VLOOKUP(G851,Setting!$B$6:$C$7,2,FALSE)&amp;"."&amp;DAY(E851)&amp;"."&amp;MONTH(E851)&amp;"."&amp;YEAR(E851))</f>
        <v/>
      </c>
      <c r="E851" s="135" t="str">
        <f>IFERROR(VLOOKUP(C851,'Db Transaksi'!$C$6:$K$400000,4,FALSE),"")</f>
        <v/>
      </c>
      <c r="F851" s="135"/>
      <c r="G851" s="54" t="str">
        <f>IFERROR(VLOOKUP(C851,'Db Transaksi'!$C$6:$K$400000,7,FALSE),"")</f>
        <v/>
      </c>
      <c r="H851" s="136">
        <f>IFERROR(IF(G851=$P$6,VLOOKUP(D851,'Db Transaksi'!$E$6:$J$400000,6,FALSE),0),0)</f>
        <v>0</v>
      </c>
      <c r="I851" s="136"/>
      <c r="J851" s="136">
        <f>IFERROR(IF(G851=$P$7,VLOOKUP(D851,'Db Transaksi'!$E$6:$J$400000,6,FALSE),0),0)</f>
        <v>0</v>
      </c>
      <c r="K851" s="136"/>
      <c r="L851" s="137">
        <f t="shared" si="38"/>
        <v>0</v>
      </c>
      <c r="M851" s="138"/>
    </row>
    <row r="852" spans="1:13" s="7" customFormat="1" x14ac:dyDescent="0.25">
      <c r="A852" s="53" t="str">
        <f t="shared" si="36"/>
        <v/>
      </c>
      <c r="B852" s="53">
        <v>833</v>
      </c>
      <c r="C852" s="52" t="str">
        <f t="shared" si="37"/>
        <v>A.049.833</v>
      </c>
      <c r="D852" s="52" t="str">
        <f>IF(E852="","",$G$5&amp;"."&amp;B852&amp;"."&amp;VLOOKUP(G852,Setting!$B$6:$C$7,2,FALSE)&amp;"."&amp;DAY(E852)&amp;"."&amp;MONTH(E852)&amp;"."&amp;YEAR(E852))</f>
        <v/>
      </c>
      <c r="E852" s="135" t="str">
        <f>IFERROR(VLOOKUP(C852,'Db Transaksi'!$C$6:$K$400000,4,FALSE),"")</f>
        <v/>
      </c>
      <c r="F852" s="135"/>
      <c r="G852" s="54" t="str">
        <f>IFERROR(VLOOKUP(C852,'Db Transaksi'!$C$6:$K$400000,7,FALSE),"")</f>
        <v/>
      </c>
      <c r="H852" s="136">
        <f>IFERROR(IF(G852=$P$6,VLOOKUP(D852,'Db Transaksi'!$E$6:$J$400000,6,FALSE),0),0)</f>
        <v>0</v>
      </c>
      <c r="I852" s="136"/>
      <c r="J852" s="136">
        <f>IFERROR(IF(G852=$P$7,VLOOKUP(D852,'Db Transaksi'!$E$6:$J$400000,6,FALSE),0),0)</f>
        <v>0</v>
      </c>
      <c r="K852" s="136"/>
      <c r="L852" s="137">
        <f t="shared" si="38"/>
        <v>0</v>
      </c>
      <c r="M852" s="138"/>
    </row>
    <row r="853" spans="1:13" s="7" customFormat="1" x14ac:dyDescent="0.25">
      <c r="A853" s="53" t="str">
        <f t="shared" ref="A853:A916" si="39">IF(G853="","",B853)</f>
        <v/>
      </c>
      <c r="B853" s="53">
        <v>834</v>
      </c>
      <c r="C853" s="52" t="str">
        <f t="shared" ref="C853:C916" si="40">$G$5&amp;"."&amp;B853</f>
        <v>A.049.834</v>
      </c>
      <c r="D853" s="52" t="str">
        <f>IF(E853="","",$G$5&amp;"."&amp;B853&amp;"."&amp;VLOOKUP(G853,Setting!$B$6:$C$7,2,FALSE)&amp;"."&amp;DAY(E853)&amp;"."&amp;MONTH(E853)&amp;"."&amp;YEAR(E853))</f>
        <v/>
      </c>
      <c r="E853" s="135" t="str">
        <f>IFERROR(VLOOKUP(C853,'Db Transaksi'!$C$6:$K$400000,4,FALSE),"")</f>
        <v/>
      </c>
      <c r="F853" s="135"/>
      <c r="G853" s="54" t="str">
        <f>IFERROR(VLOOKUP(C853,'Db Transaksi'!$C$6:$K$400000,7,FALSE),"")</f>
        <v/>
      </c>
      <c r="H853" s="136">
        <f>IFERROR(IF(G853=$P$6,VLOOKUP(D853,'Db Transaksi'!$E$6:$J$400000,6,FALSE),0),0)</f>
        <v>0</v>
      </c>
      <c r="I853" s="136"/>
      <c r="J853" s="136">
        <f>IFERROR(IF(G853=$P$7,VLOOKUP(D853,'Db Transaksi'!$E$6:$J$400000,6,FALSE),0),0)</f>
        <v>0</v>
      </c>
      <c r="K853" s="136"/>
      <c r="L853" s="137">
        <f t="shared" si="38"/>
        <v>0</v>
      </c>
      <c r="M853" s="138"/>
    </row>
    <row r="854" spans="1:13" s="7" customFormat="1" x14ac:dyDescent="0.25">
      <c r="A854" s="53" t="str">
        <f t="shared" si="39"/>
        <v/>
      </c>
      <c r="B854" s="53">
        <v>835</v>
      </c>
      <c r="C854" s="52" t="str">
        <f t="shared" si="40"/>
        <v>A.049.835</v>
      </c>
      <c r="D854" s="52" t="str">
        <f>IF(E854="","",$G$5&amp;"."&amp;B854&amp;"."&amp;VLOOKUP(G854,Setting!$B$6:$C$7,2,FALSE)&amp;"."&amp;DAY(E854)&amp;"."&amp;MONTH(E854)&amp;"."&amp;YEAR(E854))</f>
        <v/>
      </c>
      <c r="E854" s="135" t="str">
        <f>IFERROR(VLOOKUP(C854,'Db Transaksi'!$C$6:$K$400000,4,FALSE),"")</f>
        <v/>
      </c>
      <c r="F854" s="135"/>
      <c r="G854" s="54" t="str">
        <f>IFERROR(VLOOKUP(C854,'Db Transaksi'!$C$6:$K$400000,7,FALSE),"")</f>
        <v/>
      </c>
      <c r="H854" s="136">
        <f>IFERROR(IF(G854=$P$6,VLOOKUP(D854,'Db Transaksi'!$E$6:$J$400000,6,FALSE),0),0)</f>
        <v>0</v>
      </c>
      <c r="I854" s="136"/>
      <c r="J854" s="136">
        <f>IFERROR(IF(G854=$P$7,VLOOKUP(D854,'Db Transaksi'!$E$6:$J$400000,6,FALSE),0),0)</f>
        <v>0</v>
      </c>
      <c r="K854" s="136"/>
      <c r="L854" s="137">
        <f t="shared" si="38"/>
        <v>0</v>
      </c>
      <c r="M854" s="138"/>
    </row>
    <row r="855" spans="1:13" s="7" customFormat="1" x14ac:dyDescent="0.25">
      <c r="A855" s="53" t="str">
        <f t="shared" si="39"/>
        <v/>
      </c>
      <c r="B855" s="53">
        <v>836</v>
      </c>
      <c r="C855" s="52" t="str">
        <f t="shared" si="40"/>
        <v>A.049.836</v>
      </c>
      <c r="D855" s="52" t="str">
        <f>IF(E855="","",$G$5&amp;"."&amp;B855&amp;"."&amp;VLOOKUP(G855,Setting!$B$6:$C$7,2,FALSE)&amp;"."&amp;DAY(E855)&amp;"."&amp;MONTH(E855)&amp;"."&amp;YEAR(E855))</f>
        <v/>
      </c>
      <c r="E855" s="135" t="str">
        <f>IFERROR(VLOOKUP(C855,'Db Transaksi'!$C$6:$K$400000,4,FALSE),"")</f>
        <v/>
      </c>
      <c r="F855" s="135"/>
      <c r="G855" s="54" t="str">
        <f>IFERROR(VLOOKUP(C855,'Db Transaksi'!$C$6:$K$400000,7,FALSE),"")</f>
        <v/>
      </c>
      <c r="H855" s="136">
        <f>IFERROR(IF(G855=$P$6,VLOOKUP(D855,'Db Transaksi'!$E$6:$J$400000,6,FALSE),0),0)</f>
        <v>0</v>
      </c>
      <c r="I855" s="136"/>
      <c r="J855" s="136">
        <f>IFERROR(IF(G855=$P$7,VLOOKUP(D855,'Db Transaksi'!$E$6:$J$400000,6,FALSE),0),0)</f>
        <v>0</v>
      </c>
      <c r="K855" s="136"/>
      <c r="L855" s="137">
        <f t="shared" ref="L855:L918" si="41">L854+H855-J855</f>
        <v>0</v>
      </c>
      <c r="M855" s="138"/>
    </row>
    <row r="856" spans="1:13" s="7" customFormat="1" x14ac:dyDescent="0.25">
      <c r="A856" s="53" t="str">
        <f t="shared" si="39"/>
        <v/>
      </c>
      <c r="B856" s="53">
        <v>837</v>
      </c>
      <c r="C856" s="52" t="str">
        <f t="shared" si="40"/>
        <v>A.049.837</v>
      </c>
      <c r="D856" s="52" t="str">
        <f>IF(E856="","",$G$5&amp;"."&amp;B856&amp;"."&amp;VLOOKUP(G856,Setting!$B$6:$C$7,2,FALSE)&amp;"."&amp;DAY(E856)&amp;"."&amp;MONTH(E856)&amp;"."&amp;YEAR(E856))</f>
        <v/>
      </c>
      <c r="E856" s="135" t="str">
        <f>IFERROR(VLOOKUP(C856,'Db Transaksi'!$C$6:$K$400000,4,FALSE),"")</f>
        <v/>
      </c>
      <c r="F856" s="135"/>
      <c r="G856" s="54" t="str">
        <f>IFERROR(VLOOKUP(C856,'Db Transaksi'!$C$6:$K$400000,7,FALSE),"")</f>
        <v/>
      </c>
      <c r="H856" s="136">
        <f>IFERROR(IF(G856=$P$6,VLOOKUP(D856,'Db Transaksi'!$E$6:$J$400000,6,FALSE),0),0)</f>
        <v>0</v>
      </c>
      <c r="I856" s="136"/>
      <c r="J856" s="136">
        <f>IFERROR(IF(G856=$P$7,VLOOKUP(D856,'Db Transaksi'!$E$6:$J$400000,6,FALSE),0),0)</f>
        <v>0</v>
      </c>
      <c r="K856" s="136"/>
      <c r="L856" s="137">
        <f t="shared" si="41"/>
        <v>0</v>
      </c>
      <c r="M856" s="138"/>
    </row>
    <row r="857" spans="1:13" s="7" customFormat="1" x14ac:dyDescent="0.25">
      <c r="A857" s="53" t="str">
        <f t="shared" si="39"/>
        <v/>
      </c>
      <c r="B857" s="53">
        <v>838</v>
      </c>
      <c r="C857" s="52" t="str">
        <f t="shared" si="40"/>
        <v>A.049.838</v>
      </c>
      <c r="D857" s="52" t="str">
        <f>IF(E857="","",$G$5&amp;"."&amp;B857&amp;"."&amp;VLOOKUP(G857,Setting!$B$6:$C$7,2,FALSE)&amp;"."&amp;DAY(E857)&amp;"."&amp;MONTH(E857)&amp;"."&amp;YEAR(E857))</f>
        <v/>
      </c>
      <c r="E857" s="135" t="str">
        <f>IFERROR(VLOOKUP(C857,'Db Transaksi'!$C$6:$K$400000,4,FALSE),"")</f>
        <v/>
      </c>
      <c r="F857" s="135"/>
      <c r="G857" s="54" t="str">
        <f>IFERROR(VLOOKUP(C857,'Db Transaksi'!$C$6:$K$400000,7,FALSE),"")</f>
        <v/>
      </c>
      <c r="H857" s="136">
        <f>IFERROR(IF(G857=$P$6,VLOOKUP(D857,'Db Transaksi'!$E$6:$J$400000,6,FALSE),0),0)</f>
        <v>0</v>
      </c>
      <c r="I857" s="136"/>
      <c r="J857" s="136">
        <f>IFERROR(IF(G857=$P$7,VLOOKUP(D857,'Db Transaksi'!$E$6:$J$400000,6,FALSE),0),0)</f>
        <v>0</v>
      </c>
      <c r="K857" s="136"/>
      <c r="L857" s="137">
        <f t="shared" si="41"/>
        <v>0</v>
      </c>
      <c r="M857" s="138"/>
    </row>
    <row r="858" spans="1:13" s="7" customFormat="1" x14ac:dyDescent="0.25">
      <c r="A858" s="53" t="str">
        <f t="shared" si="39"/>
        <v/>
      </c>
      <c r="B858" s="53">
        <v>839</v>
      </c>
      <c r="C858" s="52" t="str">
        <f t="shared" si="40"/>
        <v>A.049.839</v>
      </c>
      <c r="D858" s="52" t="str">
        <f>IF(E858="","",$G$5&amp;"."&amp;B858&amp;"."&amp;VLOOKUP(G858,Setting!$B$6:$C$7,2,FALSE)&amp;"."&amp;DAY(E858)&amp;"."&amp;MONTH(E858)&amp;"."&amp;YEAR(E858))</f>
        <v/>
      </c>
      <c r="E858" s="135" t="str">
        <f>IFERROR(VLOOKUP(C858,'Db Transaksi'!$C$6:$K$400000,4,FALSE),"")</f>
        <v/>
      </c>
      <c r="F858" s="135"/>
      <c r="G858" s="54" t="str">
        <f>IFERROR(VLOOKUP(C858,'Db Transaksi'!$C$6:$K$400000,7,FALSE),"")</f>
        <v/>
      </c>
      <c r="H858" s="136">
        <f>IFERROR(IF(G858=$P$6,VLOOKUP(D858,'Db Transaksi'!$E$6:$J$400000,6,FALSE),0),0)</f>
        <v>0</v>
      </c>
      <c r="I858" s="136"/>
      <c r="J858" s="136">
        <f>IFERROR(IF(G858=$P$7,VLOOKUP(D858,'Db Transaksi'!$E$6:$J$400000,6,FALSE),0),0)</f>
        <v>0</v>
      </c>
      <c r="K858" s="136"/>
      <c r="L858" s="137">
        <f t="shared" si="41"/>
        <v>0</v>
      </c>
      <c r="M858" s="138"/>
    </row>
    <row r="859" spans="1:13" s="7" customFormat="1" x14ac:dyDescent="0.25">
      <c r="A859" s="53" t="str">
        <f t="shared" si="39"/>
        <v/>
      </c>
      <c r="B859" s="53">
        <v>840</v>
      </c>
      <c r="C859" s="52" t="str">
        <f t="shared" si="40"/>
        <v>A.049.840</v>
      </c>
      <c r="D859" s="52" t="str">
        <f>IF(E859="","",$G$5&amp;"."&amp;B859&amp;"."&amp;VLOOKUP(G859,Setting!$B$6:$C$7,2,FALSE)&amp;"."&amp;DAY(E859)&amp;"."&amp;MONTH(E859)&amp;"."&amp;YEAR(E859))</f>
        <v/>
      </c>
      <c r="E859" s="135" t="str">
        <f>IFERROR(VLOOKUP(C859,'Db Transaksi'!$C$6:$K$400000,4,FALSE),"")</f>
        <v/>
      </c>
      <c r="F859" s="135"/>
      <c r="G859" s="54" t="str">
        <f>IFERROR(VLOOKUP(C859,'Db Transaksi'!$C$6:$K$400000,7,FALSE),"")</f>
        <v/>
      </c>
      <c r="H859" s="136">
        <f>IFERROR(IF(G859=$P$6,VLOOKUP(D859,'Db Transaksi'!$E$6:$J$400000,6,FALSE),0),0)</f>
        <v>0</v>
      </c>
      <c r="I859" s="136"/>
      <c r="J859" s="136">
        <f>IFERROR(IF(G859=$P$7,VLOOKUP(D859,'Db Transaksi'!$E$6:$J$400000,6,FALSE),0),0)</f>
        <v>0</v>
      </c>
      <c r="K859" s="136"/>
      <c r="L859" s="137">
        <f t="shared" si="41"/>
        <v>0</v>
      </c>
      <c r="M859" s="138"/>
    </row>
    <row r="860" spans="1:13" s="7" customFormat="1" x14ac:dyDescent="0.25">
      <c r="A860" s="53" t="str">
        <f t="shared" si="39"/>
        <v/>
      </c>
      <c r="B860" s="53">
        <v>841</v>
      </c>
      <c r="C860" s="52" t="str">
        <f t="shared" si="40"/>
        <v>A.049.841</v>
      </c>
      <c r="D860" s="52" t="str">
        <f>IF(E860="","",$G$5&amp;"."&amp;B860&amp;"."&amp;VLOOKUP(G860,Setting!$B$6:$C$7,2,FALSE)&amp;"."&amp;DAY(E860)&amp;"."&amp;MONTH(E860)&amp;"."&amp;YEAR(E860))</f>
        <v/>
      </c>
      <c r="E860" s="135" t="str">
        <f>IFERROR(VLOOKUP(C860,'Db Transaksi'!$C$6:$K$400000,4,FALSE),"")</f>
        <v/>
      </c>
      <c r="F860" s="135"/>
      <c r="G860" s="54" t="str">
        <f>IFERROR(VLOOKUP(C860,'Db Transaksi'!$C$6:$K$400000,7,FALSE),"")</f>
        <v/>
      </c>
      <c r="H860" s="136">
        <f>IFERROR(IF(G860=$P$6,VLOOKUP(D860,'Db Transaksi'!$E$6:$J$400000,6,FALSE),0),0)</f>
        <v>0</v>
      </c>
      <c r="I860" s="136"/>
      <c r="J860" s="136">
        <f>IFERROR(IF(G860=$P$7,VLOOKUP(D860,'Db Transaksi'!$E$6:$J$400000,6,FALSE),0),0)</f>
        <v>0</v>
      </c>
      <c r="K860" s="136"/>
      <c r="L860" s="137">
        <f t="shared" si="41"/>
        <v>0</v>
      </c>
      <c r="M860" s="138"/>
    </row>
    <row r="861" spans="1:13" s="7" customFormat="1" x14ac:dyDescent="0.25">
      <c r="A861" s="53" t="str">
        <f t="shared" si="39"/>
        <v/>
      </c>
      <c r="B861" s="53">
        <v>842</v>
      </c>
      <c r="C861" s="52" t="str">
        <f t="shared" si="40"/>
        <v>A.049.842</v>
      </c>
      <c r="D861" s="52" t="str">
        <f>IF(E861="","",$G$5&amp;"."&amp;B861&amp;"."&amp;VLOOKUP(G861,Setting!$B$6:$C$7,2,FALSE)&amp;"."&amp;DAY(E861)&amp;"."&amp;MONTH(E861)&amp;"."&amp;YEAR(E861))</f>
        <v/>
      </c>
      <c r="E861" s="135" t="str">
        <f>IFERROR(VLOOKUP(C861,'Db Transaksi'!$C$6:$K$400000,4,FALSE),"")</f>
        <v/>
      </c>
      <c r="F861" s="135"/>
      <c r="G861" s="54" t="str">
        <f>IFERROR(VLOOKUP(C861,'Db Transaksi'!$C$6:$K$400000,7,FALSE),"")</f>
        <v/>
      </c>
      <c r="H861" s="136">
        <f>IFERROR(IF(G861=$P$6,VLOOKUP(D861,'Db Transaksi'!$E$6:$J$400000,6,FALSE),0),0)</f>
        <v>0</v>
      </c>
      <c r="I861" s="136"/>
      <c r="J861" s="136">
        <f>IFERROR(IF(G861=$P$7,VLOOKUP(D861,'Db Transaksi'!$E$6:$J$400000,6,FALSE),0),0)</f>
        <v>0</v>
      </c>
      <c r="K861" s="136"/>
      <c r="L861" s="137">
        <f t="shared" si="41"/>
        <v>0</v>
      </c>
      <c r="M861" s="138"/>
    </row>
    <row r="862" spans="1:13" s="7" customFormat="1" x14ac:dyDescent="0.25">
      <c r="A862" s="53" t="str">
        <f t="shared" si="39"/>
        <v/>
      </c>
      <c r="B862" s="53">
        <v>843</v>
      </c>
      <c r="C862" s="52" t="str">
        <f t="shared" si="40"/>
        <v>A.049.843</v>
      </c>
      <c r="D862" s="52" t="str">
        <f>IF(E862="","",$G$5&amp;"."&amp;B862&amp;"."&amp;VLOOKUP(G862,Setting!$B$6:$C$7,2,FALSE)&amp;"."&amp;DAY(E862)&amp;"."&amp;MONTH(E862)&amp;"."&amp;YEAR(E862))</f>
        <v/>
      </c>
      <c r="E862" s="135" t="str">
        <f>IFERROR(VLOOKUP(C862,'Db Transaksi'!$C$6:$K$400000,4,FALSE),"")</f>
        <v/>
      </c>
      <c r="F862" s="135"/>
      <c r="G862" s="54" t="str">
        <f>IFERROR(VLOOKUP(C862,'Db Transaksi'!$C$6:$K$400000,7,FALSE),"")</f>
        <v/>
      </c>
      <c r="H862" s="136">
        <f>IFERROR(IF(G862=$P$6,VLOOKUP(D862,'Db Transaksi'!$E$6:$J$400000,6,FALSE),0),0)</f>
        <v>0</v>
      </c>
      <c r="I862" s="136"/>
      <c r="J862" s="136">
        <f>IFERROR(IF(G862=$P$7,VLOOKUP(D862,'Db Transaksi'!$E$6:$J$400000,6,FALSE),0),0)</f>
        <v>0</v>
      </c>
      <c r="K862" s="136"/>
      <c r="L862" s="137">
        <f t="shared" si="41"/>
        <v>0</v>
      </c>
      <c r="M862" s="138"/>
    </row>
    <row r="863" spans="1:13" s="7" customFormat="1" x14ac:dyDescent="0.25">
      <c r="A863" s="53" t="str">
        <f t="shared" si="39"/>
        <v/>
      </c>
      <c r="B863" s="53">
        <v>844</v>
      </c>
      <c r="C863" s="52" t="str">
        <f t="shared" si="40"/>
        <v>A.049.844</v>
      </c>
      <c r="D863" s="52" t="str">
        <f>IF(E863="","",$G$5&amp;"."&amp;B863&amp;"."&amp;VLOOKUP(G863,Setting!$B$6:$C$7,2,FALSE)&amp;"."&amp;DAY(E863)&amp;"."&amp;MONTH(E863)&amp;"."&amp;YEAR(E863))</f>
        <v/>
      </c>
      <c r="E863" s="135" t="str">
        <f>IFERROR(VLOOKUP(C863,'Db Transaksi'!$C$6:$K$400000,4,FALSE),"")</f>
        <v/>
      </c>
      <c r="F863" s="135"/>
      <c r="G863" s="54" t="str">
        <f>IFERROR(VLOOKUP(C863,'Db Transaksi'!$C$6:$K$400000,7,FALSE),"")</f>
        <v/>
      </c>
      <c r="H863" s="136">
        <f>IFERROR(IF(G863=$P$6,VLOOKUP(D863,'Db Transaksi'!$E$6:$J$400000,6,FALSE),0),0)</f>
        <v>0</v>
      </c>
      <c r="I863" s="136"/>
      <c r="J863" s="136">
        <f>IFERROR(IF(G863=$P$7,VLOOKUP(D863,'Db Transaksi'!$E$6:$J$400000,6,FALSE),0),0)</f>
        <v>0</v>
      </c>
      <c r="K863" s="136"/>
      <c r="L863" s="137">
        <f t="shared" si="41"/>
        <v>0</v>
      </c>
      <c r="M863" s="138"/>
    </row>
    <row r="864" spans="1:13" s="7" customFormat="1" x14ac:dyDescent="0.25">
      <c r="A864" s="53" t="str">
        <f t="shared" si="39"/>
        <v/>
      </c>
      <c r="B864" s="53">
        <v>845</v>
      </c>
      <c r="C864" s="52" t="str">
        <f t="shared" si="40"/>
        <v>A.049.845</v>
      </c>
      <c r="D864" s="52" t="str">
        <f>IF(E864="","",$G$5&amp;"."&amp;B864&amp;"."&amp;VLOOKUP(G864,Setting!$B$6:$C$7,2,FALSE)&amp;"."&amp;DAY(E864)&amp;"."&amp;MONTH(E864)&amp;"."&amp;YEAR(E864))</f>
        <v/>
      </c>
      <c r="E864" s="135" t="str">
        <f>IFERROR(VLOOKUP(C864,'Db Transaksi'!$C$6:$K$400000,4,FALSE),"")</f>
        <v/>
      </c>
      <c r="F864" s="135"/>
      <c r="G864" s="54" t="str">
        <f>IFERROR(VLOOKUP(C864,'Db Transaksi'!$C$6:$K$400000,7,FALSE),"")</f>
        <v/>
      </c>
      <c r="H864" s="136">
        <f>IFERROR(IF(G864=$P$6,VLOOKUP(D864,'Db Transaksi'!$E$6:$J$400000,6,FALSE),0),0)</f>
        <v>0</v>
      </c>
      <c r="I864" s="136"/>
      <c r="J864" s="136">
        <f>IFERROR(IF(G864=$P$7,VLOOKUP(D864,'Db Transaksi'!$E$6:$J$400000,6,FALSE),0),0)</f>
        <v>0</v>
      </c>
      <c r="K864" s="136"/>
      <c r="L864" s="137">
        <f t="shared" si="41"/>
        <v>0</v>
      </c>
      <c r="M864" s="138"/>
    </row>
    <row r="865" spans="1:13" s="7" customFormat="1" x14ac:dyDescent="0.25">
      <c r="A865" s="53" t="str">
        <f t="shared" si="39"/>
        <v/>
      </c>
      <c r="B865" s="53">
        <v>846</v>
      </c>
      <c r="C865" s="52" t="str">
        <f t="shared" si="40"/>
        <v>A.049.846</v>
      </c>
      <c r="D865" s="52" t="str">
        <f>IF(E865="","",$G$5&amp;"."&amp;B865&amp;"."&amp;VLOOKUP(G865,Setting!$B$6:$C$7,2,FALSE)&amp;"."&amp;DAY(E865)&amp;"."&amp;MONTH(E865)&amp;"."&amp;YEAR(E865))</f>
        <v/>
      </c>
      <c r="E865" s="135" t="str">
        <f>IFERROR(VLOOKUP(C865,'Db Transaksi'!$C$6:$K$400000,4,FALSE),"")</f>
        <v/>
      </c>
      <c r="F865" s="135"/>
      <c r="G865" s="54" t="str">
        <f>IFERROR(VLOOKUP(C865,'Db Transaksi'!$C$6:$K$400000,7,FALSE),"")</f>
        <v/>
      </c>
      <c r="H865" s="136">
        <f>IFERROR(IF(G865=$P$6,VLOOKUP(D865,'Db Transaksi'!$E$6:$J$400000,6,FALSE),0),0)</f>
        <v>0</v>
      </c>
      <c r="I865" s="136"/>
      <c r="J865" s="136">
        <f>IFERROR(IF(G865=$P$7,VLOOKUP(D865,'Db Transaksi'!$E$6:$J$400000,6,FALSE),0),0)</f>
        <v>0</v>
      </c>
      <c r="K865" s="136"/>
      <c r="L865" s="137">
        <f t="shared" si="41"/>
        <v>0</v>
      </c>
      <c r="M865" s="138"/>
    </row>
    <row r="866" spans="1:13" s="7" customFormat="1" x14ac:dyDescent="0.25">
      <c r="A866" s="53" t="str">
        <f t="shared" si="39"/>
        <v/>
      </c>
      <c r="B866" s="53">
        <v>847</v>
      </c>
      <c r="C866" s="52" t="str">
        <f t="shared" si="40"/>
        <v>A.049.847</v>
      </c>
      <c r="D866" s="52" t="str">
        <f>IF(E866="","",$G$5&amp;"."&amp;B866&amp;"."&amp;VLOOKUP(G866,Setting!$B$6:$C$7,2,FALSE)&amp;"."&amp;DAY(E866)&amp;"."&amp;MONTH(E866)&amp;"."&amp;YEAR(E866))</f>
        <v/>
      </c>
      <c r="E866" s="135" t="str">
        <f>IFERROR(VLOOKUP(C866,'Db Transaksi'!$C$6:$K$400000,4,FALSE),"")</f>
        <v/>
      </c>
      <c r="F866" s="135"/>
      <c r="G866" s="54" t="str">
        <f>IFERROR(VLOOKUP(C866,'Db Transaksi'!$C$6:$K$400000,7,FALSE),"")</f>
        <v/>
      </c>
      <c r="H866" s="136">
        <f>IFERROR(IF(G866=$P$6,VLOOKUP(D866,'Db Transaksi'!$E$6:$J$400000,6,FALSE),0),0)</f>
        <v>0</v>
      </c>
      <c r="I866" s="136"/>
      <c r="J866" s="136">
        <f>IFERROR(IF(G866=$P$7,VLOOKUP(D866,'Db Transaksi'!$E$6:$J$400000,6,FALSE),0),0)</f>
        <v>0</v>
      </c>
      <c r="K866" s="136"/>
      <c r="L866" s="137">
        <f t="shared" si="41"/>
        <v>0</v>
      </c>
      <c r="M866" s="138"/>
    </row>
    <row r="867" spans="1:13" s="7" customFormat="1" x14ac:dyDescent="0.25">
      <c r="A867" s="53" t="str">
        <f t="shared" si="39"/>
        <v/>
      </c>
      <c r="B867" s="53">
        <v>848</v>
      </c>
      <c r="C867" s="52" t="str">
        <f t="shared" si="40"/>
        <v>A.049.848</v>
      </c>
      <c r="D867" s="52" t="str">
        <f>IF(E867="","",$G$5&amp;"."&amp;B867&amp;"."&amp;VLOOKUP(G867,Setting!$B$6:$C$7,2,FALSE)&amp;"."&amp;DAY(E867)&amp;"."&amp;MONTH(E867)&amp;"."&amp;YEAR(E867))</f>
        <v/>
      </c>
      <c r="E867" s="135" t="str">
        <f>IFERROR(VLOOKUP(C867,'Db Transaksi'!$C$6:$K$400000,4,FALSE),"")</f>
        <v/>
      </c>
      <c r="F867" s="135"/>
      <c r="G867" s="54" t="str">
        <f>IFERROR(VLOOKUP(C867,'Db Transaksi'!$C$6:$K$400000,7,FALSE),"")</f>
        <v/>
      </c>
      <c r="H867" s="136">
        <f>IFERROR(IF(G867=$P$6,VLOOKUP(D867,'Db Transaksi'!$E$6:$J$400000,6,FALSE),0),0)</f>
        <v>0</v>
      </c>
      <c r="I867" s="136"/>
      <c r="J867" s="136">
        <f>IFERROR(IF(G867=$P$7,VLOOKUP(D867,'Db Transaksi'!$E$6:$J$400000,6,FALSE),0),0)</f>
        <v>0</v>
      </c>
      <c r="K867" s="136"/>
      <c r="L867" s="137">
        <f t="shared" si="41"/>
        <v>0</v>
      </c>
      <c r="M867" s="138"/>
    </row>
    <row r="868" spans="1:13" s="7" customFormat="1" x14ac:dyDescent="0.25">
      <c r="A868" s="53" t="str">
        <f t="shared" si="39"/>
        <v/>
      </c>
      <c r="B868" s="53">
        <v>849</v>
      </c>
      <c r="C868" s="52" t="str">
        <f t="shared" si="40"/>
        <v>A.049.849</v>
      </c>
      <c r="D868" s="52" t="str">
        <f>IF(E868="","",$G$5&amp;"."&amp;B868&amp;"."&amp;VLOOKUP(G868,Setting!$B$6:$C$7,2,FALSE)&amp;"."&amp;DAY(E868)&amp;"."&amp;MONTH(E868)&amp;"."&amp;YEAR(E868))</f>
        <v/>
      </c>
      <c r="E868" s="135" t="str">
        <f>IFERROR(VLOOKUP(C868,'Db Transaksi'!$C$6:$K$400000,4,FALSE),"")</f>
        <v/>
      </c>
      <c r="F868" s="135"/>
      <c r="G868" s="54" t="str">
        <f>IFERROR(VLOOKUP(C868,'Db Transaksi'!$C$6:$K$400000,7,FALSE),"")</f>
        <v/>
      </c>
      <c r="H868" s="136">
        <f>IFERROR(IF(G868=$P$6,VLOOKUP(D868,'Db Transaksi'!$E$6:$J$400000,6,FALSE),0),0)</f>
        <v>0</v>
      </c>
      <c r="I868" s="136"/>
      <c r="J868" s="136">
        <f>IFERROR(IF(G868=$P$7,VLOOKUP(D868,'Db Transaksi'!$E$6:$J$400000,6,FALSE),0),0)</f>
        <v>0</v>
      </c>
      <c r="K868" s="136"/>
      <c r="L868" s="137">
        <f t="shared" si="41"/>
        <v>0</v>
      </c>
      <c r="M868" s="138"/>
    </row>
    <row r="869" spans="1:13" s="7" customFormat="1" x14ac:dyDescent="0.25">
      <c r="A869" s="53" t="str">
        <f t="shared" si="39"/>
        <v/>
      </c>
      <c r="B869" s="53">
        <v>850</v>
      </c>
      <c r="C869" s="52" t="str">
        <f t="shared" si="40"/>
        <v>A.049.850</v>
      </c>
      <c r="D869" s="52" t="str">
        <f>IF(E869="","",$G$5&amp;"."&amp;B869&amp;"."&amp;VLOOKUP(G869,Setting!$B$6:$C$7,2,FALSE)&amp;"."&amp;DAY(E869)&amp;"."&amp;MONTH(E869)&amp;"."&amp;YEAR(E869))</f>
        <v/>
      </c>
      <c r="E869" s="135" t="str">
        <f>IFERROR(VLOOKUP(C869,'Db Transaksi'!$C$6:$K$400000,4,FALSE),"")</f>
        <v/>
      </c>
      <c r="F869" s="135"/>
      <c r="G869" s="54" t="str">
        <f>IFERROR(VLOOKUP(C869,'Db Transaksi'!$C$6:$K$400000,7,FALSE),"")</f>
        <v/>
      </c>
      <c r="H869" s="136">
        <f>IFERROR(IF(G869=$P$6,VLOOKUP(D869,'Db Transaksi'!$E$6:$J$400000,6,FALSE),0),0)</f>
        <v>0</v>
      </c>
      <c r="I869" s="136"/>
      <c r="J869" s="136">
        <f>IFERROR(IF(G869=$P$7,VLOOKUP(D869,'Db Transaksi'!$E$6:$J$400000,6,FALSE),0),0)</f>
        <v>0</v>
      </c>
      <c r="K869" s="136"/>
      <c r="L869" s="137">
        <f t="shared" si="41"/>
        <v>0</v>
      </c>
      <c r="M869" s="138"/>
    </row>
    <row r="870" spans="1:13" s="7" customFormat="1" x14ac:dyDescent="0.25">
      <c r="A870" s="53" t="str">
        <f t="shared" si="39"/>
        <v/>
      </c>
      <c r="B870" s="53">
        <v>851</v>
      </c>
      <c r="C870" s="52" t="str">
        <f t="shared" si="40"/>
        <v>A.049.851</v>
      </c>
      <c r="D870" s="52" t="str">
        <f>IF(E870="","",$G$5&amp;"."&amp;B870&amp;"."&amp;VLOOKUP(G870,Setting!$B$6:$C$7,2,FALSE)&amp;"."&amp;DAY(E870)&amp;"."&amp;MONTH(E870)&amp;"."&amp;YEAR(E870))</f>
        <v/>
      </c>
      <c r="E870" s="135" t="str">
        <f>IFERROR(VLOOKUP(C870,'Db Transaksi'!$C$6:$K$400000,4,FALSE),"")</f>
        <v/>
      </c>
      <c r="F870" s="135"/>
      <c r="G870" s="54" t="str">
        <f>IFERROR(VLOOKUP(C870,'Db Transaksi'!$C$6:$K$400000,7,FALSE),"")</f>
        <v/>
      </c>
      <c r="H870" s="136">
        <f>IFERROR(IF(G870=$P$6,VLOOKUP(D870,'Db Transaksi'!$E$6:$J$400000,6,FALSE),0),0)</f>
        <v>0</v>
      </c>
      <c r="I870" s="136"/>
      <c r="J870" s="136">
        <f>IFERROR(IF(G870=$P$7,VLOOKUP(D870,'Db Transaksi'!$E$6:$J$400000,6,FALSE),0),0)</f>
        <v>0</v>
      </c>
      <c r="K870" s="136"/>
      <c r="L870" s="137">
        <f t="shared" si="41"/>
        <v>0</v>
      </c>
      <c r="M870" s="138"/>
    </row>
    <row r="871" spans="1:13" s="7" customFormat="1" x14ac:dyDescent="0.25">
      <c r="A871" s="53" t="str">
        <f t="shared" si="39"/>
        <v/>
      </c>
      <c r="B871" s="53">
        <v>852</v>
      </c>
      <c r="C871" s="52" t="str">
        <f t="shared" si="40"/>
        <v>A.049.852</v>
      </c>
      <c r="D871" s="52" t="str">
        <f>IF(E871="","",$G$5&amp;"."&amp;B871&amp;"."&amp;VLOOKUP(G871,Setting!$B$6:$C$7,2,FALSE)&amp;"."&amp;DAY(E871)&amp;"."&amp;MONTH(E871)&amp;"."&amp;YEAR(E871))</f>
        <v/>
      </c>
      <c r="E871" s="135" t="str">
        <f>IFERROR(VLOOKUP(C871,'Db Transaksi'!$C$6:$K$400000,4,FALSE),"")</f>
        <v/>
      </c>
      <c r="F871" s="135"/>
      <c r="G871" s="54" t="str">
        <f>IFERROR(VLOOKUP(C871,'Db Transaksi'!$C$6:$K$400000,7,FALSE),"")</f>
        <v/>
      </c>
      <c r="H871" s="136">
        <f>IFERROR(IF(G871=$P$6,VLOOKUP(D871,'Db Transaksi'!$E$6:$J$400000,6,FALSE),0),0)</f>
        <v>0</v>
      </c>
      <c r="I871" s="136"/>
      <c r="J871" s="136">
        <f>IFERROR(IF(G871=$P$7,VLOOKUP(D871,'Db Transaksi'!$E$6:$J$400000,6,FALSE),0),0)</f>
        <v>0</v>
      </c>
      <c r="K871" s="136"/>
      <c r="L871" s="137">
        <f t="shared" si="41"/>
        <v>0</v>
      </c>
      <c r="M871" s="138"/>
    </row>
    <row r="872" spans="1:13" s="7" customFormat="1" x14ac:dyDescent="0.25">
      <c r="A872" s="53" t="str">
        <f t="shared" si="39"/>
        <v/>
      </c>
      <c r="B872" s="53">
        <v>853</v>
      </c>
      <c r="C872" s="52" t="str">
        <f t="shared" si="40"/>
        <v>A.049.853</v>
      </c>
      <c r="D872" s="52" t="str">
        <f>IF(E872="","",$G$5&amp;"."&amp;B872&amp;"."&amp;VLOOKUP(G872,Setting!$B$6:$C$7,2,FALSE)&amp;"."&amp;DAY(E872)&amp;"."&amp;MONTH(E872)&amp;"."&amp;YEAR(E872))</f>
        <v/>
      </c>
      <c r="E872" s="135" t="str">
        <f>IFERROR(VLOOKUP(C872,'Db Transaksi'!$C$6:$K$400000,4,FALSE),"")</f>
        <v/>
      </c>
      <c r="F872" s="135"/>
      <c r="G872" s="54" t="str">
        <f>IFERROR(VLOOKUP(C872,'Db Transaksi'!$C$6:$K$400000,7,FALSE),"")</f>
        <v/>
      </c>
      <c r="H872" s="136">
        <f>IFERROR(IF(G872=$P$6,VLOOKUP(D872,'Db Transaksi'!$E$6:$J$400000,6,FALSE),0),0)</f>
        <v>0</v>
      </c>
      <c r="I872" s="136"/>
      <c r="J872" s="136">
        <f>IFERROR(IF(G872=$P$7,VLOOKUP(D872,'Db Transaksi'!$E$6:$J$400000,6,FALSE),0),0)</f>
        <v>0</v>
      </c>
      <c r="K872" s="136"/>
      <c r="L872" s="137">
        <f t="shared" si="41"/>
        <v>0</v>
      </c>
      <c r="M872" s="138"/>
    </row>
    <row r="873" spans="1:13" s="7" customFormat="1" x14ac:dyDescent="0.25">
      <c r="A873" s="53" t="str">
        <f t="shared" si="39"/>
        <v/>
      </c>
      <c r="B873" s="53">
        <v>854</v>
      </c>
      <c r="C873" s="52" t="str">
        <f t="shared" si="40"/>
        <v>A.049.854</v>
      </c>
      <c r="D873" s="52" t="str">
        <f>IF(E873="","",$G$5&amp;"."&amp;B873&amp;"."&amp;VLOOKUP(G873,Setting!$B$6:$C$7,2,FALSE)&amp;"."&amp;DAY(E873)&amp;"."&amp;MONTH(E873)&amp;"."&amp;YEAR(E873))</f>
        <v/>
      </c>
      <c r="E873" s="135" t="str">
        <f>IFERROR(VLOOKUP(C873,'Db Transaksi'!$C$6:$K$400000,4,FALSE),"")</f>
        <v/>
      </c>
      <c r="F873" s="135"/>
      <c r="G873" s="54" t="str">
        <f>IFERROR(VLOOKUP(C873,'Db Transaksi'!$C$6:$K$400000,7,FALSE),"")</f>
        <v/>
      </c>
      <c r="H873" s="136">
        <f>IFERROR(IF(G873=$P$6,VLOOKUP(D873,'Db Transaksi'!$E$6:$J$400000,6,FALSE),0),0)</f>
        <v>0</v>
      </c>
      <c r="I873" s="136"/>
      <c r="J873" s="136">
        <f>IFERROR(IF(G873=$P$7,VLOOKUP(D873,'Db Transaksi'!$E$6:$J$400000,6,FALSE),0),0)</f>
        <v>0</v>
      </c>
      <c r="K873" s="136"/>
      <c r="L873" s="137">
        <f t="shared" si="41"/>
        <v>0</v>
      </c>
      <c r="M873" s="138"/>
    </row>
    <row r="874" spans="1:13" s="7" customFormat="1" x14ac:dyDescent="0.25">
      <c r="A874" s="53" t="str">
        <f t="shared" si="39"/>
        <v/>
      </c>
      <c r="B874" s="53">
        <v>855</v>
      </c>
      <c r="C874" s="52" t="str">
        <f t="shared" si="40"/>
        <v>A.049.855</v>
      </c>
      <c r="D874" s="52" t="str">
        <f>IF(E874="","",$G$5&amp;"."&amp;B874&amp;"."&amp;VLOOKUP(G874,Setting!$B$6:$C$7,2,FALSE)&amp;"."&amp;DAY(E874)&amp;"."&amp;MONTH(E874)&amp;"."&amp;YEAR(E874))</f>
        <v/>
      </c>
      <c r="E874" s="135" t="str">
        <f>IFERROR(VLOOKUP(C874,'Db Transaksi'!$C$6:$K$400000,4,FALSE),"")</f>
        <v/>
      </c>
      <c r="F874" s="135"/>
      <c r="G874" s="54" t="str">
        <f>IFERROR(VLOOKUP(C874,'Db Transaksi'!$C$6:$K$400000,7,FALSE),"")</f>
        <v/>
      </c>
      <c r="H874" s="136">
        <f>IFERROR(IF(G874=$P$6,VLOOKUP(D874,'Db Transaksi'!$E$6:$J$400000,6,FALSE),0),0)</f>
        <v>0</v>
      </c>
      <c r="I874" s="136"/>
      <c r="J874" s="136">
        <f>IFERROR(IF(G874=$P$7,VLOOKUP(D874,'Db Transaksi'!$E$6:$J$400000,6,FALSE),0),0)</f>
        <v>0</v>
      </c>
      <c r="K874" s="136"/>
      <c r="L874" s="137">
        <f t="shared" si="41"/>
        <v>0</v>
      </c>
      <c r="M874" s="138"/>
    </row>
    <row r="875" spans="1:13" s="7" customFormat="1" x14ac:dyDescent="0.25">
      <c r="A875" s="53" t="str">
        <f t="shared" si="39"/>
        <v/>
      </c>
      <c r="B875" s="53">
        <v>856</v>
      </c>
      <c r="C875" s="52" t="str">
        <f t="shared" si="40"/>
        <v>A.049.856</v>
      </c>
      <c r="D875" s="52" t="str">
        <f>IF(E875="","",$G$5&amp;"."&amp;B875&amp;"."&amp;VLOOKUP(G875,Setting!$B$6:$C$7,2,FALSE)&amp;"."&amp;DAY(E875)&amp;"."&amp;MONTH(E875)&amp;"."&amp;YEAR(E875))</f>
        <v/>
      </c>
      <c r="E875" s="135" t="str">
        <f>IFERROR(VLOOKUP(C875,'Db Transaksi'!$C$6:$K$400000,4,FALSE),"")</f>
        <v/>
      </c>
      <c r="F875" s="135"/>
      <c r="G875" s="54" t="str">
        <f>IFERROR(VLOOKUP(C875,'Db Transaksi'!$C$6:$K$400000,7,FALSE),"")</f>
        <v/>
      </c>
      <c r="H875" s="136">
        <f>IFERROR(IF(G875=$P$6,VLOOKUP(D875,'Db Transaksi'!$E$6:$J$400000,6,FALSE),0),0)</f>
        <v>0</v>
      </c>
      <c r="I875" s="136"/>
      <c r="J875" s="136">
        <f>IFERROR(IF(G875=$P$7,VLOOKUP(D875,'Db Transaksi'!$E$6:$J$400000,6,FALSE),0),0)</f>
        <v>0</v>
      </c>
      <c r="K875" s="136"/>
      <c r="L875" s="137">
        <f t="shared" si="41"/>
        <v>0</v>
      </c>
      <c r="M875" s="138"/>
    </row>
    <row r="876" spans="1:13" s="7" customFormat="1" x14ac:dyDescent="0.25">
      <c r="A876" s="53" t="str">
        <f t="shared" si="39"/>
        <v/>
      </c>
      <c r="B876" s="53">
        <v>857</v>
      </c>
      <c r="C876" s="52" t="str">
        <f t="shared" si="40"/>
        <v>A.049.857</v>
      </c>
      <c r="D876" s="52" t="str">
        <f>IF(E876="","",$G$5&amp;"."&amp;B876&amp;"."&amp;VLOOKUP(G876,Setting!$B$6:$C$7,2,FALSE)&amp;"."&amp;DAY(E876)&amp;"."&amp;MONTH(E876)&amp;"."&amp;YEAR(E876))</f>
        <v/>
      </c>
      <c r="E876" s="135" t="str">
        <f>IFERROR(VLOOKUP(C876,'Db Transaksi'!$C$6:$K$400000,4,FALSE),"")</f>
        <v/>
      </c>
      <c r="F876" s="135"/>
      <c r="G876" s="54" t="str">
        <f>IFERROR(VLOOKUP(C876,'Db Transaksi'!$C$6:$K$400000,7,FALSE),"")</f>
        <v/>
      </c>
      <c r="H876" s="136">
        <f>IFERROR(IF(G876=$P$6,VLOOKUP(D876,'Db Transaksi'!$E$6:$J$400000,6,FALSE),0),0)</f>
        <v>0</v>
      </c>
      <c r="I876" s="136"/>
      <c r="J876" s="136">
        <f>IFERROR(IF(G876=$P$7,VLOOKUP(D876,'Db Transaksi'!$E$6:$J$400000,6,FALSE),0),0)</f>
        <v>0</v>
      </c>
      <c r="K876" s="136"/>
      <c r="L876" s="137">
        <f t="shared" si="41"/>
        <v>0</v>
      </c>
      <c r="M876" s="138"/>
    </row>
    <row r="877" spans="1:13" s="7" customFormat="1" x14ac:dyDescent="0.25">
      <c r="A877" s="53" t="str">
        <f t="shared" si="39"/>
        <v/>
      </c>
      <c r="B877" s="53">
        <v>858</v>
      </c>
      <c r="C877" s="52" t="str">
        <f t="shared" si="40"/>
        <v>A.049.858</v>
      </c>
      <c r="D877" s="52" t="str">
        <f>IF(E877="","",$G$5&amp;"."&amp;B877&amp;"."&amp;VLOOKUP(G877,Setting!$B$6:$C$7,2,FALSE)&amp;"."&amp;DAY(E877)&amp;"."&amp;MONTH(E877)&amp;"."&amp;YEAR(E877))</f>
        <v/>
      </c>
      <c r="E877" s="135" t="str">
        <f>IFERROR(VLOOKUP(C877,'Db Transaksi'!$C$6:$K$400000,4,FALSE),"")</f>
        <v/>
      </c>
      <c r="F877" s="135"/>
      <c r="G877" s="54" t="str">
        <f>IFERROR(VLOOKUP(C877,'Db Transaksi'!$C$6:$K$400000,7,FALSE),"")</f>
        <v/>
      </c>
      <c r="H877" s="136">
        <f>IFERROR(IF(G877=$P$6,VLOOKUP(D877,'Db Transaksi'!$E$6:$J$400000,6,FALSE),0),0)</f>
        <v>0</v>
      </c>
      <c r="I877" s="136"/>
      <c r="J877" s="136">
        <f>IFERROR(IF(G877=$P$7,VLOOKUP(D877,'Db Transaksi'!$E$6:$J$400000,6,FALSE),0),0)</f>
        <v>0</v>
      </c>
      <c r="K877" s="136"/>
      <c r="L877" s="137">
        <f t="shared" si="41"/>
        <v>0</v>
      </c>
      <c r="M877" s="138"/>
    </row>
    <row r="878" spans="1:13" s="7" customFormat="1" x14ac:dyDescent="0.25">
      <c r="A878" s="53" t="str">
        <f t="shared" si="39"/>
        <v/>
      </c>
      <c r="B878" s="53">
        <v>859</v>
      </c>
      <c r="C878" s="52" t="str">
        <f t="shared" si="40"/>
        <v>A.049.859</v>
      </c>
      <c r="D878" s="52" t="str">
        <f>IF(E878="","",$G$5&amp;"."&amp;B878&amp;"."&amp;VLOOKUP(G878,Setting!$B$6:$C$7,2,FALSE)&amp;"."&amp;DAY(E878)&amp;"."&amp;MONTH(E878)&amp;"."&amp;YEAR(E878))</f>
        <v/>
      </c>
      <c r="E878" s="135" t="str">
        <f>IFERROR(VLOOKUP(C878,'Db Transaksi'!$C$6:$K$400000,4,FALSE),"")</f>
        <v/>
      </c>
      <c r="F878" s="135"/>
      <c r="G878" s="54" t="str">
        <f>IFERROR(VLOOKUP(C878,'Db Transaksi'!$C$6:$K$400000,7,FALSE),"")</f>
        <v/>
      </c>
      <c r="H878" s="136">
        <f>IFERROR(IF(G878=$P$6,VLOOKUP(D878,'Db Transaksi'!$E$6:$J$400000,6,FALSE),0),0)</f>
        <v>0</v>
      </c>
      <c r="I878" s="136"/>
      <c r="J878" s="136">
        <f>IFERROR(IF(G878=$P$7,VLOOKUP(D878,'Db Transaksi'!$E$6:$J$400000,6,FALSE),0),0)</f>
        <v>0</v>
      </c>
      <c r="K878" s="136"/>
      <c r="L878" s="137">
        <f t="shared" si="41"/>
        <v>0</v>
      </c>
      <c r="M878" s="138"/>
    </row>
    <row r="879" spans="1:13" s="7" customFormat="1" x14ac:dyDescent="0.25">
      <c r="A879" s="53" t="str">
        <f t="shared" si="39"/>
        <v/>
      </c>
      <c r="B879" s="53">
        <v>860</v>
      </c>
      <c r="C879" s="52" t="str">
        <f t="shared" si="40"/>
        <v>A.049.860</v>
      </c>
      <c r="D879" s="52" t="str">
        <f>IF(E879="","",$G$5&amp;"."&amp;B879&amp;"."&amp;VLOOKUP(G879,Setting!$B$6:$C$7,2,FALSE)&amp;"."&amp;DAY(E879)&amp;"."&amp;MONTH(E879)&amp;"."&amp;YEAR(E879))</f>
        <v/>
      </c>
      <c r="E879" s="135" t="str">
        <f>IFERROR(VLOOKUP(C879,'Db Transaksi'!$C$6:$K$400000,4,FALSE),"")</f>
        <v/>
      </c>
      <c r="F879" s="135"/>
      <c r="G879" s="54" t="str">
        <f>IFERROR(VLOOKUP(C879,'Db Transaksi'!$C$6:$K$400000,7,FALSE),"")</f>
        <v/>
      </c>
      <c r="H879" s="136">
        <f>IFERROR(IF(G879=$P$6,VLOOKUP(D879,'Db Transaksi'!$E$6:$J$400000,6,FALSE),0),0)</f>
        <v>0</v>
      </c>
      <c r="I879" s="136"/>
      <c r="J879" s="136">
        <f>IFERROR(IF(G879=$P$7,VLOOKUP(D879,'Db Transaksi'!$E$6:$J$400000,6,FALSE),0),0)</f>
        <v>0</v>
      </c>
      <c r="K879" s="136"/>
      <c r="L879" s="137">
        <f t="shared" si="41"/>
        <v>0</v>
      </c>
      <c r="M879" s="138"/>
    </row>
    <row r="880" spans="1:13" s="7" customFormat="1" x14ac:dyDescent="0.25">
      <c r="A880" s="53" t="str">
        <f t="shared" si="39"/>
        <v/>
      </c>
      <c r="B880" s="53">
        <v>861</v>
      </c>
      <c r="C880" s="52" t="str">
        <f t="shared" si="40"/>
        <v>A.049.861</v>
      </c>
      <c r="D880" s="52" t="str">
        <f>IF(E880="","",$G$5&amp;"."&amp;B880&amp;"."&amp;VLOOKUP(G880,Setting!$B$6:$C$7,2,FALSE)&amp;"."&amp;DAY(E880)&amp;"."&amp;MONTH(E880)&amp;"."&amp;YEAR(E880))</f>
        <v/>
      </c>
      <c r="E880" s="135" t="str">
        <f>IFERROR(VLOOKUP(C880,'Db Transaksi'!$C$6:$K$400000,4,FALSE),"")</f>
        <v/>
      </c>
      <c r="F880" s="135"/>
      <c r="G880" s="54" t="str">
        <f>IFERROR(VLOOKUP(C880,'Db Transaksi'!$C$6:$K$400000,7,FALSE),"")</f>
        <v/>
      </c>
      <c r="H880" s="136">
        <f>IFERROR(IF(G880=$P$6,VLOOKUP(D880,'Db Transaksi'!$E$6:$J$400000,6,FALSE),0),0)</f>
        <v>0</v>
      </c>
      <c r="I880" s="136"/>
      <c r="J880" s="136">
        <f>IFERROR(IF(G880=$P$7,VLOOKUP(D880,'Db Transaksi'!$E$6:$J$400000,6,FALSE),0),0)</f>
        <v>0</v>
      </c>
      <c r="K880" s="136"/>
      <c r="L880" s="137">
        <f t="shared" si="41"/>
        <v>0</v>
      </c>
      <c r="M880" s="138"/>
    </row>
    <row r="881" spans="1:13" s="7" customFormat="1" x14ac:dyDescent="0.25">
      <c r="A881" s="53" t="str">
        <f t="shared" si="39"/>
        <v/>
      </c>
      <c r="B881" s="53">
        <v>862</v>
      </c>
      <c r="C881" s="52" t="str">
        <f t="shared" si="40"/>
        <v>A.049.862</v>
      </c>
      <c r="D881" s="52" t="str">
        <f>IF(E881="","",$G$5&amp;"."&amp;B881&amp;"."&amp;VLOOKUP(G881,Setting!$B$6:$C$7,2,FALSE)&amp;"."&amp;DAY(E881)&amp;"."&amp;MONTH(E881)&amp;"."&amp;YEAR(E881))</f>
        <v/>
      </c>
      <c r="E881" s="135" t="str">
        <f>IFERROR(VLOOKUP(C881,'Db Transaksi'!$C$6:$K$400000,4,FALSE),"")</f>
        <v/>
      </c>
      <c r="F881" s="135"/>
      <c r="G881" s="54" t="str">
        <f>IFERROR(VLOOKUP(C881,'Db Transaksi'!$C$6:$K$400000,7,FALSE),"")</f>
        <v/>
      </c>
      <c r="H881" s="136">
        <f>IFERROR(IF(G881=$P$6,VLOOKUP(D881,'Db Transaksi'!$E$6:$J$400000,6,FALSE),0),0)</f>
        <v>0</v>
      </c>
      <c r="I881" s="136"/>
      <c r="J881" s="136">
        <f>IFERROR(IF(G881=$P$7,VLOOKUP(D881,'Db Transaksi'!$E$6:$J$400000,6,FALSE),0),0)</f>
        <v>0</v>
      </c>
      <c r="K881" s="136"/>
      <c r="L881" s="137">
        <f t="shared" si="41"/>
        <v>0</v>
      </c>
      <c r="M881" s="138"/>
    </row>
    <row r="882" spans="1:13" s="7" customFormat="1" x14ac:dyDescent="0.25">
      <c r="A882" s="53" t="str">
        <f t="shared" si="39"/>
        <v/>
      </c>
      <c r="B882" s="53">
        <v>863</v>
      </c>
      <c r="C882" s="52" t="str">
        <f t="shared" si="40"/>
        <v>A.049.863</v>
      </c>
      <c r="D882" s="52" t="str">
        <f>IF(E882="","",$G$5&amp;"."&amp;B882&amp;"."&amp;VLOOKUP(G882,Setting!$B$6:$C$7,2,FALSE)&amp;"."&amp;DAY(E882)&amp;"."&amp;MONTH(E882)&amp;"."&amp;YEAR(E882))</f>
        <v/>
      </c>
      <c r="E882" s="135" t="str">
        <f>IFERROR(VLOOKUP(C882,'Db Transaksi'!$C$6:$K$400000,4,FALSE),"")</f>
        <v/>
      </c>
      <c r="F882" s="135"/>
      <c r="G882" s="54" t="str">
        <f>IFERROR(VLOOKUP(C882,'Db Transaksi'!$C$6:$K$400000,7,FALSE),"")</f>
        <v/>
      </c>
      <c r="H882" s="136">
        <f>IFERROR(IF(G882=$P$6,VLOOKUP(D882,'Db Transaksi'!$E$6:$J$400000,6,FALSE),0),0)</f>
        <v>0</v>
      </c>
      <c r="I882" s="136"/>
      <c r="J882" s="136">
        <f>IFERROR(IF(G882=$P$7,VLOOKUP(D882,'Db Transaksi'!$E$6:$J$400000,6,FALSE),0),0)</f>
        <v>0</v>
      </c>
      <c r="K882" s="136"/>
      <c r="L882" s="137">
        <f t="shared" si="41"/>
        <v>0</v>
      </c>
      <c r="M882" s="138"/>
    </row>
    <row r="883" spans="1:13" s="7" customFormat="1" x14ac:dyDescent="0.25">
      <c r="A883" s="53" t="str">
        <f t="shared" si="39"/>
        <v/>
      </c>
      <c r="B883" s="53">
        <v>864</v>
      </c>
      <c r="C883" s="52" t="str">
        <f t="shared" si="40"/>
        <v>A.049.864</v>
      </c>
      <c r="D883" s="52" t="str">
        <f>IF(E883="","",$G$5&amp;"."&amp;B883&amp;"."&amp;VLOOKUP(G883,Setting!$B$6:$C$7,2,FALSE)&amp;"."&amp;DAY(E883)&amp;"."&amp;MONTH(E883)&amp;"."&amp;YEAR(E883))</f>
        <v/>
      </c>
      <c r="E883" s="135" t="str">
        <f>IFERROR(VLOOKUP(C883,'Db Transaksi'!$C$6:$K$400000,4,FALSE),"")</f>
        <v/>
      </c>
      <c r="F883" s="135"/>
      <c r="G883" s="54" t="str">
        <f>IFERROR(VLOOKUP(C883,'Db Transaksi'!$C$6:$K$400000,7,FALSE),"")</f>
        <v/>
      </c>
      <c r="H883" s="136">
        <f>IFERROR(IF(G883=$P$6,VLOOKUP(D883,'Db Transaksi'!$E$6:$J$400000,6,FALSE),0),0)</f>
        <v>0</v>
      </c>
      <c r="I883" s="136"/>
      <c r="J883" s="136">
        <f>IFERROR(IF(G883=$P$7,VLOOKUP(D883,'Db Transaksi'!$E$6:$J$400000,6,FALSE),0),0)</f>
        <v>0</v>
      </c>
      <c r="K883" s="136"/>
      <c r="L883" s="137">
        <f t="shared" si="41"/>
        <v>0</v>
      </c>
      <c r="M883" s="138"/>
    </row>
    <row r="884" spans="1:13" s="7" customFormat="1" x14ac:dyDescent="0.25">
      <c r="A884" s="53" t="str">
        <f t="shared" si="39"/>
        <v/>
      </c>
      <c r="B884" s="53">
        <v>865</v>
      </c>
      <c r="C884" s="52" t="str">
        <f t="shared" si="40"/>
        <v>A.049.865</v>
      </c>
      <c r="D884" s="52" t="str">
        <f>IF(E884="","",$G$5&amp;"."&amp;B884&amp;"."&amp;VLOOKUP(G884,Setting!$B$6:$C$7,2,FALSE)&amp;"."&amp;DAY(E884)&amp;"."&amp;MONTH(E884)&amp;"."&amp;YEAR(E884))</f>
        <v/>
      </c>
      <c r="E884" s="135" t="str">
        <f>IFERROR(VLOOKUP(C884,'Db Transaksi'!$C$6:$K$400000,4,FALSE),"")</f>
        <v/>
      </c>
      <c r="F884" s="135"/>
      <c r="G884" s="54" t="str">
        <f>IFERROR(VLOOKUP(C884,'Db Transaksi'!$C$6:$K$400000,7,FALSE),"")</f>
        <v/>
      </c>
      <c r="H884" s="136">
        <f>IFERROR(IF(G884=$P$6,VLOOKUP(D884,'Db Transaksi'!$E$6:$J$400000,6,FALSE),0),0)</f>
        <v>0</v>
      </c>
      <c r="I884" s="136"/>
      <c r="J884" s="136">
        <f>IFERROR(IF(G884=$P$7,VLOOKUP(D884,'Db Transaksi'!$E$6:$J$400000,6,FALSE),0),0)</f>
        <v>0</v>
      </c>
      <c r="K884" s="136"/>
      <c r="L884" s="137">
        <f t="shared" si="41"/>
        <v>0</v>
      </c>
      <c r="M884" s="138"/>
    </row>
    <row r="885" spans="1:13" s="7" customFormat="1" x14ac:dyDescent="0.25">
      <c r="A885" s="53" t="str">
        <f t="shared" si="39"/>
        <v/>
      </c>
      <c r="B885" s="53">
        <v>866</v>
      </c>
      <c r="C885" s="52" t="str">
        <f t="shared" si="40"/>
        <v>A.049.866</v>
      </c>
      <c r="D885" s="52" t="str">
        <f>IF(E885="","",$G$5&amp;"."&amp;B885&amp;"."&amp;VLOOKUP(G885,Setting!$B$6:$C$7,2,FALSE)&amp;"."&amp;DAY(E885)&amp;"."&amp;MONTH(E885)&amp;"."&amp;YEAR(E885))</f>
        <v/>
      </c>
      <c r="E885" s="135" t="str">
        <f>IFERROR(VLOOKUP(C885,'Db Transaksi'!$C$6:$K$400000,4,FALSE),"")</f>
        <v/>
      </c>
      <c r="F885" s="135"/>
      <c r="G885" s="54" t="str">
        <f>IFERROR(VLOOKUP(C885,'Db Transaksi'!$C$6:$K$400000,7,FALSE),"")</f>
        <v/>
      </c>
      <c r="H885" s="136">
        <f>IFERROR(IF(G885=$P$6,VLOOKUP(D885,'Db Transaksi'!$E$6:$J$400000,6,FALSE),0),0)</f>
        <v>0</v>
      </c>
      <c r="I885" s="136"/>
      <c r="J885" s="136">
        <f>IFERROR(IF(G885=$P$7,VLOOKUP(D885,'Db Transaksi'!$E$6:$J$400000,6,FALSE),0),0)</f>
        <v>0</v>
      </c>
      <c r="K885" s="136"/>
      <c r="L885" s="137">
        <f t="shared" si="41"/>
        <v>0</v>
      </c>
      <c r="M885" s="138"/>
    </row>
    <row r="886" spans="1:13" s="7" customFormat="1" x14ac:dyDescent="0.25">
      <c r="A886" s="53" t="str">
        <f t="shared" si="39"/>
        <v/>
      </c>
      <c r="B886" s="53">
        <v>867</v>
      </c>
      <c r="C886" s="52" t="str">
        <f t="shared" si="40"/>
        <v>A.049.867</v>
      </c>
      <c r="D886" s="52" t="str">
        <f>IF(E886="","",$G$5&amp;"."&amp;B886&amp;"."&amp;VLOOKUP(G886,Setting!$B$6:$C$7,2,FALSE)&amp;"."&amp;DAY(E886)&amp;"."&amp;MONTH(E886)&amp;"."&amp;YEAR(E886))</f>
        <v/>
      </c>
      <c r="E886" s="135" t="str">
        <f>IFERROR(VLOOKUP(C886,'Db Transaksi'!$C$6:$K$400000,4,FALSE),"")</f>
        <v/>
      </c>
      <c r="F886" s="135"/>
      <c r="G886" s="54" t="str">
        <f>IFERROR(VLOOKUP(C886,'Db Transaksi'!$C$6:$K$400000,7,FALSE),"")</f>
        <v/>
      </c>
      <c r="H886" s="136">
        <f>IFERROR(IF(G886=$P$6,VLOOKUP(D886,'Db Transaksi'!$E$6:$J$400000,6,FALSE),0),0)</f>
        <v>0</v>
      </c>
      <c r="I886" s="136"/>
      <c r="J886" s="136">
        <f>IFERROR(IF(G886=$P$7,VLOOKUP(D886,'Db Transaksi'!$E$6:$J$400000,6,FALSE),0),0)</f>
        <v>0</v>
      </c>
      <c r="K886" s="136"/>
      <c r="L886" s="137">
        <f t="shared" si="41"/>
        <v>0</v>
      </c>
      <c r="M886" s="138"/>
    </row>
    <row r="887" spans="1:13" s="7" customFormat="1" x14ac:dyDescent="0.25">
      <c r="A887" s="53" t="str">
        <f t="shared" si="39"/>
        <v/>
      </c>
      <c r="B887" s="53">
        <v>868</v>
      </c>
      <c r="C887" s="52" t="str">
        <f t="shared" si="40"/>
        <v>A.049.868</v>
      </c>
      <c r="D887" s="52" t="str">
        <f>IF(E887="","",$G$5&amp;"."&amp;B887&amp;"."&amp;VLOOKUP(G887,Setting!$B$6:$C$7,2,FALSE)&amp;"."&amp;DAY(E887)&amp;"."&amp;MONTH(E887)&amp;"."&amp;YEAR(E887))</f>
        <v/>
      </c>
      <c r="E887" s="135" t="str">
        <f>IFERROR(VLOOKUP(C887,'Db Transaksi'!$C$6:$K$400000,4,FALSE),"")</f>
        <v/>
      </c>
      <c r="F887" s="135"/>
      <c r="G887" s="54" t="str">
        <f>IFERROR(VLOOKUP(C887,'Db Transaksi'!$C$6:$K$400000,7,FALSE),"")</f>
        <v/>
      </c>
      <c r="H887" s="136">
        <f>IFERROR(IF(G887=$P$6,VLOOKUP(D887,'Db Transaksi'!$E$6:$J$400000,6,FALSE),0),0)</f>
        <v>0</v>
      </c>
      <c r="I887" s="136"/>
      <c r="J887" s="136">
        <f>IFERROR(IF(G887=$P$7,VLOOKUP(D887,'Db Transaksi'!$E$6:$J$400000,6,FALSE),0),0)</f>
        <v>0</v>
      </c>
      <c r="K887" s="136"/>
      <c r="L887" s="137">
        <f t="shared" si="41"/>
        <v>0</v>
      </c>
      <c r="M887" s="138"/>
    </row>
    <row r="888" spans="1:13" s="7" customFormat="1" x14ac:dyDescent="0.25">
      <c r="A888" s="53" t="str">
        <f t="shared" si="39"/>
        <v/>
      </c>
      <c r="B888" s="53">
        <v>869</v>
      </c>
      <c r="C888" s="52" t="str">
        <f t="shared" si="40"/>
        <v>A.049.869</v>
      </c>
      <c r="D888" s="52" t="str">
        <f>IF(E888="","",$G$5&amp;"."&amp;B888&amp;"."&amp;VLOOKUP(G888,Setting!$B$6:$C$7,2,FALSE)&amp;"."&amp;DAY(E888)&amp;"."&amp;MONTH(E888)&amp;"."&amp;YEAR(E888))</f>
        <v/>
      </c>
      <c r="E888" s="135" t="str">
        <f>IFERROR(VLOOKUP(C888,'Db Transaksi'!$C$6:$K$400000,4,FALSE),"")</f>
        <v/>
      </c>
      <c r="F888" s="135"/>
      <c r="G888" s="54" t="str">
        <f>IFERROR(VLOOKUP(C888,'Db Transaksi'!$C$6:$K$400000,7,FALSE),"")</f>
        <v/>
      </c>
      <c r="H888" s="136">
        <f>IFERROR(IF(G888=$P$6,VLOOKUP(D888,'Db Transaksi'!$E$6:$J$400000,6,FALSE),0),0)</f>
        <v>0</v>
      </c>
      <c r="I888" s="136"/>
      <c r="J888" s="136">
        <f>IFERROR(IF(G888=$P$7,VLOOKUP(D888,'Db Transaksi'!$E$6:$J$400000,6,FALSE),0),0)</f>
        <v>0</v>
      </c>
      <c r="K888" s="136"/>
      <c r="L888" s="137">
        <f t="shared" si="41"/>
        <v>0</v>
      </c>
      <c r="M888" s="138"/>
    </row>
    <row r="889" spans="1:13" s="7" customFormat="1" x14ac:dyDescent="0.25">
      <c r="A889" s="53" t="str">
        <f t="shared" si="39"/>
        <v/>
      </c>
      <c r="B889" s="53">
        <v>870</v>
      </c>
      <c r="C889" s="52" t="str">
        <f t="shared" si="40"/>
        <v>A.049.870</v>
      </c>
      <c r="D889" s="52" t="str">
        <f>IF(E889="","",$G$5&amp;"."&amp;B889&amp;"."&amp;VLOOKUP(G889,Setting!$B$6:$C$7,2,FALSE)&amp;"."&amp;DAY(E889)&amp;"."&amp;MONTH(E889)&amp;"."&amp;YEAR(E889))</f>
        <v/>
      </c>
      <c r="E889" s="135" t="str">
        <f>IFERROR(VLOOKUP(C889,'Db Transaksi'!$C$6:$K$400000,4,FALSE),"")</f>
        <v/>
      </c>
      <c r="F889" s="135"/>
      <c r="G889" s="54" t="str">
        <f>IFERROR(VLOOKUP(C889,'Db Transaksi'!$C$6:$K$400000,7,FALSE),"")</f>
        <v/>
      </c>
      <c r="H889" s="136">
        <f>IFERROR(IF(G889=$P$6,VLOOKUP(D889,'Db Transaksi'!$E$6:$J$400000,6,FALSE),0),0)</f>
        <v>0</v>
      </c>
      <c r="I889" s="136"/>
      <c r="J889" s="136">
        <f>IFERROR(IF(G889=$P$7,VLOOKUP(D889,'Db Transaksi'!$E$6:$J$400000,6,FALSE),0),0)</f>
        <v>0</v>
      </c>
      <c r="K889" s="136"/>
      <c r="L889" s="137">
        <f t="shared" si="41"/>
        <v>0</v>
      </c>
      <c r="M889" s="138"/>
    </row>
    <row r="890" spans="1:13" s="7" customFormat="1" x14ac:dyDescent="0.25">
      <c r="A890" s="53" t="str">
        <f t="shared" si="39"/>
        <v/>
      </c>
      <c r="B890" s="53">
        <v>871</v>
      </c>
      <c r="C890" s="52" t="str">
        <f t="shared" si="40"/>
        <v>A.049.871</v>
      </c>
      <c r="D890" s="52" t="str">
        <f>IF(E890="","",$G$5&amp;"."&amp;B890&amp;"."&amp;VLOOKUP(G890,Setting!$B$6:$C$7,2,FALSE)&amp;"."&amp;DAY(E890)&amp;"."&amp;MONTH(E890)&amp;"."&amp;YEAR(E890))</f>
        <v/>
      </c>
      <c r="E890" s="135" t="str">
        <f>IFERROR(VLOOKUP(C890,'Db Transaksi'!$C$6:$K$400000,4,FALSE),"")</f>
        <v/>
      </c>
      <c r="F890" s="135"/>
      <c r="G890" s="54" t="str">
        <f>IFERROR(VLOOKUP(C890,'Db Transaksi'!$C$6:$K$400000,7,FALSE),"")</f>
        <v/>
      </c>
      <c r="H890" s="136">
        <f>IFERROR(IF(G890=$P$6,VLOOKUP(D890,'Db Transaksi'!$E$6:$J$400000,6,FALSE),0),0)</f>
        <v>0</v>
      </c>
      <c r="I890" s="136"/>
      <c r="J890" s="136">
        <f>IFERROR(IF(G890=$P$7,VLOOKUP(D890,'Db Transaksi'!$E$6:$J$400000,6,FALSE),0),0)</f>
        <v>0</v>
      </c>
      <c r="K890" s="136"/>
      <c r="L890" s="137">
        <f t="shared" si="41"/>
        <v>0</v>
      </c>
      <c r="M890" s="138"/>
    </row>
    <row r="891" spans="1:13" s="7" customFormat="1" x14ac:dyDescent="0.25">
      <c r="A891" s="53" t="str">
        <f t="shared" si="39"/>
        <v/>
      </c>
      <c r="B891" s="53">
        <v>872</v>
      </c>
      <c r="C891" s="52" t="str">
        <f t="shared" si="40"/>
        <v>A.049.872</v>
      </c>
      <c r="D891" s="52" t="str">
        <f>IF(E891="","",$G$5&amp;"."&amp;B891&amp;"."&amp;VLOOKUP(G891,Setting!$B$6:$C$7,2,FALSE)&amp;"."&amp;DAY(E891)&amp;"."&amp;MONTH(E891)&amp;"."&amp;YEAR(E891))</f>
        <v/>
      </c>
      <c r="E891" s="135" t="str">
        <f>IFERROR(VLOOKUP(C891,'Db Transaksi'!$C$6:$K$400000,4,FALSE),"")</f>
        <v/>
      </c>
      <c r="F891" s="135"/>
      <c r="G891" s="54" t="str">
        <f>IFERROR(VLOOKUP(C891,'Db Transaksi'!$C$6:$K$400000,7,FALSE),"")</f>
        <v/>
      </c>
      <c r="H891" s="136">
        <f>IFERROR(IF(G891=$P$6,VLOOKUP(D891,'Db Transaksi'!$E$6:$J$400000,6,FALSE),0),0)</f>
        <v>0</v>
      </c>
      <c r="I891" s="136"/>
      <c r="J891" s="136">
        <f>IFERROR(IF(G891=$P$7,VLOOKUP(D891,'Db Transaksi'!$E$6:$J$400000,6,FALSE),0),0)</f>
        <v>0</v>
      </c>
      <c r="K891" s="136"/>
      <c r="L891" s="137">
        <f t="shared" si="41"/>
        <v>0</v>
      </c>
      <c r="M891" s="138"/>
    </row>
    <row r="892" spans="1:13" s="7" customFormat="1" x14ac:dyDescent="0.25">
      <c r="A892" s="53" t="str">
        <f t="shared" si="39"/>
        <v/>
      </c>
      <c r="B892" s="53">
        <v>873</v>
      </c>
      <c r="C892" s="52" t="str">
        <f t="shared" si="40"/>
        <v>A.049.873</v>
      </c>
      <c r="D892" s="52" t="str">
        <f>IF(E892="","",$G$5&amp;"."&amp;B892&amp;"."&amp;VLOOKUP(G892,Setting!$B$6:$C$7,2,FALSE)&amp;"."&amp;DAY(E892)&amp;"."&amp;MONTH(E892)&amp;"."&amp;YEAR(E892))</f>
        <v/>
      </c>
      <c r="E892" s="135" t="str">
        <f>IFERROR(VLOOKUP(C892,'Db Transaksi'!$C$6:$K$400000,4,FALSE),"")</f>
        <v/>
      </c>
      <c r="F892" s="135"/>
      <c r="G892" s="54" t="str">
        <f>IFERROR(VLOOKUP(C892,'Db Transaksi'!$C$6:$K$400000,7,FALSE),"")</f>
        <v/>
      </c>
      <c r="H892" s="136">
        <f>IFERROR(IF(G892=$P$6,VLOOKUP(D892,'Db Transaksi'!$E$6:$J$400000,6,FALSE),0),0)</f>
        <v>0</v>
      </c>
      <c r="I892" s="136"/>
      <c r="J892" s="136">
        <f>IFERROR(IF(G892=$P$7,VLOOKUP(D892,'Db Transaksi'!$E$6:$J$400000,6,FALSE),0),0)</f>
        <v>0</v>
      </c>
      <c r="K892" s="136"/>
      <c r="L892" s="137">
        <f t="shared" si="41"/>
        <v>0</v>
      </c>
      <c r="M892" s="138"/>
    </row>
    <row r="893" spans="1:13" s="7" customFormat="1" x14ac:dyDescent="0.25">
      <c r="A893" s="53" t="str">
        <f t="shared" si="39"/>
        <v/>
      </c>
      <c r="B893" s="53">
        <v>874</v>
      </c>
      <c r="C893" s="52" t="str">
        <f t="shared" si="40"/>
        <v>A.049.874</v>
      </c>
      <c r="D893" s="52" t="str">
        <f>IF(E893="","",$G$5&amp;"."&amp;B893&amp;"."&amp;VLOOKUP(G893,Setting!$B$6:$C$7,2,FALSE)&amp;"."&amp;DAY(E893)&amp;"."&amp;MONTH(E893)&amp;"."&amp;YEAR(E893))</f>
        <v/>
      </c>
      <c r="E893" s="135" t="str">
        <f>IFERROR(VLOOKUP(C893,'Db Transaksi'!$C$6:$K$400000,4,FALSE),"")</f>
        <v/>
      </c>
      <c r="F893" s="135"/>
      <c r="G893" s="54" t="str">
        <f>IFERROR(VLOOKUP(C893,'Db Transaksi'!$C$6:$K$400000,7,FALSE),"")</f>
        <v/>
      </c>
      <c r="H893" s="136">
        <f>IFERROR(IF(G893=$P$6,VLOOKUP(D893,'Db Transaksi'!$E$6:$J$400000,6,FALSE),0),0)</f>
        <v>0</v>
      </c>
      <c r="I893" s="136"/>
      <c r="J893" s="136">
        <f>IFERROR(IF(G893=$P$7,VLOOKUP(D893,'Db Transaksi'!$E$6:$J$400000,6,FALSE),0),0)</f>
        <v>0</v>
      </c>
      <c r="K893" s="136"/>
      <c r="L893" s="137">
        <f t="shared" si="41"/>
        <v>0</v>
      </c>
      <c r="M893" s="138"/>
    </row>
    <row r="894" spans="1:13" s="7" customFormat="1" x14ac:dyDescent="0.25">
      <c r="A894" s="53" t="str">
        <f t="shared" si="39"/>
        <v/>
      </c>
      <c r="B894" s="53">
        <v>875</v>
      </c>
      <c r="C894" s="52" t="str">
        <f t="shared" si="40"/>
        <v>A.049.875</v>
      </c>
      <c r="D894" s="52" t="str">
        <f>IF(E894="","",$G$5&amp;"."&amp;B894&amp;"."&amp;VLOOKUP(G894,Setting!$B$6:$C$7,2,FALSE)&amp;"."&amp;DAY(E894)&amp;"."&amp;MONTH(E894)&amp;"."&amp;YEAR(E894))</f>
        <v/>
      </c>
      <c r="E894" s="135" t="str">
        <f>IFERROR(VLOOKUP(C894,'Db Transaksi'!$C$6:$K$400000,4,FALSE),"")</f>
        <v/>
      </c>
      <c r="F894" s="135"/>
      <c r="G894" s="54" t="str">
        <f>IFERROR(VLOOKUP(C894,'Db Transaksi'!$C$6:$K$400000,7,FALSE),"")</f>
        <v/>
      </c>
      <c r="H894" s="136">
        <f>IFERROR(IF(G894=$P$6,VLOOKUP(D894,'Db Transaksi'!$E$6:$J$400000,6,FALSE),0),0)</f>
        <v>0</v>
      </c>
      <c r="I894" s="136"/>
      <c r="J894" s="136">
        <f>IFERROR(IF(G894=$P$7,VLOOKUP(D894,'Db Transaksi'!$E$6:$J$400000,6,FALSE),0),0)</f>
        <v>0</v>
      </c>
      <c r="K894" s="136"/>
      <c r="L894" s="137">
        <f t="shared" si="41"/>
        <v>0</v>
      </c>
      <c r="M894" s="138"/>
    </row>
    <row r="895" spans="1:13" s="7" customFormat="1" x14ac:dyDescent="0.25">
      <c r="A895" s="53" t="str">
        <f t="shared" si="39"/>
        <v/>
      </c>
      <c r="B895" s="53">
        <v>876</v>
      </c>
      <c r="C895" s="52" t="str">
        <f t="shared" si="40"/>
        <v>A.049.876</v>
      </c>
      <c r="D895" s="52" t="str">
        <f>IF(E895="","",$G$5&amp;"."&amp;B895&amp;"."&amp;VLOOKUP(G895,Setting!$B$6:$C$7,2,FALSE)&amp;"."&amp;DAY(E895)&amp;"."&amp;MONTH(E895)&amp;"."&amp;YEAR(E895))</f>
        <v/>
      </c>
      <c r="E895" s="135" t="str">
        <f>IFERROR(VLOOKUP(C895,'Db Transaksi'!$C$6:$K$400000,4,FALSE),"")</f>
        <v/>
      </c>
      <c r="F895" s="135"/>
      <c r="G895" s="54" t="str">
        <f>IFERROR(VLOOKUP(C895,'Db Transaksi'!$C$6:$K$400000,7,FALSE),"")</f>
        <v/>
      </c>
      <c r="H895" s="136">
        <f>IFERROR(IF(G895=$P$6,VLOOKUP(D895,'Db Transaksi'!$E$6:$J$400000,6,FALSE),0),0)</f>
        <v>0</v>
      </c>
      <c r="I895" s="136"/>
      <c r="J895" s="136">
        <f>IFERROR(IF(G895=$P$7,VLOOKUP(D895,'Db Transaksi'!$E$6:$J$400000,6,FALSE),0),0)</f>
        <v>0</v>
      </c>
      <c r="K895" s="136"/>
      <c r="L895" s="137">
        <f t="shared" si="41"/>
        <v>0</v>
      </c>
      <c r="M895" s="138"/>
    </row>
    <row r="896" spans="1:13" s="7" customFormat="1" x14ac:dyDescent="0.25">
      <c r="A896" s="53" t="str">
        <f t="shared" si="39"/>
        <v/>
      </c>
      <c r="B896" s="53">
        <v>877</v>
      </c>
      <c r="C896" s="52" t="str">
        <f t="shared" si="40"/>
        <v>A.049.877</v>
      </c>
      <c r="D896" s="52" t="str">
        <f>IF(E896="","",$G$5&amp;"."&amp;B896&amp;"."&amp;VLOOKUP(G896,Setting!$B$6:$C$7,2,FALSE)&amp;"."&amp;DAY(E896)&amp;"."&amp;MONTH(E896)&amp;"."&amp;YEAR(E896))</f>
        <v/>
      </c>
      <c r="E896" s="135" t="str">
        <f>IFERROR(VLOOKUP(C896,'Db Transaksi'!$C$6:$K$400000,4,FALSE),"")</f>
        <v/>
      </c>
      <c r="F896" s="135"/>
      <c r="G896" s="54" t="str">
        <f>IFERROR(VLOOKUP(C896,'Db Transaksi'!$C$6:$K$400000,7,FALSE),"")</f>
        <v/>
      </c>
      <c r="H896" s="136">
        <f>IFERROR(IF(G896=$P$6,VLOOKUP(D896,'Db Transaksi'!$E$6:$J$400000,6,FALSE),0),0)</f>
        <v>0</v>
      </c>
      <c r="I896" s="136"/>
      <c r="J896" s="136">
        <f>IFERROR(IF(G896=$P$7,VLOOKUP(D896,'Db Transaksi'!$E$6:$J$400000,6,FALSE),0),0)</f>
        <v>0</v>
      </c>
      <c r="K896" s="136"/>
      <c r="L896" s="137">
        <f t="shared" si="41"/>
        <v>0</v>
      </c>
      <c r="M896" s="138"/>
    </row>
    <row r="897" spans="1:13" s="7" customFormat="1" x14ac:dyDescent="0.25">
      <c r="A897" s="53" t="str">
        <f t="shared" si="39"/>
        <v/>
      </c>
      <c r="B897" s="53">
        <v>878</v>
      </c>
      <c r="C897" s="52" t="str">
        <f t="shared" si="40"/>
        <v>A.049.878</v>
      </c>
      <c r="D897" s="52" t="str">
        <f>IF(E897="","",$G$5&amp;"."&amp;B897&amp;"."&amp;VLOOKUP(G897,Setting!$B$6:$C$7,2,FALSE)&amp;"."&amp;DAY(E897)&amp;"."&amp;MONTH(E897)&amp;"."&amp;YEAR(E897))</f>
        <v/>
      </c>
      <c r="E897" s="135" t="str">
        <f>IFERROR(VLOOKUP(C897,'Db Transaksi'!$C$6:$K$400000,4,FALSE),"")</f>
        <v/>
      </c>
      <c r="F897" s="135"/>
      <c r="G897" s="54" t="str">
        <f>IFERROR(VLOOKUP(C897,'Db Transaksi'!$C$6:$K$400000,7,FALSE),"")</f>
        <v/>
      </c>
      <c r="H897" s="136">
        <f>IFERROR(IF(G897=$P$6,VLOOKUP(D897,'Db Transaksi'!$E$6:$J$400000,6,FALSE),0),0)</f>
        <v>0</v>
      </c>
      <c r="I897" s="136"/>
      <c r="J897" s="136">
        <f>IFERROR(IF(G897=$P$7,VLOOKUP(D897,'Db Transaksi'!$E$6:$J$400000,6,FALSE),0),0)</f>
        <v>0</v>
      </c>
      <c r="K897" s="136"/>
      <c r="L897" s="137">
        <f t="shared" si="41"/>
        <v>0</v>
      </c>
      <c r="M897" s="138"/>
    </row>
    <row r="898" spans="1:13" s="7" customFormat="1" x14ac:dyDescent="0.25">
      <c r="A898" s="53" t="str">
        <f t="shared" si="39"/>
        <v/>
      </c>
      <c r="B898" s="53">
        <v>879</v>
      </c>
      <c r="C898" s="52" t="str">
        <f t="shared" si="40"/>
        <v>A.049.879</v>
      </c>
      <c r="D898" s="52" t="str">
        <f>IF(E898="","",$G$5&amp;"."&amp;B898&amp;"."&amp;VLOOKUP(G898,Setting!$B$6:$C$7,2,FALSE)&amp;"."&amp;DAY(E898)&amp;"."&amp;MONTH(E898)&amp;"."&amp;YEAR(E898))</f>
        <v/>
      </c>
      <c r="E898" s="135" t="str">
        <f>IFERROR(VLOOKUP(C898,'Db Transaksi'!$C$6:$K$400000,4,FALSE),"")</f>
        <v/>
      </c>
      <c r="F898" s="135"/>
      <c r="G898" s="54" t="str">
        <f>IFERROR(VLOOKUP(C898,'Db Transaksi'!$C$6:$K$400000,7,FALSE),"")</f>
        <v/>
      </c>
      <c r="H898" s="136">
        <f>IFERROR(IF(G898=$P$6,VLOOKUP(D898,'Db Transaksi'!$E$6:$J$400000,6,FALSE),0),0)</f>
        <v>0</v>
      </c>
      <c r="I898" s="136"/>
      <c r="J898" s="136">
        <f>IFERROR(IF(G898=$P$7,VLOOKUP(D898,'Db Transaksi'!$E$6:$J$400000,6,FALSE),0),0)</f>
        <v>0</v>
      </c>
      <c r="K898" s="136"/>
      <c r="L898" s="137">
        <f t="shared" si="41"/>
        <v>0</v>
      </c>
      <c r="M898" s="138"/>
    </row>
    <row r="899" spans="1:13" s="7" customFormat="1" x14ac:dyDescent="0.25">
      <c r="A899" s="53" t="str">
        <f t="shared" si="39"/>
        <v/>
      </c>
      <c r="B899" s="53">
        <v>880</v>
      </c>
      <c r="C899" s="52" t="str">
        <f t="shared" si="40"/>
        <v>A.049.880</v>
      </c>
      <c r="D899" s="52" t="str">
        <f>IF(E899="","",$G$5&amp;"."&amp;B899&amp;"."&amp;VLOOKUP(G899,Setting!$B$6:$C$7,2,FALSE)&amp;"."&amp;DAY(E899)&amp;"."&amp;MONTH(E899)&amp;"."&amp;YEAR(E899))</f>
        <v/>
      </c>
      <c r="E899" s="135" t="str">
        <f>IFERROR(VLOOKUP(C899,'Db Transaksi'!$C$6:$K$400000,4,FALSE),"")</f>
        <v/>
      </c>
      <c r="F899" s="135"/>
      <c r="G899" s="54" t="str">
        <f>IFERROR(VLOOKUP(C899,'Db Transaksi'!$C$6:$K$400000,7,FALSE),"")</f>
        <v/>
      </c>
      <c r="H899" s="136">
        <f>IFERROR(IF(G899=$P$6,VLOOKUP(D899,'Db Transaksi'!$E$6:$J$400000,6,FALSE),0),0)</f>
        <v>0</v>
      </c>
      <c r="I899" s="136"/>
      <c r="J899" s="136">
        <f>IFERROR(IF(G899=$P$7,VLOOKUP(D899,'Db Transaksi'!$E$6:$J$400000,6,FALSE),0),0)</f>
        <v>0</v>
      </c>
      <c r="K899" s="136"/>
      <c r="L899" s="137">
        <f t="shared" si="41"/>
        <v>0</v>
      </c>
      <c r="M899" s="138"/>
    </row>
    <row r="900" spans="1:13" s="7" customFormat="1" x14ac:dyDescent="0.25">
      <c r="A900" s="53" t="str">
        <f t="shared" si="39"/>
        <v/>
      </c>
      <c r="B900" s="53">
        <v>881</v>
      </c>
      <c r="C900" s="52" t="str">
        <f t="shared" si="40"/>
        <v>A.049.881</v>
      </c>
      <c r="D900" s="52" t="str">
        <f>IF(E900="","",$G$5&amp;"."&amp;B900&amp;"."&amp;VLOOKUP(G900,Setting!$B$6:$C$7,2,FALSE)&amp;"."&amp;DAY(E900)&amp;"."&amp;MONTH(E900)&amp;"."&amp;YEAR(E900))</f>
        <v/>
      </c>
      <c r="E900" s="135" t="str">
        <f>IFERROR(VLOOKUP(C900,'Db Transaksi'!$C$6:$K$400000,4,FALSE),"")</f>
        <v/>
      </c>
      <c r="F900" s="135"/>
      <c r="G900" s="54" t="str">
        <f>IFERROR(VLOOKUP(C900,'Db Transaksi'!$C$6:$K$400000,7,FALSE),"")</f>
        <v/>
      </c>
      <c r="H900" s="136">
        <f>IFERROR(IF(G900=$P$6,VLOOKUP(D900,'Db Transaksi'!$E$6:$J$400000,6,FALSE),0),0)</f>
        <v>0</v>
      </c>
      <c r="I900" s="136"/>
      <c r="J900" s="136">
        <f>IFERROR(IF(G900=$P$7,VLOOKUP(D900,'Db Transaksi'!$E$6:$J$400000,6,FALSE),0),0)</f>
        <v>0</v>
      </c>
      <c r="K900" s="136"/>
      <c r="L900" s="137">
        <f t="shared" si="41"/>
        <v>0</v>
      </c>
      <c r="M900" s="138"/>
    </row>
    <row r="901" spans="1:13" s="7" customFormat="1" x14ac:dyDescent="0.25">
      <c r="A901" s="53" t="str">
        <f t="shared" si="39"/>
        <v/>
      </c>
      <c r="B901" s="53">
        <v>882</v>
      </c>
      <c r="C901" s="52" t="str">
        <f t="shared" si="40"/>
        <v>A.049.882</v>
      </c>
      <c r="D901" s="52" t="str">
        <f>IF(E901="","",$G$5&amp;"."&amp;B901&amp;"."&amp;VLOOKUP(G901,Setting!$B$6:$C$7,2,FALSE)&amp;"."&amp;DAY(E901)&amp;"."&amp;MONTH(E901)&amp;"."&amp;YEAR(E901))</f>
        <v/>
      </c>
      <c r="E901" s="135" t="str">
        <f>IFERROR(VLOOKUP(C901,'Db Transaksi'!$C$6:$K$400000,4,FALSE),"")</f>
        <v/>
      </c>
      <c r="F901" s="135"/>
      <c r="G901" s="54" t="str">
        <f>IFERROR(VLOOKUP(C901,'Db Transaksi'!$C$6:$K$400000,7,FALSE),"")</f>
        <v/>
      </c>
      <c r="H901" s="136">
        <f>IFERROR(IF(G901=$P$6,VLOOKUP(D901,'Db Transaksi'!$E$6:$J$400000,6,FALSE),0),0)</f>
        <v>0</v>
      </c>
      <c r="I901" s="136"/>
      <c r="J901" s="136">
        <f>IFERROR(IF(G901=$P$7,VLOOKUP(D901,'Db Transaksi'!$E$6:$J$400000,6,FALSE),0),0)</f>
        <v>0</v>
      </c>
      <c r="K901" s="136"/>
      <c r="L901" s="137">
        <f t="shared" si="41"/>
        <v>0</v>
      </c>
      <c r="M901" s="138"/>
    </row>
    <row r="902" spans="1:13" s="7" customFormat="1" x14ac:dyDescent="0.25">
      <c r="A902" s="53" t="str">
        <f t="shared" si="39"/>
        <v/>
      </c>
      <c r="B902" s="53">
        <v>883</v>
      </c>
      <c r="C902" s="52" t="str">
        <f t="shared" si="40"/>
        <v>A.049.883</v>
      </c>
      <c r="D902" s="52" t="str">
        <f>IF(E902="","",$G$5&amp;"."&amp;B902&amp;"."&amp;VLOOKUP(G902,Setting!$B$6:$C$7,2,FALSE)&amp;"."&amp;DAY(E902)&amp;"."&amp;MONTH(E902)&amp;"."&amp;YEAR(E902))</f>
        <v/>
      </c>
      <c r="E902" s="135" t="str">
        <f>IFERROR(VLOOKUP(C902,'Db Transaksi'!$C$6:$K$400000,4,FALSE),"")</f>
        <v/>
      </c>
      <c r="F902" s="135"/>
      <c r="G902" s="54" t="str">
        <f>IFERROR(VLOOKUP(C902,'Db Transaksi'!$C$6:$K$400000,7,FALSE),"")</f>
        <v/>
      </c>
      <c r="H902" s="136">
        <f>IFERROR(IF(G902=$P$6,VLOOKUP(D902,'Db Transaksi'!$E$6:$J$400000,6,FALSE),0),0)</f>
        <v>0</v>
      </c>
      <c r="I902" s="136"/>
      <c r="J902" s="136">
        <f>IFERROR(IF(G902=$P$7,VLOOKUP(D902,'Db Transaksi'!$E$6:$J$400000,6,FALSE),0),0)</f>
        <v>0</v>
      </c>
      <c r="K902" s="136"/>
      <c r="L902" s="137">
        <f t="shared" si="41"/>
        <v>0</v>
      </c>
      <c r="M902" s="138"/>
    </row>
    <row r="903" spans="1:13" s="7" customFormat="1" x14ac:dyDescent="0.25">
      <c r="A903" s="53" t="str">
        <f t="shared" si="39"/>
        <v/>
      </c>
      <c r="B903" s="53">
        <v>884</v>
      </c>
      <c r="C903" s="52" t="str">
        <f t="shared" si="40"/>
        <v>A.049.884</v>
      </c>
      <c r="D903" s="52" t="str">
        <f>IF(E903="","",$G$5&amp;"."&amp;B903&amp;"."&amp;VLOOKUP(G903,Setting!$B$6:$C$7,2,FALSE)&amp;"."&amp;DAY(E903)&amp;"."&amp;MONTH(E903)&amp;"."&amp;YEAR(E903))</f>
        <v/>
      </c>
      <c r="E903" s="135" t="str">
        <f>IFERROR(VLOOKUP(C903,'Db Transaksi'!$C$6:$K$400000,4,FALSE),"")</f>
        <v/>
      </c>
      <c r="F903" s="135"/>
      <c r="G903" s="54" t="str">
        <f>IFERROR(VLOOKUP(C903,'Db Transaksi'!$C$6:$K$400000,7,FALSE),"")</f>
        <v/>
      </c>
      <c r="H903" s="136">
        <f>IFERROR(IF(G903=$P$6,VLOOKUP(D903,'Db Transaksi'!$E$6:$J$400000,6,FALSE),0),0)</f>
        <v>0</v>
      </c>
      <c r="I903" s="136"/>
      <c r="J903" s="136">
        <f>IFERROR(IF(G903=$P$7,VLOOKUP(D903,'Db Transaksi'!$E$6:$J$400000,6,FALSE),0),0)</f>
        <v>0</v>
      </c>
      <c r="K903" s="136"/>
      <c r="L903" s="137">
        <f t="shared" si="41"/>
        <v>0</v>
      </c>
      <c r="M903" s="138"/>
    </row>
    <row r="904" spans="1:13" s="7" customFormat="1" x14ac:dyDescent="0.25">
      <c r="A904" s="53" t="str">
        <f t="shared" si="39"/>
        <v/>
      </c>
      <c r="B904" s="53">
        <v>885</v>
      </c>
      <c r="C904" s="52" t="str">
        <f t="shared" si="40"/>
        <v>A.049.885</v>
      </c>
      <c r="D904" s="52" t="str">
        <f>IF(E904="","",$G$5&amp;"."&amp;B904&amp;"."&amp;VLOOKUP(G904,Setting!$B$6:$C$7,2,FALSE)&amp;"."&amp;DAY(E904)&amp;"."&amp;MONTH(E904)&amp;"."&amp;YEAR(E904))</f>
        <v/>
      </c>
      <c r="E904" s="135" t="str">
        <f>IFERROR(VLOOKUP(C904,'Db Transaksi'!$C$6:$K$400000,4,FALSE),"")</f>
        <v/>
      </c>
      <c r="F904" s="135"/>
      <c r="G904" s="54" t="str">
        <f>IFERROR(VLOOKUP(C904,'Db Transaksi'!$C$6:$K$400000,7,FALSE),"")</f>
        <v/>
      </c>
      <c r="H904" s="136">
        <f>IFERROR(IF(G904=$P$6,VLOOKUP(D904,'Db Transaksi'!$E$6:$J$400000,6,FALSE),0),0)</f>
        <v>0</v>
      </c>
      <c r="I904" s="136"/>
      <c r="J904" s="136">
        <f>IFERROR(IF(G904=$P$7,VLOOKUP(D904,'Db Transaksi'!$E$6:$J$400000,6,FALSE),0),0)</f>
        <v>0</v>
      </c>
      <c r="K904" s="136"/>
      <c r="L904" s="137">
        <f t="shared" si="41"/>
        <v>0</v>
      </c>
      <c r="M904" s="138"/>
    </row>
    <row r="905" spans="1:13" s="7" customFormat="1" x14ac:dyDescent="0.25">
      <c r="A905" s="53" t="str">
        <f t="shared" si="39"/>
        <v/>
      </c>
      <c r="B905" s="53">
        <v>886</v>
      </c>
      <c r="C905" s="52" t="str">
        <f t="shared" si="40"/>
        <v>A.049.886</v>
      </c>
      <c r="D905" s="52" t="str">
        <f>IF(E905="","",$G$5&amp;"."&amp;B905&amp;"."&amp;VLOOKUP(G905,Setting!$B$6:$C$7,2,FALSE)&amp;"."&amp;DAY(E905)&amp;"."&amp;MONTH(E905)&amp;"."&amp;YEAR(E905))</f>
        <v/>
      </c>
      <c r="E905" s="135" t="str">
        <f>IFERROR(VLOOKUP(C905,'Db Transaksi'!$C$6:$K$400000,4,FALSE),"")</f>
        <v/>
      </c>
      <c r="F905" s="135"/>
      <c r="G905" s="54" t="str">
        <f>IFERROR(VLOOKUP(C905,'Db Transaksi'!$C$6:$K$400000,7,FALSE),"")</f>
        <v/>
      </c>
      <c r="H905" s="136">
        <f>IFERROR(IF(G905=$P$6,VLOOKUP(D905,'Db Transaksi'!$E$6:$J$400000,6,FALSE),0),0)</f>
        <v>0</v>
      </c>
      <c r="I905" s="136"/>
      <c r="J905" s="136">
        <f>IFERROR(IF(G905=$P$7,VLOOKUP(D905,'Db Transaksi'!$E$6:$J$400000,6,FALSE),0),0)</f>
        <v>0</v>
      </c>
      <c r="K905" s="136"/>
      <c r="L905" s="137">
        <f t="shared" si="41"/>
        <v>0</v>
      </c>
      <c r="M905" s="138"/>
    </row>
    <row r="906" spans="1:13" s="7" customFormat="1" x14ac:dyDescent="0.25">
      <c r="A906" s="53" t="str">
        <f t="shared" si="39"/>
        <v/>
      </c>
      <c r="B906" s="53">
        <v>887</v>
      </c>
      <c r="C906" s="52" t="str">
        <f t="shared" si="40"/>
        <v>A.049.887</v>
      </c>
      <c r="D906" s="52" t="str">
        <f>IF(E906="","",$G$5&amp;"."&amp;B906&amp;"."&amp;VLOOKUP(G906,Setting!$B$6:$C$7,2,FALSE)&amp;"."&amp;DAY(E906)&amp;"."&amp;MONTH(E906)&amp;"."&amp;YEAR(E906))</f>
        <v/>
      </c>
      <c r="E906" s="135" t="str">
        <f>IFERROR(VLOOKUP(C906,'Db Transaksi'!$C$6:$K$400000,4,FALSE),"")</f>
        <v/>
      </c>
      <c r="F906" s="135"/>
      <c r="G906" s="54" t="str">
        <f>IFERROR(VLOOKUP(C906,'Db Transaksi'!$C$6:$K$400000,7,FALSE),"")</f>
        <v/>
      </c>
      <c r="H906" s="136">
        <f>IFERROR(IF(G906=$P$6,VLOOKUP(D906,'Db Transaksi'!$E$6:$J$400000,6,FALSE),0),0)</f>
        <v>0</v>
      </c>
      <c r="I906" s="136"/>
      <c r="J906" s="136">
        <f>IFERROR(IF(G906=$P$7,VLOOKUP(D906,'Db Transaksi'!$E$6:$J$400000,6,FALSE),0),0)</f>
        <v>0</v>
      </c>
      <c r="K906" s="136"/>
      <c r="L906" s="137">
        <f t="shared" si="41"/>
        <v>0</v>
      </c>
      <c r="M906" s="138"/>
    </row>
    <row r="907" spans="1:13" s="7" customFormat="1" x14ac:dyDescent="0.25">
      <c r="A907" s="53" t="str">
        <f t="shared" si="39"/>
        <v/>
      </c>
      <c r="B907" s="53">
        <v>888</v>
      </c>
      <c r="C907" s="52" t="str">
        <f t="shared" si="40"/>
        <v>A.049.888</v>
      </c>
      <c r="D907" s="52" t="str">
        <f>IF(E907="","",$G$5&amp;"."&amp;B907&amp;"."&amp;VLOOKUP(G907,Setting!$B$6:$C$7,2,FALSE)&amp;"."&amp;DAY(E907)&amp;"."&amp;MONTH(E907)&amp;"."&amp;YEAR(E907))</f>
        <v/>
      </c>
      <c r="E907" s="135" t="str">
        <f>IFERROR(VLOOKUP(C907,'Db Transaksi'!$C$6:$K$400000,4,FALSE),"")</f>
        <v/>
      </c>
      <c r="F907" s="135"/>
      <c r="G907" s="54" t="str">
        <f>IFERROR(VLOOKUP(C907,'Db Transaksi'!$C$6:$K$400000,7,FALSE),"")</f>
        <v/>
      </c>
      <c r="H907" s="136">
        <f>IFERROR(IF(G907=$P$6,VLOOKUP(D907,'Db Transaksi'!$E$6:$J$400000,6,FALSE),0),0)</f>
        <v>0</v>
      </c>
      <c r="I907" s="136"/>
      <c r="J907" s="136">
        <f>IFERROR(IF(G907=$P$7,VLOOKUP(D907,'Db Transaksi'!$E$6:$J$400000,6,FALSE),0),0)</f>
        <v>0</v>
      </c>
      <c r="K907" s="136"/>
      <c r="L907" s="137">
        <f t="shared" si="41"/>
        <v>0</v>
      </c>
      <c r="M907" s="138"/>
    </row>
    <row r="908" spans="1:13" s="7" customFormat="1" x14ac:dyDescent="0.25">
      <c r="A908" s="53" t="str">
        <f t="shared" si="39"/>
        <v/>
      </c>
      <c r="B908" s="53">
        <v>889</v>
      </c>
      <c r="C908" s="52" t="str">
        <f t="shared" si="40"/>
        <v>A.049.889</v>
      </c>
      <c r="D908" s="52" t="str">
        <f>IF(E908="","",$G$5&amp;"."&amp;B908&amp;"."&amp;VLOOKUP(G908,Setting!$B$6:$C$7,2,FALSE)&amp;"."&amp;DAY(E908)&amp;"."&amp;MONTH(E908)&amp;"."&amp;YEAR(E908))</f>
        <v/>
      </c>
      <c r="E908" s="135" t="str">
        <f>IFERROR(VLOOKUP(C908,'Db Transaksi'!$C$6:$K$400000,4,FALSE),"")</f>
        <v/>
      </c>
      <c r="F908" s="135"/>
      <c r="G908" s="54" t="str">
        <f>IFERROR(VLOOKUP(C908,'Db Transaksi'!$C$6:$K$400000,7,FALSE),"")</f>
        <v/>
      </c>
      <c r="H908" s="136">
        <f>IFERROR(IF(G908=$P$6,VLOOKUP(D908,'Db Transaksi'!$E$6:$J$400000,6,FALSE),0),0)</f>
        <v>0</v>
      </c>
      <c r="I908" s="136"/>
      <c r="J908" s="136">
        <f>IFERROR(IF(G908=$P$7,VLOOKUP(D908,'Db Transaksi'!$E$6:$J$400000,6,FALSE),0),0)</f>
        <v>0</v>
      </c>
      <c r="K908" s="136"/>
      <c r="L908" s="137">
        <f t="shared" si="41"/>
        <v>0</v>
      </c>
      <c r="M908" s="138"/>
    </row>
    <row r="909" spans="1:13" s="7" customFormat="1" x14ac:dyDescent="0.25">
      <c r="A909" s="53" t="str">
        <f t="shared" si="39"/>
        <v/>
      </c>
      <c r="B909" s="53">
        <v>890</v>
      </c>
      <c r="C909" s="52" t="str">
        <f t="shared" si="40"/>
        <v>A.049.890</v>
      </c>
      <c r="D909" s="52" t="str">
        <f>IF(E909="","",$G$5&amp;"."&amp;B909&amp;"."&amp;VLOOKUP(G909,Setting!$B$6:$C$7,2,FALSE)&amp;"."&amp;DAY(E909)&amp;"."&amp;MONTH(E909)&amp;"."&amp;YEAR(E909))</f>
        <v/>
      </c>
      <c r="E909" s="135" t="str">
        <f>IFERROR(VLOOKUP(C909,'Db Transaksi'!$C$6:$K$400000,4,FALSE),"")</f>
        <v/>
      </c>
      <c r="F909" s="135"/>
      <c r="G909" s="54" t="str">
        <f>IFERROR(VLOOKUP(C909,'Db Transaksi'!$C$6:$K$400000,7,FALSE),"")</f>
        <v/>
      </c>
      <c r="H909" s="136">
        <f>IFERROR(IF(G909=$P$6,VLOOKUP(D909,'Db Transaksi'!$E$6:$J$400000,6,FALSE),0),0)</f>
        <v>0</v>
      </c>
      <c r="I909" s="136"/>
      <c r="J909" s="136">
        <f>IFERROR(IF(G909=$P$7,VLOOKUP(D909,'Db Transaksi'!$E$6:$J$400000,6,FALSE),0),0)</f>
        <v>0</v>
      </c>
      <c r="K909" s="136"/>
      <c r="L909" s="137">
        <f t="shared" si="41"/>
        <v>0</v>
      </c>
      <c r="M909" s="138"/>
    </row>
    <row r="910" spans="1:13" s="7" customFormat="1" x14ac:dyDescent="0.25">
      <c r="A910" s="53" t="str">
        <f t="shared" si="39"/>
        <v/>
      </c>
      <c r="B910" s="53">
        <v>891</v>
      </c>
      <c r="C910" s="52" t="str">
        <f t="shared" si="40"/>
        <v>A.049.891</v>
      </c>
      <c r="D910" s="52" t="str">
        <f>IF(E910="","",$G$5&amp;"."&amp;B910&amp;"."&amp;VLOOKUP(G910,Setting!$B$6:$C$7,2,FALSE)&amp;"."&amp;DAY(E910)&amp;"."&amp;MONTH(E910)&amp;"."&amp;YEAR(E910))</f>
        <v/>
      </c>
      <c r="E910" s="135" t="str">
        <f>IFERROR(VLOOKUP(C910,'Db Transaksi'!$C$6:$K$400000,4,FALSE),"")</f>
        <v/>
      </c>
      <c r="F910" s="135"/>
      <c r="G910" s="54" t="str">
        <f>IFERROR(VLOOKUP(C910,'Db Transaksi'!$C$6:$K$400000,7,FALSE),"")</f>
        <v/>
      </c>
      <c r="H910" s="136">
        <f>IFERROR(IF(G910=$P$6,VLOOKUP(D910,'Db Transaksi'!$E$6:$J$400000,6,FALSE),0),0)</f>
        <v>0</v>
      </c>
      <c r="I910" s="136"/>
      <c r="J910" s="136">
        <f>IFERROR(IF(G910=$P$7,VLOOKUP(D910,'Db Transaksi'!$E$6:$J$400000,6,FALSE),0),0)</f>
        <v>0</v>
      </c>
      <c r="K910" s="136"/>
      <c r="L910" s="137">
        <f t="shared" si="41"/>
        <v>0</v>
      </c>
      <c r="M910" s="138"/>
    </row>
    <row r="911" spans="1:13" s="7" customFormat="1" x14ac:dyDescent="0.25">
      <c r="A911" s="53" t="str">
        <f t="shared" si="39"/>
        <v/>
      </c>
      <c r="B911" s="53">
        <v>892</v>
      </c>
      <c r="C911" s="52" t="str">
        <f t="shared" si="40"/>
        <v>A.049.892</v>
      </c>
      <c r="D911" s="52" t="str">
        <f>IF(E911="","",$G$5&amp;"."&amp;B911&amp;"."&amp;VLOOKUP(G911,Setting!$B$6:$C$7,2,FALSE)&amp;"."&amp;DAY(E911)&amp;"."&amp;MONTH(E911)&amp;"."&amp;YEAR(E911))</f>
        <v/>
      </c>
      <c r="E911" s="135" t="str">
        <f>IFERROR(VLOOKUP(C911,'Db Transaksi'!$C$6:$K$400000,4,FALSE),"")</f>
        <v/>
      </c>
      <c r="F911" s="135"/>
      <c r="G911" s="54" t="str">
        <f>IFERROR(VLOOKUP(C911,'Db Transaksi'!$C$6:$K$400000,7,FALSE),"")</f>
        <v/>
      </c>
      <c r="H911" s="136">
        <f>IFERROR(IF(G911=$P$6,VLOOKUP(D911,'Db Transaksi'!$E$6:$J$400000,6,FALSE),0),0)</f>
        <v>0</v>
      </c>
      <c r="I911" s="136"/>
      <c r="J911" s="136">
        <f>IFERROR(IF(G911=$P$7,VLOOKUP(D911,'Db Transaksi'!$E$6:$J$400000,6,FALSE),0),0)</f>
        <v>0</v>
      </c>
      <c r="K911" s="136"/>
      <c r="L911" s="137">
        <f t="shared" si="41"/>
        <v>0</v>
      </c>
      <c r="M911" s="138"/>
    </row>
    <row r="912" spans="1:13" s="7" customFormat="1" x14ac:dyDescent="0.25">
      <c r="A912" s="53" t="str">
        <f t="shared" si="39"/>
        <v/>
      </c>
      <c r="B912" s="53">
        <v>893</v>
      </c>
      <c r="C912" s="52" t="str">
        <f t="shared" si="40"/>
        <v>A.049.893</v>
      </c>
      <c r="D912" s="52" t="str">
        <f>IF(E912="","",$G$5&amp;"."&amp;B912&amp;"."&amp;VLOOKUP(G912,Setting!$B$6:$C$7,2,FALSE)&amp;"."&amp;DAY(E912)&amp;"."&amp;MONTH(E912)&amp;"."&amp;YEAR(E912))</f>
        <v/>
      </c>
      <c r="E912" s="135" t="str">
        <f>IFERROR(VLOOKUP(C912,'Db Transaksi'!$C$6:$K$400000,4,FALSE),"")</f>
        <v/>
      </c>
      <c r="F912" s="135"/>
      <c r="G912" s="54" t="str">
        <f>IFERROR(VLOOKUP(C912,'Db Transaksi'!$C$6:$K$400000,7,FALSE),"")</f>
        <v/>
      </c>
      <c r="H912" s="136">
        <f>IFERROR(IF(G912=$P$6,VLOOKUP(D912,'Db Transaksi'!$E$6:$J$400000,6,FALSE),0),0)</f>
        <v>0</v>
      </c>
      <c r="I912" s="136"/>
      <c r="J912" s="136">
        <f>IFERROR(IF(G912=$P$7,VLOOKUP(D912,'Db Transaksi'!$E$6:$J$400000,6,FALSE),0),0)</f>
        <v>0</v>
      </c>
      <c r="K912" s="136"/>
      <c r="L912" s="137">
        <f t="shared" si="41"/>
        <v>0</v>
      </c>
      <c r="M912" s="138"/>
    </row>
    <row r="913" spans="1:13" s="7" customFormat="1" x14ac:dyDescent="0.25">
      <c r="A913" s="53" t="str">
        <f t="shared" si="39"/>
        <v/>
      </c>
      <c r="B913" s="53">
        <v>894</v>
      </c>
      <c r="C913" s="52" t="str">
        <f t="shared" si="40"/>
        <v>A.049.894</v>
      </c>
      <c r="D913" s="52" t="str">
        <f>IF(E913="","",$G$5&amp;"."&amp;B913&amp;"."&amp;VLOOKUP(G913,Setting!$B$6:$C$7,2,FALSE)&amp;"."&amp;DAY(E913)&amp;"."&amp;MONTH(E913)&amp;"."&amp;YEAR(E913))</f>
        <v/>
      </c>
      <c r="E913" s="135" t="str">
        <f>IFERROR(VLOOKUP(C913,'Db Transaksi'!$C$6:$K$400000,4,FALSE),"")</f>
        <v/>
      </c>
      <c r="F913" s="135"/>
      <c r="G913" s="54" t="str">
        <f>IFERROR(VLOOKUP(C913,'Db Transaksi'!$C$6:$K$400000,7,FALSE),"")</f>
        <v/>
      </c>
      <c r="H913" s="136">
        <f>IFERROR(IF(G913=$P$6,VLOOKUP(D913,'Db Transaksi'!$E$6:$J$400000,6,FALSE),0),0)</f>
        <v>0</v>
      </c>
      <c r="I913" s="136"/>
      <c r="J913" s="136">
        <f>IFERROR(IF(G913=$P$7,VLOOKUP(D913,'Db Transaksi'!$E$6:$J$400000,6,FALSE),0),0)</f>
        <v>0</v>
      </c>
      <c r="K913" s="136"/>
      <c r="L913" s="137">
        <f t="shared" si="41"/>
        <v>0</v>
      </c>
      <c r="M913" s="138"/>
    </row>
    <row r="914" spans="1:13" s="7" customFormat="1" x14ac:dyDescent="0.25">
      <c r="A914" s="53" t="str">
        <f t="shared" si="39"/>
        <v/>
      </c>
      <c r="B914" s="53">
        <v>895</v>
      </c>
      <c r="C914" s="52" t="str">
        <f t="shared" si="40"/>
        <v>A.049.895</v>
      </c>
      <c r="D914" s="52" t="str">
        <f>IF(E914="","",$G$5&amp;"."&amp;B914&amp;"."&amp;VLOOKUP(G914,Setting!$B$6:$C$7,2,FALSE)&amp;"."&amp;DAY(E914)&amp;"."&amp;MONTH(E914)&amp;"."&amp;YEAR(E914))</f>
        <v/>
      </c>
      <c r="E914" s="135" t="str">
        <f>IFERROR(VLOOKUP(C914,'Db Transaksi'!$C$6:$K$400000,4,FALSE),"")</f>
        <v/>
      </c>
      <c r="F914" s="135"/>
      <c r="G914" s="54" t="str">
        <f>IFERROR(VLOOKUP(C914,'Db Transaksi'!$C$6:$K$400000,7,FALSE),"")</f>
        <v/>
      </c>
      <c r="H914" s="136">
        <f>IFERROR(IF(G914=$P$6,VLOOKUP(D914,'Db Transaksi'!$E$6:$J$400000,6,FALSE),0),0)</f>
        <v>0</v>
      </c>
      <c r="I914" s="136"/>
      <c r="J914" s="136">
        <f>IFERROR(IF(G914=$P$7,VLOOKUP(D914,'Db Transaksi'!$E$6:$J$400000,6,FALSE),0),0)</f>
        <v>0</v>
      </c>
      <c r="K914" s="136"/>
      <c r="L914" s="137">
        <f t="shared" si="41"/>
        <v>0</v>
      </c>
      <c r="M914" s="138"/>
    </row>
    <row r="915" spans="1:13" s="7" customFormat="1" x14ac:dyDescent="0.25">
      <c r="A915" s="53" t="str">
        <f t="shared" si="39"/>
        <v/>
      </c>
      <c r="B915" s="53">
        <v>896</v>
      </c>
      <c r="C915" s="52" t="str">
        <f t="shared" si="40"/>
        <v>A.049.896</v>
      </c>
      <c r="D915" s="52" t="str">
        <f>IF(E915="","",$G$5&amp;"."&amp;B915&amp;"."&amp;VLOOKUP(G915,Setting!$B$6:$C$7,2,FALSE)&amp;"."&amp;DAY(E915)&amp;"."&amp;MONTH(E915)&amp;"."&amp;YEAR(E915))</f>
        <v/>
      </c>
      <c r="E915" s="135" t="str">
        <f>IFERROR(VLOOKUP(C915,'Db Transaksi'!$C$6:$K$400000,4,FALSE),"")</f>
        <v/>
      </c>
      <c r="F915" s="135"/>
      <c r="G915" s="54" t="str">
        <f>IFERROR(VLOOKUP(C915,'Db Transaksi'!$C$6:$K$400000,7,FALSE),"")</f>
        <v/>
      </c>
      <c r="H915" s="136">
        <f>IFERROR(IF(G915=$P$6,VLOOKUP(D915,'Db Transaksi'!$E$6:$J$400000,6,FALSE),0),0)</f>
        <v>0</v>
      </c>
      <c r="I915" s="136"/>
      <c r="J915" s="136">
        <f>IFERROR(IF(G915=$P$7,VLOOKUP(D915,'Db Transaksi'!$E$6:$J$400000,6,FALSE),0),0)</f>
        <v>0</v>
      </c>
      <c r="K915" s="136"/>
      <c r="L915" s="137">
        <f t="shared" si="41"/>
        <v>0</v>
      </c>
      <c r="M915" s="138"/>
    </row>
    <row r="916" spans="1:13" s="7" customFormat="1" x14ac:dyDescent="0.25">
      <c r="A916" s="53" t="str">
        <f t="shared" si="39"/>
        <v/>
      </c>
      <c r="B916" s="53">
        <v>897</v>
      </c>
      <c r="C916" s="52" t="str">
        <f t="shared" si="40"/>
        <v>A.049.897</v>
      </c>
      <c r="D916" s="52" t="str">
        <f>IF(E916="","",$G$5&amp;"."&amp;B916&amp;"."&amp;VLOOKUP(G916,Setting!$B$6:$C$7,2,FALSE)&amp;"."&amp;DAY(E916)&amp;"."&amp;MONTH(E916)&amp;"."&amp;YEAR(E916))</f>
        <v/>
      </c>
      <c r="E916" s="135" t="str">
        <f>IFERROR(VLOOKUP(C916,'Db Transaksi'!$C$6:$K$400000,4,FALSE),"")</f>
        <v/>
      </c>
      <c r="F916" s="135"/>
      <c r="G916" s="54" t="str">
        <f>IFERROR(VLOOKUP(C916,'Db Transaksi'!$C$6:$K$400000,7,FALSE),"")</f>
        <v/>
      </c>
      <c r="H916" s="136">
        <f>IFERROR(IF(G916=$P$6,VLOOKUP(D916,'Db Transaksi'!$E$6:$J$400000,6,FALSE),0),0)</f>
        <v>0</v>
      </c>
      <c r="I916" s="136"/>
      <c r="J916" s="136">
        <f>IFERROR(IF(G916=$P$7,VLOOKUP(D916,'Db Transaksi'!$E$6:$J$400000,6,FALSE),0),0)</f>
        <v>0</v>
      </c>
      <c r="K916" s="136"/>
      <c r="L916" s="137">
        <f t="shared" si="41"/>
        <v>0</v>
      </c>
      <c r="M916" s="138"/>
    </row>
    <row r="917" spans="1:13" s="7" customFormat="1" x14ac:dyDescent="0.25">
      <c r="A917" s="53" t="str">
        <f t="shared" ref="A917:A980" si="42">IF(G917="","",B917)</f>
        <v/>
      </c>
      <c r="B917" s="53">
        <v>898</v>
      </c>
      <c r="C917" s="52" t="str">
        <f t="shared" ref="C917:C980" si="43">$G$5&amp;"."&amp;B917</f>
        <v>A.049.898</v>
      </c>
      <c r="D917" s="52" t="str">
        <f>IF(E917="","",$G$5&amp;"."&amp;B917&amp;"."&amp;VLOOKUP(G917,Setting!$B$6:$C$7,2,FALSE)&amp;"."&amp;DAY(E917)&amp;"."&amp;MONTH(E917)&amp;"."&amp;YEAR(E917))</f>
        <v/>
      </c>
      <c r="E917" s="135" t="str">
        <f>IFERROR(VLOOKUP(C917,'Db Transaksi'!$C$6:$K$400000,4,FALSE),"")</f>
        <v/>
      </c>
      <c r="F917" s="135"/>
      <c r="G917" s="54" t="str">
        <f>IFERROR(VLOOKUP(C917,'Db Transaksi'!$C$6:$K$400000,7,FALSE),"")</f>
        <v/>
      </c>
      <c r="H917" s="136">
        <f>IFERROR(IF(G917=$P$6,VLOOKUP(D917,'Db Transaksi'!$E$6:$J$400000,6,FALSE),0),0)</f>
        <v>0</v>
      </c>
      <c r="I917" s="136"/>
      <c r="J917" s="136">
        <f>IFERROR(IF(G917=$P$7,VLOOKUP(D917,'Db Transaksi'!$E$6:$J$400000,6,FALSE),0),0)</f>
        <v>0</v>
      </c>
      <c r="K917" s="136"/>
      <c r="L917" s="137">
        <f t="shared" si="41"/>
        <v>0</v>
      </c>
      <c r="M917" s="138"/>
    </row>
    <row r="918" spans="1:13" s="7" customFormat="1" x14ac:dyDescent="0.25">
      <c r="A918" s="53" t="str">
        <f t="shared" si="42"/>
        <v/>
      </c>
      <c r="B918" s="53">
        <v>899</v>
      </c>
      <c r="C918" s="52" t="str">
        <f t="shared" si="43"/>
        <v>A.049.899</v>
      </c>
      <c r="D918" s="52" t="str">
        <f>IF(E918="","",$G$5&amp;"."&amp;B918&amp;"."&amp;VLOOKUP(G918,Setting!$B$6:$C$7,2,FALSE)&amp;"."&amp;DAY(E918)&amp;"."&amp;MONTH(E918)&amp;"."&amp;YEAR(E918))</f>
        <v/>
      </c>
      <c r="E918" s="135" t="str">
        <f>IFERROR(VLOOKUP(C918,'Db Transaksi'!$C$6:$K$400000,4,FALSE),"")</f>
        <v/>
      </c>
      <c r="F918" s="135"/>
      <c r="G918" s="54" t="str">
        <f>IFERROR(VLOOKUP(C918,'Db Transaksi'!$C$6:$K$400000,7,FALSE),"")</f>
        <v/>
      </c>
      <c r="H918" s="136">
        <f>IFERROR(IF(G918=$P$6,VLOOKUP(D918,'Db Transaksi'!$E$6:$J$400000,6,FALSE),0),0)</f>
        <v>0</v>
      </c>
      <c r="I918" s="136"/>
      <c r="J918" s="136">
        <f>IFERROR(IF(G918=$P$7,VLOOKUP(D918,'Db Transaksi'!$E$6:$J$400000,6,FALSE),0),0)</f>
        <v>0</v>
      </c>
      <c r="K918" s="136"/>
      <c r="L918" s="137">
        <f t="shared" si="41"/>
        <v>0</v>
      </c>
      <c r="M918" s="138"/>
    </row>
    <row r="919" spans="1:13" s="7" customFormat="1" x14ac:dyDescent="0.25">
      <c r="A919" s="53" t="str">
        <f t="shared" si="42"/>
        <v/>
      </c>
      <c r="B919" s="53">
        <v>900</v>
      </c>
      <c r="C919" s="52" t="str">
        <f t="shared" si="43"/>
        <v>A.049.900</v>
      </c>
      <c r="D919" s="52" t="str">
        <f>IF(E919="","",$G$5&amp;"."&amp;B919&amp;"."&amp;VLOOKUP(G919,Setting!$B$6:$C$7,2,FALSE)&amp;"."&amp;DAY(E919)&amp;"."&amp;MONTH(E919)&amp;"."&amp;YEAR(E919))</f>
        <v/>
      </c>
      <c r="E919" s="135" t="str">
        <f>IFERROR(VLOOKUP(C919,'Db Transaksi'!$C$6:$K$400000,4,FALSE),"")</f>
        <v/>
      </c>
      <c r="F919" s="135"/>
      <c r="G919" s="54" t="str">
        <f>IFERROR(VLOOKUP(C919,'Db Transaksi'!$C$6:$K$400000,7,FALSE),"")</f>
        <v/>
      </c>
      <c r="H919" s="136">
        <f>IFERROR(IF(G919=$P$6,VLOOKUP(D919,'Db Transaksi'!$E$6:$J$400000,6,FALSE),0),0)</f>
        <v>0</v>
      </c>
      <c r="I919" s="136"/>
      <c r="J919" s="136">
        <f>IFERROR(IF(G919=$P$7,VLOOKUP(D919,'Db Transaksi'!$E$6:$J$400000,6,FALSE),0),0)</f>
        <v>0</v>
      </c>
      <c r="K919" s="136"/>
      <c r="L919" s="137">
        <f t="shared" ref="L919:L982" si="44">L918+H919-J919</f>
        <v>0</v>
      </c>
      <c r="M919" s="138"/>
    </row>
    <row r="920" spans="1:13" s="7" customFormat="1" x14ac:dyDescent="0.25">
      <c r="A920" s="53" t="str">
        <f t="shared" si="42"/>
        <v/>
      </c>
      <c r="B920" s="53">
        <v>901</v>
      </c>
      <c r="C920" s="52" t="str">
        <f t="shared" si="43"/>
        <v>A.049.901</v>
      </c>
      <c r="D920" s="52" t="str">
        <f>IF(E920="","",$G$5&amp;"."&amp;B920&amp;"."&amp;VLOOKUP(G920,Setting!$B$6:$C$7,2,FALSE)&amp;"."&amp;DAY(E920)&amp;"."&amp;MONTH(E920)&amp;"."&amp;YEAR(E920))</f>
        <v/>
      </c>
      <c r="E920" s="135" t="str">
        <f>IFERROR(VLOOKUP(C920,'Db Transaksi'!$C$6:$K$400000,4,FALSE),"")</f>
        <v/>
      </c>
      <c r="F920" s="135"/>
      <c r="G920" s="54" t="str">
        <f>IFERROR(VLOOKUP(C920,'Db Transaksi'!$C$6:$K$400000,7,FALSE),"")</f>
        <v/>
      </c>
      <c r="H920" s="136">
        <f>IFERROR(IF(G920=$P$6,VLOOKUP(D920,'Db Transaksi'!$E$6:$J$400000,6,FALSE),0),0)</f>
        <v>0</v>
      </c>
      <c r="I920" s="136"/>
      <c r="J920" s="136">
        <f>IFERROR(IF(G920=$P$7,VLOOKUP(D920,'Db Transaksi'!$E$6:$J$400000,6,FALSE),0),0)</f>
        <v>0</v>
      </c>
      <c r="K920" s="136"/>
      <c r="L920" s="137">
        <f t="shared" si="44"/>
        <v>0</v>
      </c>
      <c r="M920" s="138"/>
    </row>
    <row r="921" spans="1:13" s="7" customFormat="1" x14ac:dyDescent="0.25">
      <c r="A921" s="53" t="str">
        <f t="shared" si="42"/>
        <v/>
      </c>
      <c r="B921" s="53">
        <v>902</v>
      </c>
      <c r="C921" s="52" t="str">
        <f t="shared" si="43"/>
        <v>A.049.902</v>
      </c>
      <c r="D921" s="52" t="str">
        <f>IF(E921="","",$G$5&amp;"."&amp;B921&amp;"."&amp;VLOOKUP(G921,Setting!$B$6:$C$7,2,FALSE)&amp;"."&amp;DAY(E921)&amp;"."&amp;MONTH(E921)&amp;"."&amp;YEAR(E921))</f>
        <v/>
      </c>
      <c r="E921" s="135" t="str">
        <f>IFERROR(VLOOKUP(C921,'Db Transaksi'!$C$6:$K$400000,4,FALSE),"")</f>
        <v/>
      </c>
      <c r="F921" s="135"/>
      <c r="G921" s="54" t="str">
        <f>IFERROR(VLOOKUP(C921,'Db Transaksi'!$C$6:$K$400000,7,FALSE),"")</f>
        <v/>
      </c>
      <c r="H921" s="136">
        <f>IFERROR(IF(G921=$P$6,VLOOKUP(D921,'Db Transaksi'!$E$6:$J$400000,6,FALSE),0),0)</f>
        <v>0</v>
      </c>
      <c r="I921" s="136"/>
      <c r="J921" s="136">
        <f>IFERROR(IF(G921=$P$7,VLOOKUP(D921,'Db Transaksi'!$E$6:$J$400000,6,FALSE),0),0)</f>
        <v>0</v>
      </c>
      <c r="K921" s="136"/>
      <c r="L921" s="137">
        <f t="shared" si="44"/>
        <v>0</v>
      </c>
      <c r="M921" s="138"/>
    </row>
    <row r="922" spans="1:13" s="7" customFormat="1" x14ac:dyDescent="0.25">
      <c r="A922" s="53" t="str">
        <f t="shared" si="42"/>
        <v/>
      </c>
      <c r="B922" s="53">
        <v>903</v>
      </c>
      <c r="C922" s="52" t="str">
        <f t="shared" si="43"/>
        <v>A.049.903</v>
      </c>
      <c r="D922" s="52" t="str">
        <f>IF(E922="","",$G$5&amp;"."&amp;B922&amp;"."&amp;VLOOKUP(G922,Setting!$B$6:$C$7,2,FALSE)&amp;"."&amp;DAY(E922)&amp;"."&amp;MONTH(E922)&amp;"."&amp;YEAR(E922))</f>
        <v/>
      </c>
      <c r="E922" s="135" t="str">
        <f>IFERROR(VLOOKUP(C922,'Db Transaksi'!$C$6:$K$400000,4,FALSE),"")</f>
        <v/>
      </c>
      <c r="F922" s="135"/>
      <c r="G922" s="54" t="str">
        <f>IFERROR(VLOOKUP(C922,'Db Transaksi'!$C$6:$K$400000,7,FALSE),"")</f>
        <v/>
      </c>
      <c r="H922" s="136">
        <f>IFERROR(IF(G922=$P$6,VLOOKUP(D922,'Db Transaksi'!$E$6:$J$400000,6,FALSE),0),0)</f>
        <v>0</v>
      </c>
      <c r="I922" s="136"/>
      <c r="J922" s="136">
        <f>IFERROR(IF(G922=$P$7,VLOOKUP(D922,'Db Transaksi'!$E$6:$J$400000,6,FALSE),0),0)</f>
        <v>0</v>
      </c>
      <c r="K922" s="136"/>
      <c r="L922" s="137">
        <f t="shared" si="44"/>
        <v>0</v>
      </c>
      <c r="M922" s="138"/>
    </row>
    <row r="923" spans="1:13" s="7" customFormat="1" x14ac:dyDescent="0.25">
      <c r="A923" s="53" t="str">
        <f t="shared" si="42"/>
        <v/>
      </c>
      <c r="B923" s="53">
        <v>904</v>
      </c>
      <c r="C923" s="52" t="str">
        <f t="shared" si="43"/>
        <v>A.049.904</v>
      </c>
      <c r="D923" s="52" t="str">
        <f>IF(E923="","",$G$5&amp;"."&amp;B923&amp;"."&amp;VLOOKUP(G923,Setting!$B$6:$C$7,2,FALSE)&amp;"."&amp;DAY(E923)&amp;"."&amp;MONTH(E923)&amp;"."&amp;YEAR(E923))</f>
        <v/>
      </c>
      <c r="E923" s="135" t="str">
        <f>IFERROR(VLOOKUP(C923,'Db Transaksi'!$C$6:$K$400000,4,FALSE),"")</f>
        <v/>
      </c>
      <c r="F923" s="135"/>
      <c r="G923" s="54" t="str">
        <f>IFERROR(VLOOKUP(C923,'Db Transaksi'!$C$6:$K$400000,7,FALSE),"")</f>
        <v/>
      </c>
      <c r="H923" s="136">
        <f>IFERROR(IF(G923=$P$6,VLOOKUP(D923,'Db Transaksi'!$E$6:$J$400000,6,FALSE),0),0)</f>
        <v>0</v>
      </c>
      <c r="I923" s="136"/>
      <c r="J923" s="136">
        <f>IFERROR(IF(G923=$P$7,VLOOKUP(D923,'Db Transaksi'!$E$6:$J$400000,6,FALSE),0),0)</f>
        <v>0</v>
      </c>
      <c r="K923" s="136"/>
      <c r="L923" s="137">
        <f t="shared" si="44"/>
        <v>0</v>
      </c>
      <c r="M923" s="138"/>
    </row>
    <row r="924" spans="1:13" s="7" customFormat="1" x14ac:dyDescent="0.25">
      <c r="A924" s="53" t="str">
        <f t="shared" si="42"/>
        <v/>
      </c>
      <c r="B924" s="53">
        <v>905</v>
      </c>
      <c r="C924" s="52" t="str">
        <f t="shared" si="43"/>
        <v>A.049.905</v>
      </c>
      <c r="D924" s="52" t="str">
        <f>IF(E924="","",$G$5&amp;"."&amp;B924&amp;"."&amp;VLOOKUP(G924,Setting!$B$6:$C$7,2,FALSE)&amp;"."&amp;DAY(E924)&amp;"."&amp;MONTH(E924)&amp;"."&amp;YEAR(E924))</f>
        <v/>
      </c>
      <c r="E924" s="135" t="str">
        <f>IFERROR(VLOOKUP(C924,'Db Transaksi'!$C$6:$K$400000,4,FALSE),"")</f>
        <v/>
      </c>
      <c r="F924" s="135"/>
      <c r="G924" s="54" t="str">
        <f>IFERROR(VLOOKUP(C924,'Db Transaksi'!$C$6:$K$400000,7,FALSE),"")</f>
        <v/>
      </c>
      <c r="H924" s="136">
        <f>IFERROR(IF(G924=$P$6,VLOOKUP(D924,'Db Transaksi'!$E$6:$J$400000,6,FALSE),0),0)</f>
        <v>0</v>
      </c>
      <c r="I924" s="136"/>
      <c r="J924" s="136">
        <f>IFERROR(IF(G924=$P$7,VLOOKUP(D924,'Db Transaksi'!$E$6:$J$400000,6,FALSE),0),0)</f>
        <v>0</v>
      </c>
      <c r="K924" s="136"/>
      <c r="L924" s="137">
        <f t="shared" si="44"/>
        <v>0</v>
      </c>
      <c r="M924" s="138"/>
    </row>
    <row r="925" spans="1:13" s="7" customFormat="1" x14ac:dyDescent="0.25">
      <c r="A925" s="53" t="str">
        <f t="shared" si="42"/>
        <v/>
      </c>
      <c r="B925" s="53">
        <v>906</v>
      </c>
      <c r="C925" s="52" t="str">
        <f t="shared" si="43"/>
        <v>A.049.906</v>
      </c>
      <c r="D925" s="52" t="str">
        <f>IF(E925="","",$G$5&amp;"."&amp;B925&amp;"."&amp;VLOOKUP(G925,Setting!$B$6:$C$7,2,FALSE)&amp;"."&amp;DAY(E925)&amp;"."&amp;MONTH(E925)&amp;"."&amp;YEAR(E925))</f>
        <v/>
      </c>
      <c r="E925" s="135" t="str">
        <f>IFERROR(VLOOKUP(C925,'Db Transaksi'!$C$6:$K$400000,4,FALSE),"")</f>
        <v/>
      </c>
      <c r="F925" s="135"/>
      <c r="G925" s="54" t="str">
        <f>IFERROR(VLOOKUP(C925,'Db Transaksi'!$C$6:$K$400000,7,FALSE),"")</f>
        <v/>
      </c>
      <c r="H925" s="136">
        <f>IFERROR(IF(G925=$P$6,VLOOKUP(D925,'Db Transaksi'!$E$6:$J$400000,6,FALSE),0),0)</f>
        <v>0</v>
      </c>
      <c r="I925" s="136"/>
      <c r="J925" s="136">
        <f>IFERROR(IF(G925=$P$7,VLOOKUP(D925,'Db Transaksi'!$E$6:$J$400000,6,FALSE),0),0)</f>
        <v>0</v>
      </c>
      <c r="K925" s="136"/>
      <c r="L925" s="137">
        <f t="shared" si="44"/>
        <v>0</v>
      </c>
      <c r="M925" s="138"/>
    </row>
    <row r="926" spans="1:13" s="7" customFormat="1" x14ac:dyDescent="0.25">
      <c r="A926" s="53" t="str">
        <f t="shared" si="42"/>
        <v/>
      </c>
      <c r="B926" s="53">
        <v>907</v>
      </c>
      <c r="C926" s="52" t="str">
        <f t="shared" si="43"/>
        <v>A.049.907</v>
      </c>
      <c r="D926" s="52" t="str">
        <f>IF(E926="","",$G$5&amp;"."&amp;B926&amp;"."&amp;VLOOKUP(G926,Setting!$B$6:$C$7,2,FALSE)&amp;"."&amp;DAY(E926)&amp;"."&amp;MONTH(E926)&amp;"."&amp;YEAR(E926))</f>
        <v/>
      </c>
      <c r="E926" s="135" t="str">
        <f>IFERROR(VLOOKUP(C926,'Db Transaksi'!$C$6:$K$400000,4,FALSE),"")</f>
        <v/>
      </c>
      <c r="F926" s="135"/>
      <c r="G926" s="54" t="str">
        <f>IFERROR(VLOOKUP(C926,'Db Transaksi'!$C$6:$K$400000,7,FALSE),"")</f>
        <v/>
      </c>
      <c r="H926" s="136">
        <f>IFERROR(IF(G926=$P$6,VLOOKUP(D926,'Db Transaksi'!$E$6:$J$400000,6,FALSE),0),0)</f>
        <v>0</v>
      </c>
      <c r="I926" s="136"/>
      <c r="J926" s="136">
        <f>IFERROR(IF(G926=$P$7,VLOOKUP(D926,'Db Transaksi'!$E$6:$J$400000,6,FALSE),0),0)</f>
        <v>0</v>
      </c>
      <c r="K926" s="136"/>
      <c r="L926" s="137">
        <f t="shared" si="44"/>
        <v>0</v>
      </c>
      <c r="M926" s="138"/>
    </row>
    <row r="927" spans="1:13" s="7" customFormat="1" x14ac:dyDescent="0.25">
      <c r="A927" s="53" t="str">
        <f t="shared" si="42"/>
        <v/>
      </c>
      <c r="B927" s="53">
        <v>908</v>
      </c>
      <c r="C927" s="52" t="str">
        <f t="shared" si="43"/>
        <v>A.049.908</v>
      </c>
      <c r="D927" s="52" t="str">
        <f>IF(E927="","",$G$5&amp;"."&amp;B927&amp;"."&amp;VLOOKUP(G927,Setting!$B$6:$C$7,2,FALSE)&amp;"."&amp;DAY(E927)&amp;"."&amp;MONTH(E927)&amp;"."&amp;YEAR(E927))</f>
        <v/>
      </c>
      <c r="E927" s="135" t="str">
        <f>IFERROR(VLOOKUP(C927,'Db Transaksi'!$C$6:$K$400000,4,FALSE),"")</f>
        <v/>
      </c>
      <c r="F927" s="135"/>
      <c r="G927" s="54" t="str">
        <f>IFERROR(VLOOKUP(C927,'Db Transaksi'!$C$6:$K$400000,7,FALSE),"")</f>
        <v/>
      </c>
      <c r="H927" s="136">
        <f>IFERROR(IF(G927=$P$6,VLOOKUP(D927,'Db Transaksi'!$E$6:$J$400000,6,FALSE),0),0)</f>
        <v>0</v>
      </c>
      <c r="I927" s="136"/>
      <c r="J927" s="136">
        <f>IFERROR(IF(G927=$P$7,VLOOKUP(D927,'Db Transaksi'!$E$6:$J$400000,6,FALSE),0),0)</f>
        <v>0</v>
      </c>
      <c r="K927" s="136"/>
      <c r="L927" s="137">
        <f t="shared" si="44"/>
        <v>0</v>
      </c>
      <c r="M927" s="138"/>
    </row>
    <row r="928" spans="1:13" s="7" customFormat="1" x14ac:dyDescent="0.25">
      <c r="A928" s="53" t="str">
        <f t="shared" si="42"/>
        <v/>
      </c>
      <c r="B928" s="53">
        <v>909</v>
      </c>
      <c r="C928" s="52" t="str">
        <f t="shared" si="43"/>
        <v>A.049.909</v>
      </c>
      <c r="D928" s="52" t="str">
        <f>IF(E928="","",$G$5&amp;"."&amp;B928&amp;"."&amp;VLOOKUP(G928,Setting!$B$6:$C$7,2,FALSE)&amp;"."&amp;DAY(E928)&amp;"."&amp;MONTH(E928)&amp;"."&amp;YEAR(E928))</f>
        <v/>
      </c>
      <c r="E928" s="135" t="str">
        <f>IFERROR(VLOOKUP(C928,'Db Transaksi'!$C$6:$K$400000,4,FALSE),"")</f>
        <v/>
      </c>
      <c r="F928" s="135"/>
      <c r="G928" s="54" t="str">
        <f>IFERROR(VLOOKUP(C928,'Db Transaksi'!$C$6:$K$400000,7,FALSE),"")</f>
        <v/>
      </c>
      <c r="H928" s="136">
        <f>IFERROR(IF(G928=$P$6,VLOOKUP(D928,'Db Transaksi'!$E$6:$J$400000,6,FALSE),0),0)</f>
        <v>0</v>
      </c>
      <c r="I928" s="136"/>
      <c r="J928" s="136">
        <f>IFERROR(IF(G928=$P$7,VLOOKUP(D928,'Db Transaksi'!$E$6:$J$400000,6,FALSE),0),0)</f>
        <v>0</v>
      </c>
      <c r="K928" s="136"/>
      <c r="L928" s="137">
        <f t="shared" si="44"/>
        <v>0</v>
      </c>
      <c r="M928" s="138"/>
    </row>
    <row r="929" spans="1:13" s="7" customFormat="1" x14ac:dyDescent="0.25">
      <c r="A929" s="53" t="str">
        <f t="shared" si="42"/>
        <v/>
      </c>
      <c r="B929" s="53">
        <v>910</v>
      </c>
      <c r="C929" s="52" t="str">
        <f t="shared" si="43"/>
        <v>A.049.910</v>
      </c>
      <c r="D929" s="52" t="str">
        <f>IF(E929="","",$G$5&amp;"."&amp;B929&amp;"."&amp;VLOOKUP(G929,Setting!$B$6:$C$7,2,FALSE)&amp;"."&amp;DAY(E929)&amp;"."&amp;MONTH(E929)&amp;"."&amp;YEAR(E929))</f>
        <v/>
      </c>
      <c r="E929" s="135" t="str">
        <f>IFERROR(VLOOKUP(C929,'Db Transaksi'!$C$6:$K$400000,4,FALSE),"")</f>
        <v/>
      </c>
      <c r="F929" s="135"/>
      <c r="G929" s="54" t="str">
        <f>IFERROR(VLOOKUP(C929,'Db Transaksi'!$C$6:$K$400000,7,FALSE),"")</f>
        <v/>
      </c>
      <c r="H929" s="136">
        <f>IFERROR(IF(G929=$P$6,VLOOKUP(D929,'Db Transaksi'!$E$6:$J$400000,6,FALSE),0),0)</f>
        <v>0</v>
      </c>
      <c r="I929" s="136"/>
      <c r="J929" s="136">
        <f>IFERROR(IF(G929=$P$7,VLOOKUP(D929,'Db Transaksi'!$E$6:$J$400000,6,FALSE),0),0)</f>
        <v>0</v>
      </c>
      <c r="K929" s="136"/>
      <c r="L929" s="137">
        <f t="shared" si="44"/>
        <v>0</v>
      </c>
      <c r="M929" s="138"/>
    </row>
    <row r="930" spans="1:13" s="7" customFormat="1" x14ac:dyDescent="0.25">
      <c r="A930" s="53" t="str">
        <f t="shared" si="42"/>
        <v/>
      </c>
      <c r="B930" s="53">
        <v>911</v>
      </c>
      <c r="C930" s="52" t="str">
        <f t="shared" si="43"/>
        <v>A.049.911</v>
      </c>
      <c r="D930" s="52" t="str">
        <f>IF(E930="","",$G$5&amp;"."&amp;B930&amp;"."&amp;VLOOKUP(G930,Setting!$B$6:$C$7,2,FALSE)&amp;"."&amp;DAY(E930)&amp;"."&amp;MONTH(E930)&amp;"."&amp;YEAR(E930))</f>
        <v/>
      </c>
      <c r="E930" s="135" t="str">
        <f>IFERROR(VLOOKUP(C930,'Db Transaksi'!$C$6:$K$400000,4,FALSE),"")</f>
        <v/>
      </c>
      <c r="F930" s="135"/>
      <c r="G930" s="54" t="str">
        <f>IFERROR(VLOOKUP(C930,'Db Transaksi'!$C$6:$K$400000,7,FALSE),"")</f>
        <v/>
      </c>
      <c r="H930" s="136">
        <f>IFERROR(IF(G930=$P$6,VLOOKUP(D930,'Db Transaksi'!$E$6:$J$400000,6,FALSE),0),0)</f>
        <v>0</v>
      </c>
      <c r="I930" s="136"/>
      <c r="J930" s="136">
        <f>IFERROR(IF(G930=$P$7,VLOOKUP(D930,'Db Transaksi'!$E$6:$J$400000,6,FALSE),0),0)</f>
        <v>0</v>
      </c>
      <c r="K930" s="136"/>
      <c r="L930" s="137">
        <f t="shared" si="44"/>
        <v>0</v>
      </c>
      <c r="M930" s="138"/>
    </row>
    <row r="931" spans="1:13" s="7" customFormat="1" x14ac:dyDescent="0.25">
      <c r="A931" s="53" t="str">
        <f t="shared" si="42"/>
        <v/>
      </c>
      <c r="B931" s="53">
        <v>912</v>
      </c>
      <c r="C931" s="52" t="str">
        <f t="shared" si="43"/>
        <v>A.049.912</v>
      </c>
      <c r="D931" s="52" t="str">
        <f>IF(E931="","",$G$5&amp;"."&amp;B931&amp;"."&amp;VLOOKUP(G931,Setting!$B$6:$C$7,2,FALSE)&amp;"."&amp;DAY(E931)&amp;"."&amp;MONTH(E931)&amp;"."&amp;YEAR(E931))</f>
        <v/>
      </c>
      <c r="E931" s="135" t="str">
        <f>IFERROR(VLOOKUP(C931,'Db Transaksi'!$C$6:$K$400000,4,FALSE),"")</f>
        <v/>
      </c>
      <c r="F931" s="135"/>
      <c r="G931" s="54" t="str">
        <f>IFERROR(VLOOKUP(C931,'Db Transaksi'!$C$6:$K$400000,7,FALSE),"")</f>
        <v/>
      </c>
      <c r="H931" s="136">
        <f>IFERROR(IF(G931=$P$6,VLOOKUP(D931,'Db Transaksi'!$E$6:$J$400000,6,FALSE),0),0)</f>
        <v>0</v>
      </c>
      <c r="I931" s="136"/>
      <c r="J931" s="136">
        <f>IFERROR(IF(G931=$P$7,VLOOKUP(D931,'Db Transaksi'!$E$6:$J$400000,6,FALSE),0),0)</f>
        <v>0</v>
      </c>
      <c r="K931" s="136"/>
      <c r="L931" s="137">
        <f t="shared" si="44"/>
        <v>0</v>
      </c>
      <c r="M931" s="138"/>
    </row>
    <row r="932" spans="1:13" s="7" customFormat="1" x14ac:dyDescent="0.25">
      <c r="A932" s="53" t="str">
        <f t="shared" si="42"/>
        <v/>
      </c>
      <c r="B932" s="53">
        <v>913</v>
      </c>
      <c r="C932" s="52" t="str">
        <f t="shared" si="43"/>
        <v>A.049.913</v>
      </c>
      <c r="D932" s="52" t="str">
        <f>IF(E932="","",$G$5&amp;"."&amp;B932&amp;"."&amp;VLOOKUP(G932,Setting!$B$6:$C$7,2,FALSE)&amp;"."&amp;DAY(E932)&amp;"."&amp;MONTH(E932)&amp;"."&amp;YEAR(E932))</f>
        <v/>
      </c>
      <c r="E932" s="135" t="str">
        <f>IFERROR(VLOOKUP(C932,'Db Transaksi'!$C$6:$K$400000,4,FALSE),"")</f>
        <v/>
      </c>
      <c r="F932" s="135"/>
      <c r="G932" s="54" t="str">
        <f>IFERROR(VLOOKUP(C932,'Db Transaksi'!$C$6:$K$400000,7,FALSE),"")</f>
        <v/>
      </c>
      <c r="H932" s="136">
        <f>IFERROR(IF(G932=$P$6,VLOOKUP(D932,'Db Transaksi'!$E$6:$J$400000,6,FALSE),0),0)</f>
        <v>0</v>
      </c>
      <c r="I932" s="136"/>
      <c r="J932" s="136">
        <f>IFERROR(IF(G932=$P$7,VLOOKUP(D932,'Db Transaksi'!$E$6:$J$400000,6,FALSE),0),0)</f>
        <v>0</v>
      </c>
      <c r="K932" s="136"/>
      <c r="L932" s="137">
        <f t="shared" si="44"/>
        <v>0</v>
      </c>
      <c r="M932" s="138"/>
    </row>
    <row r="933" spans="1:13" s="7" customFormat="1" x14ac:dyDescent="0.25">
      <c r="A933" s="53" t="str">
        <f t="shared" si="42"/>
        <v/>
      </c>
      <c r="B933" s="53">
        <v>914</v>
      </c>
      <c r="C933" s="52" t="str">
        <f t="shared" si="43"/>
        <v>A.049.914</v>
      </c>
      <c r="D933" s="52" t="str">
        <f>IF(E933="","",$G$5&amp;"."&amp;B933&amp;"."&amp;VLOOKUP(G933,Setting!$B$6:$C$7,2,FALSE)&amp;"."&amp;DAY(E933)&amp;"."&amp;MONTH(E933)&amp;"."&amp;YEAR(E933))</f>
        <v/>
      </c>
      <c r="E933" s="135" t="str">
        <f>IFERROR(VLOOKUP(C933,'Db Transaksi'!$C$6:$K$400000,4,FALSE),"")</f>
        <v/>
      </c>
      <c r="F933" s="135"/>
      <c r="G933" s="54" t="str">
        <f>IFERROR(VLOOKUP(C933,'Db Transaksi'!$C$6:$K$400000,7,FALSE),"")</f>
        <v/>
      </c>
      <c r="H933" s="136">
        <f>IFERROR(IF(G933=$P$6,VLOOKUP(D933,'Db Transaksi'!$E$6:$J$400000,6,FALSE),0),0)</f>
        <v>0</v>
      </c>
      <c r="I933" s="136"/>
      <c r="J933" s="136">
        <f>IFERROR(IF(G933=$P$7,VLOOKUP(D933,'Db Transaksi'!$E$6:$J$400000,6,FALSE),0),0)</f>
        <v>0</v>
      </c>
      <c r="K933" s="136"/>
      <c r="L933" s="137">
        <f t="shared" si="44"/>
        <v>0</v>
      </c>
      <c r="M933" s="138"/>
    </row>
    <row r="934" spans="1:13" s="7" customFormat="1" x14ac:dyDescent="0.25">
      <c r="A934" s="53" t="str">
        <f t="shared" si="42"/>
        <v/>
      </c>
      <c r="B934" s="53">
        <v>915</v>
      </c>
      <c r="C934" s="52" t="str">
        <f t="shared" si="43"/>
        <v>A.049.915</v>
      </c>
      <c r="D934" s="52" t="str">
        <f>IF(E934="","",$G$5&amp;"."&amp;B934&amp;"."&amp;VLOOKUP(G934,Setting!$B$6:$C$7,2,FALSE)&amp;"."&amp;DAY(E934)&amp;"."&amp;MONTH(E934)&amp;"."&amp;YEAR(E934))</f>
        <v/>
      </c>
      <c r="E934" s="135" t="str">
        <f>IFERROR(VLOOKUP(C934,'Db Transaksi'!$C$6:$K$400000,4,FALSE),"")</f>
        <v/>
      </c>
      <c r="F934" s="135"/>
      <c r="G934" s="54" t="str">
        <f>IFERROR(VLOOKUP(C934,'Db Transaksi'!$C$6:$K$400000,7,FALSE),"")</f>
        <v/>
      </c>
      <c r="H934" s="136">
        <f>IFERROR(IF(G934=$P$6,VLOOKUP(D934,'Db Transaksi'!$E$6:$J$400000,6,FALSE),0),0)</f>
        <v>0</v>
      </c>
      <c r="I934" s="136"/>
      <c r="J934" s="136">
        <f>IFERROR(IF(G934=$P$7,VLOOKUP(D934,'Db Transaksi'!$E$6:$J$400000,6,FALSE),0),0)</f>
        <v>0</v>
      </c>
      <c r="K934" s="136"/>
      <c r="L934" s="137">
        <f t="shared" si="44"/>
        <v>0</v>
      </c>
      <c r="M934" s="138"/>
    </row>
    <row r="935" spans="1:13" s="7" customFormat="1" x14ac:dyDescent="0.25">
      <c r="A935" s="53" t="str">
        <f t="shared" si="42"/>
        <v/>
      </c>
      <c r="B935" s="53">
        <v>916</v>
      </c>
      <c r="C935" s="52" t="str">
        <f t="shared" si="43"/>
        <v>A.049.916</v>
      </c>
      <c r="D935" s="52" t="str">
        <f>IF(E935="","",$G$5&amp;"."&amp;B935&amp;"."&amp;VLOOKUP(G935,Setting!$B$6:$C$7,2,FALSE)&amp;"."&amp;DAY(E935)&amp;"."&amp;MONTH(E935)&amp;"."&amp;YEAR(E935))</f>
        <v/>
      </c>
      <c r="E935" s="135" t="str">
        <f>IFERROR(VLOOKUP(C935,'Db Transaksi'!$C$6:$K$400000,4,FALSE),"")</f>
        <v/>
      </c>
      <c r="F935" s="135"/>
      <c r="G935" s="54" t="str">
        <f>IFERROR(VLOOKUP(C935,'Db Transaksi'!$C$6:$K$400000,7,FALSE),"")</f>
        <v/>
      </c>
      <c r="H935" s="136">
        <f>IFERROR(IF(G935=$P$6,VLOOKUP(D935,'Db Transaksi'!$E$6:$J$400000,6,FALSE),0),0)</f>
        <v>0</v>
      </c>
      <c r="I935" s="136"/>
      <c r="J935" s="136">
        <f>IFERROR(IF(G935=$P$7,VLOOKUP(D935,'Db Transaksi'!$E$6:$J$400000,6,FALSE),0),0)</f>
        <v>0</v>
      </c>
      <c r="K935" s="136"/>
      <c r="L935" s="137">
        <f t="shared" si="44"/>
        <v>0</v>
      </c>
      <c r="M935" s="138"/>
    </row>
    <row r="936" spans="1:13" s="7" customFormat="1" x14ac:dyDescent="0.25">
      <c r="A936" s="53" t="str">
        <f t="shared" si="42"/>
        <v/>
      </c>
      <c r="B936" s="53">
        <v>917</v>
      </c>
      <c r="C936" s="52" t="str">
        <f t="shared" si="43"/>
        <v>A.049.917</v>
      </c>
      <c r="D936" s="52" t="str">
        <f>IF(E936="","",$G$5&amp;"."&amp;B936&amp;"."&amp;VLOOKUP(G936,Setting!$B$6:$C$7,2,FALSE)&amp;"."&amp;DAY(E936)&amp;"."&amp;MONTH(E936)&amp;"."&amp;YEAR(E936))</f>
        <v/>
      </c>
      <c r="E936" s="135" t="str">
        <f>IFERROR(VLOOKUP(C936,'Db Transaksi'!$C$6:$K$400000,4,FALSE),"")</f>
        <v/>
      </c>
      <c r="F936" s="135"/>
      <c r="G936" s="54" t="str">
        <f>IFERROR(VLOOKUP(C936,'Db Transaksi'!$C$6:$K$400000,7,FALSE),"")</f>
        <v/>
      </c>
      <c r="H936" s="136">
        <f>IFERROR(IF(G936=$P$6,VLOOKUP(D936,'Db Transaksi'!$E$6:$J$400000,6,FALSE),0),0)</f>
        <v>0</v>
      </c>
      <c r="I936" s="136"/>
      <c r="J936" s="136">
        <f>IFERROR(IF(G936=$P$7,VLOOKUP(D936,'Db Transaksi'!$E$6:$J$400000,6,FALSE),0),0)</f>
        <v>0</v>
      </c>
      <c r="K936" s="136"/>
      <c r="L936" s="137">
        <f t="shared" si="44"/>
        <v>0</v>
      </c>
      <c r="M936" s="138"/>
    </row>
    <row r="937" spans="1:13" s="7" customFormat="1" x14ac:dyDescent="0.25">
      <c r="A937" s="53" t="str">
        <f t="shared" si="42"/>
        <v/>
      </c>
      <c r="B937" s="53">
        <v>918</v>
      </c>
      <c r="C937" s="52" t="str">
        <f t="shared" si="43"/>
        <v>A.049.918</v>
      </c>
      <c r="D937" s="52" t="str">
        <f>IF(E937="","",$G$5&amp;"."&amp;B937&amp;"."&amp;VLOOKUP(G937,Setting!$B$6:$C$7,2,FALSE)&amp;"."&amp;DAY(E937)&amp;"."&amp;MONTH(E937)&amp;"."&amp;YEAR(E937))</f>
        <v/>
      </c>
      <c r="E937" s="135" t="str">
        <f>IFERROR(VLOOKUP(C937,'Db Transaksi'!$C$6:$K$400000,4,FALSE),"")</f>
        <v/>
      </c>
      <c r="F937" s="135"/>
      <c r="G937" s="54" t="str">
        <f>IFERROR(VLOOKUP(C937,'Db Transaksi'!$C$6:$K$400000,7,FALSE),"")</f>
        <v/>
      </c>
      <c r="H937" s="136">
        <f>IFERROR(IF(G937=$P$6,VLOOKUP(D937,'Db Transaksi'!$E$6:$J$400000,6,FALSE),0),0)</f>
        <v>0</v>
      </c>
      <c r="I937" s="136"/>
      <c r="J937" s="136">
        <f>IFERROR(IF(G937=$P$7,VLOOKUP(D937,'Db Transaksi'!$E$6:$J$400000,6,FALSE),0),0)</f>
        <v>0</v>
      </c>
      <c r="K937" s="136"/>
      <c r="L937" s="137">
        <f t="shared" si="44"/>
        <v>0</v>
      </c>
      <c r="M937" s="138"/>
    </row>
    <row r="938" spans="1:13" s="7" customFormat="1" x14ac:dyDescent="0.25">
      <c r="A938" s="53" t="str">
        <f t="shared" si="42"/>
        <v/>
      </c>
      <c r="B938" s="53">
        <v>919</v>
      </c>
      <c r="C938" s="52" t="str">
        <f t="shared" si="43"/>
        <v>A.049.919</v>
      </c>
      <c r="D938" s="52" t="str">
        <f>IF(E938="","",$G$5&amp;"."&amp;B938&amp;"."&amp;VLOOKUP(G938,Setting!$B$6:$C$7,2,FALSE)&amp;"."&amp;DAY(E938)&amp;"."&amp;MONTH(E938)&amp;"."&amp;YEAR(E938))</f>
        <v/>
      </c>
      <c r="E938" s="135" t="str">
        <f>IFERROR(VLOOKUP(C938,'Db Transaksi'!$C$6:$K$400000,4,FALSE),"")</f>
        <v/>
      </c>
      <c r="F938" s="135"/>
      <c r="G938" s="54" t="str">
        <f>IFERROR(VLOOKUP(C938,'Db Transaksi'!$C$6:$K$400000,7,FALSE),"")</f>
        <v/>
      </c>
      <c r="H938" s="136">
        <f>IFERROR(IF(G938=$P$6,VLOOKUP(D938,'Db Transaksi'!$E$6:$J$400000,6,FALSE),0),0)</f>
        <v>0</v>
      </c>
      <c r="I938" s="136"/>
      <c r="J938" s="136">
        <f>IFERROR(IF(G938=$P$7,VLOOKUP(D938,'Db Transaksi'!$E$6:$J$400000,6,FALSE),0),0)</f>
        <v>0</v>
      </c>
      <c r="K938" s="136"/>
      <c r="L938" s="137">
        <f t="shared" si="44"/>
        <v>0</v>
      </c>
      <c r="M938" s="138"/>
    </row>
    <row r="939" spans="1:13" s="7" customFormat="1" x14ac:dyDescent="0.25">
      <c r="A939" s="53" t="str">
        <f t="shared" si="42"/>
        <v/>
      </c>
      <c r="B939" s="53">
        <v>920</v>
      </c>
      <c r="C939" s="52" t="str">
        <f t="shared" si="43"/>
        <v>A.049.920</v>
      </c>
      <c r="D939" s="52" t="str">
        <f>IF(E939="","",$G$5&amp;"."&amp;B939&amp;"."&amp;VLOOKUP(G939,Setting!$B$6:$C$7,2,FALSE)&amp;"."&amp;DAY(E939)&amp;"."&amp;MONTH(E939)&amp;"."&amp;YEAR(E939))</f>
        <v/>
      </c>
      <c r="E939" s="135" t="str">
        <f>IFERROR(VLOOKUP(C939,'Db Transaksi'!$C$6:$K$400000,4,FALSE),"")</f>
        <v/>
      </c>
      <c r="F939" s="135"/>
      <c r="G939" s="54" t="str">
        <f>IFERROR(VLOOKUP(C939,'Db Transaksi'!$C$6:$K$400000,7,FALSE),"")</f>
        <v/>
      </c>
      <c r="H939" s="136">
        <f>IFERROR(IF(G939=$P$6,VLOOKUP(D939,'Db Transaksi'!$E$6:$J$400000,6,FALSE),0),0)</f>
        <v>0</v>
      </c>
      <c r="I939" s="136"/>
      <c r="J939" s="136">
        <f>IFERROR(IF(G939=$P$7,VLOOKUP(D939,'Db Transaksi'!$E$6:$J$400000,6,FALSE),0),0)</f>
        <v>0</v>
      </c>
      <c r="K939" s="136"/>
      <c r="L939" s="137">
        <f t="shared" si="44"/>
        <v>0</v>
      </c>
      <c r="M939" s="138"/>
    </row>
    <row r="940" spans="1:13" s="7" customFormat="1" x14ac:dyDescent="0.25">
      <c r="A940" s="53" t="str">
        <f t="shared" si="42"/>
        <v/>
      </c>
      <c r="B940" s="53">
        <v>921</v>
      </c>
      <c r="C940" s="52" t="str">
        <f t="shared" si="43"/>
        <v>A.049.921</v>
      </c>
      <c r="D940" s="52" t="str">
        <f>IF(E940="","",$G$5&amp;"."&amp;B940&amp;"."&amp;VLOOKUP(G940,Setting!$B$6:$C$7,2,FALSE)&amp;"."&amp;DAY(E940)&amp;"."&amp;MONTH(E940)&amp;"."&amp;YEAR(E940))</f>
        <v/>
      </c>
      <c r="E940" s="135" t="str">
        <f>IFERROR(VLOOKUP(C940,'Db Transaksi'!$C$6:$K$400000,4,FALSE),"")</f>
        <v/>
      </c>
      <c r="F940" s="135"/>
      <c r="G940" s="54" t="str">
        <f>IFERROR(VLOOKUP(C940,'Db Transaksi'!$C$6:$K$400000,7,FALSE),"")</f>
        <v/>
      </c>
      <c r="H940" s="136">
        <f>IFERROR(IF(G940=$P$6,VLOOKUP(D940,'Db Transaksi'!$E$6:$J$400000,6,FALSE),0),0)</f>
        <v>0</v>
      </c>
      <c r="I940" s="136"/>
      <c r="J940" s="136">
        <f>IFERROR(IF(G940=$P$7,VLOOKUP(D940,'Db Transaksi'!$E$6:$J$400000,6,FALSE),0),0)</f>
        <v>0</v>
      </c>
      <c r="K940" s="136"/>
      <c r="L940" s="137">
        <f t="shared" si="44"/>
        <v>0</v>
      </c>
      <c r="M940" s="138"/>
    </row>
    <row r="941" spans="1:13" s="7" customFormat="1" x14ac:dyDescent="0.25">
      <c r="A941" s="53" t="str">
        <f t="shared" si="42"/>
        <v/>
      </c>
      <c r="B941" s="53">
        <v>922</v>
      </c>
      <c r="C941" s="52" t="str">
        <f t="shared" si="43"/>
        <v>A.049.922</v>
      </c>
      <c r="D941" s="52" t="str">
        <f>IF(E941="","",$G$5&amp;"."&amp;B941&amp;"."&amp;VLOOKUP(G941,Setting!$B$6:$C$7,2,FALSE)&amp;"."&amp;DAY(E941)&amp;"."&amp;MONTH(E941)&amp;"."&amp;YEAR(E941))</f>
        <v/>
      </c>
      <c r="E941" s="135" t="str">
        <f>IFERROR(VLOOKUP(C941,'Db Transaksi'!$C$6:$K$400000,4,FALSE),"")</f>
        <v/>
      </c>
      <c r="F941" s="135"/>
      <c r="G941" s="54" t="str">
        <f>IFERROR(VLOOKUP(C941,'Db Transaksi'!$C$6:$K$400000,7,FALSE),"")</f>
        <v/>
      </c>
      <c r="H941" s="136">
        <f>IFERROR(IF(G941=$P$6,VLOOKUP(D941,'Db Transaksi'!$E$6:$J$400000,6,FALSE),0),0)</f>
        <v>0</v>
      </c>
      <c r="I941" s="136"/>
      <c r="J941" s="136">
        <f>IFERROR(IF(G941=$P$7,VLOOKUP(D941,'Db Transaksi'!$E$6:$J$400000,6,FALSE),0),0)</f>
        <v>0</v>
      </c>
      <c r="K941" s="136"/>
      <c r="L941" s="137">
        <f t="shared" si="44"/>
        <v>0</v>
      </c>
      <c r="M941" s="138"/>
    </row>
    <row r="942" spans="1:13" s="7" customFormat="1" x14ac:dyDescent="0.25">
      <c r="A942" s="53" t="str">
        <f t="shared" si="42"/>
        <v/>
      </c>
      <c r="B942" s="53">
        <v>923</v>
      </c>
      <c r="C942" s="52" t="str">
        <f t="shared" si="43"/>
        <v>A.049.923</v>
      </c>
      <c r="D942" s="52" t="str">
        <f>IF(E942="","",$G$5&amp;"."&amp;B942&amp;"."&amp;VLOOKUP(G942,Setting!$B$6:$C$7,2,FALSE)&amp;"."&amp;DAY(E942)&amp;"."&amp;MONTH(E942)&amp;"."&amp;YEAR(E942))</f>
        <v/>
      </c>
      <c r="E942" s="135" t="str">
        <f>IFERROR(VLOOKUP(C942,'Db Transaksi'!$C$6:$K$400000,4,FALSE),"")</f>
        <v/>
      </c>
      <c r="F942" s="135"/>
      <c r="G942" s="54" t="str">
        <f>IFERROR(VLOOKUP(C942,'Db Transaksi'!$C$6:$K$400000,7,FALSE),"")</f>
        <v/>
      </c>
      <c r="H942" s="136">
        <f>IFERROR(IF(G942=$P$6,VLOOKUP(D942,'Db Transaksi'!$E$6:$J$400000,6,FALSE),0),0)</f>
        <v>0</v>
      </c>
      <c r="I942" s="136"/>
      <c r="J942" s="136">
        <f>IFERROR(IF(G942=$P$7,VLOOKUP(D942,'Db Transaksi'!$E$6:$J$400000,6,FALSE),0),0)</f>
        <v>0</v>
      </c>
      <c r="K942" s="136"/>
      <c r="L942" s="137">
        <f t="shared" si="44"/>
        <v>0</v>
      </c>
      <c r="M942" s="138"/>
    </row>
    <row r="943" spans="1:13" s="7" customFormat="1" x14ac:dyDescent="0.25">
      <c r="A943" s="53" t="str">
        <f t="shared" si="42"/>
        <v/>
      </c>
      <c r="B943" s="53">
        <v>924</v>
      </c>
      <c r="C943" s="52" t="str">
        <f t="shared" si="43"/>
        <v>A.049.924</v>
      </c>
      <c r="D943" s="52" t="str">
        <f>IF(E943="","",$G$5&amp;"."&amp;B943&amp;"."&amp;VLOOKUP(G943,Setting!$B$6:$C$7,2,FALSE)&amp;"."&amp;DAY(E943)&amp;"."&amp;MONTH(E943)&amp;"."&amp;YEAR(E943))</f>
        <v/>
      </c>
      <c r="E943" s="135" t="str">
        <f>IFERROR(VLOOKUP(C943,'Db Transaksi'!$C$6:$K$400000,4,FALSE),"")</f>
        <v/>
      </c>
      <c r="F943" s="135"/>
      <c r="G943" s="54" t="str">
        <f>IFERROR(VLOOKUP(C943,'Db Transaksi'!$C$6:$K$400000,7,FALSE),"")</f>
        <v/>
      </c>
      <c r="H943" s="136">
        <f>IFERROR(IF(G943=$P$6,VLOOKUP(D943,'Db Transaksi'!$E$6:$J$400000,6,FALSE),0),0)</f>
        <v>0</v>
      </c>
      <c r="I943" s="136"/>
      <c r="J943" s="136">
        <f>IFERROR(IF(G943=$P$7,VLOOKUP(D943,'Db Transaksi'!$E$6:$J$400000,6,FALSE),0),0)</f>
        <v>0</v>
      </c>
      <c r="K943" s="136"/>
      <c r="L943" s="137">
        <f t="shared" si="44"/>
        <v>0</v>
      </c>
      <c r="M943" s="138"/>
    </row>
    <row r="944" spans="1:13" s="7" customFormat="1" x14ac:dyDescent="0.25">
      <c r="A944" s="53" t="str">
        <f t="shared" si="42"/>
        <v/>
      </c>
      <c r="B944" s="53">
        <v>925</v>
      </c>
      <c r="C944" s="52" t="str">
        <f t="shared" si="43"/>
        <v>A.049.925</v>
      </c>
      <c r="D944" s="52" t="str">
        <f>IF(E944="","",$G$5&amp;"."&amp;B944&amp;"."&amp;VLOOKUP(G944,Setting!$B$6:$C$7,2,FALSE)&amp;"."&amp;DAY(E944)&amp;"."&amp;MONTH(E944)&amp;"."&amp;YEAR(E944))</f>
        <v/>
      </c>
      <c r="E944" s="135" t="str">
        <f>IFERROR(VLOOKUP(C944,'Db Transaksi'!$C$6:$K$400000,4,FALSE),"")</f>
        <v/>
      </c>
      <c r="F944" s="135"/>
      <c r="G944" s="54" t="str">
        <f>IFERROR(VLOOKUP(C944,'Db Transaksi'!$C$6:$K$400000,7,FALSE),"")</f>
        <v/>
      </c>
      <c r="H944" s="136">
        <f>IFERROR(IF(G944=$P$6,VLOOKUP(D944,'Db Transaksi'!$E$6:$J$400000,6,FALSE),0),0)</f>
        <v>0</v>
      </c>
      <c r="I944" s="136"/>
      <c r="J944" s="136">
        <f>IFERROR(IF(G944=$P$7,VLOOKUP(D944,'Db Transaksi'!$E$6:$J$400000,6,FALSE),0),0)</f>
        <v>0</v>
      </c>
      <c r="K944" s="136"/>
      <c r="L944" s="137">
        <f t="shared" si="44"/>
        <v>0</v>
      </c>
      <c r="M944" s="138"/>
    </row>
    <row r="945" spans="1:13" s="7" customFormat="1" x14ac:dyDescent="0.25">
      <c r="A945" s="53" t="str">
        <f t="shared" si="42"/>
        <v/>
      </c>
      <c r="B945" s="53">
        <v>926</v>
      </c>
      <c r="C945" s="52" t="str">
        <f t="shared" si="43"/>
        <v>A.049.926</v>
      </c>
      <c r="D945" s="52" t="str">
        <f>IF(E945="","",$G$5&amp;"."&amp;B945&amp;"."&amp;VLOOKUP(G945,Setting!$B$6:$C$7,2,FALSE)&amp;"."&amp;DAY(E945)&amp;"."&amp;MONTH(E945)&amp;"."&amp;YEAR(E945))</f>
        <v/>
      </c>
      <c r="E945" s="135" t="str">
        <f>IFERROR(VLOOKUP(C945,'Db Transaksi'!$C$6:$K$400000,4,FALSE),"")</f>
        <v/>
      </c>
      <c r="F945" s="135"/>
      <c r="G945" s="54" t="str">
        <f>IFERROR(VLOOKUP(C945,'Db Transaksi'!$C$6:$K$400000,7,FALSE),"")</f>
        <v/>
      </c>
      <c r="H945" s="136">
        <f>IFERROR(IF(G945=$P$6,VLOOKUP(D945,'Db Transaksi'!$E$6:$J$400000,6,FALSE),0),0)</f>
        <v>0</v>
      </c>
      <c r="I945" s="136"/>
      <c r="J945" s="136">
        <f>IFERROR(IF(G945=$P$7,VLOOKUP(D945,'Db Transaksi'!$E$6:$J$400000,6,FALSE),0),0)</f>
        <v>0</v>
      </c>
      <c r="K945" s="136"/>
      <c r="L945" s="137">
        <f t="shared" si="44"/>
        <v>0</v>
      </c>
      <c r="M945" s="138"/>
    </row>
    <row r="946" spans="1:13" s="7" customFormat="1" x14ac:dyDescent="0.25">
      <c r="A946" s="53" t="str">
        <f t="shared" si="42"/>
        <v/>
      </c>
      <c r="B946" s="53">
        <v>927</v>
      </c>
      <c r="C946" s="52" t="str">
        <f t="shared" si="43"/>
        <v>A.049.927</v>
      </c>
      <c r="D946" s="52" t="str">
        <f>IF(E946="","",$G$5&amp;"."&amp;B946&amp;"."&amp;VLOOKUP(G946,Setting!$B$6:$C$7,2,FALSE)&amp;"."&amp;DAY(E946)&amp;"."&amp;MONTH(E946)&amp;"."&amp;YEAR(E946))</f>
        <v/>
      </c>
      <c r="E946" s="135" t="str">
        <f>IFERROR(VLOOKUP(C946,'Db Transaksi'!$C$6:$K$400000,4,FALSE),"")</f>
        <v/>
      </c>
      <c r="F946" s="135"/>
      <c r="G946" s="54" t="str">
        <f>IFERROR(VLOOKUP(C946,'Db Transaksi'!$C$6:$K$400000,7,FALSE),"")</f>
        <v/>
      </c>
      <c r="H946" s="136">
        <f>IFERROR(IF(G946=$P$6,VLOOKUP(D946,'Db Transaksi'!$E$6:$J$400000,6,FALSE),0),0)</f>
        <v>0</v>
      </c>
      <c r="I946" s="136"/>
      <c r="J946" s="136">
        <f>IFERROR(IF(G946=$P$7,VLOOKUP(D946,'Db Transaksi'!$E$6:$J$400000,6,FALSE),0),0)</f>
        <v>0</v>
      </c>
      <c r="K946" s="136"/>
      <c r="L946" s="137">
        <f t="shared" si="44"/>
        <v>0</v>
      </c>
      <c r="M946" s="138"/>
    </row>
    <row r="947" spans="1:13" s="7" customFormat="1" x14ac:dyDescent="0.25">
      <c r="A947" s="53" t="str">
        <f t="shared" si="42"/>
        <v/>
      </c>
      <c r="B947" s="53">
        <v>928</v>
      </c>
      <c r="C947" s="52" t="str">
        <f t="shared" si="43"/>
        <v>A.049.928</v>
      </c>
      <c r="D947" s="52" t="str">
        <f>IF(E947="","",$G$5&amp;"."&amp;B947&amp;"."&amp;VLOOKUP(G947,Setting!$B$6:$C$7,2,FALSE)&amp;"."&amp;DAY(E947)&amp;"."&amp;MONTH(E947)&amp;"."&amp;YEAR(E947))</f>
        <v/>
      </c>
      <c r="E947" s="135" t="str">
        <f>IFERROR(VLOOKUP(C947,'Db Transaksi'!$C$6:$K$400000,4,FALSE),"")</f>
        <v/>
      </c>
      <c r="F947" s="135"/>
      <c r="G947" s="54" t="str">
        <f>IFERROR(VLOOKUP(C947,'Db Transaksi'!$C$6:$K$400000,7,FALSE),"")</f>
        <v/>
      </c>
      <c r="H947" s="136">
        <f>IFERROR(IF(G947=$P$6,VLOOKUP(D947,'Db Transaksi'!$E$6:$J$400000,6,FALSE),0),0)</f>
        <v>0</v>
      </c>
      <c r="I947" s="136"/>
      <c r="J947" s="136">
        <f>IFERROR(IF(G947=$P$7,VLOOKUP(D947,'Db Transaksi'!$E$6:$J$400000,6,FALSE),0),0)</f>
        <v>0</v>
      </c>
      <c r="K947" s="136"/>
      <c r="L947" s="137">
        <f t="shared" si="44"/>
        <v>0</v>
      </c>
      <c r="M947" s="138"/>
    </row>
    <row r="948" spans="1:13" s="7" customFormat="1" x14ac:dyDescent="0.25">
      <c r="A948" s="53" t="str">
        <f t="shared" si="42"/>
        <v/>
      </c>
      <c r="B948" s="53">
        <v>929</v>
      </c>
      <c r="C948" s="52" t="str">
        <f t="shared" si="43"/>
        <v>A.049.929</v>
      </c>
      <c r="D948" s="52" t="str">
        <f>IF(E948="","",$G$5&amp;"."&amp;B948&amp;"."&amp;VLOOKUP(G948,Setting!$B$6:$C$7,2,FALSE)&amp;"."&amp;DAY(E948)&amp;"."&amp;MONTH(E948)&amp;"."&amp;YEAR(E948))</f>
        <v/>
      </c>
      <c r="E948" s="135" t="str">
        <f>IFERROR(VLOOKUP(C948,'Db Transaksi'!$C$6:$K$400000,4,FALSE),"")</f>
        <v/>
      </c>
      <c r="F948" s="135"/>
      <c r="G948" s="54" t="str">
        <f>IFERROR(VLOOKUP(C948,'Db Transaksi'!$C$6:$K$400000,7,FALSE),"")</f>
        <v/>
      </c>
      <c r="H948" s="136">
        <f>IFERROR(IF(G948=$P$6,VLOOKUP(D948,'Db Transaksi'!$E$6:$J$400000,6,FALSE),0),0)</f>
        <v>0</v>
      </c>
      <c r="I948" s="136"/>
      <c r="J948" s="136">
        <f>IFERROR(IF(G948=$P$7,VLOOKUP(D948,'Db Transaksi'!$E$6:$J$400000,6,FALSE),0),0)</f>
        <v>0</v>
      </c>
      <c r="K948" s="136"/>
      <c r="L948" s="137">
        <f t="shared" si="44"/>
        <v>0</v>
      </c>
      <c r="M948" s="138"/>
    </row>
    <row r="949" spans="1:13" s="7" customFormat="1" x14ac:dyDescent="0.25">
      <c r="A949" s="53" t="str">
        <f t="shared" si="42"/>
        <v/>
      </c>
      <c r="B949" s="53">
        <v>930</v>
      </c>
      <c r="C949" s="52" t="str">
        <f t="shared" si="43"/>
        <v>A.049.930</v>
      </c>
      <c r="D949" s="52" t="str">
        <f>IF(E949="","",$G$5&amp;"."&amp;B949&amp;"."&amp;VLOOKUP(G949,Setting!$B$6:$C$7,2,FALSE)&amp;"."&amp;DAY(E949)&amp;"."&amp;MONTH(E949)&amp;"."&amp;YEAR(E949))</f>
        <v/>
      </c>
      <c r="E949" s="135" t="str">
        <f>IFERROR(VLOOKUP(C949,'Db Transaksi'!$C$6:$K$400000,4,FALSE),"")</f>
        <v/>
      </c>
      <c r="F949" s="135"/>
      <c r="G949" s="54" t="str">
        <f>IFERROR(VLOOKUP(C949,'Db Transaksi'!$C$6:$K$400000,7,FALSE),"")</f>
        <v/>
      </c>
      <c r="H949" s="136">
        <f>IFERROR(IF(G949=$P$6,VLOOKUP(D949,'Db Transaksi'!$E$6:$J$400000,6,FALSE),0),0)</f>
        <v>0</v>
      </c>
      <c r="I949" s="136"/>
      <c r="J949" s="136">
        <f>IFERROR(IF(G949=$P$7,VLOOKUP(D949,'Db Transaksi'!$E$6:$J$400000,6,FALSE),0),0)</f>
        <v>0</v>
      </c>
      <c r="K949" s="136"/>
      <c r="L949" s="137">
        <f t="shared" si="44"/>
        <v>0</v>
      </c>
      <c r="M949" s="138"/>
    </row>
    <row r="950" spans="1:13" s="7" customFormat="1" x14ac:dyDescent="0.25">
      <c r="A950" s="53" t="str">
        <f t="shared" si="42"/>
        <v/>
      </c>
      <c r="B950" s="53">
        <v>931</v>
      </c>
      <c r="C950" s="52" t="str">
        <f t="shared" si="43"/>
        <v>A.049.931</v>
      </c>
      <c r="D950" s="52" t="str">
        <f>IF(E950="","",$G$5&amp;"."&amp;B950&amp;"."&amp;VLOOKUP(G950,Setting!$B$6:$C$7,2,FALSE)&amp;"."&amp;DAY(E950)&amp;"."&amp;MONTH(E950)&amp;"."&amp;YEAR(E950))</f>
        <v/>
      </c>
      <c r="E950" s="135" t="str">
        <f>IFERROR(VLOOKUP(C950,'Db Transaksi'!$C$6:$K$400000,4,FALSE),"")</f>
        <v/>
      </c>
      <c r="F950" s="135"/>
      <c r="G950" s="54" t="str">
        <f>IFERROR(VLOOKUP(C950,'Db Transaksi'!$C$6:$K$400000,7,FALSE),"")</f>
        <v/>
      </c>
      <c r="H950" s="136">
        <f>IFERROR(IF(G950=$P$6,VLOOKUP(D950,'Db Transaksi'!$E$6:$J$400000,6,FALSE),0),0)</f>
        <v>0</v>
      </c>
      <c r="I950" s="136"/>
      <c r="J950" s="136">
        <f>IFERROR(IF(G950=$P$7,VLOOKUP(D950,'Db Transaksi'!$E$6:$J$400000,6,FALSE),0),0)</f>
        <v>0</v>
      </c>
      <c r="K950" s="136"/>
      <c r="L950" s="137">
        <f t="shared" si="44"/>
        <v>0</v>
      </c>
      <c r="M950" s="138"/>
    </row>
    <row r="951" spans="1:13" s="7" customFormat="1" x14ac:dyDescent="0.25">
      <c r="A951" s="53" t="str">
        <f t="shared" si="42"/>
        <v/>
      </c>
      <c r="B951" s="53">
        <v>932</v>
      </c>
      <c r="C951" s="52" t="str">
        <f t="shared" si="43"/>
        <v>A.049.932</v>
      </c>
      <c r="D951" s="52" t="str">
        <f>IF(E951="","",$G$5&amp;"."&amp;B951&amp;"."&amp;VLOOKUP(G951,Setting!$B$6:$C$7,2,FALSE)&amp;"."&amp;DAY(E951)&amp;"."&amp;MONTH(E951)&amp;"."&amp;YEAR(E951))</f>
        <v/>
      </c>
      <c r="E951" s="135" t="str">
        <f>IFERROR(VLOOKUP(C951,'Db Transaksi'!$C$6:$K$400000,4,FALSE),"")</f>
        <v/>
      </c>
      <c r="F951" s="135"/>
      <c r="G951" s="54" t="str">
        <f>IFERROR(VLOOKUP(C951,'Db Transaksi'!$C$6:$K$400000,7,FALSE),"")</f>
        <v/>
      </c>
      <c r="H951" s="136">
        <f>IFERROR(IF(G951=$P$6,VLOOKUP(D951,'Db Transaksi'!$E$6:$J$400000,6,FALSE),0),0)</f>
        <v>0</v>
      </c>
      <c r="I951" s="136"/>
      <c r="J951" s="136">
        <f>IFERROR(IF(G951=$P$7,VLOOKUP(D951,'Db Transaksi'!$E$6:$J$400000,6,FALSE),0),0)</f>
        <v>0</v>
      </c>
      <c r="K951" s="136"/>
      <c r="L951" s="137">
        <f t="shared" si="44"/>
        <v>0</v>
      </c>
      <c r="M951" s="138"/>
    </row>
    <row r="952" spans="1:13" s="7" customFormat="1" x14ac:dyDescent="0.25">
      <c r="A952" s="53" t="str">
        <f t="shared" si="42"/>
        <v/>
      </c>
      <c r="B952" s="53">
        <v>933</v>
      </c>
      <c r="C952" s="52" t="str">
        <f t="shared" si="43"/>
        <v>A.049.933</v>
      </c>
      <c r="D952" s="52" t="str">
        <f>IF(E952="","",$G$5&amp;"."&amp;B952&amp;"."&amp;VLOOKUP(G952,Setting!$B$6:$C$7,2,FALSE)&amp;"."&amp;DAY(E952)&amp;"."&amp;MONTH(E952)&amp;"."&amp;YEAR(E952))</f>
        <v/>
      </c>
      <c r="E952" s="135" t="str">
        <f>IFERROR(VLOOKUP(C952,'Db Transaksi'!$C$6:$K$400000,4,FALSE),"")</f>
        <v/>
      </c>
      <c r="F952" s="135"/>
      <c r="G952" s="54" t="str">
        <f>IFERROR(VLOOKUP(C952,'Db Transaksi'!$C$6:$K$400000,7,FALSE),"")</f>
        <v/>
      </c>
      <c r="H952" s="136">
        <f>IFERROR(IF(G952=$P$6,VLOOKUP(D952,'Db Transaksi'!$E$6:$J$400000,6,FALSE),0),0)</f>
        <v>0</v>
      </c>
      <c r="I952" s="136"/>
      <c r="J952" s="136">
        <f>IFERROR(IF(G952=$P$7,VLOOKUP(D952,'Db Transaksi'!$E$6:$J$400000,6,FALSE),0),0)</f>
        <v>0</v>
      </c>
      <c r="K952" s="136"/>
      <c r="L952" s="137">
        <f t="shared" si="44"/>
        <v>0</v>
      </c>
      <c r="M952" s="138"/>
    </row>
    <row r="953" spans="1:13" s="7" customFormat="1" x14ac:dyDescent="0.25">
      <c r="A953" s="53" t="str">
        <f t="shared" si="42"/>
        <v/>
      </c>
      <c r="B953" s="53">
        <v>934</v>
      </c>
      <c r="C953" s="52" t="str">
        <f t="shared" si="43"/>
        <v>A.049.934</v>
      </c>
      <c r="D953" s="52" t="str">
        <f>IF(E953="","",$G$5&amp;"."&amp;B953&amp;"."&amp;VLOOKUP(G953,Setting!$B$6:$C$7,2,FALSE)&amp;"."&amp;DAY(E953)&amp;"."&amp;MONTH(E953)&amp;"."&amp;YEAR(E953))</f>
        <v/>
      </c>
      <c r="E953" s="135" t="str">
        <f>IFERROR(VLOOKUP(C953,'Db Transaksi'!$C$6:$K$400000,4,FALSE),"")</f>
        <v/>
      </c>
      <c r="F953" s="135"/>
      <c r="G953" s="54" t="str">
        <f>IFERROR(VLOOKUP(C953,'Db Transaksi'!$C$6:$K$400000,7,FALSE),"")</f>
        <v/>
      </c>
      <c r="H953" s="136">
        <f>IFERROR(IF(G953=$P$6,VLOOKUP(D953,'Db Transaksi'!$E$6:$J$400000,6,FALSE),0),0)</f>
        <v>0</v>
      </c>
      <c r="I953" s="136"/>
      <c r="J953" s="136">
        <f>IFERROR(IF(G953=$P$7,VLOOKUP(D953,'Db Transaksi'!$E$6:$J$400000,6,FALSE),0),0)</f>
        <v>0</v>
      </c>
      <c r="K953" s="136"/>
      <c r="L953" s="137">
        <f t="shared" si="44"/>
        <v>0</v>
      </c>
      <c r="M953" s="138"/>
    </row>
    <row r="954" spans="1:13" s="7" customFormat="1" x14ac:dyDescent="0.25">
      <c r="A954" s="53" t="str">
        <f t="shared" si="42"/>
        <v/>
      </c>
      <c r="B954" s="53">
        <v>935</v>
      </c>
      <c r="C954" s="52" t="str">
        <f t="shared" si="43"/>
        <v>A.049.935</v>
      </c>
      <c r="D954" s="52" t="str">
        <f>IF(E954="","",$G$5&amp;"."&amp;B954&amp;"."&amp;VLOOKUP(G954,Setting!$B$6:$C$7,2,FALSE)&amp;"."&amp;DAY(E954)&amp;"."&amp;MONTH(E954)&amp;"."&amp;YEAR(E954))</f>
        <v/>
      </c>
      <c r="E954" s="135" t="str">
        <f>IFERROR(VLOOKUP(C954,'Db Transaksi'!$C$6:$K$400000,4,FALSE),"")</f>
        <v/>
      </c>
      <c r="F954" s="135"/>
      <c r="G954" s="54" t="str">
        <f>IFERROR(VLOOKUP(C954,'Db Transaksi'!$C$6:$K$400000,7,FALSE),"")</f>
        <v/>
      </c>
      <c r="H954" s="136">
        <f>IFERROR(IF(G954=$P$6,VLOOKUP(D954,'Db Transaksi'!$E$6:$J$400000,6,FALSE),0),0)</f>
        <v>0</v>
      </c>
      <c r="I954" s="136"/>
      <c r="J954" s="136">
        <f>IFERROR(IF(G954=$P$7,VLOOKUP(D954,'Db Transaksi'!$E$6:$J$400000,6,FALSE),0),0)</f>
        <v>0</v>
      </c>
      <c r="K954" s="136"/>
      <c r="L954" s="137">
        <f t="shared" si="44"/>
        <v>0</v>
      </c>
      <c r="M954" s="138"/>
    </row>
    <row r="955" spans="1:13" s="7" customFormat="1" x14ac:dyDescent="0.25">
      <c r="A955" s="53" t="str">
        <f t="shared" si="42"/>
        <v/>
      </c>
      <c r="B955" s="53">
        <v>936</v>
      </c>
      <c r="C955" s="52" t="str">
        <f t="shared" si="43"/>
        <v>A.049.936</v>
      </c>
      <c r="D955" s="52" t="str">
        <f>IF(E955="","",$G$5&amp;"."&amp;B955&amp;"."&amp;VLOOKUP(G955,Setting!$B$6:$C$7,2,FALSE)&amp;"."&amp;DAY(E955)&amp;"."&amp;MONTH(E955)&amp;"."&amp;YEAR(E955))</f>
        <v/>
      </c>
      <c r="E955" s="135" t="str">
        <f>IFERROR(VLOOKUP(C955,'Db Transaksi'!$C$6:$K$400000,4,FALSE),"")</f>
        <v/>
      </c>
      <c r="F955" s="135"/>
      <c r="G955" s="54" t="str">
        <f>IFERROR(VLOOKUP(C955,'Db Transaksi'!$C$6:$K$400000,7,FALSE),"")</f>
        <v/>
      </c>
      <c r="H955" s="136">
        <f>IFERROR(IF(G955=$P$6,VLOOKUP(D955,'Db Transaksi'!$E$6:$J$400000,6,FALSE),0),0)</f>
        <v>0</v>
      </c>
      <c r="I955" s="136"/>
      <c r="J955" s="136">
        <f>IFERROR(IF(G955=$P$7,VLOOKUP(D955,'Db Transaksi'!$E$6:$J$400000,6,FALSE),0),0)</f>
        <v>0</v>
      </c>
      <c r="K955" s="136"/>
      <c r="L955" s="137">
        <f t="shared" si="44"/>
        <v>0</v>
      </c>
      <c r="M955" s="138"/>
    </row>
    <row r="956" spans="1:13" s="7" customFormat="1" x14ac:dyDescent="0.25">
      <c r="A956" s="53" t="str">
        <f t="shared" si="42"/>
        <v/>
      </c>
      <c r="B956" s="53">
        <v>937</v>
      </c>
      <c r="C956" s="52" t="str">
        <f t="shared" si="43"/>
        <v>A.049.937</v>
      </c>
      <c r="D956" s="52" t="str">
        <f>IF(E956="","",$G$5&amp;"."&amp;B956&amp;"."&amp;VLOOKUP(G956,Setting!$B$6:$C$7,2,FALSE)&amp;"."&amp;DAY(E956)&amp;"."&amp;MONTH(E956)&amp;"."&amp;YEAR(E956))</f>
        <v/>
      </c>
      <c r="E956" s="135" t="str">
        <f>IFERROR(VLOOKUP(C956,'Db Transaksi'!$C$6:$K$400000,4,FALSE),"")</f>
        <v/>
      </c>
      <c r="F956" s="135"/>
      <c r="G956" s="54" t="str">
        <f>IFERROR(VLOOKUP(C956,'Db Transaksi'!$C$6:$K$400000,7,FALSE),"")</f>
        <v/>
      </c>
      <c r="H956" s="136">
        <f>IFERROR(IF(G956=$P$6,VLOOKUP(D956,'Db Transaksi'!$E$6:$J$400000,6,FALSE),0),0)</f>
        <v>0</v>
      </c>
      <c r="I956" s="136"/>
      <c r="J956" s="136">
        <f>IFERROR(IF(G956=$P$7,VLOOKUP(D956,'Db Transaksi'!$E$6:$J$400000,6,FALSE),0),0)</f>
        <v>0</v>
      </c>
      <c r="K956" s="136"/>
      <c r="L956" s="137">
        <f t="shared" si="44"/>
        <v>0</v>
      </c>
      <c r="M956" s="138"/>
    </row>
    <row r="957" spans="1:13" s="7" customFormat="1" x14ac:dyDescent="0.25">
      <c r="A957" s="53" t="str">
        <f t="shared" si="42"/>
        <v/>
      </c>
      <c r="B957" s="53">
        <v>938</v>
      </c>
      <c r="C957" s="52" t="str">
        <f t="shared" si="43"/>
        <v>A.049.938</v>
      </c>
      <c r="D957" s="52" t="str">
        <f>IF(E957="","",$G$5&amp;"."&amp;B957&amp;"."&amp;VLOOKUP(G957,Setting!$B$6:$C$7,2,FALSE)&amp;"."&amp;DAY(E957)&amp;"."&amp;MONTH(E957)&amp;"."&amp;YEAR(E957))</f>
        <v/>
      </c>
      <c r="E957" s="135" t="str">
        <f>IFERROR(VLOOKUP(C957,'Db Transaksi'!$C$6:$K$400000,4,FALSE),"")</f>
        <v/>
      </c>
      <c r="F957" s="135"/>
      <c r="G957" s="54" t="str">
        <f>IFERROR(VLOOKUP(C957,'Db Transaksi'!$C$6:$K$400000,7,FALSE),"")</f>
        <v/>
      </c>
      <c r="H957" s="136">
        <f>IFERROR(IF(G957=$P$6,VLOOKUP(D957,'Db Transaksi'!$E$6:$J$400000,6,FALSE),0),0)</f>
        <v>0</v>
      </c>
      <c r="I957" s="136"/>
      <c r="J957" s="136">
        <f>IFERROR(IF(G957=$P$7,VLOOKUP(D957,'Db Transaksi'!$E$6:$J$400000,6,FALSE),0),0)</f>
        <v>0</v>
      </c>
      <c r="K957" s="136"/>
      <c r="L957" s="137">
        <f t="shared" si="44"/>
        <v>0</v>
      </c>
      <c r="M957" s="138"/>
    </row>
    <row r="958" spans="1:13" s="7" customFormat="1" x14ac:dyDescent="0.25">
      <c r="A958" s="53" t="str">
        <f t="shared" si="42"/>
        <v/>
      </c>
      <c r="B958" s="53">
        <v>939</v>
      </c>
      <c r="C958" s="52" t="str">
        <f t="shared" si="43"/>
        <v>A.049.939</v>
      </c>
      <c r="D958" s="52" t="str">
        <f>IF(E958="","",$G$5&amp;"."&amp;B958&amp;"."&amp;VLOOKUP(G958,Setting!$B$6:$C$7,2,FALSE)&amp;"."&amp;DAY(E958)&amp;"."&amp;MONTH(E958)&amp;"."&amp;YEAR(E958))</f>
        <v/>
      </c>
      <c r="E958" s="135" t="str">
        <f>IFERROR(VLOOKUP(C958,'Db Transaksi'!$C$6:$K$400000,4,FALSE),"")</f>
        <v/>
      </c>
      <c r="F958" s="135"/>
      <c r="G958" s="54" t="str">
        <f>IFERROR(VLOOKUP(C958,'Db Transaksi'!$C$6:$K$400000,7,FALSE),"")</f>
        <v/>
      </c>
      <c r="H958" s="136">
        <f>IFERROR(IF(G958=$P$6,VLOOKUP(D958,'Db Transaksi'!$E$6:$J$400000,6,FALSE),0),0)</f>
        <v>0</v>
      </c>
      <c r="I958" s="136"/>
      <c r="J958" s="136">
        <f>IFERROR(IF(G958=$P$7,VLOOKUP(D958,'Db Transaksi'!$E$6:$J$400000,6,FALSE),0),0)</f>
        <v>0</v>
      </c>
      <c r="K958" s="136"/>
      <c r="L958" s="137">
        <f t="shared" si="44"/>
        <v>0</v>
      </c>
      <c r="M958" s="138"/>
    </row>
    <row r="959" spans="1:13" s="7" customFormat="1" x14ac:dyDescent="0.25">
      <c r="A959" s="53" t="str">
        <f t="shared" si="42"/>
        <v/>
      </c>
      <c r="B959" s="53">
        <v>940</v>
      </c>
      <c r="C959" s="52" t="str">
        <f t="shared" si="43"/>
        <v>A.049.940</v>
      </c>
      <c r="D959" s="52" t="str">
        <f>IF(E959="","",$G$5&amp;"."&amp;B959&amp;"."&amp;VLOOKUP(G959,Setting!$B$6:$C$7,2,FALSE)&amp;"."&amp;DAY(E959)&amp;"."&amp;MONTH(E959)&amp;"."&amp;YEAR(E959))</f>
        <v/>
      </c>
      <c r="E959" s="135" t="str">
        <f>IFERROR(VLOOKUP(C959,'Db Transaksi'!$C$6:$K$400000,4,FALSE),"")</f>
        <v/>
      </c>
      <c r="F959" s="135"/>
      <c r="G959" s="54" t="str">
        <f>IFERROR(VLOOKUP(C959,'Db Transaksi'!$C$6:$K$400000,7,FALSE),"")</f>
        <v/>
      </c>
      <c r="H959" s="136">
        <f>IFERROR(IF(G959=$P$6,VLOOKUP(D959,'Db Transaksi'!$E$6:$J$400000,6,FALSE),0),0)</f>
        <v>0</v>
      </c>
      <c r="I959" s="136"/>
      <c r="J959" s="136">
        <f>IFERROR(IF(G959=$P$7,VLOOKUP(D959,'Db Transaksi'!$E$6:$J$400000,6,FALSE),0),0)</f>
        <v>0</v>
      </c>
      <c r="K959" s="136"/>
      <c r="L959" s="137">
        <f t="shared" si="44"/>
        <v>0</v>
      </c>
      <c r="M959" s="138"/>
    </row>
    <row r="960" spans="1:13" s="7" customFormat="1" x14ac:dyDescent="0.25">
      <c r="A960" s="53" t="str">
        <f t="shared" si="42"/>
        <v/>
      </c>
      <c r="B960" s="53">
        <v>941</v>
      </c>
      <c r="C960" s="52" t="str">
        <f t="shared" si="43"/>
        <v>A.049.941</v>
      </c>
      <c r="D960" s="52" t="str">
        <f>IF(E960="","",$G$5&amp;"."&amp;B960&amp;"."&amp;VLOOKUP(G960,Setting!$B$6:$C$7,2,FALSE)&amp;"."&amp;DAY(E960)&amp;"."&amp;MONTH(E960)&amp;"."&amp;YEAR(E960))</f>
        <v/>
      </c>
      <c r="E960" s="135" t="str">
        <f>IFERROR(VLOOKUP(C960,'Db Transaksi'!$C$6:$K$400000,4,FALSE),"")</f>
        <v/>
      </c>
      <c r="F960" s="135"/>
      <c r="G960" s="54" t="str">
        <f>IFERROR(VLOOKUP(C960,'Db Transaksi'!$C$6:$K$400000,7,FALSE),"")</f>
        <v/>
      </c>
      <c r="H960" s="136">
        <f>IFERROR(IF(G960=$P$6,VLOOKUP(D960,'Db Transaksi'!$E$6:$J$400000,6,FALSE),0),0)</f>
        <v>0</v>
      </c>
      <c r="I960" s="136"/>
      <c r="J960" s="136">
        <f>IFERROR(IF(G960=$P$7,VLOOKUP(D960,'Db Transaksi'!$E$6:$J$400000,6,FALSE),0),0)</f>
        <v>0</v>
      </c>
      <c r="K960" s="136"/>
      <c r="L960" s="137">
        <f t="shared" si="44"/>
        <v>0</v>
      </c>
      <c r="M960" s="138"/>
    </row>
    <row r="961" spans="1:13" s="7" customFormat="1" x14ac:dyDescent="0.25">
      <c r="A961" s="53" t="str">
        <f t="shared" si="42"/>
        <v/>
      </c>
      <c r="B961" s="53">
        <v>942</v>
      </c>
      <c r="C961" s="52" t="str">
        <f t="shared" si="43"/>
        <v>A.049.942</v>
      </c>
      <c r="D961" s="52" t="str">
        <f>IF(E961="","",$G$5&amp;"."&amp;B961&amp;"."&amp;VLOOKUP(G961,Setting!$B$6:$C$7,2,FALSE)&amp;"."&amp;DAY(E961)&amp;"."&amp;MONTH(E961)&amp;"."&amp;YEAR(E961))</f>
        <v/>
      </c>
      <c r="E961" s="135" t="str">
        <f>IFERROR(VLOOKUP(C961,'Db Transaksi'!$C$6:$K$400000,4,FALSE),"")</f>
        <v/>
      </c>
      <c r="F961" s="135"/>
      <c r="G961" s="54" t="str">
        <f>IFERROR(VLOOKUP(C961,'Db Transaksi'!$C$6:$K$400000,7,FALSE),"")</f>
        <v/>
      </c>
      <c r="H961" s="136">
        <f>IFERROR(IF(G961=$P$6,VLOOKUP(D961,'Db Transaksi'!$E$6:$J$400000,6,FALSE),0),0)</f>
        <v>0</v>
      </c>
      <c r="I961" s="136"/>
      <c r="J961" s="136">
        <f>IFERROR(IF(G961=$P$7,VLOOKUP(D961,'Db Transaksi'!$E$6:$J$400000,6,FALSE),0),0)</f>
        <v>0</v>
      </c>
      <c r="K961" s="136"/>
      <c r="L961" s="137">
        <f t="shared" si="44"/>
        <v>0</v>
      </c>
      <c r="M961" s="138"/>
    </row>
    <row r="962" spans="1:13" s="7" customFormat="1" x14ac:dyDescent="0.25">
      <c r="A962" s="53" t="str">
        <f t="shared" si="42"/>
        <v/>
      </c>
      <c r="B962" s="53">
        <v>943</v>
      </c>
      <c r="C962" s="52" t="str">
        <f t="shared" si="43"/>
        <v>A.049.943</v>
      </c>
      <c r="D962" s="52" t="str">
        <f>IF(E962="","",$G$5&amp;"."&amp;B962&amp;"."&amp;VLOOKUP(G962,Setting!$B$6:$C$7,2,FALSE)&amp;"."&amp;DAY(E962)&amp;"."&amp;MONTH(E962)&amp;"."&amp;YEAR(E962))</f>
        <v/>
      </c>
      <c r="E962" s="135" t="str">
        <f>IFERROR(VLOOKUP(C962,'Db Transaksi'!$C$6:$K$400000,4,FALSE),"")</f>
        <v/>
      </c>
      <c r="F962" s="135"/>
      <c r="G962" s="54" t="str">
        <f>IFERROR(VLOOKUP(C962,'Db Transaksi'!$C$6:$K$400000,7,FALSE),"")</f>
        <v/>
      </c>
      <c r="H962" s="136">
        <f>IFERROR(IF(G962=$P$6,VLOOKUP(D962,'Db Transaksi'!$E$6:$J$400000,6,FALSE),0),0)</f>
        <v>0</v>
      </c>
      <c r="I962" s="136"/>
      <c r="J962" s="136">
        <f>IFERROR(IF(G962=$P$7,VLOOKUP(D962,'Db Transaksi'!$E$6:$J$400000,6,FALSE),0),0)</f>
        <v>0</v>
      </c>
      <c r="K962" s="136"/>
      <c r="L962" s="137">
        <f t="shared" si="44"/>
        <v>0</v>
      </c>
      <c r="M962" s="138"/>
    </row>
    <row r="963" spans="1:13" s="7" customFormat="1" x14ac:dyDescent="0.25">
      <c r="A963" s="53" t="str">
        <f t="shared" si="42"/>
        <v/>
      </c>
      <c r="B963" s="53">
        <v>944</v>
      </c>
      <c r="C963" s="52" t="str">
        <f t="shared" si="43"/>
        <v>A.049.944</v>
      </c>
      <c r="D963" s="52" t="str">
        <f>IF(E963="","",$G$5&amp;"."&amp;B963&amp;"."&amp;VLOOKUP(G963,Setting!$B$6:$C$7,2,FALSE)&amp;"."&amp;DAY(E963)&amp;"."&amp;MONTH(E963)&amp;"."&amp;YEAR(E963))</f>
        <v/>
      </c>
      <c r="E963" s="135" t="str">
        <f>IFERROR(VLOOKUP(C963,'Db Transaksi'!$C$6:$K$400000,4,FALSE),"")</f>
        <v/>
      </c>
      <c r="F963" s="135"/>
      <c r="G963" s="54" t="str">
        <f>IFERROR(VLOOKUP(C963,'Db Transaksi'!$C$6:$K$400000,7,FALSE),"")</f>
        <v/>
      </c>
      <c r="H963" s="136">
        <f>IFERROR(IF(G963=$P$6,VLOOKUP(D963,'Db Transaksi'!$E$6:$J$400000,6,FALSE),0),0)</f>
        <v>0</v>
      </c>
      <c r="I963" s="136"/>
      <c r="J963" s="136">
        <f>IFERROR(IF(G963=$P$7,VLOOKUP(D963,'Db Transaksi'!$E$6:$J$400000,6,FALSE),0),0)</f>
        <v>0</v>
      </c>
      <c r="K963" s="136"/>
      <c r="L963" s="137">
        <f t="shared" si="44"/>
        <v>0</v>
      </c>
      <c r="M963" s="138"/>
    </row>
    <row r="964" spans="1:13" s="7" customFormat="1" x14ac:dyDescent="0.25">
      <c r="A964" s="53" t="str">
        <f t="shared" si="42"/>
        <v/>
      </c>
      <c r="B964" s="53">
        <v>945</v>
      </c>
      <c r="C964" s="52" t="str">
        <f t="shared" si="43"/>
        <v>A.049.945</v>
      </c>
      <c r="D964" s="52" t="str">
        <f>IF(E964="","",$G$5&amp;"."&amp;B964&amp;"."&amp;VLOOKUP(G964,Setting!$B$6:$C$7,2,FALSE)&amp;"."&amp;DAY(E964)&amp;"."&amp;MONTH(E964)&amp;"."&amp;YEAR(E964))</f>
        <v/>
      </c>
      <c r="E964" s="135" t="str">
        <f>IFERROR(VLOOKUP(C964,'Db Transaksi'!$C$6:$K$400000,4,FALSE),"")</f>
        <v/>
      </c>
      <c r="F964" s="135"/>
      <c r="G964" s="54" t="str">
        <f>IFERROR(VLOOKUP(C964,'Db Transaksi'!$C$6:$K$400000,7,FALSE),"")</f>
        <v/>
      </c>
      <c r="H964" s="136">
        <f>IFERROR(IF(G964=$P$6,VLOOKUP(D964,'Db Transaksi'!$E$6:$J$400000,6,FALSE),0),0)</f>
        <v>0</v>
      </c>
      <c r="I964" s="136"/>
      <c r="J964" s="136">
        <f>IFERROR(IF(G964=$P$7,VLOOKUP(D964,'Db Transaksi'!$E$6:$J$400000,6,FALSE),0),0)</f>
        <v>0</v>
      </c>
      <c r="K964" s="136"/>
      <c r="L964" s="137">
        <f t="shared" si="44"/>
        <v>0</v>
      </c>
      <c r="M964" s="138"/>
    </row>
    <row r="965" spans="1:13" s="7" customFormat="1" x14ac:dyDescent="0.25">
      <c r="A965" s="53" t="str">
        <f t="shared" si="42"/>
        <v/>
      </c>
      <c r="B965" s="53">
        <v>946</v>
      </c>
      <c r="C965" s="52" t="str">
        <f t="shared" si="43"/>
        <v>A.049.946</v>
      </c>
      <c r="D965" s="52" t="str">
        <f>IF(E965="","",$G$5&amp;"."&amp;B965&amp;"."&amp;VLOOKUP(G965,Setting!$B$6:$C$7,2,FALSE)&amp;"."&amp;DAY(E965)&amp;"."&amp;MONTH(E965)&amp;"."&amp;YEAR(E965))</f>
        <v/>
      </c>
      <c r="E965" s="135" t="str">
        <f>IFERROR(VLOOKUP(C965,'Db Transaksi'!$C$6:$K$400000,4,FALSE),"")</f>
        <v/>
      </c>
      <c r="F965" s="135"/>
      <c r="G965" s="54" t="str">
        <f>IFERROR(VLOOKUP(C965,'Db Transaksi'!$C$6:$K$400000,7,FALSE),"")</f>
        <v/>
      </c>
      <c r="H965" s="136">
        <f>IFERROR(IF(G965=$P$6,VLOOKUP(D965,'Db Transaksi'!$E$6:$J$400000,6,FALSE),0),0)</f>
        <v>0</v>
      </c>
      <c r="I965" s="136"/>
      <c r="J965" s="136">
        <f>IFERROR(IF(G965=$P$7,VLOOKUP(D965,'Db Transaksi'!$E$6:$J$400000,6,FALSE),0),0)</f>
        <v>0</v>
      </c>
      <c r="K965" s="136"/>
      <c r="L965" s="137">
        <f t="shared" si="44"/>
        <v>0</v>
      </c>
      <c r="M965" s="138"/>
    </row>
    <row r="966" spans="1:13" s="7" customFormat="1" x14ac:dyDescent="0.25">
      <c r="A966" s="53" t="str">
        <f t="shared" si="42"/>
        <v/>
      </c>
      <c r="B966" s="53">
        <v>947</v>
      </c>
      <c r="C966" s="52" t="str">
        <f t="shared" si="43"/>
        <v>A.049.947</v>
      </c>
      <c r="D966" s="52" t="str">
        <f>IF(E966="","",$G$5&amp;"."&amp;B966&amp;"."&amp;VLOOKUP(G966,Setting!$B$6:$C$7,2,FALSE)&amp;"."&amp;DAY(E966)&amp;"."&amp;MONTH(E966)&amp;"."&amp;YEAR(E966))</f>
        <v/>
      </c>
      <c r="E966" s="135" t="str">
        <f>IFERROR(VLOOKUP(C966,'Db Transaksi'!$C$6:$K$400000,4,FALSE),"")</f>
        <v/>
      </c>
      <c r="F966" s="135"/>
      <c r="G966" s="54" t="str">
        <f>IFERROR(VLOOKUP(C966,'Db Transaksi'!$C$6:$K$400000,7,FALSE),"")</f>
        <v/>
      </c>
      <c r="H966" s="136">
        <f>IFERROR(IF(G966=$P$6,VLOOKUP(D966,'Db Transaksi'!$E$6:$J$400000,6,FALSE),0),0)</f>
        <v>0</v>
      </c>
      <c r="I966" s="136"/>
      <c r="J966" s="136">
        <f>IFERROR(IF(G966=$P$7,VLOOKUP(D966,'Db Transaksi'!$E$6:$J$400000,6,FALSE),0),0)</f>
        <v>0</v>
      </c>
      <c r="K966" s="136"/>
      <c r="L966" s="137">
        <f t="shared" si="44"/>
        <v>0</v>
      </c>
      <c r="M966" s="138"/>
    </row>
    <row r="967" spans="1:13" s="7" customFormat="1" x14ac:dyDescent="0.25">
      <c r="A967" s="53" t="str">
        <f t="shared" si="42"/>
        <v/>
      </c>
      <c r="B967" s="53">
        <v>948</v>
      </c>
      <c r="C967" s="52" t="str">
        <f t="shared" si="43"/>
        <v>A.049.948</v>
      </c>
      <c r="D967" s="52" t="str">
        <f>IF(E967="","",$G$5&amp;"."&amp;B967&amp;"."&amp;VLOOKUP(G967,Setting!$B$6:$C$7,2,FALSE)&amp;"."&amp;DAY(E967)&amp;"."&amp;MONTH(E967)&amp;"."&amp;YEAR(E967))</f>
        <v/>
      </c>
      <c r="E967" s="135" t="str">
        <f>IFERROR(VLOOKUP(C967,'Db Transaksi'!$C$6:$K$400000,4,FALSE),"")</f>
        <v/>
      </c>
      <c r="F967" s="135"/>
      <c r="G967" s="54" t="str">
        <f>IFERROR(VLOOKUP(C967,'Db Transaksi'!$C$6:$K$400000,7,FALSE),"")</f>
        <v/>
      </c>
      <c r="H967" s="136">
        <f>IFERROR(IF(G967=$P$6,VLOOKUP(D967,'Db Transaksi'!$E$6:$J$400000,6,FALSE),0),0)</f>
        <v>0</v>
      </c>
      <c r="I967" s="136"/>
      <c r="J967" s="136">
        <f>IFERROR(IF(G967=$P$7,VLOOKUP(D967,'Db Transaksi'!$E$6:$J$400000,6,FALSE),0),0)</f>
        <v>0</v>
      </c>
      <c r="K967" s="136"/>
      <c r="L967" s="137">
        <f t="shared" si="44"/>
        <v>0</v>
      </c>
      <c r="M967" s="138"/>
    </row>
    <row r="968" spans="1:13" s="7" customFormat="1" x14ac:dyDescent="0.25">
      <c r="A968" s="53" t="str">
        <f t="shared" si="42"/>
        <v/>
      </c>
      <c r="B968" s="53">
        <v>949</v>
      </c>
      <c r="C968" s="52" t="str">
        <f t="shared" si="43"/>
        <v>A.049.949</v>
      </c>
      <c r="D968" s="52" t="str">
        <f>IF(E968="","",$G$5&amp;"."&amp;B968&amp;"."&amp;VLOOKUP(G968,Setting!$B$6:$C$7,2,FALSE)&amp;"."&amp;DAY(E968)&amp;"."&amp;MONTH(E968)&amp;"."&amp;YEAR(E968))</f>
        <v/>
      </c>
      <c r="E968" s="135" t="str">
        <f>IFERROR(VLOOKUP(C968,'Db Transaksi'!$C$6:$K$400000,4,FALSE),"")</f>
        <v/>
      </c>
      <c r="F968" s="135"/>
      <c r="G968" s="54" t="str">
        <f>IFERROR(VLOOKUP(C968,'Db Transaksi'!$C$6:$K$400000,7,FALSE),"")</f>
        <v/>
      </c>
      <c r="H968" s="136">
        <f>IFERROR(IF(G968=$P$6,VLOOKUP(D968,'Db Transaksi'!$E$6:$J$400000,6,FALSE),0),0)</f>
        <v>0</v>
      </c>
      <c r="I968" s="136"/>
      <c r="J968" s="136">
        <f>IFERROR(IF(G968=$P$7,VLOOKUP(D968,'Db Transaksi'!$E$6:$J$400000,6,FALSE),0),0)</f>
        <v>0</v>
      </c>
      <c r="K968" s="136"/>
      <c r="L968" s="137">
        <f t="shared" si="44"/>
        <v>0</v>
      </c>
      <c r="M968" s="138"/>
    </row>
    <row r="969" spans="1:13" s="7" customFormat="1" x14ac:dyDescent="0.25">
      <c r="A969" s="53" t="str">
        <f t="shared" si="42"/>
        <v/>
      </c>
      <c r="B969" s="53">
        <v>950</v>
      </c>
      <c r="C969" s="52" t="str">
        <f t="shared" si="43"/>
        <v>A.049.950</v>
      </c>
      <c r="D969" s="52" t="str">
        <f>IF(E969="","",$G$5&amp;"."&amp;B969&amp;"."&amp;VLOOKUP(G969,Setting!$B$6:$C$7,2,FALSE)&amp;"."&amp;DAY(E969)&amp;"."&amp;MONTH(E969)&amp;"."&amp;YEAR(E969))</f>
        <v/>
      </c>
      <c r="E969" s="135" t="str">
        <f>IFERROR(VLOOKUP(C969,'Db Transaksi'!$C$6:$K$400000,4,FALSE),"")</f>
        <v/>
      </c>
      <c r="F969" s="135"/>
      <c r="G969" s="54" t="str">
        <f>IFERROR(VLOOKUP(C969,'Db Transaksi'!$C$6:$K$400000,7,FALSE),"")</f>
        <v/>
      </c>
      <c r="H969" s="136">
        <f>IFERROR(IF(G969=$P$6,VLOOKUP(D969,'Db Transaksi'!$E$6:$J$400000,6,FALSE),0),0)</f>
        <v>0</v>
      </c>
      <c r="I969" s="136"/>
      <c r="J969" s="136">
        <f>IFERROR(IF(G969=$P$7,VLOOKUP(D969,'Db Transaksi'!$E$6:$J$400000,6,FALSE),0),0)</f>
        <v>0</v>
      </c>
      <c r="K969" s="136"/>
      <c r="L969" s="137">
        <f t="shared" si="44"/>
        <v>0</v>
      </c>
      <c r="M969" s="138"/>
    </row>
    <row r="970" spans="1:13" s="7" customFormat="1" x14ac:dyDescent="0.25">
      <c r="A970" s="53" t="str">
        <f t="shared" si="42"/>
        <v/>
      </c>
      <c r="B970" s="53">
        <v>951</v>
      </c>
      <c r="C970" s="52" t="str">
        <f t="shared" si="43"/>
        <v>A.049.951</v>
      </c>
      <c r="D970" s="52" t="str">
        <f>IF(E970="","",$G$5&amp;"."&amp;B970&amp;"."&amp;VLOOKUP(G970,Setting!$B$6:$C$7,2,FALSE)&amp;"."&amp;DAY(E970)&amp;"."&amp;MONTH(E970)&amp;"."&amp;YEAR(E970))</f>
        <v/>
      </c>
      <c r="E970" s="135" t="str">
        <f>IFERROR(VLOOKUP(C970,'Db Transaksi'!$C$6:$K$400000,4,FALSE),"")</f>
        <v/>
      </c>
      <c r="F970" s="135"/>
      <c r="G970" s="54" t="str">
        <f>IFERROR(VLOOKUP(C970,'Db Transaksi'!$C$6:$K$400000,7,FALSE),"")</f>
        <v/>
      </c>
      <c r="H970" s="136">
        <f>IFERROR(IF(G970=$P$6,VLOOKUP(D970,'Db Transaksi'!$E$6:$J$400000,6,FALSE),0),0)</f>
        <v>0</v>
      </c>
      <c r="I970" s="136"/>
      <c r="J970" s="136">
        <f>IFERROR(IF(G970=$P$7,VLOOKUP(D970,'Db Transaksi'!$E$6:$J$400000,6,FALSE),0),0)</f>
        <v>0</v>
      </c>
      <c r="K970" s="136"/>
      <c r="L970" s="137">
        <f t="shared" si="44"/>
        <v>0</v>
      </c>
      <c r="M970" s="138"/>
    </row>
    <row r="971" spans="1:13" s="7" customFormat="1" x14ac:dyDescent="0.25">
      <c r="A971" s="53" t="str">
        <f t="shared" si="42"/>
        <v/>
      </c>
      <c r="B971" s="53">
        <v>952</v>
      </c>
      <c r="C971" s="52" t="str">
        <f t="shared" si="43"/>
        <v>A.049.952</v>
      </c>
      <c r="D971" s="52" t="str">
        <f>IF(E971="","",$G$5&amp;"."&amp;B971&amp;"."&amp;VLOOKUP(G971,Setting!$B$6:$C$7,2,FALSE)&amp;"."&amp;DAY(E971)&amp;"."&amp;MONTH(E971)&amp;"."&amp;YEAR(E971))</f>
        <v/>
      </c>
      <c r="E971" s="135" t="str">
        <f>IFERROR(VLOOKUP(C971,'Db Transaksi'!$C$6:$K$400000,4,FALSE),"")</f>
        <v/>
      </c>
      <c r="F971" s="135"/>
      <c r="G971" s="54" t="str">
        <f>IFERROR(VLOOKUP(C971,'Db Transaksi'!$C$6:$K$400000,7,FALSE),"")</f>
        <v/>
      </c>
      <c r="H971" s="136">
        <f>IFERROR(IF(G971=$P$6,VLOOKUP(D971,'Db Transaksi'!$E$6:$J$400000,6,FALSE),0),0)</f>
        <v>0</v>
      </c>
      <c r="I971" s="136"/>
      <c r="J971" s="136">
        <f>IFERROR(IF(G971=$P$7,VLOOKUP(D971,'Db Transaksi'!$E$6:$J$400000,6,FALSE),0),0)</f>
        <v>0</v>
      </c>
      <c r="K971" s="136"/>
      <c r="L971" s="137">
        <f t="shared" si="44"/>
        <v>0</v>
      </c>
      <c r="M971" s="138"/>
    </row>
    <row r="972" spans="1:13" s="7" customFormat="1" x14ac:dyDescent="0.25">
      <c r="A972" s="53" t="str">
        <f t="shared" si="42"/>
        <v/>
      </c>
      <c r="B972" s="53">
        <v>953</v>
      </c>
      <c r="C972" s="52" t="str">
        <f t="shared" si="43"/>
        <v>A.049.953</v>
      </c>
      <c r="D972" s="52" t="str">
        <f>IF(E972="","",$G$5&amp;"."&amp;B972&amp;"."&amp;VLOOKUP(G972,Setting!$B$6:$C$7,2,FALSE)&amp;"."&amp;DAY(E972)&amp;"."&amp;MONTH(E972)&amp;"."&amp;YEAR(E972))</f>
        <v/>
      </c>
      <c r="E972" s="135" t="str">
        <f>IFERROR(VLOOKUP(C972,'Db Transaksi'!$C$6:$K$400000,4,FALSE),"")</f>
        <v/>
      </c>
      <c r="F972" s="135"/>
      <c r="G972" s="54" t="str">
        <f>IFERROR(VLOOKUP(C972,'Db Transaksi'!$C$6:$K$400000,7,FALSE),"")</f>
        <v/>
      </c>
      <c r="H972" s="136">
        <f>IFERROR(IF(G972=$P$6,VLOOKUP(D972,'Db Transaksi'!$E$6:$J$400000,6,FALSE),0),0)</f>
        <v>0</v>
      </c>
      <c r="I972" s="136"/>
      <c r="J972" s="136">
        <f>IFERROR(IF(G972=$P$7,VLOOKUP(D972,'Db Transaksi'!$E$6:$J$400000,6,FALSE),0),0)</f>
        <v>0</v>
      </c>
      <c r="K972" s="136"/>
      <c r="L972" s="137">
        <f t="shared" si="44"/>
        <v>0</v>
      </c>
      <c r="M972" s="138"/>
    </row>
    <row r="973" spans="1:13" s="7" customFormat="1" x14ac:dyDescent="0.25">
      <c r="A973" s="53" t="str">
        <f t="shared" si="42"/>
        <v/>
      </c>
      <c r="B973" s="53">
        <v>954</v>
      </c>
      <c r="C973" s="52" t="str">
        <f t="shared" si="43"/>
        <v>A.049.954</v>
      </c>
      <c r="D973" s="52" t="str">
        <f>IF(E973="","",$G$5&amp;"."&amp;B973&amp;"."&amp;VLOOKUP(G973,Setting!$B$6:$C$7,2,FALSE)&amp;"."&amp;DAY(E973)&amp;"."&amp;MONTH(E973)&amp;"."&amp;YEAR(E973))</f>
        <v/>
      </c>
      <c r="E973" s="135" t="str">
        <f>IFERROR(VLOOKUP(C973,'Db Transaksi'!$C$6:$K$400000,4,FALSE),"")</f>
        <v/>
      </c>
      <c r="F973" s="135"/>
      <c r="G973" s="54" t="str">
        <f>IFERROR(VLOOKUP(C973,'Db Transaksi'!$C$6:$K$400000,7,FALSE),"")</f>
        <v/>
      </c>
      <c r="H973" s="136">
        <f>IFERROR(IF(G973=$P$6,VLOOKUP(D973,'Db Transaksi'!$E$6:$J$400000,6,FALSE),0),0)</f>
        <v>0</v>
      </c>
      <c r="I973" s="136"/>
      <c r="J973" s="136">
        <f>IFERROR(IF(G973=$P$7,VLOOKUP(D973,'Db Transaksi'!$E$6:$J$400000,6,FALSE),0),0)</f>
        <v>0</v>
      </c>
      <c r="K973" s="136"/>
      <c r="L973" s="137">
        <f t="shared" si="44"/>
        <v>0</v>
      </c>
      <c r="M973" s="138"/>
    </row>
    <row r="974" spans="1:13" s="7" customFormat="1" x14ac:dyDescent="0.25">
      <c r="A974" s="53" t="str">
        <f t="shared" si="42"/>
        <v/>
      </c>
      <c r="B974" s="53">
        <v>955</v>
      </c>
      <c r="C974" s="52" t="str">
        <f t="shared" si="43"/>
        <v>A.049.955</v>
      </c>
      <c r="D974" s="52" t="str">
        <f>IF(E974="","",$G$5&amp;"."&amp;B974&amp;"."&amp;VLOOKUP(G974,Setting!$B$6:$C$7,2,FALSE)&amp;"."&amp;DAY(E974)&amp;"."&amp;MONTH(E974)&amp;"."&amp;YEAR(E974))</f>
        <v/>
      </c>
      <c r="E974" s="135" t="str">
        <f>IFERROR(VLOOKUP(C974,'Db Transaksi'!$C$6:$K$400000,4,FALSE),"")</f>
        <v/>
      </c>
      <c r="F974" s="135"/>
      <c r="G974" s="54" t="str">
        <f>IFERROR(VLOOKUP(C974,'Db Transaksi'!$C$6:$K$400000,7,FALSE),"")</f>
        <v/>
      </c>
      <c r="H974" s="136">
        <f>IFERROR(IF(G974=$P$6,VLOOKUP(D974,'Db Transaksi'!$E$6:$J$400000,6,FALSE),0),0)</f>
        <v>0</v>
      </c>
      <c r="I974" s="136"/>
      <c r="J974" s="136">
        <f>IFERROR(IF(G974=$P$7,VLOOKUP(D974,'Db Transaksi'!$E$6:$J$400000,6,FALSE),0),0)</f>
        <v>0</v>
      </c>
      <c r="K974" s="136"/>
      <c r="L974" s="137">
        <f t="shared" si="44"/>
        <v>0</v>
      </c>
      <c r="M974" s="138"/>
    </row>
    <row r="975" spans="1:13" s="7" customFormat="1" x14ac:dyDescent="0.25">
      <c r="A975" s="53" t="str">
        <f t="shared" si="42"/>
        <v/>
      </c>
      <c r="B975" s="53">
        <v>956</v>
      </c>
      <c r="C975" s="52" t="str">
        <f t="shared" si="43"/>
        <v>A.049.956</v>
      </c>
      <c r="D975" s="52" t="str">
        <f>IF(E975="","",$G$5&amp;"."&amp;B975&amp;"."&amp;VLOOKUP(G975,Setting!$B$6:$C$7,2,FALSE)&amp;"."&amp;DAY(E975)&amp;"."&amp;MONTH(E975)&amp;"."&amp;YEAR(E975))</f>
        <v/>
      </c>
      <c r="E975" s="135" t="str">
        <f>IFERROR(VLOOKUP(C975,'Db Transaksi'!$C$6:$K$400000,4,FALSE),"")</f>
        <v/>
      </c>
      <c r="F975" s="135"/>
      <c r="G975" s="54" t="str">
        <f>IFERROR(VLOOKUP(C975,'Db Transaksi'!$C$6:$K$400000,7,FALSE),"")</f>
        <v/>
      </c>
      <c r="H975" s="136">
        <f>IFERROR(IF(G975=$P$6,VLOOKUP(D975,'Db Transaksi'!$E$6:$J$400000,6,FALSE),0),0)</f>
        <v>0</v>
      </c>
      <c r="I975" s="136"/>
      <c r="J975" s="136">
        <f>IFERROR(IF(G975=$P$7,VLOOKUP(D975,'Db Transaksi'!$E$6:$J$400000,6,FALSE),0),0)</f>
        <v>0</v>
      </c>
      <c r="K975" s="136"/>
      <c r="L975" s="137">
        <f t="shared" si="44"/>
        <v>0</v>
      </c>
      <c r="M975" s="138"/>
    </row>
    <row r="976" spans="1:13" s="7" customFormat="1" x14ac:dyDescent="0.25">
      <c r="A976" s="53" t="str">
        <f t="shared" si="42"/>
        <v/>
      </c>
      <c r="B976" s="53">
        <v>957</v>
      </c>
      <c r="C976" s="52" t="str">
        <f t="shared" si="43"/>
        <v>A.049.957</v>
      </c>
      <c r="D976" s="52" t="str">
        <f>IF(E976="","",$G$5&amp;"."&amp;B976&amp;"."&amp;VLOOKUP(G976,Setting!$B$6:$C$7,2,FALSE)&amp;"."&amp;DAY(E976)&amp;"."&amp;MONTH(E976)&amp;"."&amp;YEAR(E976))</f>
        <v/>
      </c>
      <c r="E976" s="135" t="str">
        <f>IFERROR(VLOOKUP(C976,'Db Transaksi'!$C$6:$K$400000,4,FALSE),"")</f>
        <v/>
      </c>
      <c r="F976" s="135"/>
      <c r="G976" s="54" t="str">
        <f>IFERROR(VLOOKUP(C976,'Db Transaksi'!$C$6:$K$400000,7,FALSE),"")</f>
        <v/>
      </c>
      <c r="H976" s="136">
        <f>IFERROR(IF(G976=$P$6,VLOOKUP(D976,'Db Transaksi'!$E$6:$J$400000,6,FALSE),0),0)</f>
        <v>0</v>
      </c>
      <c r="I976" s="136"/>
      <c r="J976" s="136">
        <f>IFERROR(IF(G976=$P$7,VLOOKUP(D976,'Db Transaksi'!$E$6:$J$400000,6,FALSE),0),0)</f>
        <v>0</v>
      </c>
      <c r="K976" s="136"/>
      <c r="L976" s="137">
        <f t="shared" si="44"/>
        <v>0</v>
      </c>
      <c r="M976" s="138"/>
    </row>
    <row r="977" spans="1:13" s="7" customFormat="1" x14ac:dyDescent="0.25">
      <c r="A977" s="53" t="str">
        <f t="shared" si="42"/>
        <v/>
      </c>
      <c r="B977" s="53">
        <v>958</v>
      </c>
      <c r="C977" s="52" t="str">
        <f t="shared" si="43"/>
        <v>A.049.958</v>
      </c>
      <c r="D977" s="52" t="str">
        <f>IF(E977="","",$G$5&amp;"."&amp;B977&amp;"."&amp;VLOOKUP(G977,Setting!$B$6:$C$7,2,FALSE)&amp;"."&amp;DAY(E977)&amp;"."&amp;MONTH(E977)&amp;"."&amp;YEAR(E977))</f>
        <v/>
      </c>
      <c r="E977" s="135" t="str">
        <f>IFERROR(VLOOKUP(C977,'Db Transaksi'!$C$6:$K$400000,4,FALSE),"")</f>
        <v/>
      </c>
      <c r="F977" s="135"/>
      <c r="G977" s="54" t="str">
        <f>IFERROR(VLOOKUP(C977,'Db Transaksi'!$C$6:$K$400000,7,FALSE),"")</f>
        <v/>
      </c>
      <c r="H977" s="136">
        <f>IFERROR(IF(G977=$P$6,VLOOKUP(D977,'Db Transaksi'!$E$6:$J$400000,6,FALSE),0),0)</f>
        <v>0</v>
      </c>
      <c r="I977" s="136"/>
      <c r="J977" s="136">
        <f>IFERROR(IF(G977=$P$7,VLOOKUP(D977,'Db Transaksi'!$E$6:$J$400000,6,FALSE),0),0)</f>
        <v>0</v>
      </c>
      <c r="K977" s="136"/>
      <c r="L977" s="137">
        <f t="shared" si="44"/>
        <v>0</v>
      </c>
      <c r="M977" s="138"/>
    </row>
    <row r="978" spans="1:13" s="7" customFormat="1" x14ac:dyDescent="0.25">
      <c r="A978" s="53" t="str">
        <f t="shared" si="42"/>
        <v/>
      </c>
      <c r="B978" s="53">
        <v>959</v>
      </c>
      <c r="C978" s="52" t="str">
        <f t="shared" si="43"/>
        <v>A.049.959</v>
      </c>
      <c r="D978" s="52" t="str">
        <f>IF(E978="","",$G$5&amp;"."&amp;B978&amp;"."&amp;VLOOKUP(G978,Setting!$B$6:$C$7,2,FALSE)&amp;"."&amp;DAY(E978)&amp;"."&amp;MONTH(E978)&amp;"."&amp;YEAR(E978))</f>
        <v/>
      </c>
      <c r="E978" s="135" t="str">
        <f>IFERROR(VLOOKUP(C978,'Db Transaksi'!$C$6:$K$400000,4,FALSE),"")</f>
        <v/>
      </c>
      <c r="F978" s="135"/>
      <c r="G978" s="54" t="str">
        <f>IFERROR(VLOOKUP(C978,'Db Transaksi'!$C$6:$K$400000,7,FALSE),"")</f>
        <v/>
      </c>
      <c r="H978" s="136">
        <f>IFERROR(IF(G978=$P$6,VLOOKUP(D978,'Db Transaksi'!$E$6:$J$400000,6,FALSE),0),0)</f>
        <v>0</v>
      </c>
      <c r="I978" s="136"/>
      <c r="J978" s="136">
        <f>IFERROR(IF(G978=$P$7,VLOOKUP(D978,'Db Transaksi'!$E$6:$J$400000,6,FALSE),0),0)</f>
        <v>0</v>
      </c>
      <c r="K978" s="136"/>
      <c r="L978" s="137">
        <f t="shared" si="44"/>
        <v>0</v>
      </c>
      <c r="M978" s="138"/>
    </row>
    <row r="979" spans="1:13" s="7" customFormat="1" x14ac:dyDescent="0.25">
      <c r="A979" s="53" t="str">
        <f t="shared" si="42"/>
        <v/>
      </c>
      <c r="B979" s="53">
        <v>960</v>
      </c>
      <c r="C979" s="52" t="str">
        <f t="shared" si="43"/>
        <v>A.049.960</v>
      </c>
      <c r="D979" s="52" t="str">
        <f>IF(E979="","",$G$5&amp;"."&amp;B979&amp;"."&amp;VLOOKUP(G979,Setting!$B$6:$C$7,2,FALSE)&amp;"."&amp;DAY(E979)&amp;"."&amp;MONTH(E979)&amp;"."&amp;YEAR(E979))</f>
        <v/>
      </c>
      <c r="E979" s="135" t="str">
        <f>IFERROR(VLOOKUP(C979,'Db Transaksi'!$C$6:$K$400000,4,FALSE),"")</f>
        <v/>
      </c>
      <c r="F979" s="135"/>
      <c r="G979" s="54" t="str">
        <f>IFERROR(VLOOKUP(C979,'Db Transaksi'!$C$6:$K$400000,7,FALSE),"")</f>
        <v/>
      </c>
      <c r="H979" s="136">
        <f>IFERROR(IF(G979=$P$6,VLOOKUP(D979,'Db Transaksi'!$E$6:$J$400000,6,FALSE),0),0)</f>
        <v>0</v>
      </c>
      <c r="I979" s="136"/>
      <c r="J979" s="136">
        <f>IFERROR(IF(G979=$P$7,VLOOKUP(D979,'Db Transaksi'!$E$6:$J$400000,6,FALSE),0),0)</f>
        <v>0</v>
      </c>
      <c r="K979" s="136"/>
      <c r="L979" s="137">
        <f t="shared" si="44"/>
        <v>0</v>
      </c>
      <c r="M979" s="138"/>
    </row>
    <row r="980" spans="1:13" s="7" customFormat="1" x14ac:dyDescent="0.25">
      <c r="A980" s="53" t="str">
        <f t="shared" si="42"/>
        <v/>
      </c>
      <c r="B980" s="53">
        <v>961</v>
      </c>
      <c r="C980" s="52" t="str">
        <f t="shared" si="43"/>
        <v>A.049.961</v>
      </c>
      <c r="D980" s="52" t="str">
        <f>IF(E980="","",$G$5&amp;"."&amp;B980&amp;"."&amp;VLOOKUP(G980,Setting!$B$6:$C$7,2,FALSE)&amp;"."&amp;DAY(E980)&amp;"."&amp;MONTH(E980)&amp;"."&amp;YEAR(E980))</f>
        <v/>
      </c>
      <c r="E980" s="135" t="str">
        <f>IFERROR(VLOOKUP(C980,'Db Transaksi'!$C$6:$K$400000,4,FALSE),"")</f>
        <v/>
      </c>
      <c r="F980" s="135"/>
      <c r="G980" s="54" t="str">
        <f>IFERROR(VLOOKUP(C980,'Db Transaksi'!$C$6:$K$400000,7,FALSE),"")</f>
        <v/>
      </c>
      <c r="H980" s="136">
        <f>IFERROR(IF(G980=$P$6,VLOOKUP(D980,'Db Transaksi'!$E$6:$J$400000,6,FALSE),0),0)</f>
        <v>0</v>
      </c>
      <c r="I980" s="136"/>
      <c r="J980" s="136">
        <f>IFERROR(IF(G980=$P$7,VLOOKUP(D980,'Db Transaksi'!$E$6:$J$400000,6,FALSE),0),0)</f>
        <v>0</v>
      </c>
      <c r="K980" s="136"/>
      <c r="L980" s="137">
        <f t="shared" si="44"/>
        <v>0</v>
      </c>
      <c r="M980" s="138"/>
    </row>
    <row r="981" spans="1:13" s="7" customFormat="1" x14ac:dyDescent="0.25">
      <c r="A981" s="53" t="str">
        <f t="shared" ref="A981:A1044" si="45">IF(G981="","",B981)</f>
        <v/>
      </c>
      <c r="B981" s="53">
        <v>962</v>
      </c>
      <c r="C981" s="52" t="str">
        <f t="shared" ref="C981:C1044" si="46">$G$5&amp;"."&amp;B981</f>
        <v>A.049.962</v>
      </c>
      <c r="D981" s="52" t="str">
        <f>IF(E981="","",$G$5&amp;"."&amp;B981&amp;"."&amp;VLOOKUP(G981,Setting!$B$6:$C$7,2,FALSE)&amp;"."&amp;DAY(E981)&amp;"."&amp;MONTH(E981)&amp;"."&amp;YEAR(E981))</f>
        <v/>
      </c>
      <c r="E981" s="135" t="str">
        <f>IFERROR(VLOOKUP(C981,'Db Transaksi'!$C$6:$K$400000,4,FALSE),"")</f>
        <v/>
      </c>
      <c r="F981" s="135"/>
      <c r="G981" s="54" t="str">
        <f>IFERROR(VLOOKUP(C981,'Db Transaksi'!$C$6:$K$400000,7,FALSE),"")</f>
        <v/>
      </c>
      <c r="H981" s="136">
        <f>IFERROR(IF(G981=$P$6,VLOOKUP(D981,'Db Transaksi'!$E$6:$J$400000,6,FALSE),0),0)</f>
        <v>0</v>
      </c>
      <c r="I981" s="136"/>
      <c r="J981" s="136">
        <f>IFERROR(IF(G981=$P$7,VLOOKUP(D981,'Db Transaksi'!$E$6:$J$400000,6,FALSE),0),0)</f>
        <v>0</v>
      </c>
      <c r="K981" s="136"/>
      <c r="L981" s="137">
        <f t="shared" si="44"/>
        <v>0</v>
      </c>
      <c r="M981" s="138"/>
    </row>
    <row r="982" spans="1:13" s="7" customFormat="1" x14ac:dyDescent="0.25">
      <c r="A982" s="53" t="str">
        <f t="shared" si="45"/>
        <v/>
      </c>
      <c r="B982" s="53">
        <v>963</v>
      </c>
      <c r="C982" s="52" t="str">
        <f t="shared" si="46"/>
        <v>A.049.963</v>
      </c>
      <c r="D982" s="52" t="str">
        <f>IF(E982="","",$G$5&amp;"."&amp;B982&amp;"."&amp;VLOOKUP(G982,Setting!$B$6:$C$7,2,FALSE)&amp;"."&amp;DAY(E982)&amp;"."&amp;MONTH(E982)&amp;"."&amp;YEAR(E982))</f>
        <v/>
      </c>
      <c r="E982" s="135" t="str">
        <f>IFERROR(VLOOKUP(C982,'Db Transaksi'!$C$6:$K$400000,4,FALSE),"")</f>
        <v/>
      </c>
      <c r="F982" s="135"/>
      <c r="G982" s="54" t="str">
        <f>IFERROR(VLOOKUP(C982,'Db Transaksi'!$C$6:$K$400000,7,FALSE),"")</f>
        <v/>
      </c>
      <c r="H982" s="136">
        <f>IFERROR(IF(G982=$P$6,VLOOKUP(D982,'Db Transaksi'!$E$6:$J$400000,6,FALSE),0),0)</f>
        <v>0</v>
      </c>
      <c r="I982" s="136"/>
      <c r="J982" s="136">
        <f>IFERROR(IF(G982=$P$7,VLOOKUP(D982,'Db Transaksi'!$E$6:$J$400000,6,FALSE),0),0)</f>
        <v>0</v>
      </c>
      <c r="K982" s="136"/>
      <c r="L982" s="137">
        <f t="shared" si="44"/>
        <v>0</v>
      </c>
      <c r="M982" s="138"/>
    </row>
    <row r="983" spans="1:13" s="7" customFormat="1" x14ac:dyDescent="0.25">
      <c r="A983" s="53" t="str">
        <f t="shared" si="45"/>
        <v/>
      </c>
      <c r="B983" s="53">
        <v>964</v>
      </c>
      <c r="C983" s="52" t="str">
        <f t="shared" si="46"/>
        <v>A.049.964</v>
      </c>
      <c r="D983" s="52" t="str">
        <f>IF(E983="","",$G$5&amp;"."&amp;B983&amp;"."&amp;VLOOKUP(G983,Setting!$B$6:$C$7,2,FALSE)&amp;"."&amp;DAY(E983)&amp;"."&amp;MONTH(E983)&amp;"."&amp;YEAR(E983))</f>
        <v/>
      </c>
      <c r="E983" s="135" t="str">
        <f>IFERROR(VLOOKUP(C983,'Db Transaksi'!$C$6:$K$400000,4,FALSE),"")</f>
        <v/>
      </c>
      <c r="F983" s="135"/>
      <c r="G983" s="54" t="str">
        <f>IFERROR(VLOOKUP(C983,'Db Transaksi'!$C$6:$K$400000,7,FALSE),"")</f>
        <v/>
      </c>
      <c r="H983" s="136">
        <f>IFERROR(IF(G983=$P$6,VLOOKUP(D983,'Db Transaksi'!$E$6:$J$400000,6,FALSE),0),0)</f>
        <v>0</v>
      </c>
      <c r="I983" s="136"/>
      <c r="J983" s="136">
        <f>IFERROR(IF(G983=$P$7,VLOOKUP(D983,'Db Transaksi'!$E$6:$J$400000,6,FALSE),0),0)</f>
        <v>0</v>
      </c>
      <c r="K983" s="136"/>
      <c r="L983" s="137">
        <f t="shared" ref="L983:L1046" si="47">L982+H983-J983</f>
        <v>0</v>
      </c>
      <c r="M983" s="138"/>
    </row>
    <row r="984" spans="1:13" s="7" customFormat="1" x14ac:dyDescent="0.25">
      <c r="A984" s="53" t="str">
        <f t="shared" si="45"/>
        <v/>
      </c>
      <c r="B984" s="53">
        <v>965</v>
      </c>
      <c r="C984" s="52" t="str">
        <f t="shared" si="46"/>
        <v>A.049.965</v>
      </c>
      <c r="D984" s="52" t="str">
        <f>IF(E984="","",$G$5&amp;"."&amp;B984&amp;"."&amp;VLOOKUP(G984,Setting!$B$6:$C$7,2,FALSE)&amp;"."&amp;DAY(E984)&amp;"."&amp;MONTH(E984)&amp;"."&amp;YEAR(E984))</f>
        <v/>
      </c>
      <c r="E984" s="135" t="str">
        <f>IFERROR(VLOOKUP(C984,'Db Transaksi'!$C$6:$K$400000,4,FALSE),"")</f>
        <v/>
      </c>
      <c r="F984" s="135"/>
      <c r="G984" s="54" t="str">
        <f>IFERROR(VLOOKUP(C984,'Db Transaksi'!$C$6:$K$400000,7,FALSE),"")</f>
        <v/>
      </c>
      <c r="H984" s="136">
        <f>IFERROR(IF(G984=$P$6,VLOOKUP(D984,'Db Transaksi'!$E$6:$J$400000,6,FALSE),0),0)</f>
        <v>0</v>
      </c>
      <c r="I984" s="136"/>
      <c r="J984" s="136">
        <f>IFERROR(IF(G984=$P$7,VLOOKUP(D984,'Db Transaksi'!$E$6:$J$400000,6,FALSE),0),0)</f>
        <v>0</v>
      </c>
      <c r="K984" s="136"/>
      <c r="L984" s="137">
        <f t="shared" si="47"/>
        <v>0</v>
      </c>
      <c r="M984" s="138"/>
    </row>
    <row r="985" spans="1:13" s="7" customFormat="1" x14ac:dyDescent="0.25">
      <c r="A985" s="53" t="str">
        <f t="shared" si="45"/>
        <v/>
      </c>
      <c r="B985" s="53">
        <v>966</v>
      </c>
      <c r="C985" s="52" t="str">
        <f t="shared" si="46"/>
        <v>A.049.966</v>
      </c>
      <c r="D985" s="52" t="str">
        <f>IF(E985="","",$G$5&amp;"."&amp;B985&amp;"."&amp;VLOOKUP(G985,Setting!$B$6:$C$7,2,FALSE)&amp;"."&amp;DAY(E985)&amp;"."&amp;MONTH(E985)&amp;"."&amp;YEAR(E985))</f>
        <v/>
      </c>
      <c r="E985" s="135" t="str">
        <f>IFERROR(VLOOKUP(C985,'Db Transaksi'!$C$6:$K$400000,4,FALSE),"")</f>
        <v/>
      </c>
      <c r="F985" s="135"/>
      <c r="G985" s="54" t="str">
        <f>IFERROR(VLOOKUP(C985,'Db Transaksi'!$C$6:$K$400000,7,FALSE),"")</f>
        <v/>
      </c>
      <c r="H985" s="136">
        <f>IFERROR(IF(G985=$P$6,VLOOKUP(D985,'Db Transaksi'!$E$6:$J$400000,6,FALSE),0),0)</f>
        <v>0</v>
      </c>
      <c r="I985" s="136"/>
      <c r="J985" s="136">
        <f>IFERROR(IF(G985=$P$7,VLOOKUP(D985,'Db Transaksi'!$E$6:$J$400000,6,FALSE),0),0)</f>
        <v>0</v>
      </c>
      <c r="K985" s="136"/>
      <c r="L985" s="137">
        <f t="shared" si="47"/>
        <v>0</v>
      </c>
      <c r="M985" s="138"/>
    </row>
    <row r="986" spans="1:13" s="7" customFormat="1" x14ac:dyDescent="0.25">
      <c r="A986" s="53" t="str">
        <f t="shared" si="45"/>
        <v/>
      </c>
      <c r="B986" s="53">
        <v>967</v>
      </c>
      <c r="C986" s="52" t="str">
        <f t="shared" si="46"/>
        <v>A.049.967</v>
      </c>
      <c r="D986" s="52" t="str">
        <f>IF(E986="","",$G$5&amp;"."&amp;B986&amp;"."&amp;VLOOKUP(G986,Setting!$B$6:$C$7,2,FALSE)&amp;"."&amp;DAY(E986)&amp;"."&amp;MONTH(E986)&amp;"."&amp;YEAR(E986))</f>
        <v/>
      </c>
      <c r="E986" s="135" t="str">
        <f>IFERROR(VLOOKUP(C986,'Db Transaksi'!$C$6:$K$400000,4,FALSE),"")</f>
        <v/>
      </c>
      <c r="F986" s="135"/>
      <c r="G986" s="54" t="str">
        <f>IFERROR(VLOOKUP(C986,'Db Transaksi'!$C$6:$K$400000,7,FALSE),"")</f>
        <v/>
      </c>
      <c r="H986" s="136">
        <f>IFERROR(IF(G986=$P$6,VLOOKUP(D986,'Db Transaksi'!$E$6:$J$400000,6,FALSE),0),0)</f>
        <v>0</v>
      </c>
      <c r="I986" s="136"/>
      <c r="J986" s="136">
        <f>IFERROR(IF(G986=$P$7,VLOOKUP(D986,'Db Transaksi'!$E$6:$J$400000,6,FALSE),0),0)</f>
        <v>0</v>
      </c>
      <c r="K986" s="136"/>
      <c r="L986" s="137">
        <f t="shared" si="47"/>
        <v>0</v>
      </c>
      <c r="M986" s="138"/>
    </row>
    <row r="987" spans="1:13" s="7" customFormat="1" x14ac:dyDescent="0.25">
      <c r="A987" s="53" t="str">
        <f t="shared" si="45"/>
        <v/>
      </c>
      <c r="B987" s="53">
        <v>968</v>
      </c>
      <c r="C987" s="52" t="str">
        <f t="shared" si="46"/>
        <v>A.049.968</v>
      </c>
      <c r="D987" s="52" t="str">
        <f>IF(E987="","",$G$5&amp;"."&amp;B987&amp;"."&amp;VLOOKUP(G987,Setting!$B$6:$C$7,2,FALSE)&amp;"."&amp;DAY(E987)&amp;"."&amp;MONTH(E987)&amp;"."&amp;YEAR(E987))</f>
        <v/>
      </c>
      <c r="E987" s="135" t="str">
        <f>IFERROR(VLOOKUP(C987,'Db Transaksi'!$C$6:$K$400000,4,FALSE),"")</f>
        <v/>
      </c>
      <c r="F987" s="135"/>
      <c r="G987" s="54" t="str">
        <f>IFERROR(VLOOKUP(C987,'Db Transaksi'!$C$6:$K$400000,7,FALSE),"")</f>
        <v/>
      </c>
      <c r="H987" s="136">
        <f>IFERROR(IF(G987=$P$6,VLOOKUP(D987,'Db Transaksi'!$E$6:$J$400000,6,FALSE),0),0)</f>
        <v>0</v>
      </c>
      <c r="I987" s="136"/>
      <c r="J987" s="136">
        <f>IFERROR(IF(G987=$P$7,VLOOKUP(D987,'Db Transaksi'!$E$6:$J$400000,6,FALSE),0),0)</f>
        <v>0</v>
      </c>
      <c r="K987" s="136"/>
      <c r="L987" s="137">
        <f t="shared" si="47"/>
        <v>0</v>
      </c>
      <c r="M987" s="138"/>
    </row>
    <row r="988" spans="1:13" s="7" customFormat="1" x14ac:dyDescent="0.25">
      <c r="A988" s="53" t="str">
        <f t="shared" si="45"/>
        <v/>
      </c>
      <c r="B988" s="53">
        <v>969</v>
      </c>
      <c r="C988" s="52" t="str">
        <f t="shared" si="46"/>
        <v>A.049.969</v>
      </c>
      <c r="D988" s="52" t="str">
        <f>IF(E988="","",$G$5&amp;"."&amp;B988&amp;"."&amp;VLOOKUP(G988,Setting!$B$6:$C$7,2,FALSE)&amp;"."&amp;DAY(E988)&amp;"."&amp;MONTH(E988)&amp;"."&amp;YEAR(E988))</f>
        <v/>
      </c>
      <c r="E988" s="135" t="str">
        <f>IFERROR(VLOOKUP(C988,'Db Transaksi'!$C$6:$K$400000,4,FALSE),"")</f>
        <v/>
      </c>
      <c r="F988" s="135"/>
      <c r="G988" s="54" t="str">
        <f>IFERROR(VLOOKUP(C988,'Db Transaksi'!$C$6:$K$400000,7,FALSE),"")</f>
        <v/>
      </c>
      <c r="H988" s="136">
        <f>IFERROR(IF(G988=$P$6,VLOOKUP(D988,'Db Transaksi'!$E$6:$J$400000,6,FALSE),0),0)</f>
        <v>0</v>
      </c>
      <c r="I988" s="136"/>
      <c r="J988" s="136">
        <f>IFERROR(IF(G988=$P$7,VLOOKUP(D988,'Db Transaksi'!$E$6:$J$400000,6,FALSE),0),0)</f>
        <v>0</v>
      </c>
      <c r="K988" s="136"/>
      <c r="L988" s="137">
        <f t="shared" si="47"/>
        <v>0</v>
      </c>
      <c r="M988" s="138"/>
    </row>
    <row r="989" spans="1:13" s="7" customFormat="1" x14ac:dyDescent="0.25">
      <c r="A989" s="53" t="str">
        <f t="shared" si="45"/>
        <v/>
      </c>
      <c r="B989" s="53">
        <v>970</v>
      </c>
      <c r="C989" s="52" t="str">
        <f t="shared" si="46"/>
        <v>A.049.970</v>
      </c>
      <c r="D989" s="52" t="str">
        <f>IF(E989="","",$G$5&amp;"."&amp;B989&amp;"."&amp;VLOOKUP(G989,Setting!$B$6:$C$7,2,FALSE)&amp;"."&amp;DAY(E989)&amp;"."&amp;MONTH(E989)&amp;"."&amp;YEAR(E989))</f>
        <v/>
      </c>
      <c r="E989" s="135" t="str">
        <f>IFERROR(VLOOKUP(C989,'Db Transaksi'!$C$6:$K$400000,4,FALSE),"")</f>
        <v/>
      </c>
      <c r="F989" s="135"/>
      <c r="G989" s="54" t="str">
        <f>IFERROR(VLOOKUP(C989,'Db Transaksi'!$C$6:$K$400000,7,FALSE),"")</f>
        <v/>
      </c>
      <c r="H989" s="136">
        <f>IFERROR(IF(G989=$P$6,VLOOKUP(D989,'Db Transaksi'!$E$6:$J$400000,6,FALSE),0),0)</f>
        <v>0</v>
      </c>
      <c r="I989" s="136"/>
      <c r="J989" s="136">
        <f>IFERROR(IF(G989=$P$7,VLOOKUP(D989,'Db Transaksi'!$E$6:$J$400000,6,FALSE),0),0)</f>
        <v>0</v>
      </c>
      <c r="K989" s="136"/>
      <c r="L989" s="137">
        <f t="shared" si="47"/>
        <v>0</v>
      </c>
      <c r="M989" s="138"/>
    </row>
    <row r="990" spans="1:13" s="7" customFormat="1" x14ac:dyDescent="0.25">
      <c r="A990" s="53" t="str">
        <f t="shared" si="45"/>
        <v/>
      </c>
      <c r="B990" s="53">
        <v>971</v>
      </c>
      <c r="C990" s="52" t="str">
        <f t="shared" si="46"/>
        <v>A.049.971</v>
      </c>
      <c r="D990" s="52" t="str">
        <f>IF(E990="","",$G$5&amp;"."&amp;B990&amp;"."&amp;VLOOKUP(G990,Setting!$B$6:$C$7,2,FALSE)&amp;"."&amp;DAY(E990)&amp;"."&amp;MONTH(E990)&amp;"."&amp;YEAR(E990))</f>
        <v/>
      </c>
      <c r="E990" s="135" t="str">
        <f>IFERROR(VLOOKUP(C990,'Db Transaksi'!$C$6:$K$400000,4,FALSE),"")</f>
        <v/>
      </c>
      <c r="F990" s="135"/>
      <c r="G990" s="54" t="str">
        <f>IFERROR(VLOOKUP(C990,'Db Transaksi'!$C$6:$K$400000,7,FALSE),"")</f>
        <v/>
      </c>
      <c r="H990" s="136">
        <f>IFERROR(IF(G990=$P$6,VLOOKUP(D990,'Db Transaksi'!$E$6:$J$400000,6,FALSE),0),0)</f>
        <v>0</v>
      </c>
      <c r="I990" s="136"/>
      <c r="J990" s="136">
        <f>IFERROR(IF(G990=$P$7,VLOOKUP(D990,'Db Transaksi'!$E$6:$J$400000,6,FALSE),0),0)</f>
        <v>0</v>
      </c>
      <c r="K990" s="136"/>
      <c r="L990" s="137">
        <f t="shared" si="47"/>
        <v>0</v>
      </c>
      <c r="M990" s="138"/>
    </row>
    <row r="991" spans="1:13" s="7" customFormat="1" x14ac:dyDescent="0.25">
      <c r="A991" s="53" t="str">
        <f t="shared" si="45"/>
        <v/>
      </c>
      <c r="B991" s="53">
        <v>972</v>
      </c>
      <c r="C991" s="52" t="str">
        <f t="shared" si="46"/>
        <v>A.049.972</v>
      </c>
      <c r="D991" s="52" t="str">
        <f>IF(E991="","",$G$5&amp;"."&amp;B991&amp;"."&amp;VLOOKUP(G991,Setting!$B$6:$C$7,2,FALSE)&amp;"."&amp;DAY(E991)&amp;"."&amp;MONTH(E991)&amp;"."&amp;YEAR(E991))</f>
        <v/>
      </c>
      <c r="E991" s="135" t="str">
        <f>IFERROR(VLOOKUP(C991,'Db Transaksi'!$C$6:$K$400000,4,FALSE),"")</f>
        <v/>
      </c>
      <c r="F991" s="135"/>
      <c r="G991" s="54" t="str">
        <f>IFERROR(VLOOKUP(C991,'Db Transaksi'!$C$6:$K$400000,7,FALSE),"")</f>
        <v/>
      </c>
      <c r="H991" s="136">
        <f>IFERROR(IF(G991=$P$6,VLOOKUP(D991,'Db Transaksi'!$E$6:$J$400000,6,FALSE),0),0)</f>
        <v>0</v>
      </c>
      <c r="I991" s="136"/>
      <c r="J991" s="136">
        <f>IFERROR(IF(G991=$P$7,VLOOKUP(D991,'Db Transaksi'!$E$6:$J$400000,6,FALSE),0),0)</f>
        <v>0</v>
      </c>
      <c r="K991" s="136"/>
      <c r="L991" s="137">
        <f t="shared" si="47"/>
        <v>0</v>
      </c>
      <c r="M991" s="138"/>
    </row>
    <row r="992" spans="1:13" s="7" customFormat="1" x14ac:dyDescent="0.25">
      <c r="A992" s="53" t="str">
        <f t="shared" si="45"/>
        <v/>
      </c>
      <c r="B992" s="53">
        <v>973</v>
      </c>
      <c r="C992" s="52" t="str">
        <f t="shared" si="46"/>
        <v>A.049.973</v>
      </c>
      <c r="D992" s="52" t="str">
        <f>IF(E992="","",$G$5&amp;"."&amp;B992&amp;"."&amp;VLOOKUP(G992,Setting!$B$6:$C$7,2,FALSE)&amp;"."&amp;DAY(E992)&amp;"."&amp;MONTH(E992)&amp;"."&amp;YEAR(E992))</f>
        <v/>
      </c>
      <c r="E992" s="135" t="str">
        <f>IFERROR(VLOOKUP(C992,'Db Transaksi'!$C$6:$K$400000,4,FALSE),"")</f>
        <v/>
      </c>
      <c r="F992" s="135"/>
      <c r="G992" s="54" t="str">
        <f>IFERROR(VLOOKUP(C992,'Db Transaksi'!$C$6:$K$400000,7,FALSE),"")</f>
        <v/>
      </c>
      <c r="H992" s="136">
        <f>IFERROR(IF(G992=$P$6,VLOOKUP(D992,'Db Transaksi'!$E$6:$J$400000,6,FALSE),0),0)</f>
        <v>0</v>
      </c>
      <c r="I992" s="136"/>
      <c r="J992" s="136">
        <f>IFERROR(IF(G992=$P$7,VLOOKUP(D992,'Db Transaksi'!$E$6:$J$400000,6,FALSE),0),0)</f>
        <v>0</v>
      </c>
      <c r="K992" s="136"/>
      <c r="L992" s="137">
        <f t="shared" si="47"/>
        <v>0</v>
      </c>
      <c r="M992" s="138"/>
    </row>
    <row r="993" spans="1:13" s="7" customFormat="1" x14ac:dyDescent="0.25">
      <c r="A993" s="53" t="str">
        <f t="shared" si="45"/>
        <v/>
      </c>
      <c r="B993" s="53">
        <v>974</v>
      </c>
      <c r="C993" s="52" t="str">
        <f t="shared" si="46"/>
        <v>A.049.974</v>
      </c>
      <c r="D993" s="52" t="str">
        <f>IF(E993="","",$G$5&amp;"."&amp;B993&amp;"."&amp;VLOOKUP(G993,Setting!$B$6:$C$7,2,FALSE)&amp;"."&amp;DAY(E993)&amp;"."&amp;MONTH(E993)&amp;"."&amp;YEAR(E993))</f>
        <v/>
      </c>
      <c r="E993" s="135" t="str">
        <f>IFERROR(VLOOKUP(C993,'Db Transaksi'!$C$6:$K$400000,4,FALSE),"")</f>
        <v/>
      </c>
      <c r="F993" s="135"/>
      <c r="G993" s="54" t="str">
        <f>IFERROR(VLOOKUP(C993,'Db Transaksi'!$C$6:$K$400000,7,FALSE),"")</f>
        <v/>
      </c>
      <c r="H993" s="136">
        <f>IFERROR(IF(G993=$P$6,VLOOKUP(D993,'Db Transaksi'!$E$6:$J$400000,6,FALSE),0),0)</f>
        <v>0</v>
      </c>
      <c r="I993" s="136"/>
      <c r="J993" s="136">
        <f>IFERROR(IF(G993=$P$7,VLOOKUP(D993,'Db Transaksi'!$E$6:$J$400000,6,FALSE),0),0)</f>
        <v>0</v>
      </c>
      <c r="K993" s="136"/>
      <c r="L993" s="137">
        <f t="shared" si="47"/>
        <v>0</v>
      </c>
      <c r="M993" s="138"/>
    </row>
    <row r="994" spans="1:13" s="7" customFormat="1" x14ac:dyDescent="0.25">
      <c r="A994" s="53" t="str">
        <f t="shared" si="45"/>
        <v/>
      </c>
      <c r="B994" s="53">
        <v>975</v>
      </c>
      <c r="C994" s="52" t="str">
        <f t="shared" si="46"/>
        <v>A.049.975</v>
      </c>
      <c r="D994" s="52" t="str">
        <f>IF(E994="","",$G$5&amp;"."&amp;B994&amp;"."&amp;VLOOKUP(G994,Setting!$B$6:$C$7,2,FALSE)&amp;"."&amp;DAY(E994)&amp;"."&amp;MONTH(E994)&amp;"."&amp;YEAR(E994))</f>
        <v/>
      </c>
      <c r="E994" s="135" t="str">
        <f>IFERROR(VLOOKUP(C994,'Db Transaksi'!$C$6:$K$400000,4,FALSE),"")</f>
        <v/>
      </c>
      <c r="F994" s="135"/>
      <c r="G994" s="54" t="str">
        <f>IFERROR(VLOOKUP(C994,'Db Transaksi'!$C$6:$K$400000,7,FALSE),"")</f>
        <v/>
      </c>
      <c r="H994" s="136">
        <f>IFERROR(IF(G994=$P$6,VLOOKUP(D994,'Db Transaksi'!$E$6:$J$400000,6,FALSE),0),0)</f>
        <v>0</v>
      </c>
      <c r="I994" s="136"/>
      <c r="J994" s="136">
        <f>IFERROR(IF(G994=$P$7,VLOOKUP(D994,'Db Transaksi'!$E$6:$J$400000,6,FALSE),0),0)</f>
        <v>0</v>
      </c>
      <c r="K994" s="136"/>
      <c r="L994" s="137">
        <f t="shared" si="47"/>
        <v>0</v>
      </c>
      <c r="M994" s="138"/>
    </row>
    <row r="995" spans="1:13" s="7" customFormat="1" x14ac:dyDescent="0.25">
      <c r="A995" s="53" t="str">
        <f t="shared" si="45"/>
        <v/>
      </c>
      <c r="B995" s="53">
        <v>976</v>
      </c>
      <c r="C995" s="52" t="str">
        <f t="shared" si="46"/>
        <v>A.049.976</v>
      </c>
      <c r="D995" s="52" t="str">
        <f>IF(E995="","",$G$5&amp;"."&amp;B995&amp;"."&amp;VLOOKUP(G995,Setting!$B$6:$C$7,2,FALSE)&amp;"."&amp;DAY(E995)&amp;"."&amp;MONTH(E995)&amp;"."&amp;YEAR(E995))</f>
        <v/>
      </c>
      <c r="E995" s="135" t="str">
        <f>IFERROR(VLOOKUP(C995,'Db Transaksi'!$C$6:$K$400000,4,FALSE),"")</f>
        <v/>
      </c>
      <c r="F995" s="135"/>
      <c r="G995" s="54" t="str">
        <f>IFERROR(VLOOKUP(C995,'Db Transaksi'!$C$6:$K$400000,7,FALSE),"")</f>
        <v/>
      </c>
      <c r="H995" s="136">
        <f>IFERROR(IF(G995=$P$6,VLOOKUP(D995,'Db Transaksi'!$E$6:$J$400000,6,FALSE),0),0)</f>
        <v>0</v>
      </c>
      <c r="I995" s="136"/>
      <c r="J995" s="136">
        <f>IFERROR(IF(G995=$P$7,VLOOKUP(D995,'Db Transaksi'!$E$6:$J$400000,6,FALSE),0),0)</f>
        <v>0</v>
      </c>
      <c r="K995" s="136"/>
      <c r="L995" s="137">
        <f t="shared" si="47"/>
        <v>0</v>
      </c>
      <c r="M995" s="138"/>
    </row>
    <row r="996" spans="1:13" s="7" customFormat="1" x14ac:dyDescent="0.25">
      <c r="A996" s="53" t="str">
        <f t="shared" si="45"/>
        <v/>
      </c>
      <c r="B996" s="53">
        <v>977</v>
      </c>
      <c r="C996" s="52" t="str">
        <f t="shared" si="46"/>
        <v>A.049.977</v>
      </c>
      <c r="D996" s="52" t="str">
        <f>IF(E996="","",$G$5&amp;"."&amp;B996&amp;"."&amp;VLOOKUP(G996,Setting!$B$6:$C$7,2,FALSE)&amp;"."&amp;DAY(E996)&amp;"."&amp;MONTH(E996)&amp;"."&amp;YEAR(E996))</f>
        <v/>
      </c>
      <c r="E996" s="135" t="str">
        <f>IFERROR(VLOOKUP(C996,'Db Transaksi'!$C$6:$K$400000,4,FALSE),"")</f>
        <v/>
      </c>
      <c r="F996" s="135"/>
      <c r="G996" s="54" t="str">
        <f>IFERROR(VLOOKUP(C996,'Db Transaksi'!$C$6:$K$400000,7,FALSE),"")</f>
        <v/>
      </c>
      <c r="H996" s="136">
        <f>IFERROR(IF(G996=$P$6,VLOOKUP(D996,'Db Transaksi'!$E$6:$J$400000,6,FALSE),0),0)</f>
        <v>0</v>
      </c>
      <c r="I996" s="136"/>
      <c r="J996" s="136">
        <f>IFERROR(IF(G996=$P$7,VLOOKUP(D996,'Db Transaksi'!$E$6:$J$400000,6,FALSE),0),0)</f>
        <v>0</v>
      </c>
      <c r="K996" s="136"/>
      <c r="L996" s="137">
        <f t="shared" si="47"/>
        <v>0</v>
      </c>
      <c r="M996" s="138"/>
    </row>
    <row r="997" spans="1:13" s="7" customFormat="1" x14ac:dyDescent="0.25">
      <c r="A997" s="53" t="str">
        <f t="shared" si="45"/>
        <v/>
      </c>
      <c r="B997" s="53">
        <v>978</v>
      </c>
      <c r="C997" s="52" t="str">
        <f t="shared" si="46"/>
        <v>A.049.978</v>
      </c>
      <c r="D997" s="52" t="str">
        <f>IF(E997="","",$G$5&amp;"."&amp;B997&amp;"."&amp;VLOOKUP(G997,Setting!$B$6:$C$7,2,FALSE)&amp;"."&amp;DAY(E997)&amp;"."&amp;MONTH(E997)&amp;"."&amp;YEAR(E997))</f>
        <v/>
      </c>
      <c r="E997" s="135" t="str">
        <f>IFERROR(VLOOKUP(C997,'Db Transaksi'!$C$6:$K$400000,4,FALSE),"")</f>
        <v/>
      </c>
      <c r="F997" s="135"/>
      <c r="G997" s="54" t="str">
        <f>IFERROR(VLOOKUP(C997,'Db Transaksi'!$C$6:$K$400000,7,FALSE),"")</f>
        <v/>
      </c>
      <c r="H997" s="136">
        <f>IFERROR(IF(G997=$P$6,VLOOKUP(D997,'Db Transaksi'!$E$6:$J$400000,6,FALSE),0),0)</f>
        <v>0</v>
      </c>
      <c r="I997" s="136"/>
      <c r="J997" s="136">
        <f>IFERROR(IF(G997=$P$7,VLOOKUP(D997,'Db Transaksi'!$E$6:$J$400000,6,FALSE),0),0)</f>
        <v>0</v>
      </c>
      <c r="K997" s="136"/>
      <c r="L997" s="137">
        <f t="shared" si="47"/>
        <v>0</v>
      </c>
      <c r="M997" s="138"/>
    </row>
    <row r="998" spans="1:13" s="7" customFormat="1" x14ac:dyDescent="0.25">
      <c r="A998" s="53" t="str">
        <f t="shared" si="45"/>
        <v/>
      </c>
      <c r="B998" s="53">
        <v>979</v>
      </c>
      <c r="C998" s="52" t="str">
        <f t="shared" si="46"/>
        <v>A.049.979</v>
      </c>
      <c r="D998" s="52" t="str">
        <f>IF(E998="","",$G$5&amp;"."&amp;B998&amp;"."&amp;VLOOKUP(G998,Setting!$B$6:$C$7,2,FALSE)&amp;"."&amp;DAY(E998)&amp;"."&amp;MONTH(E998)&amp;"."&amp;YEAR(E998))</f>
        <v/>
      </c>
      <c r="E998" s="135" t="str">
        <f>IFERROR(VLOOKUP(C998,'Db Transaksi'!$C$6:$K$400000,4,FALSE),"")</f>
        <v/>
      </c>
      <c r="F998" s="135"/>
      <c r="G998" s="54" t="str">
        <f>IFERROR(VLOOKUP(C998,'Db Transaksi'!$C$6:$K$400000,7,FALSE),"")</f>
        <v/>
      </c>
      <c r="H998" s="136">
        <f>IFERROR(IF(G998=$P$6,VLOOKUP(D998,'Db Transaksi'!$E$6:$J$400000,6,FALSE),0),0)</f>
        <v>0</v>
      </c>
      <c r="I998" s="136"/>
      <c r="J998" s="136">
        <f>IFERROR(IF(G998=$P$7,VLOOKUP(D998,'Db Transaksi'!$E$6:$J$400000,6,FALSE),0),0)</f>
        <v>0</v>
      </c>
      <c r="K998" s="136"/>
      <c r="L998" s="137">
        <f t="shared" si="47"/>
        <v>0</v>
      </c>
      <c r="M998" s="138"/>
    </row>
    <row r="999" spans="1:13" s="7" customFormat="1" x14ac:dyDescent="0.25">
      <c r="A999" s="53" t="str">
        <f t="shared" si="45"/>
        <v/>
      </c>
      <c r="B999" s="53">
        <v>980</v>
      </c>
      <c r="C999" s="52" t="str">
        <f t="shared" si="46"/>
        <v>A.049.980</v>
      </c>
      <c r="D999" s="52" t="str">
        <f>IF(E999="","",$G$5&amp;"."&amp;B999&amp;"."&amp;VLOOKUP(G999,Setting!$B$6:$C$7,2,FALSE)&amp;"."&amp;DAY(E999)&amp;"."&amp;MONTH(E999)&amp;"."&amp;YEAR(E999))</f>
        <v/>
      </c>
      <c r="E999" s="135" t="str">
        <f>IFERROR(VLOOKUP(C999,'Db Transaksi'!$C$6:$K$400000,4,FALSE),"")</f>
        <v/>
      </c>
      <c r="F999" s="135"/>
      <c r="G999" s="54" t="str">
        <f>IFERROR(VLOOKUP(C999,'Db Transaksi'!$C$6:$K$400000,7,FALSE),"")</f>
        <v/>
      </c>
      <c r="H999" s="136">
        <f>IFERROR(IF(G999=$P$6,VLOOKUP(D999,'Db Transaksi'!$E$6:$J$400000,6,FALSE),0),0)</f>
        <v>0</v>
      </c>
      <c r="I999" s="136"/>
      <c r="J999" s="136">
        <f>IFERROR(IF(G999=$P$7,VLOOKUP(D999,'Db Transaksi'!$E$6:$J$400000,6,FALSE),0),0)</f>
        <v>0</v>
      </c>
      <c r="K999" s="136"/>
      <c r="L999" s="137">
        <f t="shared" si="47"/>
        <v>0</v>
      </c>
      <c r="M999" s="138"/>
    </row>
    <row r="1000" spans="1:13" s="7" customFormat="1" x14ac:dyDescent="0.25">
      <c r="A1000" s="53" t="str">
        <f t="shared" si="45"/>
        <v/>
      </c>
      <c r="B1000" s="53">
        <v>981</v>
      </c>
      <c r="C1000" s="52" t="str">
        <f t="shared" si="46"/>
        <v>A.049.981</v>
      </c>
      <c r="D1000" s="52" t="str">
        <f>IF(E1000="","",$G$5&amp;"."&amp;B1000&amp;"."&amp;VLOOKUP(G1000,Setting!$B$6:$C$7,2,FALSE)&amp;"."&amp;DAY(E1000)&amp;"."&amp;MONTH(E1000)&amp;"."&amp;YEAR(E1000))</f>
        <v/>
      </c>
      <c r="E1000" s="135" t="str">
        <f>IFERROR(VLOOKUP(C1000,'Db Transaksi'!$C$6:$K$400000,4,FALSE),"")</f>
        <v/>
      </c>
      <c r="F1000" s="135"/>
      <c r="G1000" s="54" t="str">
        <f>IFERROR(VLOOKUP(C1000,'Db Transaksi'!$C$6:$K$400000,7,FALSE),"")</f>
        <v/>
      </c>
      <c r="H1000" s="136">
        <f>IFERROR(IF(G1000=$P$6,VLOOKUP(D1000,'Db Transaksi'!$E$6:$J$400000,6,FALSE),0),0)</f>
        <v>0</v>
      </c>
      <c r="I1000" s="136"/>
      <c r="J1000" s="136">
        <f>IFERROR(IF(G1000=$P$7,VLOOKUP(D1000,'Db Transaksi'!$E$6:$J$400000,6,FALSE),0),0)</f>
        <v>0</v>
      </c>
      <c r="K1000" s="136"/>
      <c r="L1000" s="137">
        <f t="shared" si="47"/>
        <v>0</v>
      </c>
      <c r="M1000" s="138"/>
    </row>
    <row r="1001" spans="1:13" s="7" customFormat="1" x14ac:dyDescent="0.25">
      <c r="A1001" s="53" t="str">
        <f t="shared" si="45"/>
        <v/>
      </c>
      <c r="B1001" s="53">
        <v>982</v>
      </c>
      <c r="C1001" s="52" t="str">
        <f t="shared" si="46"/>
        <v>A.049.982</v>
      </c>
      <c r="D1001" s="52" t="str">
        <f>IF(E1001="","",$G$5&amp;"."&amp;B1001&amp;"."&amp;VLOOKUP(G1001,Setting!$B$6:$C$7,2,FALSE)&amp;"."&amp;DAY(E1001)&amp;"."&amp;MONTH(E1001)&amp;"."&amp;YEAR(E1001))</f>
        <v/>
      </c>
      <c r="E1001" s="135" t="str">
        <f>IFERROR(VLOOKUP(C1001,'Db Transaksi'!$C$6:$K$400000,4,FALSE),"")</f>
        <v/>
      </c>
      <c r="F1001" s="135"/>
      <c r="G1001" s="54" t="str">
        <f>IFERROR(VLOOKUP(C1001,'Db Transaksi'!$C$6:$K$400000,7,FALSE),"")</f>
        <v/>
      </c>
      <c r="H1001" s="136">
        <f>IFERROR(IF(G1001=$P$6,VLOOKUP(D1001,'Db Transaksi'!$E$6:$J$400000,6,FALSE),0),0)</f>
        <v>0</v>
      </c>
      <c r="I1001" s="136"/>
      <c r="J1001" s="136">
        <f>IFERROR(IF(G1001=$P$7,VLOOKUP(D1001,'Db Transaksi'!$E$6:$J$400000,6,FALSE),0),0)</f>
        <v>0</v>
      </c>
      <c r="K1001" s="136"/>
      <c r="L1001" s="137">
        <f t="shared" si="47"/>
        <v>0</v>
      </c>
      <c r="M1001" s="138"/>
    </row>
    <row r="1002" spans="1:13" s="7" customFormat="1" x14ac:dyDescent="0.25">
      <c r="A1002" s="53" t="str">
        <f t="shared" si="45"/>
        <v/>
      </c>
      <c r="B1002" s="53">
        <v>983</v>
      </c>
      <c r="C1002" s="52" t="str">
        <f t="shared" si="46"/>
        <v>A.049.983</v>
      </c>
      <c r="D1002" s="52" t="str">
        <f>IF(E1002="","",$G$5&amp;"."&amp;B1002&amp;"."&amp;VLOOKUP(G1002,Setting!$B$6:$C$7,2,FALSE)&amp;"."&amp;DAY(E1002)&amp;"."&amp;MONTH(E1002)&amp;"."&amp;YEAR(E1002))</f>
        <v/>
      </c>
      <c r="E1002" s="135" t="str">
        <f>IFERROR(VLOOKUP(C1002,'Db Transaksi'!$C$6:$K$400000,4,FALSE),"")</f>
        <v/>
      </c>
      <c r="F1002" s="135"/>
      <c r="G1002" s="54" t="str">
        <f>IFERROR(VLOOKUP(C1002,'Db Transaksi'!$C$6:$K$400000,7,FALSE),"")</f>
        <v/>
      </c>
      <c r="H1002" s="136">
        <f>IFERROR(IF(G1002=$P$6,VLOOKUP(D1002,'Db Transaksi'!$E$6:$J$400000,6,FALSE),0),0)</f>
        <v>0</v>
      </c>
      <c r="I1002" s="136"/>
      <c r="J1002" s="136">
        <f>IFERROR(IF(G1002=$P$7,VLOOKUP(D1002,'Db Transaksi'!$E$6:$J$400000,6,FALSE),0),0)</f>
        <v>0</v>
      </c>
      <c r="K1002" s="136"/>
      <c r="L1002" s="137">
        <f t="shared" si="47"/>
        <v>0</v>
      </c>
      <c r="M1002" s="138"/>
    </row>
    <row r="1003" spans="1:13" s="7" customFormat="1" x14ac:dyDescent="0.25">
      <c r="A1003" s="53" t="str">
        <f t="shared" si="45"/>
        <v/>
      </c>
      <c r="B1003" s="53">
        <v>984</v>
      </c>
      <c r="C1003" s="52" t="str">
        <f t="shared" si="46"/>
        <v>A.049.984</v>
      </c>
      <c r="D1003" s="52" t="str">
        <f>IF(E1003="","",$G$5&amp;"."&amp;B1003&amp;"."&amp;VLOOKUP(G1003,Setting!$B$6:$C$7,2,FALSE)&amp;"."&amp;DAY(E1003)&amp;"."&amp;MONTH(E1003)&amp;"."&amp;YEAR(E1003))</f>
        <v/>
      </c>
      <c r="E1003" s="135" t="str">
        <f>IFERROR(VLOOKUP(C1003,'Db Transaksi'!$C$6:$K$400000,4,FALSE),"")</f>
        <v/>
      </c>
      <c r="F1003" s="135"/>
      <c r="G1003" s="54" t="str">
        <f>IFERROR(VLOOKUP(C1003,'Db Transaksi'!$C$6:$K$400000,7,FALSE),"")</f>
        <v/>
      </c>
      <c r="H1003" s="136">
        <f>IFERROR(IF(G1003=$P$6,VLOOKUP(D1003,'Db Transaksi'!$E$6:$J$400000,6,FALSE),0),0)</f>
        <v>0</v>
      </c>
      <c r="I1003" s="136"/>
      <c r="J1003" s="136">
        <f>IFERROR(IF(G1003=$P$7,VLOOKUP(D1003,'Db Transaksi'!$E$6:$J$400000,6,FALSE),0),0)</f>
        <v>0</v>
      </c>
      <c r="K1003" s="136"/>
      <c r="L1003" s="137">
        <f t="shared" si="47"/>
        <v>0</v>
      </c>
      <c r="M1003" s="138"/>
    </row>
    <row r="1004" spans="1:13" s="7" customFormat="1" x14ac:dyDescent="0.25">
      <c r="A1004" s="53" t="str">
        <f t="shared" si="45"/>
        <v/>
      </c>
      <c r="B1004" s="53">
        <v>985</v>
      </c>
      <c r="C1004" s="52" t="str">
        <f t="shared" si="46"/>
        <v>A.049.985</v>
      </c>
      <c r="D1004" s="52" t="str">
        <f>IF(E1004="","",$G$5&amp;"."&amp;B1004&amp;"."&amp;VLOOKUP(G1004,Setting!$B$6:$C$7,2,FALSE)&amp;"."&amp;DAY(E1004)&amp;"."&amp;MONTH(E1004)&amp;"."&amp;YEAR(E1004))</f>
        <v/>
      </c>
      <c r="E1004" s="135" t="str">
        <f>IFERROR(VLOOKUP(C1004,'Db Transaksi'!$C$6:$K$400000,4,FALSE),"")</f>
        <v/>
      </c>
      <c r="F1004" s="135"/>
      <c r="G1004" s="54" t="str">
        <f>IFERROR(VLOOKUP(C1004,'Db Transaksi'!$C$6:$K$400000,7,FALSE),"")</f>
        <v/>
      </c>
      <c r="H1004" s="136">
        <f>IFERROR(IF(G1004=$P$6,VLOOKUP(D1004,'Db Transaksi'!$E$6:$J$400000,6,FALSE),0),0)</f>
        <v>0</v>
      </c>
      <c r="I1004" s="136"/>
      <c r="J1004" s="136">
        <f>IFERROR(IF(G1004=$P$7,VLOOKUP(D1004,'Db Transaksi'!$E$6:$J$400000,6,FALSE),0),0)</f>
        <v>0</v>
      </c>
      <c r="K1004" s="136"/>
      <c r="L1004" s="137">
        <f t="shared" si="47"/>
        <v>0</v>
      </c>
      <c r="M1004" s="138"/>
    </row>
    <row r="1005" spans="1:13" s="7" customFormat="1" x14ac:dyDescent="0.25">
      <c r="A1005" s="53" t="str">
        <f t="shared" si="45"/>
        <v/>
      </c>
      <c r="B1005" s="53">
        <v>986</v>
      </c>
      <c r="C1005" s="52" t="str">
        <f t="shared" si="46"/>
        <v>A.049.986</v>
      </c>
      <c r="D1005" s="52" t="str">
        <f>IF(E1005="","",$G$5&amp;"."&amp;B1005&amp;"."&amp;VLOOKUP(G1005,Setting!$B$6:$C$7,2,FALSE)&amp;"."&amp;DAY(E1005)&amp;"."&amp;MONTH(E1005)&amp;"."&amp;YEAR(E1005))</f>
        <v/>
      </c>
      <c r="E1005" s="135" t="str">
        <f>IFERROR(VLOOKUP(C1005,'Db Transaksi'!$C$6:$K$400000,4,FALSE),"")</f>
        <v/>
      </c>
      <c r="F1005" s="135"/>
      <c r="G1005" s="54" t="str">
        <f>IFERROR(VLOOKUP(C1005,'Db Transaksi'!$C$6:$K$400000,7,FALSE),"")</f>
        <v/>
      </c>
      <c r="H1005" s="136">
        <f>IFERROR(IF(G1005=$P$6,VLOOKUP(D1005,'Db Transaksi'!$E$6:$J$400000,6,FALSE),0),0)</f>
        <v>0</v>
      </c>
      <c r="I1005" s="136"/>
      <c r="J1005" s="136">
        <f>IFERROR(IF(G1005=$P$7,VLOOKUP(D1005,'Db Transaksi'!$E$6:$J$400000,6,FALSE),0),0)</f>
        <v>0</v>
      </c>
      <c r="K1005" s="136"/>
      <c r="L1005" s="137">
        <f t="shared" si="47"/>
        <v>0</v>
      </c>
      <c r="M1005" s="138"/>
    </row>
    <row r="1006" spans="1:13" s="7" customFormat="1" x14ac:dyDescent="0.25">
      <c r="A1006" s="53" t="str">
        <f t="shared" si="45"/>
        <v/>
      </c>
      <c r="B1006" s="53">
        <v>987</v>
      </c>
      <c r="C1006" s="52" t="str">
        <f t="shared" si="46"/>
        <v>A.049.987</v>
      </c>
      <c r="D1006" s="52" t="str">
        <f>IF(E1006="","",$G$5&amp;"."&amp;B1006&amp;"."&amp;VLOOKUP(G1006,Setting!$B$6:$C$7,2,FALSE)&amp;"."&amp;DAY(E1006)&amp;"."&amp;MONTH(E1006)&amp;"."&amp;YEAR(E1006))</f>
        <v/>
      </c>
      <c r="E1006" s="135" t="str">
        <f>IFERROR(VLOOKUP(C1006,'Db Transaksi'!$C$6:$K$400000,4,FALSE),"")</f>
        <v/>
      </c>
      <c r="F1006" s="135"/>
      <c r="G1006" s="54" t="str">
        <f>IFERROR(VLOOKUP(C1006,'Db Transaksi'!$C$6:$K$400000,7,FALSE),"")</f>
        <v/>
      </c>
      <c r="H1006" s="136">
        <f>IFERROR(IF(G1006=$P$6,VLOOKUP(D1006,'Db Transaksi'!$E$6:$J$400000,6,FALSE),0),0)</f>
        <v>0</v>
      </c>
      <c r="I1006" s="136"/>
      <c r="J1006" s="136">
        <f>IFERROR(IF(G1006=$P$7,VLOOKUP(D1006,'Db Transaksi'!$E$6:$J$400000,6,FALSE),0),0)</f>
        <v>0</v>
      </c>
      <c r="K1006" s="136"/>
      <c r="L1006" s="137">
        <f t="shared" si="47"/>
        <v>0</v>
      </c>
      <c r="M1006" s="138"/>
    </row>
    <row r="1007" spans="1:13" s="7" customFormat="1" x14ac:dyDescent="0.25">
      <c r="A1007" s="53" t="str">
        <f t="shared" si="45"/>
        <v/>
      </c>
      <c r="B1007" s="53">
        <v>988</v>
      </c>
      <c r="C1007" s="52" t="str">
        <f t="shared" si="46"/>
        <v>A.049.988</v>
      </c>
      <c r="D1007" s="52" t="str">
        <f>IF(E1007="","",$G$5&amp;"."&amp;B1007&amp;"."&amp;VLOOKUP(G1007,Setting!$B$6:$C$7,2,FALSE)&amp;"."&amp;DAY(E1007)&amp;"."&amp;MONTH(E1007)&amp;"."&amp;YEAR(E1007))</f>
        <v/>
      </c>
      <c r="E1007" s="135" t="str">
        <f>IFERROR(VLOOKUP(C1007,'Db Transaksi'!$C$6:$K$400000,4,FALSE),"")</f>
        <v/>
      </c>
      <c r="F1007" s="135"/>
      <c r="G1007" s="54" t="str">
        <f>IFERROR(VLOOKUP(C1007,'Db Transaksi'!$C$6:$K$400000,7,FALSE),"")</f>
        <v/>
      </c>
      <c r="H1007" s="136">
        <f>IFERROR(IF(G1007=$P$6,VLOOKUP(D1007,'Db Transaksi'!$E$6:$J$400000,6,FALSE),0),0)</f>
        <v>0</v>
      </c>
      <c r="I1007" s="136"/>
      <c r="J1007" s="136">
        <f>IFERROR(IF(G1007=$P$7,VLOOKUP(D1007,'Db Transaksi'!$E$6:$J$400000,6,FALSE),0),0)</f>
        <v>0</v>
      </c>
      <c r="K1007" s="136"/>
      <c r="L1007" s="137">
        <f t="shared" si="47"/>
        <v>0</v>
      </c>
      <c r="M1007" s="138"/>
    </row>
    <row r="1008" spans="1:13" s="7" customFormat="1" x14ac:dyDescent="0.25">
      <c r="A1008" s="53" t="str">
        <f t="shared" si="45"/>
        <v/>
      </c>
      <c r="B1008" s="53">
        <v>989</v>
      </c>
      <c r="C1008" s="52" t="str">
        <f t="shared" si="46"/>
        <v>A.049.989</v>
      </c>
      <c r="D1008" s="52" t="str">
        <f>IF(E1008="","",$G$5&amp;"."&amp;B1008&amp;"."&amp;VLOOKUP(G1008,Setting!$B$6:$C$7,2,FALSE)&amp;"."&amp;DAY(E1008)&amp;"."&amp;MONTH(E1008)&amp;"."&amp;YEAR(E1008))</f>
        <v/>
      </c>
      <c r="E1008" s="135" t="str">
        <f>IFERROR(VLOOKUP(C1008,'Db Transaksi'!$C$6:$K$400000,4,FALSE),"")</f>
        <v/>
      </c>
      <c r="F1008" s="135"/>
      <c r="G1008" s="54" t="str">
        <f>IFERROR(VLOOKUP(C1008,'Db Transaksi'!$C$6:$K$400000,7,FALSE),"")</f>
        <v/>
      </c>
      <c r="H1008" s="136">
        <f>IFERROR(IF(G1008=$P$6,VLOOKUP(D1008,'Db Transaksi'!$E$6:$J$400000,6,FALSE),0),0)</f>
        <v>0</v>
      </c>
      <c r="I1008" s="136"/>
      <c r="J1008" s="136">
        <f>IFERROR(IF(G1008=$P$7,VLOOKUP(D1008,'Db Transaksi'!$E$6:$J$400000,6,FALSE),0),0)</f>
        <v>0</v>
      </c>
      <c r="K1008" s="136"/>
      <c r="L1008" s="137">
        <f t="shared" si="47"/>
        <v>0</v>
      </c>
      <c r="M1008" s="138"/>
    </row>
    <row r="1009" spans="1:13" s="7" customFormat="1" x14ac:dyDescent="0.25">
      <c r="A1009" s="53" t="str">
        <f t="shared" si="45"/>
        <v/>
      </c>
      <c r="B1009" s="53">
        <v>990</v>
      </c>
      <c r="C1009" s="52" t="str">
        <f t="shared" si="46"/>
        <v>A.049.990</v>
      </c>
      <c r="D1009" s="52" t="str">
        <f>IF(E1009="","",$G$5&amp;"."&amp;B1009&amp;"."&amp;VLOOKUP(G1009,Setting!$B$6:$C$7,2,FALSE)&amp;"."&amp;DAY(E1009)&amp;"."&amp;MONTH(E1009)&amp;"."&amp;YEAR(E1009))</f>
        <v/>
      </c>
      <c r="E1009" s="135" t="str">
        <f>IFERROR(VLOOKUP(C1009,'Db Transaksi'!$C$6:$K$400000,4,FALSE),"")</f>
        <v/>
      </c>
      <c r="F1009" s="135"/>
      <c r="G1009" s="54" t="str">
        <f>IFERROR(VLOOKUP(C1009,'Db Transaksi'!$C$6:$K$400000,7,FALSE),"")</f>
        <v/>
      </c>
      <c r="H1009" s="136">
        <f>IFERROR(IF(G1009=$P$6,VLOOKUP(D1009,'Db Transaksi'!$E$6:$J$400000,6,FALSE),0),0)</f>
        <v>0</v>
      </c>
      <c r="I1009" s="136"/>
      <c r="J1009" s="136">
        <f>IFERROR(IF(G1009=$P$7,VLOOKUP(D1009,'Db Transaksi'!$E$6:$J$400000,6,FALSE),0),0)</f>
        <v>0</v>
      </c>
      <c r="K1009" s="136"/>
      <c r="L1009" s="137">
        <f t="shared" si="47"/>
        <v>0</v>
      </c>
      <c r="M1009" s="138"/>
    </row>
    <row r="1010" spans="1:13" s="7" customFormat="1" x14ac:dyDescent="0.25">
      <c r="A1010" s="53" t="str">
        <f t="shared" si="45"/>
        <v/>
      </c>
      <c r="B1010" s="53">
        <v>991</v>
      </c>
      <c r="C1010" s="52" t="str">
        <f t="shared" si="46"/>
        <v>A.049.991</v>
      </c>
      <c r="D1010" s="52" t="str">
        <f>IF(E1010="","",$G$5&amp;"."&amp;B1010&amp;"."&amp;VLOOKUP(G1010,Setting!$B$6:$C$7,2,FALSE)&amp;"."&amp;DAY(E1010)&amp;"."&amp;MONTH(E1010)&amp;"."&amp;YEAR(E1010))</f>
        <v/>
      </c>
      <c r="E1010" s="135" t="str">
        <f>IFERROR(VLOOKUP(C1010,'Db Transaksi'!$C$6:$K$400000,4,FALSE),"")</f>
        <v/>
      </c>
      <c r="F1010" s="135"/>
      <c r="G1010" s="54" t="str">
        <f>IFERROR(VLOOKUP(C1010,'Db Transaksi'!$C$6:$K$400000,7,FALSE),"")</f>
        <v/>
      </c>
      <c r="H1010" s="136">
        <f>IFERROR(IF(G1010=$P$6,VLOOKUP(D1010,'Db Transaksi'!$E$6:$J$400000,6,FALSE),0),0)</f>
        <v>0</v>
      </c>
      <c r="I1010" s="136"/>
      <c r="J1010" s="136">
        <f>IFERROR(IF(G1010=$P$7,VLOOKUP(D1010,'Db Transaksi'!$E$6:$J$400000,6,FALSE),0),0)</f>
        <v>0</v>
      </c>
      <c r="K1010" s="136"/>
      <c r="L1010" s="137">
        <f t="shared" si="47"/>
        <v>0</v>
      </c>
      <c r="M1010" s="138"/>
    </row>
    <row r="1011" spans="1:13" s="7" customFormat="1" x14ac:dyDescent="0.25">
      <c r="A1011" s="53" t="str">
        <f t="shared" si="45"/>
        <v/>
      </c>
      <c r="B1011" s="53">
        <v>992</v>
      </c>
      <c r="C1011" s="52" t="str">
        <f t="shared" si="46"/>
        <v>A.049.992</v>
      </c>
      <c r="D1011" s="52" t="str">
        <f>IF(E1011="","",$G$5&amp;"."&amp;B1011&amp;"."&amp;VLOOKUP(G1011,Setting!$B$6:$C$7,2,FALSE)&amp;"."&amp;DAY(E1011)&amp;"."&amp;MONTH(E1011)&amp;"."&amp;YEAR(E1011))</f>
        <v/>
      </c>
      <c r="E1011" s="135" t="str">
        <f>IFERROR(VLOOKUP(C1011,'Db Transaksi'!$C$6:$K$400000,4,FALSE),"")</f>
        <v/>
      </c>
      <c r="F1011" s="135"/>
      <c r="G1011" s="54" t="str">
        <f>IFERROR(VLOOKUP(C1011,'Db Transaksi'!$C$6:$K$400000,7,FALSE),"")</f>
        <v/>
      </c>
      <c r="H1011" s="136">
        <f>IFERROR(IF(G1011=$P$6,VLOOKUP(D1011,'Db Transaksi'!$E$6:$J$400000,6,FALSE),0),0)</f>
        <v>0</v>
      </c>
      <c r="I1011" s="136"/>
      <c r="J1011" s="136">
        <f>IFERROR(IF(G1011=$P$7,VLOOKUP(D1011,'Db Transaksi'!$E$6:$J$400000,6,FALSE),0),0)</f>
        <v>0</v>
      </c>
      <c r="K1011" s="136"/>
      <c r="L1011" s="137">
        <f t="shared" si="47"/>
        <v>0</v>
      </c>
      <c r="M1011" s="138"/>
    </row>
    <row r="1012" spans="1:13" s="7" customFormat="1" x14ac:dyDescent="0.25">
      <c r="A1012" s="53" t="str">
        <f t="shared" si="45"/>
        <v/>
      </c>
      <c r="B1012" s="53">
        <v>993</v>
      </c>
      <c r="C1012" s="52" t="str">
        <f t="shared" si="46"/>
        <v>A.049.993</v>
      </c>
      <c r="D1012" s="52" t="str">
        <f>IF(E1012="","",$G$5&amp;"."&amp;B1012&amp;"."&amp;VLOOKUP(G1012,Setting!$B$6:$C$7,2,FALSE)&amp;"."&amp;DAY(E1012)&amp;"."&amp;MONTH(E1012)&amp;"."&amp;YEAR(E1012))</f>
        <v/>
      </c>
      <c r="E1012" s="135" t="str">
        <f>IFERROR(VLOOKUP(C1012,'Db Transaksi'!$C$6:$K$400000,4,FALSE),"")</f>
        <v/>
      </c>
      <c r="F1012" s="135"/>
      <c r="G1012" s="54" t="str">
        <f>IFERROR(VLOOKUP(C1012,'Db Transaksi'!$C$6:$K$400000,7,FALSE),"")</f>
        <v/>
      </c>
      <c r="H1012" s="136">
        <f>IFERROR(IF(G1012=$P$6,VLOOKUP(D1012,'Db Transaksi'!$E$6:$J$400000,6,FALSE),0),0)</f>
        <v>0</v>
      </c>
      <c r="I1012" s="136"/>
      <c r="J1012" s="136">
        <f>IFERROR(IF(G1012=$P$7,VLOOKUP(D1012,'Db Transaksi'!$E$6:$J$400000,6,FALSE),0),0)</f>
        <v>0</v>
      </c>
      <c r="K1012" s="136"/>
      <c r="L1012" s="137">
        <f t="shared" si="47"/>
        <v>0</v>
      </c>
      <c r="M1012" s="138"/>
    </row>
    <row r="1013" spans="1:13" s="7" customFormat="1" x14ac:dyDescent="0.25">
      <c r="A1013" s="53" t="str">
        <f t="shared" si="45"/>
        <v/>
      </c>
      <c r="B1013" s="53">
        <v>994</v>
      </c>
      <c r="C1013" s="52" t="str">
        <f t="shared" si="46"/>
        <v>A.049.994</v>
      </c>
      <c r="D1013" s="52" t="str">
        <f>IF(E1013="","",$G$5&amp;"."&amp;B1013&amp;"."&amp;VLOOKUP(G1013,Setting!$B$6:$C$7,2,FALSE)&amp;"."&amp;DAY(E1013)&amp;"."&amp;MONTH(E1013)&amp;"."&amp;YEAR(E1013))</f>
        <v/>
      </c>
      <c r="E1013" s="135" t="str">
        <f>IFERROR(VLOOKUP(C1013,'Db Transaksi'!$C$6:$K$400000,4,FALSE),"")</f>
        <v/>
      </c>
      <c r="F1013" s="135"/>
      <c r="G1013" s="54" t="str">
        <f>IFERROR(VLOOKUP(C1013,'Db Transaksi'!$C$6:$K$400000,7,FALSE),"")</f>
        <v/>
      </c>
      <c r="H1013" s="136">
        <f>IFERROR(IF(G1013=$P$6,VLOOKUP(D1013,'Db Transaksi'!$E$6:$J$400000,6,FALSE),0),0)</f>
        <v>0</v>
      </c>
      <c r="I1013" s="136"/>
      <c r="J1013" s="136">
        <f>IFERROR(IF(G1013=$P$7,VLOOKUP(D1013,'Db Transaksi'!$E$6:$J$400000,6,FALSE),0),0)</f>
        <v>0</v>
      </c>
      <c r="K1013" s="136"/>
      <c r="L1013" s="137">
        <f t="shared" si="47"/>
        <v>0</v>
      </c>
      <c r="M1013" s="138"/>
    </row>
    <row r="1014" spans="1:13" s="7" customFormat="1" x14ac:dyDescent="0.25">
      <c r="A1014" s="53" t="str">
        <f t="shared" si="45"/>
        <v/>
      </c>
      <c r="B1014" s="53">
        <v>995</v>
      </c>
      <c r="C1014" s="52" t="str">
        <f t="shared" si="46"/>
        <v>A.049.995</v>
      </c>
      <c r="D1014" s="52" t="str">
        <f>IF(E1014="","",$G$5&amp;"."&amp;B1014&amp;"."&amp;VLOOKUP(G1014,Setting!$B$6:$C$7,2,FALSE)&amp;"."&amp;DAY(E1014)&amp;"."&amp;MONTH(E1014)&amp;"."&amp;YEAR(E1014))</f>
        <v/>
      </c>
      <c r="E1014" s="135" t="str">
        <f>IFERROR(VLOOKUP(C1014,'Db Transaksi'!$C$6:$K$400000,4,FALSE),"")</f>
        <v/>
      </c>
      <c r="F1014" s="135"/>
      <c r="G1014" s="54" t="str">
        <f>IFERROR(VLOOKUP(C1014,'Db Transaksi'!$C$6:$K$400000,7,FALSE),"")</f>
        <v/>
      </c>
      <c r="H1014" s="136">
        <f>IFERROR(IF(G1014=$P$6,VLOOKUP(D1014,'Db Transaksi'!$E$6:$J$400000,6,FALSE),0),0)</f>
        <v>0</v>
      </c>
      <c r="I1014" s="136"/>
      <c r="J1014" s="136">
        <f>IFERROR(IF(G1014=$P$7,VLOOKUP(D1014,'Db Transaksi'!$E$6:$J$400000,6,FALSE),0),0)</f>
        <v>0</v>
      </c>
      <c r="K1014" s="136"/>
      <c r="L1014" s="137">
        <f t="shared" si="47"/>
        <v>0</v>
      </c>
      <c r="M1014" s="138"/>
    </row>
    <row r="1015" spans="1:13" s="7" customFormat="1" x14ac:dyDescent="0.25">
      <c r="A1015" s="53" t="str">
        <f t="shared" si="45"/>
        <v/>
      </c>
      <c r="B1015" s="53">
        <v>996</v>
      </c>
      <c r="C1015" s="52" t="str">
        <f t="shared" si="46"/>
        <v>A.049.996</v>
      </c>
      <c r="D1015" s="52" t="str">
        <f>IF(E1015="","",$G$5&amp;"."&amp;B1015&amp;"."&amp;VLOOKUP(G1015,Setting!$B$6:$C$7,2,FALSE)&amp;"."&amp;DAY(E1015)&amp;"."&amp;MONTH(E1015)&amp;"."&amp;YEAR(E1015))</f>
        <v/>
      </c>
      <c r="E1015" s="135" t="str">
        <f>IFERROR(VLOOKUP(C1015,'Db Transaksi'!$C$6:$K$400000,4,FALSE),"")</f>
        <v/>
      </c>
      <c r="F1015" s="135"/>
      <c r="G1015" s="54" t="str">
        <f>IFERROR(VLOOKUP(C1015,'Db Transaksi'!$C$6:$K$400000,7,FALSE),"")</f>
        <v/>
      </c>
      <c r="H1015" s="136">
        <f>IFERROR(IF(G1015=$P$6,VLOOKUP(D1015,'Db Transaksi'!$E$6:$J$400000,6,FALSE),0),0)</f>
        <v>0</v>
      </c>
      <c r="I1015" s="136"/>
      <c r="J1015" s="136">
        <f>IFERROR(IF(G1015=$P$7,VLOOKUP(D1015,'Db Transaksi'!$E$6:$J$400000,6,FALSE),0),0)</f>
        <v>0</v>
      </c>
      <c r="K1015" s="136"/>
      <c r="L1015" s="137">
        <f t="shared" si="47"/>
        <v>0</v>
      </c>
      <c r="M1015" s="138"/>
    </row>
    <row r="1016" spans="1:13" s="7" customFormat="1" x14ac:dyDescent="0.25">
      <c r="A1016" s="53" t="str">
        <f t="shared" si="45"/>
        <v/>
      </c>
      <c r="B1016" s="53">
        <v>997</v>
      </c>
      <c r="C1016" s="52" t="str">
        <f t="shared" si="46"/>
        <v>A.049.997</v>
      </c>
      <c r="D1016" s="52" t="str">
        <f>IF(E1016="","",$G$5&amp;"."&amp;B1016&amp;"."&amp;VLOOKUP(G1016,Setting!$B$6:$C$7,2,FALSE)&amp;"."&amp;DAY(E1016)&amp;"."&amp;MONTH(E1016)&amp;"."&amp;YEAR(E1016))</f>
        <v/>
      </c>
      <c r="E1016" s="135" t="str">
        <f>IFERROR(VLOOKUP(C1016,'Db Transaksi'!$C$6:$K$400000,4,FALSE),"")</f>
        <v/>
      </c>
      <c r="F1016" s="135"/>
      <c r="G1016" s="54" t="str">
        <f>IFERROR(VLOOKUP(C1016,'Db Transaksi'!$C$6:$K$400000,7,FALSE),"")</f>
        <v/>
      </c>
      <c r="H1016" s="136">
        <f>IFERROR(IF(G1016=$P$6,VLOOKUP(D1016,'Db Transaksi'!$E$6:$J$400000,6,FALSE),0),0)</f>
        <v>0</v>
      </c>
      <c r="I1016" s="136"/>
      <c r="J1016" s="136">
        <f>IFERROR(IF(G1016=$P$7,VLOOKUP(D1016,'Db Transaksi'!$E$6:$J$400000,6,FALSE),0),0)</f>
        <v>0</v>
      </c>
      <c r="K1016" s="136"/>
      <c r="L1016" s="137">
        <f t="shared" si="47"/>
        <v>0</v>
      </c>
      <c r="M1016" s="138"/>
    </row>
    <row r="1017" spans="1:13" s="7" customFormat="1" x14ac:dyDescent="0.25">
      <c r="A1017" s="53" t="str">
        <f t="shared" si="45"/>
        <v/>
      </c>
      <c r="B1017" s="53">
        <v>998</v>
      </c>
      <c r="C1017" s="52" t="str">
        <f t="shared" si="46"/>
        <v>A.049.998</v>
      </c>
      <c r="D1017" s="52" t="str">
        <f>IF(E1017="","",$G$5&amp;"."&amp;B1017&amp;"."&amp;VLOOKUP(G1017,Setting!$B$6:$C$7,2,FALSE)&amp;"."&amp;DAY(E1017)&amp;"."&amp;MONTH(E1017)&amp;"."&amp;YEAR(E1017))</f>
        <v/>
      </c>
      <c r="E1017" s="135" t="str">
        <f>IFERROR(VLOOKUP(C1017,'Db Transaksi'!$C$6:$K$400000,4,FALSE),"")</f>
        <v/>
      </c>
      <c r="F1017" s="135"/>
      <c r="G1017" s="54" t="str">
        <f>IFERROR(VLOOKUP(C1017,'Db Transaksi'!$C$6:$K$400000,7,FALSE),"")</f>
        <v/>
      </c>
      <c r="H1017" s="136">
        <f>IFERROR(IF(G1017=$P$6,VLOOKUP(D1017,'Db Transaksi'!$E$6:$J$400000,6,FALSE),0),0)</f>
        <v>0</v>
      </c>
      <c r="I1017" s="136"/>
      <c r="J1017" s="136">
        <f>IFERROR(IF(G1017=$P$7,VLOOKUP(D1017,'Db Transaksi'!$E$6:$J$400000,6,FALSE),0),0)</f>
        <v>0</v>
      </c>
      <c r="K1017" s="136"/>
      <c r="L1017" s="137">
        <f t="shared" si="47"/>
        <v>0</v>
      </c>
      <c r="M1017" s="138"/>
    </row>
    <row r="1018" spans="1:13" s="7" customFormat="1" x14ac:dyDescent="0.25">
      <c r="A1018" s="53" t="str">
        <f t="shared" si="45"/>
        <v/>
      </c>
      <c r="B1018" s="53">
        <v>999</v>
      </c>
      <c r="C1018" s="52" t="str">
        <f t="shared" si="46"/>
        <v>A.049.999</v>
      </c>
      <c r="D1018" s="52" t="str">
        <f>IF(E1018="","",$G$5&amp;"."&amp;B1018&amp;"."&amp;VLOOKUP(G1018,Setting!$B$6:$C$7,2,FALSE)&amp;"."&amp;DAY(E1018)&amp;"."&amp;MONTH(E1018)&amp;"."&amp;YEAR(E1018))</f>
        <v/>
      </c>
      <c r="E1018" s="135" t="str">
        <f>IFERROR(VLOOKUP(C1018,'Db Transaksi'!$C$6:$K$400000,4,FALSE),"")</f>
        <v/>
      </c>
      <c r="F1018" s="135"/>
      <c r="G1018" s="54" t="str">
        <f>IFERROR(VLOOKUP(C1018,'Db Transaksi'!$C$6:$K$400000,7,FALSE),"")</f>
        <v/>
      </c>
      <c r="H1018" s="136">
        <f>IFERROR(IF(G1018=$P$6,VLOOKUP(D1018,'Db Transaksi'!$E$6:$J$400000,6,FALSE),0),0)</f>
        <v>0</v>
      </c>
      <c r="I1018" s="136"/>
      <c r="J1018" s="136">
        <f>IFERROR(IF(G1018=$P$7,VLOOKUP(D1018,'Db Transaksi'!$E$6:$J$400000,6,FALSE),0),0)</f>
        <v>0</v>
      </c>
      <c r="K1018" s="136"/>
      <c r="L1018" s="137">
        <f t="shared" si="47"/>
        <v>0</v>
      </c>
      <c r="M1018" s="138"/>
    </row>
    <row r="1019" spans="1:13" s="7" customFormat="1" x14ac:dyDescent="0.25">
      <c r="A1019" s="53" t="str">
        <f t="shared" si="45"/>
        <v/>
      </c>
      <c r="B1019" s="53">
        <v>1000</v>
      </c>
      <c r="C1019" s="52" t="str">
        <f t="shared" si="46"/>
        <v>A.049.1000</v>
      </c>
      <c r="D1019" s="52" t="str">
        <f>IF(E1019="","",$G$5&amp;"."&amp;B1019&amp;"."&amp;VLOOKUP(G1019,Setting!$B$6:$C$7,2,FALSE)&amp;"."&amp;DAY(E1019)&amp;"."&amp;MONTH(E1019)&amp;"."&amp;YEAR(E1019))</f>
        <v/>
      </c>
      <c r="E1019" s="135" t="str">
        <f>IFERROR(VLOOKUP(C1019,'Db Transaksi'!$C$6:$K$400000,4,FALSE),"")</f>
        <v/>
      </c>
      <c r="F1019" s="135"/>
      <c r="G1019" s="54" t="str">
        <f>IFERROR(VLOOKUP(C1019,'Db Transaksi'!$C$6:$K$400000,7,FALSE),"")</f>
        <v/>
      </c>
      <c r="H1019" s="136">
        <f>IFERROR(IF(G1019=$P$6,VLOOKUP(D1019,'Db Transaksi'!$E$6:$J$400000,6,FALSE),0),0)</f>
        <v>0</v>
      </c>
      <c r="I1019" s="136"/>
      <c r="J1019" s="136">
        <f>IFERROR(IF(G1019=$P$7,VLOOKUP(D1019,'Db Transaksi'!$E$6:$J$400000,6,FALSE),0),0)</f>
        <v>0</v>
      </c>
      <c r="K1019" s="136"/>
      <c r="L1019" s="137">
        <f t="shared" si="47"/>
        <v>0</v>
      </c>
      <c r="M1019" s="138"/>
    </row>
    <row r="1020" spans="1:13" s="7" customFormat="1" x14ac:dyDescent="0.25">
      <c r="A1020" s="53" t="str">
        <f t="shared" si="45"/>
        <v/>
      </c>
      <c r="B1020" s="53">
        <v>1001</v>
      </c>
      <c r="C1020" s="52" t="str">
        <f t="shared" si="46"/>
        <v>A.049.1001</v>
      </c>
      <c r="D1020" s="52" t="str">
        <f>IF(E1020="","",$G$5&amp;"."&amp;B1020&amp;"."&amp;VLOOKUP(G1020,Setting!$B$6:$C$7,2,FALSE)&amp;"."&amp;DAY(E1020)&amp;"."&amp;MONTH(E1020)&amp;"."&amp;YEAR(E1020))</f>
        <v/>
      </c>
      <c r="E1020" s="135" t="str">
        <f>IFERROR(VLOOKUP(C1020,'Db Transaksi'!$C$6:$K$400000,4,FALSE),"")</f>
        <v/>
      </c>
      <c r="F1020" s="135"/>
      <c r="G1020" s="54" t="str">
        <f>IFERROR(VLOOKUP(C1020,'Db Transaksi'!$C$6:$K$400000,7,FALSE),"")</f>
        <v/>
      </c>
      <c r="H1020" s="136">
        <f>IFERROR(IF(G1020=$P$6,VLOOKUP(D1020,'Db Transaksi'!$E$6:$J$400000,6,FALSE),0),0)</f>
        <v>0</v>
      </c>
      <c r="I1020" s="136"/>
      <c r="J1020" s="136">
        <f>IFERROR(IF(G1020=$P$7,VLOOKUP(D1020,'Db Transaksi'!$E$6:$J$400000,6,FALSE),0),0)</f>
        <v>0</v>
      </c>
      <c r="K1020" s="136"/>
      <c r="L1020" s="137">
        <f t="shared" si="47"/>
        <v>0</v>
      </c>
      <c r="M1020" s="138"/>
    </row>
    <row r="1021" spans="1:13" s="7" customFormat="1" x14ac:dyDescent="0.25">
      <c r="A1021" s="53" t="str">
        <f t="shared" si="45"/>
        <v/>
      </c>
      <c r="B1021" s="53">
        <v>1002</v>
      </c>
      <c r="C1021" s="52" t="str">
        <f t="shared" si="46"/>
        <v>A.049.1002</v>
      </c>
      <c r="D1021" s="52" t="str">
        <f>IF(E1021="","",$G$5&amp;"."&amp;B1021&amp;"."&amp;VLOOKUP(G1021,Setting!$B$6:$C$7,2,FALSE)&amp;"."&amp;DAY(E1021)&amp;"."&amp;MONTH(E1021)&amp;"."&amp;YEAR(E1021))</f>
        <v/>
      </c>
      <c r="E1021" s="135" t="str">
        <f>IFERROR(VLOOKUP(C1021,'Db Transaksi'!$C$6:$K$400000,4,FALSE),"")</f>
        <v/>
      </c>
      <c r="F1021" s="135"/>
      <c r="G1021" s="54" t="str">
        <f>IFERROR(VLOOKUP(C1021,'Db Transaksi'!$C$6:$K$400000,7,FALSE),"")</f>
        <v/>
      </c>
      <c r="H1021" s="136">
        <f>IFERROR(IF(G1021=$P$6,VLOOKUP(D1021,'Db Transaksi'!$E$6:$J$400000,6,FALSE),0),0)</f>
        <v>0</v>
      </c>
      <c r="I1021" s="136"/>
      <c r="J1021" s="136">
        <f>IFERROR(IF(G1021=$P$7,VLOOKUP(D1021,'Db Transaksi'!$E$6:$J$400000,6,FALSE),0),0)</f>
        <v>0</v>
      </c>
      <c r="K1021" s="136"/>
      <c r="L1021" s="137">
        <f t="shared" si="47"/>
        <v>0</v>
      </c>
      <c r="M1021" s="138"/>
    </row>
    <row r="1022" spans="1:13" s="7" customFormat="1" x14ac:dyDescent="0.25">
      <c r="A1022" s="53" t="str">
        <f t="shared" si="45"/>
        <v/>
      </c>
      <c r="B1022" s="53">
        <v>1003</v>
      </c>
      <c r="C1022" s="52" t="str">
        <f t="shared" si="46"/>
        <v>A.049.1003</v>
      </c>
      <c r="D1022" s="52" t="str">
        <f>IF(E1022="","",$G$5&amp;"."&amp;B1022&amp;"."&amp;VLOOKUP(G1022,Setting!$B$6:$C$7,2,FALSE)&amp;"."&amp;DAY(E1022)&amp;"."&amp;MONTH(E1022)&amp;"."&amp;YEAR(E1022))</f>
        <v/>
      </c>
      <c r="E1022" s="135" t="str">
        <f>IFERROR(VLOOKUP(C1022,'Db Transaksi'!$C$6:$K$400000,4,FALSE),"")</f>
        <v/>
      </c>
      <c r="F1022" s="135"/>
      <c r="G1022" s="54" t="str">
        <f>IFERROR(VLOOKUP(C1022,'Db Transaksi'!$C$6:$K$400000,7,FALSE),"")</f>
        <v/>
      </c>
      <c r="H1022" s="136">
        <f>IFERROR(IF(G1022=$P$6,VLOOKUP(D1022,'Db Transaksi'!$E$6:$J$400000,6,FALSE),0),0)</f>
        <v>0</v>
      </c>
      <c r="I1022" s="136"/>
      <c r="J1022" s="136">
        <f>IFERROR(IF(G1022=$P$7,VLOOKUP(D1022,'Db Transaksi'!$E$6:$J$400000,6,FALSE),0),0)</f>
        <v>0</v>
      </c>
      <c r="K1022" s="136"/>
      <c r="L1022" s="137">
        <f t="shared" si="47"/>
        <v>0</v>
      </c>
      <c r="M1022" s="138"/>
    </row>
    <row r="1023" spans="1:13" s="7" customFormat="1" x14ac:dyDescent="0.25">
      <c r="A1023" s="53" t="str">
        <f t="shared" si="45"/>
        <v/>
      </c>
      <c r="B1023" s="53">
        <v>1004</v>
      </c>
      <c r="C1023" s="52" t="str">
        <f t="shared" si="46"/>
        <v>A.049.1004</v>
      </c>
      <c r="D1023" s="52" t="str">
        <f>IF(E1023="","",$G$5&amp;"."&amp;B1023&amp;"."&amp;VLOOKUP(G1023,Setting!$B$6:$C$7,2,FALSE)&amp;"."&amp;DAY(E1023)&amp;"."&amp;MONTH(E1023)&amp;"."&amp;YEAR(E1023))</f>
        <v/>
      </c>
      <c r="E1023" s="135" t="str">
        <f>IFERROR(VLOOKUP(C1023,'Db Transaksi'!$C$6:$K$400000,4,FALSE),"")</f>
        <v/>
      </c>
      <c r="F1023" s="135"/>
      <c r="G1023" s="54" t="str">
        <f>IFERROR(VLOOKUP(C1023,'Db Transaksi'!$C$6:$K$400000,7,FALSE),"")</f>
        <v/>
      </c>
      <c r="H1023" s="136">
        <f>IFERROR(IF(G1023=$P$6,VLOOKUP(D1023,'Db Transaksi'!$E$6:$J$400000,6,FALSE),0),0)</f>
        <v>0</v>
      </c>
      <c r="I1023" s="136"/>
      <c r="J1023" s="136">
        <f>IFERROR(IF(G1023=$P$7,VLOOKUP(D1023,'Db Transaksi'!$E$6:$J$400000,6,FALSE),0),0)</f>
        <v>0</v>
      </c>
      <c r="K1023" s="136"/>
      <c r="L1023" s="137">
        <f t="shared" si="47"/>
        <v>0</v>
      </c>
      <c r="M1023" s="138"/>
    </row>
    <row r="1024" spans="1:13" s="7" customFormat="1" x14ac:dyDescent="0.25">
      <c r="A1024" s="53" t="str">
        <f t="shared" si="45"/>
        <v/>
      </c>
      <c r="B1024" s="53">
        <v>1005</v>
      </c>
      <c r="C1024" s="52" t="str">
        <f t="shared" si="46"/>
        <v>A.049.1005</v>
      </c>
      <c r="D1024" s="52" t="str">
        <f>IF(E1024="","",$G$5&amp;"."&amp;B1024&amp;"."&amp;VLOOKUP(G1024,Setting!$B$6:$C$7,2,FALSE)&amp;"."&amp;DAY(E1024)&amp;"."&amp;MONTH(E1024)&amp;"."&amp;YEAR(E1024))</f>
        <v/>
      </c>
      <c r="E1024" s="135" t="str">
        <f>IFERROR(VLOOKUP(C1024,'Db Transaksi'!$C$6:$K$400000,4,FALSE),"")</f>
        <v/>
      </c>
      <c r="F1024" s="135"/>
      <c r="G1024" s="54" t="str">
        <f>IFERROR(VLOOKUP(C1024,'Db Transaksi'!$C$6:$K$400000,7,FALSE),"")</f>
        <v/>
      </c>
      <c r="H1024" s="136">
        <f>IFERROR(IF(G1024=$P$6,VLOOKUP(D1024,'Db Transaksi'!$E$6:$J$400000,6,FALSE),0),0)</f>
        <v>0</v>
      </c>
      <c r="I1024" s="136"/>
      <c r="J1024" s="136">
        <f>IFERROR(IF(G1024=$P$7,VLOOKUP(D1024,'Db Transaksi'!$E$6:$J$400000,6,FALSE),0),0)</f>
        <v>0</v>
      </c>
      <c r="K1024" s="136"/>
      <c r="L1024" s="137">
        <f t="shared" si="47"/>
        <v>0</v>
      </c>
      <c r="M1024" s="138"/>
    </row>
    <row r="1025" spans="1:13" s="7" customFormat="1" x14ac:dyDescent="0.25">
      <c r="A1025" s="53" t="str">
        <f t="shared" si="45"/>
        <v/>
      </c>
      <c r="B1025" s="53">
        <v>1006</v>
      </c>
      <c r="C1025" s="52" t="str">
        <f t="shared" si="46"/>
        <v>A.049.1006</v>
      </c>
      <c r="D1025" s="52" t="str">
        <f>IF(E1025="","",$G$5&amp;"."&amp;B1025&amp;"."&amp;VLOOKUP(G1025,Setting!$B$6:$C$7,2,FALSE)&amp;"."&amp;DAY(E1025)&amp;"."&amp;MONTH(E1025)&amp;"."&amp;YEAR(E1025))</f>
        <v/>
      </c>
      <c r="E1025" s="135" t="str">
        <f>IFERROR(VLOOKUP(C1025,'Db Transaksi'!$C$6:$K$400000,4,FALSE),"")</f>
        <v/>
      </c>
      <c r="F1025" s="135"/>
      <c r="G1025" s="54" t="str">
        <f>IFERROR(VLOOKUP(C1025,'Db Transaksi'!$C$6:$K$400000,7,FALSE),"")</f>
        <v/>
      </c>
      <c r="H1025" s="136">
        <f>IFERROR(IF(G1025=$P$6,VLOOKUP(D1025,'Db Transaksi'!$E$6:$J$400000,6,FALSE),0),0)</f>
        <v>0</v>
      </c>
      <c r="I1025" s="136"/>
      <c r="J1025" s="136">
        <f>IFERROR(IF(G1025=$P$7,VLOOKUP(D1025,'Db Transaksi'!$E$6:$J$400000,6,FALSE),0),0)</f>
        <v>0</v>
      </c>
      <c r="K1025" s="136"/>
      <c r="L1025" s="137">
        <f t="shared" si="47"/>
        <v>0</v>
      </c>
      <c r="M1025" s="138"/>
    </row>
    <row r="1026" spans="1:13" s="7" customFormat="1" x14ac:dyDescent="0.25">
      <c r="A1026" s="53" t="str">
        <f t="shared" si="45"/>
        <v/>
      </c>
      <c r="B1026" s="53">
        <v>1007</v>
      </c>
      <c r="C1026" s="52" t="str">
        <f t="shared" si="46"/>
        <v>A.049.1007</v>
      </c>
      <c r="D1026" s="52" t="str">
        <f>IF(E1026="","",$G$5&amp;"."&amp;B1026&amp;"."&amp;VLOOKUP(G1026,Setting!$B$6:$C$7,2,FALSE)&amp;"."&amp;DAY(E1026)&amp;"."&amp;MONTH(E1026)&amp;"."&amp;YEAR(E1026))</f>
        <v/>
      </c>
      <c r="E1026" s="135" t="str">
        <f>IFERROR(VLOOKUP(C1026,'Db Transaksi'!$C$6:$K$400000,4,FALSE),"")</f>
        <v/>
      </c>
      <c r="F1026" s="135"/>
      <c r="G1026" s="54" t="str">
        <f>IFERROR(VLOOKUP(C1026,'Db Transaksi'!$C$6:$K$400000,7,FALSE),"")</f>
        <v/>
      </c>
      <c r="H1026" s="136">
        <f>IFERROR(IF(G1026=$P$6,VLOOKUP(D1026,'Db Transaksi'!$E$6:$J$400000,6,FALSE),0),0)</f>
        <v>0</v>
      </c>
      <c r="I1026" s="136"/>
      <c r="J1026" s="136">
        <f>IFERROR(IF(G1026=$P$7,VLOOKUP(D1026,'Db Transaksi'!$E$6:$J$400000,6,FALSE),0),0)</f>
        <v>0</v>
      </c>
      <c r="K1026" s="136"/>
      <c r="L1026" s="137">
        <f t="shared" si="47"/>
        <v>0</v>
      </c>
      <c r="M1026" s="138"/>
    </row>
    <row r="1027" spans="1:13" s="7" customFormat="1" x14ac:dyDescent="0.25">
      <c r="A1027" s="53" t="str">
        <f t="shared" si="45"/>
        <v/>
      </c>
      <c r="B1027" s="53">
        <v>1008</v>
      </c>
      <c r="C1027" s="52" t="str">
        <f t="shared" si="46"/>
        <v>A.049.1008</v>
      </c>
      <c r="D1027" s="52" t="str">
        <f>IF(E1027="","",$G$5&amp;"."&amp;B1027&amp;"."&amp;VLOOKUP(G1027,Setting!$B$6:$C$7,2,FALSE)&amp;"."&amp;DAY(E1027)&amp;"."&amp;MONTH(E1027)&amp;"."&amp;YEAR(E1027))</f>
        <v/>
      </c>
      <c r="E1027" s="135" t="str">
        <f>IFERROR(VLOOKUP(C1027,'Db Transaksi'!$C$6:$K$400000,4,FALSE),"")</f>
        <v/>
      </c>
      <c r="F1027" s="135"/>
      <c r="G1027" s="54" t="str">
        <f>IFERROR(VLOOKUP(C1027,'Db Transaksi'!$C$6:$K$400000,7,FALSE),"")</f>
        <v/>
      </c>
      <c r="H1027" s="136">
        <f>IFERROR(IF(G1027=$P$6,VLOOKUP(D1027,'Db Transaksi'!$E$6:$J$400000,6,FALSE),0),0)</f>
        <v>0</v>
      </c>
      <c r="I1027" s="136"/>
      <c r="J1027" s="136">
        <f>IFERROR(IF(G1027=$P$7,VLOOKUP(D1027,'Db Transaksi'!$E$6:$J$400000,6,FALSE),0),0)</f>
        <v>0</v>
      </c>
      <c r="K1027" s="136"/>
      <c r="L1027" s="137">
        <f t="shared" si="47"/>
        <v>0</v>
      </c>
      <c r="M1027" s="138"/>
    </row>
    <row r="1028" spans="1:13" s="7" customFormat="1" x14ac:dyDescent="0.25">
      <c r="A1028" s="53" t="str">
        <f t="shared" si="45"/>
        <v/>
      </c>
      <c r="B1028" s="53">
        <v>1009</v>
      </c>
      <c r="C1028" s="52" t="str">
        <f t="shared" si="46"/>
        <v>A.049.1009</v>
      </c>
      <c r="D1028" s="52" t="str">
        <f>IF(E1028="","",$G$5&amp;"."&amp;B1028&amp;"."&amp;VLOOKUP(G1028,Setting!$B$6:$C$7,2,FALSE)&amp;"."&amp;DAY(E1028)&amp;"."&amp;MONTH(E1028)&amp;"."&amp;YEAR(E1028))</f>
        <v/>
      </c>
      <c r="E1028" s="135" t="str">
        <f>IFERROR(VLOOKUP(C1028,'Db Transaksi'!$C$6:$K$400000,4,FALSE),"")</f>
        <v/>
      </c>
      <c r="F1028" s="135"/>
      <c r="G1028" s="54" t="str">
        <f>IFERROR(VLOOKUP(C1028,'Db Transaksi'!$C$6:$K$400000,7,FALSE),"")</f>
        <v/>
      </c>
      <c r="H1028" s="136">
        <f>IFERROR(IF(G1028=$P$6,VLOOKUP(D1028,'Db Transaksi'!$E$6:$J$400000,6,FALSE),0),0)</f>
        <v>0</v>
      </c>
      <c r="I1028" s="136"/>
      <c r="J1028" s="136">
        <f>IFERROR(IF(G1028=$P$7,VLOOKUP(D1028,'Db Transaksi'!$E$6:$J$400000,6,FALSE),0),0)</f>
        <v>0</v>
      </c>
      <c r="K1028" s="136"/>
      <c r="L1028" s="137">
        <f t="shared" si="47"/>
        <v>0</v>
      </c>
      <c r="M1028" s="138"/>
    </row>
    <row r="1029" spans="1:13" s="7" customFormat="1" x14ac:dyDescent="0.25">
      <c r="A1029" s="53" t="str">
        <f t="shared" si="45"/>
        <v/>
      </c>
      <c r="B1029" s="53">
        <v>1010</v>
      </c>
      <c r="C1029" s="52" t="str">
        <f t="shared" si="46"/>
        <v>A.049.1010</v>
      </c>
      <c r="D1029" s="52" t="str">
        <f>IF(E1029="","",$G$5&amp;"."&amp;B1029&amp;"."&amp;VLOOKUP(G1029,Setting!$B$6:$C$7,2,FALSE)&amp;"."&amp;DAY(E1029)&amp;"."&amp;MONTH(E1029)&amp;"."&amp;YEAR(E1029))</f>
        <v/>
      </c>
      <c r="E1029" s="135" t="str">
        <f>IFERROR(VLOOKUP(C1029,'Db Transaksi'!$C$6:$K$400000,4,FALSE),"")</f>
        <v/>
      </c>
      <c r="F1029" s="135"/>
      <c r="G1029" s="54" t="str">
        <f>IFERROR(VLOOKUP(C1029,'Db Transaksi'!$C$6:$K$400000,7,FALSE),"")</f>
        <v/>
      </c>
      <c r="H1029" s="136">
        <f>IFERROR(IF(G1029=$P$6,VLOOKUP(D1029,'Db Transaksi'!$E$6:$J$400000,6,FALSE),0),0)</f>
        <v>0</v>
      </c>
      <c r="I1029" s="136"/>
      <c r="J1029" s="136">
        <f>IFERROR(IF(G1029=$P$7,VLOOKUP(D1029,'Db Transaksi'!$E$6:$J$400000,6,FALSE),0),0)</f>
        <v>0</v>
      </c>
      <c r="K1029" s="136"/>
      <c r="L1029" s="137">
        <f t="shared" si="47"/>
        <v>0</v>
      </c>
      <c r="M1029" s="138"/>
    </row>
    <row r="1030" spans="1:13" s="7" customFormat="1" x14ac:dyDescent="0.25">
      <c r="A1030" s="53" t="str">
        <f t="shared" si="45"/>
        <v/>
      </c>
      <c r="B1030" s="53">
        <v>1011</v>
      </c>
      <c r="C1030" s="52" t="str">
        <f t="shared" si="46"/>
        <v>A.049.1011</v>
      </c>
      <c r="D1030" s="52" t="str">
        <f>IF(E1030="","",$G$5&amp;"."&amp;B1030&amp;"."&amp;VLOOKUP(G1030,Setting!$B$6:$C$7,2,FALSE)&amp;"."&amp;DAY(E1030)&amp;"."&amp;MONTH(E1030)&amp;"."&amp;YEAR(E1030))</f>
        <v/>
      </c>
      <c r="E1030" s="135" t="str">
        <f>IFERROR(VLOOKUP(C1030,'Db Transaksi'!$C$6:$K$400000,4,FALSE),"")</f>
        <v/>
      </c>
      <c r="F1030" s="135"/>
      <c r="G1030" s="54" t="str">
        <f>IFERROR(VLOOKUP(C1030,'Db Transaksi'!$C$6:$K$400000,7,FALSE),"")</f>
        <v/>
      </c>
      <c r="H1030" s="136">
        <f>IFERROR(IF(G1030=$P$6,VLOOKUP(D1030,'Db Transaksi'!$E$6:$J$400000,6,FALSE),0),0)</f>
        <v>0</v>
      </c>
      <c r="I1030" s="136"/>
      <c r="J1030" s="136">
        <f>IFERROR(IF(G1030=$P$7,VLOOKUP(D1030,'Db Transaksi'!$E$6:$J$400000,6,FALSE),0),0)</f>
        <v>0</v>
      </c>
      <c r="K1030" s="136"/>
      <c r="L1030" s="137">
        <f t="shared" si="47"/>
        <v>0</v>
      </c>
      <c r="M1030" s="138"/>
    </row>
    <row r="1031" spans="1:13" s="7" customFormat="1" x14ac:dyDescent="0.25">
      <c r="A1031" s="53" t="str">
        <f t="shared" si="45"/>
        <v/>
      </c>
      <c r="B1031" s="53">
        <v>1012</v>
      </c>
      <c r="C1031" s="52" t="str">
        <f t="shared" si="46"/>
        <v>A.049.1012</v>
      </c>
      <c r="D1031" s="52" t="str">
        <f>IF(E1031="","",$G$5&amp;"."&amp;B1031&amp;"."&amp;VLOOKUP(G1031,Setting!$B$6:$C$7,2,FALSE)&amp;"."&amp;DAY(E1031)&amp;"."&amp;MONTH(E1031)&amp;"."&amp;YEAR(E1031))</f>
        <v/>
      </c>
      <c r="E1031" s="135" t="str">
        <f>IFERROR(VLOOKUP(C1031,'Db Transaksi'!$C$6:$K$400000,4,FALSE),"")</f>
        <v/>
      </c>
      <c r="F1031" s="135"/>
      <c r="G1031" s="54" t="str">
        <f>IFERROR(VLOOKUP(C1031,'Db Transaksi'!$C$6:$K$400000,7,FALSE),"")</f>
        <v/>
      </c>
      <c r="H1031" s="136">
        <f>IFERROR(IF(G1031=$P$6,VLOOKUP(D1031,'Db Transaksi'!$E$6:$J$400000,6,FALSE),0),0)</f>
        <v>0</v>
      </c>
      <c r="I1031" s="136"/>
      <c r="J1031" s="136">
        <f>IFERROR(IF(G1031=$P$7,VLOOKUP(D1031,'Db Transaksi'!$E$6:$J$400000,6,FALSE),0),0)</f>
        <v>0</v>
      </c>
      <c r="K1031" s="136"/>
      <c r="L1031" s="137">
        <f t="shared" si="47"/>
        <v>0</v>
      </c>
      <c r="M1031" s="138"/>
    </row>
    <row r="1032" spans="1:13" s="7" customFormat="1" x14ac:dyDescent="0.25">
      <c r="A1032" s="53" t="str">
        <f t="shared" si="45"/>
        <v/>
      </c>
      <c r="B1032" s="53">
        <v>1013</v>
      </c>
      <c r="C1032" s="52" t="str">
        <f t="shared" si="46"/>
        <v>A.049.1013</v>
      </c>
      <c r="D1032" s="52" t="str">
        <f>IF(E1032="","",$G$5&amp;"."&amp;B1032&amp;"."&amp;VLOOKUP(G1032,Setting!$B$6:$C$7,2,FALSE)&amp;"."&amp;DAY(E1032)&amp;"."&amp;MONTH(E1032)&amp;"."&amp;YEAR(E1032))</f>
        <v/>
      </c>
      <c r="E1032" s="135" t="str">
        <f>IFERROR(VLOOKUP(C1032,'Db Transaksi'!$C$6:$K$400000,4,FALSE),"")</f>
        <v/>
      </c>
      <c r="F1032" s="135"/>
      <c r="G1032" s="54" t="str">
        <f>IFERROR(VLOOKUP(C1032,'Db Transaksi'!$C$6:$K$400000,7,FALSE),"")</f>
        <v/>
      </c>
      <c r="H1032" s="136">
        <f>IFERROR(IF(G1032=$P$6,VLOOKUP(D1032,'Db Transaksi'!$E$6:$J$400000,6,FALSE),0),0)</f>
        <v>0</v>
      </c>
      <c r="I1032" s="136"/>
      <c r="J1032" s="136">
        <f>IFERROR(IF(G1032=$P$7,VLOOKUP(D1032,'Db Transaksi'!$E$6:$J$400000,6,FALSE),0),0)</f>
        <v>0</v>
      </c>
      <c r="K1032" s="136"/>
      <c r="L1032" s="137">
        <f t="shared" si="47"/>
        <v>0</v>
      </c>
      <c r="M1032" s="138"/>
    </row>
    <row r="1033" spans="1:13" s="7" customFormat="1" x14ac:dyDescent="0.25">
      <c r="A1033" s="53" t="str">
        <f t="shared" si="45"/>
        <v/>
      </c>
      <c r="B1033" s="53">
        <v>1014</v>
      </c>
      <c r="C1033" s="52" t="str">
        <f t="shared" si="46"/>
        <v>A.049.1014</v>
      </c>
      <c r="D1033" s="52" t="str">
        <f>IF(E1033="","",$G$5&amp;"."&amp;B1033&amp;"."&amp;VLOOKUP(G1033,Setting!$B$6:$C$7,2,FALSE)&amp;"."&amp;DAY(E1033)&amp;"."&amp;MONTH(E1033)&amp;"."&amp;YEAR(E1033))</f>
        <v/>
      </c>
      <c r="E1033" s="135" t="str">
        <f>IFERROR(VLOOKUP(C1033,'Db Transaksi'!$C$6:$K$400000,4,FALSE),"")</f>
        <v/>
      </c>
      <c r="F1033" s="135"/>
      <c r="G1033" s="54" t="str">
        <f>IFERROR(VLOOKUP(C1033,'Db Transaksi'!$C$6:$K$400000,7,FALSE),"")</f>
        <v/>
      </c>
      <c r="H1033" s="136">
        <f>IFERROR(IF(G1033=$P$6,VLOOKUP(D1033,'Db Transaksi'!$E$6:$J$400000,6,FALSE),0),0)</f>
        <v>0</v>
      </c>
      <c r="I1033" s="136"/>
      <c r="J1033" s="136">
        <f>IFERROR(IF(G1033=$P$7,VLOOKUP(D1033,'Db Transaksi'!$E$6:$J$400000,6,FALSE),0),0)</f>
        <v>0</v>
      </c>
      <c r="K1033" s="136"/>
      <c r="L1033" s="137">
        <f t="shared" si="47"/>
        <v>0</v>
      </c>
      <c r="M1033" s="138"/>
    </row>
    <row r="1034" spans="1:13" s="7" customFormat="1" x14ac:dyDescent="0.25">
      <c r="A1034" s="53" t="str">
        <f t="shared" si="45"/>
        <v/>
      </c>
      <c r="B1034" s="53">
        <v>1015</v>
      </c>
      <c r="C1034" s="52" t="str">
        <f t="shared" si="46"/>
        <v>A.049.1015</v>
      </c>
      <c r="D1034" s="52" t="str">
        <f>IF(E1034="","",$G$5&amp;"."&amp;B1034&amp;"."&amp;VLOOKUP(G1034,Setting!$B$6:$C$7,2,FALSE)&amp;"."&amp;DAY(E1034)&amp;"."&amp;MONTH(E1034)&amp;"."&amp;YEAR(E1034))</f>
        <v/>
      </c>
      <c r="E1034" s="135" t="str">
        <f>IFERROR(VLOOKUP(C1034,'Db Transaksi'!$C$6:$K$400000,4,FALSE),"")</f>
        <v/>
      </c>
      <c r="F1034" s="135"/>
      <c r="G1034" s="54" t="str">
        <f>IFERROR(VLOOKUP(C1034,'Db Transaksi'!$C$6:$K$400000,7,FALSE),"")</f>
        <v/>
      </c>
      <c r="H1034" s="136">
        <f>IFERROR(IF(G1034=$P$6,VLOOKUP(D1034,'Db Transaksi'!$E$6:$J$400000,6,FALSE),0),0)</f>
        <v>0</v>
      </c>
      <c r="I1034" s="136"/>
      <c r="J1034" s="136">
        <f>IFERROR(IF(G1034=$P$7,VLOOKUP(D1034,'Db Transaksi'!$E$6:$J$400000,6,FALSE),0),0)</f>
        <v>0</v>
      </c>
      <c r="K1034" s="136"/>
      <c r="L1034" s="137">
        <f t="shared" si="47"/>
        <v>0</v>
      </c>
      <c r="M1034" s="138"/>
    </row>
    <row r="1035" spans="1:13" s="7" customFormat="1" x14ac:dyDescent="0.25">
      <c r="A1035" s="53" t="str">
        <f t="shared" si="45"/>
        <v/>
      </c>
      <c r="B1035" s="53">
        <v>1016</v>
      </c>
      <c r="C1035" s="52" t="str">
        <f t="shared" si="46"/>
        <v>A.049.1016</v>
      </c>
      <c r="D1035" s="52" t="str">
        <f>IF(E1035="","",$G$5&amp;"."&amp;B1035&amp;"."&amp;VLOOKUP(G1035,Setting!$B$6:$C$7,2,FALSE)&amp;"."&amp;DAY(E1035)&amp;"."&amp;MONTH(E1035)&amp;"."&amp;YEAR(E1035))</f>
        <v/>
      </c>
      <c r="E1035" s="135" t="str">
        <f>IFERROR(VLOOKUP(C1035,'Db Transaksi'!$C$6:$K$400000,4,FALSE),"")</f>
        <v/>
      </c>
      <c r="F1035" s="135"/>
      <c r="G1035" s="54" t="str">
        <f>IFERROR(VLOOKUP(C1035,'Db Transaksi'!$C$6:$K$400000,7,FALSE),"")</f>
        <v/>
      </c>
      <c r="H1035" s="136">
        <f>IFERROR(IF(G1035=$P$6,VLOOKUP(D1035,'Db Transaksi'!$E$6:$J$400000,6,FALSE),0),0)</f>
        <v>0</v>
      </c>
      <c r="I1035" s="136"/>
      <c r="J1035" s="136">
        <f>IFERROR(IF(G1035=$P$7,VLOOKUP(D1035,'Db Transaksi'!$E$6:$J$400000,6,FALSE),0),0)</f>
        <v>0</v>
      </c>
      <c r="K1035" s="136"/>
      <c r="L1035" s="137">
        <f t="shared" si="47"/>
        <v>0</v>
      </c>
      <c r="M1035" s="138"/>
    </row>
    <row r="1036" spans="1:13" s="7" customFormat="1" x14ac:dyDescent="0.25">
      <c r="A1036" s="53" t="str">
        <f t="shared" si="45"/>
        <v/>
      </c>
      <c r="B1036" s="53">
        <v>1017</v>
      </c>
      <c r="C1036" s="52" t="str">
        <f t="shared" si="46"/>
        <v>A.049.1017</v>
      </c>
      <c r="D1036" s="52" t="str">
        <f>IF(E1036="","",$G$5&amp;"."&amp;B1036&amp;"."&amp;VLOOKUP(G1036,Setting!$B$6:$C$7,2,FALSE)&amp;"."&amp;DAY(E1036)&amp;"."&amp;MONTH(E1036)&amp;"."&amp;YEAR(E1036))</f>
        <v/>
      </c>
      <c r="E1036" s="135" t="str">
        <f>IFERROR(VLOOKUP(C1036,'Db Transaksi'!$C$6:$K$400000,4,FALSE),"")</f>
        <v/>
      </c>
      <c r="F1036" s="135"/>
      <c r="G1036" s="54" t="str">
        <f>IFERROR(VLOOKUP(C1036,'Db Transaksi'!$C$6:$K$400000,7,FALSE),"")</f>
        <v/>
      </c>
      <c r="H1036" s="136">
        <f>IFERROR(IF(G1036=$P$6,VLOOKUP(D1036,'Db Transaksi'!$E$6:$J$400000,6,FALSE),0),0)</f>
        <v>0</v>
      </c>
      <c r="I1036" s="136"/>
      <c r="J1036" s="136">
        <f>IFERROR(IF(G1036=$P$7,VLOOKUP(D1036,'Db Transaksi'!$E$6:$J$400000,6,FALSE),0),0)</f>
        <v>0</v>
      </c>
      <c r="K1036" s="136"/>
      <c r="L1036" s="137">
        <f t="shared" si="47"/>
        <v>0</v>
      </c>
      <c r="M1036" s="138"/>
    </row>
    <row r="1037" spans="1:13" s="7" customFormat="1" x14ac:dyDescent="0.25">
      <c r="A1037" s="53" t="str">
        <f t="shared" si="45"/>
        <v/>
      </c>
      <c r="B1037" s="53">
        <v>1018</v>
      </c>
      <c r="C1037" s="52" t="str">
        <f t="shared" si="46"/>
        <v>A.049.1018</v>
      </c>
      <c r="D1037" s="52" t="str">
        <f>IF(E1037="","",$G$5&amp;"."&amp;B1037&amp;"."&amp;VLOOKUP(G1037,Setting!$B$6:$C$7,2,FALSE)&amp;"."&amp;DAY(E1037)&amp;"."&amp;MONTH(E1037)&amp;"."&amp;YEAR(E1037))</f>
        <v/>
      </c>
      <c r="E1037" s="135" t="str">
        <f>IFERROR(VLOOKUP(C1037,'Db Transaksi'!$C$6:$K$400000,4,FALSE),"")</f>
        <v/>
      </c>
      <c r="F1037" s="135"/>
      <c r="G1037" s="54" t="str">
        <f>IFERROR(VLOOKUP(C1037,'Db Transaksi'!$C$6:$K$400000,7,FALSE),"")</f>
        <v/>
      </c>
      <c r="H1037" s="136">
        <f>IFERROR(IF(G1037=$P$6,VLOOKUP(D1037,'Db Transaksi'!$E$6:$J$400000,6,FALSE),0),0)</f>
        <v>0</v>
      </c>
      <c r="I1037" s="136"/>
      <c r="J1037" s="136">
        <f>IFERROR(IF(G1037=$P$7,VLOOKUP(D1037,'Db Transaksi'!$E$6:$J$400000,6,FALSE),0),0)</f>
        <v>0</v>
      </c>
      <c r="K1037" s="136"/>
      <c r="L1037" s="137">
        <f t="shared" si="47"/>
        <v>0</v>
      </c>
      <c r="M1037" s="138"/>
    </row>
    <row r="1038" spans="1:13" s="7" customFormat="1" x14ac:dyDescent="0.25">
      <c r="A1038" s="53" t="str">
        <f t="shared" si="45"/>
        <v/>
      </c>
      <c r="B1038" s="53">
        <v>1019</v>
      </c>
      <c r="C1038" s="52" t="str">
        <f t="shared" si="46"/>
        <v>A.049.1019</v>
      </c>
      <c r="D1038" s="52" t="str">
        <f>IF(E1038="","",$G$5&amp;"."&amp;B1038&amp;"."&amp;VLOOKUP(G1038,Setting!$B$6:$C$7,2,FALSE)&amp;"."&amp;DAY(E1038)&amp;"."&amp;MONTH(E1038)&amp;"."&amp;YEAR(E1038))</f>
        <v/>
      </c>
      <c r="E1038" s="135" t="str">
        <f>IFERROR(VLOOKUP(C1038,'Db Transaksi'!$C$6:$K$400000,4,FALSE),"")</f>
        <v/>
      </c>
      <c r="F1038" s="135"/>
      <c r="G1038" s="54" t="str">
        <f>IFERROR(VLOOKUP(C1038,'Db Transaksi'!$C$6:$K$400000,7,FALSE),"")</f>
        <v/>
      </c>
      <c r="H1038" s="136">
        <f>IFERROR(IF(G1038=$P$6,VLOOKUP(D1038,'Db Transaksi'!$E$6:$J$400000,6,FALSE),0),0)</f>
        <v>0</v>
      </c>
      <c r="I1038" s="136"/>
      <c r="J1038" s="136">
        <f>IFERROR(IF(G1038=$P$7,VLOOKUP(D1038,'Db Transaksi'!$E$6:$J$400000,6,FALSE),0),0)</f>
        <v>0</v>
      </c>
      <c r="K1038" s="136"/>
      <c r="L1038" s="137">
        <f t="shared" si="47"/>
        <v>0</v>
      </c>
      <c r="M1038" s="138"/>
    </row>
    <row r="1039" spans="1:13" s="7" customFormat="1" x14ac:dyDescent="0.25">
      <c r="A1039" s="53" t="str">
        <f t="shared" si="45"/>
        <v/>
      </c>
      <c r="B1039" s="53">
        <v>1020</v>
      </c>
      <c r="C1039" s="52" t="str">
        <f t="shared" si="46"/>
        <v>A.049.1020</v>
      </c>
      <c r="D1039" s="52" t="str">
        <f>IF(E1039="","",$G$5&amp;"."&amp;B1039&amp;"."&amp;VLOOKUP(G1039,Setting!$B$6:$C$7,2,FALSE)&amp;"."&amp;DAY(E1039)&amp;"."&amp;MONTH(E1039)&amp;"."&amp;YEAR(E1039))</f>
        <v/>
      </c>
      <c r="E1039" s="135" t="str">
        <f>IFERROR(VLOOKUP(C1039,'Db Transaksi'!$C$6:$K$400000,4,FALSE),"")</f>
        <v/>
      </c>
      <c r="F1039" s="135"/>
      <c r="G1039" s="54" t="str">
        <f>IFERROR(VLOOKUP(C1039,'Db Transaksi'!$C$6:$K$400000,7,FALSE),"")</f>
        <v/>
      </c>
      <c r="H1039" s="136">
        <f>IFERROR(IF(G1039=$P$6,VLOOKUP(D1039,'Db Transaksi'!$E$6:$J$400000,6,FALSE),0),0)</f>
        <v>0</v>
      </c>
      <c r="I1039" s="136"/>
      <c r="J1039" s="136">
        <f>IFERROR(IF(G1039=$P$7,VLOOKUP(D1039,'Db Transaksi'!$E$6:$J$400000,6,FALSE),0),0)</f>
        <v>0</v>
      </c>
      <c r="K1039" s="136"/>
      <c r="L1039" s="137">
        <f t="shared" si="47"/>
        <v>0</v>
      </c>
      <c r="M1039" s="138"/>
    </row>
    <row r="1040" spans="1:13" s="7" customFormat="1" x14ac:dyDescent="0.25">
      <c r="A1040" s="53" t="str">
        <f t="shared" si="45"/>
        <v/>
      </c>
      <c r="B1040" s="53">
        <v>1021</v>
      </c>
      <c r="C1040" s="52" t="str">
        <f t="shared" si="46"/>
        <v>A.049.1021</v>
      </c>
      <c r="D1040" s="52" t="str">
        <f>IF(E1040="","",$G$5&amp;"."&amp;B1040&amp;"."&amp;VLOOKUP(G1040,Setting!$B$6:$C$7,2,FALSE)&amp;"."&amp;DAY(E1040)&amp;"."&amp;MONTH(E1040)&amp;"."&amp;YEAR(E1040))</f>
        <v/>
      </c>
      <c r="E1040" s="135" t="str">
        <f>IFERROR(VLOOKUP(C1040,'Db Transaksi'!$C$6:$K$400000,4,FALSE),"")</f>
        <v/>
      </c>
      <c r="F1040" s="135"/>
      <c r="G1040" s="54" t="str">
        <f>IFERROR(VLOOKUP(C1040,'Db Transaksi'!$C$6:$K$400000,7,FALSE),"")</f>
        <v/>
      </c>
      <c r="H1040" s="136">
        <f>IFERROR(IF(G1040=$P$6,VLOOKUP(D1040,'Db Transaksi'!$E$6:$J$400000,6,FALSE),0),0)</f>
        <v>0</v>
      </c>
      <c r="I1040" s="136"/>
      <c r="J1040" s="136">
        <f>IFERROR(IF(G1040=$P$7,VLOOKUP(D1040,'Db Transaksi'!$E$6:$J$400000,6,FALSE),0),0)</f>
        <v>0</v>
      </c>
      <c r="K1040" s="136"/>
      <c r="L1040" s="137">
        <f t="shared" si="47"/>
        <v>0</v>
      </c>
      <c r="M1040" s="138"/>
    </row>
    <row r="1041" spans="1:13" s="7" customFormat="1" x14ac:dyDescent="0.25">
      <c r="A1041" s="53" t="str">
        <f t="shared" si="45"/>
        <v/>
      </c>
      <c r="B1041" s="53">
        <v>1022</v>
      </c>
      <c r="C1041" s="52" t="str">
        <f t="shared" si="46"/>
        <v>A.049.1022</v>
      </c>
      <c r="D1041" s="52" t="str">
        <f>IF(E1041="","",$G$5&amp;"."&amp;B1041&amp;"."&amp;VLOOKUP(G1041,Setting!$B$6:$C$7,2,FALSE)&amp;"."&amp;DAY(E1041)&amp;"."&amp;MONTH(E1041)&amp;"."&amp;YEAR(E1041))</f>
        <v/>
      </c>
      <c r="E1041" s="135" t="str">
        <f>IFERROR(VLOOKUP(C1041,'Db Transaksi'!$C$6:$K$400000,4,FALSE),"")</f>
        <v/>
      </c>
      <c r="F1041" s="135"/>
      <c r="G1041" s="54" t="str">
        <f>IFERROR(VLOOKUP(C1041,'Db Transaksi'!$C$6:$K$400000,7,FALSE),"")</f>
        <v/>
      </c>
      <c r="H1041" s="136">
        <f>IFERROR(IF(G1041=$P$6,VLOOKUP(D1041,'Db Transaksi'!$E$6:$J$400000,6,FALSE),0),0)</f>
        <v>0</v>
      </c>
      <c r="I1041" s="136"/>
      <c r="J1041" s="136">
        <f>IFERROR(IF(G1041=$P$7,VLOOKUP(D1041,'Db Transaksi'!$E$6:$J$400000,6,FALSE),0),0)</f>
        <v>0</v>
      </c>
      <c r="K1041" s="136"/>
      <c r="L1041" s="137">
        <f t="shared" si="47"/>
        <v>0</v>
      </c>
      <c r="M1041" s="138"/>
    </row>
    <row r="1042" spans="1:13" s="7" customFormat="1" x14ac:dyDescent="0.25">
      <c r="A1042" s="53" t="str">
        <f t="shared" si="45"/>
        <v/>
      </c>
      <c r="B1042" s="53">
        <v>1023</v>
      </c>
      <c r="C1042" s="52" t="str">
        <f t="shared" si="46"/>
        <v>A.049.1023</v>
      </c>
      <c r="D1042" s="52" t="str">
        <f>IF(E1042="","",$G$5&amp;"."&amp;B1042&amp;"."&amp;VLOOKUP(G1042,Setting!$B$6:$C$7,2,FALSE)&amp;"."&amp;DAY(E1042)&amp;"."&amp;MONTH(E1042)&amp;"."&amp;YEAR(E1042))</f>
        <v/>
      </c>
      <c r="E1042" s="135" t="str">
        <f>IFERROR(VLOOKUP(C1042,'Db Transaksi'!$C$6:$K$400000,4,FALSE),"")</f>
        <v/>
      </c>
      <c r="F1042" s="135"/>
      <c r="G1042" s="54" t="str">
        <f>IFERROR(VLOOKUP(C1042,'Db Transaksi'!$C$6:$K$400000,7,FALSE),"")</f>
        <v/>
      </c>
      <c r="H1042" s="136">
        <f>IFERROR(IF(G1042=$P$6,VLOOKUP(D1042,'Db Transaksi'!$E$6:$J$400000,6,FALSE),0),0)</f>
        <v>0</v>
      </c>
      <c r="I1042" s="136"/>
      <c r="J1042" s="136">
        <f>IFERROR(IF(G1042=$P$7,VLOOKUP(D1042,'Db Transaksi'!$E$6:$J$400000,6,FALSE),0),0)</f>
        <v>0</v>
      </c>
      <c r="K1042" s="136"/>
      <c r="L1042" s="137">
        <f t="shared" si="47"/>
        <v>0</v>
      </c>
      <c r="M1042" s="138"/>
    </row>
    <row r="1043" spans="1:13" s="7" customFormat="1" x14ac:dyDescent="0.25">
      <c r="A1043" s="53" t="str">
        <f t="shared" si="45"/>
        <v/>
      </c>
      <c r="B1043" s="53">
        <v>1024</v>
      </c>
      <c r="C1043" s="52" t="str">
        <f t="shared" si="46"/>
        <v>A.049.1024</v>
      </c>
      <c r="D1043" s="52" t="str">
        <f>IF(E1043="","",$G$5&amp;"."&amp;B1043&amp;"."&amp;VLOOKUP(G1043,Setting!$B$6:$C$7,2,FALSE)&amp;"."&amp;DAY(E1043)&amp;"."&amp;MONTH(E1043)&amp;"."&amp;YEAR(E1043))</f>
        <v/>
      </c>
      <c r="E1043" s="135" t="str">
        <f>IFERROR(VLOOKUP(C1043,'Db Transaksi'!$C$6:$K$400000,4,FALSE),"")</f>
        <v/>
      </c>
      <c r="F1043" s="135"/>
      <c r="G1043" s="54" t="str">
        <f>IFERROR(VLOOKUP(C1043,'Db Transaksi'!$C$6:$K$400000,7,FALSE),"")</f>
        <v/>
      </c>
      <c r="H1043" s="136">
        <f>IFERROR(IF(G1043=$P$6,VLOOKUP(D1043,'Db Transaksi'!$E$6:$J$400000,6,FALSE),0),0)</f>
        <v>0</v>
      </c>
      <c r="I1043" s="136"/>
      <c r="J1043" s="136">
        <f>IFERROR(IF(G1043=$P$7,VLOOKUP(D1043,'Db Transaksi'!$E$6:$J$400000,6,FALSE),0),0)</f>
        <v>0</v>
      </c>
      <c r="K1043" s="136"/>
      <c r="L1043" s="137">
        <f t="shared" si="47"/>
        <v>0</v>
      </c>
      <c r="M1043" s="138"/>
    </row>
    <row r="1044" spans="1:13" s="7" customFormat="1" x14ac:dyDescent="0.25">
      <c r="A1044" s="53" t="str">
        <f t="shared" si="45"/>
        <v/>
      </c>
      <c r="B1044" s="53">
        <v>1025</v>
      </c>
      <c r="C1044" s="52" t="str">
        <f t="shared" si="46"/>
        <v>A.049.1025</v>
      </c>
      <c r="D1044" s="52" t="str">
        <f>IF(E1044="","",$G$5&amp;"."&amp;B1044&amp;"."&amp;VLOOKUP(G1044,Setting!$B$6:$C$7,2,FALSE)&amp;"."&amp;DAY(E1044)&amp;"."&amp;MONTH(E1044)&amp;"."&amp;YEAR(E1044))</f>
        <v/>
      </c>
      <c r="E1044" s="135" t="str">
        <f>IFERROR(VLOOKUP(C1044,'Db Transaksi'!$C$6:$K$400000,4,FALSE),"")</f>
        <v/>
      </c>
      <c r="F1044" s="135"/>
      <c r="G1044" s="54" t="str">
        <f>IFERROR(VLOOKUP(C1044,'Db Transaksi'!$C$6:$K$400000,7,FALSE),"")</f>
        <v/>
      </c>
      <c r="H1044" s="136">
        <f>IFERROR(IF(G1044=$P$6,VLOOKUP(D1044,'Db Transaksi'!$E$6:$J$400000,6,FALSE),0),0)</f>
        <v>0</v>
      </c>
      <c r="I1044" s="136"/>
      <c r="J1044" s="136">
        <f>IFERROR(IF(G1044=$P$7,VLOOKUP(D1044,'Db Transaksi'!$E$6:$J$400000,6,FALSE),0),0)</f>
        <v>0</v>
      </c>
      <c r="K1044" s="136"/>
      <c r="L1044" s="137">
        <f t="shared" si="47"/>
        <v>0</v>
      </c>
      <c r="M1044" s="138"/>
    </row>
    <row r="1045" spans="1:13" s="7" customFormat="1" x14ac:dyDescent="0.25">
      <c r="A1045" s="53" t="str">
        <f t="shared" ref="A1045:A1108" si="48">IF(G1045="","",B1045)</f>
        <v/>
      </c>
      <c r="B1045" s="53">
        <v>1026</v>
      </c>
      <c r="C1045" s="52" t="str">
        <f t="shared" ref="C1045:C1108" si="49">$G$5&amp;"."&amp;B1045</f>
        <v>A.049.1026</v>
      </c>
      <c r="D1045" s="52" t="str">
        <f>IF(E1045="","",$G$5&amp;"."&amp;B1045&amp;"."&amp;VLOOKUP(G1045,Setting!$B$6:$C$7,2,FALSE)&amp;"."&amp;DAY(E1045)&amp;"."&amp;MONTH(E1045)&amp;"."&amp;YEAR(E1045))</f>
        <v/>
      </c>
      <c r="E1045" s="135" t="str">
        <f>IFERROR(VLOOKUP(C1045,'Db Transaksi'!$C$6:$K$400000,4,FALSE),"")</f>
        <v/>
      </c>
      <c r="F1045" s="135"/>
      <c r="G1045" s="54" t="str">
        <f>IFERROR(VLOOKUP(C1045,'Db Transaksi'!$C$6:$K$400000,7,FALSE),"")</f>
        <v/>
      </c>
      <c r="H1045" s="136">
        <f>IFERROR(IF(G1045=$P$6,VLOOKUP(D1045,'Db Transaksi'!$E$6:$J$400000,6,FALSE),0),0)</f>
        <v>0</v>
      </c>
      <c r="I1045" s="136"/>
      <c r="J1045" s="136">
        <f>IFERROR(IF(G1045=$P$7,VLOOKUP(D1045,'Db Transaksi'!$E$6:$J$400000,6,FALSE),0),0)</f>
        <v>0</v>
      </c>
      <c r="K1045" s="136"/>
      <c r="L1045" s="137">
        <f t="shared" si="47"/>
        <v>0</v>
      </c>
      <c r="M1045" s="138"/>
    </row>
    <row r="1046" spans="1:13" s="7" customFormat="1" x14ac:dyDescent="0.25">
      <c r="A1046" s="53" t="str">
        <f t="shared" si="48"/>
        <v/>
      </c>
      <c r="B1046" s="53">
        <v>1027</v>
      </c>
      <c r="C1046" s="52" t="str">
        <f t="shared" si="49"/>
        <v>A.049.1027</v>
      </c>
      <c r="D1046" s="52" t="str">
        <f>IF(E1046="","",$G$5&amp;"."&amp;B1046&amp;"."&amp;VLOOKUP(G1046,Setting!$B$6:$C$7,2,FALSE)&amp;"."&amp;DAY(E1046)&amp;"."&amp;MONTH(E1046)&amp;"."&amp;YEAR(E1046))</f>
        <v/>
      </c>
      <c r="E1046" s="135" t="str">
        <f>IFERROR(VLOOKUP(C1046,'Db Transaksi'!$C$6:$K$400000,4,FALSE),"")</f>
        <v/>
      </c>
      <c r="F1046" s="135"/>
      <c r="G1046" s="54" t="str">
        <f>IFERROR(VLOOKUP(C1046,'Db Transaksi'!$C$6:$K$400000,7,FALSE),"")</f>
        <v/>
      </c>
      <c r="H1046" s="136">
        <f>IFERROR(IF(G1046=$P$6,VLOOKUP(D1046,'Db Transaksi'!$E$6:$J$400000,6,FALSE),0),0)</f>
        <v>0</v>
      </c>
      <c r="I1046" s="136"/>
      <c r="J1046" s="136">
        <f>IFERROR(IF(G1046=$P$7,VLOOKUP(D1046,'Db Transaksi'!$E$6:$J$400000,6,FALSE),0),0)</f>
        <v>0</v>
      </c>
      <c r="K1046" s="136"/>
      <c r="L1046" s="137">
        <f t="shared" si="47"/>
        <v>0</v>
      </c>
      <c r="M1046" s="138"/>
    </row>
    <row r="1047" spans="1:13" s="7" customFormat="1" x14ac:dyDescent="0.25">
      <c r="A1047" s="53" t="str">
        <f t="shared" si="48"/>
        <v/>
      </c>
      <c r="B1047" s="53">
        <v>1028</v>
      </c>
      <c r="C1047" s="52" t="str">
        <f t="shared" si="49"/>
        <v>A.049.1028</v>
      </c>
      <c r="D1047" s="52" t="str">
        <f>IF(E1047="","",$G$5&amp;"."&amp;B1047&amp;"."&amp;VLOOKUP(G1047,Setting!$B$6:$C$7,2,FALSE)&amp;"."&amp;DAY(E1047)&amp;"."&amp;MONTH(E1047)&amp;"."&amp;YEAR(E1047))</f>
        <v/>
      </c>
      <c r="E1047" s="135" t="str">
        <f>IFERROR(VLOOKUP(C1047,'Db Transaksi'!$C$6:$K$400000,4,FALSE),"")</f>
        <v/>
      </c>
      <c r="F1047" s="135"/>
      <c r="G1047" s="54" t="str">
        <f>IFERROR(VLOOKUP(C1047,'Db Transaksi'!$C$6:$K$400000,7,FALSE),"")</f>
        <v/>
      </c>
      <c r="H1047" s="136">
        <f>IFERROR(IF(G1047=$P$6,VLOOKUP(D1047,'Db Transaksi'!$E$6:$J$400000,6,FALSE),0),0)</f>
        <v>0</v>
      </c>
      <c r="I1047" s="136"/>
      <c r="J1047" s="136">
        <f>IFERROR(IF(G1047=$P$7,VLOOKUP(D1047,'Db Transaksi'!$E$6:$J$400000,6,FALSE),0),0)</f>
        <v>0</v>
      </c>
      <c r="K1047" s="136"/>
      <c r="L1047" s="137">
        <f t="shared" ref="L1047:L1110" si="50">L1046+H1047-J1047</f>
        <v>0</v>
      </c>
      <c r="M1047" s="138"/>
    </row>
    <row r="1048" spans="1:13" s="7" customFormat="1" x14ac:dyDescent="0.25">
      <c r="A1048" s="53" t="str">
        <f t="shared" si="48"/>
        <v/>
      </c>
      <c r="B1048" s="53">
        <v>1029</v>
      </c>
      <c r="C1048" s="52" t="str">
        <f t="shared" si="49"/>
        <v>A.049.1029</v>
      </c>
      <c r="D1048" s="52" t="str">
        <f>IF(E1048="","",$G$5&amp;"."&amp;B1048&amp;"."&amp;VLOOKUP(G1048,Setting!$B$6:$C$7,2,FALSE)&amp;"."&amp;DAY(E1048)&amp;"."&amp;MONTH(E1048)&amp;"."&amp;YEAR(E1048))</f>
        <v/>
      </c>
      <c r="E1048" s="135" t="str">
        <f>IFERROR(VLOOKUP(C1048,'Db Transaksi'!$C$6:$K$400000,4,FALSE),"")</f>
        <v/>
      </c>
      <c r="F1048" s="135"/>
      <c r="G1048" s="54" t="str">
        <f>IFERROR(VLOOKUP(C1048,'Db Transaksi'!$C$6:$K$400000,7,FALSE),"")</f>
        <v/>
      </c>
      <c r="H1048" s="136">
        <f>IFERROR(IF(G1048=$P$6,VLOOKUP(D1048,'Db Transaksi'!$E$6:$J$400000,6,FALSE),0),0)</f>
        <v>0</v>
      </c>
      <c r="I1048" s="136"/>
      <c r="J1048" s="136">
        <f>IFERROR(IF(G1048=$P$7,VLOOKUP(D1048,'Db Transaksi'!$E$6:$J$400000,6,FALSE),0),0)</f>
        <v>0</v>
      </c>
      <c r="K1048" s="136"/>
      <c r="L1048" s="137">
        <f t="shared" si="50"/>
        <v>0</v>
      </c>
      <c r="M1048" s="138"/>
    </row>
    <row r="1049" spans="1:13" s="7" customFormat="1" x14ac:dyDescent="0.25">
      <c r="A1049" s="53" t="str">
        <f t="shared" si="48"/>
        <v/>
      </c>
      <c r="B1049" s="53">
        <v>1030</v>
      </c>
      <c r="C1049" s="52" t="str">
        <f t="shared" si="49"/>
        <v>A.049.1030</v>
      </c>
      <c r="D1049" s="52" t="str">
        <f>IF(E1049="","",$G$5&amp;"."&amp;B1049&amp;"."&amp;VLOOKUP(G1049,Setting!$B$6:$C$7,2,FALSE)&amp;"."&amp;DAY(E1049)&amp;"."&amp;MONTH(E1049)&amp;"."&amp;YEAR(E1049))</f>
        <v/>
      </c>
      <c r="E1049" s="135" t="str">
        <f>IFERROR(VLOOKUP(C1049,'Db Transaksi'!$C$6:$K$400000,4,FALSE),"")</f>
        <v/>
      </c>
      <c r="F1049" s="135"/>
      <c r="G1049" s="54" t="str">
        <f>IFERROR(VLOOKUP(C1049,'Db Transaksi'!$C$6:$K$400000,7,FALSE),"")</f>
        <v/>
      </c>
      <c r="H1049" s="136">
        <f>IFERROR(IF(G1049=$P$6,VLOOKUP(D1049,'Db Transaksi'!$E$6:$J$400000,6,FALSE),0),0)</f>
        <v>0</v>
      </c>
      <c r="I1049" s="136"/>
      <c r="J1049" s="136">
        <f>IFERROR(IF(G1049=$P$7,VLOOKUP(D1049,'Db Transaksi'!$E$6:$J$400000,6,FALSE),0),0)</f>
        <v>0</v>
      </c>
      <c r="K1049" s="136"/>
      <c r="L1049" s="137">
        <f t="shared" si="50"/>
        <v>0</v>
      </c>
      <c r="M1049" s="138"/>
    </row>
    <row r="1050" spans="1:13" s="7" customFormat="1" x14ac:dyDescent="0.25">
      <c r="A1050" s="53" t="str">
        <f t="shared" si="48"/>
        <v/>
      </c>
      <c r="B1050" s="53">
        <v>1031</v>
      </c>
      <c r="C1050" s="52" t="str">
        <f t="shared" si="49"/>
        <v>A.049.1031</v>
      </c>
      <c r="D1050" s="52" t="str">
        <f>IF(E1050="","",$G$5&amp;"."&amp;B1050&amp;"."&amp;VLOOKUP(G1050,Setting!$B$6:$C$7,2,FALSE)&amp;"."&amp;DAY(E1050)&amp;"."&amp;MONTH(E1050)&amp;"."&amp;YEAR(E1050))</f>
        <v/>
      </c>
      <c r="E1050" s="135" t="str">
        <f>IFERROR(VLOOKUP(C1050,'Db Transaksi'!$C$6:$K$400000,4,FALSE),"")</f>
        <v/>
      </c>
      <c r="F1050" s="135"/>
      <c r="G1050" s="54" t="str">
        <f>IFERROR(VLOOKUP(C1050,'Db Transaksi'!$C$6:$K$400000,7,FALSE),"")</f>
        <v/>
      </c>
      <c r="H1050" s="136">
        <f>IFERROR(IF(G1050=$P$6,VLOOKUP(D1050,'Db Transaksi'!$E$6:$J$400000,6,FALSE),0),0)</f>
        <v>0</v>
      </c>
      <c r="I1050" s="136"/>
      <c r="J1050" s="136">
        <f>IFERROR(IF(G1050=$P$7,VLOOKUP(D1050,'Db Transaksi'!$E$6:$J$400000,6,FALSE),0),0)</f>
        <v>0</v>
      </c>
      <c r="K1050" s="136"/>
      <c r="L1050" s="137">
        <f t="shared" si="50"/>
        <v>0</v>
      </c>
      <c r="M1050" s="138"/>
    </row>
    <row r="1051" spans="1:13" s="7" customFormat="1" x14ac:dyDescent="0.25">
      <c r="A1051" s="53" t="str">
        <f t="shared" si="48"/>
        <v/>
      </c>
      <c r="B1051" s="53">
        <v>1032</v>
      </c>
      <c r="C1051" s="52" t="str">
        <f t="shared" si="49"/>
        <v>A.049.1032</v>
      </c>
      <c r="D1051" s="52" t="str">
        <f>IF(E1051="","",$G$5&amp;"."&amp;B1051&amp;"."&amp;VLOOKUP(G1051,Setting!$B$6:$C$7,2,FALSE)&amp;"."&amp;DAY(E1051)&amp;"."&amp;MONTH(E1051)&amp;"."&amp;YEAR(E1051))</f>
        <v/>
      </c>
      <c r="E1051" s="135" t="str">
        <f>IFERROR(VLOOKUP(C1051,'Db Transaksi'!$C$6:$K$400000,4,FALSE),"")</f>
        <v/>
      </c>
      <c r="F1051" s="135"/>
      <c r="G1051" s="54" t="str">
        <f>IFERROR(VLOOKUP(C1051,'Db Transaksi'!$C$6:$K$400000,7,FALSE),"")</f>
        <v/>
      </c>
      <c r="H1051" s="136">
        <f>IFERROR(IF(G1051=$P$6,VLOOKUP(D1051,'Db Transaksi'!$E$6:$J$400000,6,FALSE),0),0)</f>
        <v>0</v>
      </c>
      <c r="I1051" s="136"/>
      <c r="J1051" s="136">
        <f>IFERROR(IF(G1051=$P$7,VLOOKUP(D1051,'Db Transaksi'!$E$6:$J$400000,6,FALSE),0),0)</f>
        <v>0</v>
      </c>
      <c r="K1051" s="136"/>
      <c r="L1051" s="137">
        <f t="shared" si="50"/>
        <v>0</v>
      </c>
      <c r="M1051" s="138"/>
    </row>
    <row r="1052" spans="1:13" s="7" customFormat="1" x14ac:dyDescent="0.25">
      <c r="A1052" s="53" t="str">
        <f t="shared" si="48"/>
        <v/>
      </c>
      <c r="B1052" s="53">
        <v>1033</v>
      </c>
      <c r="C1052" s="52" t="str">
        <f t="shared" si="49"/>
        <v>A.049.1033</v>
      </c>
      <c r="D1052" s="52" t="str">
        <f>IF(E1052="","",$G$5&amp;"."&amp;B1052&amp;"."&amp;VLOOKUP(G1052,Setting!$B$6:$C$7,2,FALSE)&amp;"."&amp;DAY(E1052)&amp;"."&amp;MONTH(E1052)&amp;"."&amp;YEAR(E1052))</f>
        <v/>
      </c>
      <c r="E1052" s="135" t="str">
        <f>IFERROR(VLOOKUP(C1052,'Db Transaksi'!$C$6:$K$400000,4,FALSE),"")</f>
        <v/>
      </c>
      <c r="F1052" s="135"/>
      <c r="G1052" s="54" t="str">
        <f>IFERROR(VLOOKUP(C1052,'Db Transaksi'!$C$6:$K$400000,7,FALSE),"")</f>
        <v/>
      </c>
      <c r="H1052" s="136">
        <f>IFERROR(IF(G1052=$P$6,VLOOKUP(D1052,'Db Transaksi'!$E$6:$J$400000,6,FALSE),0),0)</f>
        <v>0</v>
      </c>
      <c r="I1052" s="136"/>
      <c r="J1052" s="136">
        <f>IFERROR(IF(G1052=$P$7,VLOOKUP(D1052,'Db Transaksi'!$E$6:$J$400000,6,FALSE),0),0)</f>
        <v>0</v>
      </c>
      <c r="K1052" s="136"/>
      <c r="L1052" s="137">
        <f t="shared" si="50"/>
        <v>0</v>
      </c>
      <c r="M1052" s="138"/>
    </row>
    <row r="1053" spans="1:13" s="7" customFormat="1" x14ac:dyDescent="0.25">
      <c r="A1053" s="53" t="str">
        <f t="shared" si="48"/>
        <v/>
      </c>
      <c r="B1053" s="53">
        <v>1034</v>
      </c>
      <c r="C1053" s="52" t="str">
        <f t="shared" si="49"/>
        <v>A.049.1034</v>
      </c>
      <c r="D1053" s="52" t="str">
        <f>IF(E1053="","",$G$5&amp;"."&amp;B1053&amp;"."&amp;VLOOKUP(G1053,Setting!$B$6:$C$7,2,FALSE)&amp;"."&amp;DAY(E1053)&amp;"."&amp;MONTH(E1053)&amp;"."&amp;YEAR(E1053))</f>
        <v/>
      </c>
      <c r="E1053" s="135" t="str">
        <f>IFERROR(VLOOKUP(C1053,'Db Transaksi'!$C$6:$K$400000,4,FALSE),"")</f>
        <v/>
      </c>
      <c r="F1053" s="135"/>
      <c r="G1053" s="54" t="str">
        <f>IFERROR(VLOOKUP(C1053,'Db Transaksi'!$C$6:$K$400000,7,FALSE),"")</f>
        <v/>
      </c>
      <c r="H1053" s="136">
        <f>IFERROR(IF(G1053=$P$6,VLOOKUP(D1053,'Db Transaksi'!$E$6:$J$400000,6,FALSE),0),0)</f>
        <v>0</v>
      </c>
      <c r="I1053" s="136"/>
      <c r="J1053" s="136">
        <f>IFERROR(IF(G1053=$P$7,VLOOKUP(D1053,'Db Transaksi'!$E$6:$J$400000,6,FALSE),0),0)</f>
        <v>0</v>
      </c>
      <c r="K1053" s="136"/>
      <c r="L1053" s="137">
        <f t="shared" si="50"/>
        <v>0</v>
      </c>
      <c r="M1053" s="138"/>
    </row>
    <row r="1054" spans="1:13" s="7" customFormat="1" x14ac:dyDescent="0.25">
      <c r="A1054" s="53" t="str">
        <f t="shared" si="48"/>
        <v/>
      </c>
      <c r="B1054" s="53">
        <v>1035</v>
      </c>
      <c r="C1054" s="52" t="str">
        <f t="shared" si="49"/>
        <v>A.049.1035</v>
      </c>
      <c r="D1054" s="52" t="str">
        <f>IF(E1054="","",$G$5&amp;"."&amp;B1054&amp;"."&amp;VLOOKUP(G1054,Setting!$B$6:$C$7,2,FALSE)&amp;"."&amp;DAY(E1054)&amp;"."&amp;MONTH(E1054)&amp;"."&amp;YEAR(E1054))</f>
        <v/>
      </c>
      <c r="E1054" s="135" t="str">
        <f>IFERROR(VLOOKUP(C1054,'Db Transaksi'!$C$6:$K$400000,4,FALSE),"")</f>
        <v/>
      </c>
      <c r="F1054" s="135"/>
      <c r="G1054" s="54" t="str">
        <f>IFERROR(VLOOKUP(C1054,'Db Transaksi'!$C$6:$K$400000,7,FALSE),"")</f>
        <v/>
      </c>
      <c r="H1054" s="136">
        <f>IFERROR(IF(G1054=$P$6,VLOOKUP(D1054,'Db Transaksi'!$E$6:$J$400000,6,FALSE),0),0)</f>
        <v>0</v>
      </c>
      <c r="I1054" s="136"/>
      <c r="J1054" s="136">
        <f>IFERROR(IF(G1054=$P$7,VLOOKUP(D1054,'Db Transaksi'!$E$6:$J$400000,6,FALSE),0),0)</f>
        <v>0</v>
      </c>
      <c r="K1054" s="136"/>
      <c r="L1054" s="137">
        <f t="shared" si="50"/>
        <v>0</v>
      </c>
      <c r="M1054" s="138"/>
    </row>
    <row r="1055" spans="1:13" s="7" customFormat="1" x14ac:dyDescent="0.25">
      <c r="A1055" s="53" t="str">
        <f t="shared" si="48"/>
        <v/>
      </c>
      <c r="B1055" s="53">
        <v>1036</v>
      </c>
      <c r="C1055" s="52" t="str">
        <f t="shared" si="49"/>
        <v>A.049.1036</v>
      </c>
      <c r="D1055" s="52" t="str">
        <f>IF(E1055="","",$G$5&amp;"."&amp;B1055&amp;"."&amp;VLOOKUP(G1055,Setting!$B$6:$C$7,2,FALSE)&amp;"."&amp;DAY(E1055)&amp;"."&amp;MONTH(E1055)&amp;"."&amp;YEAR(E1055))</f>
        <v/>
      </c>
      <c r="E1055" s="135" t="str">
        <f>IFERROR(VLOOKUP(C1055,'Db Transaksi'!$C$6:$K$400000,4,FALSE),"")</f>
        <v/>
      </c>
      <c r="F1055" s="135"/>
      <c r="G1055" s="54" t="str">
        <f>IFERROR(VLOOKUP(C1055,'Db Transaksi'!$C$6:$K$400000,7,FALSE),"")</f>
        <v/>
      </c>
      <c r="H1055" s="136">
        <f>IFERROR(IF(G1055=$P$6,VLOOKUP(D1055,'Db Transaksi'!$E$6:$J$400000,6,FALSE),0),0)</f>
        <v>0</v>
      </c>
      <c r="I1055" s="136"/>
      <c r="J1055" s="136">
        <f>IFERROR(IF(G1055=$P$7,VLOOKUP(D1055,'Db Transaksi'!$E$6:$J$400000,6,FALSE),0),0)</f>
        <v>0</v>
      </c>
      <c r="K1055" s="136"/>
      <c r="L1055" s="137">
        <f t="shared" si="50"/>
        <v>0</v>
      </c>
      <c r="M1055" s="138"/>
    </row>
    <row r="1056" spans="1:13" s="7" customFormat="1" x14ac:dyDescent="0.25">
      <c r="A1056" s="53" t="str">
        <f t="shared" si="48"/>
        <v/>
      </c>
      <c r="B1056" s="53">
        <v>1037</v>
      </c>
      <c r="C1056" s="52" t="str">
        <f t="shared" si="49"/>
        <v>A.049.1037</v>
      </c>
      <c r="D1056" s="52" t="str">
        <f>IF(E1056="","",$G$5&amp;"."&amp;B1056&amp;"."&amp;VLOOKUP(G1056,Setting!$B$6:$C$7,2,FALSE)&amp;"."&amp;DAY(E1056)&amp;"."&amp;MONTH(E1056)&amp;"."&amp;YEAR(E1056))</f>
        <v/>
      </c>
      <c r="E1056" s="135" t="str">
        <f>IFERROR(VLOOKUP(C1056,'Db Transaksi'!$C$6:$K$400000,4,FALSE),"")</f>
        <v/>
      </c>
      <c r="F1056" s="135"/>
      <c r="G1056" s="54" t="str">
        <f>IFERROR(VLOOKUP(C1056,'Db Transaksi'!$C$6:$K$400000,7,FALSE),"")</f>
        <v/>
      </c>
      <c r="H1056" s="136">
        <f>IFERROR(IF(G1056=$P$6,VLOOKUP(D1056,'Db Transaksi'!$E$6:$J$400000,6,FALSE),0),0)</f>
        <v>0</v>
      </c>
      <c r="I1056" s="136"/>
      <c r="J1056" s="136">
        <f>IFERROR(IF(G1056=$P$7,VLOOKUP(D1056,'Db Transaksi'!$E$6:$J$400000,6,FALSE),0),0)</f>
        <v>0</v>
      </c>
      <c r="K1056" s="136"/>
      <c r="L1056" s="137">
        <f t="shared" si="50"/>
        <v>0</v>
      </c>
      <c r="M1056" s="138"/>
    </row>
    <row r="1057" spans="1:13" s="7" customFormat="1" x14ac:dyDescent="0.25">
      <c r="A1057" s="53" t="str">
        <f t="shared" si="48"/>
        <v/>
      </c>
      <c r="B1057" s="53">
        <v>1038</v>
      </c>
      <c r="C1057" s="52" t="str">
        <f t="shared" si="49"/>
        <v>A.049.1038</v>
      </c>
      <c r="D1057" s="52" t="str">
        <f>IF(E1057="","",$G$5&amp;"."&amp;B1057&amp;"."&amp;VLOOKUP(G1057,Setting!$B$6:$C$7,2,FALSE)&amp;"."&amp;DAY(E1057)&amp;"."&amp;MONTH(E1057)&amp;"."&amp;YEAR(E1057))</f>
        <v/>
      </c>
      <c r="E1057" s="135" t="str">
        <f>IFERROR(VLOOKUP(C1057,'Db Transaksi'!$C$6:$K$400000,4,FALSE),"")</f>
        <v/>
      </c>
      <c r="F1057" s="135"/>
      <c r="G1057" s="54" t="str">
        <f>IFERROR(VLOOKUP(C1057,'Db Transaksi'!$C$6:$K$400000,7,FALSE),"")</f>
        <v/>
      </c>
      <c r="H1057" s="136">
        <f>IFERROR(IF(G1057=$P$6,VLOOKUP(D1057,'Db Transaksi'!$E$6:$J$400000,6,FALSE),0),0)</f>
        <v>0</v>
      </c>
      <c r="I1057" s="136"/>
      <c r="J1057" s="136">
        <f>IFERROR(IF(G1057=$P$7,VLOOKUP(D1057,'Db Transaksi'!$E$6:$J$400000,6,FALSE),0),0)</f>
        <v>0</v>
      </c>
      <c r="K1057" s="136"/>
      <c r="L1057" s="137">
        <f t="shared" si="50"/>
        <v>0</v>
      </c>
      <c r="M1057" s="138"/>
    </row>
    <row r="1058" spans="1:13" s="7" customFormat="1" x14ac:dyDescent="0.25">
      <c r="A1058" s="53" t="str">
        <f t="shared" si="48"/>
        <v/>
      </c>
      <c r="B1058" s="53">
        <v>1039</v>
      </c>
      <c r="C1058" s="52" t="str">
        <f t="shared" si="49"/>
        <v>A.049.1039</v>
      </c>
      <c r="D1058" s="52" t="str">
        <f>IF(E1058="","",$G$5&amp;"."&amp;B1058&amp;"."&amp;VLOOKUP(G1058,Setting!$B$6:$C$7,2,FALSE)&amp;"."&amp;DAY(E1058)&amp;"."&amp;MONTH(E1058)&amp;"."&amp;YEAR(E1058))</f>
        <v/>
      </c>
      <c r="E1058" s="135" t="str">
        <f>IFERROR(VLOOKUP(C1058,'Db Transaksi'!$C$6:$K$400000,4,FALSE),"")</f>
        <v/>
      </c>
      <c r="F1058" s="135"/>
      <c r="G1058" s="54" t="str">
        <f>IFERROR(VLOOKUP(C1058,'Db Transaksi'!$C$6:$K$400000,7,FALSE),"")</f>
        <v/>
      </c>
      <c r="H1058" s="136">
        <f>IFERROR(IF(G1058=$P$6,VLOOKUP(D1058,'Db Transaksi'!$E$6:$J$400000,6,FALSE),0),0)</f>
        <v>0</v>
      </c>
      <c r="I1058" s="136"/>
      <c r="J1058" s="136">
        <f>IFERROR(IF(G1058=$P$7,VLOOKUP(D1058,'Db Transaksi'!$E$6:$J$400000,6,FALSE),0),0)</f>
        <v>0</v>
      </c>
      <c r="K1058" s="136"/>
      <c r="L1058" s="137">
        <f t="shared" si="50"/>
        <v>0</v>
      </c>
      <c r="M1058" s="138"/>
    </row>
    <row r="1059" spans="1:13" s="7" customFormat="1" x14ac:dyDescent="0.25">
      <c r="A1059" s="53" t="str">
        <f t="shared" si="48"/>
        <v/>
      </c>
      <c r="B1059" s="53">
        <v>1040</v>
      </c>
      <c r="C1059" s="52" t="str">
        <f t="shared" si="49"/>
        <v>A.049.1040</v>
      </c>
      <c r="D1059" s="52" t="str">
        <f>IF(E1059="","",$G$5&amp;"."&amp;B1059&amp;"."&amp;VLOOKUP(G1059,Setting!$B$6:$C$7,2,FALSE)&amp;"."&amp;DAY(E1059)&amp;"."&amp;MONTH(E1059)&amp;"."&amp;YEAR(E1059))</f>
        <v/>
      </c>
      <c r="E1059" s="135" t="str">
        <f>IFERROR(VLOOKUP(C1059,'Db Transaksi'!$C$6:$K$400000,4,FALSE),"")</f>
        <v/>
      </c>
      <c r="F1059" s="135"/>
      <c r="G1059" s="54" t="str">
        <f>IFERROR(VLOOKUP(C1059,'Db Transaksi'!$C$6:$K$400000,7,FALSE),"")</f>
        <v/>
      </c>
      <c r="H1059" s="136">
        <f>IFERROR(IF(G1059=$P$6,VLOOKUP(D1059,'Db Transaksi'!$E$6:$J$400000,6,FALSE),0),0)</f>
        <v>0</v>
      </c>
      <c r="I1059" s="136"/>
      <c r="J1059" s="136">
        <f>IFERROR(IF(G1059=$P$7,VLOOKUP(D1059,'Db Transaksi'!$E$6:$J$400000,6,FALSE),0),0)</f>
        <v>0</v>
      </c>
      <c r="K1059" s="136"/>
      <c r="L1059" s="137">
        <f t="shared" si="50"/>
        <v>0</v>
      </c>
      <c r="M1059" s="138"/>
    </row>
    <row r="1060" spans="1:13" s="7" customFormat="1" x14ac:dyDescent="0.25">
      <c r="A1060" s="53" t="str">
        <f t="shared" si="48"/>
        <v/>
      </c>
      <c r="B1060" s="53">
        <v>1041</v>
      </c>
      <c r="C1060" s="52" t="str">
        <f t="shared" si="49"/>
        <v>A.049.1041</v>
      </c>
      <c r="D1060" s="52" t="str">
        <f>IF(E1060="","",$G$5&amp;"."&amp;B1060&amp;"."&amp;VLOOKUP(G1060,Setting!$B$6:$C$7,2,FALSE)&amp;"."&amp;DAY(E1060)&amp;"."&amp;MONTH(E1060)&amp;"."&amp;YEAR(E1060))</f>
        <v/>
      </c>
      <c r="E1060" s="135" t="str">
        <f>IFERROR(VLOOKUP(C1060,'Db Transaksi'!$C$6:$K$400000,4,FALSE),"")</f>
        <v/>
      </c>
      <c r="F1060" s="135"/>
      <c r="G1060" s="54" t="str">
        <f>IFERROR(VLOOKUP(C1060,'Db Transaksi'!$C$6:$K$400000,7,FALSE),"")</f>
        <v/>
      </c>
      <c r="H1060" s="136">
        <f>IFERROR(IF(G1060=$P$6,VLOOKUP(D1060,'Db Transaksi'!$E$6:$J$400000,6,FALSE),0),0)</f>
        <v>0</v>
      </c>
      <c r="I1060" s="136"/>
      <c r="J1060" s="136">
        <f>IFERROR(IF(G1060=$P$7,VLOOKUP(D1060,'Db Transaksi'!$E$6:$J$400000,6,FALSE),0),0)</f>
        <v>0</v>
      </c>
      <c r="K1060" s="136"/>
      <c r="L1060" s="137">
        <f t="shared" si="50"/>
        <v>0</v>
      </c>
      <c r="M1060" s="138"/>
    </row>
    <row r="1061" spans="1:13" s="7" customFormat="1" x14ac:dyDescent="0.25">
      <c r="A1061" s="53" t="str">
        <f t="shared" si="48"/>
        <v/>
      </c>
      <c r="B1061" s="53">
        <v>1042</v>
      </c>
      <c r="C1061" s="52" t="str">
        <f t="shared" si="49"/>
        <v>A.049.1042</v>
      </c>
      <c r="D1061" s="52" t="str">
        <f>IF(E1061="","",$G$5&amp;"."&amp;B1061&amp;"."&amp;VLOOKUP(G1061,Setting!$B$6:$C$7,2,FALSE)&amp;"."&amp;DAY(E1061)&amp;"."&amp;MONTH(E1061)&amp;"."&amp;YEAR(E1061))</f>
        <v/>
      </c>
      <c r="E1061" s="135" t="str">
        <f>IFERROR(VLOOKUP(C1061,'Db Transaksi'!$C$6:$K$400000,4,FALSE),"")</f>
        <v/>
      </c>
      <c r="F1061" s="135"/>
      <c r="G1061" s="54" t="str">
        <f>IFERROR(VLOOKUP(C1061,'Db Transaksi'!$C$6:$K$400000,7,FALSE),"")</f>
        <v/>
      </c>
      <c r="H1061" s="136">
        <f>IFERROR(IF(G1061=$P$6,VLOOKUP(D1061,'Db Transaksi'!$E$6:$J$400000,6,FALSE),0),0)</f>
        <v>0</v>
      </c>
      <c r="I1061" s="136"/>
      <c r="J1061" s="136">
        <f>IFERROR(IF(G1061=$P$7,VLOOKUP(D1061,'Db Transaksi'!$E$6:$J$400000,6,FALSE),0),0)</f>
        <v>0</v>
      </c>
      <c r="K1061" s="136"/>
      <c r="L1061" s="137">
        <f t="shared" si="50"/>
        <v>0</v>
      </c>
      <c r="M1061" s="138"/>
    </row>
    <row r="1062" spans="1:13" s="7" customFormat="1" x14ac:dyDescent="0.25">
      <c r="A1062" s="53" t="str">
        <f t="shared" si="48"/>
        <v/>
      </c>
      <c r="B1062" s="53">
        <v>1043</v>
      </c>
      <c r="C1062" s="52" t="str">
        <f t="shared" si="49"/>
        <v>A.049.1043</v>
      </c>
      <c r="D1062" s="52" t="str">
        <f>IF(E1062="","",$G$5&amp;"."&amp;B1062&amp;"."&amp;VLOOKUP(G1062,Setting!$B$6:$C$7,2,FALSE)&amp;"."&amp;DAY(E1062)&amp;"."&amp;MONTH(E1062)&amp;"."&amp;YEAR(E1062))</f>
        <v/>
      </c>
      <c r="E1062" s="135" t="str">
        <f>IFERROR(VLOOKUP(C1062,'Db Transaksi'!$C$6:$K$400000,4,FALSE),"")</f>
        <v/>
      </c>
      <c r="F1062" s="135"/>
      <c r="G1062" s="54" t="str">
        <f>IFERROR(VLOOKUP(C1062,'Db Transaksi'!$C$6:$K$400000,7,FALSE),"")</f>
        <v/>
      </c>
      <c r="H1062" s="136">
        <f>IFERROR(IF(G1062=$P$6,VLOOKUP(D1062,'Db Transaksi'!$E$6:$J$400000,6,FALSE),0),0)</f>
        <v>0</v>
      </c>
      <c r="I1062" s="136"/>
      <c r="J1062" s="136">
        <f>IFERROR(IF(G1062=$P$7,VLOOKUP(D1062,'Db Transaksi'!$E$6:$J$400000,6,FALSE),0),0)</f>
        <v>0</v>
      </c>
      <c r="K1062" s="136"/>
      <c r="L1062" s="137">
        <f t="shared" si="50"/>
        <v>0</v>
      </c>
      <c r="M1062" s="138"/>
    </row>
    <row r="1063" spans="1:13" s="7" customFormat="1" x14ac:dyDescent="0.25">
      <c r="A1063" s="53" t="str">
        <f t="shared" si="48"/>
        <v/>
      </c>
      <c r="B1063" s="53">
        <v>1044</v>
      </c>
      <c r="C1063" s="52" t="str">
        <f t="shared" si="49"/>
        <v>A.049.1044</v>
      </c>
      <c r="D1063" s="52" t="str">
        <f>IF(E1063="","",$G$5&amp;"."&amp;B1063&amp;"."&amp;VLOOKUP(G1063,Setting!$B$6:$C$7,2,FALSE)&amp;"."&amp;DAY(E1063)&amp;"."&amp;MONTH(E1063)&amp;"."&amp;YEAR(E1063))</f>
        <v/>
      </c>
      <c r="E1063" s="135" t="str">
        <f>IFERROR(VLOOKUP(C1063,'Db Transaksi'!$C$6:$K$400000,4,FALSE),"")</f>
        <v/>
      </c>
      <c r="F1063" s="135"/>
      <c r="G1063" s="54" t="str">
        <f>IFERROR(VLOOKUP(C1063,'Db Transaksi'!$C$6:$K$400000,7,FALSE),"")</f>
        <v/>
      </c>
      <c r="H1063" s="136">
        <f>IFERROR(IF(G1063=$P$6,VLOOKUP(D1063,'Db Transaksi'!$E$6:$J$400000,6,FALSE),0),0)</f>
        <v>0</v>
      </c>
      <c r="I1063" s="136"/>
      <c r="J1063" s="136">
        <f>IFERROR(IF(G1063=$P$7,VLOOKUP(D1063,'Db Transaksi'!$E$6:$J$400000,6,FALSE),0),0)</f>
        <v>0</v>
      </c>
      <c r="K1063" s="136"/>
      <c r="L1063" s="137">
        <f t="shared" si="50"/>
        <v>0</v>
      </c>
      <c r="M1063" s="138"/>
    </row>
    <row r="1064" spans="1:13" s="7" customFormat="1" x14ac:dyDescent="0.25">
      <c r="A1064" s="53" t="str">
        <f t="shared" si="48"/>
        <v/>
      </c>
      <c r="B1064" s="53">
        <v>1045</v>
      </c>
      <c r="C1064" s="52" t="str">
        <f t="shared" si="49"/>
        <v>A.049.1045</v>
      </c>
      <c r="D1064" s="52" t="str">
        <f>IF(E1064="","",$G$5&amp;"."&amp;B1064&amp;"."&amp;VLOOKUP(G1064,Setting!$B$6:$C$7,2,FALSE)&amp;"."&amp;DAY(E1064)&amp;"."&amp;MONTH(E1064)&amp;"."&amp;YEAR(E1064))</f>
        <v/>
      </c>
      <c r="E1064" s="135" t="str">
        <f>IFERROR(VLOOKUP(C1064,'Db Transaksi'!$C$6:$K$400000,4,FALSE),"")</f>
        <v/>
      </c>
      <c r="F1064" s="135"/>
      <c r="G1064" s="54" t="str">
        <f>IFERROR(VLOOKUP(C1064,'Db Transaksi'!$C$6:$K$400000,7,FALSE),"")</f>
        <v/>
      </c>
      <c r="H1064" s="136">
        <f>IFERROR(IF(G1064=$P$6,VLOOKUP(D1064,'Db Transaksi'!$E$6:$J$400000,6,FALSE),0),0)</f>
        <v>0</v>
      </c>
      <c r="I1064" s="136"/>
      <c r="J1064" s="136">
        <f>IFERROR(IF(G1064=$P$7,VLOOKUP(D1064,'Db Transaksi'!$E$6:$J$400000,6,FALSE),0),0)</f>
        <v>0</v>
      </c>
      <c r="K1064" s="136"/>
      <c r="L1064" s="137">
        <f t="shared" si="50"/>
        <v>0</v>
      </c>
      <c r="M1064" s="138"/>
    </row>
    <row r="1065" spans="1:13" s="7" customFormat="1" x14ac:dyDescent="0.25">
      <c r="A1065" s="53" t="str">
        <f t="shared" si="48"/>
        <v/>
      </c>
      <c r="B1065" s="53">
        <v>1046</v>
      </c>
      <c r="C1065" s="52" t="str">
        <f t="shared" si="49"/>
        <v>A.049.1046</v>
      </c>
      <c r="D1065" s="52" t="str">
        <f>IF(E1065="","",$G$5&amp;"."&amp;B1065&amp;"."&amp;VLOOKUP(G1065,Setting!$B$6:$C$7,2,FALSE)&amp;"."&amp;DAY(E1065)&amp;"."&amp;MONTH(E1065)&amp;"."&amp;YEAR(E1065))</f>
        <v/>
      </c>
      <c r="E1065" s="135" t="str">
        <f>IFERROR(VLOOKUP(C1065,'Db Transaksi'!$C$6:$K$400000,4,FALSE),"")</f>
        <v/>
      </c>
      <c r="F1065" s="135"/>
      <c r="G1065" s="54" t="str">
        <f>IFERROR(VLOOKUP(C1065,'Db Transaksi'!$C$6:$K$400000,7,FALSE),"")</f>
        <v/>
      </c>
      <c r="H1065" s="136">
        <f>IFERROR(IF(G1065=$P$6,VLOOKUP(D1065,'Db Transaksi'!$E$6:$J$400000,6,FALSE),0),0)</f>
        <v>0</v>
      </c>
      <c r="I1065" s="136"/>
      <c r="J1065" s="136">
        <f>IFERROR(IF(G1065=$P$7,VLOOKUP(D1065,'Db Transaksi'!$E$6:$J$400000,6,FALSE),0),0)</f>
        <v>0</v>
      </c>
      <c r="K1065" s="136"/>
      <c r="L1065" s="137">
        <f t="shared" si="50"/>
        <v>0</v>
      </c>
      <c r="M1065" s="138"/>
    </row>
    <row r="1066" spans="1:13" s="7" customFormat="1" x14ac:dyDescent="0.25">
      <c r="A1066" s="53" t="str">
        <f t="shared" si="48"/>
        <v/>
      </c>
      <c r="B1066" s="53">
        <v>1047</v>
      </c>
      <c r="C1066" s="52" t="str">
        <f t="shared" si="49"/>
        <v>A.049.1047</v>
      </c>
      <c r="D1066" s="52" t="str">
        <f>IF(E1066="","",$G$5&amp;"."&amp;B1066&amp;"."&amp;VLOOKUP(G1066,Setting!$B$6:$C$7,2,FALSE)&amp;"."&amp;DAY(E1066)&amp;"."&amp;MONTH(E1066)&amp;"."&amp;YEAR(E1066))</f>
        <v/>
      </c>
      <c r="E1066" s="135" t="str">
        <f>IFERROR(VLOOKUP(C1066,'Db Transaksi'!$C$6:$K$400000,4,FALSE),"")</f>
        <v/>
      </c>
      <c r="F1066" s="135"/>
      <c r="G1066" s="54" t="str">
        <f>IFERROR(VLOOKUP(C1066,'Db Transaksi'!$C$6:$K$400000,7,FALSE),"")</f>
        <v/>
      </c>
      <c r="H1066" s="136">
        <f>IFERROR(IF(G1066=$P$6,VLOOKUP(D1066,'Db Transaksi'!$E$6:$J$400000,6,FALSE),0),0)</f>
        <v>0</v>
      </c>
      <c r="I1066" s="136"/>
      <c r="J1066" s="136">
        <f>IFERROR(IF(G1066=$P$7,VLOOKUP(D1066,'Db Transaksi'!$E$6:$J$400000,6,FALSE),0),0)</f>
        <v>0</v>
      </c>
      <c r="K1066" s="136"/>
      <c r="L1066" s="137">
        <f t="shared" si="50"/>
        <v>0</v>
      </c>
      <c r="M1066" s="138"/>
    </row>
    <row r="1067" spans="1:13" s="7" customFormat="1" x14ac:dyDescent="0.25">
      <c r="A1067" s="53" t="str">
        <f t="shared" si="48"/>
        <v/>
      </c>
      <c r="B1067" s="53">
        <v>1048</v>
      </c>
      <c r="C1067" s="52" t="str">
        <f t="shared" si="49"/>
        <v>A.049.1048</v>
      </c>
      <c r="D1067" s="52" t="str">
        <f>IF(E1067="","",$G$5&amp;"."&amp;B1067&amp;"."&amp;VLOOKUP(G1067,Setting!$B$6:$C$7,2,FALSE)&amp;"."&amp;DAY(E1067)&amp;"."&amp;MONTH(E1067)&amp;"."&amp;YEAR(E1067))</f>
        <v/>
      </c>
      <c r="E1067" s="135" t="str">
        <f>IFERROR(VLOOKUP(C1067,'Db Transaksi'!$C$6:$K$400000,4,FALSE),"")</f>
        <v/>
      </c>
      <c r="F1067" s="135"/>
      <c r="G1067" s="54" t="str">
        <f>IFERROR(VLOOKUP(C1067,'Db Transaksi'!$C$6:$K$400000,7,FALSE),"")</f>
        <v/>
      </c>
      <c r="H1067" s="136">
        <f>IFERROR(IF(G1067=$P$6,VLOOKUP(D1067,'Db Transaksi'!$E$6:$J$400000,6,FALSE),0),0)</f>
        <v>0</v>
      </c>
      <c r="I1067" s="136"/>
      <c r="J1067" s="136">
        <f>IFERROR(IF(G1067=$P$7,VLOOKUP(D1067,'Db Transaksi'!$E$6:$J$400000,6,FALSE),0),0)</f>
        <v>0</v>
      </c>
      <c r="K1067" s="136"/>
      <c r="L1067" s="137">
        <f t="shared" si="50"/>
        <v>0</v>
      </c>
      <c r="M1067" s="138"/>
    </row>
    <row r="1068" spans="1:13" s="7" customFormat="1" x14ac:dyDescent="0.25">
      <c r="A1068" s="53" t="str">
        <f t="shared" si="48"/>
        <v/>
      </c>
      <c r="B1068" s="53">
        <v>1049</v>
      </c>
      <c r="C1068" s="52" t="str">
        <f t="shared" si="49"/>
        <v>A.049.1049</v>
      </c>
      <c r="D1068" s="52" t="str">
        <f>IF(E1068="","",$G$5&amp;"."&amp;B1068&amp;"."&amp;VLOOKUP(G1068,Setting!$B$6:$C$7,2,FALSE)&amp;"."&amp;DAY(E1068)&amp;"."&amp;MONTH(E1068)&amp;"."&amp;YEAR(E1068))</f>
        <v/>
      </c>
      <c r="E1068" s="135" t="str">
        <f>IFERROR(VLOOKUP(C1068,'Db Transaksi'!$C$6:$K$400000,4,FALSE),"")</f>
        <v/>
      </c>
      <c r="F1068" s="135"/>
      <c r="G1068" s="54" t="str">
        <f>IFERROR(VLOOKUP(C1068,'Db Transaksi'!$C$6:$K$400000,7,FALSE),"")</f>
        <v/>
      </c>
      <c r="H1068" s="136">
        <f>IFERROR(IF(G1068=$P$6,VLOOKUP(D1068,'Db Transaksi'!$E$6:$J$400000,6,FALSE),0),0)</f>
        <v>0</v>
      </c>
      <c r="I1068" s="136"/>
      <c r="J1068" s="136">
        <f>IFERROR(IF(G1068=$P$7,VLOOKUP(D1068,'Db Transaksi'!$E$6:$J$400000,6,FALSE),0),0)</f>
        <v>0</v>
      </c>
      <c r="K1068" s="136"/>
      <c r="L1068" s="137">
        <f t="shared" si="50"/>
        <v>0</v>
      </c>
      <c r="M1068" s="138"/>
    </row>
    <row r="1069" spans="1:13" s="7" customFormat="1" x14ac:dyDescent="0.25">
      <c r="A1069" s="53" t="str">
        <f t="shared" si="48"/>
        <v/>
      </c>
      <c r="B1069" s="53">
        <v>1050</v>
      </c>
      <c r="C1069" s="52" t="str">
        <f t="shared" si="49"/>
        <v>A.049.1050</v>
      </c>
      <c r="D1069" s="52" t="str">
        <f>IF(E1069="","",$G$5&amp;"."&amp;B1069&amp;"."&amp;VLOOKUP(G1069,Setting!$B$6:$C$7,2,FALSE)&amp;"."&amp;DAY(E1069)&amp;"."&amp;MONTH(E1069)&amp;"."&amp;YEAR(E1069))</f>
        <v/>
      </c>
      <c r="E1069" s="135" t="str">
        <f>IFERROR(VLOOKUP(C1069,'Db Transaksi'!$C$6:$K$400000,4,FALSE),"")</f>
        <v/>
      </c>
      <c r="F1069" s="135"/>
      <c r="G1069" s="54" t="str">
        <f>IFERROR(VLOOKUP(C1069,'Db Transaksi'!$C$6:$K$400000,7,FALSE),"")</f>
        <v/>
      </c>
      <c r="H1069" s="136">
        <f>IFERROR(IF(G1069=$P$6,VLOOKUP(D1069,'Db Transaksi'!$E$6:$J$400000,6,FALSE),0),0)</f>
        <v>0</v>
      </c>
      <c r="I1069" s="136"/>
      <c r="J1069" s="136">
        <f>IFERROR(IF(G1069=$P$7,VLOOKUP(D1069,'Db Transaksi'!$E$6:$J$400000,6,FALSE),0),0)</f>
        <v>0</v>
      </c>
      <c r="K1069" s="136"/>
      <c r="L1069" s="137">
        <f t="shared" si="50"/>
        <v>0</v>
      </c>
      <c r="M1069" s="138"/>
    </row>
    <row r="1070" spans="1:13" s="7" customFormat="1" x14ac:dyDescent="0.25">
      <c r="A1070" s="53" t="str">
        <f t="shared" si="48"/>
        <v/>
      </c>
      <c r="B1070" s="53">
        <v>1051</v>
      </c>
      <c r="C1070" s="52" t="str">
        <f t="shared" si="49"/>
        <v>A.049.1051</v>
      </c>
      <c r="D1070" s="52" t="str">
        <f>IF(E1070="","",$G$5&amp;"."&amp;B1070&amp;"."&amp;VLOOKUP(G1070,Setting!$B$6:$C$7,2,FALSE)&amp;"."&amp;DAY(E1070)&amp;"."&amp;MONTH(E1070)&amp;"."&amp;YEAR(E1070))</f>
        <v/>
      </c>
      <c r="E1070" s="135" t="str">
        <f>IFERROR(VLOOKUP(C1070,'Db Transaksi'!$C$6:$K$400000,4,FALSE),"")</f>
        <v/>
      </c>
      <c r="F1070" s="135"/>
      <c r="G1070" s="54" t="str">
        <f>IFERROR(VLOOKUP(C1070,'Db Transaksi'!$C$6:$K$400000,7,FALSE),"")</f>
        <v/>
      </c>
      <c r="H1070" s="136">
        <f>IFERROR(IF(G1070=$P$6,VLOOKUP(D1070,'Db Transaksi'!$E$6:$J$400000,6,FALSE),0),0)</f>
        <v>0</v>
      </c>
      <c r="I1070" s="136"/>
      <c r="J1070" s="136">
        <f>IFERROR(IF(G1070=$P$7,VLOOKUP(D1070,'Db Transaksi'!$E$6:$J$400000,6,FALSE),0),0)</f>
        <v>0</v>
      </c>
      <c r="K1070" s="136"/>
      <c r="L1070" s="137">
        <f t="shared" si="50"/>
        <v>0</v>
      </c>
      <c r="M1070" s="138"/>
    </row>
    <row r="1071" spans="1:13" s="7" customFormat="1" x14ac:dyDescent="0.25">
      <c r="A1071" s="53" t="str">
        <f t="shared" si="48"/>
        <v/>
      </c>
      <c r="B1071" s="53">
        <v>1052</v>
      </c>
      <c r="C1071" s="52" t="str">
        <f t="shared" si="49"/>
        <v>A.049.1052</v>
      </c>
      <c r="D1071" s="52" t="str">
        <f>IF(E1071="","",$G$5&amp;"."&amp;B1071&amp;"."&amp;VLOOKUP(G1071,Setting!$B$6:$C$7,2,FALSE)&amp;"."&amp;DAY(E1071)&amp;"."&amp;MONTH(E1071)&amp;"."&amp;YEAR(E1071))</f>
        <v/>
      </c>
      <c r="E1071" s="135" t="str">
        <f>IFERROR(VLOOKUP(C1071,'Db Transaksi'!$C$6:$K$400000,4,FALSE),"")</f>
        <v/>
      </c>
      <c r="F1071" s="135"/>
      <c r="G1071" s="54" t="str">
        <f>IFERROR(VLOOKUP(C1071,'Db Transaksi'!$C$6:$K$400000,7,FALSE),"")</f>
        <v/>
      </c>
      <c r="H1071" s="136">
        <f>IFERROR(IF(G1071=$P$6,VLOOKUP(D1071,'Db Transaksi'!$E$6:$J$400000,6,FALSE),0),0)</f>
        <v>0</v>
      </c>
      <c r="I1071" s="136"/>
      <c r="J1071" s="136">
        <f>IFERROR(IF(G1071=$P$7,VLOOKUP(D1071,'Db Transaksi'!$E$6:$J$400000,6,FALSE),0),0)</f>
        <v>0</v>
      </c>
      <c r="K1071" s="136"/>
      <c r="L1071" s="137">
        <f t="shared" si="50"/>
        <v>0</v>
      </c>
      <c r="M1071" s="138"/>
    </row>
    <row r="1072" spans="1:13" s="7" customFormat="1" x14ac:dyDescent="0.25">
      <c r="A1072" s="53" t="str">
        <f t="shared" si="48"/>
        <v/>
      </c>
      <c r="B1072" s="53">
        <v>1053</v>
      </c>
      <c r="C1072" s="52" t="str">
        <f t="shared" si="49"/>
        <v>A.049.1053</v>
      </c>
      <c r="D1072" s="52" t="str">
        <f>IF(E1072="","",$G$5&amp;"."&amp;B1072&amp;"."&amp;VLOOKUP(G1072,Setting!$B$6:$C$7,2,FALSE)&amp;"."&amp;DAY(E1072)&amp;"."&amp;MONTH(E1072)&amp;"."&amp;YEAR(E1072))</f>
        <v/>
      </c>
      <c r="E1072" s="135" t="str">
        <f>IFERROR(VLOOKUP(C1072,'Db Transaksi'!$C$6:$K$400000,4,FALSE),"")</f>
        <v/>
      </c>
      <c r="F1072" s="135"/>
      <c r="G1072" s="54" t="str">
        <f>IFERROR(VLOOKUP(C1072,'Db Transaksi'!$C$6:$K$400000,7,FALSE),"")</f>
        <v/>
      </c>
      <c r="H1072" s="136">
        <f>IFERROR(IF(G1072=$P$6,VLOOKUP(D1072,'Db Transaksi'!$E$6:$J$400000,6,FALSE),0),0)</f>
        <v>0</v>
      </c>
      <c r="I1072" s="136"/>
      <c r="J1072" s="136">
        <f>IFERROR(IF(G1072=$P$7,VLOOKUP(D1072,'Db Transaksi'!$E$6:$J$400000,6,FALSE),0),0)</f>
        <v>0</v>
      </c>
      <c r="K1072" s="136"/>
      <c r="L1072" s="137">
        <f t="shared" si="50"/>
        <v>0</v>
      </c>
      <c r="M1072" s="138"/>
    </row>
    <row r="1073" spans="1:13" s="7" customFormat="1" x14ac:dyDescent="0.25">
      <c r="A1073" s="53" t="str">
        <f t="shared" si="48"/>
        <v/>
      </c>
      <c r="B1073" s="53">
        <v>1054</v>
      </c>
      <c r="C1073" s="52" t="str">
        <f t="shared" si="49"/>
        <v>A.049.1054</v>
      </c>
      <c r="D1073" s="52" t="str">
        <f>IF(E1073="","",$G$5&amp;"."&amp;B1073&amp;"."&amp;VLOOKUP(G1073,Setting!$B$6:$C$7,2,FALSE)&amp;"."&amp;DAY(E1073)&amp;"."&amp;MONTH(E1073)&amp;"."&amp;YEAR(E1073))</f>
        <v/>
      </c>
      <c r="E1073" s="135" t="str">
        <f>IFERROR(VLOOKUP(C1073,'Db Transaksi'!$C$6:$K$400000,4,FALSE),"")</f>
        <v/>
      </c>
      <c r="F1073" s="135"/>
      <c r="G1073" s="54" t="str">
        <f>IFERROR(VLOOKUP(C1073,'Db Transaksi'!$C$6:$K$400000,7,FALSE),"")</f>
        <v/>
      </c>
      <c r="H1073" s="136">
        <f>IFERROR(IF(G1073=$P$6,VLOOKUP(D1073,'Db Transaksi'!$E$6:$J$400000,6,FALSE),0),0)</f>
        <v>0</v>
      </c>
      <c r="I1073" s="136"/>
      <c r="J1073" s="136">
        <f>IFERROR(IF(G1073=$P$7,VLOOKUP(D1073,'Db Transaksi'!$E$6:$J$400000,6,FALSE),0),0)</f>
        <v>0</v>
      </c>
      <c r="K1073" s="136"/>
      <c r="L1073" s="137">
        <f t="shared" si="50"/>
        <v>0</v>
      </c>
      <c r="M1073" s="138"/>
    </row>
    <row r="1074" spans="1:13" s="7" customFormat="1" x14ac:dyDescent="0.25">
      <c r="A1074" s="53" t="str">
        <f t="shared" si="48"/>
        <v/>
      </c>
      <c r="B1074" s="53">
        <v>1055</v>
      </c>
      <c r="C1074" s="52" t="str">
        <f t="shared" si="49"/>
        <v>A.049.1055</v>
      </c>
      <c r="D1074" s="52" t="str">
        <f>IF(E1074="","",$G$5&amp;"."&amp;B1074&amp;"."&amp;VLOOKUP(G1074,Setting!$B$6:$C$7,2,FALSE)&amp;"."&amp;DAY(E1074)&amp;"."&amp;MONTH(E1074)&amp;"."&amp;YEAR(E1074))</f>
        <v/>
      </c>
      <c r="E1074" s="135" t="str">
        <f>IFERROR(VLOOKUP(C1074,'Db Transaksi'!$C$6:$K$400000,4,FALSE),"")</f>
        <v/>
      </c>
      <c r="F1074" s="135"/>
      <c r="G1074" s="54" t="str">
        <f>IFERROR(VLOOKUP(C1074,'Db Transaksi'!$C$6:$K$400000,7,FALSE),"")</f>
        <v/>
      </c>
      <c r="H1074" s="136">
        <f>IFERROR(IF(G1074=$P$6,VLOOKUP(D1074,'Db Transaksi'!$E$6:$J$400000,6,FALSE),0),0)</f>
        <v>0</v>
      </c>
      <c r="I1074" s="136"/>
      <c r="J1074" s="136">
        <f>IFERROR(IF(G1074=$P$7,VLOOKUP(D1074,'Db Transaksi'!$E$6:$J$400000,6,FALSE),0),0)</f>
        <v>0</v>
      </c>
      <c r="K1074" s="136"/>
      <c r="L1074" s="137">
        <f t="shared" si="50"/>
        <v>0</v>
      </c>
      <c r="M1074" s="138"/>
    </row>
    <row r="1075" spans="1:13" s="7" customFormat="1" x14ac:dyDescent="0.25">
      <c r="A1075" s="53" t="str">
        <f t="shared" si="48"/>
        <v/>
      </c>
      <c r="B1075" s="53">
        <v>1056</v>
      </c>
      <c r="C1075" s="52" t="str">
        <f t="shared" si="49"/>
        <v>A.049.1056</v>
      </c>
      <c r="D1075" s="52" t="str">
        <f>IF(E1075="","",$G$5&amp;"."&amp;B1075&amp;"."&amp;VLOOKUP(G1075,Setting!$B$6:$C$7,2,FALSE)&amp;"."&amp;DAY(E1075)&amp;"."&amp;MONTH(E1075)&amp;"."&amp;YEAR(E1075))</f>
        <v/>
      </c>
      <c r="E1075" s="135" t="str">
        <f>IFERROR(VLOOKUP(C1075,'Db Transaksi'!$C$6:$K$400000,4,FALSE),"")</f>
        <v/>
      </c>
      <c r="F1075" s="135"/>
      <c r="G1075" s="54" t="str">
        <f>IFERROR(VLOOKUP(C1075,'Db Transaksi'!$C$6:$K$400000,7,FALSE),"")</f>
        <v/>
      </c>
      <c r="H1075" s="136">
        <f>IFERROR(IF(G1075=$P$6,VLOOKUP(D1075,'Db Transaksi'!$E$6:$J$400000,6,FALSE),0),0)</f>
        <v>0</v>
      </c>
      <c r="I1075" s="136"/>
      <c r="J1075" s="136">
        <f>IFERROR(IF(G1075=$P$7,VLOOKUP(D1075,'Db Transaksi'!$E$6:$J$400000,6,FALSE),0),0)</f>
        <v>0</v>
      </c>
      <c r="K1075" s="136"/>
      <c r="L1075" s="137">
        <f t="shared" si="50"/>
        <v>0</v>
      </c>
      <c r="M1075" s="138"/>
    </row>
    <row r="1076" spans="1:13" s="7" customFormat="1" x14ac:dyDescent="0.25">
      <c r="A1076" s="53" t="str">
        <f t="shared" si="48"/>
        <v/>
      </c>
      <c r="B1076" s="53">
        <v>1057</v>
      </c>
      <c r="C1076" s="52" t="str">
        <f t="shared" si="49"/>
        <v>A.049.1057</v>
      </c>
      <c r="D1076" s="52" t="str">
        <f>IF(E1076="","",$G$5&amp;"."&amp;B1076&amp;"."&amp;VLOOKUP(G1076,Setting!$B$6:$C$7,2,FALSE)&amp;"."&amp;DAY(E1076)&amp;"."&amp;MONTH(E1076)&amp;"."&amp;YEAR(E1076))</f>
        <v/>
      </c>
      <c r="E1076" s="135" t="str">
        <f>IFERROR(VLOOKUP(C1076,'Db Transaksi'!$C$6:$K$400000,4,FALSE),"")</f>
        <v/>
      </c>
      <c r="F1076" s="135"/>
      <c r="G1076" s="54" t="str">
        <f>IFERROR(VLOOKUP(C1076,'Db Transaksi'!$C$6:$K$400000,7,FALSE),"")</f>
        <v/>
      </c>
      <c r="H1076" s="136">
        <f>IFERROR(IF(G1076=$P$6,VLOOKUP(D1076,'Db Transaksi'!$E$6:$J$400000,6,FALSE),0),0)</f>
        <v>0</v>
      </c>
      <c r="I1076" s="136"/>
      <c r="J1076" s="136">
        <f>IFERROR(IF(G1076=$P$7,VLOOKUP(D1076,'Db Transaksi'!$E$6:$J$400000,6,FALSE),0),0)</f>
        <v>0</v>
      </c>
      <c r="K1076" s="136"/>
      <c r="L1076" s="137">
        <f t="shared" si="50"/>
        <v>0</v>
      </c>
      <c r="M1076" s="138"/>
    </row>
    <row r="1077" spans="1:13" s="7" customFormat="1" x14ac:dyDescent="0.25">
      <c r="A1077" s="53" t="str">
        <f t="shared" si="48"/>
        <v/>
      </c>
      <c r="B1077" s="53">
        <v>1058</v>
      </c>
      <c r="C1077" s="52" t="str">
        <f t="shared" si="49"/>
        <v>A.049.1058</v>
      </c>
      <c r="D1077" s="52" t="str">
        <f>IF(E1077="","",$G$5&amp;"."&amp;B1077&amp;"."&amp;VLOOKUP(G1077,Setting!$B$6:$C$7,2,FALSE)&amp;"."&amp;DAY(E1077)&amp;"."&amp;MONTH(E1077)&amp;"."&amp;YEAR(E1077))</f>
        <v/>
      </c>
      <c r="E1077" s="135" t="str">
        <f>IFERROR(VLOOKUP(C1077,'Db Transaksi'!$C$6:$K$400000,4,FALSE),"")</f>
        <v/>
      </c>
      <c r="F1077" s="135"/>
      <c r="G1077" s="54" t="str">
        <f>IFERROR(VLOOKUP(C1077,'Db Transaksi'!$C$6:$K$400000,7,FALSE),"")</f>
        <v/>
      </c>
      <c r="H1077" s="136">
        <f>IFERROR(IF(G1077=$P$6,VLOOKUP(D1077,'Db Transaksi'!$E$6:$J$400000,6,FALSE),0),0)</f>
        <v>0</v>
      </c>
      <c r="I1077" s="136"/>
      <c r="J1077" s="136">
        <f>IFERROR(IF(G1077=$P$7,VLOOKUP(D1077,'Db Transaksi'!$E$6:$J$400000,6,FALSE),0),0)</f>
        <v>0</v>
      </c>
      <c r="K1077" s="136"/>
      <c r="L1077" s="137">
        <f t="shared" si="50"/>
        <v>0</v>
      </c>
      <c r="M1077" s="138"/>
    </row>
    <row r="1078" spans="1:13" s="7" customFormat="1" x14ac:dyDescent="0.25">
      <c r="A1078" s="53" t="str">
        <f t="shared" si="48"/>
        <v/>
      </c>
      <c r="B1078" s="53">
        <v>1059</v>
      </c>
      <c r="C1078" s="52" t="str">
        <f t="shared" si="49"/>
        <v>A.049.1059</v>
      </c>
      <c r="D1078" s="52" t="str">
        <f>IF(E1078="","",$G$5&amp;"."&amp;B1078&amp;"."&amp;VLOOKUP(G1078,Setting!$B$6:$C$7,2,FALSE)&amp;"."&amp;DAY(E1078)&amp;"."&amp;MONTH(E1078)&amp;"."&amp;YEAR(E1078))</f>
        <v/>
      </c>
      <c r="E1078" s="135" t="str">
        <f>IFERROR(VLOOKUP(C1078,'Db Transaksi'!$C$6:$K$400000,4,FALSE),"")</f>
        <v/>
      </c>
      <c r="F1078" s="135"/>
      <c r="G1078" s="54" t="str">
        <f>IFERROR(VLOOKUP(C1078,'Db Transaksi'!$C$6:$K$400000,7,FALSE),"")</f>
        <v/>
      </c>
      <c r="H1078" s="136">
        <f>IFERROR(IF(G1078=$P$6,VLOOKUP(D1078,'Db Transaksi'!$E$6:$J$400000,6,FALSE),0),0)</f>
        <v>0</v>
      </c>
      <c r="I1078" s="136"/>
      <c r="J1078" s="136">
        <f>IFERROR(IF(G1078=$P$7,VLOOKUP(D1078,'Db Transaksi'!$E$6:$J$400000,6,FALSE),0),0)</f>
        <v>0</v>
      </c>
      <c r="K1078" s="136"/>
      <c r="L1078" s="137">
        <f t="shared" si="50"/>
        <v>0</v>
      </c>
      <c r="M1078" s="138"/>
    </row>
    <row r="1079" spans="1:13" s="7" customFormat="1" x14ac:dyDescent="0.25">
      <c r="A1079" s="53" t="str">
        <f t="shared" si="48"/>
        <v/>
      </c>
      <c r="B1079" s="53">
        <v>1060</v>
      </c>
      <c r="C1079" s="52" t="str">
        <f t="shared" si="49"/>
        <v>A.049.1060</v>
      </c>
      <c r="D1079" s="52" t="str">
        <f>IF(E1079="","",$G$5&amp;"."&amp;B1079&amp;"."&amp;VLOOKUP(G1079,Setting!$B$6:$C$7,2,FALSE)&amp;"."&amp;DAY(E1079)&amp;"."&amp;MONTH(E1079)&amp;"."&amp;YEAR(E1079))</f>
        <v/>
      </c>
      <c r="E1079" s="135" t="str">
        <f>IFERROR(VLOOKUP(C1079,'Db Transaksi'!$C$6:$K$400000,4,FALSE),"")</f>
        <v/>
      </c>
      <c r="F1079" s="135"/>
      <c r="G1079" s="54" t="str">
        <f>IFERROR(VLOOKUP(C1079,'Db Transaksi'!$C$6:$K$400000,7,FALSE),"")</f>
        <v/>
      </c>
      <c r="H1079" s="136">
        <f>IFERROR(IF(G1079=$P$6,VLOOKUP(D1079,'Db Transaksi'!$E$6:$J$400000,6,FALSE),0),0)</f>
        <v>0</v>
      </c>
      <c r="I1079" s="136"/>
      <c r="J1079" s="136">
        <f>IFERROR(IF(G1079=$P$7,VLOOKUP(D1079,'Db Transaksi'!$E$6:$J$400000,6,FALSE),0),0)</f>
        <v>0</v>
      </c>
      <c r="K1079" s="136"/>
      <c r="L1079" s="137">
        <f t="shared" si="50"/>
        <v>0</v>
      </c>
      <c r="M1079" s="138"/>
    </row>
    <row r="1080" spans="1:13" s="7" customFormat="1" x14ac:dyDescent="0.25">
      <c r="A1080" s="53" t="str">
        <f t="shared" si="48"/>
        <v/>
      </c>
      <c r="B1080" s="53">
        <v>1061</v>
      </c>
      <c r="C1080" s="52" t="str">
        <f t="shared" si="49"/>
        <v>A.049.1061</v>
      </c>
      <c r="D1080" s="52" t="str">
        <f>IF(E1080="","",$G$5&amp;"."&amp;B1080&amp;"."&amp;VLOOKUP(G1080,Setting!$B$6:$C$7,2,FALSE)&amp;"."&amp;DAY(E1080)&amp;"."&amp;MONTH(E1080)&amp;"."&amp;YEAR(E1080))</f>
        <v/>
      </c>
      <c r="E1080" s="135" t="str">
        <f>IFERROR(VLOOKUP(C1080,'Db Transaksi'!$C$6:$K$400000,4,FALSE),"")</f>
        <v/>
      </c>
      <c r="F1080" s="135"/>
      <c r="G1080" s="54" t="str">
        <f>IFERROR(VLOOKUP(C1080,'Db Transaksi'!$C$6:$K$400000,7,FALSE),"")</f>
        <v/>
      </c>
      <c r="H1080" s="136">
        <f>IFERROR(IF(G1080=$P$6,VLOOKUP(D1080,'Db Transaksi'!$E$6:$J$400000,6,FALSE),0),0)</f>
        <v>0</v>
      </c>
      <c r="I1080" s="136"/>
      <c r="J1080" s="136">
        <f>IFERROR(IF(G1080=$P$7,VLOOKUP(D1080,'Db Transaksi'!$E$6:$J$400000,6,FALSE),0),0)</f>
        <v>0</v>
      </c>
      <c r="K1080" s="136"/>
      <c r="L1080" s="137">
        <f t="shared" si="50"/>
        <v>0</v>
      </c>
      <c r="M1080" s="138"/>
    </row>
    <row r="1081" spans="1:13" s="7" customFormat="1" x14ac:dyDescent="0.25">
      <c r="A1081" s="53" t="str">
        <f t="shared" si="48"/>
        <v/>
      </c>
      <c r="B1081" s="53">
        <v>1062</v>
      </c>
      <c r="C1081" s="52" t="str">
        <f t="shared" si="49"/>
        <v>A.049.1062</v>
      </c>
      <c r="D1081" s="52" t="str">
        <f>IF(E1081="","",$G$5&amp;"."&amp;B1081&amp;"."&amp;VLOOKUP(G1081,Setting!$B$6:$C$7,2,FALSE)&amp;"."&amp;DAY(E1081)&amp;"."&amp;MONTH(E1081)&amp;"."&amp;YEAR(E1081))</f>
        <v/>
      </c>
      <c r="E1081" s="135" t="str">
        <f>IFERROR(VLOOKUP(C1081,'Db Transaksi'!$C$6:$K$400000,4,FALSE),"")</f>
        <v/>
      </c>
      <c r="F1081" s="135"/>
      <c r="G1081" s="54" t="str">
        <f>IFERROR(VLOOKUP(C1081,'Db Transaksi'!$C$6:$K$400000,7,FALSE),"")</f>
        <v/>
      </c>
      <c r="H1081" s="136">
        <f>IFERROR(IF(G1081=$P$6,VLOOKUP(D1081,'Db Transaksi'!$E$6:$J$400000,6,FALSE),0),0)</f>
        <v>0</v>
      </c>
      <c r="I1081" s="136"/>
      <c r="J1081" s="136">
        <f>IFERROR(IF(G1081=$P$7,VLOOKUP(D1081,'Db Transaksi'!$E$6:$J$400000,6,FALSE),0),0)</f>
        <v>0</v>
      </c>
      <c r="K1081" s="136"/>
      <c r="L1081" s="137">
        <f t="shared" si="50"/>
        <v>0</v>
      </c>
      <c r="M1081" s="138"/>
    </row>
    <row r="1082" spans="1:13" s="7" customFormat="1" x14ac:dyDescent="0.25">
      <c r="A1082" s="53" t="str">
        <f t="shared" si="48"/>
        <v/>
      </c>
      <c r="B1082" s="53">
        <v>1063</v>
      </c>
      <c r="C1082" s="52" t="str">
        <f t="shared" si="49"/>
        <v>A.049.1063</v>
      </c>
      <c r="D1082" s="52" t="str">
        <f>IF(E1082="","",$G$5&amp;"."&amp;B1082&amp;"."&amp;VLOOKUP(G1082,Setting!$B$6:$C$7,2,FALSE)&amp;"."&amp;DAY(E1082)&amp;"."&amp;MONTH(E1082)&amp;"."&amp;YEAR(E1082))</f>
        <v/>
      </c>
      <c r="E1082" s="135" t="str">
        <f>IFERROR(VLOOKUP(C1082,'Db Transaksi'!$C$6:$K$400000,4,FALSE),"")</f>
        <v/>
      </c>
      <c r="F1082" s="135"/>
      <c r="G1082" s="54" t="str">
        <f>IFERROR(VLOOKUP(C1082,'Db Transaksi'!$C$6:$K$400000,7,FALSE),"")</f>
        <v/>
      </c>
      <c r="H1082" s="136">
        <f>IFERROR(IF(G1082=$P$6,VLOOKUP(D1082,'Db Transaksi'!$E$6:$J$400000,6,FALSE),0),0)</f>
        <v>0</v>
      </c>
      <c r="I1082" s="136"/>
      <c r="J1082" s="136">
        <f>IFERROR(IF(G1082=$P$7,VLOOKUP(D1082,'Db Transaksi'!$E$6:$J$400000,6,FALSE),0),0)</f>
        <v>0</v>
      </c>
      <c r="K1082" s="136"/>
      <c r="L1082" s="137">
        <f t="shared" si="50"/>
        <v>0</v>
      </c>
      <c r="M1082" s="138"/>
    </row>
    <row r="1083" spans="1:13" s="7" customFormat="1" x14ac:dyDescent="0.25">
      <c r="A1083" s="53" t="str">
        <f t="shared" si="48"/>
        <v/>
      </c>
      <c r="B1083" s="53">
        <v>1064</v>
      </c>
      <c r="C1083" s="52" t="str">
        <f t="shared" si="49"/>
        <v>A.049.1064</v>
      </c>
      <c r="D1083" s="52" t="str">
        <f>IF(E1083="","",$G$5&amp;"."&amp;B1083&amp;"."&amp;VLOOKUP(G1083,Setting!$B$6:$C$7,2,FALSE)&amp;"."&amp;DAY(E1083)&amp;"."&amp;MONTH(E1083)&amp;"."&amp;YEAR(E1083))</f>
        <v/>
      </c>
      <c r="E1083" s="135" t="str">
        <f>IFERROR(VLOOKUP(C1083,'Db Transaksi'!$C$6:$K$400000,4,FALSE),"")</f>
        <v/>
      </c>
      <c r="F1083" s="135"/>
      <c r="G1083" s="54" t="str">
        <f>IFERROR(VLOOKUP(C1083,'Db Transaksi'!$C$6:$K$400000,7,FALSE),"")</f>
        <v/>
      </c>
      <c r="H1083" s="136">
        <f>IFERROR(IF(G1083=$P$6,VLOOKUP(D1083,'Db Transaksi'!$E$6:$J$400000,6,FALSE),0),0)</f>
        <v>0</v>
      </c>
      <c r="I1083" s="136"/>
      <c r="J1083" s="136">
        <f>IFERROR(IF(G1083=$P$7,VLOOKUP(D1083,'Db Transaksi'!$E$6:$J$400000,6,FALSE),0),0)</f>
        <v>0</v>
      </c>
      <c r="K1083" s="136"/>
      <c r="L1083" s="137">
        <f t="shared" si="50"/>
        <v>0</v>
      </c>
      <c r="M1083" s="138"/>
    </row>
    <row r="1084" spans="1:13" s="7" customFormat="1" x14ac:dyDescent="0.25">
      <c r="A1084" s="53" t="str">
        <f t="shared" si="48"/>
        <v/>
      </c>
      <c r="B1084" s="53">
        <v>1065</v>
      </c>
      <c r="C1084" s="52" t="str">
        <f t="shared" si="49"/>
        <v>A.049.1065</v>
      </c>
      <c r="D1084" s="52" t="str">
        <f>IF(E1084="","",$G$5&amp;"."&amp;B1084&amp;"."&amp;VLOOKUP(G1084,Setting!$B$6:$C$7,2,FALSE)&amp;"."&amp;DAY(E1084)&amp;"."&amp;MONTH(E1084)&amp;"."&amp;YEAR(E1084))</f>
        <v/>
      </c>
      <c r="E1084" s="135" t="str">
        <f>IFERROR(VLOOKUP(C1084,'Db Transaksi'!$C$6:$K$400000,4,FALSE),"")</f>
        <v/>
      </c>
      <c r="F1084" s="135"/>
      <c r="G1084" s="54" t="str">
        <f>IFERROR(VLOOKUP(C1084,'Db Transaksi'!$C$6:$K$400000,7,FALSE),"")</f>
        <v/>
      </c>
      <c r="H1084" s="136">
        <f>IFERROR(IF(G1084=$P$6,VLOOKUP(D1084,'Db Transaksi'!$E$6:$J$400000,6,FALSE),0),0)</f>
        <v>0</v>
      </c>
      <c r="I1084" s="136"/>
      <c r="J1084" s="136">
        <f>IFERROR(IF(G1084=$P$7,VLOOKUP(D1084,'Db Transaksi'!$E$6:$J$400000,6,FALSE),0),0)</f>
        <v>0</v>
      </c>
      <c r="K1084" s="136"/>
      <c r="L1084" s="137">
        <f t="shared" si="50"/>
        <v>0</v>
      </c>
      <c r="M1084" s="138"/>
    </row>
    <row r="1085" spans="1:13" s="7" customFormat="1" x14ac:dyDescent="0.25">
      <c r="A1085" s="53" t="str">
        <f t="shared" si="48"/>
        <v/>
      </c>
      <c r="B1085" s="53">
        <v>1066</v>
      </c>
      <c r="C1085" s="52" t="str">
        <f t="shared" si="49"/>
        <v>A.049.1066</v>
      </c>
      <c r="D1085" s="52" t="str">
        <f>IF(E1085="","",$G$5&amp;"."&amp;B1085&amp;"."&amp;VLOOKUP(G1085,Setting!$B$6:$C$7,2,FALSE)&amp;"."&amp;DAY(E1085)&amp;"."&amp;MONTH(E1085)&amp;"."&amp;YEAR(E1085))</f>
        <v/>
      </c>
      <c r="E1085" s="135" t="str">
        <f>IFERROR(VLOOKUP(C1085,'Db Transaksi'!$C$6:$K$400000,4,FALSE),"")</f>
        <v/>
      </c>
      <c r="F1085" s="135"/>
      <c r="G1085" s="54" t="str">
        <f>IFERROR(VLOOKUP(C1085,'Db Transaksi'!$C$6:$K$400000,7,FALSE),"")</f>
        <v/>
      </c>
      <c r="H1085" s="136">
        <f>IFERROR(IF(G1085=$P$6,VLOOKUP(D1085,'Db Transaksi'!$E$6:$J$400000,6,FALSE),0),0)</f>
        <v>0</v>
      </c>
      <c r="I1085" s="136"/>
      <c r="J1085" s="136">
        <f>IFERROR(IF(G1085=$P$7,VLOOKUP(D1085,'Db Transaksi'!$E$6:$J$400000,6,FALSE),0),0)</f>
        <v>0</v>
      </c>
      <c r="K1085" s="136"/>
      <c r="L1085" s="137">
        <f t="shared" si="50"/>
        <v>0</v>
      </c>
      <c r="M1085" s="138"/>
    </row>
    <row r="1086" spans="1:13" s="7" customFormat="1" x14ac:dyDescent="0.25">
      <c r="A1086" s="53" t="str">
        <f t="shared" si="48"/>
        <v/>
      </c>
      <c r="B1086" s="53">
        <v>1067</v>
      </c>
      <c r="C1086" s="52" t="str">
        <f t="shared" si="49"/>
        <v>A.049.1067</v>
      </c>
      <c r="D1086" s="52" t="str">
        <f>IF(E1086="","",$G$5&amp;"."&amp;B1086&amp;"."&amp;VLOOKUP(G1086,Setting!$B$6:$C$7,2,FALSE)&amp;"."&amp;DAY(E1086)&amp;"."&amp;MONTH(E1086)&amp;"."&amp;YEAR(E1086))</f>
        <v/>
      </c>
      <c r="E1086" s="135" t="str">
        <f>IFERROR(VLOOKUP(C1086,'Db Transaksi'!$C$6:$K$400000,4,FALSE),"")</f>
        <v/>
      </c>
      <c r="F1086" s="135"/>
      <c r="G1086" s="54" t="str">
        <f>IFERROR(VLOOKUP(C1086,'Db Transaksi'!$C$6:$K$400000,7,FALSE),"")</f>
        <v/>
      </c>
      <c r="H1086" s="136">
        <f>IFERROR(IF(G1086=$P$6,VLOOKUP(D1086,'Db Transaksi'!$E$6:$J$400000,6,FALSE),0),0)</f>
        <v>0</v>
      </c>
      <c r="I1086" s="136"/>
      <c r="J1086" s="136">
        <f>IFERROR(IF(G1086=$P$7,VLOOKUP(D1086,'Db Transaksi'!$E$6:$J$400000,6,FALSE),0),0)</f>
        <v>0</v>
      </c>
      <c r="K1086" s="136"/>
      <c r="L1086" s="137">
        <f t="shared" si="50"/>
        <v>0</v>
      </c>
      <c r="M1086" s="138"/>
    </row>
    <row r="1087" spans="1:13" s="7" customFormat="1" x14ac:dyDescent="0.25">
      <c r="A1087" s="53" t="str">
        <f t="shared" si="48"/>
        <v/>
      </c>
      <c r="B1087" s="53">
        <v>1068</v>
      </c>
      <c r="C1087" s="52" t="str">
        <f t="shared" si="49"/>
        <v>A.049.1068</v>
      </c>
      <c r="D1087" s="52" t="str">
        <f>IF(E1087="","",$G$5&amp;"."&amp;B1087&amp;"."&amp;VLOOKUP(G1087,Setting!$B$6:$C$7,2,FALSE)&amp;"."&amp;DAY(E1087)&amp;"."&amp;MONTH(E1087)&amp;"."&amp;YEAR(E1087))</f>
        <v/>
      </c>
      <c r="E1087" s="135" t="str">
        <f>IFERROR(VLOOKUP(C1087,'Db Transaksi'!$C$6:$K$400000,4,FALSE),"")</f>
        <v/>
      </c>
      <c r="F1087" s="135"/>
      <c r="G1087" s="54" t="str">
        <f>IFERROR(VLOOKUP(C1087,'Db Transaksi'!$C$6:$K$400000,7,FALSE),"")</f>
        <v/>
      </c>
      <c r="H1087" s="136">
        <f>IFERROR(IF(G1087=$P$6,VLOOKUP(D1087,'Db Transaksi'!$E$6:$J$400000,6,FALSE),0),0)</f>
        <v>0</v>
      </c>
      <c r="I1087" s="136"/>
      <c r="J1087" s="136">
        <f>IFERROR(IF(G1087=$P$7,VLOOKUP(D1087,'Db Transaksi'!$E$6:$J$400000,6,FALSE),0),0)</f>
        <v>0</v>
      </c>
      <c r="K1087" s="136"/>
      <c r="L1087" s="137">
        <f t="shared" si="50"/>
        <v>0</v>
      </c>
      <c r="M1087" s="138"/>
    </row>
    <row r="1088" spans="1:13" s="7" customFormat="1" x14ac:dyDescent="0.25">
      <c r="A1088" s="53" t="str">
        <f t="shared" si="48"/>
        <v/>
      </c>
      <c r="B1088" s="53">
        <v>1069</v>
      </c>
      <c r="C1088" s="52" t="str">
        <f t="shared" si="49"/>
        <v>A.049.1069</v>
      </c>
      <c r="D1088" s="52" t="str">
        <f>IF(E1088="","",$G$5&amp;"."&amp;B1088&amp;"."&amp;VLOOKUP(G1088,Setting!$B$6:$C$7,2,FALSE)&amp;"."&amp;DAY(E1088)&amp;"."&amp;MONTH(E1088)&amp;"."&amp;YEAR(E1088))</f>
        <v/>
      </c>
      <c r="E1088" s="135" t="str">
        <f>IFERROR(VLOOKUP(C1088,'Db Transaksi'!$C$6:$K$400000,4,FALSE),"")</f>
        <v/>
      </c>
      <c r="F1088" s="135"/>
      <c r="G1088" s="54" t="str">
        <f>IFERROR(VLOOKUP(C1088,'Db Transaksi'!$C$6:$K$400000,7,FALSE),"")</f>
        <v/>
      </c>
      <c r="H1088" s="136">
        <f>IFERROR(IF(G1088=$P$6,VLOOKUP(D1088,'Db Transaksi'!$E$6:$J$400000,6,FALSE),0),0)</f>
        <v>0</v>
      </c>
      <c r="I1088" s="136"/>
      <c r="J1088" s="136">
        <f>IFERROR(IF(G1088=$P$7,VLOOKUP(D1088,'Db Transaksi'!$E$6:$J$400000,6,FALSE),0),0)</f>
        <v>0</v>
      </c>
      <c r="K1088" s="136"/>
      <c r="L1088" s="137">
        <f t="shared" si="50"/>
        <v>0</v>
      </c>
      <c r="M1088" s="138"/>
    </row>
    <row r="1089" spans="1:13" s="7" customFormat="1" x14ac:dyDescent="0.25">
      <c r="A1089" s="53" t="str">
        <f t="shared" si="48"/>
        <v/>
      </c>
      <c r="B1089" s="53">
        <v>1070</v>
      </c>
      <c r="C1089" s="52" t="str">
        <f t="shared" si="49"/>
        <v>A.049.1070</v>
      </c>
      <c r="D1089" s="52" t="str">
        <f>IF(E1089="","",$G$5&amp;"."&amp;B1089&amp;"."&amp;VLOOKUP(G1089,Setting!$B$6:$C$7,2,FALSE)&amp;"."&amp;DAY(E1089)&amp;"."&amp;MONTH(E1089)&amp;"."&amp;YEAR(E1089))</f>
        <v/>
      </c>
      <c r="E1089" s="135" t="str">
        <f>IFERROR(VLOOKUP(C1089,'Db Transaksi'!$C$6:$K$400000,4,FALSE),"")</f>
        <v/>
      </c>
      <c r="F1089" s="135"/>
      <c r="G1089" s="54" t="str">
        <f>IFERROR(VLOOKUP(C1089,'Db Transaksi'!$C$6:$K$400000,7,FALSE),"")</f>
        <v/>
      </c>
      <c r="H1089" s="136">
        <f>IFERROR(IF(G1089=$P$6,VLOOKUP(D1089,'Db Transaksi'!$E$6:$J$400000,6,FALSE),0),0)</f>
        <v>0</v>
      </c>
      <c r="I1089" s="136"/>
      <c r="J1089" s="136">
        <f>IFERROR(IF(G1089=$P$7,VLOOKUP(D1089,'Db Transaksi'!$E$6:$J$400000,6,FALSE),0),0)</f>
        <v>0</v>
      </c>
      <c r="K1089" s="136"/>
      <c r="L1089" s="137">
        <f t="shared" si="50"/>
        <v>0</v>
      </c>
      <c r="M1089" s="138"/>
    </row>
    <row r="1090" spans="1:13" s="7" customFormat="1" x14ac:dyDescent="0.25">
      <c r="A1090" s="53" t="str">
        <f t="shared" si="48"/>
        <v/>
      </c>
      <c r="B1090" s="53">
        <v>1071</v>
      </c>
      <c r="C1090" s="52" t="str">
        <f t="shared" si="49"/>
        <v>A.049.1071</v>
      </c>
      <c r="D1090" s="52" t="str">
        <f>IF(E1090="","",$G$5&amp;"."&amp;B1090&amp;"."&amp;VLOOKUP(G1090,Setting!$B$6:$C$7,2,FALSE)&amp;"."&amp;DAY(E1090)&amp;"."&amp;MONTH(E1090)&amp;"."&amp;YEAR(E1090))</f>
        <v/>
      </c>
      <c r="E1090" s="135" t="str">
        <f>IFERROR(VLOOKUP(C1090,'Db Transaksi'!$C$6:$K$400000,4,FALSE),"")</f>
        <v/>
      </c>
      <c r="F1090" s="135"/>
      <c r="G1090" s="54" t="str">
        <f>IFERROR(VLOOKUP(C1090,'Db Transaksi'!$C$6:$K$400000,7,FALSE),"")</f>
        <v/>
      </c>
      <c r="H1090" s="136">
        <f>IFERROR(IF(G1090=$P$6,VLOOKUP(D1090,'Db Transaksi'!$E$6:$J$400000,6,FALSE),0),0)</f>
        <v>0</v>
      </c>
      <c r="I1090" s="136"/>
      <c r="J1090" s="136">
        <f>IFERROR(IF(G1090=$P$7,VLOOKUP(D1090,'Db Transaksi'!$E$6:$J$400000,6,FALSE),0),0)</f>
        <v>0</v>
      </c>
      <c r="K1090" s="136"/>
      <c r="L1090" s="137">
        <f t="shared" si="50"/>
        <v>0</v>
      </c>
      <c r="M1090" s="138"/>
    </row>
    <row r="1091" spans="1:13" s="7" customFormat="1" x14ac:dyDescent="0.25">
      <c r="A1091" s="53" t="str">
        <f t="shared" si="48"/>
        <v/>
      </c>
      <c r="B1091" s="53">
        <v>1072</v>
      </c>
      <c r="C1091" s="52" t="str">
        <f t="shared" si="49"/>
        <v>A.049.1072</v>
      </c>
      <c r="D1091" s="52" t="str">
        <f>IF(E1091="","",$G$5&amp;"."&amp;B1091&amp;"."&amp;VLOOKUP(G1091,Setting!$B$6:$C$7,2,FALSE)&amp;"."&amp;DAY(E1091)&amp;"."&amp;MONTH(E1091)&amp;"."&amp;YEAR(E1091))</f>
        <v/>
      </c>
      <c r="E1091" s="135" t="str">
        <f>IFERROR(VLOOKUP(C1091,'Db Transaksi'!$C$6:$K$400000,4,FALSE),"")</f>
        <v/>
      </c>
      <c r="F1091" s="135"/>
      <c r="G1091" s="54" t="str">
        <f>IFERROR(VLOOKUP(C1091,'Db Transaksi'!$C$6:$K$400000,7,FALSE),"")</f>
        <v/>
      </c>
      <c r="H1091" s="136">
        <f>IFERROR(IF(G1091=$P$6,VLOOKUP(D1091,'Db Transaksi'!$E$6:$J$400000,6,FALSE),0),0)</f>
        <v>0</v>
      </c>
      <c r="I1091" s="136"/>
      <c r="J1091" s="136">
        <f>IFERROR(IF(G1091=$P$7,VLOOKUP(D1091,'Db Transaksi'!$E$6:$J$400000,6,FALSE),0),0)</f>
        <v>0</v>
      </c>
      <c r="K1091" s="136"/>
      <c r="L1091" s="137">
        <f t="shared" si="50"/>
        <v>0</v>
      </c>
      <c r="M1091" s="138"/>
    </row>
    <row r="1092" spans="1:13" s="7" customFormat="1" x14ac:dyDescent="0.25">
      <c r="A1092" s="53" t="str">
        <f t="shared" si="48"/>
        <v/>
      </c>
      <c r="B1092" s="53">
        <v>1073</v>
      </c>
      <c r="C1092" s="52" t="str">
        <f t="shared" si="49"/>
        <v>A.049.1073</v>
      </c>
      <c r="D1092" s="52" t="str">
        <f>IF(E1092="","",$G$5&amp;"."&amp;B1092&amp;"."&amp;VLOOKUP(G1092,Setting!$B$6:$C$7,2,FALSE)&amp;"."&amp;DAY(E1092)&amp;"."&amp;MONTH(E1092)&amp;"."&amp;YEAR(E1092))</f>
        <v/>
      </c>
      <c r="E1092" s="135" t="str">
        <f>IFERROR(VLOOKUP(C1092,'Db Transaksi'!$C$6:$K$400000,4,FALSE),"")</f>
        <v/>
      </c>
      <c r="F1092" s="135"/>
      <c r="G1092" s="54" t="str">
        <f>IFERROR(VLOOKUP(C1092,'Db Transaksi'!$C$6:$K$400000,7,FALSE),"")</f>
        <v/>
      </c>
      <c r="H1092" s="136">
        <f>IFERROR(IF(G1092=$P$6,VLOOKUP(D1092,'Db Transaksi'!$E$6:$J$400000,6,FALSE),0),0)</f>
        <v>0</v>
      </c>
      <c r="I1092" s="136"/>
      <c r="J1092" s="136">
        <f>IFERROR(IF(G1092=$P$7,VLOOKUP(D1092,'Db Transaksi'!$E$6:$J$400000,6,FALSE),0),0)</f>
        <v>0</v>
      </c>
      <c r="K1092" s="136"/>
      <c r="L1092" s="137">
        <f t="shared" si="50"/>
        <v>0</v>
      </c>
      <c r="M1092" s="138"/>
    </row>
    <row r="1093" spans="1:13" s="7" customFormat="1" x14ac:dyDescent="0.25">
      <c r="A1093" s="53" t="str">
        <f t="shared" si="48"/>
        <v/>
      </c>
      <c r="B1093" s="53">
        <v>1074</v>
      </c>
      <c r="C1093" s="52" t="str">
        <f t="shared" si="49"/>
        <v>A.049.1074</v>
      </c>
      <c r="D1093" s="52" t="str">
        <f>IF(E1093="","",$G$5&amp;"."&amp;B1093&amp;"."&amp;VLOOKUP(G1093,Setting!$B$6:$C$7,2,FALSE)&amp;"."&amp;DAY(E1093)&amp;"."&amp;MONTH(E1093)&amp;"."&amp;YEAR(E1093))</f>
        <v/>
      </c>
      <c r="E1093" s="135" t="str">
        <f>IFERROR(VLOOKUP(C1093,'Db Transaksi'!$C$6:$K$400000,4,FALSE),"")</f>
        <v/>
      </c>
      <c r="F1093" s="135"/>
      <c r="G1093" s="54" t="str">
        <f>IFERROR(VLOOKUP(C1093,'Db Transaksi'!$C$6:$K$400000,7,FALSE),"")</f>
        <v/>
      </c>
      <c r="H1093" s="136">
        <f>IFERROR(IF(G1093=$P$6,VLOOKUP(D1093,'Db Transaksi'!$E$6:$J$400000,6,FALSE),0),0)</f>
        <v>0</v>
      </c>
      <c r="I1093" s="136"/>
      <c r="J1093" s="136">
        <f>IFERROR(IF(G1093=$P$7,VLOOKUP(D1093,'Db Transaksi'!$E$6:$J$400000,6,FALSE),0),0)</f>
        <v>0</v>
      </c>
      <c r="K1093" s="136"/>
      <c r="L1093" s="137">
        <f t="shared" si="50"/>
        <v>0</v>
      </c>
      <c r="M1093" s="138"/>
    </row>
    <row r="1094" spans="1:13" s="7" customFormat="1" x14ac:dyDescent="0.25">
      <c r="A1094" s="53" t="str">
        <f t="shared" si="48"/>
        <v/>
      </c>
      <c r="B1094" s="53">
        <v>1075</v>
      </c>
      <c r="C1094" s="52" t="str">
        <f t="shared" si="49"/>
        <v>A.049.1075</v>
      </c>
      <c r="D1094" s="52" t="str">
        <f>IF(E1094="","",$G$5&amp;"."&amp;B1094&amp;"."&amp;VLOOKUP(G1094,Setting!$B$6:$C$7,2,FALSE)&amp;"."&amp;DAY(E1094)&amp;"."&amp;MONTH(E1094)&amp;"."&amp;YEAR(E1094))</f>
        <v/>
      </c>
      <c r="E1094" s="135" t="str">
        <f>IFERROR(VLOOKUP(C1094,'Db Transaksi'!$C$6:$K$400000,4,FALSE),"")</f>
        <v/>
      </c>
      <c r="F1094" s="135"/>
      <c r="G1094" s="54" t="str">
        <f>IFERROR(VLOOKUP(C1094,'Db Transaksi'!$C$6:$K$400000,7,FALSE),"")</f>
        <v/>
      </c>
      <c r="H1094" s="136">
        <f>IFERROR(IF(G1094=$P$6,VLOOKUP(D1094,'Db Transaksi'!$E$6:$J$400000,6,FALSE),0),0)</f>
        <v>0</v>
      </c>
      <c r="I1094" s="136"/>
      <c r="J1094" s="136">
        <f>IFERROR(IF(G1094=$P$7,VLOOKUP(D1094,'Db Transaksi'!$E$6:$J$400000,6,FALSE),0),0)</f>
        <v>0</v>
      </c>
      <c r="K1094" s="136"/>
      <c r="L1094" s="137">
        <f t="shared" si="50"/>
        <v>0</v>
      </c>
      <c r="M1094" s="138"/>
    </row>
    <row r="1095" spans="1:13" s="7" customFormat="1" x14ac:dyDescent="0.25">
      <c r="A1095" s="53" t="str">
        <f t="shared" si="48"/>
        <v/>
      </c>
      <c r="B1095" s="53">
        <v>1076</v>
      </c>
      <c r="C1095" s="52" t="str">
        <f t="shared" si="49"/>
        <v>A.049.1076</v>
      </c>
      <c r="D1095" s="52" t="str">
        <f>IF(E1095="","",$G$5&amp;"."&amp;B1095&amp;"."&amp;VLOOKUP(G1095,Setting!$B$6:$C$7,2,FALSE)&amp;"."&amp;DAY(E1095)&amp;"."&amp;MONTH(E1095)&amp;"."&amp;YEAR(E1095))</f>
        <v/>
      </c>
      <c r="E1095" s="135" t="str">
        <f>IFERROR(VLOOKUP(C1095,'Db Transaksi'!$C$6:$K$400000,4,FALSE),"")</f>
        <v/>
      </c>
      <c r="F1095" s="135"/>
      <c r="G1095" s="54" t="str">
        <f>IFERROR(VLOOKUP(C1095,'Db Transaksi'!$C$6:$K$400000,7,FALSE),"")</f>
        <v/>
      </c>
      <c r="H1095" s="136">
        <f>IFERROR(IF(G1095=$P$6,VLOOKUP(D1095,'Db Transaksi'!$E$6:$J$400000,6,FALSE),0),0)</f>
        <v>0</v>
      </c>
      <c r="I1095" s="136"/>
      <c r="J1095" s="136">
        <f>IFERROR(IF(G1095=$P$7,VLOOKUP(D1095,'Db Transaksi'!$E$6:$J$400000,6,FALSE),0),0)</f>
        <v>0</v>
      </c>
      <c r="K1095" s="136"/>
      <c r="L1095" s="137">
        <f t="shared" si="50"/>
        <v>0</v>
      </c>
      <c r="M1095" s="138"/>
    </row>
    <row r="1096" spans="1:13" s="7" customFormat="1" x14ac:dyDescent="0.25">
      <c r="A1096" s="53" t="str">
        <f t="shared" si="48"/>
        <v/>
      </c>
      <c r="B1096" s="53">
        <v>1077</v>
      </c>
      <c r="C1096" s="52" t="str">
        <f t="shared" si="49"/>
        <v>A.049.1077</v>
      </c>
      <c r="D1096" s="52" t="str">
        <f>IF(E1096="","",$G$5&amp;"."&amp;B1096&amp;"."&amp;VLOOKUP(G1096,Setting!$B$6:$C$7,2,FALSE)&amp;"."&amp;DAY(E1096)&amp;"."&amp;MONTH(E1096)&amp;"."&amp;YEAR(E1096))</f>
        <v/>
      </c>
      <c r="E1096" s="135" t="str">
        <f>IFERROR(VLOOKUP(C1096,'Db Transaksi'!$C$6:$K$400000,4,FALSE),"")</f>
        <v/>
      </c>
      <c r="F1096" s="135"/>
      <c r="G1096" s="54" t="str">
        <f>IFERROR(VLOOKUP(C1096,'Db Transaksi'!$C$6:$K$400000,7,FALSE),"")</f>
        <v/>
      </c>
      <c r="H1096" s="136">
        <f>IFERROR(IF(G1096=$P$6,VLOOKUP(D1096,'Db Transaksi'!$E$6:$J$400000,6,FALSE),0),0)</f>
        <v>0</v>
      </c>
      <c r="I1096" s="136"/>
      <c r="J1096" s="136">
        <f>IFERROR(IF(G1096=$P$7,VLOOKUP(D1096,'Db Transaksi'!$E$6:$J$400000,6,FALSE),0),0)</f>
        <v>0</v>
      </c>
      <c r="K1096" s="136"/>
      <c r="L1096" s="137">
        <f t="shared" si="50"/>
        <v>0</v>
      </c>
      <c r="M1096" s="138"/>
    </row>
    <row r="1097" spans="1:13" s="7" customFormat="1" x14ac:dyDescent="0.25">
      <c r="A1097" s="53" t="str">
        <f t="shared" si="48"/>
        <v/>
      </c>
      <c r="B1097" s="53">
        <v>1078</v>
      </c>
      <c r="C1097" s="52" t="str">
        <f t="shared" si="49"/>
        <v>A.049.1078</v>
      </c>
      <c r="D1097" s="52" t="str">
        <f>IF(E1097="","",$G$5&amp;"."&amp;B1097&amp;"."&amp;VLOOKUP(G1097,Setting!$B$6:$C$7,2,FALSE)&amp;"."&amp;DAY(E1097)&amp;"."&amp;MONTH(E1097)&amp;"."&amp;YEAR(E1097))</f>
        <v/>
      </c>
      <c r="E1097" s="135" t="str">
        <f>IFERROR(VLOOKUP(C1097,'Db Transaksi'!$C$6:$K$400000,4,FALSE),"")</f>
        <v/>
      </c>
      <c r="F1097" s="135"/>
      <c r="G1097" s="54" t="str">
        <f>IFERROR(VLOOKUP(C1097,'Db Transaksi'!$C$6:$K$400000,7,FALSE),"")</f>
        <v/>
      </c>
      <c r="H1097" s="136">
        <f>IFERROR(IF(G1097=$P$6,VLOOKUP(D1097,'Db Transaksi'!$E$6:$J$400000,6,FALSE),0),0)</f>
        <v>0</v>
      </c>
      <c r="I1097" s="136"/>
      <c r="J1097" s="136">
        <f>IFERROR(IF(G1097=$P$7,VLOOKUP(D1097,'Db Transaksi'!$E$6:$J$400000,6,FALSE),0),0)</f>
        <v>0</v>
      </c>
      <c r="K1097" s="136"/>
      <c r="L1097" s="137">
        <f t="shared" si="50"/>
        <v>0</v>
      </c>
      <c r="M1097" s="138"/>
    </row>
    <row r="1098" spans="1:13" s="7" customFormat="1" x14ac:dyDescent="0.25">
      <c r="A1098" s="53" t="str">
        <f t="shared" si="48"/>
        <v/>
      </c>
      <c r="B1098" s="53">
        <v>1079</v>
      </c>
      <c r="C1098" s="52" t="str">
        <f t="shared" si="49"/>
        <v>A.049.1079</v>
      </c>
      <c r="D1098" s="52" t="str">
        <f>IF(E1098="","",$G$5&amp;"."&amp;B1098&amp;"."&amp;VLOOKUP(G1098,Setting!$B$6:$C$7,2,FALSE)&amp;"."&amp;DAY(E1098)&amp;"."&amp;MONTH(E1098)&amp;"."&amp;YEAR(E1098))</f>
        <v/>
      </c>
      <c r="E1098" s="135" t="str">
        <f>IFERROR(VLOOKUP(C1098,'Db Transaksi'!$C$6:$K$400000,4,FALSE),"")</f>
        <v/>
      </c>
      <c r="F1098" s="135"/>
      <c r="G1098" s="54" t="str">
        <f>IFERROR(VLOOKUP(C1098,'Db Transaksi'!$C$6:$K$400000,7,FALSE),"")</f>
        <v/>
      </c>
      <c r="H1098" s="136">
        <f>IFERROR(IF(G1098=$P$6,VLOOKUP(D1098,'Db Transaksi'!$E$6:$J$400000,6,FALSE),0),0)</f>
        <v>0</v>
      </c>
      <c r="I1098" s="136"/>
      <c r="J1098" s="136">
        <f>IFERROR(IF(G1098=$P$7,VLOOKUP(D1098,'Db Transaksi'!$E$6:$J$400000,6,FALSE),0),0)</f>
        <v>0</v>
      </c>
      <c r="K1098" s="136"/>
      <c r="L1098" s="137">
        <f t="shared" si="50"/>
        <v>0</v>
      </c>
      <c r="M1098" s="138"/>
    </row>
    <row r="1099" spans="1:13" s="7" customFormat="1" x14ac:dyDescent="0.25">
      <c r="A1099" s="53" t="str">
        <f t="shared" si="48"/>
        <v/>
      </c>
      <c r="B1099" s="53">
        <v>1080</v>
      </c>
      <c r="C1099" s="52" t="str">
        <f t="shared" si="49"/>
        <v>A.049.1080</v>
      </c>
      <c r="D1099" s="52" t="str">
        <f>IF(E1099="","",$G$5&amp;"."&amp;B1099&amp;"."&amp;VLOOKUP(G1099,Setting!$B$6:$C$7,2,FALSE)&amp;"."&amp;DAY(E1099)&amp;"."&amp;MONTH(E1099)&amp;"."&amp;YEAR(E1099))</f>
        <v/>
      </c>
      <c r="E1099" s="135" t="str">
        <f>IFERROR(VLOOKUP(C1099,'Db Transaksi'!$C$6:$K$400000,4,FALSE),"")</f>
        <v/>
      </c>
      <c r="F1099" s="135"/>
      <c r="G1099" s="54" t="str">
        <f>IFERROR(VLOOKUP(C1099,'Db Transaksi'!$C$6:$K$400000,7,FALSE),"")</f>
        <v/>
      </c>
      <c r="H1099" s="136">
        <f>IFERROR(IF(G1099=$P$6,VLOOKUP(D1099,'Db Transaksi'!$E$6:$J$400000,6,FALSE),0),0)</f>
        <v>0</v>
      </c>
      <c r="I1099" s="136"/>
      <c r="J1099" s="136">
        <f>IFERROR(IF(G1099=$P$7,VLOOKUP(D1099,'Db Transaksi'!$E$6:$J$400000,6,FALSE),0),0)</f>
        <v>0</v>
      </c>
      <c r="K1099" s="136"/>
      <c r="L1099" s="137">
        <f t="shared" si="50"/>
        <v>0</v>
      </c>
      <c r="M1099" s="138"/>
    </row>
    <row r="1100" spans="1:13" s="7" customFormat="1" x14ac:dyDescent="0.25">
      <c r="A1100" s="53" t="str">
        <f t="shared" si="48"/>
        <v/>
      </c>
      <c r="B1100" s="53">
        <v>1081</v>
      </c>
      <c r="C1100" s="52" t="str">
        <f t="shared" si="49"/>
        <v>A.049.1081</v>
      </c>
      <c r="D1100" s="52" t="str">
        <f>IF(E1100="","",$G$5&amp;"."&amp;B1100&amp;"."&amp;VLOOKUP(G1100,Setting!$B$6:$C$7,2,FALSE)&amp;"."&amp;DAY(E1100)&amp;"."&amp;MONTH(E1100)&amp;"."&amp;YEAR(E1100))</f>
        <v/>
      </c>
      <c r="E1100" s="135" t="str">
        <f>IFERROR(VLOOKUP(C1100,'Db Transaksi'!$C$6:$K$400000,4,FALSE),"")</f>
        <v/>
      </c>
      <c r="F1100" s="135"/>
      <c r="G1100" s="54" t="str">
        <f>IFERROR(VLOOKUP(C1100,'Db Transaksi'!$C$6:$K$400000,7,FALSE),"")</f>
        <v/>
      </c>
      <c r="H1100" s="136">
        <f>IFERROR(IF(G1100=$P$6,VLOOKUP(D1100,'Db Transaksi'!$E$6:$J$400000,6,FALSE),0),0)</f>
        <v>0</v>
      </c>
      <c r="I1100" s="136"/>
      <c r="J1100" s="136">
        <f>IFERROR(IF(G1100=$P$7,VLOOKUP(D1100,'Db Transaksi'!$E$6:$J$400000,6,FALSE),0),0)</f>
        <v>0</v>
      </c>
      <c r="K1100" s="136"/>
      <c r="L1100" s="137">
        <f t="shared" si="50"/>
        <v>0</v>
      </c>
      <c r="M1100" s="138"/>
    </row>
    <row r="1101" spans="1:13" s="7" customFormat="1" x14ac:dyDescent="0.25">
      <c r="A1101" s="53" t="str">
        <f t="shared" si="48"/>
        <v/>
      </c>
      <c r="B1101" s="53">
        <v>1082</v>
      </c>
      <c r="C1101" s="52" t="str">
        <f t="shared" si="49"/>
        <v>A.049.1082</v>
      </c>
      <c r="D1101" s="52" t="str">
        <f>IF(E1101="","",$G$5&amp;"."&amp;B1101&amp;"."&amp;VLOOKUP(G1101,Setting!$B$6:$C$7,2,FALSE)&amp;"."&amp;DAY(E1101)&amp;"."&amp;MONTH(E1101)&amp;"."&amp;YEAR(E1101))</f>
        <v/>
      </c>
      <c r="E1101" s="135" t="str">
        <f>IFERROR(VLOOKUP(C1101,'Db Transaksi'!$C$6:$K$400000,4,FALSE),"")</f>
        <v/>
      </c>
      <c r="F1101" s="135"/>
      <c r="G1101" s="54" t="str">
        <f>IFERROR(VLOOKUP(C1101,'Db Transaksi'!$C$6:$K$400000,7,FALSE),"")</f>
        <v/>
      </c>
      <c r="H1101" s="136">
        <f>IFERROR(IF(G1101=$P$6,VLOOKUP(D1101,'Db Transaksi'!$E$6:$J$400000,6,FALSE),0),0)</f>
        <v>0</v>
      </c>
      <c r="I1101" s="136"/>
      <c r="J1101" s="136">
        <f>IFERROR(IF(G1101=$P$7,VLOOKUP(D1101,'Db Transaksi'!$E$6:$J$400000,6,FALSE),0),0)</f>
        <v>0</v>
      </c>
      <c r="K1101" s="136"/>
      <c r="L1101" s="137">
        <f t="shared" si="50"/>
        <v>0</v>
      </c>
      <c r="M1101" s="138"/>
    </row>
    <row r="1102" spans="1:13" s="7" customFormat="1" x14ac:dyDescent="0.25">
      <c r="A1102" s="53" t="str">
        <f t="shared" si="48"/>
        <v/>
      </c>
      <c r="B1102" s="53">
        <v>1083</v>
      </c>
      <c r="C1102" s="52" t="str">
        <f t="shared" si="49"/>
        <v>A.049.1083</v>
      </c>
      <c r="D1102" s="52" t="str">
        <f>IF(E1102="","",$G$5&amp;"."&amp;B1102&amp;"."&amp;VLOOKUP(G1102,Setting!$B$6:$C$7,2,FALSE)&amp;"."&amp;DAY(E1102)&amp;"."&amp;MONTH(E1102)&amp;"."&amp;YEAR(E1102))</f>
        <v/>
      </c>
      <c r="E1102" s="135" t="str">
        <f>IFERROR(VLOOKUP(C1102,'Db Transaksi'!$C$6:$K$400000,4,FALSE),"")</f>
        <v/>
      </c>
      <c r="F1102" s="135"/>
      <c r="G1102" s="54" t="str">
        <f>IFERROR(VLOOKUP(C1102,'Db Transaksi'!$C$6:$K$400000,7,FALSE),"")</f>
        <v/>
      </c>
      <c r="H1102" s="136">
        <f>IFERROR(IF(G1102=$P$6,VLOOKUP(D1102,'Db Transaksi'!$E$6:$J$400000,6,FALSE),0),0)</f>
        <v>0</v>
      </c>
      <c r="I1102" s="136"/>
      <c r="J1102" s="136">
        <f>IFERROR(IF(G1102=$P$7,VLOOKUP(D1102,'Db Transaksi'!$E$6:$J$400000,6,FALSE),0),0)</f>
        <v>0</v>
      </c>
      <c r="K1102" s="136"/>
      <c r="L1102" s="137">
        <f t="shared" si="50"/>
        <v>0</v>
      </c>
      <c r="M1102" s="138"/>
    </row>
    <row r="1103" spans="1:13" s="7" customFormat="1" x14ac:dyDescent="0.25">
      <c r="A1103" s="53" t="str">
        <f t="shared" si="48"/>
        <v/>
      </c>
      <c r="B1103" s="53">
        <v>1084</v>
      </c>
      <c r="C1103" s="52" t="str">
        <f t="shared" si="49"/>
        <v>A.049.1084</v>
      </c>
      <c r="D1103" s="52" t="str">
        <f>IF(E1103="","",$G$5&amp;"."&amp;B1103&amp;"."&amp;VLOOKUP(G1103,Setting!$B$6:$C$7,2,FALSE)&amp;"."&amp;DAY(E1103)&amp;"."&amp;MONTH(E1103)&amp;"."&amp;YEAR(E1103))</f>
        <v/>
      </c>
      <c r="E1103" s="135" t="str">
        <f>IFERROR(VLOOKUP(C1103,'Db Transaksi'!$C$6:$K$400000,4,FALSE),"")</f>
        <v/>
      </c>
      <c r="F1103" s="135"/>
      <c r="G1103" s="54" t="str">
        <f>IFERROR(VLOOKUP(C1103,'Db Transaksi'!$C$6:$K$400000,7,FALSE),"")</f>
        <v/>
      </c>
      <c r="H1103" s="136">
        <f>IFERROR(IF(G1103=$P$6,VLOOKUP(D1103,'Db Transaksi'!$E$6:$J$400000,6,FALSE),0),0)</f>
        <v>0</v>
      </c>
      <c r="I1103" s="136"/>
      <c r="J1103" s="136">
        <f>IFERROR(IF(G1103=$P$7,VLOOKUP(D1103,'Db Transaksi'!$E$6:$J$400000,6,FALSE),0),0)</f>
        <v>0</v>
      </c>
      <c r="K1103" s="136"/>
      <c r="L1103" s="137">
        <f t="shared" si="50"/>
        <v>0</v>
      </c>
      <c r="M1103" s="138"/>
    </row>
    <row r="1104" spans="1:13" s="7" customFormat="1" x14ac:dyDescent="0.25">
      <c r="A1104" s="53" t="str">
        <f t="shared" si="48"/>
        <v/>
      </c>
      <c r="B1104" s="53">
        <v>1085</v>
      </c>
      <c r="C1104" s="52" t="str">
        <f t="shared" si="49"/>
        <v>A.049.1085</v>
      </c>
      <c r="D1104" s="52" t="str">
        <f>IF(E1104="","",$G$5&amp;"."&amp;B1104&amp;"."&amp;VLOOKUP(G1104,Setting!$B$6:$C$7,2,FALSE)&amp;"."&amp;DAY(E1104)&amp;"."&amp;MONTH(E1104)&amp;"."&amp;YEAR(E1104))</f>
        <v/>
      </c>
      <c r="E1104" s="135" t="str">
        <f>IFERROR(VLOOKUP(C1104,'Db Transaksi'!$C$6:$K$400000,4,FALSE),"")</f>
        <v/>
      </c>
      <c r="F1104" s="135"/>
      <c r="G1104" s="54" t="str">
        <f>IFERROR(VLOOKUP(C1104,'Db Transaksi'!$C$6:$K$400000,7,FALSE),"")</f>
        <v/>
      </c>
      <c r="H1104" s="136">
        <f>IFERROR(IF(G1104=$P$6,VLOOKUP(D1104,'Db Transaksi'!$E$6:$J$400000,6,FALSE),0),0)</f>
        <v>0</v>
      </c>
      <c r="I1104" s="136"/>
      <c r="J1104" s="136">
        <f>IFERROR(IF(G1104=$P$7,VLOOKUP(D1104,'Db Transaksi'!$E$6:$J$400000,6,FALSE),0),0)</f>
        <v>0</v>
      </c>
      <c r="K1104" s="136"/>
      <c r="L1104" s="137">
        <f t="shared" si="50"/>
        <v>0</v>
      </c>
      <c r="M1104" s="138"/>
    </row>
    <row r="1105" spans="1:13" s="7" customFormat="1" x14ac:dyDescent="0.25">
      <c r="A1105" s="53" t="str">
        <f t="shared" si="48"/>
        <v/>
      </c>
      <c r="B1105" s="53">
        <v>1086</v>
      </c>
      <c r="C1105" s="52" t="str">
        <f t="shared" si="49"/>
        <v>A.049.1086</v>
      </c>
      <c r="D1105" s="52" t="str">
        <f>IF(E1105="","",$G$5&amp;"."&amp;B1105&amp;"."&amp;VLOOKUP(G1105,Setting!$B$6:$C$7,2,FALSE)&amp;"."&amp;DAY(E1105)&amp;"."&amp;MONTH(E1105)&amp;"."&amp;YEAR(E1105))</f>
        <v/>
      </c>
      <c r="E1105" s="135" t="str">
        <f>IFERROR(VLOOKUP(C1105,'Db Transaksi'!$C$6:$K$400000,4,FALSE),"")</f>
        <v/>
      </c>
      <c r="F1105" s="135"/>
      <c r="G1105" s="54" t="str">
        <f>IFERROR(VLOOKUP(C1105,'Db Transaksi'!$C$6:$K$400000,7,FALSE),"")</f>
        <v/>
      </c>
      <c r="H1105" s="136">
        <f>IFERROR(IF(G1105=$P$6,VLOOKUP(D1105,'Db Transaksi'!$E$6:$J$400000,6,FALSE),0),0)</f>
        <v>0</v>
      </c>
      <c r="I1105" s="136"/>
      <c r="J1105" s="136">
        <f>IFERROR(IF(G1105=$P$7,VLOOKUP(D1105,'Db Transaksi'!$E$6:$J$400000,6,FALSE),0),0)</f>
        <v>0</v>
      </c>
      <c r="K1105" s="136"/>
      <c r="L1105" s="137">
        <f t="shared" si="50"/>
        <v>0</v>
      </c>
      <c r="M1105" s="138"/>
    </row>
    <row r="1106" spans="1:13" s="7" customFormat="1" x14ac:dyDescent="0.25">
      <c r="A1106" s="53" t="str">
        <f t="shared" si="48"/>
        <v/>
      </c>
      <c r="B1106" s="53">
        <v>1087</v>
      </c>
      <c r="C1106" s="52" t="str">
        <f t="shared" si="49"/>
        <v>A.049.1087</v>
      </c>
      <c r="D1106" s="52" t="str">
        <f>IF(E1106="","",$G$5&amp;"."&amp;B1106&amp;"."&amp;VLOOKUP(G1106,Setting!$B$6:$C$7,2,FALSE)&amp;"."&amp;DAY(E1106)&amp;"."&amp;MONTH(E1106)&amp;"."&amp;YEAR(E1106))</f>
        <v/>
      </c>
      <c r="E1106" s="135" t="str">
        <f>IFERROR(VLOOKUP(C1106,'Db Transaksi'!$C$6:$K$400000,4,FALSE),"")</f>
        <v/>
      </c>
      <c r="F1106" s="135"/>
      <c r="G1106" s="54" t="str">
        <f>IFERROR(VLOOKUP(C1106,'Db Transaksi'!$C$6:$K$400000,7,FALSE),"")</f>
        <v/>
      </c>
      <c r="H1106" s="136">
        <f>IFERROR(IF(G1106=$P$6,VLOOKUP(D1106,'Db Transaksi'!$E$6:$J$400000,6,FALSE),0),0)</f>
        <v>0</v>
      </c>
      <c r="I1106" s="136"/>
      <c r="J1106" s="136">
        <f>IFERROR(IF(G1106=$P$7,VLOOKUP(D1106,'Db Transaksi'!$E$6:$J$400000,6,FALSE),0),0)</f>
        <v>0</v>
      </c>
      <c r="K1106" s="136"/>
      <c r="L1106" s="137">
        <f t="shared" si="50"/>
        <v>0</v>
      </c>
      <c r="M1106" s="138"/>
    </row>
    <row r="1107" spans="1:13" s="7" customFormat="1" x14ac:dyDescent="0.25">
      <c r="A1107" s="53" t="str">
        <f t="shared" si="48"/>
        <v/>
      </c>
      <c r="B1107" s="53">
        <v>1088</v>
      </c>
      <c r="C1107" s="52" t="str">
        <f t="shared" si="49"/>
        <v>A.049.1088</v>
      </c>
      <c r="D1107" s="52" t="str">
        <f>IF(E1107="","",$G$5&amp;"."&amp;B1107&amp;"."&amp;VLOOKUP(G1107,Setting!$B$6:$C$7,2,FALSE)&amp;"."&amp;DAY(E1107)&amp;"."&amp;MONTH(E1107)&amp;"."&amp;YEAR(E1107))</f>
        <v/>
      </c>
      <c r="E1107" s="135" t="str">
        <f>IFERROR(VLOOKUP(C1107,'Db Transaksi'!$C$6:$K$400000,4,FALSE),"")</f>
        <v/>
      </c>
      <c r="F1107" s="135"/>
      <c r="G1107" s="54" t="str">
        <f>IFERROR(VLOOKUP(C1107,'Db Transaksi'!$C$6:$K$400000,7,FALSE),"")</f>
        <v/>
      </c>
      <c r="H1107" s="136">
        <f>IFERROR(IF(G1107=$P$6,VLOOKUP(D1107,'Db Transaksi'!$E$6:$J$400000,6,FALSE),0),0)</f>
        <v>0</v>
      </c>
      <c r="I1107" s="136"/>
      <c r="J1107" s="136">
        <f>IFERROR(IF(G1107=$P$7,VLOOKUP(D1107,'Db Transaksi'!$E$6:$J$400000,6,FALSE),0),0)</f>
        <v>0</v>
      </c>
      <c r="K1107" s="136"/>
      <c r="L1107" s="137">
        <f t="shared" si="50"/>
        <v>0</v>
      </c>
      <c r="M1107" s="138"/>
    </row>
    <row r="1108" spans="1:13" s="7" customFormat="1" x14ac:dyDescent="0.25">
      <c r="A1108" s="53" t="str">
        <f t="shared" si="48"/>
        <v/>
      </c>
      <c r="B1108" s="53">
        <v>1089</v>
      </c>
      <c r="C1108" s="52" t="str">
        <f t="shared" si="49"/>
        <v>A.049.1089</v>
      </c>
      <c r="D1108" s="52" t="str">
        <f>IF(E1108="","",$G$5&amp;"."&amp;B1108&amp;"."&amp;VLOOKUP(G1108,Setting!$B$6:$C$7,2,FALSE)&amp;"."&amp;DAY(E1108)&amp;"."&amp;MONTH(E1108)&amp;"."&amp;YEAR(E1108))</f>
        <v/>
      </c>
      <c r="E1108" s="135" t="str">
        <f>IFERROR(VLOOKUP(C1108,'Db Transaksi'!$C$6:$K$400000,4,FALSE),"")</f>
        <v/>
      </c>
      <c r="F1108" s="135"/>
      <c r="G1108" s="54" t="str">
        <f>IFERROR(VLOOKUP(C1108,'Db Transaksi'!$C$6:$K$400000,7,FALSE),"")</f>
        <v/>
      </c>
      <c r="H1108" s="136">
        <f>IFERROR(IF(G1108=$P$6,VLOOKUP(D1108,'Db Transaksi'!$E$6:$J$400000,6,FALSE),0),0)</f>
        <v>0</v>
      </c>
      <c r="I1108" s="136"/>
      <c r="J1108" s="136">
        <f>IFERROR(IF(G1108=$P$7,VLOOKUP(D1108,'Db Transaksi'!$E$6:$J$400000,6,FALSE),0),0)</f>
        <v>0</v>
      </c>
      <c r="K1108" s="136"/>
      <c r="L1108" s="137">
        <f t="shared" si="50"/>
        <v>0</v>
      </c>
      <c r="M1108" s="138"/>
    </row>
    <row r="1109" spans="1:13" s="7" customFormat="1" x14ac:dyDescent="0.25">
      <c r="A1109" s="53" t="str">
        <f t="shared" ref="A1109:A1172" si="51">IF(G1109="","",B1109)</f>
        <v/>
      </c>
      <c r="B1109" s="53">
        <v>1090</v>
      </c>
      <c r="C1109" s="52" t="str">
        <f t="shared" ref="C1109:C1172" si="52">$G$5&amp;"."&amp;B1109</f>
        <v>A.049.1090</v>
      </c>
      <c r="D1109" s="52" t="str">
        <f>IF(E1109="","",$G$5&amp;"."&amp;B1109&amp;"."&amp;VLOOKUP(G1109,Setting!$B$6:$C$7,2,FALSE)&amp;"."&amp;DAY(E1109)&amp;"."&amp;MONTH(E1109)&amp;"."&amp;YEAR(E1109))</f>
        <v/>
      </c>
      <c r="E1109" s="135" t="str">
        <f>IFERROR(VLOOKUP(C1109,'Db Transaksi'!$C$6:$K$400000,4,FALSE),"")</f>
        <v/>
      </c>
      <c r="F1109" s="135"/>
      <c r="G1109" s="54" t="str">
        <f>IFERROR(VLOOKUP(C1109,'Db Transaksi'!$C$6:$K$400000,7,FALSE),"")</f>
        <v/>
      </c>
      <c r="H1109" s="136">
        <f>IFERROR(IF(G1109=$P$6,VLOOKUP(D1109,'Db Transaksi'!$E$6:$J$400000,6,FALSE),0),0)</f>
        <v>0</v>
      </c>
      <c r="I1109" s="136"/>
      <c r="J1109" s="136">
        <f>IFERROR(IF(G1109=$P$7,VLOOKUP(D1109,'Db Transaksi'!$E$6:$J$400000,6,FALSE),0),0)</f>
        <v>0</v>
      </c>
      <c r="K1109" s="136"/>
      <c r="L1109" s="137">
        <f t="shared" si="50"/>
        <v>0</v>
      </c>
      <c r="M1109" s="138"/>
    </row>
    <row r="1110" spans="1:13" s="7" customFormat="1" x14ac:dyDescent="0.25">
      <c r="A1110" s="53" t="str">
        <f t="shared" si="51"/>
        <v/>
      </c>
      <c r="B1110" s="53">
        <v>1091</v>
      </c>
      <c r="C1110" s="52" t="str">
        <f t="shared" si="52"/>
        <v>A.049.1091</v>
      </c>
      <c r="D1110" s="52" t="str">
        <f>IF(E1110="","",$G$5&amp;"."&amp;B1110&amp;"."&amp;VLOOKUP(G1110,Setting!$B$6:$C$7,2,FALSE)&amp;"."&amp;DAY(E1110)&amp;"."&amp;MONTH(E1110)&amp;"."&amp;YEAR(E1110))</f>
        <v/>
      </c>
      <c r="E1110" s="135" t="str">
        <f>IFERROR(VLOOKUP(C1110,'Db Transaksi'!$C$6:$K$400000,4,FALSE),"")</f>
        <v/>
      </c>
      <c r="F1110" s="135"/>
      <c r="G1110" s="54" t="str">
        <f>IFERROR(VLOOKUP(C1110,'Db Transaksi'!$C$6:$K$400000,7,FALSE),"")</f>
        <v/>
      </c>
      <c r="H1110" s="136">
        <f>IFERROR(IF(G1110=$P$6,VLOOKUP(D1110,'Db Transaksi'!$E$6:$J$400000,6,FALSE),0),0)</f>
        <v>0</v>
      </c>
      <c r="I1110" s="136"/>
      <c r="J1110" s="136">
        <f>IFERROR(IF(G1110=$P$7,VLOOKUP(D1110,'Db Transaksi'!$E$6:$J$400000,6,FALSE),0),0)</f>
        <v>0</v>
      </c>
      <c r="K1110" s="136"/>
      <c r="L1110" s="137">
        <f t="shared" si="50"/>
        <v>0</v>
      </c>
      <c r="M1110" s="138"/>
    </row>
    <row r="1111" spans="1:13" s="7" customFormat="1" x14ac:dyDescent="0.25">
      <c r="A1111" s="53" t="str">
        <f t="shared" si="51"/>
        <v/>
      </c>
      <c r="B1111" s="53">
        <v>1092</v>
      </c>
      <c r="C1111" s="52" t="str">
        <f t="shared" si="52"/>
        <v>A.049.1092</v>
      </c>
      <c r="D1111" s="52" t="str">
        <f>IF(E1111="","",$G$5&amp;"."&amp;B1111&amp;"."&amp;VLOOKUP(G1111,Setting!$B$6:$C$7,2,FALSE)&amp;"."&amp;DAY(E1111)&amp;"."&amp;MONTH(E1111)&amp;"."&amp;YEAR(E1111))</f>
        <v/>
      </c>
      <c r="E1111" s="135" t="str">
        <f>IFERROR(VLOOKUP(C1111,'Db Transaksi'!$C$6:$K$400000,4,FALSE),"")</f>
        <v/>
      </c>
      <c r="F1111" s="135"/>
      <c r="G1111" s="54" t="str">
        <f>IFERROR(VLOOKUP(C1111,'Db Transaksi'!$C$6:$K$400000,7,FALSE),"")</f>
        <v/>
      </c>
      <c r="H1111" s="136">
        <f>IFERROR(IF(G1111=$P$6,VLOOKUP(D1111,'Db Transaksi'!$E$6:$J$400000,6,FALSE),0),0)</f>
        <v>0</v>
      </c>
      <c r="I1111" s="136"/>
      <c r="J1111" s="136">
        <f>IFERROR(IF(G1111=$P$7,VLOOKUP(D1111,'Db Transaksi'!$E$6:$J$400000,6,FALSE),0),0)</f>
        <v>0</v>
      </c>
      <c r="K1111" s="136"/>
      <c r="L1111" s="137">
        <f t="shared" ref="L1111:L1174" si="53">L1110+H1111-J1111</f>
        <v>0</v>
      </c>
      <c r="M1111" s="138"/>
    </row>
    <row r="1112" spans="1:13" s="7" customFormat="1" x14ac:dyDescent="0.25">
      <c r="A1112" s="53" t="str">
        <f t="shared" si="51"/>
        <v/>
      </c>
      <c r="B1112" s="53">
        <v>1093</v>
      </c>
      <c r="C1112" s="52" t="str">
        <f t="shared" si="52"/>
        <v>A.049.1093</v>
      </c>
      <c r="D1112" s="52" t="str">
        <f>IF(E1112="","",$G$5&amp;"."&amp;B1112&amp;"."&amp;VLOOKUP(G1112,Setting!$B$6:$C$7,2,FALSE)&amp;"."&amp;DAY(E1112)&amp;"."&amp;MONTH(E1112)&amp;"."&amp;YEAR(E1112))</f>
        <v/>
      </c>
      <c r="E1112" s="135" t="str">
        <f>IFERROR(VLOOKUP(C1112,'Db Transaksi'!$C$6:$K$400000,4,FALSE),"")</f>
        <v/>
      </c>
      <c r="F1112" s="135"/>
      <c r="G1112" s="54" t="str">
        <f>IFERROR(VLOOKUP(C1112,'Db Transaksi'!$C$6:$K$400000,7,FALSE),"")</f>
        <v/>
      </c>
      <c r="H1112" s="136">
        <f>IFERROR(IF(G1112=$P$6,VLOOKUP(D1112,'Db Transaksi'!$E$6:$J$400000,6,FALSE),0),0)</f>
        <v>0</v>
      </c>
      <c r="I1112" s="136"/>
      <c r="J1112" s="136">
        <f>IFERROR(IF(G1112=$P$7,VLOOKUP(D1112,'Db Transaksi'!$E$6:$J$400000,6,FALSE),0),0)</f>
        <v>0</v>
      </c>
      <c r="K1112" s="136"/>
      <c r="L1112" s="137">
        <f t="shared" si="53"/>
        <v>0</v>
      </c>
      <c r="M1112" s="138"/>
    </row>
    <row r="1113" spans="1:13" s="7" customFormat="1" x14ac:dyDescent="0.25">
      <c r="A1113" s="53" t="str">
        <f t="shared" si="51"/>
        <v/>
      </c>
      <c r="B1113" s="53">
        <v>1094</v>
      </c>
      <c r="C1113" s="52" t="str">
        <f t="shared" si="52"/>
        <v>A.049.1094</v>
      </c>
      <c r="D1113" s="52" t="str">
        <f>IF(E1113="","",$G$5&amp;"."&amp;B1113&amp;"."&amp;VLOOKUP(G1113,Setting!$B$6:$C$7,2,FALSE)&amp;"."&amp;DAY(E1113)&amp;"."&amp;MONTH(E1113)&amp;"."&amp;YEAR(E1113))</f>
        <v/>
      </c>
      <c r="E1113" s="135" t="str">
        <f>IFERROR(VLOOKUP(C1113,'Db Transaksi'!$C$6:$K$400000,4,FALSE),"")</f>
        <v/>
      </c>
      <c r="F1113" s="135"/>
      <c r="G1113" s="54" t="str">
        <f>IFERROR(VLOOKUP(C1113,'Db Transaksi'!$C$6:$K$400000,7,FALSE),"")</f>
        <v/>
      </c>
      <c r="H1113" s="136">
        <f>IFERROR(IF(G1113=$P$6,VLOOKUP(D1113,'Db Transaksi'!$E$6:$J$400000,6,FALSE),0),0)</f>
        <v>0</v>
      </c>
      <c r="I1113" s="136"/>
      <c r="J1113" s="136">
        <f>IFERROR(IF(G1113=$P$7,VLOOKUP(D1113,'Db Transaksi'!$E$6:$J$400000,6,FALSE),0),0)</f>
        <v>0</v>
      </c>
      <c r="K1113" s="136"/>
      <c r="L1113" s="137">
        <f t="shared" si="53"/>
        <v>0</v>
      </c>
      <c r="M1113" s="138"/>
    </row>
    <row r="1114" spans="1:13" s="7" customFormat="1" x14ac:dyDescent="0.25">
      <c r="A1114" s="53" t="str">
        <f t="shared" si="51"/>
        <v/>
      </c>
      <c r="B1114" s="53">
        <v>1095</v>
      </c>
      <c r="C1114" s="52" t="str">
        <f t="shared" si="52"/>
        <v>A.049.1095</v>
      </c>
      <c r="D1114" s="52" t="str">
        <f>IF(E1114="","",$G$5&amp;"."&amp;B1114&amp;"."&amp;VLOOKUP(G1114,Setting!$B$6:$C$7,2,FALSE)&amp;"."&amp;DAY(E1114)&amp;"."&amp;MONTH(E1114)&amp;"."&amp;YEAR(E1114))</f>
        <v/>
      </c>
      <c r="E1114" s="135" t="str">
        <f>IFERROR(VLOOKUP(C1114,'Db Transaksi'!$C$6:$K$400000,4,FALSE),"")</f>
        <v/>
      </c>
      <c r="F1114" s="135"/>
      <c r="G1114" s="54" t="str">
        <f>IFERROR(VLOOKUP(C1114,'Db Transaksi'!$C$6:$K$400000,7,FALSE),"")</f>
        <v/>
      </c>
      <c r="H1114" s="136">
        <f>IFERROR(IF(G1114=$P$6,VLOOKUP(D1114,'Db Transaksi'!$E$6:$J$400000,6,FALSE),0),0)</f>
        <v>0</v>
      </c>
      <c r="I1114" s="136"/>
      <c r="J1114" s="136">
        <f>IFERROR(IF(G1114=$P$7,VLOOKUP(D1114,'Db Transaksi'!$E$6:$J$400000,6,FALSE),0),0)</f>
        <v>0</v>
      </c>
      <c r="K1114" s="136"/>
      <c r="L1114" s="137">
        <f t="shared" si="53"/>
        <v>0</v>
      </c>
      <c r="M1114" s="138"/>
    </row>
    <row r="1115" spans="1:13" s="7" customFormat="1" x14ac:dyDescent="0.25">
      <c r="A1115" s="53" t="str">
        <f t="shared" si="51"/>
        <v/>
      </c>
      <c r="B1115" s="53">
        <v>1096</v>
      </c>
      <c r="C1115" s="52" t="str">
        <f t="shared" si="52"/>
        <v>A.049.1096</v>
      </c>
      <c r="D1115" s="52" t="str">
        <f>IF(E1115="","",$G$5&amp;"."&amp;B1115&amp;"."&amp;VLOOKUP(G1115,Setting!$B$6:$C$7,2,FALSE)&amp;"."&amp;DAY(E1115)&amp;"."&amp;MONTH(E1115)&amp;"."&amp;YEAR(E1115))</f>
        <v/>
      </c>
      <c r="E1115" s="135" t="str">
        <f>IFERROR(VLOOKUP(C1115,'Db Transaksi'!$C$6:$K$400000,4,FALSE),"")</f>
        <v/>
      </c>
      <c r="F1115" s="135"/>
      <c r="G1115" s="54" t="str">
        <f>IFERROR(VLOOKUP(C1115,'Db Transaksi'!$C$6:$K$400000,7,FALSE),"")</f>
        <v/>
      </c>
      <c r="H1115" s="136">
        <f>IFERROR(IF(G1115=$P$6,VLOOKUP(D1115,'Db Transaksi'!$E$6:$J$400000,6,FALSE),0),0)</f>
        <v>0</v>
      </c>
      <c r="I1115" s="136"/>
      <c r="J1115" s="136">
        <f>IFERROR(IF(G1115=$P$7,VLOOKUP(D1115,'Db Transaksi'!$E$6:$J$400000,6,FALSE),0),0)</f>
        <v>0</v>
      </c>
      <c r="K1115" s="136"/>
      <c r="L1115" s="137">
        <f t="shared" si="53"/>
        <v>0</v>
      </c>
      <c r="M1115" s="138"/>
    </row>
    <row r="1116" spans="1:13" s="7" customFormat="1" x14ac:dyDescent="0.25">
      <c r="A1116" s="53" t="str">
        <f t="shared" si="51"/>
        <v/>
      </c>
      <c r="B1116" s="53">
        <v>1097</v>
      </c>
      <c r="C1116" s="52" t="str">
        <f t="shared" si="52"/>
        <v>A.049.1097</v>
      </c>
      <c r="D1116" s="52" t="str">
        <f>IF(E1116="","",$G$5&amp;"."&amp;B1116&amp;"."&amp;VLOOKUP(G1116,Setting!$B$6:$C$7,2,FALSE)&amp;"."&amp;DAY(E1116)&amp;"."&amp;MONTH(E1116)&amp;"."&amp;YEAR(E1116))</f>
        <v/>
      </c>
      <c r="E1116" s="135" t="str">
        <f>IFERROR(VLOOKUP(C1116,'Db Transaksi'!$C$6:$K$400000,4,FALSE),"")</f>
        <v/>
      </c>
      <c r="F1116" s="135"/>
      <c r="G1116" s="54" t="str">
        <f>IFERROR(VLOOKUP(C1116,'Db Transaksi'!$C$6:$K$400000,7,FALSE),"")</f>
        <v/>
      </c>
      <c r="H1116" s="136">
        <f>IFERROR(IF(G1116=$P$6,VLOOKUP(D1116,'Db Transaksi'!$E$6:$J$400000,6,FALSE),0),0)</f>
        <v>0</v>
      </c>
      <c r="I1116" s="136"/>
      <c r="J1116" s="136">
        <f>IFERROR(IF(G1116=$P$7,VLOOKUP(D1116,'Db Transaksi'!$E$6:$J$400000,6,FALSE),0),0)</f>
        <v>0</v>
      </c>
      <c r="K1116" s="136"/>
      <c r="L1116" s="137">
        <f t="shared" si="53"/>
        <v>0</v>
      </c>
      <c r="M1116" s="138"/>
    </row>
    <row r="1117" spans="1:13" s="7" customFormat="1" x14ac:dyDescent="0.25">
      <c r="A1117" s="53" t="str">
        <f t="shared" si="51"/>
        <v/>
      </c>
      <c r="B1117" s="53">
        <v>1098</v>
      </c>
      <c r="C1117" s="52" t="str">
        <f t="shared" si="52"/>
        <v>A.049.1098</v>
      </c>
      <c r="D1117" s="52" t="str">
        <f>IF(E1117="","",$G$5&amp;"."&amp;B1117&amp;"."&amp;VLOOKUP(G1117,Setting!$B$6:$C$7,2,FALSE)&amp;"."&amp;DAY(E1117)&amp;"."&amp;MONTH(E1117)&amp;"."&amp;YEAR(E1117))</f>
        <v/>
      </c>
      <c r="E1117" s="135" t="str">
        <f>IFERROR(VLOOKUP(C1117,'Db Transaksi'!$C$6:$K$400000,4,FALSE),"")</f>
        <v/>
      </c>
      <c r="F1117" s="135"/>
      <c r="G1117" s="54" t="str">
        <f>IFERROR(VLOOKUP(C1117,'Db Transaksi'!$C$6:$K$400000,7,FALSE),"")</f>
        <v/>
      </c>
      <c r="H1117" s="136">
        <f>IFERROR(IF(G1117=$P$6,VLOOKUP(D1117,'Db Transaksi'!$E$6:$J$400000,6,FALSE),0),0)</f>
        <v>0</v>
      </c>
      <c r="I1117" s="136"/>
      <c r="J1117" s="136">
        <f>IFERROR(IF(G1117=$P$7,VLOOKUP(D1117,'Db Transaksi'!$E$6:$J$400000,6,FALSE),0),0)</f>
        <v>0</v>
      </c>
      <c r="K1117" s="136"/>
      <c r="L1117" s="137">
        <f t="shared" si="53"/>
        <v>0</v>
      </c>
      <c r="M1117" s="138"/>
    </row>
    <row r="1118" spans="1:13" s="7" customFormat="1" x14ac:dyDescent="0.25">
      <c r="A1118" s="53" t="str">
        <f t="shared" si="51"/>
        <v/>
      </c>
      <c r="B1118" s="53">
        <v>1099</v>
      </c>
      <c r="C1118" s="52" t="str">
        <f t="shared" si="52"/>
        <v>A.049.1099</v>
      </c>
      <c r="D1118" s="52" t="str">
        <f>IF(E1118="","",$G$5&amp;"."&amp;B1118&amp;"."&amp;VLOOKUP(G1118,Setting!$B$6:$C$7,2,FALSE)&amp;"."&amp;DAY(E1118)&amp;"."&amp;MONTH(E1118)&amp;"."&amp;YEAR(E1118))</f>
        <v/>
      </c>
      <c r="E1118" s="135" t="str">
        <f>IFERROR(VLOOKUP(C1118,'Db Transaksi'!$C$6:$K$400000,4,FALSE),"")</f>
        <v/>
      </c>
      <c r="F1118" s="135"/>
      <c r="G1118" s="54" t="str">
        <f>IFERROR(VLOOKUP(C1118,'Db Transaksi'!$C$6:$K$400000,7,FALSE),"")</f>
        <v/>
      </c>
      <c r="H1118" s="136">
        <f>IFERROR(IF(G1118=$P$6,VLOOKUP(D1118,'Db Transaksi'!$E$6:$J$400000,6,FALSE),0),0)</f>
        <v>0</v>
      </c>
      <c r="I1118" s="136"/>
      <c r="J1118" s="136">
        <f>IFERROR(IF(G1118=$P$7,VLOOKUP(D1118,'Db Transaksi'!$E$6:$J$400000,6,FALSE),0),0)</f>
        <v>0</v>
      </c>
      <c r="K1118" s="136"/>
      <c r="L1118" s="137">
        <f t="shared" si="53"/>
        <v>0</v>
      </c>
      <c r="M1118" s="138"/>
    </row>
    <row r="1119" spans="1:13" s="7" customFormat="1" x14ac:dyDescent="0.25">
      <c r="A1119" s="53" t="str">
        <f t="shared" si="51"/>
        <v/>
      </c>
      <c r="B1119" s="53">
        <v>1100</v>
      </c>
      <c r="C1119" s="52" t="str">
        <f t="shared" si="52"/>
        <v>A.049.1100</v>
      </c>
      <c r="D1119" s="52" t="str">
        <f>IF(E1119="","",$G$5&amp;"."&amp;B1119&amp;"."&amp;VLOOKUP(G1119,Setting!$B$6:$C$7,2,FALSE)&amp;"."&amp;DAY(E1119)&amp;"."&amp;MONTH(E1119)&amp;"."&amp;YEAR(E1119))</f>
        <v/>
      </c>
      <c r="E1119" s="135" t="str">
        <f>IFERROR(VLOOKUP(C1119,'Db Transaksi'!$C$6:$K$400000,4,FALSE),"")</f>
        <v/>
      </c>
      <c r="F1119" s="135"/>
      <c r="G1119" s="54" t="str">
        <f>IFERROR(VLOOKUP(C1119,'Db Transaksi'!$C$6:$K$400000,7,FALSE),"")</f>
        <v/>
      </c>
      <c r="H1119" s="136">
        <f>IFERROR(IF(G1119=$P$6,VLOOKUP(D1119,'Db Transaksi'!$E$6:$J$400000,6,FALSE),0),0)</f>
        <v>0</v>
      </c>
      <c r="I1119" s="136"/>
      <c r="J1119" s="136">
        <f>IFERROR(IF(G1119=$P$7,VLOOKUP(D1119,'Db Transaksi'!$E$6:$J$400000,6,FALSE),0),0)</f>
        <v>0</v>
      </c>
      <c r="K1119" s="136"/>
      <c r="L1119" s="137">
        <f t="shared" si="53"/>
        <v>0</v>
      </c>
      <c r="M1119" s="138"/>
    </row>
    <row r="1120" spans="1:13" s="7" customFormat="1" x14ac:dyDescent="0.25">
      <c r="A1120" s="53" t="str">
        <f t="shared" si="51"/>
        <v/>
      </c>
      <c r="B1120" s="53">
        <v>1101</v>
      </c>
      <c r="C1120" s="52" t="str">
        <f t="shared" si="52"/>
        <v>A.049.1101</v>
      </c>
      <c r="D1120" s="52" t="str">
        <f>IF(E1120="","",$G$5&amp;"."&amp;B1120&amp;"."&amp;VLOOKUP(G1120,Setting!$B$6:$C$7,2,FALSE)&amp;"."&amp;DAY(E1120)&amp;"."&amp;MONTH(E1120)&amp;"."&amp;YEAR(E1120))</f>
        <v/>
      </c>
      <c r="E1120" s="135" t="str">
        <f>IFERROR(VLOOKUP(C1120,'Db Transaksi'!$C$6:$K$400000,4,FALSE),"")</f>
        <v/>
      </c>
      <c r="F1120" s="135"/>
      <c r="G1120" s="54" t="str">
        <f>IFERROR(VLOOKUP(C1120,'Db Transaksi'!$C$6:$K$400000,7,FALSE),"")</f>
        <v/>
      </c>
      <c r="H1120" s="136">
        <f>IFERROR(IF(G1120=$P$6,VLOOKUP(D1120,'Db Transaksi'!$E$6:$J$400000,6,FALSE),0),0)</f>
        <v>0</v>
      </c>
      <c r="I1120" s="136"/>
      <c r="J1120" s="136">
        <f>IFERROR(IF(G1120=$P$7,VLOOKUP(D1120,'Db Transaksi'!$E$6:$J$400000,6,FALSE),0),0)</f>
        <v>0</v>
      </c>
      <c r="K1120" s="136"/>
      <c r="L1120" s="137">
        <f t="shared" si="53"/>
        <v>0</v>
      </c>
      <c r="M1120" s="138"/>
    </row>
    <row r="1121" spans="1:13" s="7" customFormat="1" x14ac:dyDescent="0.25">
      <c r="A1121" s="53" t="str">
        <f t="shared" si="51"/>
        <v/>
      </c>
      <c r="B1121" s="53">
        <v>1102</v>
      </c>
      <c r="C1121" s="52" t="str">
        <f t="shared" si="52"/>
        <v>A.049.1102</v>
      </c>
      <c r="D1121" s="52" t="str">
        <f>IF(E1121="","",$G$5&amp;"."&amp;B1121&amp;"."&amp;VLOOKUP(G1121,Setting!$B$6:$C$7,2,FALSE)&amp;"."&amp;DAY(E1121)&amp;"."&amp;MONTH(E1121)&amp;"."&amp;YEAR(E1121))</f>
        <v/>
      </c>
      <c r="E1121" s="135" t="str">
        <f>IFERROR(VLOOKUP(C1121,'Db Transaksi'!$C$6:$K$400000,4,FALSE),"")</f>
        <v/>
      </c>
      <c r="F1121" s="135"/>
      <c r="G1121" s="54" t="str">
        <f>IFERROR(VLOOKUP(C1121,'Db Transaksi'!$C$6:$K$400000,7,FALSE),"")</f>
        <v/>
      </c>
      <c r="H1121" s="136">
        <f>IFERROR(IF(G1121=$P$6,VLOOKUP(D1121,'Db Transaksi'!$E$6:$J$400000,6,FALSE),0),0)</f>
        <v>0</v>
      </c>
      <c r="I1121" s="136"/>
      <c r="J1121" s="136">
        <f>IFERROR(IF(G1121=$P$7,VLOOKUP(D1121,'Db Transaksi'!$E$6:$J$400000,6,FALSE),0),0)</f>
        <v>0</v>
      </c>
      <c r="K1121" s="136"/>
      <c r="L1121" s="137">
        <f t="shared" si="53"/>
        <v>0</v>
      </c>
      <c r="M1121" s="138"/>
    </row>
    <row r="1122" spans="1:13" s="7" customFormat="1" x14ac:dyDescent="0.25">
      <c r="A1122" s="53" t="str">
        <f t="shared" si="51"/>
        <v/>
      </c>
      <c r="B1122" s="53">
        <v>1103</v>
      </c>
      <c r="C1122" s="52" t="str">
        <f t="shared" si="52"/>
        <v>A.049.1103</v>
      </c>
      <c r="D1122" s="52" t="str">
        <f>IF(E1122="","",$G$5&amp;"."&amp;B1122&amp;"."&amp;VLOOKUP(G1122,Setting!$B$6:$C$7,2,FALSE)&amp;"."&amp;DAY(E1122)&amp;"."&amp;MONTH(E1122)&amp;"."&amp;YEAR(E1122))</f>
        <v/>
      </c>
      <c r="E1122" s="135" t="str">
        <f>IFERROR(VLOOKUP(C1122,'Db Transaksi'!$C$6:$K$400000,4,FALSE),"")</f>
        <v/>
      </c>
      <c r="F1122" s="135"/>
      <c r="G1122" s="54" t="str">
        <f>IFERROR(VLOOKUP(C1122,'Db Transaksi'!$C$6:$K$400000,7,FALSE),"")</f>
        <v/>
      </c>
      <c r="H1122" s="136">
        <f>IFERROR(IF(G1122=$P$6,VLOOKUP(D1122,'Db Transaksi'!$E$6:$J$400000,6,FALSE),0),0)</f>
        <v>0</v>
      </c>
      <c r="I1122" s="136"/>
      <c r="J1122" s="136">
        <f>IFERROR(IF(G1122=$P$7,VLOOKUP(D1122,'Db Transaksi'!$E$6:$J$400000,6,FALSE),0),0)</f>
        <v>0</v>
      </c>
      <c r="K1122" s="136"/>
      <c r="L1122" s="137">
        <f t="shared" si="53"/>
        <v>0</v>
      </c>
      <c r="M1122" s="138"/>
    </row>
    <row r="1123" spans="1:13" s="7" customFormat="1" x14ac:dyDescent="0.25">
      <c r="A1123" s="53" t="str">
        <f t="shared" si="51"/>
        <v/>
      </c>
      <c r="B1123" s="53">
        <v>1104</v>
      </c>
      <c r="C1123" s="52" t="str">
        <f t="shared" si="52"/>
        <v>A.049.1104</v>
      </c>
      <c r="D1123" s="52" t="str">
        <f>IF(E1123="","",$G$5&amp;"."&amp;B1123&amp;"."&amp;VLOOKUP(G1123,Setting!$B$6:$C$7,2,FALSE)&amp;"."&amp;DAY(E1123)&amp;"."&amp;MONTH(E1123)&amp;"."&amp;YEAR(E1123))</f>
        <v/>
      </c>
      <c r="E1123" s="135" t="str">
        <f>IFERROR(VLOOKUP(C1123,'Db Transaksi'!$C$6:$K$400000,4,FALSE),"")</f>
        <v/>
      </c>
      <c r="F1123" s="135"/>
      <c r="G1123" s="54" t="str">
        <f>IFERROR(VLOOKUP(C1123,'Db Transaksi'!$C$6:$K$400000,7,FALSE),"")</f>
        <v/>
      </c>
      <c r="H1123" s="136">
        <f>IFERROR(IF(G1123=$P$6,VLOOKUP(D1123,'Db Transaksi'!$E$6:$J$400000,6,FALSE),0),0)</f>
        <v>0</v>
      </c>
      <c r="I1123" s="136"/>
      <c r="J1123" s="136">
        <f>IFERROR(IF(G1123=$P$7,VLOOKUP(D1123,'Db Transaksi'!$E$6:$J$400000,6,FALSE),0),0)</f>
        <v>0</v>
      </c>
      <c r="K1123" s="136"/>
      <c r="L1123" s="137">
        <f t="shared" si="53"/>
        <v>0</v>
      </c>
      <c r="M1123" s="138"/>
    </row>
    <row r="1124" spans="1:13" s="7" customFormat="1" x14ac:dyDescent="0.25">
      <c r="A1124" s="53" t="str">
        <f t="shared" si="51"/>
        <v/>
      </c>
      <c r="B1124" s="53">
        <v>1105</v>
      </c>
      <c r="C1124" s="52" t="str">
        <f t="shared" si="52"/>
        <v>A.049.1105</v>
      </c>
      <c r="D1124" s="52" t="str">
        <f>IF(E1124="","",$G$5&amp;"."&amp;B1124&amp;"."&amp;VLOOKUP(G1124,Setting!$B$6:$C$7,2,FALSE)&amp;"."&amp;DAY(E1124)&amp;"."&amp;MONTH(E1124)&amp;"."&amp;YEAR(E1124))</f>
        <v/>
      </c>
      <c r="E1124" s="135" t="str">
        <f>IFERROR(VLOOKUP(C1124,'Db Transaksi'!$C$6:$K$400000,4,FALSE),"")</f>
        <v/>
      </c>
      <c r="F1124" s="135"/>
      <c r="G1124" s="54" t="str">
        <f>IFERROR(VLOOKUP(C1124,'Db Transaksi'!$C$6:$K$400000,7,FALSE),"")</f>
        <v/>
      </c>
      <c r="H1124" s="136">
        <f>IFERROR(IF(G1124=$P$6,VLOOKUP(D1124,'Db Transaksi'!$E$6:$J$400000,6,FALSE),0),0)</f>
        <v>0</v>
      </c>
      <c r="I1124" s="136"/>
      <c r="J1124" s="136">
        <f>IFERROR(IF(G1124=$P$7,VLOOKUP(D1124,'Db Transaksi'!$E$6:$J$400000,6,FALSE),0),0)</f>
        <v>0</v>
      </c>
      <c r="K1124" s="136"/>
      <c r="L1124" s="137">
        <f t="shared" si="53"/>
        <v>0</v>
      </c>
      <c r="M1124" s="138"/>
    </row>
    <row r="1125" spans="1:13" s="7" customFormat="1" x14ac:dyDescent="0.25">
      <c r="A1125" s="53" t="str">
        <f t="shared" si="51"/>
        <v/>
      </c>
      <c r="B1125" s="53">
        <v>1106</v>
      </c>
      <c r="C1125" s="52" t="str">
        <f t="shared" si="52"/>
        <v>A.049.1106</v>
      </c>
      <c r="D1125" s="52" t="str">
        <f>IF(E1125="","",$G$5&amp;"."&amp;B1125&amp;"."&amp;VLOOKUP(G1125,Setting!$B$6:$C$7,2,FALSE)&amp;"."&amp;DAY(E1125)&amp;"."&amp;MONTH(E1125)&amp;"."&amp;YEAR(E1125))</f>
        <v/>
      </c>
      <c r="E1125" s="135" t="str">
        <f>IFERROR(VLOOKUP(C1125,'Db Transaksi'!$C$6:$K$400000,4,FALSE),"")</f>
        <v/>
      </c>
      <c r="F1125" s="135"/>
      <c r="G1125" s="54" t="str">
        <f>IFERROR(VLOOKUP(C1125,'Db Transaksi'!$C$6:$K$400000,7,FALSE),"")</f>
        <v/>
      </c>
      <c r="H1125" s="136">
        <f>IFERROR(IF(G1125=$P$6,VLOOKUP(D1125,'Db Transaksi'!$E$6:$J$400000,6,FALSE),0),0)</f>
        <v>0</v>
      </c>
      <c r="I1125" s="136"/>
      <c r="J1125" s="136">
        <f>IFERROR(IF(G1125=$P$7,VLOOKUP(D1125,'Db Transaksi'!$E$6:$J$400000,6,FALSE),0),0)</f>
        <v>0</v>
      </c>
      <c r="K1125" s="136"/>
      <c r="L1125" s="137">
        <f t="shared" si="53"/>
        <v>0</v>
      </c>
      <c r="M1125" s="138"/>
    </row>
    <row r="1126" spans="1:13" s="7" customFormat="1" x14ac:dyDescent="0.25">
      <c r="A1126" s="53" t="str">
        <f t="shared" si="51"/>
        <v/>
      </c>
      <c r="B1126" s="53">
        <v>1107</v>
      </c>
      <c r="C1126" s="52" t="str">
        <f t="shared" si="52"/>
        <v>A.049.1107</v>
      </c>
      <c r="D1126" s="52" t="str">
        <f>IF(E1126="","",$G$5&amp;"."&amp;B1126&amp;"."&amp;VLOOKUP(G1126,Setting!$B$6:$C$7,2,FALSE)&amp;"."&amp;DAY(E1126)&amp;"."&amp;MONTH(E1126)&amp;"."&amp;YEAR(E1126))</f>
        <v/>
      </c>
      <c r="E1126" s="135" t="str">
        <f>IFERROR(VLOOKUP(C1126,'Db Transaksi'!$C$6:$K$400000,4,FALSE),"")</f>
        <v/>
      </c>
      <c r="F1126" s="135"/>
      <c r="G1126" s="54" t="str">
        <f>IFERROR(VLOOKUP(C1126,'Db Transaksi'!$C$6:$K$400000,7,FALSE),"")</f>
        <v/>
      </c>
      <c r="H1126" s="136">
        <f>IFERROR(IF(G1126=$P$6,VLOOKUP(D1126,'Db Transaksi'!$E$6:$J$400000,6,FALSE),0),0)</f>
        <v>0</v>
      </c>
      <c r="I1126" s="136"/>
      <c r="J1126" s="136">
        <f>IFERROR(IF(G1126=$P$7,VLOOKUP(D1126,'Db Transaksi'!$E$6:$J$400000,6,FALSE),0),0)</f>
        <v>0</v>
      </c>
      <c r="K1126" s="136"/>
      <c r="L1126" s="137">
        <f t="shared" si="53"/>
        <v>0</v>
      </c>
      <c r="M1126" s="138"/>
    </row>
    <row r="1127" spans="1:13" s="7" customFormat="1" x14ac:dyDescent="0.25">
      <c r="A1127" s="53" t="str">
        <f t="shared" si="51"/>
        <v/>
      </c>
      <c r="B1127" s="53">
        <v>1108</v>
      </c>
      <c r="C1127" s="52" t="str">
        <f t="shared" si="52"/>
        <v>A.049.1108</v>
      </c>
      <c r="D1127" s="52" t="str">
        <f>IF(E1127="","",$G$5&amp;"."&amp;B1127&amp;"."&amp;VLOOKUP(G1127,Setting!$B$6:$C$7,2,FALSE)&amp;"."&amp;DAY(E1127)&amp;"."&amp;MONTH(E1127)&amp;"."&amp;YEAR(E1127))</f>
        <v/>
      </c>
      <c r="E1127" s="135" t="str">
        <f>IFERROR(VLOOKUP(C1127,'Db Transaksi'!$C$6:$K$400000,4,FALSE),"")</f>
        <v/>
      </c>
      <c r="F1127" s="135"/>
      <c r="G1127" s="54" t="str">
        <f>IFERROR(VLOOKUP(C1127,'Db Transaksi'!$C$6:$K$400000,7,FALSE),"")</f>
        <v/>
      </c>
      <c r="H1127" s="136">
        <f>IFERROR(IF(G1127=$P$6,VLOOKUP(D1127,'Db Transaksi'!$E$6:$J$400000,6,FALSE),0),0)</f>
        <v>0</v>
      </c>
      <c r="I1127" s="136"/>
      <c r="J1127" s="136">
        <f>IFERROR(IF(G1127=$P$7,VLOOKUP(D1127,'Db Transaksi'!$E$6:$J$400000,6,FALSE),0),0)</f>
        <v>0</v>
      </c>
      <c r="K1127" s="136"/>
      <c r="L1127" s="137">
        <f t="shared" si="53"/>
        <v>0</v>
      </c>
      <c r="M1127" s="138"/>
    </row>
    <row r="1128" spans="1:13" s="7" customFormat="1" x14ac:dyDescent="0.25">
      <c r="A1128" s="53" t="str">
        <f t="shared" si="51"/>
        <v/>
      </c>
      <c r="B1128" s="53">
        <v>1109</v>
      </c>
      <c r="C1128" s="52" t="str">
        <f t="shared" si="52"/>
        <v>A.049.1109</v>
      </c>
      <c r="D1128" s="52" t="str">
        <f>IF(E1128="","",$G$5&amp;"."&amp;B1128&amp;"."&amp;VLOOKUP(G1128,Setting!$B$6:$C$7,2,FALSE)&amp;"."&amp;DAY(E1128)&amp;"."&amp;MONTH(E1128)&amp;"."&amp;YEAR(E1128))</f>
        <v/>
      </c>
      <c r="E1128" s="135" t="str">
        <f>IFERROR(VLOOKUP(C1128,'Db Transaksi'!$C$6:$K$400000,4,FALSE),"")</f>
        <v/>
      </c>
      <c r="F1128" s="135"/>
      <c r="G1128" s="54" t="str">
        <f>IFERROR(VLOOKUP(C1128,'Db Transaksi'!$C$6:$K$400000,7,FALSE),"")</f>
        <v/>
      </c>
      <c r="H1128" s="136">
        <f>IFERROR(IF(G1128=$P$6,VLOOKUP(D1128,'Db Transaksi'!$E$6:$J$400000,6,FALSE),0),0)</f>
        <v>0</v>
      </c>
      <c r="I1128" s="136"/>
      <c r="J1128" s="136">
        <f>IFERROR(IF(G1128=$P$7,VLOOKUP(D1128,'Db Transaksi'!$E$6:$J$400000,6,FALSE),0),0)</f>
        <v>0</v>
      </c>
      <c r="K1128" s="136"/>
      <c r="L1128" s="137">
        <f t="shared" si="53"/>
        <v>0</v>
      </c>
      <c r="M1128" s="138"/>
    </row>
    <row r="1129" spans="1:13" s="7" customFormat="1" x14ac:dyDescent="0.25">
      <c r="A1129" s="53" t="str">
        <f t="shared" si="51"/>
        <v/>
      </c>
      <c r="B1129" s="53">
        <v>1110</v>
      </c>
      <c r="C1129" s="52" t="str">
        <f t="shared" si="52"/>
        <v>A.049.1110</v>
      </c>
      <c r="D1129" s="52" t="str">
        <f>IF(E1129="","",$G$5&amp;"."&amp;B1129&amp;"."&amp;VLOOKUP(G1129,Setting!$B$6:$C$7,2,FALSE)&amp;"."&amp;DAY(E1129)&amp;"."&amp;MONTH(E1129)&amp;"."&amp;YEAR(E1129))</f>
        <v/>
      </c>
      <c r="E1129" s="135" t="str">
        <f>IFERROR(VLOOKUP(C1129,'Db Transaksi'!$C$6:$K$400000,4,FALSE),"")</f>
        <v/>
      </c>
      <c r="F1129" s="135"/>
      <c r="G1129" s="54" t="str">
        <f>IFERROR(VLOOKUP(C1129,'Db Transaksi'!$C$6:$K$400000,7,FALSE),"")</f>
        <v/>
      </c>
      <c r="H1129" s="136">
        <f>IFERROR(IF(G1129=$P$6,VLOOKUP(D1129,'Db Transaksi'!$E$6:$J$400000,6,FALSE),0),0)</f>
        <v>0</v>
      </c>
      <c r="I1129" s="136"/>
      <c r="J1129" s="136">
        <f>IFERROR(IF(G1129=$P$7,VLOOKUP(D1129,'Db Transaksi'!$E$6:$J$400000,6,FALSE),0),0)</f>
        <v>0</v>
      </c>
      <c r="K1129" s="136"/>
      <c r="L1129" s="137">
        <f t="shared" si="53"/>
        <v>0</v>
      </c>
      <c r="M1129" s="138"/>
    </row>
    <row r="1130" spans="1:13" s="7" customFormat="1" x14ac:dyDescent="0.25">
      <c r="A1130" s="53" t="str">
        <f t="shared" si="51"/>
        <v/>
      </c>
      <c r="B1130" s="53">
        <v>1111</v>
      </c>
      <c r="C1130" s="52" t="str">
        <f t="shared" si="52"/>
        <v>A.049.1111</v>
      </c>
      <c r="D1130" s="52" t="str">
        <f>IF(E1130="","",$G$5&amp;"."&amp;B1130&amp;"."&amp;VLOOKUP(G1130,Setting!$B$6:$C$7,2,FALSE)&amp;"."&amp;DAY(E1130)&amp;"."&amp;MONTH(E1130)&amp;"."&amp;YEAR(E1130))</f>
        <v/>
      </c>
      <c r="E1130" s="135" t="str">
        <f>IFERROR(VLOOKUP(C1130,'Db Transaksi'!$C$6:$K$400000,4,FALSE),"")</f>
        <v/>
      </c>
      <c r="F1130" s="135"/>
      <c r="G1130" s="54" t="str">
        <f>IFERROR(VLOOKUP(C1130,'Db Transaksi'!$C$6:$K$400000,7,FALSE),"")</f>
        <v/>
      </c>
      <c r="H1130" s="136">
        <f>IFERROR(IF(G1130=$P$6,VLOOKUP(D1130,'Db Transaksi'!$E$6:$J$400000,6,FALSE),0),0)</f>
        <v>0</v>
      </c>
      <c r="I1130" s="136"/>
      <c r="J1130" s="136">
        <f>IFERROR(IF(G1130=$P$7,VLOOKUP(D1130,'Db Transaksi'!$E$6:$J$400000,6,FALSE),0),0)</f>
        <v>0</v>
      </c>
      <c r="K1130" s="136"/>
      <c r="L1130" s="137">
        <f t="shared" si="53"/>
        <v>0</v>
      </c>
      <c r="M1130" s="138"/>
    </row>
    <row r="1131" spans="1:13" s="7" customFormat="1" x14ac:dyDescent="0.25">
      <c r="A1131" s="53" t="str">
        <f t="shared" si="51"/>
        <v/>
      </c>
      <c r="B1131" s="53">
        <v>1112</v>
      </c>
      <c r="C1131" s="52" t="str">
        <f t="shared" si="52"/>
        <v>A.049.1112</v>
      </c>
      <c r="D1131" s="52" t="str">
        <f>IF(E1131="","",$G$5&amp;"."&amp;B1131&amp;"."&amp;VLOOKUP(G1131,Setting!$B$6:$C$7,2,FALSE)&amp;"."&amp;DAY(E1131)&amp;"."&amp;MONTH(E1131)&amp;"."&amp;YEAR(E1131))</f>
        <v/>
      </c>
      <c r="E1131" s="135" t="str">
        <f>IFERROR(VLOOKUP(C1131,'Db Transaksi'!$C$6:$K$400000,4,FALSE),"")</f>
        <v/>
      </c>
      <c r="F1131" s="135"/>
      <c r="G1131" s="54" t="str">
        <f>IFERROR(VLOOKUP(C1131,'Db Transaksi'!$C$6:$K$400000,7,FALSE),"")</f>
        <v/>
      </c>
      <c r="H1131" s="136">
        <f>IFERROR(IF(G1131=$P$6,VLOOKUP(D1131,'Db Transaksi'!$E$6:$J$400000,6,FALSE),0),0)</f>
        <v>0</v>
      </c>
      <c r="I1131" s="136"/>
      <c r="J1131" s="136">
        <f>IFERROR(IF(G1131=$P$7,VLOOKUP(D1131,'Db Transaksi'!$E$6:$J$400000,6,FALSE),0),0)</f>
        <v>0</v>
      </c>
      <c r="K1131" s="136"/>
      <c r="L1131" s="137">
        <f t="shared" si="53"/>
        <v>0</v>
      </c>
      <c r="M1131" s="138"/>
    </row>
    <row r="1132" spans="1:13" s="7" customFormat="1" x14ac:dyDescent="0.25">
      <c r="A1132" s="53" t="str">
        <f t="shared" si="51"/>
        <v/>
      </c>
      <c r="B1132" s="53">
        <v>1113</v>
      </c>
      <c r="C1132" s="52" t="str">
        <f t="shared" si="52"/>
        <v>A.049.1113</v>
      </c>
      <c r="D1132" s="52" t="str">
        <f>IF(E1132="","",$G$5&amp;"."&amp;B1132&amp;"."&amp;VLOOKUP(G1132,Setting!$B$6:$C$7,2,FALSE)&amp;"."&amp;DAY(E1132)&amp;"."&amp;MONTH(E1132)&amp;"."&amp;YEAR(E1132))</f>
        <v/>
      </c>
      <c r="E1132" s="135" t="str">
        <f>IFERROR(VLOOKUP(C1132,'Db Transaksi'!$C$6:$K$400000,4,FALSE),"")</f>
        <v/>
      </c>
      <c r="F1132" s="135"/>
      <c r="G1132" s="54" t="str">
        <f>IFERROR(VLOOKUP(C1132,'Db Transaksi'!$C$6:$K$400000,7,FALSE),"")</f>
        <v/>
      </c>
      <c r="H1132" s="136">
        <f>IFERROR(IF(G1132=$P$6,VLOOKUP(D1132,'Db Transaksi'!$E$6:$J$400000,6,FALSE),0),0)</f>
        <v>0</v>
      </c>
      <c r="I1132" s="136"/>
      <c r="J1132" s="136">
        <f>IFERROR(IF(G1132=$P$7,VLOOKUP(D1132,'Db Transaksi'!$E$6:$J$400000,6,FALSE),0),0)</f>
        <v>0</v>
      </c>
      <c r="K1132" s="136"/>
      <c r="L1132" s="137">
        <f t="shared" si="53"/>
        <v>0</v>
      </c>
      <c r="M1132" s="138"/>
    </row>
    <row r="1133" spans="1:13" s="7" customFormat="1" x14ac:dyDescent="0.25">
      <c r="A1133" s="53" t="str">
        <f t="shared" si="51"/>
        <v/>
      </c>
      <c r="B1133" s="53">
        <v>1114</v>
      </c>
      <c r="C1133" s="52" t="str">
        <f t="shared" si="52"/>
        <v>A.049.1114</v>
      </c>
      <c r="D1133" s="52" t="str">
        <f>IF(E1133="","",$G$5&amp;"."&amp;B1133&amp;"."&amp;VLOOKUP(G1133,Setting!$B$6:$C$7,2,FALSE)&amp;"."&amp;DAY(E1133)&amp;"."&amp;MONTH(E1133)&amp;"."&amp;YEAR(E1133))</f>
        <v/>
      </c>
      <c r="E1133" s="135" t="str">
        <f>IFERROR(VLOOKUP(C1133,'Db Transaksi'!$C$6:$K$400000,4,FALSE),"")</f>
        <v/>
      </c>
      <c r="F1133" s="135"/>
      <c r="G1133" s="54" t="str">
        <f>IFERROR(VLOOKUP(C1133,'Db Transaksi'!$C$6:$K$400000,7,FALSE),"")</f>
        <v/>
      </c>
      <c r="H1133" s="136">
        <f>IFERROR(IF(G1133=$P$6,VLOOKUP(D1133,'Db Transaksi'!$E$6:$J$400000,6,FALSE),0),0)</f>
        <v>0</v>
      </c>
      <c r="I1133" s="136"/>
      <c r="J1133" s="136">
        <f>IFERROR(IF(G1133=$P$7,VLOOKUP(D1133,'Db Transaksi'!$E$6:$J$400000,6,FALSE),0),0)</f>
        <v>0</v>
      </c>
      <c r="K1133" s="136"/>
      <c r="L1133" s="137">
        <f t="shared" si="53"/>
        <v>0</v>
      </c>
      <c r="M1133" s="138"/>
    </row>
    <row r="1134" spans="1:13" s="7" customFormat="1" x14ac:dyDescent="0.25">
      <c r="A1134" s="53" t="str">
        <f t="shared" si="51"/>
        <v/>
      </c>
      <c r="B1134" s="53">
        <v>1115</v>
      </c>
      <c r="C1134" s="52" t="str">
        <f t="shared" si="52"/>
        <v>A.049.1115</v>
      </c>
      <c r="D1134" s="52" t="str">
        <f>IF(E1134="","",$G$5&amp;"."&amp;B1134&amp;"."&amp;VLOOKUP(G1134,Setting!$B$6:$C$7,2,FALSE)&amp;"."&amp;DAY(E1134)&amp;"."&amp;MONTH(E1134)&amp;"."&amp;YEAR(E1134))</f>
        <v/>
      </c>
      <c r="E1134" s="135" t="str">
        <f>IFERROR(VLOOKUP(C1134,'Db Transaksi'!$C$6:$K$400000,4,FALSE),"")</f>
        <v/>
      </c>
      <c r="F1134" s="135"/>
      <c r="G1134" s="54" t="str">
        <f>IFERROR(VLOOKUP(C1134,'Db Transaksi'!$C$6:$K$400000,7,FALSE),"")</f>
        <v/>
      </c>
      <c r="H1134" s="136">
        <f>IFERROR(IF(G1134=$P$6,VLOOKUP(D1134,'Db Transaksi'!$E$6:$J$400000,6,FALSE),0),0)</f>
        <v>0</v>
      </c>
      <c r="I1134" s="136"/>
      <c r="J1134" s="136">
        <f>IFERROR(IF(G1134=$P$7,VLOOKUP(D1134,'Db Transaksi'!$E$6:$J$400000,6,FALSE),0),0)</f>
        <v>0</v>
      </c>
      <c r="K1134" s="136"/>
      <c r="L1134" s="137">
        <f t="shared" si="53"/>
        <v>0</v>
      </c>
      <c r="M1134" s="138"/>
    </row>
    <row r="1135" spans="1:13" s="7" customFormat="1" x14ac:dyDescent="0.25">
      <c r="A1135" s="53" t="str">
        <f t="shared" si="51"/>
        <v/>
      </c>
      <c r="B1135" s="53">
        <v>1116</v>
      </c>
      <c r="C1135" s="52" t="str">
        <f t="shared" si="52"/>
        <v>A.049.1116</v>
      </c>
      <c r="D1135" s="52" t="str">
        <f>IF(E1135="","",$G$5&amp;"."&amp;B1135&amp;"."&amp;VLOOKUP(G1135,Setting!$B$6:$C$7,2,FALSE)&amp;"."&amp;DAY(E1135)&amp;"."&amp;MONTH(E1135)&amp;"."&amp;YEAR(E1135))</f>
        <v/>
      </c>
      <c r="E1135" s="135" t="str">
        <f>IFERROR(VLOOKUP(C1135,'Db Transaksi'!$C$6:$K$400000,4,FALSE),"")</f>
        <v/>
      </c>
      <c r="F1135" s="135"/>
      <c r="G1135" s="54" t="str">
        <f>IFERROR(VLOOKUP(C1135,'Db Transaksi'!$C$6:$K$400000,7,FALSE),"")</f>
        <v/>
      </c>
      <c r="H1135" s="136">
        <f>IFERROR(IF(G1135=$P$6,VLOOKUP(D1135,'Db Transaksi'!$E$6:$J$400000,6,FALSE),0),0)</f>
        <v>0</v>
      </c>
      <c r="I1135" s="136"/>
      <c r="J1135" s="136">
        <f>IFERROR(IF(G1135=$P$7,VLOOKUP(D1135,'Db Transaksi'!$E$6:$J$400000,6,FALSE),0),0)</f>
        <v>0</v>
      </c>
      <c r="K1135" s="136"/>
      <c r="L1135" s="137">
        <f t="shared" si="53"/>
        <v>0</v>
      </c>
      <c r="M1135" s="138"/>
    </row>
    <row r="1136" spans="1:13" s="7" customFormat="1" x14ac:dyDescent="0.25">
      <c r="A1136" s="53" t="str">
        <f t="shared" si="51"/>
        <v/>
      </c>
      <c r="B1136" s="53">
        <v>1117</v>
      </c>
      <c r="C1136" s="52" t="str">
        <f t="shared" si="52"/>
        <v>A.049.1117</v>
      </c>
      <c r="D1136" s="52" t="str">
        <f>IF(E1136="","",$G$5&amp;"."&amp;B1136&amp;"."&amp;VLOOKUP(G1136,Setting!$B$6:$C$7,2,FALSE)&amp;"."&amp;DAY(E1136)&amp;"."&amp;MONTH(E1136)&amp;"."&amp;YEAR(E1136))</f>
        <v/>
      </c>
      <c r="E1136" s="135" t="str">
        <f>IFERROR(VLOOKUP(C1136,'Db Transaksi'!$C$6:$K$400000,4,FALSE),"")</f>
        <v/>
      </c>
      <c r="F1136" s="135"/>
      <c r="G1136" s="54" t="str">
        <f>IFERROR(VLOOKUP(C1136,'Db Transaksi'!$C$6:$K$400000,7,FALSE),"")</f>
        <v/>
      </c>
      <c r="H1136" s="136">
        <f>IFERROR(IF(G1136=$P$6,VLOOKUP(D1136,'Db Transaksi'!$E$6:$J$400000,6,FALSE),0),0)</f>
        <v>0</v>
      </c>
      <c r="I1136" s="136"/>
      <c r="J1136" s="136">
        <f>IFERROR(IF(G1136=$P$7,VLOOKUP(D1136,'Db Transaksi'!$E$6:$J$400000,6,FALSE),0),0)</f>
        <v>0</v>
      </c>
      <c r="K1136" s="136"/>
      <c r="L1136" s="137">
        <f t="shared" si="53"/>
        <v>0</v>
      </c>
      <c r="M1136" s="138"/>
    </row>
    <row r="1137" spans="1:13" s="7" customFormat="1" x14ac:dyDescent="0.25">
      <c r="A1137" s="53" t="str">
        <f t="shared" si="51"/>
        <v/>
      </c>
      <c r="B1137" s="53">
        <v>1118</v>
      </c>
      <c r="C1137" s="52" t="str">
        <f t="shared" si="52"/>
        <v>A.049.1118</v>
      </c>
      <c r="D1137" s="52" t="str">
        <f>IF(E1137="","",$G$5&amp;"."&amp;B1137&amp;"."&amp;VLOOKUP(G1137,Setting!$B$6:$C$7,2,FALSE)&amp;"."&amp;DAY(E1137)&amp;"."&amp;MONTH(E1137)&amp;"."&amp;YEAR(E1137))</f>
        <v/>
      </c>
      <c r="E1137" s="135" t="str">
        <f>IFERROR(VLOOKUP(C1137,'Db Transaksi'!$C$6:$K$400000,4,FALSE),"")</f>
        <v/>
      </c>
      <c r="F1137" s="135"/>
      <c r="G1137" s="54" t="str">
        <f>IFERROR(VLOOKUP(C1137,'Db Transaksi'!$C$6:$K$400000,7,FALSE),"")</f>
        <v/>
      </c>
      <c r="H1137" s="136">
        <f>IFERROR(IF(G1137=$P$6,VLOOKUP(D1137,'Db Transaksi'!$E$6:$J$400000,6,FALSE),0),0)</f>
        <v>0</v>
      </c>
      <c r="I1137" s="136"/>
      <c r="J1137" s="136">
        <f>IFERROR(IF(G1137=$P$7,VLOOKUP(D1137,'Db Transaksi'!$E$6:$J$400000,6,FALSE),0),0)</f>
        <v>0</v>
      </c>
      <c r="K1137" s="136"/>
      <c r="L1137" s="137">
        <f t="shared" si="53"/>
        <v>0</v>
      </c>
      <c r="M1137" s="138"/>
    </row>
    <row r="1138" spans="1:13" s="7" customFormat="1" x14ac:dyDescent="0.25">
      <c r="A1138" s="53" t="str">
        <f t="shared" si="51"/>
        <v/>
      </c>
      <c r="B1138" s="53">
        <v>1119</v>
      </c>
      <c r="C1138" s="52" t="str">
        <f t="shared" si="52"/>
        <v>A.049.1119</v>
      </c>
      <c r="D1138" s="52" t="str">
        <f>IF(E1138="","",$G$5&amp;"."&amp;B1138&amp;"."&amp;VLOOKUP(G1138,Setting!$B$6:$C$7,2,FALSE)&amp;"."&amp;DAY(E1138)&amp;"."&amp;MONTH(E1138)&amp;"."&amp;YEAR(E1138))</f>
        <v/>
      </c>
      <c r="E1138" s="135" t="str">
        <f>IFERROR(VLOOKUP(C1138,'Db Transaksi'!$C$6:$K$400000,4,FALSE),"")</f>
        <v/>
      </c>
      <c r="F1138" s="135"/>
      <c r="G1138" s="54" t="str">
        <f>IFERROR(VLOOKUP(C1138,'Db Transaksi'!$C$6:$K$400000,7,FALSE),"")</f>
        <v/>
      </c>
      <c r="H1138" s="136">
        <f>IFERROR(IF(G1138=$P$6,VLOOKUP(D1138,'Db Transaksi'!$E$6:$J$400000,6,FALSE),0),0)</f>
        <v>0</v>
      </c>
      <c r="I1138" s="136"/>
      <c r="J1138" s="136">
        <f>IFERROR(IF(G1138=$P$7,VLOOKUP(D1138,'Db Transaksi'!$E$6:$J$400000,6,FALSE),0),0)</f>
        <v>0</v>
      </c>
      <c r="K1138" s="136"/>
      <c r="L1138" s="137">
        <f t="shared" si="53"/>
        <v>0</v>
      </c>
      <c r="M1138" s="138"/>
    </row>
    <row r="1139" spans="1:13" s="7" customFormat="1" x14ac:dyDescent="0.25">
      <c r="A1139" s="53" t="str">
        <f t="shared" si="51"/>
        <v/>
      </c>
      <c r="B1139" s="53">
        <v>1120</v>
      </c>
      <c r="C1139" s="52" t="str">
        <f t="shared" si="52"/>
        <v>A.049.1120</v>
      </c>
      <c r="D1139" s="52" t="str">
        <f>IF(E1139="","",$G$5&amp;"."&amp;B1139&amp;"."&amp;VLOOKUP(G1139,Setting!$B$6:$C$7,2,FALSE)&amp;"."&amp;DAY(E1139)&amp;"."&amp;MONTH(E1139)&amp;"."&amp;YEAR(E1139))</f>
        <v/>
      </c>
      <c r="E1139" s="135" t="str">
        <f>IFERROR(VLOOKUP(C1139,'Db Transaksi'!$C$6:$K$400000,4,FALSE),"")</f>
        <v/>
      </c>
      <c r="F1139" s="135"/>
      <c r="G1139" s="54" t="str">
        <f>IFERROR(VLOOKUP(C1139,'Db Transaksi'!$C$6:$K$400000,7,FALSE),"")</f>
        <v/>
      </c>
      <c r="H1139" s="136">
        <f>IFERROR(IF(G1139=$P$6,VLOOKUP(D1139,'Db Transaksi'!$E$6:$J$400000,6,FALSE),0),0)</f>
        <v>0</v>
      </c>
      <c r="I1139" s="136"/>
      <c r="J1139" s="136">
        <f>IFERROR(IF(G1139=$P$7,VLOOKUP(D1139,'Db Transaksi'!$E$6:$J$400000,6,FALSE),0),0)</f>
        <v>0</v>
      </c>
      <c r="K1139" s="136"/>
      <c r="L1139" s="137">
        <f t="shared" si="53"/>
        <v>0</v>
      </c>
      <c r="M1139" s="138"/>
    </row>
    <row r="1140" spans="1:13" s="7" customFormat="1" x14ac:dyDescent="0.25">
      <c r="A1140" s="53" t="str">
        <f t="shared" si="51"/>
        <v/>
      </c>
      <c r="B1140" s="53">
        <v>1121</v>
      </c>
      <c r="C1140" s="52" t="str">
        <f t="shared" si="52"/>
        <v>A.049.1121</v>
      </c>
      <c r="D1140" s="52" t="str">
        <f>IF(E1140="","",$G$5&amp;"."&amp;B1140&amp;"."&amp;VLOOKUP(G1140,Setting!$B$6:$C$7,2,FALSE)&amp;"."&amp;DAY(E1140)&amp;"."&amp;MONTH(E1140)&amp;"."&amp;YEAR(E1140))</f>
        <v/>
      </c>
      <c r="E1140" s="135" t="str">
        <f>IFERROR(VLOOKUP(C1140,'Db Transaksi'!$C$6:$K$400000,4,FALSE),"")</f>
        <v/>
      </c>
      <c r="F1140" s="135"/>
      <c r="G1140" s="54" t="str">
        <f>IFERROR(VLOOKUP(C1140,'Db Transaksi'!$C$6:$K$400000,7,FALSE),"")</f>
        <v/>
      </c>
      <c r="H1140" s="136">
        <f>IFERROR(IF(G1140=$P$6,VLOOKUP(D1140,'Db Transaksi'!$E$6:$J$400000,6,FALSE),0),0)</f>
        <v>0</v>
      </c>
      <c r="I1140" s="136"/>
      <c r="J1140" s="136">
        <f>IFERROR(IF(G1140=$P$7,VLOOKUP(D1140,'Db Transaksi'!$E$6:$J$400000,6,FALSE),0),0)</f>
        <v>0</v>
      </c>
      <c r="K1140" s="136"/>
      <c r="L1140" s="137">
        <f t="shared" si="53"/>
        <v>0</v>
      </c>
      <c r="M1140" s="138"/>
    </row>
    <row r="1141" spans="1:13" s="7" customFormat="1" x14ac:dyDescent="0.25">
      <c r="A1141" s="53" t="str">
        <f t="shared" si="51"/>
        <v/>
      </c>
      <c r="B1141" s="53">
        <v>1122</v>
      </c>
      <c r="C1141" s="52" t="str">
        <f t="shared" si="52"/>
        <v>A.049.1122</v>
      </c>
      <c r="D1141" s="52" t="str">
        <f>IF(E1141="","",$G$5&amp;"."&amp;B1141&amp;"."&amp;VLOOKUP(G1141,Setting!$B$6:$C$7,2,FALSE)&amp;"."&amp;DAY(E1141)&amp;"."&amp;MONTH(E1141)&amp;"."&amp;YEAR(E1141))</f>
        <v/>
      </c>
      <c r="E1141" s="135" t="str">
        <f>IFERROR(VLOOKUP(C1141,'Db Transaksi'!$C$6:$K$400000,4,FALSE),"")</f>
        <v/>
      </c>
      <c r="F1141" s="135"/>
      <c r="G1141" s="54" t="str">
        <f>IFERROR(VLOOKUP(C1141,'Db Transaksi'!$C$6:$K$400000,7,FALSE),"")</f>
        <v/>
      </c>
      <c r="H1141" s="136">
        <f>IFERROR(IF(G1141=$P$6,VLOOKUP(D1141,'Db Transaksi'!$E$6:$J$400000,6,FALSE),0),0)</f>
        <v>0</v>
      </c>
      <c r="I1141" s="136"/>
      <c r="J1141" s="136">
        <f>IFERROR(IF(G1141=$P$7,VLOOKUP(D1141,'Db Transaksi'!$E$6:$J$400000,6,FALSE),0),0)</f>
        <v>0</v>
      </c>
      <c r="K1141" s="136"/>
      <c r="L1141" s="137">
        <f t="shared" si="53"/>
        <v>0</v>
      </c>
      <c r="M1141" s="138"/>
    </row>
    <row r="1142" spans="1:13" s="7" customFormat="1" x14ac:dyDescent="0.25">
      <c r="A1142" s="53" t="str">
        <f t="shared" si="51"/>
        <v/>
      </c>
      <c r="B1142" s="53">
        <v>1123</v>
      </c>
      <c r="C1142" s="52" t="str">
        <f t="shared" si="52"/>
        <v>A.049.1123</v>
      </c>
      <c r="D1142" s="52" t="str">
        <f>IF(E1142="","",$G$5&amp;"."&amp;B1142&amp;"."&amp;VLOOKUP(G1142,Setting!$B$6:$C$7,2,FALSE)&amp;"."&amp;DAY(E1142)&amp;"."&amp;MONTH(E1142)&amp;"."&amp;YEAR(E1142))</f>
        <v/>
      </c>
      <c r="E1142" s="135" t="str">
        <f>IFERROR(VLOOKUP(C1142,'Db Transaksi'!$C$6:$K$400000,4,FALSE),"")</f>
        <v/>
      </c>
      <c r="F1142" s="135"/>
      <c r="G1142" s="54" t="str">
        <f>IFERROR(VLOOKUP(C1142,'Db Transaksi'!$C$6:$K$400000,7,FALSE),"")</f>
        <v/>
      </c>
      <c r="H1142" s="136">
        <f>IFERROR(IF(G1142=$P$6,VLOOKUP(D1142,'Db Transaksi'!$E$6:$J$400000,6,FALSE),0),0)</f>
        <v>0</v>
      </c>
      <c r="I1142" s="136"/>
      <c r="J1142" s="136">
        <f>IFERROR(IF(G1142=$P$7,VLOOKUP(D1142,'Db Transaksi'!$E$6:$J$400000,6,FALSE),0),0)</f>
        <v>0</v>
      </c>
      <c r="K1142" s="136"/>
      <c r="L1142" s="137">
        <f t="shared" si="53"/>
        <v>0</v>
      </c>
      <c r="M1142" s="138"/>
    </row>
    <row r="1143" spans="1:13" s="7" customFormat="1" x14ac:dyDescent="0.25">
      <c r="A1143" s="53" t="str">
        <f t="shared" si="51"/>
        <v/>
      </c>
      <c r="B1143" s="53">
        <v>1124</v>
      </c>
      <c r="C1143" s="52" t="str">
        <f t="shared" si="52"/>
        <v>A.049.1124</v>
      </c>
      <c r="D1143" s="52" t="str">
        <f>IF(E1143="","",$G$5&amp;"."&amp;B1143&amp;"."&amp;VLOOKUP(G1143,Setting!$B$6:$C$7,2,FALSE)&amp;"."&amp;DAY(E1143)&amp;"."&amp;MONTH(E1143)&amp;"."&amp;YEAR(E1143))</f>
        <v/>
      </c>
      <c r="E1143" s="135" t="str">
        <f>IFERROR(VLOOKUP(C1143,'Db Transaksi'!$C$6:$K$400000,4,FALSE),"")</f>
        <v/>
      </c>
      <c r="F1143" s="135"/>
      <c r="G1143" s="54" t="str">
        <f>IFERROR(VLOOKUP(C1143,'Db Transaksi'!$C$6:$K$400000,7,FALSE),"")</f>
        <v/>
      </c>
      <c r="H1143" s="136">
        <f>IFERROR(IF(G1143=$P$6,VLOOKUP(D1143,'Db Transaksi'!$E$6:$J$400000,6,FALSE),0),0)</f>
        <v>0</v>
      </c>
      <c r="I1143" s="136"/>
      <c r="J1143" s="136">
        <f>IFERROR(IF(G1143=$P$7,VLOOKUP(D1143,'Db Transaksi'!$E$6:$J$400000,6,FALSE),0),0)</f>
        <v>0</v>
      </c>
      <c r="K1143" s="136"/>
      <c r="L1143" s="137">
        <f t="shared" si="53"/>
        <v>0</v>
      </c>
      <c r="M1143" s="138"/>
    </row>
    <row r="1144" spans="1:13" s="7" customFormat="1" x14ac:dyDescent="0.25">
      <c r="A1144" s="53" t="str">
        <f t="shared" si="51"/>
        <v/>
      </c>
      <c r="B1144" s="53">
        <v>1125</v>
      </c>
      <c r="C1144" s="52" t="str">
        <f t="shared" si="52"/>
        <v>A.049.1125</v>
      </c>
      <c r="D1144" s="52" t="str">
        <f>IF(E1144="","",$G$5&amp;"."&amp;B1144&amp;"."&amp;VLOOKUP(G1144,Setting!$B$6:$C$7,2,FALSE)&amp;"."&amp;DAY(E1144)&amp;"."&amp;MONTH(E1144)&amp;"."&amp;YEAR(E1144))</f>
        <v/>
      </c>
      <c r="E1144" s="135" t="str">
        <f>IFERROR(VLOOKUP(C1144,'Db Transaksi'!$C$6:$K$400000,4,FALSE),"")</f>
        <v/>
      </c>
      <c r="F1144" s="135"/>
      <c r="G1144" s="54" t="str">
        <f>IFERROR(VLOOKUP(C1144,'Db Transaksi'!$C$6:$K$400000,7,FALSE),"")</f>
        <v/>
      </c>
      <c r="H1144" s="136">
        <f>IFERROR(IF(G1144=$P$6,VLOOKUP(D1144,'Db Transaksi'!$E$6:$J$400000,6,FALSE),0),0)</f>
        <v>0</v>
      </c>
      <c r="I1144" s="136"/>
      <c r="J1144" s="136">
        <f>IFERROR(IF(G1144=$P$7,VLOOKUP(D1144,'Db Transaksi'!$E$6:$J$400000,6,FALSE),0),0)</f>
        <v>0</v>
      </c>
      <c r="K1144" s="136"/>
      <c r="L1144" s="137">
        <f t="shared" si="53"/>
        <v>0</v>
      </c>
      <c r="M1144" s="138"/>
    </row>
    <row r="1145" spans="1:13" s="7" customFormat="1" x14ac:dyDescent="0.25">
      <c r="A1145" s="53" t="str">
        <f t="shared" si="51"/>
        <v/>
      </c>
      <c r="B1145" s="53">
        <v>1126</v>
      </c>
      <c r="C1145" s="52" t="str">
        <f t="shared" si="52"/>
        <v>A.049.1126</v>
      </c>
      <c r="D1145" s="52" t="str">
        <f>IF(E1145="","",$G$5&amp;"."&amp;B1145&amp;"."&amp;VLOOKUP(G1145,Setting!$B$6:$C$7,2,FALSE)&amp;"."&amp;DAY(E1145)&amp;"."&amp;MONTH(E1145)&amp;"."&amp;YEAR(E1145))</f>
        <v/>
      </c>
      <c r="E1145" s="135" t="str">
        <f>IFERROR(VLOOKUP(C1145,'Db Transaksi'!$C$6:$K$400000,4,FALSE),"")</f>
        <v/>
      </c>
      <c r="F1145" s="135"/>
      <c r="G1145" s="54" t="str">
        <f>IFERROR(VLOOKUP(C1145,'Db Transaksi'!$C$6:$K$400000,7,FALSE),"")</f>
        <v/>
      </c>
      <c r="H1145" s="136">
        <f>IFERROR(IF(G1145=$P$6,VLOOKUP(D1145,'Db Transaksi'!$E$6:$J$400000,6,FALSE),0),0)</f>
        <v>0</v>
      </c>
      <c r="I1145" s="136"/>
      <c r="J1145" s="136">
        <f>IFERROR(IF(G1145=$P$7,VLOOKUP(D1145,'Db Transaksi'!$E$6:$J$400000,6,FALSE),0),0)</f>
        <v>0</v>
      </c>
      <c r="K1145" s="136"/>
      <c r="L1145" s="137">
        <f t="shared" si="53"/>
        <v>0</v>
      </c>
      <c r="M1145" s="138"/>
    </row>
    <row r="1146" spans="1:13" s="7" customFormat="1" x14ac:dyDescent="0.25">
      <c r="A1146" s="53" t="str">
        <f t="shared" si="51"/>
        <v/>
      </c>
      <c r="B1146" s="53">
        <v>1127</v>
      </c>
      <c r="C1146" s="52" t="str">
        <f t="shared" si="52"/>
        <v>A.049.1127</v>
      </c>
      <c r="D1146" s="52" t="str">
        <f>IF(E1146="","",$G$5&amp;"."&amp;B1146&amp;"."&amp;VLOOKUP(G1146,Setting!$B$6:$C$7,2,FALSE)&amp;"."&amp;DAY(E1146)&amp;"."&amp;MONTH(E1146)&amp;"."&amp;YEAR(E1146))</f>
        <v/>
      </c>
      <c r="E1146" s="135" t="str">
        <f>IFERROR(VLOOKUP(C1146,'Db Transaksi'!$C$6:$K$400000,4,FALSE),"")</f>
        <v/>
      </c>
      <c r="F1146" s="135"/>
      <c r="G1146" s="54" t="str">
        <f>IFERROR(VLOOKUP(C1146,'Db Transaksi'!$C$6:$K$400000,7,FALSE),"")</f>
        <v/>
      </c>
      <c r="H1146" s="136">
        <f>IFERROR(IF(G1146=$P$6,VLOOKUP(D1146,'Db Transaksi'!$E$6:$J$400000,6,FALSE),0),0)</f>
        <v>0</v>
      </c>
      <c r="I1146" s="136"/>
      <c r="J1146" s="136">
        <f>IFERROR(IF(G1146=$P$7,VLOOKUP(D1146,'Db Transaksi'!$E$6:$J$400000,6,FALSE),0),0)</f>
        <v>0</v>
      </c>
      <c r="K1146" s="136"/>
      <c r="L1146" s="137">
        <f t="shared" si="53"/>
        <v>0</v>
      </c>
      <c r="M1146" s="138"/>
    </row>
    <row r="1147" spans="1:13" s="7" customFormat="1" x14ac:dyDescent="0.25">
      <c r="A1147" s="53" t="str">
        <f t="shared" si="51"/>
        <v/>
      </c>
      <c r="B1147" s="53">
        <v>1128</v>
      </c>
      <c r="C1147" s="52" t="str">
        <f t="shared" si="52"/>
        <v>A.049.1128</v>
      </c>
      <c r="D1147" s="52" t="str">
        <f>IF(E1147="","",$G$5&amp;"."&amp;B1147&amp;"."&amp;VLOOKUP(G1147,Setting!$B$6:$C$7,2,FALSE)&amp;"."&amp;DAY(E1147)&amp;"."&amp;MONTH(E1147)&amp;"."&amp;YEAR(E1147))</f>
        <v/>
      </c>
      <c r="E1147" s="135" t="str">
        <f>IFERROR(VLOOKUP(C1147,'Db Transaksi'!$C$6:$K$400000,4,FALSE),"")</f>
        <v/>
      </c>
      <c r="F1147" s="135"/>
      <c r="G1147" s="54" t="str">
        <f>IFERROR(VLOOKUP(C1147,'Db Transaksi'!$C$6:$K$400000,7,FALSE),"")</f>
        <v/>
      </c>
      <c r="H1147" s="136">
        <f>IFERROR(IF(G1147=$P$6,VLOOKUP(D1147,'Db Transaksi'!$E$6:$J$400000,6,FALSE),0),0)</f>
        <v>0</v>
      </c>
      <c r="I1147" s="136"/>
      <c r="J1147" s="136">
        <f>IFERROR(IF(G1147=$P$7,VLOOKUP(D1147,'Db Transaksi'!$E$6:$J$400000,6,FALSE),0),0)</f>
        <v>0</v>
      </c>
      <c r="K1147" s="136"/>
      <c r="L1147" s="137">
        <f t="shared" si="53"/>
        <v>0</v>
      </c>
      <c r="M1147" s="138"/>
    </row>
    <row r="1148" spans="1:13" s="7" customFormat="1" x14ac:dyDescent="0.25">
      <c r="A1148" s="53" t="str">
        <f t="shared" si="51"/>
        <v/>
      </c>
      <c r="B1148" s="53">
        <v>1129</v>
      </c>
      <c r="C1148" s="52" t="str">
        <f t="shared" si="52"/>
        <v>A.049.1129</v>
      </c>
      <c r="D1148" s="52" t="str">
        <f>IF(E1148="","",$G$5&amp;"."&amp;B1148&amp;"."&amp;VLOOKUP(G1148,Setting!$B$6:$C$7,2,FALSE)&amp;"."&amp;DAY(E1148)&amp;"."&amp;MONTH(E1148)&amp;"."&amp;YEAR(E1148))</f>
        <v/>
      </c>
      <c r="E1148" s="135" t="str">
        <f>IFERROR(VLOOKUP(C1148,'Db Transaksi'!$C$6:$K$400000,4,FALSE),"")</f>
        <v/>
      </c>
      <c r="F1148" s="135"/>
      <c r="G1148" s="54" t="str">
        <f>IFERROR(VLOOKUP(C1148,'Db Transaksi'!$C$6:$K$400000,7,FALSE),"")</f>
        <v/>
      </c>
      <c r="H1148" s="136">
        <f>IFERROR(IF(G1148=$P$6,VLOOKUP(D1148,'Db Transaksi'!$E$6:$J$400000,6,FALSE),0),0)</f>
        <v>0</v>
      </c>
      <c r="I1148" s="136"/>
      <c r="J1148" s="136">
        <f>IFERROR(IF(G1148=$P$7,VLOOKUP(D1148,'Db Transaksi'!$E$6:$J$400000,6,FALSE),0),0)</f>
        <v>0</v>
      </c>
      <c r="K1148" s="136"/>
      <c r="L1148" s="137">
        <f t="shared" si="53"/>
        <v>0</v>
      </c>
      <c r="M1148" s="138"/>
    </row>
    <row r="1149" spans="1:13" s="7" customFormat="1" x14ac:dyDescent="0.25">
      <c r="A1149" s="53" t="str">
        <f t="shared" si="51"/>
        <v/>
      </c>
      <c r="B1149" s="53">
        <v>1130</v>
      </c>
      <c r="C1149" s="52" t="str">
        <f t="shared" si="52"/>
        <v>A.049.1130</v>
      </c>
      <c r="D1149" s="52" t="str">
        <f>IF(E1149="","",$G$5&amp;"."&amp;B1149&amp;"."&amp;VLOOKUP(G1149,Setting!$B$6:$C$7,2,FALSE)&amp;"."&amp;DAY(E1149)&amp;"."&amp;MONTH(E1149)&amp;"."&amp;YEAR(E1149))</f>
        <v/>
      </c>
      <c r="E1149" s="135" t="str">
        <f>IFERROR(VLOOKUP(C1149,'Db Transaksi'!$C$6:$K$400000,4,FALSE),"")</f>
        <v/>
      </c>
      <c r="F1149" s="135"/>
      <c r="G1149" s="54" t="str">
        <f>IFERROR(VLOOKUP(C1149,'Db Transaksi'!$C$6:$K$400000,7,FALSE),"")</f>
        <v/>
      </c>
      <c r="H1149" s="136">
        <f>IFERROR(IF(G1149=$P$6,VLOOKUP(D1149,'Db Transaksi'!$E$6:$J$400000,6,FALSE),0),0)</f>
        <v>0</v>
      </c>
      <c r="I1149" s="136"/>
      <c r="J1149" s="136">
        <f>IFERROR(IF(G1149=$P$7,VLOOKUP(D1149,'Db Transaksi'!$E$6:$J$400000,6,FALSE),0),0)</f>
        <v>0</v>
      </c>
      <c r="K1149" s="136"/>
      <c r="L1149" s="137">
        <f t="shared" si="53"/>
        <v>0</v>
      </c>
      <c r="M1149" s="138"/>
    </row>
    <row r="1150" spans="1:13" s="7" customFormat="1" x14ac:dyDescent="0.25">
      <c r="A1150" s="53" t="str">
        <f t="shared" si="51"/>
        <v/>
      </c>
      <c r="B1150" s="53">
        <v>1131</v>
      </c>
      <c r="C1150" s="52" t="str">
        <f t="shared" si="52"/>
        <v>A.049.1131</v>
      </c>
      <c r="D1150" s="52" t="str">
        <f>IF(E1150="","",$G$5&amp;"."&amp;B1150&amp;"."&amp;VLOOKUP(G1150,Setting!$B$6:$C$7,2,FALSE)&amp;"."&amp;DAY(E1150)&amp;"."&amp;MONTH(E1150)&amp;"."&amp;YEAR(E1150))</f>
        <v/>
      </c>
      <c r="E1150" s="135" t="str">
        <f>IFERROR(VLOOKUP(C1150,'Db Transaksi'!$C$6:$K$400000,4,FALSE),"")</f>
        <v/>
      </c>
      <c r="F1150" s="135"/>
      <c r="G1150" s="54" t="str">
        <f>IFERROR(VLOOKUP(C1150,'Db Transaksi'!$C$6:$K$400000,7,FALSE),"")</f>
        <v/>
      </c>
      <c r="H1150" s="136">
        <f>IFERROR(IF(G1150=$P$6,VLOOKUP(D1150,'Db Transaksi'!$E$6:$J$400000,6,FALSE),0),0)</f>
        <v>0</v>
      </c>
      <c r="I1150" s="136"/>
      <c r="J1150" s="136">
        <f>IFERROR(IF(G1150=$P$7,VLOOKUP(D1150,'Db Transaksi'!$E$6:$J$400000,6,FALSE),0),0)</f>
        <v>0</v>
      </c>
      <c r="K1150" s="136"/>
      <c r="L1150" s="137">
        <f t="shared" si="53"/>
        <v>0</v>
      </c>
      <c r="M1150" s="138"/>
    </row>
    <row r="1151" spans="1:13" s="7" customFormat="1" x14ac:dyDescent="0.25">
      <c r="A1151" s="53" t="str">
        <f t="shared" si="51"/>
        <v/>
      </c>
      <c r="B1151" s="53">
        <v>1132</v>
      </c>
      <c r="C1151" s="52" t="str">
        <f t="shared" si="52"/>
        <v>A.049.1132</v>
      </c>
      <c r="D1151" s="52" t="str">
        <f>IF(E1151="","",$G$5&amp;"."&amp;B1151&amp;"."&amp;VLOOKUP(G1151,Setting!$B$6:$C$7,2,FALSE)&amp;"."&amp;DAY(E1151)&amp;"."&amp;MONTH(E1151)&amp;"."&amp;YEAR(E1151))</f>
        <v/>
      </c>
      <c r="E1151" s="135" t="str">
        <f>IFERROR(VLOOKUP(C1151,'Db Transaksi'!$C$6:$K$400000,4,FALSE),"")</f>
        <v/>
      </c>
      <c r="F1151" s="135"/>
      <c r="G1151" s="54" t="str">
        <f>IFERROR(VLOOKUP(C1151,'Db Transaksi'!$C$6:$K$400000,7,FALSE),"")</f>
        <v/>
      </c>
      <c r="H1151" s="136">
        <f>IFERROR(IF(G1151=$P$6,VLOOKUP(D1151,'Db Transaksi'!$E$6:$J$400000,6,FALSE),0),0)</f>
        <v>0</v>
      </c>
      <c r="I1151" s="136"/>
      <c r="J1151" s="136">
        <f>IFERROR(IF(G1151=$P$7,VLOOKUP(D1151,'Db Transaksi'!$E$6:$J$400000,6,FALSE),0),0)</f>
        <v>0</v>
      </c>
      <c r="K1151" s="136"/>
      <c r="L1151" s="137">
        <f t="shared" si="53"/>
        <v>0</v>
      </c>
      <c r="M1151" s="138"/>
    </row>
    <row r="1152" spans="1:13" s="7" customFormat="1" x14ac:dyDescent="0.25">
      <c r="A1152" s="53" t="str">
        <f t="shared" si="51"/>
        <v/>
      </c>
      <c r="B1152" s="53">
        <v>1133</v>
      </c>
      <c r="C1152" s="52" t="str">
        <f t="shared" si="52"/>
        <v>A.049.1133</v>
      </c>
      <c r="D1152" s="52" t="str">
        <f>IF(E1152="","",$G$5&amp;"."&amp;B1152&amp;"."&amp;VLOOKUP(G1152,Setting!$B$6:$C$7,2,FALSE)&amp;"."&amp;DAY(E1152)&amp;"."&amp;MONTH(E1152)&amp;"."&amp;YEAR(E1152))</f>
        <v/>
      </c>
      <c r="E1152" s="135" t="str">
        <f>IFERROR(VLOOKUP(C1152,'Db Transaksi'!$C$6:$K$400000,4,FALSE),"")</f>
        <v/>
      </c>
      <c r="F1152" s="135"/>
      <c r="G1152" s="54" t="str">
        <f>IFERROR(VLOOKUP(C1152,'Db Transaksi'!$C$6:$K$400000,7,FALSE),"")</f>
        <v/>
      </c>
      <c r="H1152" s="136">
        <f>IFERROR(IF(G1152=$P$6,VLOOKUP(D1152,'Db Transaksi'!$E$6:$J$400000,6,FALSE),0),0)</f>
        <v>0</v>
      </c>
      <c r="I1152" s="136"/>
      <c r="J1152" s="136">
        <f>IFERROR(IF(G1152=$P$7,VLOOKUP(D1152,'Db Transaksi'!$E$6:$J$400000,6,FALSE),0),0)</f>
        <v>0</v>
      </c>
      <c r="K1152" s="136"/>
      <c r="L1152" s="137">
        <f t="shared" si="53"/>
        <v>0</v>
      </c>
      <c r="M1152" s="138"/>
    </row>
    <row r="1153" spans="1:13" s="7" customFormat="1" x14ac:dyDescent="0.25">
      <c r="A1153" s="53" t="str">
        <f t="shared" si="51"/>
        <v/>
      </c>
      <c r="B1153" s="53">
        <v>1134</v>
      </c>
      <c r="C1153" s="52" t="str">
        <f t="shared" si="52"/>
        <v>A.049.1134</v>
      </c>
      <c r="D1153" s="52" t="str">
        <f>IF(E1153="","",$G$5&amp;"."&amp;B1153&amp;"."&amp;VLOOKUP(G1153,Setting!$B$6:$C$7,2,FALSE)&amp;"."&amp;DAY(E1153)&amp;"."&amp;MONTH(E1153)&amp;"."&amp;YEAR(E1153))</f>
        <v/>
      </c>
      <c r="E1153" s="135" t="str">
        <f>IFERROR(VLOOKUP(C1153,'Db Transaksi'!$C$6:$K$400000,4,FALSE),"")</f>
        <v/>
      </c>
      <c r="F1153" s="135"/>
      <c r="G1153" s="54" t="str">
        <f>IFERROR(VLOOKUP(C1153,'Db Transaksi'!$C$6:$K$400000,7,FALSE),"")</f>
        <v/>
      </c>
      <c r="H1153" s="136">
        <f>IFERROR(IF(G1153=$P$6,VLOOKUP(D1153,'Db Transaksi'!$E$6:$J$400000,6,FALSE),0),0)</f>
        <v>0</v>
      </c>
      <c r="I1153" s="136"/>
      <c r="J1153" s="136">
        <f>IFERROR(IF(G1153=$P$7,VLOOKUP(D1153,'Db Transaksi'!$E$6:$J$400000,6,FALSE),0),0)</f>
        <v>0</v>
      </c>
      <c r="K1153" s="136"/>
      <c r="L1153" s="137">
        <f t="shared" si="53"/>
        <v>0</v>
      </c>
      <c r="M1153" s="138"/>
    </row>
    <row r="1154" spans="1:13" s="7" customFormat="1" x14ac:dyDescent="0.25">
      <c r="A1154" s="53" t="str">
        <f t="shared" si="51"/>
        <v/>
      </c>
      <c r="B1154" s="53">
        <v>1135</v>
      </c>
      <c r="C1154" s="52" t="str">
        <f t="shared" si="52"/>
        <v>A.049.1135</v>
      </c>
      <c r="D1154" s="52" t="str">
        <f>IF(E1154="","",$G$5&amp;"."&amp;B1154&amp;"."&amp;VLOOKUP(G1154,Setting!$B$6:$C$7,2,FALSE)&amp;"."&amp;DAY(E1154)&amp;"."&amp;MONTH(E1154)&amp;"."&amp;YEAR(E1154))</f>
        <v/>
      </c>
      <c r="E1154" s="135" t="str">
        <f>IFERROR(VLOOKUP(C1154,'Db Transaksi'!$C$6:$K$400000,4,FALSE),"")</f>
        <v/>
      </c>
      <c r="F1154" s="135"/>
      <c r="G1154" s="54" t="str">
        <f>IFERROR(VLOOKUP(C1154,'Db Transaksi'!$C$6:$K$400000,7,FALSE),"")</f>
        <v/>
      </c>
      <c r="H1154" s="136">
        <f>IFERROR(IF(G1154=$P$6,VLOOKUP(D1154,'Db Transaksi'!$E$6:$J$400000,6,FALSE),0),0)</f>
        <v>0</v>
      </c>
      <c r="I1154" s="136"/>
      <c r="J1154" s="136">
        <f>IFERROR(IF(G1154=$P$7,VLOOKUP(D1154,'Db Transaksi'!$E$6:$J$400000,6,FALSE),0),0)</f>
        <v>0</v>
      </c>
      <c r="K1154" s="136"/>
      <c r="L1154" s="137">
        <f t="shared" si="53"/>
        <v>0</v>
      </c>
      <c r="M1154" s="138"/>
    </row>
    <row r="1155" spans="1:13" s="7" customFormat="1" x14ac:dyDescent="0.25">
      <c r="A1155" s="53" t="str">
        <f t="shared" si="51"/>
        <v/>
      </c>
      <c r="B1155" s="53">
        <v>1136</v>
      </c>
      <c r="C1155" s="52" t="str">
        <f t="shared" si="52"/>
        <v>A.049.1136</v>
      </c>
      <c r="D1155" s="52" t="str">
        <f>IF(E1155="","",$G$5&amp;"."&amp;B1155&amp;"."&amp;VLOOKUP(G1155,Setting!$B$6:$C$7,2,FALSE)&amp;"."&amp;DAY(E1155)&amp;"."&amp;MONTH(E1155)&amp;"."&amp;YEAR(E1155))</f>
        <v/>
      </c>
      <c r="E1155" s="135" t="str">
        <f>IFERROR(VLOOKUP(C1155,'Db Transaksi'!$C$6:$K$400000,4,FALSE),"")</f>
        <v/>
      </c>
      <c r="F1155" s="135"/>
      <c r="G1155" s="54" t="str">
        <f>IFERROR(VLOOKUP(C1155,'Db Transaksi'!$C$6:$K$400000,7,FALSE),"")</f>
        <v/>
      </c>
      <c r="H1155" s="136">
        <f>IFERROR(IF(G1155=$P$6,VLOOKUP(D1155,'Db Transaksi'!$E$6:$J$400000,6,FALSE),0),0)</f>
        <v>0</v>
      </c>
      <c r="I1155" s="136"/>
      <c r="J1155" s="136">
        <f>IFERROR(IF(G1155=$P$7,VLOOKUP(D1155,'Db Transaksi'!$E$6:$J$400000,6,FALSE),0),0)</f>
        <v>0</v>
      </c>
      <c r="K1155" s="136"/>
      <c r="L1155" s="137">
        <f t="shared" si="53"/>
        <v>0</v>
      </c>
      <c r="M1155" s="138"/>
    </row>
    <row r="1156" spans="1:13" s="7" customFormat="1" x14ac:dyDescent="0.25">
      <c r="A1156" s="53" t="str">
        <f t="shared" si="51"/>
        <v/>
      </c>
      <c r="B1156" s="53">
        <v>1137</v>
      </c>
      <c r="C1156" s="52" t="str">
        <f t="shared" si="52"/>
        <v>A.049.1137</v>
      </c>
      <c r="D1156" s="52" t="str">
        <f>IF(E1156="","",$G$5&amp;"."&amp;B1156&amp;"."&amp;VLOOKUP(G1156,Setting!$B$6:$C$7,2,FALSE)&amp;"."&amp;DAY(E1156)&amp;"."&amp;MONTH(E1156)&amp;"."&amp;YEAR(E1156))</f>
        <v/>
      </c>
      <c r="E1156" s="135" t="str">
        <f>IFERROR(VLOOKUP(C1156,'Db Transaksi'!$C$6:$K$400000,4,FALSE),"")</f>
        <v/>
      </c>
      <c r="F1156" s="135"/>
      <c r="G1156" s="54" t="str">
        <f>IFERROR(VLOOKUP(C1156,'Db Transaksi'!$C$6:$K$400000,7,FALSE),"")</f>
        <v/>
      </c>
      <c r="H1156" s="136">
        <f>IFERROR(IF(G1156=$P$6,VLOOKUP(D1156,'Db Transaksi'!$E$6:$J$400000,6,FALSE),0),0)</f>
        <v>0</v>
      </c>
      <c r="I1156" s="136"/>
      <c r="J1156" s="136">
        <f>IFERROR(IF(G1156=$P$7,VLOOKUP(D1156,'Db Transaksi'!$E$6:$J$400000,6,FALSE),0),0)</f>
        <v>0</v>
      </c>
      <c r="K1156" s="136"/>
      <c r="L1156" s="137">
        <f t="shared" si="53"/>
        <v>0</v>
      </c>
      <c r="M1156" s="138"/>
    </row>
    <row r="1157" spans="1:13" s="7" customFormat="1" x14ac:dyDescent="0.25">
      <c r="A1157" s="53" t="str">
        <f t="shared" si="51"/>
        <v/>
      </c>
      <c r="B1157" s="53">
        <v>1138</v>
      </c>
      <c r="C1157" s="52" t="str">
        <f t="shared" si="52"/>
        <v>A.049.1138</v>
      </c>
      <c r="D1157" s="52" t="str">
        <f>IF(E1157="","",$G$5&amp;"."&amp;B1157&amp;"."&amp;VLOOKUP(G1157,Setting!$B$6:$C$7,2,FALSE)&amp;"."&amp;DAY(E1157)&amp;"."&amp;MONTH(E1157)&amp;"."&amp;YEAR(E1157))</f>
        <v/>
      </c>
      <c r="E1157" s="135" t="str">
        <f>IFERROR(VLOOKUP(C1157,'Db Transaksi'!$C$6:$K$400000,4,FALSE),"")</f>
        <v/>
      </c>
      <c r="F1157" s="135"/>
      <c r="G1157" s="54" t="str">
        <f>IFERROR(VLOOKUP(C1157,'Db Transaksi'!$C$6:$K$400000,7,FALSE),"")</f>
        <v/>
      </c>
      <c r="H1157" s="136">
        <f>IFERROR(IF(G1157=$P$6,VLOOKUP(D1157,'Db Transaksi'!$E$6:$J$400000,6,FALSE),0),0)</f>
        <v>0</v>
      </c>
      <c r="I1157" s="136"/>
      <c r="J1157" s="136">
        <f>IFERROR(IF(G1157=$P$7,VLOOKUP(D1157,'Db Transaksi'!$E$6:$J$400000,6,FALSE),0),0)</f>
        <v>0</v>
      </c>
      <c r="K1157" s="136"/>
      <c r="L1157" s="137">
        <f t="shared" si="53"/>
        <v>0</v>
      </c>
      <c r="M1157" s="138"/>
    </row>
    <row r="1158" spans="1:13" s="7" customFormat="1" x14ac:dyDescent="0.25">
      <c r="A1158" s="53" t="str">
        <f t="shared" si="51"/>
        <v/>
      </c>
      <c r="B1158" s="53">
        <v>1139</v>
      </c>
      <c r="C1158" s="52" t="str">
        <f t="shared" si="52"/>
        <v>A.049.1139</v>
      </c>
      <c r="D1158" s="52" t="str">
        <f>IF(E1158="","",$G$5&amp;"."&amp;B1158&amp;"."&amp;VLOOKUP(G1158,Setting!$B$6:$C$7,2,FALSE)&amp;"."&amp;DAY(E1158)&amp;"."&amp;MONTH(E1158)&amp;"."&amp;YEAR(E1158))</f>
        <v/>
      </c>
      <c r="E1158" s="135" t="str">
        <f>IFERROR(VLOOKUP(C1158,'Db Transaksi'!$C$6:$K$400000,4,FALSE),"")</f>
        <v/>
      </c>
      <c r="F1158" s="135"/>
      <c r="G1158" s="54" t="str">
        <f>IFERROR(VLOOKUP(C1158,'Db Transaksi'!$C$6:$K$400000,7,FALSE),"")</f>
        <v/>
      </c>
      <c r="H1158" s="136">
        <f>IFERROR(IF(G1158=$P$6,VLOOKUP(D1158,'Db Transaksi'!$E$6:$J$400000,6,FALSE),0),0)</f>
        <v>0</v>
      </c>
      <c r="I1158" s="136"/>
      <c r="J1158" s="136">
        <f>IFERROR(IF(G1158=$P$7,VLOOKUP(D1158,'Db Transaksi'!$E$6:$J$400000,6,FALSE),0),0)</f>
        <v>0</v>
      </c>
      <c r="K1158" s="136"/>
      <c r="L1158" s="137">
        <f t="shared" si="53"/>
        <v>0</v>
      </c>
      <c r="M1158" s="138"/>
    </row>
    <row r="1159" spans="1:13" s="7" customFormat="1" x14ac:dyDescent="0.25">
      <c r="A1159" s="53" t="str">
        <f t="shared" si="51"/>
        <v/>
      </c>
      <c r="B1159" s="53">
        <v>1140</v>
      </c>
      <c r="C1159" s="52" t="str">
        <f t="shared" si="52"/>
        <v>A.049.1140</v>
      </c>
      <c r="D1159" s="52" t="str">
        <f>IF(E1159="","",$G$5&amp;"."&amp;B1159&amp;"."&amp;VLOOKUP(G1159,Setting!$B$6:$C$7,2,FALSE)&amp;"."&amp;DAY(E1159)&amp;"."&amp;MONTH(E1159)&amp;"."&amp;YEAR(E1159))</f>
        <v/>
      </c>
      <c r="E1159" s="135" t="str">
        <f>IFERROR(VLOOKUP(C1159,'Db Transaksi'!$C$6:$K$400000,4,FALSE),"")</f>
        <v/>
      </c>
      <c r="F1159" s="135"/>
      <c r="G1159" s="54" t="str">
        <f>IFERROR(VLOOKUP(C1159,'Db Transaksi'!$C$6:$K$400000,7,FALSE),"")</f>
        <v/>
      </c>
      <c r="H1159" s="136">
        <f>IFERROR(IF(G1159=$P$6,VLOOKUP(D1159,'Db Transaksi'!$E$6:$J$400000,6,FALSE),0),0)</f>
        <v>0</v>
      </c>
      <c r="I1159" s="136"/>
      <c r="J1159" s="136">
        <f>IFERROR(IF(G1159=$P$7,VLOOKUP(D1159,'Db Transaksi'!$E$6:$J$400000,6,FALSE),0),0)</f>
        <v>0</v>
      </c>
      <c r="K1159" s="136"/>
      <c r="L1159" s="137">
        <f t="shared" si="53"/>
        <v>0</v>
      </c>
      <c r="M1159" s="138"/>
    </row>
    <row r="1160" spans="1:13" s="7" customFormat="1" x14ac:dyDescent="0.25">
      <c r="A1160" s="53" t="str">
        <f t="shared" si="51"/>
        <v/>
      </c>
      <c r="B1160" s="53">
        <v>1141</v>
      </c>
      <c r="C1160" s="52" t="str">
        <f t="shared" si="52"/>
        <v>A.049.1141</v>
      </c>
      <c r="D1160" s="52" t="str">
        <f>IF(E1160="","",$G$5&amp;"."&amp;B1160&amp;"."&amp;VLOOKUP(G1160,Setting!$B$6:$C$7,2,FALSE)&amp;"."&amp;DAY(E1160)&amp;"."&amp;MONTH(E1160)&amp;"."&amp;YEAR(E1160))</f>
        <v/>
      </c>
      <c r="E1160" s="135" t="str">
        <f>IFERROR(VLOOKUP(C1160,'Db Transaksi'!$C$6:$K$400000,4,FALSE),"")</f>
        <v/>
      </c>
      <c r="F1160" s="135"/>
      <c r="G1160" s="54" t="str">
        <f>IFERROR(VLOOKUP(C1160,'Db Transaksi'!$C$6:$K$400000,7,FALSE),"")</f>
        <v/>
      </c>
      <c r="H1160" s="136">
        <f>IFERROR(IF(G1160=$P$6,VLOOKUP(D1160,'Db Transaksi'!$E$6:$J$400000,6,FALSE),0),0)</f>
        <v>0</v>
      </c>
      <c r="I1160" s="136"/>
      <c r="J1160" s="136">
        <f>IFERROR(IF(G1160=$P$7,VLOOKUP(D1160,'Db Transaksi'!$E$6:$J$400000,6,FALSE),0),0)</f>
        <v>0</v>
      </c>
      <c r="K1160" s="136"/>
      <c r="L1160" s="137">
        <f t="shared" si="53"/>
        <v>0</v>
      </c>
      <c r="M1160" s="138"/>
    </row>
    <row r="1161" spans="1:13" s="7" customFormat="1" x14ac:dyDescent="0.25">
      <c r="A1161" s="53" t="str">
        <f t="shared" si="51"/>
        <v/>
      </c>
      <c r="B1161" s="53">
        <v>1142</v>
      </c>
      <c r="C1161" s="52" t="str">
        <f t="shared" si="52"/>
        <v>A.049.1142</v>
      </c>
      <c r="D1161" s="52" t="str">
        <f>IF(E1161="","",$G$5&amp;"."&amp;B1161&amp;"."&amp;VLOOKUP(G1161,Setting!$B$6:$C$7,2,FALSE)&amp;"."&amp;DAY(E1161)&amp;"."&amp;MONTH(E1161)&amp;"."&amp;YEAR(E1161))</f>
        <v/>
      </c>
      <c r="E1161" s="135" t="str">
        <f>IFERROR(VLOOKUP(C1161,'Db Transaksi'!$C$6:$K$400000,4,FALSE),"")</f>
        <v/>
      </c>
      <c r="F1161" s="135"/>
      <c r="G1161" s="54" t="str">
        <f>IFERROR(VLOOKUP(C1161,'Db Transaksi'!$C$6:$K$400000,7,FALSE),"")</f>
        <v/>
      </c>
      <c r="H1161" s="136">
        <f>IFERROR(IF(G1161=$P$6,VLOOKUP(D1161,'Db Transaksi'!$E$6:$J$400000,6,FALSE),0),0)</f>
        <v>0</v>
      </c>
      <c r="I1161" s="136"/>
      <c r="J1161" s="136">
        <f>IFERROR(IF(G1161=$P$7,VLOOKUP(D1161,'Db Transaksi'!$E$6:$J$400000,6,FALSE),0),0)</f>
        <v>0</v>
      </c>
      <c r="K1161" s="136"/>
      <c r="L1161" s="137">
        <f t="shared" si="53"/>
        <v>0</v>
      </c>
      <c r="M1161" s="138"/>
    </row>
    <row r="1162" spans="1:13" s="7" customFormat="1" x14ac:dyDescent="0.25">
      <c r="A1162" s="53" t="str">
        <f t="shared" si="51"/>
        <v/>
      </c>
      <c r="B1162" s="53">
        <v>1143</v>
      </c>
      <c r="C1162" s="52" t="str">
        <f t="shared" si="52"/>
        <v>A.049.1143</v>
      </c>
      <c r="D1162" s="52" t="str">
        <f>IF(E1162="","",$G$5&amp;"."&amp;B1162&amp;"."&amp;VLOOKUP(G1162,Setting!$B$6:$C$7,2,FALSE)&amp;"."&amp;DAY(E1162)&amp;"."&amp;MONTH(E1162)&amp;"."&amp;YEAR(E1162))</f>
        <v/>
      </c>
      <c r="E1162" s="135" t="str">
        <f>IFERROR(VLOOKUP(C1162,'Db Transaksi'!$C$6:$K$400000,4,FALSE),"")</f>
        <v/>
      </c>
      <c r="F1162" s="135"/>
      <c r="G1162" s="54" t="str">
        <f>IFERROR(VLOOKUP(C1162,'Db Transaksi'!$C$6:$K$400000,7,FALSE),"")</f>
        <v/>
      </c>
      <c r="H1162" s="136">
        <f>IFERROR(IF(G1162=$P$6,VLOOKUP(D1162,'Db Transaksi'!$E$6:$J$400000,6,FALSE),0),0)</f>
        <v>0</v>
      </c>
      <c r="I1162" s="136"/>
      <c r="J1162" s="136">
        <f>IFERROR(IF(G1162=$P$7,VLOOKUP(D1162,'Db Transaksi'!$E$6:$J$400000,6,FALSE),0),0)</f>
        <v>0</v>
      </c>
      <c r="K1162" s="136"/>
      <c r="L1162" s="137">
        <f t="shared" si="53"/>
        <v>0</v>
      </c>
      <c r="M1162" s="138"/>
    </row>
    <row r="1163" spans="1:13" s="7" customFormat="1" x14ac:dyDescent="0.25">
      <c r="A1163" s="53" t="str">
        <f t="shared" si="51"/>
        <v/>
      </c>
      <c r="B1163" s="53">
        <v>1144</v>
      </c>
      <c r="C1163" s="52" t="str">
        <f t="shared" si="52"/>
        <v>A.049.1144</v>
      </c>
      <c r="D1163" s="52" t="str">
        <f>IF(E1163="","",$G$5&amp;"."&amp;B1163&amp;"."&amp;VLOOKUP(G1163,Setting!$B$6:$C$7,2,FALSE)&amp;"."&amp;DAY(E1163)&amp;"."&amp;MONTH(E1163)&amp;"."&amp;YEAR(E1163))</f>
        <v/>
      </c>
      <c r="E1163" s="135" t="str">
        <f>IFERROR(VLOOKUP(C1163,'Db Transaksi'!$C$6:$K$400000,4,FALSE),"")</f>
        <v/>
      </c>
      <c r="F1163" s="135"/>
      <c r="G1163" s="54" t="str">
        <f>IFERROR(VLOOKUP(C1163,'Db Transaksi'!$C$6:$K$400000,7,FALSE),"")</f>
        <v/>
      </c>
      <c r="H1163" s="136">
        <f>IFERROR(IF(G1163=$P$6,VLOOKUP(D1163,'Db Transaksi'!$E$6:$J$400000,6,FALSE),0),0)</f>
        <v>0</v>
      </c>
      <c r="I1163" s="136"/>
      <c r="J1163" s="136">
        <f>IFERROR(IF(G1163=$P$7,VLOOKUP(D1163,'Db Transaksi'!$E$6:$J$400000,6,FALSE),0),0)</f>
        <v>0</v>
      </c>
      <c r="K1163" s="136"/>
      <c r="L1163" s="137">
        <f t="shared" si="53"/>
        <v>0</v>
      </c>
      <c r="M1163" s="138"/>
    </row>
    <row r="1164" spans="1:13" s="7" customFormat="1" x14ac:dyDescent="0.25">
      <c r="A1164" s="53" t="str">
        <f t="shared" si="51"/>
        <v/>
      </c>
      <c r="B1164" s="53">
        <v>1145</v>
      </c>
      <c r="C1164" s="52" t="str">
        <f t="shared" si="52"/>
        <v>A.049.1145</v>
      </c>
      <c r="D1164" s="52" t="str">
        <f>IF(E1164="","",$G$5&amp;"."&amp;B1164&amp;"."&amp;VLOOKUP(G1164,Setting!$B$6:$C$7,2,FALSE)&amp;"."&amp;DAY(E1164)&amp;"."&amp;MONTH(E1164)&amp;"."&amp;YEAR(E1164))</f>
        <v/>
      </c>
      <c r="E1164" s="135" t="str">
        <f>IFERROR(VLOOKUP(C1164,'Db Transaksi'!$C$6:$K$400000,4,FALSE),"")</f>
        <v/>
      </c>
      <c r="F1164" s="135"/>
      <c r="G1164" s="54" t="str">
        <f>IFERROR(VLOOKUP(C1164,'Db Transaksi'!$C$6:$K$400000,7,FALSE),"")</f>
        <v/>
      </c>
      <c r="H1164" s="136">
        <f>IFERROR(IF(G1164=$P$6,VLOOKUP(D1164,'Db Transaksi'!$E$6:$J$400000,6,FALSE),0),0)</f>
        <v>0</v>
      </c>
      <c r="I1164" s="136"/>
      <c r="J1164" s="136">
        <f>IFERROR(IF(G1164=$P$7,VLOOKUP(D1164,'Db Transaksi'!$E$6:$J$400000,6,FALSE),0),0)</f>
        <v>0</v>
      </c>
      <c r="K1164" s="136"/>
      <c r="L1164" s="137">
        <f t="shared" si="53"/>
        <v>0</v>
      </c>
      <c r="M1164" s="138"/>
    </row>
    <row r="1165" spans="1:13" s="7" customFormat="1" x14ac:dyDescent="0.25">
      <c r="A1165" s="53" t="str">
        <f t="shared" si="51"/>
        <v/>
      </c>
      <c r="B1165" s="53">
        <v>1146</v>
      </c>
      <c r="C1165" s="52" t="str">
        <f t="shared" si="52"/>
        <v>A.049.1146</v>
      </c>
      <c r="D1165" s="52" t="str">
        <f>IF(E1165="","",$G$5&amp;"."&amp;B1165&amp;"."&amp;VLOOKUP(G1165,Setting!$B$6:$C$7,2,FALSE)&amp;"."&amp;DAY(E1165)&amp;"."&amp;MONTH(E1165)&amp;"."&amp;YEAR(E1165))</f>
        <v/>
      </c>
      <c r="E1165" s="135" t="str">
        <f>IFERROR(VLOOKUP(C1165,'Db Transaksi'!$C$6:$K$400000,4,FALSE),"")</f>
        <v/>
      </c>
      <c r="F1165" s="135"/>
      <c r="G1165" s="54" t="str">
        <f>IFERROR(VLOOKUP(C1165,'Db Transaksi'!$C$6:$K$400000,7,FALSE),"")</f>
        <v/>
      </c>
      <c r="H1165" s="136">
        <f>IFERROR(IF(G1165=$P$6,VLOOKUP(D1165,'Db Transaksi'!$E$6:$J$400000,6,FALSE),0),0)</f>
        <v>0</v>
      </c>
      <c r="I1165" s="136"/>
      <c r="J1165" s="136">
        <f>IFERROR(IF(G1165=$P$7,VLOOKUP(D1165,'Db Transaksi'!$E$6:$J$400000,6,FALSE),0),0)</f>
        <v>0</v>
      </c>
      <c r="K1165" s="136"/>
      <c r="L1165" s="137">
        <f t="shared" si="53"/>
        <v>0</v>
      </c>
      <c r="M1165" s="138"/>
    </row>
    <row r="1166" spans="1:13" s="7" customFormat="1" x14ac:dyDescent="0.25">
      <c r="A1166" s="53" t="str">
        <f t="shared" si="51"/>
        <v/>
      </c>
      <c r="B1166" s="53">
        <v>1147</v>
      </c>
      <c r="C1166" s="52" t="str">
        <f t="shared" si="52"/>
        <v>A.049.1147</v>
      </c>
      <c r="D1166" s="52" t="str">
        <f>IF(E1166="","",$G$5&amp;"."&amp;B1166&amp;"."&amp;VLOOKUP(G1166,Setting!$B$6:$C$7,2,FALSE)&amp;"."&amp;DAY(E1166)&amp;"."&amp;MONTH(E1166)&amp;"."&amp;YEAR(E1166))</f>
        <v/>
      </c>
      <c r="E1166" s="135" t="str">
        <f>IFERROR(VLOOKUP(C1166,'Db Transaksi'!$C$6:$K$400000,4,FALSE),"")</f>
        <v/>
      </c>
      <c r="F1166" s="135"/>
      <c r="G1166" s="54" t="str">
        <f>IFERROR(VLOOKUP(C1166,'Db Transaksi'!$C$6:$K$400000,7,FALSE),"")</f>
        <v/>
      </c>
      <c r="H1166" s="136">
        <f>IFERROR(IF(G1166=$P$6,VLOOKUP(D1166,'Db Transaksi'!$E$6:$J$400000,6,FALSE),0),0)</f>
        <v>0</v>
      </c>
      <c r="I1166" s="136"/>
      <c r="J1166" s="136">
        <f>IFERROR(IF(G1166=$P$7,VLOOKUP(D1166,'Db Transaksi'!$E$6:$J$400000,6,FALSE),0),0)</f>
        <v>0</v>
      </c>
      <c r="K1166" s="136"/>
      <c r="L1166" s="137">
        <f t="shared" si="53"/>
        <v>0</v>
      </c>
      <c r="M1166" s="138"/>
    </row>
    <row r="1167" spans="1:13" s="7" customFormat="1" x14ac:dyDescent="0.25">
      <c r="A1167" s="53" t="str">
        <f t="shared" si="51"/>
        <v/>
      </c>
      <c r="B1167" s="53">
        <v>1148</v>
      </c>
      <c r="C1167" s="52" t="str">
        <f t="shared" si="52"/>
        <v>A.049.1148</v>
      </c>
      <c r="D1167" s="52" t="str">
        <f>IF(E1167="","",$G$5&amp;"."&amp;B1167&amp;"."&amp;VLOOKUP(G1167,Setting!$B$6:$C$7,2,FALSE)&amp;"."&amp;DAY(E1167)&amp;"."&amp;MONTH(E1167)&amp;"."&amp;YEAR(E1167))</f>
        <v/>
      </c>
      <c r="E1167" s="135" t="str">
        <f>IFERROR(VLOOKUP(C1167,'Db Transaksi'!$C$6:$K$400000,4,FALSE),"")</f>
        <v/>
      </c>
      <c r="F1167" s="135"/>
      <c r="G1167" s="54" t="str">
        <f>IFERROR(VLOOKUP(C1167,'Db Transaksi'!$C$6:$K$400000,7,FALSE),"")</f>
        <v/>
      </c>
      <c r="H1167" s="136">
        <f>IFERROR(IF(G1167=$P$6,VLOOKUP(D1167,'Db Transaksi'!$E$6:$J$400000,6,FALSE),0),0)</f>
        <v>0</v>
      </c>
      <c r="I1167" s="136"/>
      <c r="J1167" s="136">
        <f>IFERROR(IF(G1167=$P$7,VLOOKUP(D1167,'Db Transaksi'!$E$6:$J$400000,6,FALSE),0),0)</f>
        <v>0</v>
      </c>
      <c r="K1167" s="136"/>
      <c r="L1167" s="137">
        <f t="shared" si="53"/>
        <v>0</v>
      </c>
      <c r="M1167" s="138"/>
    </row>
    <row r="1168" spans="1:13" s="7" customFormat="1" x14ac:dyDescent="0.25">
      <c r="A1168" s="53" t="str">
        <f t="shared" si="51"/>
        <v/>
      </c>
      <c r="B1168" s="53">
        <v>1149</v>
      </c>
      <c r="C1168" s="52" t="str">
        <f t="shared" si="52"/>
        <v>A.049.1149</v>
      </c>
      <c r="D1168" s="52" t="str">
        <f>IF(E1168="","",$G$5&amp;"."&amp;B1168&amp;"."&amp;VLOOKUP(G1168,Setting!$B$6:$C$7,2,FALSE)&amp;"."&amp;DAY(E1168)&amp;"."&amp;MONTH(E1168)&amp;"."&amp;YEAR(E1168))</f>
        <v/>
      </c>
      <c r="E1168" s="135" t="str">
        <f>IFERROR(VLOOKUP(C1168,'Db Transaksi'!$C$6:$K$400000,4,FALSE),"")</f>
        <v/>
      </c>
      <c r="F1168" s="135"/>
      <c r="G1168" s="54" t="str">
        <f>IFERROR(VLOOKUP(C1168,'Db Transaksi'!$C$6:$K$400000,7,FALSE),"")</f>
        <v/>
      </c>
      <c r="H1168" s="136">
        <f>IFERROR(IF(G1168=$P$6,VLOOKUP(D1168,'Db Transaksi'!$E$6:$J$400000,6,FALSE),0),0)</f>
        <v>0</v>
      </c>
      <c r="I1168" s="136"/>
      <c r="J1168" s="136">
        <f>IFERROR(IF(G1168=$P$7,VLOOKUP(D1168,'Db Transaksi'!$E$6:$J$400000,6,FALSE),0),0)</f>
        <v>0</v>
      </c>
      <c r="K1168" s="136"/>
      <c r="L1168" s="137">
        <f t="shared" si="53"/>
        <v>0</v>
      </c>
      <c r="M1168" s="138"/>
    </row>
    <row r="1169" spans="1:13" s="7" customFormat="1" x14ac:dyDescent="0.25">
      <c r="A1169" s="53" t="str">
        <f t="shared" si="51"/>
        <v/>
      </c>
      <c r="B1169" s="53">
        <v>1150</v>
      </c>
      <c r="C1169" s="52" t="str">
        <f t="shared" si="52"/>
        <v>A.049.1150</v>
      </c>
      <c r="D1169" s="52" t="str">
        <f>IF(E1169="","",$G$5&amp;"."&amp;B1169&amp;"."&amp;VLOOKUP(G1169,Setting!$B$6:$C$7,2,FALSE)&amp;"."&amp;DAY(E1169)&amp;"."&amp;MONTH(E1169)&amp;"."&amp;YEAR(E1169))</f>
        <v/>
      </c>
      <c r="E1169" s="135" t="str">
        <f>IFERROR(VLOOKUP(C1169,'Db Transaksi'!$C$6:$K$400000,4,FALSE),"")</f>
        <v/>
      </c>
      <c r="F1169" s="135"/>
      <c r="G1169" s="54" t="str">
        <f>IFERROR(VLOOKUP(C1169,'Db Transaksi'!$C$6:$K$400000,7,FALSE),"")</f>
        <v/>
      </c>
      <c r="H1169" s="136">
        <f>IFERROR(IF(G1169=$P$6,VLOOKUP(D1169,'Db Transaksi'!$E$6:$J$400000,6,FALSE),0),0)</f>
        <v>0</v>
      </c>
      <c r="I1169" s="136"/>
      <c r="J1169" s="136">
        <f>IFERROR(IF(G1169=$P$7,VLOOKUP(D1169,'Db Transaksi'!$E$6:$J$400000,6,FALSE),0),0)</f>
        <v>0</v>
      </c>
      <c r="K1169" s="136"/>
      <c r="L1169" s="137">
        <f t="shared" si="53"/>
        <v>0</v>
      </c>
      <c r="M1169" s="138"/>
    </row>
    <row r="1170" spans="1:13" s="7" customFormat="1" x14ac:dyDescent="0.25">
      <c r="A1170" s="53" t="str">
        <f t="shared" si="51"/>
        <v/>
      </c>
      <c r="B1170" s="53">
        <v>1151</v>
      </c>
      <c r="C1170" s="52" t="str">
        <f t="shared" si="52"/>
        <v>A.049.1151</v>
      </c>
      <c r="D1170" s="52" t="str">
        <f>IF(E1170="","",$G$5&amp;"."&amp;B1170&amp;"."&amp;VLOOKUP(G1170,Setting!$B$6:$C$7,2,FALSE)&amp;"."&amp;DAY(E1170)&amp;"."&amp;MONTH(E1170)&amp;"."&amp;YEAR(E1170))</f>
        <v/>
      </c>
      <c r="E1170" s="135" t="str">
        <f>IFERROR(VLOOKUP(C1170,'Db Transaksi'!$C$6:$K$400000,4,FALSE),"")</f>
        <v/>
      </c>
      <c r="F1170" s="135"/>
      <c r="G1170" s="54" t="str">
        <f>IFERROR(VLOOKUP(C1170,'Db Transaksi'!$C$6:$K$400000,7,FALSE),"")</f>
        <v/>
      </c>
      <c r="H1170" s="136">
        <f>IFERROR(IF(G1170=$P$6,VLOOKUP(D1170,'Db Transaksi'!$E$6:$J$400000,6,FALSE),0),0)</f>
        <v>0</v>
      </c>
      <c r="I1170" s="136"/>
      <c r="J1170" s="136">
        <f>IFERROR(IF(G1170=$P$7,VLOOKUP(D1170,'Db Transaksi'!$E$6:$J$400000,6,FALSE),0),0)</f>
        <v>0</v>
      </c>
      <c r="K1170" s="136"/>
      <c r="L1170" s="137">
        <f t="shared" si="53"/>
        <v>0</v>
      </c>
      <c r="M1170" s="138"/>
    </row>
    <row r="1171" spans="1:13" s="7" customFormat="1" x14ac:dyDescent="0.25">
      <c r="A1171" s="53" t="str">
        <f t="shared" si="51"/>
        <v/>
      </c>
      <c r="B1171" s="53">
        <v>1152</v>
      </c>
      <c r="C1171" s="52" t="str">
        <f t="shared" si="52"/>
        <v>A.049.1152</v>
      </c>
      <c r="D1171" s="52" t="str">
        <f>IF(E1171="","",$G$5&amp;"."&amp;B1171&amp;"."&amp;VLOOKUP(G1171,Setting!$B$6:$C$7,2,FALSE)&amp;"."&amp;DAY(E1171)&amp;"."&amp;MONTH(E1171)&amp;"."&amp;YEAR(E1171))</f>
        <v/>
      </c>
      <c r="E1171" s="135" t="str">
        <f>IFERROR(VLOOKUP(C1171,'Db Transaksi'!$C$6:$K$400000,4,FALSE),"")</f>
        <v/>
      </c>
      <c r="F1171" s="135"/>
      <c r="G1171" s="54" t="str">
        <f>IFERROR(VLOOKUP(C1171,'Db Transaksi'!$C$6:$K$400000,7,FALSE),"")</f>
        <v/>
      </c>
      <c r="H1171" s="136">
        <f>IFERROR(IF(G1171=$P$6,VLOOKUP(D1171,'Db Transaksi'!$E$6:$J$400000,6,FALSE),0),0)</f>
        <v>0</v>
      </c>
      <c r="I1171" s="136"/>
      <c r="J1171" s="136">
        <f>IFERROR(IF(G1171=$P$7,VLOOKUP(D1171,'Db Transaksi'!$E$6:$J$400000,6,FALSE),0),0)</f>
        <v>0</v>
      </c>
      <c r="K1171" s="136"/>
      <c r="L1171" s="137">
        <f t="shared" si="53"/>
        <v>0</v>
      </c>
      <c r="M1171" s="138"/>
    </row>
    <row r="1172" spans="1:13" s="7" customFormat="1" x14ac:dyDescent="0.25">
      <c r="A1172" s="53" t="str">
        <f t="shared" si="51"/>
        <v/>
      </c>
      <c r="B1172" s="53">
        <v>1153</v>
      </c>
      <c r="C1172" s="52" t="str">
        <f t="shared" si="52"/>
        <v>A.049.1153</v>
      </c>
      <c r="D1172" s="52" t="str">
        <f>IF(E1172="","",$G$5&amp;"."&amp;B1172&amp;"."&amp;VLOOKUP(G1172,Setting!$B$6:$C$7,2,FALSE)&amp;"."&amp;DAY(E1172)&amp;"."&amp;MONTH(E1172)&amp;"."&amp;YEAR(E1172))</f>
        <v/>
      </c>
      <c r="E1172" s="135" t="str">
        <f>IFERROR(VLOOKUP(C1172,'Db Transaksi'!$C$6:$K$400000,4,FALSE),"")</f>
        <v/>
      </c>
      <c r="F1172" s="135"/>
      <c r="G1172" s="54" t="str">
        <f>IFERROR(VLOOKUP(C1172,'Db Transaksi'!$C$6:$K$400000,7,FALSE),"")</f>
        <v/>
      </c>
      <c r="H1172" s="136">
        <f>IFERROR(IF(G1172=$P$6,VLOOKUP(D1172,'Db Transaksi'!$E$6:$J$400000,6,FALSE),0),0)</f>
        <v>0</v>
      </c>
      <c r="I1172" s="136"/>
      <c r="J1172" s="136">
        <f>IFERROR(IF(G1172=$P$7,VLOOKUP(D1172,'Db Transaksi'!$E$6:$J$400000,6,FALSE),0),0)</f>
        <v>0</v>
      </c>
      <c r="K1172" s="136"/>
      <c r="L1172" s="137">
        <f t="shared" si="53"/>
        <v>0</v>
      </c>
      <c r="M1172" s="138"/>
    </row>
    <row r="1173" spans="1:13" s="7" customFormat="1" x14ac:dyDescent="0.25">
      <c r="A1173" s="53" t="str">
        <f t="shared" ref="A1173:A1236" si="54">IF(G1173="","",B1173)</f>
        <v/>
      </c>
      <c r="B1173" s="53">
        <v>1154</v>
      </c>
      <c r="C1173" s="52" t="str">
        <f t="shared" ref="C1173:C1236" si="55">$G$5&amp;"."&amp;B1173</f>
        <v>A.049.1154</v>
      </c>
      <c r="D1173" s="52" t="str">
        <f>IF(E1173="","",$G$5&amp;"."&amp;B1173&amp;"."&amp;VLOOKUP(G1173,Setting!$B$6:$C$7,2,FALSE)&amp;"."&amp;DAY(E1173)&amp;"."&amp;MONTH(E1173)&amp;"."&amp;YEAR(E1173))</f>
        <v/>
      </c>
      <c r="E1173" s="135" t="str">
        <f>IFERROR(VLOOKUP(C1173,'Db Transaksi'!$C$6:$K$400000,4,FALSE),"")</f>
        <v/>
      </c>
      <c r="F1173" s="135"/>
      <c r="G1173" s="54" t="str">
        <f>IFERROR(VLOOKUP(C1173,'Db Transaksi'!$C$6:$K$400000,7,FALSE),"")</f>
        <v/>
      </c>
      <c r="H1173" s="136">
        <f>IFERROR(IF(G1173=$P$6,VLOOKUP(D1173,'Db Transaksi'!$E$6:$J$400000,6,FALSE),0),0)</f>
        <v>0</v>
      </c>
      <c r="I1173" s="136"/>
      <c r="J1173" s="136">
        <f>IFERROR(IF(G1173=$P$7,VLOOKUP(D1173,'Db Transaksi'!$E$6:$J$400000,6,FALSE),0),0)</f>
        <v>0</v>
      </c>
      <c r="K1173" s="136"/>
      <c r="L1173" s="137">
        <f t="shared" si="53"/>
        <v>0</v>
      </c>
      <c r="M1173" s="138"/>
    </row>
    <row r="1174" spans="1:13" s="7" customFormat="1" x14ac:dyDescent="0.25">
      <c r="A1174" s="53" t="str">
        <f t="shared" si="54"/>
        <v/>
      </c>
      <c r="B1174" s="53">
        <v>1155</v>
      </c>
      <c r="C1174" s="52" t="str">
        <f t="shared" si="55"/>
        <v>A.049.1155</v>
      </c>
      <c r="D1174" s="52" t="str">
        <f>IF(E1174="","",$G$5&amp;"."&amp;B1174&amp;"."&amp;VLOOKUP(G1174,Setting!$B$6:$C$7,2,FALSE)&amp;"."&amp;DAY(E1174)&amp;"."&amp;MONTH(E1174)&amp;"."&amp;YEAR(E1174))</f>
        <v/>
      </c>
      <c r="E1174" s="135" t="str">
        <f>IFERROR(VLOOKUP(C1174,'Db Transaksi'!$C$6:$K$400000,4,FALSE),"")</f>
        <v/>
      </c>
      <c r="F1174" s="135"/>
      <c r="G1174" s="54" t="str">
        <f>IFERROR(VLOOKUP(C1174,'Db Transaksi'!$C$6:$K$400000,7,FALSE),"")</f>
        <v/>
      </c>
      <c r="H1174" s="136">
        <f>IFERROR(IF(G1174=$P$6,VLOOKUP(D1174,'Db Transaksi'!$E$6:$J$400000,6,FALSE),0),0)</f>
        <v>0</v>
      </c>
      <c r="I1174" s="136"/>
      <c r="J1174" s="136">
        <f>IFERROR(IF(G1174=$P$7,VLOOKUP(D1174,'Db Transaksi'!$E$6:$J$400000,6,FALSE),0),0)</f>
        <v>0</v>
      </c>
      <c r="K1174" s="136"/>
      <c r="L1174" s="137">
        <f t="shared" si="53"/>
        <v>0</v>
      </c>
      <c r="M1174" s="138"/>
    </row>
    <row r="1175" spans="1:13" s="7" customFormat="1" x14ac:dyDescent="0.25">
      <c r="A1175" s="53" t="str">
        <f t="shared" si="54"/>
        <v/>
      </c>
      <c r="B1175" s="53">
        <v>1156</v>
      </c>
      <c r="C1175" s="52" t="str">
        <f t="shared" si="55"/>
        <v>A.049.1156</v>
      </c>
      <c r="D1175" s="52" t="str">
        <f>IF(E1175="","",$G$5&amp;"."&amp;B1175&amp;"."&amp;VLOOKUP(G1175,Setting!$B$6:$C$7,2,FALSE)&amp;"."&amp;DAY(E1175)&amp;"."&amp;MONTH(E1175)&amp;"."&amp;YEAR(E1175))</f>
        <v/>
      </c>
      <c r="E1175" s="135" t="str">
        <f>IFERROR(VLOOKUP(C1175,'Db Transaksi'!$C$6:$K$400000,4,FALSE),"")</f>
        <v/>
      </c>
      <c r="F1175" s="135"/>
      <c r="G1175" s="54" t="str">
        <f>IFERROR(VLOOKUP(C1175,'Db Transaksi'!$C$6:$K$400000,7,FALSE),"")</f>
        <v/>
      </c>
      <c r="H1175" s="136">
        <f>IFERROR(IF(G1175=$P$6,VLOOKUP(D1175,'Db Transaksi'!$E$6:$J$400000,6,FALSE),0),0)</f>
        <v>0</v>
      </c>
      <c r="I1175" s="136"/>
      <c r="J1175" s="136">
        <f>IFERROR(IF(G1175=$P$7,VLOOKUP(D1175,'Db Transaksi'!$E$6:$J$400000,6,FALSE),0),0)</f>
        <v>0</v>
      </c>
      <c r="K1175" s="136"/>
      <c r="L1175" s="137">
        <f t="shared" ref="L1175:L1238" si="56">L1174+H1175-J1175</f>
        <v>0</v>
      </c>
      <c r="M1175" s="138"/>
    </row>
    <row r="1176" spans="1:13" s="7" customFormat="1" x14ac:dyDescent="0.25">
      <c r="A1176" s="53" t="str">
        <f t="shared" si="54"/>
        <v/>
      </c>
      <c r="B1176" s="53">
        <v>1157</v>
      </c>
      <c r="C1176" s="52" t="str">
        <f t="shared" si="55"/>
        <v>A.049.1157</v>
      </c>
      <c r="D1176" s="52" t="str">
        <f>IF(E1176="","",$G$5&amp;"."&amp;B1176&amp;"."&amp;VLOOKUP(G1176,Setting!$B$6:$C$7,2,FALSE)&amp;"."&amp;DAY(E1176)&amp;"."&amp;MONTH(E1176)&amp;"."&amp;YEAR(E1176))</f>
        <v/>
      </c>
      <c r="E1176" s="135" t="str">
        <f>IFERROR(VLOOKUP(C1176,'Db Transaksi'!$C$6:$K$400000,4,FALSE),"")</f>
        <v/>
      </c>
      <c r="F1176" s="135"/>
      <c r="G1176" s="54" t="str">
        <f>IFERROR(VLOOKUP(C1176,'Db Transaksi'!$C$6:$K$400000,7,FALSE),"")</f>
        <v/>
      </c>
      <c r="H1176" s="136">
        <f>IFERROR(IF(G1176=$P$6,VLOOKUP(D1176,'Db Transaksi'!$E$6:$J$400000,6,FALSE),0),0)</f>
        <v>0</v>
      </c>
      <c r="I1176" s="136"/>
      <c r="J1176" s="136">
        <f>IFERROR(IF(G1176=$P$7,VLOOKUP(D1176,'Db Transaksi'!$E$6:$J$400000,6,FALSE),0),0)</f>
        <v>0</v>
      </c>
      <c r="K1176" s="136"/>
      <c r="L1176" s="137">
        <f t="shared" si="56"/>
        <v>0</v>
      </c>
      <c r="M1176" s="138"/>
    </row>
    <row r="1177" spans="1:13" s="7" customFormat="1" x14ac:dyDescent="0.25">
      <c r="A1177" s="53" t="str">
        <f t="shared" si="54"/>
        <v/>
      </c>
      <c r="B1177" s="53">
        <v>1158</v>
      </c>
      <c r="C1177" s="52" t="str">
        <f t="shared" si="55"/>
        <v>A.049.1158</v>
      </c>
      <c r="D1177" s="52" t="str">
        <f>IF(E1177="","",$G$5&amp;"."&amp;B1177&amp;"."&amp;VLOOKUP(G1177,Setting!$B$6:$C$7,2,FALSE)&amp;"."&amp;DAY(E1177)&amp;"."&amp;MONTH(E1177)&amp;"."&amp;YEAR(E1177))</f>
        <v/>
      </c>
      <c r="E1177" s="135" t="str">
        <f>IFERROR(VLOOKUP(C1177,'Db Transaksi'!$C$6:$K$400000,4,FALSE),"")</f>
        <v/>
      </c>
      <c r="F1177" s="135"/>
      <c r="G1177" s="54" t="str">
        <f>IFERROR(VLOOKUP(C1177,'Db Transaksi'!$C$6:$K$400000,7,FALSE),"")</f>
        <v/>
      </c>
      <c r="H1177" s="136">
        <f>IFERROR(IF(G1177=$P$6,VLOOKUP(D1177,'Db Transaksi'!$E$6:$J$400000,6,FALSE),0),0)</f>
        <v>0</v>
      </c>
      <c r="I1177" s="136"/>
      <c r="J1177" s="136">
        <f>IFERROR(IF(G1177=$P$7,VLOOKUP(D1177,'Db Transaksi'!$E$6:$J$400000,6,FALSE),0),0)</f>
        <v>0</v>
      </c>
      <c r="K1177" s="136"/>
      <c r="L1177" s="137">
        <f t="shared" si="56"/>
        <v>0</v>
      </c>
      <c r="M1177" s="138"/>
    </row>
    <row r="1178" spans="1:13" s="7" customFormat="1" x14ac:dyDescent="0.25">
      <c r="A1178" s="53" t="str">
        <f t="shared" si="54"/>
        <v/>
      </c>
      <c r="B1178" s="53">
        <v>1159</v>
      </c>
      <c r="C1178" s="52" t="str">
        <f t="shared" si="55"/>
        <v>A.049.1159</v>
      </c>
      <c r="D1178" s="52" t="str">
        <f>IF(E1178="","",$G$5&amp;"."&amp;B1178&amp;"."&amp;VLOOKUP(G1178,Setting!$B$6:$C$7,2,FALSE)&amp;"."&amp;DAY(E1178)&amp;"."&amp;MONTH(E1178)&amp;"."&amp;YEAR(E1178))</f>
        <v/>
      </c>
      <c r="E1178" s="135" t="str">
        <f>IFERROR(VLOOKUP(C1178,'Db Transaksi'!$C$6:$K$400000,4,FALSE),"")</f>
        <v/>
      </c>
      <c r="F1178" s="135"/>
      <c r="G1178" s="54" t="str">
        <f>IFERROR(VLOOKUP(C1178,'Db Transaksi'!$C$6:$K$400000,7,FALSE),"")</f>
        <v/>
      </c>
      <c r="H1178" s="136">
        <f>IFERROR(IF(G1178=$P$6,VLOOKUP(D1178,'Db Transaksi'!$E$6:$J$400000,6,FALSE),0),0)</f>
        <v>0</v>
      </c>
      <c r="I1178" s="136"/>
      <c r="J1178" s="136">
        <f>IFERROR(IF(G1178=$P$7,VLOOKUP(D1178,'Db Transaksi'!$E$6:$J$400000,6,FALSE),0),0)</f>
        <v>0</v>
      </c>
      <c r="K1178" s="136"/>
      <c r="L1178" s="137">
        <f t="shared" si="56"/>
        <v>0</v>
      </c>
      <c r="M1178" s="138"/>
    </row>
    <row r="1179" spans="1:13" s="7" customFormat="1" x14ac:dyDescent="0.25">
      <c r="A1179" s="53" t="str">
        <f t="shared" si="54"/>
        <v/>
      </c>
      <c r="B1179" s="53">
        <v>1160</v>
      </c>
      <c r="C1179" s="52" t="str">
        <f t="shared" si="55"/>
        <v>A.049.1160</v>
      </c>
      <c r="D1179" s="52" t="str">
        <f>IF(E1179="","",$G$5&amp;"."&amp;B1179&amp;"."&amp;VLOOKUP(G1179,Setting!$B$6:$C$7,2,FALSE)&amp;"."&amp;DAY(E1179)&amp;"."&amp;MONTH(E1179)&amp;"."&amp;YEAR(E1179))</f>
        <v/>
      </c>
      <c r="E1179" s="135" t="str">
        <f>IFERROR(VLOOKUP(C1179,'Db Transaksi'!$C$6:$K$400000,4,FALSE),"")</f>
        <v/>
      </c>
      <c r="F1179" s="135"/>
      <c r="G1179" s="54" t="str">
        <f>IFERROR(VLOOKUP(C1179,'Db Transaksi'!$C$6:$K$400000,7,FALSE),"")</f>
        <v/>
      </c>
      <c r="H1179" s="136">
        <f>IFERROR(IF(G1179=$P$6,VLOOKUP(D1179,'Db Transaksi'!$E$6:$J$400000,6,FALSE),0),0)</f>
        <v>0</v>
      </c>
      <c r="I1179" s="136"/>
      <c r="J1179" s="136">
        <f>IFERROR(IF(G1179=$P$7,VLOOKUP(D1179,'Db Transaksi'!$E$6:$J$400000,6,FALSE),0),0)</f>
        <v>0</v>
      </c>
      <c r="K1179" s="136"/>
      <c r="L1179" s="137">
        <f t="shared" si="56"/>
        <v>0</v>
      </c>
      <c r="M1179" s="138"/>
    </row>
    <row r="1180" spans="1:13" s="7" customFormat="1" x14ac:dyDescent="0.25">
      <c r="A1180" s="53" t="str">
        <f t="shared" si="54"/>
        <v/>
      </c>
      <c r="B1180" s="53">
        <v>1161</v>
      </c>
      <c r="C1180" s="52" t="str">
        <f t="shared" si="55"/>
        <v>A.049.1161</v>
      </c>
      <c r="D1180" s="52" t="str">
        <f>IF(E1180="","",$G$5&amp;"."&amp;B1180&amp;"."&amp;VLOOKUP(G1180,Setting!$B$6:$C$7,2,FALSE)&amp;"."&amp;DAY(E1180)&amp;"."&amp;MONTH(E1180)&amp;"."&amp;YEAR(E1180))</f>
        <v/>
      </c>
      <c r="E1180" s="135" t="str">
        <f>IFERROR(VLOOKUP(C1180,'Db Transaksi'!$C$6:$K$400000,4,FALSE),"")</f>
        <v/>
      </c>
      <c r="F1180" s="135"/>
      <c r="G1180" s="54" t="str">
        <f>IFERROR(VLOOKUP(C1180,'Db Transaksi'!$C$6:$K$400000,7,FALSE),"")</f>
        <v/>
      </c>
      <c r="H1180" s="136">
        <f>IFERROR(IF(G1180=$P$6,VLOOKUP(D1180,'Db Transaksi'!$E$6:$J$400000,6,FALSE),0),0)</f>
        <v>0</v>
      </c>
      <c r="I1180" s="136"/>
      <c r="J1180" s="136">
        <f>IFERROR(IF(G1180=$P$7,VLOOKUP(D1180,'Db Transaksi'!$E$6:$J$400000,6,FALSE),0),0)</f>
        <v>0</v>
      </c>
      <c r="K1180" s="136"/>
      <c r="L1180" s="137">
        <f t="shared" si="56"/>
        <v>0</v>
      </c>
      <c r="M1180" s="138"/>
    </row>
    <row r="1181" spans="1:13" s="7" customFormat="1" x14ac:dyDescent="0.25">
      <c r="A1181" s="53" t="str">
        <f t="shared" si="54"/>
        <v/>
      </c>
      <c r="B1181" s="53">
        <v>1162</v>
      </c>
      <c r="C1181" s="52" t="str">
        <f t="shared" si="55"/>
        <v>A.049.1162</v>
      </c>
      <c r="D1181" s="52" t="str">
        <f>IF(E1181="","",$G$5&amp;"."&amp;B1181&amp;"."&amp;VLOOKUP(G1181,Setting!$B$6:$C$7,2,FALSE)&amp;"."&amp;DAY(E1181)&amp;"."&amp;MONTH(E1181)&amp;"."&amp;YEAR(E1181))</f>
        <v/>
      </c>
      <c r="E1181" s="135" t="str">
        <f>IFERROR(VLOOKUP(C1181,'Db Transaksi'!$C$6:$K$400000,4,FALSE),"")</f>
        <v/>
      </c>
      <c r="F1181" s="135"/>
      <c r="G1181" s="54" t="str">
        <f>IFERROR(VLOOKUP(C1181,'Db Transaksi'!$C$6:$K$400000,7,FALSE),"")</f>
        <v/>
      </c>
      <c r="H1181" s="136">
        <f>IFERROR(IF(G1181=$P$6,VLOOKUP(D1181,'Db Transaksi'!$E$6:$J$400000,6,FALSE),0),0)</f>
        <v>0</v>
      </c>
      <c r="I1181" s="136"/>
      <c r="J1181" s="136">
        <f>IFERROR(IF(G1181=$P$7,VLOOKUP(D1181,'Db Transaksi'!$E$6:$J$400000,6,FALSE),0),0)</f>
        <v>0</v>
      </c>
      <c r="K1181" s="136"/>
      <c r="L1181" s="137">
        <f t="shared" si="56"/>
        <v>0</v>
      </c>
      <c r="M1181" s="138"/>
    </row>
    <row r="1182" spans="1:13" s="7" customFormat="1" x14ac:dyDescent="0.25">
      <c r="A1182" s="53" t="str">
        <f t="shared" si="54"/>
        <v/>
      </c>
      <c r="B1182" s="53">
        <v>1163</v>
      </c>
      <c r="C1182" s="52" t="str">
        <f t="shared" si="55"/>
        <v>A.049.1163</v>
      </c>
      <c r="D1182" s="52" t="str">
        <f>IF(E1182="","",$G$5&amp;"."&amp;B1182&amp;"."&amp;VLOOKUP(G1182,Setting!$B$6:$C$7,2,FALSE)&amp;"."&amp;DAY(E1182)&amp;"."&amp;MONTH(E1182)&amp;"."&amp;YEAR(E1182))</f>
        <v/>
      </c>
      <c r="E1182" s="135" t="str">
        <f>IFERROR(VLOOKUP(C1182,'Db Transaksi'!$C$6:$K$400000,4,FALSE),"")</f>
        <v/>
      </c>
      <c r="F1182" s="135"/>
      <c r="G1182" s="54" t="str">
        <f>IFERROR(VLOOKUP(C1182,'Db Transaksi'!$C$6:$K$400000,7,FALSE),"")</f>
        <v/>
      </c>
      <c r="H1182" s="136">
        <f>IFERROR(IF(G1182=$P$6,VLOOKUP(D1182,'Db Transaksi'!$E$6:$J$400000,6,FALSE),0),0)</f>
        <v>0</v>
      </c>
      <c r="I1182" s="136"/>
      <c r="J1182" s="136">
        <f>IFERROR(IF(G1182=$P$7,VLOOKUP(D1182,'Db Transaksi'!$E$6:$J$400000,6,FALSE),0),0)</f>
        <v>0</v>
      </c>
      <c r="K1182" s="136"/>
      <c r="L1182" s="137">
        <f t="shared" si="56"/>
        <v>0</v>
      </c>
      <c r="M1182" s="138"/>
    </row>
    <row r="1183" spans="1:13" s="7" customFormat="1" x14ac:dyDescent="0.25">
      <c r="A1183" s="53" t="str">
        <f t="shared" si="54"/>
        <v/>
      </c>
      <c r="B1183" s="53">
        <v>1164</v>
      </c>
      <c r="C1183" s="52" t="str">
        <f t="shared" si="55"/>
        <v>A.049.1164</v>
      </c>
      <c r="D1183" s="52" t="str">
        <f>IF(E1183="","",$G$5&amp;"."&amp;B1183&amp;"."&amp;VLOOKUP(G1183,Setting!$B$6:$C$7,2,FALSE)&amp;"."&amp;DAY(E1183)&amp;"."&amp;MONTH(E1183)&amp;"."&amp;YEAR(E1183))</f>
        <v/>
      </c>
      <c r="E1183" s="135" t="str">
        <f>IFERROR(VLOOKUP(C1183,'Db Transaksi'!$C$6:$K$400000,4,FALSE),"")</f>
        <v/>
      </c>
      <c r="F1183" s="135"/>
      <c r="G1183" s="54" t="str">
        <f>IFERROR(VLOOKUP(C1183,'Db Transaksi'!$C$6:$K$400000,7,FALSE),"")</f>
        <v/>
      </c>
      <c r="H1183" s="136">
        <f>IFERROR(IF(G1183=$P$6,VLOOKUP(D1183,'Db Transaksi'!$E$6:$J$400000,6,FALSE),0),0)</f>
        <v>0</v>
      </c>
      <c r="I1183" s="136"/>
      <c r="J1183" s="136">
        <f>IFERROR(IF(G1183=$P$7,VLOOKUP(D1183,'Db Transaksi'!$E$6:$J$400000,6,FALSE),0),0)</f>
        <v>0</v>
      </c>
      <c r="K1183" s="136"/>
      <c r="L1183" s="137">
        <f t="shared" si="56"/>
        <v>0</v>
      </c>
      <c r="M1183" s="138"/>
    </row>
    <row r="1184" spans="1:13" s="7" customFormat="1" x14ac:dyDescent="0.25">
      <c r="A1184" s="53" t="str">
        <f t="shared" si="54"/>
        <v/>
      </c>
      <c r="B1184" s="53">
        <v>1165</v>
      </c>
      <c r="C1184" s="52" t="str">
        <f t="shared" si="55"/>
        <v>A.049.1165</v>
      </c>
      <c r="D1184" s="52" t="str">
        <f>IF(E1184="","",$G$5&amp;"."&amp;B1184&amp;"."&amp;VLOOKUP(G1184,Setting!$B$6:$C$7,2,FALSE)&amp;"."&amp;DAY(E1184)&amp;"."&amp;MONTH(E1184)&amp;"."&amp;YEAR(E1184))</f>
        <v/>
      </c>
      <c r="E1184" s="135" t="str">
        <f>IFERROR(VLOOKUP(C1184,'Db Transaksi'!$C$6:$K$400000,4,FALSE),"")</f>
        <v/>
      </c>
      <c r="F1184" s="135"/>
      <c r="G1184" s="54" t="str">
        <f>IFERROR(VLOOKUP(C1184,'Db Transaksi'!$C$6:$K$400000,7,FALSE),"")</f>
        <v/>
      </c>
      <c r="H1184" s="136">
        <f>IFERROR(IF(G1184=$P$6,VLOOKUP(D1184,'Db Transaksi'!$E$6:$J$400000,6,FALSE),0),0)</f>
        <v>0</v>
      </c>
      <c r="I1184" s="136"/>
      <c r="J1184" s="136">
        <f>IFERROR(IF(G1184=$P$7,VLOOKUP(D1184,'Db Transaksi'!$E$6:$J$400000,6,FALSE),0),0)</f>
        <v>0</v>
      </c>
      <c r="K1184" s="136"/>
      <c r="L1184" s="137">
        <f t="shared" si="56"/>
        <v>0</v>
      </c>
      <c r="M1184" s="138"/>
    </row>
    <row r="1185" spans="1:13" s="7" customFormat="1" x14ac:dyDescent="0.25">
      <c r="A1185" s="53" t="str">
        <f t="shared" si="54"/>
        <v/>
      </c>
      <c r="B1185" s="53">
        <v>1166</v>
      </c>
      <c r="C1185" s="52" t="str">
        <f t="shared" si="55"/>
        <v>A.049.1166</v>
      </c>
      <c r="D1185" s="52" t="str">
        <f>IF(E1185="","",$G$5&amp;"."&amp;B1185&amp;"."&amp;VLOOKUP(G1185,Setting!$B$6:$C$7,2,FALSE)&amp;"."&amp;DAY(E1185)&amp;"."&amp;MONTH(E1185)&amp;"."&amp;YEAR(E1185))</f>
        <v/>
      </c>
      <c r="E1185" s="135" t="str">
        <f>IFERROR(VLOOKUP(C1185,'Db Transaksi'!$C$6:$K$400000,4,FALSE),"")</f>
        <v/>
      </c>
      <c r="F1185" s="135"/>
      <c r="G1185" s="54" t="str">
        <f>IFERROR(VLOOKUP(C1185,'Db Transaksi'!$C$6:$K$400000,7,FALSE),"")</f>
        <v/>
      </c>
      <c r="H1185" s="136">
        <f>IFERROR(IF(G1185=$P$6,VLOOKUP(D1185,'Db Transaksi'!$E$6:$J$400000,6,FALSE),0),0)</f>
        <v>0</v>
      </c>
      <c r="I1185" s="136"/>
      <c r="J1185" s="136">
        <f>IFERROR(IF(G1185=$P$7,VLOOKUP(D1185,'Db Transaksi'!$E$6:$J$400000,6,FALSE),0),0)</f>
        <v>0</v>
      </c>
      <c r="K1185" s="136"/>
      <c r="L1185" s="137">
        <f t="shared" si="56"/>
        <v>0</v>
      </c>
      <c r="M1185" s="138"/>
    </row>
    <row r="1186" spans="1:13" s="7" customFormat="1" x14ac:dyDescent="0.25">
      <c r="A1186" s="53" t="str">
        <f t="shared" si="54"/>
        <v/>
      </c>
      <c r="B1186" s="53">
        <v>1167</v>
      </c>
      <c r="C1186" s="52" t="str">
        <f t="shared" si="55"/>
        <v>A.049.1167</v>
      </c>
      <c r="D1186" s="52" t="str">
        <f>IF(E1186="","",$G$5&amp;"."&amp;B1186&amp;"."&amp;VLOOKUP(G1186,Setting!$B$6:$C$7,2,FALSE)&amp;"."&amp;DAY(E1186)&amp;"."&amp;MONTH(E1186)&amp;"."&amp;YEAR(E1186))</f>
        <v/>
      </c>
      <c r="E1186" s="135" t="str">
        <f>IFERROR(VLOOKUP(C1186,'Db Transaksi'!$C$6:$K$400000,4,FALSE),"")</f>
        <v/>
      </c>
      <c r="F1186" s="135"/>
      <c r="G1186" s="54" t="str">
        <f>IFERROR(VLOOKUP(C1186,'Db Transaksi'!$C$6:$K$400000,7,FALSE),"")</f>
        <v/>
      </c>
      <c r="H1186" s="136">
        <f>IFERROR(IF(G1186=$P$6,VLOOKUP(D1186,'Db Transaksi'!$E$6:$J$400000,6,FALSE),0),0)</f>
        <v>0</v>
      </c>
      <c r="I1186" s="136"/>
      <c r="J1186" s="136">
        <f>IFERROR(IF(G1186=$P$7,VLOOKUP(D1186,'Db Transaksi'!$E$6:$J$400000,6,FALSE),0),0)</f>
        <v>0</v>
      </c>
      <c r="K1186" s="136"/>
      <c r="L1186" s="137">
        <f t="shared" si="56"/>
        <v>0</v>
      </c>
      <c r="M1186" s="138"/>
    </row>
    <row r="1187" spans="1:13" s="7" customFormat="1" x14ac:dyDescent="0.25">
      <c r="A1187" s="53" t="str">
        <f t="shared" si="54"/>
        <v/>
      </c>
      <c r="B1187" s="53">
        <v>1168</v>
      </c>
      <c r="C1187" s="52" t="str">
        <f t="shared" si="55"/>
        <v>A.049.1168</v>
      </c>
      <c r="D1187" s="52" t="str">
        <f>IF(E1187="","",$G$5&amp;"."&amp;B1187&amp;"."&amp;VLOOKUP(G1187,Setting!$B$6:$C$7,2,FALSE)&amp;"."&amp;DAY(E1187)&amp;"."&amp;MONTH(E1187)&amp;"."&amp;YEAR(E1187))</f>
        <v/>
      </c>
      <c r="E1187" s="135" t="str">
        <f>IFERROR(VLOOKUP(C1187,'Db Transaksi'!$C$6:$K$400000,4,FALSE),"")</f>
        <v/>
      </c>
      <c r="F1187" s="135"/>
      <c r="G1187" s="54" t="str">
        <f>IFERROR(VLOOKUP(C1187,'Db Transaksi'!$C$6:$K$400000,7,FALSE),"")</f>
        <v/>
      </c>
      <c r="H1187" s="136">
        <f>IFERROR(IF(G1187=$P$6,VLOOKUP(D1187,'Db Transaksi'!$E$6:$J$400000,6,FALSE),0),0)</f>
        <v>0</v>
      </c>
      <c r="I1187" s="136"/>
      <c r="J1187" s="136">
        <f>IFERROR(IF(G1187=$P$7,VLOOKUP(D1187,'Db Transaksi'!$E$6:$J$400000,6,FALSE),0),0)</f>
        <v>0</v>
      </c>
      <c r="K1187" s="136"/>
      <c r="L1187" s="137">
        <f t="shared" si="56"/>
        <v>0</v>
      </c>
      <c r="M1187" s="138"/>
    </row>
    <row r="1188" spans="1:13" s="7" customFormat="1" x14ac:dyDescent="0.25">
      <c r="A1188" s="53" t="str">
        <f t="shared" si="54"/>
        <v/>
      </c>
      <c r="B1188" s="53">
        <v>1169</v>
      </c>
      <c r="C1188" s="52" t="str">
        <f t="shared" si="55"/>
        <v>A.049.1169</v>
      </c>
      <c r="D1188" s="52" t="str">
        <f>IF(E1188="","",$G$5&amp;"."&amp;B1188&amp;"."&amp;VLOOKUP(G1188,Setting!$B$6:$C$7,2,FALSE)&amp;"."&amp;DAY(E1188)&amp;"."&amp;MONTH(E1188)&amp;"."&amp;YEAR(E1188))</f>
        <v/>
      </c>
      <c r="E1188" s="135" t="str">
        <f>IFERROR(VLOOKUP(C1188,'Db Transaksi'!$C$6:$K$400000,4,FALSE),"")</f>
        <v/>
      </c>
      <c r="F1188" s="135"/>
      <c r="G1188" s="54" t="str">
        <f>IFERROR(VLOOKUP(C1188,'Db Transaksi'!$C$6:$K$400000,7,FALSE),"")</f>
        <v/>
      </c>
      <c r="H1188" s="136">
        <f>IFERROR(IF(G1188=$P$6,VLOOKUP(D1188,'Db Transaksi'!$E$6:$J$400000,6,FALSE),0),0)</f>
        <v>0</v>
      </c>
      <c r="I1188" s="136"/>
      <c r="J1188" s="136">
        <f>IFERROR(IF(G1188=$P$7,VLOOKUP(D1188,'Db Transaksi'!$E$6:$J$400000,6,FALSE),0),0)</f>
        <v>0</v>
      </c>
      <c r="K1188" s="136"/>
      <c r="L1188" s="137">
        <f t="shared" si="56"/>
        <v>0</v>
      </c>
      <c r="M1188" s="138"/>
    </row>
    <row r="1189" spans="1:13" s="7" customFormat="1" x14ac:dyDescent="0.25">
      <c r="A1189" s="53" t="str">
        <f t="shared" si="54"/>
        <v/>
      </c>
      <c r="B1189" s="53">
        <v>1170</v>
      </c>
      <c r="C1189" s="52" t="str">
        <f t="shared" si="55"/>
        <v>A.049.1170</v>
      </c>
      <c r="D1189" s="52" t="str">
        <f>IF(E1189="","",$G$5&amp;"."&amp;B1189&amp;"."&amp;VLOOKUP(G1189,Setting!$B$6:$C$7,2,FALSE)&amp;"."&amp;DAY(E1189)&amp;"."&amp;MONTH(E1189)&amp;"."&amp;YEAR(E1189))</f>
        <v/>
      </c>
      <c r="E1189" s="135" t="str">
        <f>IFERROR(VLOOKUP(C1189,'Db Transaksi'!$C$6:$K$400000,4,FALSE),"")</f>
        <v/>
      </c>
      <c r="F1189" s="135"/>
      <c r="G1189" s="54" t="str">
        <f>IFERROR(VLOOKUP(C1189,'Db Transaksi'!$C$6:$K$400000,7,FALSE),"")</f>
        <v/>
      </c>
      <c r="H1189" s="136">
        <f>IFERROR(IF(G1189=$P$6,VLOOKUP(D1189,'Db Transaksi'!$E$6:$J$400000,6,FALSE),0),0)</f>
        <v>0</v>
      </c>
      <c r="I1189" s="136"/>
      <c r="J1189" s="136">
        <f>IFERROR(IF(G1189=$P$7,VLOOKUP(D1189,'Db Transaksi'!$E$6:$J$400000,6,FALSE),0),0)</f>
        <v>0</v>
      </c>
      <c r="K1189" s="136"/>
      <c r="L1189" s="137">
        <f t="shared" si="56"/>
        <v>0</v>
      </c>
      <c r="M1189" s="138"/>
    </row>
    <row r="1190" spans="1:13" s="7" customFormat="1" x14ac:dyDescent="0.25">
      <c r="A1190" s="53" t="str">
        <f t="shared" si="54"/>
        <v/>
      </c>
      <c r="B1190" s="53">
        <v>1171</v>
      </c>
      <c r="C1190" s="52" t="str">
        <f t="shared" si="55"/>
        <v>A.049.1171</v>
      </c>
      <c r="D1190" s="52" t="str">
        <f>IF(E1190="","",$G$5&amp;"."&amp;B1190&amp;"."&amp;VLOOKUP(G1190,Setting!$B$6:$C$7,2,FALSE)&amp;"."&amp;DAY(E1190)&amp;"."&amp;MONTH(E1190)&amp;"."&amp;YEAR(E1190))</f>
        <v/>
      </c>
      <c r="E1190" s="135" t="str">
        <f>IFERROR(VLOOKUP(C1190,'Db Transaksi'!$C$6:$K$400000,4,FALSE),"")</f>
        <v/>
      </c>
      <c r="F1190" s="135"/>
      <c r="G1190" s="54" t="str">
        <f>IFERROR(VLOOKUP(C1190,'Db Transaksi'!$C$6:$K$400000,7,FALSE),"")</f>
        <v/>
      </c>
      <c r="H1190" s="136">
        <f>IFERROR(IF(G1190=$P$6,VLOOKUP(D1190,'Db Transaksi'!$E$6:$J$400000,6,FALSE),0),0)</f>
        <v>0</v>
      </c>
      <c r="I1190" s="136"/>
      <c r="J1190" s="136">
        <f>IFERROR(IF(G1190=$P$7,VLOOKUP(D1190,'Db Transaksi'!$E$6:$J$400000,6,FALSE),0),0)</f>
        <v>0</v>
      </c>
      <c r="K1190" s="136"/>
      <c r="L1190" s="137">
        <f t="shared" si="56"/>
        <v>0</v>
      </c>
      <c r="M1190" s="138"/>
    </row>
    <row r="1191" spans="1:13" s="7" customFormat="1" x14ac:dyDescent="0.25">
      <c r="A1191" s="53" t="str">
        <f t="shared" si="54"/>
        <v/>
      </c>
      <c r="B1191" s="53">
        <v>1172</v>
      </c>
      <c r="C1191" s="52" t="str">
        <f t="shared" si="55"/>
        <v>A.049.1172</v>
      </c>
      <c r="D1191" s="52" t="str">
        <f>IF(E1191="","",$G$5&amp;"."&amp;B1191&amp;"."&amp;VLOOKUP(G1191,Setting!$B$6:$C$7,2,FALSE)&amp;"."&amp;DAY(E1191)&amp;"."&amp;MONTH(E1191)&amp;"."&amp;YEAR(E1191))</f>
        <v/>
      </c>
      <c r="E1191" s="135" t="str">
        <f>IFERROR(VLOOKUP(C1191,'Db Transaksi'!$C$6:$K$400000,4,FALSE),"")</f>
        <v/>
      </c>
      <c r="F1191" s="135"/>
      <c r="G1191" s="54" t="str">
        <f>IFERROR(VLOOKUP(C1191,'Db Transaksi'!$C$6:$K$400000,7,FALSE),"")</f>
        <v/>
      </c>
      <c r="H1191" s="136">
        <f>IFERROR(IF(G1191=$P$6,VLOOKUP(D1191,'Db Transaksi'!$E$6:$J$400000,6,FALSE),0),0)</f>
        <v>0</v>
      </c>
      <c r="I1191" s="136"/>
      <c r="J1191" s="136">
        <f>IFERROR(IF(G1191=$P$7,VLOOKUP(D1191,'Db Transaksi'!$E$6:$J$400000,6,FALSE),0),0)</f>
        <v>0</v>
      </c>
      <c r="K1191" s="136"/>
      <c r="L1191" s="137">
        <f t="shared" si="56"/>
        <v>0</v>
      </c>
      <c r="M1191" s="138"/>
    </row>
    <row r="1192" spans="1:13" s="7" customFormat="1" x14ac:dyDescent="0.25">
      <c r="A1192" s="53" t="str">
        <f t="shared" si="54"/>
        <v/>
      </c>
      <c r="B1192" s="53">
        <v>1173</v>
      </c>
      <c r="C1192" s="52" t="str">
        <f t="shared" si="55"/>
        <v>A.049.1173</v>
      </c>
      <c r="D1192" s="52" t="str">
        <f>IF(E1192="","",$G$5&amp;"."&amp;B1192&amp;"."&amp;VLOOKUP(G1192,Setting!$B$6:$C$7,2,FALSE)&amp;"."&amp;DAY(E1192)&amp;"."&amp;MONTH(E1192)&amp;"."&amp;YEAR(E1192))</f>
        <v/>
      </c>
      <c r="E1192" s="135" t="str">
        <f>IFERROR(VLOOKUP(C1192,'Db Transaksi'!$C$6:$K$400000,4,FALSE),"")</f>
        <v/>
      </c>
      <c r="F1192" s="135"/>
      <c r="G1192" s="54" t="str">
        <f>IFERROR(VLOOKUP(C1192,'Db Transaksi'!$C$6:$K$400000,7,FALSE),"")</f>
        <v/>
      </c>
      <c r="H1192" s="136">
        <f>IFERROR(IF(G1192=$P$6,VLOOKUP(D1192,'Db Transaksi'!$E$6:$J$400000,6,FALSE),0),0)</f>
        <v>0</v>
      </c>
      <c r="I1192" s="136"/>
      <c r="J1192" s="136">
        <f>IFERROR(IF(G1192=$P$7,VLOOKUP(D1192,'Db Transaksi'!$E$6:$J$400000,6,FALSE),0),0)</f>
        <v>0</v>
      </c>
      <c r="K1192" s="136"/>
      <c r="L1192" s="137">
        <f t="shared" si="56"/>
        <v>0</v>
      </c>
      <c r="M1192" s="138"/>
    </row>
    <row r="1193" spans="1:13" s="7" customFormat="1" x14ac:dyDescent="0.25">
      <c r="A1193" s="53" t="str">
        <f t="shared" si="54"/>
        <v/>
      </c>
      <c r="B1193" s="53">
        <v>1174</v>
      </c>
      <c r="C1193" s="52" t="str">
        <f t="shared" si="55"/>
        <v>A.049.1174</v>
      </c>
      <c r="D1193" s="52" t="str">
        <f>IF(E1193="","",$G$5&amp;"."&amp;B1193&amp;"."&amp;VLOOKUP(G1193,Setting!$B$6:$C$7,2,FALSE)&amp;"."&amp;DAY(E1193)&amp;"."&amp;MONTH(E1193)&amp;"."&amp;YEAR(E1193))</f>
        <v/>
      </c>
      <c r="E1193" s="135" t="str">
        <f>IFERROR(VLOOKUP(C1193,'Db Transaksi'!$C$6:$K$400000,4,FALSE),"")</f>
        <v/>
      </c>
      <c r="F1193" s="135"/>
      <c r="G1193" s="54" t="str">
        <f>IFERROR(VLOOKUP(C1193,'Db Transaksi'!$C$6:$K$400000,7,FALSE),"")</f>
        <v/>
      </c>
      <c r="H1193" s="136">
        <f>IFERROR(IF(G1193=$P$6,VLOOKUP(D1193,'Db Transaksi'!$E$6:$J$400000,6,FALSE),0),0)</f>
        <v>0</v>
      </c>
      <c r="I1193" s="136"/>
      <c r="J1193" s="136">
        <f>IFERROR(IF(G1193=$P$7,VLOOKUP(D1193,'Db Transaksi'!$E$6:$J$400000,6,FALSE),0),0)</f>
        <v>0</v>
      </c>
      <c r="K1193" s="136"/>
      <c r="L1193" s="137">
        <f t="shared" si="56"/>
        <v>0</v>
      </c>
      <c r="M1193" s="138"/>
    </row>
    <row r="1194" spans="1:13" s="7" customFormat="1" x14ac:dyDescent="0.25">
      <c r="A1194" s="53" t="str">
        <f t="shared" si="54"/>
        <v/>
      </c>
      <c r="B1194" s="53">
        <v>1175</v>
      </c>
      <c r="C1194" s="52" t="str">
        <f t="shared" si="55"/>
        <v>A.049.1175</v>
      </c>
      <c r="D1194" s="52" t="str">
        <f>IF(E1194="","",$G$5&amp;"."&amp;B1194&amp;"."&amp;VLOOKUP(G1194,Setting!$B$6:$C$7,2,FALSE)&amp;"."&amp;DAY(E1194)&amp;"."&amp;MONTH(E1194)&amp;"."&amp;YEAR(E1194))</f>
        <v/>
      </c>
      <c r="E1194" s="135" t="str">
        <f>IFERROR(VLOOKUP(C1194,'Db Transaksi'!$C$6:$K$400000,4,FALSE),"")</f>
        <v/>
      </c>
      <c r="F1194" s="135"/>
      <c r="G1194" s="54" t="str">
        <f>IFERROR(VLOOKUP(C1194,'Db Transaksi'!$C$6:$K$400000,7,FALSE),"")</f>
        <v/>
      </c>
      <c r="H1194" s="136">
        <f>IFERROR(IF(G1194=$P$6,VLOOKUP(D1194,'Db Transaksi'!$E$6:$J$400000,6,FALSE),0),0)</f>
        <v>0</v>
      </c>
      <c r="I1194" s="136"/>
      <c r="J1194" s="136">
        <f>IFERROR(IF(G1194=$P$7,VLOOKUP(D1194,'Db Transaksi'!$E$6:$J$400000,6,FALSE),0),0)</f>
        <v>0</v>
      </c>
      <c r="K1194" s="136"/>
      <c r="L1194" s="137">
        <f t="shared" si="56"/>
        <v>0</v>
      </c>
      <c r="M1194" s="138"/>
    </row>
    <row r="1195" spans="1:13" s="7" customFormat="1" x14ac:dyDescent="0.25">
      <c r="A1195" s="53" t="str">
        <f t="shared" si="54"/>
        <v/>
      </c>
      <c r="B1195" s="53">
        <v>1176</v>
      </c>
      <c r="C1195" s="52" t="str">
        <f t="shared" si="55"/>
        <v>A.049.1176</v>
      </c>
      <c r="D1195" s="52" t="str">
        <f>IF(E1195="","",$G$5&amp;"."&amp;B1195&amp;"."&amp;VLOOKUP(G1195,Setting!$B$6:$C$7,2,FALSE)&amp;"."&amp;DAY(E1195)&amp;"."&amp;MONTH(E1195)&amp;"."&amp;YEAR(E1195))</f>
        <v/>
      </c>
      <c r="E1195" s="135" t="str">
        <f>IFERROR(VLOOKUP(C1195,'Db Transaksi'!$C$6:$K$400000,4,FALSE),"")</f>
        <v/>
      </c>
      <c r="F1195" s="135"/>
      <c r="G1195" s="54" t="str">
        <f>IFERROR(VLOOKUP(C1195,'Db Transaksi'!$C$6:$K$400000,7,FALSE),"")</f>
        <v/>
      </c>
      <c r="H1195" s="136">
        <f>IFERROR(IF(G1195=$P$6,VLOOKUP(D1195,'Db Transaksi'!$E$6:$J$400000,6,FALSE),0),0)</f>
        <v>0</v>
      </c>
      <c r="I1195" s="136"/>
      <c r="J1195" s="136">
        <f>IFERROR(IF(G1195=$P$7,VLOOKUP(D1195,'Db Transaksi'!$E$6:$J$400000,6,FALSE),0),0)</f>
        <v>0</v>
      </c>
      <c r="K1195" s="136"/>
      <c r="L1195" s="137">
        <f t="shared" si="56"/>
        <v>0</v>
      </c>
      <c r="M1195" s="138"/>
    </row>
    <row r="1196" spans="1:13" s="7" customFormat="1" x14ac:dyDescent="0.25">
      <c r="A1196" s="53" t="str">
        <f t="shared" si="54"/>
        <v/>
      </c>
      <c r="B1196" s="53">
        <v>1177</v>
      </c>
      <c r="C1196" s="52" t="str">
        <f t="shared" si="55"/>
        <v>A.049.1177</v>
      </c>
      <c r="D1196" s="52" t="str">
        <f>IF(E1196="","",$G$5&amp;"."&amp;B1196&amp;"."&amp;VLOOKUP(G1196,Setting!$B$6:$C$7,2,FALSE)&amp;"."&amp;DAY(E1196)&amp;"."&amp;MONTH(E1196)&amp;"."&amp;YEAR(E1196))</f>
        <v/>
      </c>
      <c r="E1196" s="135" t="str">
        <f>IFERROR(VLOOKUP(C1196,'Db Transaksi'!$C$6:$K$400000,4,FALSE),"")</f>
        <v/>
      </c>
      <c r="F1196" s="135"/>
      <c r="G1196" s="54" t="str">
        <f>IFERROR(VLOOKUP(C1196,'Db Transaksi'!$C$6:$K$400000,7,FALSE),"")</f>
        <v/>
      </c>
      <c r="H1196" s="136">
        <f>IFERROR(IF(G1196=$P$6,VLOOKUP(D1196,'Db Transaksi'!$E$6:$J$400000,6,FALSE),0),0)</f>
        <v>0</v>
      </c>
      <c r="I1196" s="136"/>
      <c r="J1196" s="136">
        <f>IFERROR(IF(G1196=$P$7,VLOOKUP(D1196,'Db Transaksi'!$E$6:$J$400000,6,FALSE),0),0)</f>
        <v>0</v>
      </c>
      <c r="K1196" s="136"/>
      <c r="L1196" s="137">
        <f t="shared" si="56"/>
        <v>0</v>
      </c>
      <c r="M1196" s="138"/>
    </row>
    <row r="1197" spans="1:13" s="7" customFormat="1" x14ac:dyDescent="0.25">
      <c r="A1197" s="53" t="str">
        <f t="shared" si="54"/>
        <v/>
      </c>
      <c r="B1197" s="53">
        <v>1178</v>
      </c>
      <c r="C1197" s="52" t="str">
        <f t="shared" si="55"/>
        <v>A.049.1178</v>
      </c>
      <c r="D1197" s="52" t="str">
        <f>IF(E1197="","",$G$5&amp;"."&amp;B1197&amp;"."&amp;VLOOKUP(G1197,Setting!$B$6:$C$7,2,FALSE)&amp;"."&amp;DAY(E1197)&amp;"."&amp;MONTH(E1197)&amp;"."&amp;YEAR(E1197))</f>
        <v/>
      </c>
      <c r="E1197" s="135" t="str">
        <f>IFERROR(VLOOKUP(C1197,'Db Transaksi'!$C$6:$K$400000,4,FALSE),"")</f>
        <v/>
      </c>
      <c r="F1197" s="135"/>
      <c r="G1197" s="54" t="str">
        <f>IFERROR(VLOOKUP(C1197,'Db Transaksi'!$C$6:$K$400000,7,FALSE),"")</f>
        <v/>
      </c>
      <c r="H1197" s="136">
        <f>IFERROR(IF(G1197=$P$6,VLOOKUP(D1197,'Db Transaksi'!$E$6:$J$400000,6,FALSE),0),0)</f>
        <v>0</v>
      </c>
      <c r="I1197" s="136"/>
      <c r="J1197" s="136">
        <f>IFERROR(IF(G1197=$P$7,VLOOKUP(D1197,'Db Transaksi'!$E$6:$J$400000,6,FALSE),0),0)</f>
        <v>0</v>
      </c>
      <c r="K1197" s="136"/>
      <c r="L1197" s="137">
        <f t="shared" si="56"/>
        <v>0</v>
      </c>
      <c r="M1197" s="138"/>
    </row>
    <row r="1198" spans="1:13" s="7" customFormat="1" x14ac:dyDescent="0.25">
      <c r="A1198" s="53" t="str">
        <f t="shared" si="54"/>
        <v/>
      </c>
      <c r="B1198" s="53">
        <v>1179</v>
      </c>
      <c r="C1198" s="52" t="str">
        <f t="shared" si="55"/>
        <v>A.049.1179</v>
      </c>
      <c r="D1198" s="52" t="str">
        <f>IF(E1198="","",$G$5&amp;"."&amp;B1198&amp;"."&amp;VLOOKUP(G1198,Setting!$B$6:$C$7,2,FALSE)&amp;"."&amp;DAY(E1198)&amp;"."&amp;MONTH(E1198)&amp;"."&amp;YEAR(E1198))</f>
        <v/>
      </c>
      <c r="E1198" s="135" t="str">
        <f>IFERROR(VLOOKUP(C1198,'Db Transaksi'!$C$6:$K$400000,4,FALSE),"")</f>
        <v/>
      </c>
      <c r="F1198" s="135"/>
      <c r="G1198" s="54" t="str">
        <f>IFERROR(VLOOKUP(C1198,'Db Transaksi'!$C$6:$K$400000,7,FALSE),"")</f>
        <v/>
      </c>
      <c r="H1198" s="136">
        <f>IFERROR(IF(G1198=$P$6,VLOOKUP(D1198,'Db Transaksi'!$E$6:$J$400000,6,FALSE),0),0)</f>
        <v>0</v>
      </c>
      <c r="I1198" s="136"/>
      <c r="J1198" s="136">
        <f>IFERROR(IF(G1198=$P$7,VLOOKUP(D1198,'Db Transaksi'!$E$6:$J$400000,6,FALSE),0),0)</f>
        <v>0</v>
      </c>
      <c r="K1198" s="136"/>
      <c r="L1198" s="137">
        <f t="shared" si="56"/>
        <v>0</v>
      </c>
      <c r="M1198" s="138"/>
    </row>
    <row r="1199" spans="1:13" s="7" customFormat="1" x14ac:dyDescent="0.25">
      <c r="A1199" s="53" t="str">
        <f t="shared" si="54"/>
        <v/>
      </c>
      <c r="B1199" s="53">
        <v>1180</v>
      </c>
      <c r="C1199" s="52" t="str">
        <f t="shared" si="55"/>
        <v>A.049.1180</v>
      </c>
      <c r="D1199" s="52" t="str">
        <f>IF(E1199="","",$G$5&amp;"."&amp;B1199&amp;"."&amp;VLOOKUP(G1199,Setting!$B$6:$C$7,2,FALSE)&amp;"."&amp;DAY(E1199)&amp;"."&amp;MONTH(E1199)&amp;"."&amp;YEAR(E1199))</f>
        <v/>
      </c>
      <c r="E1199" s="135" t="str">
        <f>IFERROR(VLOOKUP(C1199,'Db Transaksi'!$C$6:$K$400000,4,FALSE),"")</f>
        <v/>
      </c>
      <c r="F1199" s="135"/>
      <c r="G1199" s="54" t="str">
        <f>IFERROR(VLOOKUP(C1199,'Db Transaksi'!$C$6:$K$400000,7,FALSE),"")</f>
        <v/>
      </c>
      <c r="H1199" s="136">
        <f>IFERROR(IF(G1199=$P$6,VLOOKUP(D1199,'Db Transaksi'!$E$6:$J$400000,6,FALSE),0),0)</f>
        <v>0</v>
      </c>
      <c r="I1199" s="136"/>
      <c r="J1199" s="136">
        <f>IFERROR(IF(G1199=$P$7,VLOOKUP(D1199,'Db Transaksi'!$E$6:$J$400000,6,FALSE),0),0)</f>
        <v>0</v>
      </c>
      <c r="K1199" s="136"/>
      <c r="L1199" s="137">
        <f t="shared" si="56"/>
        <v>0</v>
      </c>
      <c r="M1199" s="138"/>
    </row>
    <row r="1200" spans="1:13" s="7" customFormat="1" x14ac:dyDescent="0.25">
      <c r="A1200" s="53" t="str">
        <f t="shared" si="54"/>
        <v/>
      </c>
      <c r="B1200" s="53">
        <v>1181</v>
      </c>
      <c r="C1200" s="52" t="str">
        <f t="shared" si="55"/>
        <v>A.049.1181</v>
      </c>
      <c r="D1200" s="52" t="str">
        <f>IF(E1200="","",$G$5&amp;"."&amp;B1200&amp;"."&amp;VLOOKUP(G1200,Setting!$B$6:$C$7,2,FALSE)&amp;"."&amp;DAY(E1200)&amp;"."&amp;MONTH(E1200)&amp;"."&amp;YEAR(E1200))</f>
        <v/>
      </c>
      <c r="E1200" s="135" t="str">
        <f>IFERROR(VLOOKUP(C1200,'Db Transaksi'!$C$6:$K$400000,4,FALSE),"")</f>
        <v/>
      </c>
      <c r="F1200" s="135"/>
      <c r="G1200" s="54" t="str">
        <f>IFERROR(VLOOKUP(C1200,'Db Transaksi'!$C$6:$K$400000,7,FALSE),"")</f>
        <v/>
      </c>
      <c r="H1200" s="136">
        <f>IFERROR(IF(G1200=$P$6,VLOOKUP(D1200,'Db Transaksi'!$E$6:$J$400000,6,FALSE),0),0)</f>
        <v>0</v>
      </c>
      <c r="I1200" s="136"/>
      <c r="J1200" s="136">
        <f>IFERROR(IF(G1200=$P$7,VLOOKUP(D1200,'Db Transaksi'!$E$6:$J$400000,6,FALSE),0),0)</f>
        <v>0</v>
      </c>
      <c r="K1200" s="136"/>
      <c r="L1200" s="137">
        <f t="shared" si="56"/>
        <v>0</v>
      </c>
      <c r="M1200" s="138"/>
    </row>
    <row r="1201" spans="1:13" s="7" customFormat="1" x14ac:dyDescent="0.25">
      <c r="A1201" s="53" t="str">
        <f t="shared" si="54"/>
        <v/>
      </c>
      <c r="B1201" s="53">
        <v>1182</v>
      </c>
      <c r="C1201" s="52" t="str">
        <f t="shared" si="55"/>
        <v>A.049.1182</v>
      </c>
      <c r="D1201" s="52" t="str">
        <f>IF(E1201="","",$G$5&amp;"."&amp;B1201&amp;"."&amp;VLOOKUP(G1201,Setting!$B$6:$C$7,2,FALSE)&amp;"."&amp;DAY(E1201)&amp;"."&amp;MONTH(E1201)&amp;"."&amp;YEAR(E1201))</f>
        <v/>
      </c>
      <c r="E1201" s="135" t="str">
        <f>IFERROR(VLOOKUP(C1201,'Db Transaksi'!$C$6:$K$400000,4,FALSE),"")</f>
        <v/>
      </c>
      <c r="F1201" s="135"/>
      <c r="G1201" s="54" t="str">
        <f>IFERROR(VLOOKUP(C1201,'Db Transaksi'!$C$6:$K$400000,7,FALSE),"")</f>
        <v/>
      </c>
      <c r="H1201" s="136">
        <f>IFERROR(IF(G1201=$P$6,VLOOKUP(D1201,'Db Transaksi'!$E$6:$J$400000,6,FALSE),0),0)</f>
        <v>0</v>
      </c>
      <c r="I1201" s="136"/>
      <c r="J1201" s="136">
        <f>IFERROR(IF(G1201=$P$7,VLOOKUP(D1201,'Db Transaksi'!$E$6:$J$400000,6,FALSE),0),0)</f>
        <v>0</v>
      </c>
      <c r="K1201" s="136"/>
      <c r="L1201" s="137">
        <f t="shared" si="56"/>
        <v>0</v>
      </c>
      <c r="M1201" s="138"/>
    </row>
    <row r="1202" spans="1:13" s="7" customFormat="1" x14ac:dyDescent="0.25">
      <c r="A1202" s="53" t="str">
        <f t="shared" si="54"/>
        <v/>
      </c>
      <c r="B1202" s="53">
        <v>1183</v>
      </c>
      <c r="C1202" s="52" t="str">
        <f t="shared" si="55"/>
        <v>A.049.1183</v>
      </c>
      <c r="D1202" s="52" t="str">
        <f>IF(E1202="","",$G$5&amp;"."&amp;B1202&amp;"."&amp;VLOOKUP(G1202,Setting!$B$6:$C$7,2,FALSE)&amp;"."&amp;DAY(E1202)&amp;"."&amp;MONTH(E1202)&amp;"."&amp;YEAR(E1202))</f>
        <v/>
      </c>
      <c r="E1202" s="135" t="str">
        <f>IFERROR(VLOOKUP(C1202,'Db Transaksi'!$C$6:$K$400000,4,FALSE),"")</f>
        <v/>
      </c>
      <c r="F1202" s="135"/>
      <c r="G1202" s="54" t="str">
        <f>IFERROR(VLOOKUP(C1202,'Db Transaksi'!$C$6:$K$400000,7,FALSE),"")</f>
        <v/>
      </c>
      <c r="H1202" s="136">
        <f>IFERROR(IF(G1202=$P$6,VLOOKUP(D1202,'Db Transaksi'!$E$6:$J$400000,6,FALSE),0),0)</f>
        <v>0</v>
      </c>
      <c r="I1202" s="136"/>
      <c r="J1202" s="136">
        <f>IFERROR(IF(G1202=$P$7,VLOOKUP(D1202,'Db Transaksi'!$E$6:$J$400000,6,FALSE),0),0)</f>
        <v>0</v>
      </c>
      <c r="K1202" s="136"/>
      <c r="L1202" s="137">
        <f t="shared" si="56"/>
        <v>0</v>
      </c>
      <c r="M1202" s="138"/>
    </row>
    <row r="1203" spans="1:13" s="7" customFormat="1" x14ac:dyDescent="0.25">
      <c r="A1203" s="53" t="str">
        <f t="shared" si="54"/>
        <v/>
      </c>
      <c r="B1203" s="53">
        <v>1184</v>
      </c>
      <c r="C1203" s="52" t="str">
        <f t="shared" si="55"/>
        <v>A.049.1184</v>
      </c>
      <c r="D1203" s="52" t="str">
        <f>IF(E1203="","",$G$5&amp;"."&amp;B1203&amp;"."&amp;VLOOKUP(G1203,Setting!$B$6:$C$7,2,FALSE)&amp;"."&amp;DAY(E1203)&amp;"."&amp;MONTH(E1203)&amp;"."&amp;YEAR(E1203))</f>
        <v/>
      </c>
      <c r="E1203" s="135" t="str">
        <f>IFERROR(VLOOKUP(C1203,'Db Transaksi'!$C$6:$K$400000,4,FALSE),"")</f>
        <v/>
      </c>
      <c r="F1203" s="135"/>
      <c r="G1203" s="54" t="str">
        <f>IFERROR(VLOOKUP(C1203,'Db Transaksi'!$C$6:$K$400000,7,FALSE),"")</f>
        <v/>
      </c>
      <c r="H1203" s="136">
        <f>IFERROR(IF(G1203=$P$6,VLOOKUP(D1203,'Db Transaksi'!$E$6:$J$400000,6,FALSE),0),0)</f>
        <v>0</v>
      </c>
      <c r="I1203" s="136"/>
      <c r="J1203" s="136">
        <f>IFERROR(IF(G1203=$P$7,VLOOKUP(D1203,'Db Transaksi'!$E$6:$J$400000,6,FALSE),0),0)</f>
        <v>0</v>
      </c>
      <c r="K1203" s="136"/>
      <c r="L1203" s="137">
        <f t="shared" si="56"/>
        <v>0</v>
      </c>
      <c r="M1203" s="138"/>
    </row>
    <row r="1204" spans="1:13" s="7" customFormat="1" x14ac:dyDescent="0.25">
      <c r="A1204" s="53" t="str">
        <f t="shared" si="54"/>
        <v/>
      </c>
      <c r="B1204" s="53">
        <v>1185</v>
      </c>
      <c r="C1204" s="52" t="str">
        <f t="shared" si="55"/>
        <v>A.049.1185</v>
      </c>
      <c r="D1204" s="52" t="str">
        <f>IF(E1204="","",$G$5&amp;"."&amp;B1204&amp;"."&amp;VLOOKUP(G1204,Setting!$B$6:$C$7,2,FALSE)&amp;"."&amp;DAY(E1204)&amp;"."&amp;MONTH(E1204)&amp;"."&amp;YEAR(E1204))</f>
        <v/>
      </c>
      <c r="E1204" s="135" t="str">
        <f>IFERROR(VLOOKUP(C1204,'Db Transaksi'!$C$6:$K$400000,4,FALSE),"")</f>
        <v/>
      </c>
      <c r="F1204" s="135"/>
      <c r="G1204" s="54" t="str">
        <f>IFERROR(VLOOKUP(C1204,'Db Transaksi'!$C$6:$K$400000,7,FALSE),"")</f>
        <v/>
      </c>
      <c r="H1204" s="136">
        <f>IFERROR(IF(G1204=$P$6,VLOOKUP(D1204,'Db Transaksi'!$E$6:$J$400000,6,FALSE),0),0)</f>
        <v>0</v>
      </c>
      <c r="I1204" s="136"/>
      <c r="J1204" s="136">
        <f>IFERROR(IF(G1204=$P$7,VLOOKUP(D1204,'Db Transaksi'!$E$6:$J$400000,6,FALSE),0),0)</f>
        <v>0</v>
      </c>
      <c r="K1204" s="136"/>
      <c r="L1204" s="137">
        <f t="shared" si="56"/>
        <v>0</v>
      </c>
      <c r="M1204" s="138"/>
    </row>
    <row r="1205" spans="1:13" s="7" customFormat="1" x14ac:dyDescent="0.25">
      <c r="A1205" s="53" t="str">
        <f t="shared" si="54"/>
        <v/>
      </c>
      <c r="B1205" s="53">
        <v>1186</v>
      </c>
      <c r="C1205" s="52" t="str">
        <f t="shared" si="55"/>
        <v>A.049.1186</v>
      </c>
      <c r="D1205" s="52" t="str">
        <f>IF(E1205="","",$G$5&amp;"."&amp;B1205&amp;"."&amp;VLOOKUP(G1205,Setting!$B$6:$C$7,2,FALSE)&amp;"."&amp;DAY(E1205)&amp;"."&amp;MONTH(E1205)&amp;"."&amp;YEAR(E1205))</f>
        <v/>
      </c>
      <c r="E1205" s="135" t="str">
        <f>IFERROR(VLOOKUP(C1205,'Db Transaksi'!$C$6:$K$400000,4,FALSE),"")</f>
        <v/>
      </c>
      <c r="F1205" s="135"/>
      <c r="G1205" s="54" t="str">
        <f>IFERROR(VLOOKUP(C1205,'Db Transaksi'!$C$6:$K$400000,7,FALSE),"")</f>
        <v/>
      </c>
      <c r="H1205" s="136">
        <f>IFERROR(IF(G1205=$P$6,VLOOKUP(D1205,'Db Transaksi'!$E$6:$J$400000,6,FALSE),0),0)</f>
        <v>0</v>
      </c>
      <c r="I1205" s="136"/>
      <c r="J1205" s="136">
        <f>IFERROR(IF(G1205=$P$7,VLOOKUP(D1205,'Db Transaksi'!$E$6:$J$400000,6,FALSE),0),0)</f>
        <v>0</v>
      </c>
      <c r="K1205" s="136"/>
      <c r="L1205" s="137">
        <f t="shared" si="56"/>
        <v>0</v>
      </c>
      <c r="M1205" s="138"/>
    </row>
    <row r="1206" spans="1:13" s="7" customFormat="1" x14ac:dyDescent="0.25">
      <c r="A1206" s="53" t="str">
        <f t="shared" si="54"/>
        <v/>
      </c>
      <c r="B1206" s="53">
        <v>1187</v>
      </c>
      <c r="C1206" s="52" t="str">
        <f t="shared" si="55"/>
        <v>A.049.1187</v>
      </c>
      <c r="D1206" s="52" t="str">
        <f>IF(E1206="","",$G$5&amp;"."&amp;B1206&amp;"."&amp;VLOOKUP(G1206,Setting!$B$6:$C$7,2,FALSE)&amp;"."&amp;DAY(E1206)&amp;"."&amp;MONTH(E1206)&amp;"."&amp;YEAR(E1206))</f>
        <v/>
      </c>
      <c r="E1206" s="135" t="str">
        <f>IFERROR(VLOOKUP(C1206,'Db Transaksi'!$C$6:$K$400000,4,FALSE),"")</f>
        <v/>
      </c>
      <c r="F1206" s="135"/>
      <c r="G1206" s="54" t="str">
        <f>IFERROR(VLOOKUP(C1206,'Db Transaksi'!$C$6:$K$400000,7,FALSE),"")</f>
        <v/>
      </c>
      <c r="H1206" s="136">
        <f>IFERROR(IF(G1206=$P$6,VLOOKUP(D1206,'Db Transaksi'!$E$6:$J$400000,6,FALSE),0),0)</f>
        <v>0</v>
      </c>
      <c r="I1206" s="136"/>
      <c r="J1206" s="136">
        <f>IFERROR(IF(G1206=$P$7,VLOOKUP(D1206,'Db Transaksi'!$E$6:$J$400000,6,FALSE),0),0)</f>
        <v>0</v>
      </c>
      <c r="K1206" s="136"/>
      <c r="L1206" s="137">
        <f t="shared" si="56"/>
        <v>0</v>
      </c>
      <c r="M1206" s="138"/>
    </row>
    <row r="1207" spans="1:13" s="7" customFormat="1" x14ac:dyDescent="0.25">
      <c r="A1207" s="53" t="str">
        <f t="shared" si="54"/>
        <v/>
      </c>
      <c r="B1207" s="53">
        <v>1188</v>
      </c>
      <c r="C1207" s="52" t="str">
        <f t="shared" si="55"/>
        <v>A.049.1188</v>
      </c>
      <c r="D1207" s="52" t="str">
        <f>IF(E1207="","",$G$5&amp;"."&amp;B1207&amp;"."&amp;VLOOKUP(G1207,Setting!$B$6:$C$7,2,FALSE)&amp;"."&amp;DAY(E1207)&amp;"."&amp;MONTH(E1207)&amp;"."&amp;YEAR(E1207))</f>
        <v/>
      </c>
      <c r="E1207" s="135" t="str">
        <f>IFERROR(VLOOKUP(C1207,'Db Transaksi'!$C$6:$K$400000,4,FALSE),"")</f>
        <v/>
      </c>
      <c r="F1207" s="135"/>
      <c r="G1207" s="54" t="str">
        <f>IFERROR(VLOOKUP(C1207,'Db Transaksi'!$C$6:$K$400000,7,FALSE),"")</f>
        <v/>
      </c>
      <c r="H1207" s="136">
        <f>IFERROR(IF(G1207=$P$6,VLOOKUP(D1207,'Db Transaksi'!$E$6:$J$400000,6,FALSE),0),0)</f>
        <v>0</v>
      </c>
      <c r="I1207" s="136"/>
      <c r="J1207" s="136">
        <f>IFERROR(IF(G1207=$P$7,VLOOKUP(D1207,'Db Transaksi'!$E$6:$J$400000,6,FALSE),0),0)</f>
        <v>0</v>
      </c>
      <c r="K1207" s="136"/>
      <c r="L1207" s="137">
        <f t="shared" si="56"/>
        <v>0</v>
      </c>
      <c r="M1207" s="138"/>
    </row>
    <row r="1208" spans="1:13" s="7" customFormat="1" x14ac:dyDescent="0.25">
      <c r="A1208" s="53" t="str">
        <f t="shared" si="54"/>
        <v/>
      </c>
      <c r="B1208" s="53">
        <v>1189</v>
      </c>
      <c r="C1208" s="52" t="str">
        <f t="shared" si="55"/>
        <v>A.049.1189</v>
      </c>
      <c r="D1208" s="52" t="str">
        <f>IF(E1208="","",$G$5&amp;"."&amp;B1208&amp;"."&amp;VLOOKUP(G1208,Setting!$B$6:$C$7,2,FALSE)&amp;"."&amp;DAY(E1208)&amp;"."&amp;MONTH(E1208)&amp;"."&amp;YEAR(E1208))</f>
        <v/>
      </c>
      <c r="E1208" s="135" t="str">
        <f>IFERROR(VLOOKUP(C1208,'Db Transaksi'!$C$6:$K$400000,4,FALSE),"")</f>
        <v/>
      </c>
      <c r="F1208" s="135"/>
      <c r="G1208" s="54" t="str">
        <f>IFERROR(VLOOKUP(C1208,'Db Transaksi'!$C$6:$K$400000,7,FALSE),"")</f>
        <v/>
      </c>
      <c r="H1208" s="136">
        <f>IFERROR(IF(G1208=$P$6,VLOOKUP(D1208,'Db Transaksi'!$E$6:$J$400000,6,FALSE),0),0)</f>
        <v>0</v>
      </c>
      <c r="I1208" s="136"/>
      <c r="J1208" s="136">
        <f>IFERROR(IF(G1208=$P$7,VLOOKUP(D1208,'Db Transaksi'!$E$6:$J$400000,6,FALSE),0),0)</f>
        <v>0</v>
      </c>
      <c r="K1208" s="136"/>
      <c r="L1208" s="137">
        <f t="shared" si="56"/>
        <v>0</v>
      </c>
      <c r="M1208" s="138"/>
    </row>
    <row r="1209" spans="1:13" s="7" customFormat="1" x14ac:dyDescent="0.25">
      <c r="A1209" s="53" t="str">
        <f t="shared" si="54"/>
        <v/>
      </c>
      <c r="B1209" s="53">
        <v>1190</v>
      </c>
      <c r="C1209" s="52" t="str">
        <f t="shared" si="55"/>
        <v>A.049.1190</v>
      </c>
      <c r="D1209" s="52" t="str">
        <f>IF(E1209="","",$G$5&amp;"."&amp;B1209&amp;"."&amp;VLOOKUP(G1209,Setting!$B$6:$C$7,2,FALSE)&amp;"."&amp;DAY(E1209)&amp;"."&amp;MONTH(E1209)&amp;"."&amp;YEAR(E1209))</f>
        <v/>
      </c>
      <c r="E1209" s="135" t="str">
        <f>IFERROR(VLOOKUP(C1209,'Db Transaksi'!$C$6:$K$400000,4,FALSE),"")</f>
        <v/>
      </c>
      <c r="F1209" s="135"/>
      <c r="G1209" s="54" t="str">
        <f>IFERROR(VLOOKUP(C1209,'Db Transaksi'!$C$6:$K$400000,7,FALSE),"")</f>
        <v/>
      </c>
      <c r="H1209" s="136">
        <f>IFERROR(IF(G1209=$P$6,VLOOKUP(D1209,'Db Transaksi'!$E$6:$J$400000,6,FALSE),0),0)</f>
        <v>0</v>
      </c>
      <c r="I1209" s="136"/>
      <c r="J1209" s="136">
        <f>IFERROR(IF(G1209=$P$7,VLOOKUP(D1209,'Db Transaksi'!$E$6:$J$400000,6,FALSE),0),0)</f>
        <v>0</v>
      </c>
      <c r="K1209" s="136"/>
      <c r="L1209" s="137">
        <f t="shared" si="56"/>
        <v>0</v>
      </c>
      <c r="M1209" s="138"/>
    </row>
    <row r="1210" spans="1:13" s="7" customFormat="1" x14ac:dyDescent="0.25">
      <c r="A1210" s="53" t="str">
        <f t="shared" si="54"/>
        <v/>
      </c>
      <c r="B1210" s="53">
        <v>1191</v>
      </c>
      <c r="C1210" s="52" t="str">
        <f t="shared" si="55"/>
        <v>A.049.1191</v>
      </c>
      <c r="D1210" s="52" t="str">
        <f>IF(E1210="","",$G$5&amp;"."&amp;B1210&amp;"."&amp;VLOOKUP(G1210,Setting!$B$6:$C$7,2,FALSE)&amp;"."&amp;DAY(E1210)&amp;"."&amp;MONTH(E1210)&amp;"."&amp;YEAR(E1210))</f>
        <v/>
      </c>
      <c r="E1210" s="135" t="str">
        <f>IFERROR(VLOOKUP(C1210,'Db Transaksi'!$C$6:$K$400000,4,FALSE),"")</f>
        <v/>
      </c>
      <c r="F1210" s="135"/>
      <c r="G1210" s="54" t="str">
        <f>IFERROR(VLOOKUP(C1210,'Db Transaksi'!$C$6:$K$400000,7,FALSE),"")</f>
        <v/>
      </c>
      <c r="H1210" s="136">
        <f>IFERROR(IF(G1210=$P$6,VLOOKUP(D1210,'Db Transaksi'!$E$6:$J$400000,6,FALSE),0),0)</f>
        <v>0</v>
      </c>
      <c r="I1210" s="136"/>
      <c r="J1210" s="136">
        <f>IFERROR(IF(G1210=$P$7,VLOOKUP(D1210,'Db Transaksi'!$E$6:$J$400000,6,FALSE),0),0)</f>
        <v>0</v>
      </c>
      <c r="K1210" s="136"/>
      <c r="L1210" s="137">
        <f t="shared" si="56"/>
        <v>0</v>
      </c>
      <c r="M1210" s="138"/>
    </row>
    <row r="1211" spans="1:13" s="7" customFormat="1" x14ac:dyDescent="0.25">
      <c r="A1211" s="53" t="str">
        <f t="shared" si="54"/>
        <v/>
      </c>
      <c r="B1211" s="53">
        <v>1192</v>
      </c>
      <c r="C1211" s="52" t="str">
        <f t="shared" si="55"/>
        <v>A.049.1192</v>
      </c>
      <c r="D1211" s="52" t="str">
        <f>IF(E1211="","",$G$5&amp;"."&amp;B1211&amp;"."&amp;VLOOKUP(G1211,Setting!$B$6:$C$7,2,FALSE)&amp;"."&amp;DAY(E1211)&amp;"."&amp;MONTH(E1211)&amp;"."&amp;YEAR(E1211))</f>
        <v/>
      </c>
      <c r="E1211" s="135" t="str">
        <f>IFERROR(VLOOKUP(C1211,'Db Transaksi'!$C$6:$K$400000,4,FALSE),"")</f>
        <v/>
      </c>
      <c r="F1211" s="135"/>
      <c r="G1211" s="54" t="str">
        <f>IFERROR(VLOOKUP(C1211,'Db Transaksi'!$C$6:$K$400000,7,FALSE),"")</f>
        <v/>
      </c>
      <c r="H1211" s="136">
        <f>IFERROR(IF(G1211=$P$6,VLOOKUP(D1211,'Db Transaksi'!$E$6:$J$400000,6,FALSE),0),0)</f>
        <v>0</v>
      </c>
      <c r="I1211" s="136"/>
      <c r="J1211" s="136">
        <f>IFERROR(IF(G1211=$P$7,VLOOKUP(D1211,'Db Transaksi'!$E$6:$J$400000,6,FALSE),0),0)</f>
        <v>0</v>
      </c>
      <c r="K1211" s="136"/>
      <c r="L1211" s="137">
        <f t="shared" si="56"/>
        <v>0</v>
      </c>
      <c r="M1211" s="138"/>
    </row>
    <row r="1212" spans="1:13" s="7" customFormat="1" x14ac:dyDescent="0.25">
      <c r="A1212" s="53" t="str">
        <f t="shared" si="54"/>
        <v/>
      </c>
      <c r="B1212" s="53">
        <v>1193</v>
      </c>
      <c r="C1212" s="52" t="str">
        <f t="shared" si="55"/>
        <v>A.049.1193</v>
      </c>
      <c r="D1212" s="52" t="str">
        <f>IF(E1212="","",$G$5&amp;"."&amp;B1212&amp;"."&amp;VLOOKUP(G1212,Setting!$B$6:$C$7,2,FALSE)&amp;"."&amp;DAY(E1212)&amp;"."&amp;MONTH(E1212)&amp;"."&amp;YEAR(E1212))</f>
        <v/>
      </c>
      <c r="E1212" s="135" t="str">
        <f>IFERROR(VLOOKUP(C1212,'Db Transaksi'!$C$6:$K$400000,4,FALSE),"")</f>
        <v/>
      </c>
      <c r="F1212" s="135"/>
      <c r="G1212" s="54" t="str">
        <f>IFERROR(VLOOKUP(C1212,'Db Transaksi'!$C$6:$K$400000,7,FALSE),"")</f>
        <v/>
      </c>
      <c r="H1212" s="136">
        <f>IFERROR(IF(G1212=$P$6,VLOOKUP(D1212,'Db Transaksi'!$E$6:$J$400000,6,FALSE),0),0)</f>
        <v>0</v>
      </c>
      <c r="I1212" s="136"/>
      <c r="J1212" s="136">
        <f>IFERROR(IF(G1212=$P$7,VLOOKUP(D1212,'Db Transaksi'!$E$6:$J$400000,6,FALSE),0),0)</f>
        <v>0</v>
      </c>
      <c r="K1212" s="136"/>
      <c r="L1212" s="137">
        <f t="shared" si="56"/>
        <v>0</v>
      </c>
      <c r="M1212" s="138"/>
    </row>
    <row r="1213" spans="1:13" s="7" customFormat="1" x14ac:dyDescent="0.25">
      <c r="A1213" s="53" t="str">
        <f t="shared" si="54"/>
        <v/>
      </c>
      <c r="B1213" s="53">
        <v>1194</v>
      </c>
      <c r="C1213" s="52" t="str">
        <f t="shared" si="55"/>
        <v>A.049.1194</v>
      </c>
      <c r="D1213" s="52" t="str">
        <f>IF(E1213="","",$G$5&amp;"."&amp;B1213&amp;"."&amp;VLOOKUP(G1213,Setting!$B$6:$C$7,2,FALSE)&amp;"."&amp;DAY(E1213)&amp;"."&amp;MONTH(E1213)&amp;"."&amp;YEAR(E1213))</f>
        <v/>
      </c>
      <c r="E1213" s="135" t="str">
        <f>IFERROR(VLOOKUP(C1213,'Db Transaksi'!$C$6:$K$400000,4,FALSE),"")</f>
        <v/>
      </c>
      <c r="F1213" s="135"/>
      <c r="G1213" s="54" t="str">
        <f>IFERROR(VLOOKUP(C1213,'Db Transaksi'!$C$6:$K$400000,7,FALSE),"")</f>
        <v/>
      </c>
      <c r="H1213" s="136">
        <f>IFERROR(IF(G1213=$P$6,VLOOKUP(D1213,'Db Transaksi'!$E$6:$J$400000,6,FALSE),0),0)</f>
        <v>0</v>
      </c>
      <c r="I1213" s="136"/>
      <c r="J1213" s="136">
        <f>IFERROR(IF(G1213=$P$7,VLOOKUP(D1213,'Db Transaksi'!$E$6:$J$400000,6,FALSE),0),0)</f>
        <v>0</v>
      </c>
      <c r="K1213" s="136"/>
      <c r="L1213" s="137">
        <f t="shared" si="56"/>
        <v>0</v>
      </c>
      <c r="M1213" s="138"/>
    </row>
    <row r="1214" spans="1:13" s="7" customFormat="1" x14ac:dyDescent="0.25">
      <c r="A1214" s="53" t="str">
        <f t="shared" si="54"/>
        <v/>
      </c>
      <c r="B1214" s="53">
        <v>1195</v>
      </c>
      <c r="C1214" s="52" t="str">
        <f t="shared" si="55"/>
        <v>A.049.1195</v>
      </c>
      <c r="D1214" s="52" t="str">
        <f>IF(E1214="","",$G$5&amp;"."&amp;B1214&amp;"."&amp;VLOOKUP(G1214,Setting!$B$6:$C$7,2,FALSE)&amp;"."&amp;DAY(E1214)&amp;"."&amp;MONTH(E1214)&amp;"."&amp;YEAR(E1214))</f>
        <v/>
      </c>
      <c r="E1214" s="135" t="str">
        <f>IFERROR(VLOOKUP(C1214,'Db Transaksi'!$C$6:$K$400000,4,FALSE),"")</f>
        <v/>
      </c>
      <c r="F1214" s="135"/>
      <c r="G1214" s="54" t="str">
        <f>IFERROR(VLOOKUP(C1214,'Db Transaksi'!$C$6:$K$400000,7,FALSE),"")</f>
        <v/>
      </c>
      <c r="H1214" s="136">
        <f>IFERROR(IF(G1214=$P$6,VLOOKUP(D1214,'Db Transaksi'!$E$6:$J$400000,6,FALSE),0),0)</f>
        <v>0</v>
      </c>
      <c r="I1214" s="136"/>
      <c r="J1214" s="136">
        <f>IFERROR(IF(G1214=$P$7,VLOOKUP(D1214,'Db Transaksi'!$E$6:$J$400000,6,FALSE),0),0)</f>
        <v>0</v>
      </c>
      <c r="K1214" s="136"/>
      <c r="L1214" s="137">
        <f t="shared" si="56"/>
        <v>0</v>
      </c>
      <c r="M1214" s="138"/>
    </row>
    <row r="1215" spans="1:13" s="7" customFormat="1" x14ac:dyDescent="0.25">
      <c r="A1215" s="53" t="str">
        <f t="shared" si="54"/>
        <v/>
      </c>
      <c r="B1215" s="53">
        <v>1196</v>
      </c>
      <c r="C1215" s="52" t="str">
        <f t="shared" si="55"/>
        <v>A.049.1196</v>
      </c>
      <c r="D1215" s="52" t="str">
        <f>IF(E1215="","",$G$5&amp;"."&amp;B1215&amp;"."&amp;VLOOKUP(G1215,Setting!$B$6:$C$7,2,FALSE)&amp;"."&amp;DAY(E1215)&amp;"."&amp;MONTH(E1215)&amp;"."&amp;YEAR(E1215))</f>
        <v/>
      </c>
      <c r="E1215" s="135" t="str">
        <f>IFERROR(VLOOKUP(C1215,'Db Transaksi'!$C$6:$K$400000,4,FALSE),"")</f>
        <v/>
      </c>
      <c r="F1215" s="135"/>
      <c r="G1215" s="54" t="str">
        <f>IFERROR(VLOOKUP(C1215,'Db Transaksi'!$C$6:$K$400000,7,FALSE),"")</f>
        <v/>
      </c>
      <c r="H1215" s="136">
        <f>IFERROR(IF(G1215=$P$6,VLOOKUP(D1215,'Db Transaksi'!$E$6:$J$400000,6,FALSE),0),0)</f>
        <v>0</v>
      </c>
      <c r="I1215" s="136"/>
      <c r="J1215" s="136">
        <f>IFERROR(IF(G1215=$P$7,VLOOKUP(D1215,'Db Transaksi'!$E$6:$J$400000,6,FALSE),0),0)</f>
        <v>0</v>
      </c>
      <c r="K1215" s="136"/>
      <c r="L1215" s="137">
        <f t="shared" si="56"/>
        <v>0</v>
      </c>
      <c r="M1215" s="138"/>
    </row>
    <row r="1216" spans="1:13" s="7" customFormat="1" x14ac:dyDescent="0.25">
      <c r="A1216" s="53" t="str">
        <f t="shared" si="54"/>
        <v/>
      </c>
      <c r="B1216" s="53">
        <v>1197</v>
      </c>
      <c r="C1216" s="52" t="str">
        <f t="shared" si="55"/>
        <v>A.049.1197</v>
      </c>
      <c r="D1216" s="52" t="str">
        <f>IF(E1216="","",$G$5&amp;"."&amp;B1216&amp;"."&amp;VLOOKUP(G1216,Setting!$B$6:$C$7,2,FALSE)&amp;"."&amp;DAY(E1216)&amp;"."&amp;MONTH(E1216)&amp;"."&amp;YEAR(E1216))</f>
        <v/>
      </c>
      <c r="E1216" s="135" t="str">
        <f>IFERROR(VLOOKUP(C1216,'Db Transaksi'!$C$6:$K$400000,4,FALSE),"")</f>
        <v/>
      </c>
      <c r="F1216" s="135"/>
      <c r="G1216" s="54" t="str">
        <f>IFERROR(VLOOKUP(C1216,'Db Transaksi'!$C$6:$K$400000,7,FALSE),"")</f>
        <v/>
      </c>
      <c r="H1216" s="136">
        <f>IFERROR(IF(G1216=$P$6,VLOOKUP(D1216,'Db Transaksi'!$E$6:$J$400000,6,FALSE),0),0)</f>
        <v>0</v>
      </c>
      <c r="I1216" s="136"/>
      <c r="J1216" s="136">
        <f>IFERROR(IF(G1216=$P$7,VLOOKUP(D1216,'Db Transaksi'!$E$6:$J$400000,6,FALSE),0),0)</f>
        <v>0</v>
      </c>
      <c r="K1216" s="136"/>
      <c r="L1216" s="137">
        <f t="shared" si="56"/>
        <v>0</v>
      </c>
      <c r="M1216" s="138"/>
    </row>
    <row r="1217" spans="1:13" s="7" customFormat="1" x14ac:dyDescent="0.25">
      <c r="A1217" s="53" t="str">
        <f t="shared" si="54"/>
        <v/>
      </c>
      <c r="B1217" s="53">
        <v>1198</v>
      </c>
      <c r="C1217" s="52" t="str">
        <f t="shared" si="55"/>
        <v>A.049.1198</v>
      </c>
      <c r="D1217" s="52" t="str">
        <f>IF(E1217="","",$G$5&amp;"."&amp;B1217&amp;"."&amp;VLOOKUP(G1217,Setting!$B$6:$C$7,2,FALSE)&amp;"."&amp;DAY(E1217)&amp;"."&amp;MONTH(E1217)&amp;"."&amp;YEAR(E1217))</f>
        <v/>
      </c>
      <c r="E1217" s="135" t="str">
        <f>IFERROR(VLOOKUP(C1217,'Db Transaksi'!$C$6:$K$400000,4,FALSE),"")</f>
        <v/>
      </c>
      <c r="F1217" s="135"/>
      <c r="G1217" s="54" t="str">
        <f>IFERROR(VLOOKUP(C1217,'Db Transaksi'!$C$6:$K$400000,7,FALSE),"")</f>
        <v/>
      </c>
      <c r="H1217" s="136">
        <f>IFERROR(IF(G1217=$P$6,VLOOKUP(D1217,'Db Transaksi'!$E$6:$J$400000,6,FALSE),0),0)</f>
        <v>0</v>
      </c>
      <c r="I1217" s="136"/>
      <c r="J1217" s="136">
        <f>IFERROR(IF(G1217=$P$7,VLOOKUP(D1217,'Db Transaksi'!$E$6:$J$400000,6,FALSE),0),0)</f>
        <v>0</v>
      </c>
      <c r="K1217" s="136"/>
      <c r="L1217" s="137">
        <f t="shared" si="56"/>
        <v>0</v>
      </c>
      <c r="M1217" s="138"/>
    </row>
    <row r="1218" spans="1:13" s="7" customFormat="1" x14ac:dyDescent="0.25">
      <c r="A1218" s="53" t="str">
        <f t="shared" si="54"/>
        <v/>
      </c>
      <c r="B1218" s="53">
        <v>1199</v>
      </c>
      <c r="C1218" s="52" t="str">
        <f t="shared" si="55"/>
        <v>A.049.1199</v>
      </c>
      <c r="D1218" s="52" t="str">
        <f>IF(E1218="","",$G$5&amp;"."&amp;B1218&amp;"."&amp;VLOOKUP(G1218,Setting!$B$6:$C$7,2,FALSE)&amp;"."&amp;DAY(E1218)&amp;"."&amp;MONTH(E1218)&amp;"."&amp;YEAR(E1218))</f>
        <v/>
      </c>
      <c r="E1218" s="135" t="str">
        <f>IFERROR(VLOOKUP(C1218,'Db Transaksi'!$C$6:$K$400000,4,FALSE),"")</f>
        <v/>
      </c>
      <c r="F1218" s="135"/>
      <c r="G1218" s="54" t="str">
        <f>IFERROR(VLOOKUP(C1218,'Db Transaksi'!$C$6:$K$400000,7,FALSE),"")</f>
        <v/>
      </c>
      <c r="H1218" s="136">
        <f>IFERROR(IF(G1218=$P$6,VLOOKUP(D1218,'Db Transaksi'!$E$6:$J$400000,6,FALSE),0),0)</f>
        <v>0</v>
      </c>
      <c r="I1218" s="136"/>
      <c r="J1218" s="136">
        <f>IFERROR(IF(G1218=$P$7,VLOOKUP(D1218,'Db Transaksi'!$E$6:$J$400000,6,FALSE),0),0)</f>
        <v>0</v>
      </c>
      <c r="K1218" s="136"/>
      <c r="L1218" s="137">
        <f t="shared" si="56"/>
        <v>0</v>
      </c>
      <c r="M1218" s="138"/>
    </row>
    <row r="1219" spans="1:13" s="7" customFormat="1" x14ac:dyDescent="0.25">
      <c r="A1219" s="53" t="str">
        <f t="shared" si="54"/>
        <v/>
      </c>
      <c r="B1219" s="53">
        <v>1200</v>
      </c>
      <c r="C1219" s="52" t="str">
        <f t="shared" si="55"/>
        <v>A.049.1200</v>
      </c>
      <c r="D1219" s="52" t="str">
        <f>IF(E1219="","",$G$5&amp;"."&amp;B1219&amp;"."&amp;VLOOKUP(G1219,Setting!$B$6:$C$7,2,FALSE)&amp;"."&amp;DAY(E1219)&amp;"."&amp;MONTH(E1219)&amp;"."&amp;YEAR(E1219))</f>
        <v/>
      </c>
      <c r="E1219" s="135" t="str">
        <f>IFERROR(VLOOKUP(C1219,'Db Transaksi'!$C$6:$K$400000,4,FALSE),"")</f>
        <v/>
      </c>
      <c r="F1219" s="135"/>
      <c r="G1219" s="54" t="str">
        <f>IFERROR(VLOOKUP(C1219,'Db Transaksi'!$C$6:$K$400000,7,FALSE),"")</f>
        <v/>
      </c>
      <c r="H1219" s="136">
        <f>IFERROR(IF(G1219=$P$6,VLOOKUP(D1219,'Db Transaksi'!$E$6:$J$400000,6,FALSE),0),0)</f>
        <v>0</v>
      </c>
      <c r="I1219" s="136"/>
      <c r="J1219" s="136">
        <f>IFERROR(IF(G1219=$P$7,VLOOKUP(D1219,'Db Transaksi'!$E$6:$J$400000,6,FALSE),0),0)</f>
        <v>0</v>
      </c>
      <c r="K1219" s="136"/>
      <c r="L1219" s="137">
        <f t="shared" si="56"/>
        <v>0</v>
      </c>
      <c r="M1219" s="138"/>
    </row>
    <row r="1220" spans="1:13" s="7" customFormat="1" x14ac:dyDescent="0.25">
      <c r="A1220" s="53" t="str">
        <f t="shared" si="54"/>
        <v/>
      </c>
      <c r="B1220" s="53">
        <v>1201</v>
      </c>
      <c r="C1220" s="52" t="str">
        <f t="shared" si="55"/>
        <v>A.049.1201</v>
      </c>
      <c r="D1220" s="52" t="str">
        <f>IF(E1220="","",$G$5&amp;"."&amp;B1220&amp;"."&amp;VLOOKUP(G1220,Setting!$B$6:$C$7,2,FALSE)&amp;"."&amp;DAY(E1220)&amp;"."&amp;MONTH(E1220)&amp;"."&amp;YEAR(E1220))</f>
        <v/>
      </c>
      <c r="E1220" s="135" t="str">
        <f>IFERROR(VLOOKUP(C1220,'Db Transaksi'!$C$6:$K$400000,4,FALSE),"")</f>
        <v/>
      </c>
      <c r="F1220" s="135"/>
      <c r="G1220" s="54" t="str">
        <f>IFERROR(VLOOKUP(C1220,'Db Transaksi'!$C$6:$K$400000,7,FALSE),"")</f>
        <v/>
      </c>
      <c r="H1220" s="136">
        <f>IFERROR(IF(G1220=$P$6,VLOOKUP(D1220,'Db Transaksi'!$E$6:$J$400000,6,FALSE),0),0)</f>
        <v>0</v>
      </c>
      <c r="I1220" s="136"/>
      <c r="J1220" s="136">
        <f>IFERROR(IF(G1220=$P$7,VLOOKUP(D1220,'Db Transaksi'!$E$6:$J$400000,6,FALSE),0),0)</f>
        <v>0</v>
      </c>
      <c r="K1220" s="136"/>
      <c r="L1220" s="137">
        <f t="shared" si="56"/>
        <v>0</v>
      </c>
      <c r="M1220" s="138"/>
    </row>
    <row r="1221" spans="1:13" s="7" customFormat="1" x14ac:dyDescent="0.25">
      <c r="A1221" s="53" t="str">
        <f t="shared" si="54"/>
        <v/>
      </c>
      <c r="B1221" s="53">
        <v>1202</v>
      </c>
      <c r="C1221" s="52" t="str">
        <f t="shared" si="55"/>
        <v>A.049.1202</v>
      </c>
      <c r="D1221" s="52" t="str">
        <f>IF(E1221="","",$G$5&amp;"."&amp;B1221&amp;"."&amp;VLOOKUP(G1221,Setting!$B$6:$C$7,2,FALSE)&amp;"."&amp;DAY(E1221)&amp;"."&amp;MONTH(E1221)&amp;"."&amp;YEAR(E1221))</f>
        <v/>
      </c>
      <c r="E1221" s="135" t="str">
        <f>IFERROR(VLOOKUP(C1221,'Db Transaksi'!$C$6:$K$400000,4,FALSE),"")</f>
        <v/>
      </c>
      <c r="F1221" s="135"/>
      <c r="G1221" s="54" t="str">
        <f>IFERROR(VLOOKUP(C1221,'Db Transaksi'!$C$6:$K$400000,7,FALSE),"")</f>
        <v/>
      </c>
      <c r="H1221" s="136">
        <f>IFERROR(IF(G1221=$P$6,VLOOKUP(D1221,'Db Transaksi'!$E$6:$J$400000,6,FALSE),0),0)</f>
        <v>0</v>
      </c>
      <c r="I1221" s="136"/>
      <c r="J1221" s="136">
        <f>IFERROR(IF(G1221=$P$7,VLOOKUP(D1221,'Db Transaksi'!$E$6:$J$400000,6,FALSE),0),0)</f>
        <v>0</v>
      </c>
      <c r="K1221" s="136"/>
      <c r="L1221" s="137">
        <f t="shared" si="56"/>
        <v>0</v>
      </c>
      <c r="M1221" s="138"/>
    </row>
    <row r="1222" spans="1:13" s="7" customFormat="1" x14ac:dyDescent="0.25">
      <c r="A1222" s="53" t="str">
        <f t="shared" si="54"/>
        <v/>
      </c>
      <c r="B1222" s="53">
        <v>1203</v>
      </c>
      <c r="C1222" s="52" t="str">
        <f t="shared" si="55"/>
        <v>A.049.1203</v>
      </c>
      <c r="D1222" s="52" t="str">
        <f>IF(E1222="","",$G$5&amp;"."&amp;B1222&amp;"."&amp;VLOOKUP(G1222,Setting!$B$6:$C$7,2,FALSE)&amp;"."&amp;DAY(E1222)&amp;"."&amp;MONTH(E1222)&amp;"."&amp;YEAR(E1222))</f>
        <v/>
      </c>
      <c r="E1222" s="135" t="str">
        <f>IFERROR(VLOOKUP(C1222,'Db Transaksi'!$C$6:$K$400000,4,FALSE),"")</f>
        <v/>
      </c>
      <c r="F1222" s="135"/>
      <c r="G1222" s="54" t="str">
        <f>IFERROR(VLOOKUP(C1222,'Db Transaksi'!$C$6:$K$400000,7,FALSE),"")</f>
        <v/>
      </c>
      <c r="H1222" s="136">
        <f>IFERROR(IF(G1222=$P$6,VLOOKUP(D1222,'Db Transaksi'!$E$6:$J$400000,6,FALSE),0),0)</f>
        <v>0</v>
      </c>
      <c r="I1222" s="136"/>
      <c r="J1222" s="136">
        <f>IFERROR(IF(G1222=$P$7,VLOOKUP(D1222,'Db Transaksi'!$E$6:$J$400000,6,FALSE),0),0)</f>
        <v>0</v>
      </c>
      <c r="K1222" s="136"/>
      <c r="L1222" s="137">
        <f t="shared" si="56"/>
        <v>0</v>
      </c>
      <c r="M1222" s="138"/>
    </row>
    <row r="1223" spans="1:13" s="7" customFormat="1" x14ac:dyDescent="0.25">
      <c r="A1223" s="53" t="str">
        <f t="shared" si="54"/>
        <v/>
      </c>
      <c r="B1223" s="53">
        <v>1204</v>
      </c>
      <c r="C1223" s="52" t="str">
        <f t="shared" si="55"/>
        <v>A.049.1204</v>
      </c>
      <c r="D1223" s="52" t="str">
        <f>IF(E1223="","",$G$5&amp;"."&amp;B1223&amp;"."&amp;VLOOKUP(G1223,Setting!$B$6:$C$7,2,FALSE)&amp;"."&amp;DAY(E1223)&amp;"."&amp;MONTH(E1223)&amp;"."&amp;YEAR(E1223))</f>
        <v/>
      </c>
      <c r="E1223" s="135" t="str">
        <f>IFERROR(VLOOKUP(C1223,'Db Transaksi'!$C$6:$K$400000,4,FALSE),"")</f>
        <v/>
      </c>
      <c r="F1223" s="135"/>
      <c r="G1223" s="54" t="str">
        <f>IFERROR(VLOOKUP(C1223,'Db Transaksi'!$C$6:$K$400000,7,FALSE),"")</f>
        <v/>
      </c>
      <c r="H1223" s="136">
        <f>IFERROR(IF(G1223=$P$6,VLOOKUP(D1223,'Db Transaksi'!$E$6:$J$400000,6,FALSE),0),0)</f>
        <v>0</v>
      </c>
      <c r="I1223" s="136"/>
      <c r="J1223" s="136">
        <f>IFERROR(IF(G1223=$P$7,VLOOKUP(D1223,'Db Transaksi'!$E$6:$J$400000,6,FALSE),0),0)</f>
        <v>0</v>
      </c>
      <c r="K1223" s="136"/>
      <c r="L1223" s="137">
        <f t="shared" si="56"/>
        <v>0</v>
      </c>
      <c r="M1223" s="138"/>
    </row>
    <row r="1224" spans="1:13" s="7" customFormat="1" x14ac:dyDescent="0.25">
      <c r="A1224" s="53" t="str">
        <f t="shared" si="54"/>
        <v/>
      </c>
      <c r="B1224" s="53">
        <v>1205</v>
      </c>
      <c r="C1224" s="52" t="str">
        <f t="shared" si="55"/>
        <v>A.049.1205</v>
      </c>
      <c r="D1224" s="52" t="str">
        <f>IF(E1224="","",$G$5&amp;"."&amp;B1224&amp;"."&amp;VLOOKUP(G1224,Setting!$B$6:$C$7,2,FALSE)&amp;"."&amp;DAY(E1224)&amp;"."&amp;MONTH(E1224)&amp;"."&amp;YEAR(E1224))</f>
        <v/>
      </c>
      <c r="E1224" s="135" t="str">
        <f>IFERROR(VLOOKUP(C1224,'Db Transaksi'!$C$6:$K$400000,4,FALSE),"")</f>
        <v/>
      </c>
      <c r="F1224" s="135"/>
      <c r="G1224" s="54" t="str">
        <f>IFERROR(VLOOKUP(C1224,'Db Transaksi'!$C$6:$K$400000,7,FALSE),"")</f>
        <v/>
      </c>
      <c r="H1224" s="136">
        <f>IFERROR(IF(G1224=$P$6,VLOOKUP(D1224,'Db Transaksi'!$E$6:$J$400000,6,FALSE),0),0)</f>
        <v>0</v>
      </c>
      <c r="I1224" s="136"/>
      <c r="J1224" s="136">
        <f>IFERROR(IF(G1224=$P$7,VLOOKUP(D1224,'Db Transaksi'!$E$6:$J$400000,6,FALSE),0),0)</f>
        <v>0</v>
      </c>
      <c r="K1224" s="136"/>
      <c r="L1224" s="137">
        <f t="shared" si="56"/>
        <v>0</v>
      </c>
      <c r="M1224" s="138"/>
    </row>
    <row r="1225" spans="1:13" s="7" customFormat="1" x14ac:dyDescent="0.25">
      <c r="A1225" s="53" t="str">
        <f t="shared" si="54"/>
        <v/>
      </c>
      <c r="B1225" s="53">
        <v>1206</v>
      </c>
      <c r="C1225" s="52" t="str">
        <f t="shared" si="55"/>
        <v>A.049.1206</v>
      </c>
      <c r="D1225" s="52" t="str">
        <f>IF(E1225="","",$G$5&amp;"."&amp;B1225&amp;"."&amp;VLOOKUP(G1225,Setting!$B$6:$C$7,2,FALSE)&amp;"."&amp;DAY(E1225)&amp;"."&amp;MONTH(E1225)&amp;"."&amp;YEAR(E1225))</f>
        <v/>
      </c>
      <c r="E1225" s="135" t="str">
        <f>IFERROR(VLOOKUP(C1225,'Db Transaksi'!$C$6:$K$400000,4,FALSE),"")</f>
        <v/>
      </c>
      <c r="F1225" s="135"/>
      <c r="G1225" s="54" t="str">
        <f>IFERROR(VLOOKUP(C1225,'Db Transaksi'!$C$6:$K$400000,7,FALSE),"")</f>
        <v/>
      </c>
      <c r="H1225" s="136">
        <f>IFERROR(IF(G1225=$P$6,VLOOKUP(D1225,'Db Transaksi'!$E$6:$J$400000,6,FALSE),0),0)</f>
        <v>0</v>
      </c>
      <c r="I1225" s="136"/>
      <c r="J1225" s="136">
        <f>IFERROR(IF(G1225=$P$7,VLOOKUP(D1225,'Db Transaksi'!$E$6:$J$400000,6,FALSE),0),0)</f>
        <v>0</v>
      </c>
      <c r="K1225" s="136"/>
      <c r="L1225" s="137">
        <f t="shared" si="56"/>
        <v>0</v>
      </c>
      <c r="M1225" s="138"/>
    </row>
    <row r="1226" spans="1:13" s="7" customFormat="1" x14ac:dyDescent="0.25">
      <c r="A1226" s="53" t="str">
        <f t="shared" si="54"/>
        <v/>
      </c>
      <c r="B1226" s="53">
        <v>1207</v>
      </c>
      <c r="C1226" s="52" t="str">
        <f t="shared" si="55"/>
        <v>A.049.1207</v>
      </c>
      <c r="D1226" s="52" t="str">
        <f>IF(E1226="","",$G$5&amp;"."&amp;B1226&amp;"."&amp;VLOOKUP(G1226,Setting!$B$6:$C$7,2,FALSE)&amp;"."&amp;DAY(E1226)&amp;"."&amp;MONTH(E1226)&amp;"."&amp;YEAR(E1226))</f>
        <v/>
      </c>
      <c r="E1226" s="135" t="str">
        <f>IFERROR(VLOOKUP(C1226,'Db Transaksi'!$C$6:$K$400000,4,FALSE),"")</f>
        <v/>
      </c>
      <c r="F1226" s="135"/>
      <c r="G1226" s="54" t="str">
        <f>IFERROR(VLOOKUP(C1226,'Db Transaksi'!$C$6:$K$400000,7,FALSE),"")</f>
        <v/>
      </c>
      <c r="H1226" s="136">
        <f>IFERROR(IF(G1226=$P$6,VLOOKUP(D1226,'Db Transaksi'!$E$6:$J$400000,6,FALSE),0),0)</f>
        <v>0</v>
      </c>
      <c r="I1226" s="136"/>
      <c r="J1226" s="136">
        <f>IFERROR(IF(G1226=$P$7,VLOOKUP(D1226,'Db Transaksi'!$E$6:$J$400000,6,FALSE),0),0)</f>
        <v>0</v>
      </c>
      <c r="K1226" s="136"/>
      <c r="L1226" s="137">
        <f t="shared" si="56"/>
        <v>0</v>
      </c>
      <c r="M1226" s="138"/>
    </row>
    <row r="1227" spans="1:13" s="7" customFormat="1" x14ac:dyDescent="0.25">
      <c r="A1227" s="53" t="str">
        <f t="shared" si="54"/>
        <v/>
      </c>
      <c r="B1227" s="53">
        <v>1208</v>
      </c>
      <c r="C1227" s="52" t="str">
        <f t="shared" si="55"/>
        <v>A.049.1208</v>
      </c>
      <c r="D1227" s="52" t="str">
        <f>IF(E1227="","",$G$5&amp;"."&amp;B1227&amp;"."&amp;VLOOKUP(G1227,Setting!$B$6:$C$7,2,FALSE)&amp;"."&amp;DAY(E1227)&amp;"."&amp;MONTH(E1227)&amp;"."&amp;YEAR(E1227))</f>
        <v/>
      </c>
      <c r="E1227" s="135" t="str">
        <f>IFERROR(VLOOKUP(C1227,'Db Transaksi'!$C$6:$K$400000,4,FALSE),"")</f>
        <v/>
      </c>
      <c r="F1227" s="135"/>
      <c r="G1227" s="54" t="str">
        <f>IFERROR(VLOOKUP(C1227,'Db Transaksi'!$C$6:$K$400000,7,FALSE),"")</f>
        <v/>
      </c>
      <c r="H1227" s="136">
        <f>IFERROR(IF(G1227=$P$6,VLOOKUP(D1227,'Db Transaksi'!$E$6:$J$400000,6,FALSE),0),0)</f>
        <v>0</v>
      </c>
      <c r="I1227" s="136"/>
      <c r="J1227" s="136">
        <f>IFERROR(IF(G1227=$P$7,VLOOKUP(D1227,'Db Transaksi'!$E$6:$J$400000,6,FALSE),0),0)</f>
        <v>0</v>
      </c>
      <c r="K1227" s="136"/>
      <c r="L1227" s="137">
        <f t="shared" si="56"/>
        <v>0</v>
      </c>
      <c r="M1227" s="138"/>
    </row>
    <row r="1228" spans="1:13" s="7" customFormat="1" x14ac:dyDescent="0.25">
      <c r="A1228" s="53" t="str">
        <f t="shared" si="54"/>
        <v/>
      </c>
      <c r="B1228" s="53">
        <v>1209</v>
      </c>
      <c r="C1228" s="52" t="str">
        <f t="shared" si="55"/>
        <v>A.049.1209</v>
      </c>
      <c r="D1228" s="52" t="str">
        <f>IF(E1228="","",$G$5&amp;"."&amp;B1228&amp;"."&amp;VLOOKUP(G1228,Setting!$B$6:$C$7,2,FALSE)&amp;"."&amp;DAY(E1228)&amp;"."&amp;MONTH(E1228)&amp;"."&amp;YEAR(E1228))</f>
        <v/>
      </c>
      <c r="E1228" s="135" t="str">
        <f>IFERROR(VLOOKUP(C1228,'Db Transaksi'!$C$6:$K$400000,4,FALSE),"")</f>
        <v/>
      </c>
      <c r="F1228" s="135"/>
      <c r="G1228" s="54" t="str">
        <f>IFERROR(VLOOKUP(C1228,'Db Transaksi'!$C$6:$K$400000,7,FALSE),"")</f>
        <v/>
      </c>
      <c r="H1228" s="136">
        <f>IFERROR(IF(G1228=$P$6,VLOOKUP(D1228,'Db Transaksi'!$E$6:$J$400000,6,FALSE),0),0)</f>
        <v>0</v>
      </c>
      <c r="I1228" s="136"/>
      <c r="J1228" s="136">
        <f>IFERROR(IF(G1228=$P$7,VLOOKUP(D1228,'Db Transaksi'!$E$6:$J$400000,6,FALSE),0),0)</f>
        <v>0</v>
      </c>
      <c r="K1228" s="136"/>
      <c r="L1228" s="137">
        <f t="shared" si="56"/>
        <v>0</v>
      </c>
      <c r="M1228" s="138"/>
    </row>
    <row r="1229" spans="1:13" s="7" customFormat="1" x14ac:dyDescent="0.25">
      <c r="A1229" s="53" t="str">
        <f t="shared" si="54"/>
        <v/>
      </c>
      <c r="B1229" s="53">
        <v>1210</v>
      </c>
      <c r="C1229" s="52" t="str">
        <f t="shared" si="55"/>
        <v>A.049.1210</v>
      </c>
      <c r="D1229" s="52" t="str">
        <f>IF(E1229="","",$G$5&amp;"."&amp;B1229&amp;"."&amp;VLOOKUP(G1229,Setting!$B$6:$C$7,2,FALSE)&amp;"."&amp;DAY(E1229)&amp;"."&amp;MONTH(E1229)&amp;"."&amp;YEAR(E1229))</f>
        <v/>
      </c>
      <c r="E1229" s="135" t="str">
        <f>IFERROR(VLOOKUP(C1229,'Db Transaksi'!$C$6:$K$400000,4,FALSE),"")</f>
        <v/>
      </c>
      <c r="F1229" s="135"/>
      <c r="G1229" s="54" t="str">
        <f>IFERROR(VLOOKUP(C1229,'Db Transaksi'!$C$6:$K$400000,7,FALSE),"")</f>
        <v/>
      </c>
      <c r="H1229" s="136">
        <f>IFERROR(IF(G1229=$P$6,VLOOKUP(D1229,'Db Transaksi'!$E$6:$J$400000,6,FALSE),0),0)</f>
        <v>0</v>
      </c>
      <c r="I1229" s="136"/>
      <c r="J1229" s="136">
        <f>IFERROR(IF(G1229=$P$7,VLOOKUP(D1229,'Db Transaksi'!$E$6:$J$400000,6,FALSE),0),0)</f>
        <v>0</v>
      </c>
      <c r="K1229" s="136"/>
      <c r="L1229" s="137">
        <f t="shared" si="56"/>
        <v>0</v>
      </c>
      <c r="M1229" s="138"/>
    </row>
    <row r="1230" spans="1:13" s="7" customFormat="1" x14ac:dyDescent="0.25">
      <c r="A1230" s="53" t="str">
        <f t="shared" si="54"/>
        <v/>
      </c>
      <c r="B1230" s="53">
        <v>1211</v>
      </c>
      <c r="C1230" s="52" t="str">
        <f t="shared" si="55"/>
        <v>A.049.1211</v>
      </c>
      <c r="D1230" s="52" t="str">
        <f>IF(E1230="","",$G$5&amp;"."&amp;B1230&amp;"."&amp;VLOOKUP(G1230,Setting!$B$6:$C$7,2,FALSE)&amp;"."&amp;DAY(E1230)&amp;"."&amp;MONTH(E1230)&amp;"."&amp;YEAR(E1230))</f>
        <v/>
      </c>
      <c r="E1230" s="135" t="str">
        <f>IFERROR(VLOOKUP(C1230,'Db Transaksi'!$C$6:$K$400000,4,FALSE),"")</f>
        <v/>
      </c>
      <c r="F1230" s="135"/>
      <c r="G1230" s="54" t="str">
        <f>IFERROR(VLOOKUP(C1230,'Db Transaksi'!$C$6:$K$400000,7,FALSE),"")</f>
        <v/>
      </c>
      <c r="H1230" s="136">
        <f>IFERROR(IF(G1230=$P$6,VLOOKUP(D1230,'Db Transaksi'!$E$6:$J$400000,6,FALSE),0),0)</f>
        <v>0</v>
      </c>
      <c r="I1230" s="136"/>
      <c r="J1230" s="136">
        <f>IFERROR(IF(G1230=$P$7,VLOOKUP(D1230,'Db Transaksi'!$E$6:$J$400000,6,FALSE),0),0)</f>
        <v>0</v>
      </c>
      <c r="K1230" s="136"/>
      <c r="L1230" s="137">
        <f t="shared" si="56"/>
        <v>0</v>
      </c>
      <c r="M1230" s="138"/>
    </row>
    <row r="1231" spans="1:13" s="7" customFormat="1" x14ac:dyDescent="0.25">
      <c r="A1231" s="53" t="str">
        <f t="shared" si="54"/>
        <v/>
      </c>
      <c r="B1231" s="53">
        <v>1212</v>
      </c>
      <c r="C1231" s="52" t="str">
        <f t="shared" si="55"/>
        <v>A.049.1212</v>
      </c>
      <c r="D1231" s="52" t="str">
        <f>IF(E1231="","",$G$5&amp;"."&amp;B1231&amp;"."&amp;VLOOKUP(G1231,Setting!$B$6:$C$7,2,FALSE)&amp;"."&amp;DAY(E1231)&amp;"."&amp;MONTH(E1231)&amp;"."&amp;YEAR(E1231))</f>
        <v/>
      </c>
      <c r="E1231" s="135" t="str">
        <f>IFERROR(VLOOKUP(C1231,'Db Transaksi'!$C$6:$K$400000,4,FALSE),"")</f>
        <v/>
      </c>
      <c r="F1231" s="135"/>
      <c r="G1231" s="54" t="str">
        <f>IFERROR(VLOOKUP(C1231,'Db Transaksi'!$C$6:$K$400000,7,FALSE),"")</f>
        <v/>
      </c>
      <c r="H1231" s="136">
        <f>IFERROR(IF(G1231=$P$6,VLOOKUP(D1231,'Db Transaksi'!$E$6:$J$400000,6,FALSE),0),0)</f>
        <v>0</v>
      </c>
      <c r="I1231" s="136"/>
      <c r="J1231" s="136">
        <f>IFERROR(IF(G1231=$P$7,VLOOKUP(D1231,'Db Transaksi'!$E$6:$J$400000,6,FALSE),0),0)</f>
        <v>0</v>
      </c>
      <c r="K1231" s="136"/>
      <c r="L1231" s="137">
        <f t="shared" si="56"/>
        <v>0</v>
      </c>
      <c r="M1231" s="138"/>
    </row>
    <row r="1232" spans="1:13" s="7" customFormat="1" x14ac:dyDescent="0.25">
      <c r="A1232" s="53" t="str">
        <f t="shared" si="54"/>
        <v/>
      </c>
      <c r="B1232" s="53">
        <v>1213</v>
      </c>
      <c r="C1232" s="52" t="str">
        <f t="shared" si="55"/>
        <v>A.049.1213</v>
      </c>
      <c r="D1232" s="52" t="str">
        <f>IF(E1232="","",$G$5&amp;"."&amp;B1232&amp;"."&amp;VLOOKUP(G1232,Setting!$B$6:$C$7,2,FALSE)&amp;"."&amp;DAY(E1232)&amp;"."&amp;MONTH(E1232)&amp;"."&amp;YEAR(E1232))</f>
        <v/>
      </c>
      <c r="E1232" s="135" t="str">
        <f>IFERROR(VLOOKUP(C1232,'Db Transaksi'!$C$6:$K$400000,4,FALSE),"")</f>
        <v/>
      </c>
      <c r="F1232" s="135"/>
      <c r="G1232" s="54" t="str">
        <f>IFERROR(VLOOKUP(C1232,'Db Transaksi'!$C$6:$K$400000,7,FALSE),"")</f>
        <v/>
      </c>
      <c r="H1232" s="136">
        <f>IFERROR(IF(G1232=$P$6,VLOOKUP(D1232,'Db Transaksi'!$E$6:$J$400000,6,FALSE),0),0)</f>
        <v>0</v>
      </c>
      <c r="I1232" s="136"/>
      <c r="J1232" s="136">
        <f>IFERROR(IF(G1232=$P$7,VLOOKUP(D1232,'Db Transaksi'!$E$6:$J$400000,6,FALSE),0),0)</f>
        <v>0</v>
      </c>
      <c r="K1232" s="136"/>
      <c r="L1232" s="137">
        <f t="shared" si="56"/>
        <v>0</v>
      </c>
      <c r="M1232" s="138"/>
    </row>
    <row r="1233" spans="1:13" s="7" customFormat="1" x14ac:dyDescent="0.25">
      <c r="A1233" s="53" t="str">
        <f t="shared" si="54"/>
        <v/>
      </c>
      <c r="B1233" s="53">
        <v>1214</v>
      </c>
      <c r="C1233" s="52" t="str">
        <f t="shared" si="55"/>
        <v>A.049.1214</v>
      </c>
      <c r="D1233" s="52" t="str">
        <f>IF(E1233="","",$G$5&amp;"."&amp;B1233&amp;"."&amp;VLOOKUP(G1233,Setting!$B$6:$C$7,2,FALSE)&amp;"."&amp;DAY(E1233)&amp;"."&amp;MONTH(E1233)&amp;"."&amp;YEAR(E1233))</f>
        <v/>
      </c>
      <c r="E1233" s="135" t="str">
        <f>IFERROR(VLOOKUP(C1233,'Db Transaksi'!$C$6:$K$400000,4,FALSE),"")</f>
        <v/>
      </c>
      <c r="F1233" s="135"/>
      <c r="G1233" s="54" t="str">
        <f>IFERROR(VLOOKUP(C1233,'Db Transaksi'!$C$6:$K$400000,7,FALSE),"")</f>
        <v/>
      </c>
      <c r="H1233" s="136">
        <f>IFERROR(IF(G1233=$P$6,VLOOKUP(D1233,'Db Transaksi'!$E$6:$J$400000,6,FALSE),0),0)</f>
        <v>0</v>
      </c>
      <c r="I1233" s="136"/>
      <c r="J1233" s="136">
        <f>IFERROR(IF(G1233=$P$7,VLOOKUP(D1233,'Db Transaksi'!$E$6:$J$400000,6,FALSE),0),0)</f>
        <v>0</v>
      </c>
      <c r="K1233" s="136"/>
      <c r="L1233" s="137">
        <f t="shared" si="56"/>
        <v>0</v>
      </c>
      <c r="M1233" s="138"/>
    </row>
    <row r="1234" spans="1:13" s="7" customFormat="1" x14ac:dyDescent="0.25">
      <c r="A1234" s="53" t="str">
        <f t="shared" si="54"/>
        <v/>
      </c>
      <c r="B1234" s="53">
        <v>1215</v>
      </c>
      <c r="C1234" s="52" t="str">
        <f t="shared" si="55"/>
        <v>A.049.1215</v>
      </c>
      <c r="D1234" s="52" t="str">
        <f>IF(E1234="","",$G$5&amp;"."&amp;B1234&amp;"."&amp;VLOOKUP(G1234,Setting!$B$6:$C$7,2,FALSE)&amp;"."&amp;DAY(E1234)&amp;"."&amp;MONTH(E1234)&amp;"."&amp;YEAR(E1234))</f>
        <v/>
      </c>
      <c r="E1234" s="135" t="str">
        <f>IFERROR(VLOOKUP(C1234,'Db Transaksi'!$C$6:$K$400000,4,FALSE),"")</f>
        <v/>
      </c>
      <c r="F1234" s="135"/>
      <c r="G1234" s="54" t="str">
        <f>IFERROR(VLOOKUP(C1234,'Db Transaksi'!$C$6:$K$400000,7,FALSE),"")</f>
        <v/>
      </c>
      <c r="H1234" s="136">
        <f>IFERROR(IF(G1234=$P$6,VLOOKUP(D1234,'Db Transaksi'!$E$6:$J$400000,6,FALSE),0),0)</f>
        <v>0</v>
      </c>
      <c r="I1234" s="136"/>
      <c r="J1234" s="136">
        <f>IFERROR(IF(G1234=$P$7,VLOOKUP(D1234,'Db Transaksi'!$E$6:$J$400000,6,FALSE),0),0)</f>
        <v>0</v>
      </c>
      <c r="K1234" s="136"/>
      <c r="L1234" s="137">
        <f t="shared" si="56"/>
        <v>0</v>
      </c>
      <c r="M1234" s="138"/>
    </row>
    <row r="1235" spans="1:13" s="7" customFormat="1" x14ac:dyDescent="0.25">
      <c r="A1235" s="53" t="str">
        <f t="shared" si="54"/>
        <v/>
      </c>
      <c r="B1235" s="53">
        <v>1216</v>
      </c>
      <c r="C1235" s="52" t="str">
        <f t="shared" si="55"/>
        <v>A.049.1216</v>
      </c>
      <c r="D1235" s="52" t="str">
        <f>IF(E1235="","",$G$5&amp;"."&amp;B1235&amp;"."&amp;VLOOKUP(G1235,Setting!$B$6:$C$7,2,FALSE)&amp;"."&amp;DAY(E1235)&amp;"."&amp;MONTH(E1235)&amp;"."&amp;YEAR(E1235))</f>
        <v/>
      </c>
      <c r="E1235" s="135" t="str">
        <f>IFERROR(VLOOKUP(C1235,'Db Transaksi'!$C$6:$K$400000,4,FALSE),"")</f>
        <v/>
      </c>
      <c r="F1235" s="135"/>
      <c r="G1235" s="54" t="str">
        <f>IFERROR(VLOOKUP(C1235,'Db Transaksi'!$C$6:$K$400000,7,FALSE),"")</f>
        <v/>
      </c>
      <c r="H1235" s="136">
        <f>IFERROR(IF(G1235=$P$6,VLOOKUP(D1235,'Db Transaksi'!$E$6:$J$400000,6,FALSE),0),0)</f>
        <v>0</v>
      </c>
      <c r="I1235" s="136"/>
      <c r="J1235" s="136">
        <f>IFERROR(IF(G1235=$P$7,VLOOKUP(D1235,'Db Transaksi'!$E$6:$J$400000,6,FALSE),0),0)</f>
        <v>0</v>
      </c>
      <c r="K1235" s="136"/>
      <c r="L1235" s="137">
        <f t="shared" si="56"/>
        <v>0</v>
      </c>
      <c r="M1235" s="138"/>
    </row>
    <row r="1236" spans="1:13" s="7" customFormat="1" x14ac:dyDescent="0.25">
      <c r="A1236" s="53" t="str">
        <f t="shared" si="54"/>
        <v/>
      </c>
      <c r="B1236" s="53">
        <v>1217</v>
      </c>
      <c r="C1236" s="52" t="str">
        <f t="shared" si="55"/>
        <v>A.049.1217</v>
      </c>
      <c r="D1236" s="52" t="str">
        <f>IF(E1236="","",$G$5&amp;"."&amp;B1236&amp;"."&amp;VLOOKUP(G1236,Setting!$B$6:$C$7,2,FALSE)&amp;"."&amp;DAY(E1236)&amp;"."&amp;MONTH(E1236)&amp;"."&amp;YEAR(E1236))</f>
        <v/>
      </c>
      <c r="E1236" s="135" t="str">
        <f>IFERROR(VLOOKUP(C1236,'Db Transaksi'!$C$6:$K$400000,4,FALSE),"")</f>
        <v/>
      </c>
      <c r="F1236" s="135"/>
      <c r="G1236" s="54" t="str">
        <f>IFERROR(VLOOKUP(C1236,'Db Transaksi'!$C$6:$K$400000,7,FALSE),"")</f>
        <v/>
      </c>
      <c r="H1236" s="136">
        <f>IFERROR(IF(G1236=$P$6,VLOOKUP(D1236,'Db Transaksi'!$E$6:$J$400000,6,FALSE),0),0)</f>
        <v>0</v>
      </c>
      <c r="I1236" s="136"/>
      <c r="J1236" s="136">
        <f>IFERROR(IF(G1236=$P$7,VLOOKUP(D1236,'Db Transaksi'!$E$6:$J$400000,6,FALSE),0),0)</f>
        <v>0</v>
      </c>
      <c r="K1236" s="136"/>
      <c r="L1236" s="137">
        <f t="shared" si="56"/>
        <v>0</v>
      </c>
      <c r="M1236" s="138"/>
    </row>
    <row r="1237" spans="1:13" s="7" customFormat="1" x14ac:dyDescent="0.25">
      <c r="A1237" s="53" t="str">
        <f t="shared" ref="A1237:A1300" si="57">IF(G1237="","",B1237)</f>
        <v/>
      </c>
      <c r="B1237" s="53">
        <v>1218</v>
      </c>
      <c r="C1237" s="52" t="str">
        <f t="shared" ref="C1237:C1300" si="58">$G$5&amp;"."&amp;B1237</f>
        <v>A.049.1218</v>
      </c>
      <c r="D1237" s="52" t="str">
        <f>IF(E1237="","",$G$5&amp;"."&amp;B1237&amp;"."&amp;VLOOKUP(G1237,Setting!$B$6:$C$7,2,FALSE)&amp;"."&amp;DAY(E1237)&amp;"."&amp;MONTH(E1237)&amp;"."&amp;YEAR(E1237))</f>
        <v/>
      </c>
      <c r="E1237" s="135" t="str">
        <f>IFERROR(VLOOKUP(C1237,'Db Transaksi'!$C$6:$K$400000,4,FALSE),"")</f>
        <v/>
      </c>
      <c r="F1237" s="135"/>
      <c r="G1237" s="54" t="str">
        <f>IFERROR(VLOOKUP(C1237,'Db Transaksi'!$C$6:$K$400000,7,FALSE),"")</f>
        <v/>
      </c>
      <c r="H1237" s="136">
        <f>IFERROR(IF(G1237=$P$6,VLOOKUP(D1237,'Db Transaksi'!$E$6:$J$400000,6,FALSE),0),0)</f>
        <v>0</v>
      </c>
      <c r="I1237" s="136"/>
      <c r="J1237" s="136">
        <f>IFERROR(IF(G1237=$P$7,VLOOKUP(D1237,'Db Transaksi'!$E$6:$J$400000,6,FALSE),0),0)</f>
        <v>0</v>
      </c>
      <c r="K1237" s="136"/>
      <c r="L1237" s="137">
        <f t="shared" si="56"/>
        <v>0</v>
      </c>
      <c r="M1237" s="138"/>
    </row>
    <row r="1238" spans="1:13" s="7" customFormat="1" x14ac:dyDescent="0.25">
      <c r="A1238" s="53" t="str">
        <f t="shared" si="57"/>
        <v/>
      </c>
      <c r="B1238" s="53">
        <v>1219</v>
      </c>
      <c r="C1238" s="52" t="str">
        <f t="shared" si="58"/>
        <v>A.049.1219</v>
      </c>
      <c r="D1238" s="52" t="str">
        <f>IF(E1238="","",$G$5&amp;"."&amp;B1238&amp;"."&amp;VLOOKUP(G1238,Setting!$B$6:$C$7,2,FALSE)&amp;"."&amp;DAY(E1238)&amp;"."&amp;MONTH(E1238)&amp;"."&amp;YEAR(E1238))</f>
        <v/>
      </c>
      <c r="E1238" s="135" t="str">
        <f>IFERROR(VLOOKUP(C1238,'Db Transaksi'!$C$6:$K$400000,4,FALSE),"")</f>
        <v/>
      </c>
      <c r="F1238" s="135"/>
      <c r="G1238" s="54" t="str">
        <f>IFERROR(VLOOKUP(C1238,'Db Transaksi'!$C$6:$K$400000,7,FALSE),"")</f>
        <v/>
      </c>
      <c r="H1238" s="136">
        <f>IFERROR(IF(G1238=$P$6,VLOOKUP(D1238,'Db Transaksi'!$E$6:$J$400000,6,FALSE),0),0)</f>
        <v>0</v>
      </c>
      <c r="I1238" s="136"/>
      <c r="J1238" s="136">
        <f>IFERROR(IF(G1238=$P$7,VLOOKUP(D1238,'Db Transaksi'!$E$6:$J$400000,6,FALSE),0),0)</f>
        <v>0</v>
      </c>
      <c r="K1238" s="136"/>
      <c r="L1238" s="137">
        <f t="shared" si="56"/>
        <v>0</v>
      </c>
      <c r="M1238" s="138"/>
    </row>
    <row r="1239" spans="1:13" s="7" customFormat="1" x14ac:dyDescent="0.25">
      <c r="A1239" s="53" t="str">
        <f t="shared" si="57"/>
        <v/>
      </c>
      <c r="B1239" s="53">
        <v>1220</v>
      </c>
      <c r="C1239" s="52" t="str">
        <f t="shared" si="58"/>
        <v>A.049.1220</v>
      </c>
      <c r="D1239" s="52" t="str">
        <f>IF(E1239="","",$G$5&amp;"."&amp;B1239&amp;"."&amp;VLOOKUP(G1239,Setting!$B$6:$C$7,2,FALSE)&amp;"."&amp;DAY(E1239)&amp;"."&amp;MONTH(E1239)&amp;"."&amp;YEAR(E1239))</f>
        <v/>
      </c>
      <c r="E1239" s="135" t="str">
        <f>IFERROR(VLOOKUP(C1239,'Db Transaksi'!$C$6:$K$400000,4,FALSE),"")</f>
        <v/>
      </c>
      <c r="F1239" s="135"/>
      <c r="G1239" s="54" t="str">
        <f>IFERROR(VLOOKUP(C1239,'Db Transaksi'!$C$6:$K$400000,7,FALSE),"")</f>
        <v/>
      </c>
      <c r="H1239" s="136">
        <f>IFERROR(IF(G1239=$P$6,VLOOKUP(D1239,'Db Transaksi'!$E$6:$J$400000,6,FALSE),0),0)</f>
        <v>0</v>
      </c>
      <c r="I1239" s="136"/>
      <c r="J1239" s="136">
        <f>IFERROR(IF(G1239=$P$7,VLOOKUP(D1239,'Db Transaksi'!$E$6:$J$400000,6,FALSE),0),0)</f>
        <v>0</v>
      </c>
      <c r="K1239" s="136"/>
      <c r="L1239" s="137">
        <f t="shared" ref="L1239:L1302" si="59">L1238+H1239-J1239</f>
        <v>0</v>
      </c>
      <c r="M1239" s="138"/>
    </row>
    <row r="1240" spans="1:13" s="7" customFormat="1" x14ac:dyDescent="0.25">
      <c r="A1240" s="53" t="str">
        <f t="shared" si="57"/>
        <v/>
      </c>
      <c r="B1240" s="53">
        <v>1221</v>
      </c>
      <c r="C1240" s="52" t="str">
        <f t="shared" si="58"/>
        <v>A.049.1221</v>
      </c>
      <c r="D1240" s="52" t="str">
        <f>IF(E1240="","",$G$5&amp;"."&amp;B1240&amp;"."&amp;VLOOKUP(G1240,Setting!$B$6:$C$7,2,FALSE)&amp;"."&amp;DAY(E1240)&amp;"."&amp;MONTH(E1240)&amp;"."&amp;YEAR(E1240))</f>
        <v/>
      </c>
      <c r="E1240" s="135" t="str">
        <f>IFERROR(VLOOKUP(C1240,'Db Transaksi'!$C$6:$K$400000,4,FALSE),"")</f>
        <v/>
      </c>
      <c r="F1240" s="135"/>
      <c r="G1240" s="54" t="str">
        <f>IFERROR(VLOOKUP(C1240,'Db Transaksi'!$C$6:$K$400000,7,FALSE),"")</f>
        <v/>
      </c>
      <c r="H1240" s="136">
        <f>IFERROR(IF(G1240=$P$6,VLOOKUP(D1240,'Db Transaksi'!$E$6:$J$400000,6,FALSE),0),0)</f>
        <v>0</v>
      </c>
      <c r="I1240" s="136"/>
      <c r="J1240" s="136">
        <f>IFERROR(IF(G1240=$P$7,VLOOKUP(D1240,'Db Transaksi'!$E$6:$J$400000,6,FALSE),0),0)</f>
        <v>0</v>
      </c>
      <c r="K1240" s="136"/>
      <c r="L1240" s="137">
        <f t="shared" si="59"/>
        <v>0</v>
      </c>
      <c r="M1240" s="138"/>
    </row>
    <row r="1241" spans="1:13" s="7" customFormat="1" x14ac:dyDescent="0.25">
      <c r="A1241" s="53" t="str">
        <f t="shared" si="57"/>
        <v/>
      </c>
      <c r="B1241" s="53">
        <v>1222</v>
      </c>
      <c r="C1241" s="52" t="str">
        <f t="shared" si="58"/>
        <v>A.049.1222</v>
      </c>
      <c r="D1241" s="52" t="str">
        <f>IF(E1241="","",$G$5&amp;"."&amp;B1241&amp;"."&amp;VLOOKUP(G1241,Setting!$B$6:$C$7,2,FALSE)&amp;"."&amp;DAY(E1241)&amp;"."&amp;MONTH(E1241)&amp;"."&amp;YEAR(E1241))</f>
        <v/>
      </c>
      <c r="E1241" s="135" t="str">
        <f>IFERROR(VLOOKUP(C1241,'Db Transaksi'!$C$6:$K$400000,4,FALSE),"")</f>
        <v/>
      </c>
      <c r="F1241" s="135"/>
      <c r="G1241" s="54" t="str">
        <f>IFERROR(VLOOKUP(C1241,'Db Transaksi'!$C$6:$K$400000,7,FALSE),"")</f>
        <v/>
      </c>
      <c r="H1241" s="136">
        <f>IFERROR(IF(G1241=$P$6,VLOOKUP(D1241,'Db Transaksi'!$E$6:$J$400000,6,FALSE),0),0)</f>
        <v>0</v>
      </c>
      <c r="I1241" s="136"/>
      <c r="J1241" s="136">
        <f>IFERROR(IF(G1241=$P$7,VLOOKUP(D1241,'Db Transaksi'!$E$6:$J$400000,6,FALSE),0),0)</f>
        <v>0</v>
      </c>
      <c r="K1241" s="136"/>
      <c r="L1241" s="137">
        <f t="shared" si="59"/>
        <v>0</v>
      </c>
      <c r="M1241" s="138"/>
    </row>
    <row r="1242" spans="1:13" s="7" customFormat="1" x14ac:dyDescent="0.25">
      <c r="A1242" s="53" t="str">
        <f t="shared" si="57"/>
        <v/>
      </c>
      <c r="B1242" s="53">
        <v>1223</v>
      </c>
      <c r="C1242" s="52" t="str">
        <f t="shared" si="58"/>
        <v>A.049.1223</v>
      </c>
      <c r="D1242" s="52" t="str">
        <f>IF(E1242="","",$G$5&amp;"."&amp;B1242&amp;"."&amp;VLOOKUP(G1242,Setting!$B$6:$C$7,2,FALSE)&amp;"."&amp;DAY(E1242)&amp;"."&amp;MONTH(E1242)&amp;"."&amp;YEAR(E1242))</f>
        <v/>
      </c>
      <c r="E1242" s="135" t="str">
        <f>IFERROR(VLOOKUP(C1242,'Db Transaksi'!$C$6:$K$400000,4,FALSE),"")</f>
        <v/>
      </c>
      <c r="F1242" s="135"/>
      <c r="G1242" s="54" t="str">
        <f>IFERROR(VLOOKUP(C1242,'Db Transaksi'!$C$6:$K$400000,7,FALSE),"")</f>
        <v/>
      </c>
      <c r="H1242" s="136">
        <f>IFERROR(IF(G1242=$P$6,VLOOKUP(D1242,'Db Transaksi'!$E$6:$J$400000,6,FALSE),0),0)</f>
        <v>0</v>
      </c>
      <c r="I1242" s="136"/>
      <c r="J1242" s="136">
        <f>IFERROR(IF(G1242=$P$7,VLOOKUP(D1242,'Db Transaksi'!$E$6:$J$400000,6,FALSE),0),0)</f>
        <v>0</v>
      </c>
      <c r="K1242" s="136"/>
      <c r="L1242" s="137">
        <f t="shared" si="59"/>
        <v>0</v>
      </c>
      <c r="M1242" s="138"/>
    </row>
    <row r="1243" spans="1:13" s="7" customFormat="1" x14ac:dyDescent="0.25">
      <c r="A1243" s="53" t="str">
        <f t="shared" si="57"/>
        <v/>
      </c>
      <c r="B1243" s="53">
        <v>1224</v>
      </c>
      <c r="C1243" s="52" t="str">
        <f t="shared" si="58"/>
        <v>A.049.1224</v>
      </c>
      <c r="D1243" s="52" t="str">
        <f>IF(E1243="","",$G$5&amp;"."&amp;B1243&amp;"."&amp;VLOOKUP(G1243,Setting!$B$6:$C$7,2,FALSE)&amp;"."&amp;DAY(E1243)&amp;"."&amp;MONTH(E1243)&amp;"."&amp;YEAR(E1243))</f>
        <v/>
      </c>
      <c r="E1243" s="135" t="str">
        <f>IFERROR(VLOOKUP(C1243,'Db Transaksi'!$C$6:$K$400000,4,FALSE),"")</f>
        <v/>
      </c>
      <c r="F1243" s="135"/>
      <c r="G1243" s="54" t="str">
        <f>IFERROR(VLOOKUP(C1243,'Db Transaksi'!$C$6:$K$400000,7,FALSE),"")</f>
        <v/>
      </c>
      <c r="H1243" s="136">
        <f>IFERROR(IF(G1243=$P$6,VLOOKUP(D1243,'Db Transaksi'!$E$6:$J$400000,6,FALSE),0),0)</f>
        <v>0</v>
      </c>
      <c r="I1243" s="136"/>
      <c r="J1243" s="136">
        <f>IFERROR(IF(G1243=$P$7,VLOOKUP(D1243,'Db Transaksi'!$E$6:$J$400000,6,FALSE),0),0)</f>
        <v>0</v>
      </c>
      <c r="K1243" s="136"/>
      <c r="L1243" s="137">
        <f t="shared" si="59"/>
        <v>0</v>
      </c>
      <c r="M1243" s="138"/>
    </row>
    <row r="1244" spans="1:13" s="7" customFormat="1" x14ac:dyDescent="0.25">
      <c r="A1244" s="53" t="str">
        <f t="shared" si="57"/>
        <v/>
      </c>
      <c r="B1244" s="53">
        <v>1225</v>
      </c>
      <c r="C1244" s="52" t="str">
        <f t="shared" si="58"/>
        <v>A.049.1225</v>
      </c>
      <c r="D1244" s="52" t="str">
        <f>IF(E1244="","",$G$5&amp;"."&amp;B1244&amp;"."&amp;VLOOKUP(G1244,Setting!$B$6:$C$7,2,FALSE)&amp;"."&amp;DAY(E1244)&amp;"."&amp;MONTH(E1244)&amp;"."&amp;YEAR(E1244))</f>
        <v/>
      </c>
      <c r="E1244" s="135" t="str">
        <f>IFERROR(VLOOKUP(C1244,'Db Transaksi'!$C$6:$K$400000,4,FALSE),"")</f>
        <v/>
      </c>
      <c r="F1244" s="135"/>
      <c r="G1244" s="54" t="str">
        <f>IFERROR(VLOOKUP(C1244,'Db Transaksi'!$C$6:$K$400000,7,FALSE),"")</f>
        <v/>
      </c>
      <c r="H1244" s="136">
        <f>IFERROR(IF(G1244=$P$6,VLOOKUP(D1244,'Db Transaksi'!$E$6:$J$400000,6,FALSE),0),0)</f>
        <v>0</v>
      </c>
      <c r="I1244" s="136"/>
      <c r="J1244" s="136">
        <f>IFERROR(IF(G1244=$P$7,VLOOKUP(D1244,'Db Transaksi'!$E$6:$J$400000,6,FALSE),0),0)</f>
        <v>0</v>
      </c>
      <c r="K1244" s="136"/>
      <c r="L1244" s="137">
        <f t="shared" si="59"/>
        <v>0</v>
      </c>
      <c r="M1244" s="138"/>
    </row>
    <row r="1245" spans="1:13" s="7" customFormat="1" x14ac:dyDescent="0.25">
      <c r="A1245" s="53" t="str">
        <f t="shared" si="57"/>
        <v/>
      </c>
      <c r="B1245" s="53">
        <v>1226</v>
      </c>
      <c r="C1245" s="52" t="str">
        <f t="shared" si="58"/>
        <v>A.049.1226</v>
      </c>
      <c r="D1245" s="52" t="str">
        <f>IF(E1245="","",$G$5&amp;"."&amp;B1245&amp;"."&amp;VLOOKUP(G1245,Setting!$B$6:$C$7,2,FALSE)&amp;"."&amp;DAY(E1245)&amp;"."&amp;MONTH(E1245)&amp;"."&amp;YEAR(E1245))</f>
        <v/>
      </c>
      <c r="E1245" s="135" t="str">
        <f>IFERROR(VLOOKUP(C1245,'Db Transaksi'!$C$6:$K$400000,4,FALSE),"")</f>
        <v/>
      </c>
      <c r="F1245" s="135"/>
      <c r="G1245" s="54" t="str">
        <f>IFERROR(VLOOKUP(C1245,'Db Transaksi'!$C$6:$K$400000,7,FALSE),"")</f>
        <v/>
      </c>
      <c r="H1245" s="136">
        <f>IFERROR(IF(G1245=$P$6,VLOOKUP(D1245,'Db Transaksi'!$E$6:$J$400000,6,FALSE),0),0)</f>
        <v>0</v>
      </c>
      <c r="I1245" s="136"/>
      <c r="J1245" s="136">
        <f>IFERROR(IF(G1245=$P$7,VLOOKUP(D1245,'Db Transaksi'!$E$6:$J$400000,6,FALSE),0),0)</f>
        <v>0</v>
      </c>
      <c r="K1245" s="136"/>
      <c r="L1245" s="137">
        <f t="shared" si="59"/>
        <v>0</v>
      </c>
      <c r="M1245" s="138"/>
    </row>
    <row r="1246" spans="1:13" s="7" customFormat="1" x14ac:dyDescent="0.25">
      <c r="A1246" s="53" t="str">
        <f t="shared" si="57"/>
        <v/>
      </c>
      <c r="B1246" s="53">
        <v>1227</v>
      </c>
      <c r="C1246" s="52" t="str">
        <f t="shared" si="58"/>
        <v>A.049.1227</v>
      </c>
      <c r="D1246" s="52" t="str">
        <f>IF(E1246="","",$G$5&amp;"."&amp;B1246&amp;"."&amp;VLOOKUP(G1246,Setting!$B$6:$C$7,2,FALSE)&amp;"."&amp;DAY(E1246)&amp;"."&amp;MONTH(E1246)&amp;"."&amp;YEAR(E1246))</f>
        <v/>
      </c>
      <c r="E1246" s="135" t="str">
        <f>IFERROR(VLOOKUP(C1246,'Db Transaksi'!$C$6:$K$400000,4,FALSE),"")</f>
        <v/>
      </c>
      <c r="F1246" s="135"/>
      <c r="G1246" s="54" t="str">
        <f>IFERROR(VLOOKUP(C1246,'Db Transaksi'!$C$6:$K$400000,7,FALSE),"")</f>
        <v/>
      </c>
      <c r="H1246" s="136">
        <f>IFERROR(IF(G1246=$P$6,VLOOKUP(D1246,'Db Transaksi'!$E$6:$J$400000,6,FALSE),0),0)</f>
        <v>0</v>
      </c>
      <c r="I1246" s="136"/>
      <c r="J1246" s="136">
        <f>IFERROR(IF(G1246=$P$7,VLOOKUP(D1246,'Db Transaksi'!$E$6:$J$400000,6,FALSE),0),0)</f>
        <v>0</v>
      </c>
      <c r="K1246" s="136"/>
      <c r="L1246" s="137">
        <f t="shared" si="59"/>
        <v>0</v>
      </c>
      <c r="M1246" s="138"/>
    </row>
    <row r="1247" spans="1:13" s="7" customFormat="1" x14ac:dyDescent="0.25">
      <c r="A1247" s="53" t="str">
        <f t="shared" si="57"/>
        <v/>
      </c>
      <c r="B1247" s="53">
        <v>1228</v>
      </c>
      <c r="C1247" s="52" t="str">
        <f t="shared" si="58"/>
        <v>A.049.1228</v>
      </c>
      <c r="D1247" s="52" t="str">
        <f>IF(E1247="","",$G$5&amp;"."&amp;B1247&amp;"."&amp;VLOOKUP(G1247,Setting!$B$6:$C$7,2,FALSE)&amp;"."&amp;DAY(E1247)&amp;"."&amp;MONTH(E1247)&amp;"."&amp;YEAR(E1247))</f>
        <v/>
      </c>
      <c r="E1247" s="135" t="str">
        <f>IFERROR(VLOOKUP(C1247,'Db Transaksi'!$C$6:$K$400000,4,FALSE),"")</f>
        <v/>
      </c>
      <c r="F1247" s="135"/>
      <c r="G1247" s="54" t="str">
        <f>IFERROR(VLOOKUP(C1247,'Db Transaksi'!$C$6:$K$400000,7,FALSE),"")</f>
        <v/>
      </c>
      <c r="H1247" s="136">
        <f>IFERROR(IF(G1247=$P$6,VLOOKUP(D1247,'Db Transaksi'!$E$6:$J$400000,6,FALSE),0),0)</f>
        <v>0</v>
      </c>
      <c r="I1247" s="136"/>
      <c r="J1247" s="136">
        <f>IFERROR(IF(G1247=$P$7,VLOOKUP(D1247,'Db Transaksi'!$E$6:$J$400000,6,FALSE),0),0)</f>
        <v>0</v>
      </c>
      <c r="K1247" s="136"/>
      <c r="L1247" s="137">
        <f t="shared" si="59"/>
        <v>0</v>
      </c>
      <c r="M1247" s="138"/>
    </row>
    <row r="1248" spans="1:13" s="7" customFormat="1" x14ac:dyDescent="0.25">
      <c r="A1248" s="53" t="str">
        <f t="shared" si="57"/>
        <v/>
      </c>
      <c r="B1248" s="53">
        <v>1229</v>
      </c>
      <c r="C1248" s="52" t="str">
        <f t="shared" si="58"/>
        <v>A.049.1229</v>
      </c>
      <c r="D1248" s="52" t="str">
        <f>IF(E1248="","",$G$5&amp;"."&amp;B1248&amp;"."&amp;VLOOKUP(G1248,Setting!$B$6:$C$7,2,FALSE)&amp;"."&amp;DAY(E1248)&amp;"."&amp;MONTH(E1248)&amp;"."&amp;YEAR(E1248))</f>
        <v/>
      </c>
      <c r="E1248" s="135" t="str">
        <f>IFERROR(VLOOKUP(C1248,'Db Transaksi'!$C$6:$K$400000,4,FALSE),"")</f>
        <v/>
      </c>
      <c r="F1248" s="135"/>
      <c r="G1248" s="54" t="str">
        <f>IFERROR(VLOOKUP(C1248,'Db Transaksi'!$C$6:$K$400000,7,FALSE),"")</f>
        <v/>
      </c>
      <c r="H1248" s="136">
        <f>IFERROR(IF(G1248=$P$6,VLOOKUP(D1248,'Db Transaksi'!$E$6:$J$400000,6,FALSE),0),0)</f>
        <v>0</v>
      </c>
      <c r="I1248" s="136"/>
      <c r="J1248" s="136">
        <f>IFERROR(IF(G1248=$P$7,VLOOKUP(D1248,'Db Transaksi'!$E$6:$J$400000,6,FALSE),0),0)</f>
        <v>0</v>
      </c>
      <c r="K1248" s="136"/>
      <c r="L1248" s="137">
        <f t="shared" si="59"/>
        <v>0</v>
      </c>
      <c r="M1248" s="138"/>
    </row>
    <row r="1249" spans="1:13" s="7" customFormat="1" x14ac:dyDescent="0.25">
      <c r="A1249" s="53" t="str">
        <f t="shared" si="57"/>
        <v/>
      </c>
      <c r="B1249" s="53">
        <v>1230</v>
      </c>
      <c r="C1249" s="52" t="str">
        <f t="shared" si="58"/>
        <v>A.049.1230</v>
      </c>
      <c r="D1249" s="52" t="str">
        <f>IF(E1249="","",$G$5&amp;"."&amp;B1249&amp;"."&amp;VLOOKUP(G1249,Setting!$B$6:$C$7,2,FALSE)&amp;"."&amp;DAY(E1249)&amp;"."&amp;MONTH(E1249)&amp;"."&amp;YEAR(E1249))</f>
        <v/>
      </c>
      <c r="E1249" s="135" t="str">
        <f>IFERROR(VLOOKUP(C1249,'Db Transaksi'!$C$6:$K$400000,4,FALSE),"")</f>
        <v/>
      </c>
      <c r="F1249" s="135"/>
      <c r="G1249" s="54" t="str">
        <f>IFERROR(VLOOKUP(C1249,'Db Transaksi'!$C$6:$K$400000,7,FALSE),"")</f>
        <v/>
      </c>
      <c r="H1249" s="136">
        <f>IFERROR(IF(G1249=$P$6,VLOOKUP(D1249,'Db Transaksi'!$E$6:$J$400000,6,FALSE),0),0)</f>
        <v>0</v>
      </c>
      <c r="I1249" s="136"/>
      <c r="J1249" s="136">
        <f>IFERROR(IF(G1249=$P$7,VLOOKUP(D1249,'Db Transaksi'!$E$6:$J$400000,6,FALSE),0),0)</f>
        <v>0</v>
      </c>
      <c r="K1249" s="136"/>
      <c r="L1249" s="137">
        <f t="shared" si="59"/>
        <v>0</v>
      </c>
      <c r="M1249" s="138"/>
    </row>
    <row r="1250" spans="1:13" s="7" customFormat="1" x14ac:dyDescent="0.25">
      <c r="A1250" s="53" t="str">
        <f t="shared" si="57"/>
        <v/>
      </c>
      <c r="B1250" s="53">
        <v>1231</v>
      </c>
      <c r="C1250" s="52" t="str">
        <f t="shared" si="58"/>
        <v>A.049.1231</v>
      </c>
      <c r="D1250" s="52" t="str">
        <f>IF(E1250="","",$G$5&amp;"."&amp;B1250&amp;"."&amp;VLOOKUP(G1250,Setting!$B$6:$C$7,2,FALSE)&amp;"."&amp;DAY(E1250)&amp;"."&amp;MONTH(E1250)&amp;"."&amp;YEAR(E1250))</f>
        <v/>
      </c>
      <c r="E1250" s="135" t="str">
        <f>IFERROR(VLOOKUP(C1250,'Db Transaksi'!$C$6:$K$400000,4,FALSE),"")</f>
        <v/>
      </c>
      <c r="F1250" s="135"/>
      <c r="G1250" s="54" t="str">
        <f>IFERROR(VLOOKUP(C1250,'Db Transaksi'!$C$6:$K$400000,7,FALSE),"")</f>
        <v/>
      </c>
      <c r="H1250" s="136">
        <f>IFERROR(IF(G1250=$P$6,VLOOKUP(D1250,'Db Transaksi'!$E$6:$J$400000,6,FALSE),0),0)</f>
        <v>0</v>
      </c>
      <c r="I1250" s="136"/>
      <c r="J1250" s="136">
        <f>IFERROR(IF(G1250=$P$7,VLOOKUP(D1250,'Db Transaksi'!$E$6:$J$400000,6,FALSE),0),0)</f>
        <v>0</v>
      </c>
      <c r="K1250" s="136"/>
      <c r="L1250" s="137">
        <f t="shared" si="59"/>
        <v>0</v>
      </c>
      <c r="M1250" s="138"/>
    </row>
    <row r="1251" spans="1:13" s="7" customFormat="1" x14ac:dyDescent="0.25">
      <c r="A1251" s="53" t="str">
        <f t="shared" si="57"/>
        <v/>
      </c>
      <c r="B1251" s="53">
        <v>1232</v>
      </c>
      <c r="C1251" s="52" t="str">
        <f t="shared" si="58"/>
        <v>A.049.1232</v>
      </c>
      <c r="D1251" s="52" t="str">
        <f>IF(E1251="","",$G$5&amp;"."&amp;B1251&amp;"."&amp;VLOOKUP(G1251,Setting!$B$6:$C$7,2,FALSE)&amp;"."&amp;DAY(E1251)&amp;"."&amp;MONTH(E1251)&amp;"."&amp;YEAR(E1251))</f>
        <v/>
      </c>
      <c r="E1251" s="135" t="str">
        <f>IFERROR(VLOOKUP(C1251,'Db Transaksi'!$C$6:$K$400000,4,FALSE),"")</f>
        <v/>
      </c>
      <c r="F1251" s="135"/>
      <c r="G1251" s="54" t="str">
        <f>IFERROR(VLOOKUP(C1251,'Db Transaksi'!$C$6:$K$400000,7,FALSE),"")</f>
        <v/>
      </c>
      <c r="H1251" s="136">
        <f>IFERROR(IF(G1251=$P$6,VLOOKUP(D1251,'Db Transaksi'!$E$6:$J$400000,6,FALSE),0),0)</f>
        <v>0</v>
      </c>
      <c r="I1251" s="136"/>
      <c r="J1251" s="136">
        <f>IFERROR(IF(G1251=$P$7,VLOOKUP(D1251,'Db Transaksi'!$E$6:$J$400000,6,FALSE),0),0)</f>
        <v>0</v>
      </c>
      <c r="K1251" s="136"/>
      <c r="L1251" s="137">
        <f t="shared" si="59"/>
        <v>0</v>
      </c>
      <c r="M1251" s="138"/>
    </row>
    <row r="1252" spans="1:13" s="7" customFormat="1" x14ac:dyDescent="0.25">
      <c r="A1252" s="53" t="str">
        <f t="shared" si="57"/>
        <v/>
      </c>
      <c r="B1252" s="53">
        <v>1233</v>
      </c>
      <c r="C1252" s="52" t="str">
        <f t="shared" si="58"/>
        <v>A.049.1233</v>
      </c>
      <c r="D1252" s="52" t="str">
        <f>IF(E1252="","",$G$5&amp;"."&amp;B1252&amp;"."&amp;VLOOKUP(G1252,Setting!$B$6:$C$7,2,FALSE)&amp;"."&amp;DAY(E1252)&amp;"."&amp;MONTH(E1252)&amp;"."&amp;YEAR(E1252))</f>
        <v/>
      </c>
      <c r="E1252" s="135" t="str">
        <f>IFERROR(VLOOKUP(C1252,'Db Transaksi'!$C$6:$K$400000,4,FALSE),"")</f>
        <v/>
      </c>
      <c r="F1252" s="135"/>
      <c r="G1252" s="54" t="str">
        <f>IFERROR(VLOOKUP(C1252,'Db Transaksi'!$C$6:$K$400000,7,FALSE),"")</f>
        <v/>
      </c>
      <c r="H1252" s="136">
        <f>IFERROR(IF(G1252=$P$6,VLOOKUP(D1252,'Db Transaksi'!$E$6:$J$400000,6,FALSE),0),0)</f>
        <v>0</v>
      </c>
      <c r="I1252" s="136"/>
      <c r="J1252" s="136">
        <f>IFERROR(IF(G1252=$P$7,VLOOKUP(D1252,'Db Transaksi'!$E$6:$J$400000,6,FALSE),0),0)</f>
        <v>0</v>
      </c>
      <c r="K1252" s="136"/>
      <c r="L1252" s="137">
        <f t="shared" si="59"/>
        <v>0</v>
      </c>
      <c r="M1252" s="138"/>
    </row>
    <row r="1253" spans="1:13" s="7" customFormat="1" x14ac:dyDescent="0.25">
      <c r="A1253" s="53" t="str">
        <f t="shared" si="57"/>
        <v/>
      </c>
      <c r="B1253" s="53">
        <v>1234</v>
      </c>
      <c r="C1253" s="52" t="str">
        <f t="shared" si="58"/>
        <v>A.049.1234</v>
      </c>
      <c r="D1253" s="52" t="str">
        <f>IF(E1253="","",$G$5&amp;"."&amp;B1253&amp;"."&amp;VLOOKUP(G1253,Setting!$B$6:$C$7,2,FALSE)&amp;"."&amp;DAY(E1253)&amp;"."&amp;MONTH(E1253)&amp;"."&amp;YEAR(E1253))</f>
        <v/>
      </c>
      <c r="E1253" s="135" t="str">
        <f>IFERROR(VLOOKUP(C1253,'Db Transaksi'!$C$6:$K$400000,4,FALSE),"")</f>
        <v/>
      </c>
      <c r="F1253" s="135"/>
      <c r="G1253" s="54" t="str">
        <f>IFERROR(VLOOKUP(C1253,'Db Transaksi'!$C$6:$K$400000,7,FALSE),"")</f>
        <v/>
      </c>
      <c r="H1253" s="136">
        <f>IFERROR(IF(G1253=$P$6,VLOOKUP(D1253,'Db Transaksi'!$E$6:$J$400000,6,FALSE),0),0)</f>
        <v>0</v>
      </c>
      <c r="I1253" s="136"/>
      <c r="J1253" s="136">
        <f>IFERROR(IF(G1253=$P$7,VLOOKUP(D1253,'Db Transaksi'!$E$6:$J$400000,6,FALSE),0),0)</f>
        <v>0</v>
      </c>
      <c r="K1253" s="136"/>
      <c r="L1253" s="137">
        <f t="shared" si="59"/>
        <v>0</v>
      </c>
      <c r="M1253" s="138"/>
    </row>
    <row r="1254" spans="1:13" s="7" customFormat="1" x14ac:dyDescent="0.25">
      <c r="A1254" s="53" t="str">
        <f t="shared" si="57"/>
        <v/>
      </c>
      <c r="B1254" s="53">
        <v>1235</v>
      </c>
      <c r="C1254" s="52" t="str">
        <f t="shared" si="58"/>
        <v>A.049.1235</v>
      </c>
      <c r="D1254" s="52" t="str">
        <f>IF(E1254="","",$G$5&amp;"."&amp;B1254&amp;"."&amp;VLOOKUP(G1254,Setting!$B$6:$C$7,2,FALSE)&amp;"."&amp;DAY(E1254)&amp;"."&amp;MONTH(E1254)&amp;"."&amp;YEAR(E1254))</f>
        <v/>
      </c>
      <c r="E1254" s="135" t="str">
        <f>IFERROR(VLOOKUP(C1254,'Db Transaksi'!$C$6:$K$400000,4,FALSE),"")</f>
        <v/>
      </c>
      <c r="F1254" s="135"/>
      <c r="G1254" s="54" t="str">
        <f>IFERROR(VLOOKUP(C1254,'Db Transaksi'!$C$6:$K$400000,7,FALSE),"")</f>
        <v/>
      </c>
      <c r="H1254" s="136">
        <f>IFERROR(IF(G1254=$P$6,VLOOKUP(D1254,'Db Transaksi'!$E$6:$J$400000,6,FALSE),0),0)</f>
        <v>0</v>
      </c>
      <c r="I1254" s="136"/>
      <c r="J1254" s="136">
        <f>IFERROR(IF(G1254=$P$7,VLOOKUP(D1254,'Db Transaksi'!$E$6:$J$400000,6,FALSE),0),0)</f>
        <v>0</v>
      </c>
      <c r="K1254" s="136"/>
      <c r="L1254" s="137">
        <f t="shared" si="59"/>
        <v>0</v>
      </c>
      <c r="M1254" s="138"/>
    </row>
    <row r="1255" spans="1:13" s="7" customFormat="1" x14ac:dyDescent="0.25">
      <c r="A1255" s="53" t="str">
        <f t="shared" si="57"/>
        <v/>
      </c>
      <c r="B1255" s="53">
        <v>1236</v>
      </c>
      <c r="C1255" s="52" t="str">
        <f t="shared" si="58"/>
        <v>A.049.1236</v>
      </c>
      <c r="D1255" s="52" t="str">
        <f>IF(E1255="","",$G$5&amp;"."&amp;B1255&amp;"."&amp;VLOOKUP(G1255,Setting!$B$6:$C$7,2,FALSE)&amp;"."&amp;DAY(E1255)&amp;"."&amp;MONTH(E1255)&amp;"."&amp;YEAR(E1255))</f>
        <v/>
      </c>
      <c r="E1255" s="135" t="str">
        <f>IFERROR(VLOOKUP(C1255,'Db Transaksi'!$C$6:$K$400000,4,FALSE),"")</f>
        <v/>
      </c>
      <c r="F1255" s="135"/>
      <c r="G1255" s="54" t="str">
        <f>IFERROR(VLOOKUP(C1255,'Db Transaksi'!$C$6:$K$400000,7,FALSE),"")</f>
        <v/>
      </c>
      <c r="H1255" s="136">
        <f>IFERROR(IF(G1255=$P$6,VLOOKUP(D1255,'Db Transaksi'!$E$6:$J$400000,6,FALSE),0),0)</f>
        <v>0</v>
      </c>
      <c r="I1255" s="136"/>
      <c r="J1255" s="136">
        <f>IFERROR(IF(G1255=$P$7,VLOOKUP(D1255,'Db Transaksi'!$E$6:$J$400000,6,FALSE),0),0)</f>
        <v>0</v>
      </c>
      <c r="K1255" s="136"/>
      <c r="L1255" s="137">
        <f t="shared" si="59"/>
        <v>0</v>
      </c>
      <c r="M1255" s="138"/>
    </row>
    <row r="1256" spans="1:13" s="7" customFormat="1" x14ac:dyDescent="0.25">
      <c r="A1256" s="53" t="str">
        <f t="shared" si="57"/>
        <v/>
      </c>
      <c r="B1256" s="53">
        <v>1237</v>
      </c>
      <c r="C1256" s="52" t="str">
        <f t="shared" si="58"/>
        <v>A.049.1237</v>
      </c>
      <c r="D1256" s="52" t="str">
        <f>IF(E1256="","",$G$5&amp;"."&amp;B1256&amp;"."&amp;VLOOKUP(G1256,Setting!$B$6:$C$7,2,FALSE)&amp;"."&amp;DAY(E1256)&amp;"."&amp;MONTH(E1256)&amp;"."&amp;YEAR(E1256))</f>
        <v/>
      </c>
      <c r="E1256" s="135" t="str">
        <f>IFERROR(VLOOKUP(C1256,'Db Transaksi'!$C$6:$K$400000,4,FALSE),"")</f>
        <v/>
      </c>
      <c r="F1256" s="135"/>
      <c r="G1256" s="54" t="str">
        <f>IFERROR(VLOOKUP(C1256,'Db Transaksi'!$C$6:$K$400000,7,FALSE),"")</f>
        <v/>
      </c>
      <c r="H1256" s="136">
        <f>IFERROR(IF(G1256=$P$6,VLOOKUP(D1256,'Db Transaksi'!$E$6:$J$400000,6,FALSE),0),0)</f>
        <v>0</v>
      </c>
      <c r="I1256" s="136"/>
      <c r="J1256" s="136">
        <f>IFERROR(IF(G1256=$P$7,VLOOKUP(D1256,'Db Transaksi'!$E$6:$J$400000,6,FALSE),0),0)</f>
        <v>0</v>
      </c>
      <c r="K1256" s="136"/>
      <c r="L1256" s="137">
        <f t="shared" si="59"/>
        <v>0</v>
      </c>
      <c r="M1256" s="138"/>
    </row>
    <row r="1257" spans="1:13" s="7" customFormat="1" x14ac:dyDescent="0.25">
      <c r="A1257" s="53" t="str">
        <f t="shared" si="57"/>
        <v/>
      </c>
      <c r="B1257" s="53">
        <v>1238</v>
      </c>
      <c r="C1257" s="52" t="str">
        <f t="shared" si="58"/>
        <v>A.049.1238</v>
      </c>
      <c r="D1257" s="52" t="str">
        <f>IF(E1257="","",$G$5&amp;"."&amp;B1257&amp;"."&amp;VLOOKUP(G1257,Setting!$B$6:$C$7,2,FALSE)&amp;"."&amp;DAY(E1257)&amp;"."&amp;MONTH(E1257)&amp;"."&amp;YEAR(E1257))</f>
        <v/>
      </c>
      <c r="E1257" s="135" t="str">
        <f>IFERROR(VLOOKUP(C1257,'Db Transaksi'!$C$6:$K$400000,4,FALSE),"")</f>
        <v/>
      </c>
      <c r="F1257" s="135"/>
      <c r="G1257" s="54" t="str">
        <f>IFERROR(VLOOKUP(C1257,'Db Transaksi'!$C$6:$K$400000,7,FALSE),"")</f>
        <v/>
      </c>
      <c r="H1257" s="136">
        <f>IFERROR(IF(G1257=$P$6,VLOOKUP(D1257,'Db Transaksi'!$E$6:$J$400000,6,FALSE),0),0)</f>
        <v>0</v>
      </c>
      <c r="I1257" s="136"/>
      <c r="J1257" s="136">
        <f>IFERROR(IF(G1257=$P$7,VLOOKUP(D1257,'Db Transaksi'!$E$6:$J$400000,6,FALSE),0),0)</f>
        <v>0</v>
      </c>
      <c r="K1257" s="136"/>
      <c r="L1257" s="137">
        <f t="shared" si="59"/>
        <v>0</v>
      </c>
      <c r="M1257" s="138"/>
    </row>
    <row r="1258" spans="1:13" s="7" customFormat="1" x14ac:dyDescent="0.25">
      <c r="A1258" s="53" t="str">
        <f t="shared" si="57"/>
        <v/>
      </c>
      <c r="B1258" s="53">
        <v>1239</v>
      </c>
      <c r="C1258" s="52" t="str">
        <f t="shared" si="58"/>
        <v>A.049.1239</v>
      </c>
      <c r="D1258" s="52" t="str">
        <f>IF(E1258="","",$G$5&amp;"."&amp;B1258&amp;"."&amp;VLOOKUP(G1258,Setting!$B$6:$C$7,2,FALSE)&amp;"."&amp;DAY(E1258)&amp;"."&amp;MONTH(E1258)&amp;"."&amp;YEAR(E1258))</f>
        <v/>
      </c>
      <c r="E1258" s="135" t="str">
        <f>IFERROR(VLOOKUP(C1258,'Db Transaksi'!$C$6:$K$400000,4,FALSE),"")</f>
        <v/>
      </c>
      <c r="F1258" s="135"/>
      <c r="G1258" s="54" t="str">
        <f>IFERROR(VLOOKUP(C1258,'Db Transaksi'!$C$6:$K$400000,7,FALSE),"")</f>
        <v/>
      </c>
      <c r="H1258" s="136">
        <f>IFERROR(IF(G1258=$P$6,VLOOKUP(D1258,'Db Transaksi'!$E$6:$J$400000,6,FALSE),0),0)</f>
        <v>0</v>
      </c>
      <c r="I1258" s="136"/>
      <c r="J1258" s="136">
        <f>IFERROR(IF(G1258=$P$7,VLOOKUP(D1258,'Db Transaksi'!$E$6:$J$400000,6,FALSE),0),0)</f>
        <v>0</v>
      </c>
      <c r="K1258" s="136"/>
      <c r="L1258" s="137">
        <f t="shared" si="59"/>
        <v>0</v>
      </c>
      <c r="M1258" s="138"/>
    </row>
    <row r="1259" spans="1:13" s="7" customFormat="1" x14ac:dyDescent="0.25">
      <c r="A1259" s="53" t="str">
        <f t="shared" si="57"/>
        <v/>
      </c>
      <c r="B1259" s="53">
        <v>1240</v>
      </c>
      <c r="C1259" s="52" t="str">
        <f t="shared" si="58"/>
        <v>A.049.1240</v>
      </c>
      <c r="D1259" s="52" t="str">
        <f>IF(E1259="","",$G$5&amp;"."&amp;B1259&amp;"."&amp;VLOOKUP(G1259,Setting!$B$6:$C$7,2,FALSE)&amp;"."&amp;DAY(E1259)&amp;"."&amp;MONTH(E1259)&amp;"."&amp;YEAR(E1259))</f>
        <v/>
      </c>
      <c r="E1259" s="135" t="str">
        <f>IFERROR(VLOOKUP(C1259,'Db Transaksi'!$C$6:$K$400000,4,FALSE),"")</f>
        <v/>
      </c>
      <c r="F1259" s="135"/>
      <c r="G1259" s="54" t="str">
        <f>IFERROR(VLOOKUP(C1259,'Db Transaksi'!$C$6:$K$400000,7,FALSE),"")</f>
        <v/>
      </c>
      <c r="H1259" s="136">
        <f>IFERROR(IF(G1259=$P$6,VLOOKUP(D1259,'Db Transaksi'!$E$6:$J$400000,6,FALSE),0),0)</f>
        <v>0</v>
      </c>
      <c r="I1259" s="136"/>
      <c r="J1259" s="136">
        <f>IFERROR(IF(G1259=$P$7,VLOOKUP(D1259,'Db Transaksi'!$E$6:$J$400000,6,FALSE),0),0)</f>
        <v>0</v>
      </c>
      <c r="K1259" s="136"/>
      <c r="L1259" s="137">
        <f t="shared" si="59"/>
        <v>0</v>
      </c>
      <c r="M1259" s="138"/>
    </row>
    <row r="1260" spans="1:13" s="7" customFormat="1" x14ac:dyDescent="0.25">
      <c r="A1260" s="53" t="str">
        <f t="shared" si="57"/>
        <v/>
      </c>
      <c r="B1260" s="53">
        <v>1241</v>
      </c>
      <c r="C1260" s="52" t="str">
        <f t="shared" si="58"/>
        <v>A.049.1241</v>
      </c>
      <c r="D1260" s="52" t="str">
        <f>IF(E1260="","",$G$5&amp;"."&amp;B1260&amp;"."&amp;VLOOKUP(G1260,Setting!$B$6:$C$7,2,FALSE)&amp;"."&amp;DAY(E1260)&amp;"."&amp;MONTH(E1260)&amp;"."&amp;YEAR(E1260))</f>
        <v/>
      </c>
      <c r="E1260" s="135" t="str">
        <f>IFERROR(VLOOKUP(C1260,'Db Transaksi'!$C$6:$K$400000,4,FALSE),"")</f>
        <v/>
      </c>
      <c r="F1260" s="135"/>
      <c r="G1260" s="54" t="str">
        <f>IFERROR(VLOOKUP(C1260,'Db Transaksi'!$C$6:$K$400000,7,FALSE),"")</f>
        <v/>
      </c>
      <c r="H1260" s="136">
        <f>IFERROR(IF(G1260=$P$6,VLOOKUP(D1260,'Db Transaksi'!$E$6:$J$400000,6,FALSE),0),0)</f>
        <v>0</v>
      </c>
      <c r="I1260" s="136"/>
      <c r="J1260" s="136">
        <f>IFERROR(IF(G1260=$P$7,VLOOKUP(D1260,'Db Transaksi'!$E$6:$J$400000,6,FALSE),0),0)</f>
        <v>0</v>
      </c>
      <c r="K1260" s="136"/>
      <c r="L1260" s="137">
        <f t="shared" si="59"/>
        <v>0</v>
      </c>
      <c r="M1260" s="138"/>
    </row>
    <row r="1261" spans="1:13" s="7" customFormat="1" x14ac:dyDescent="0.25">
      <c r="A1261" s="53" t="str">
        <f t="shared" si="57"/>
        <v/>
      </c>
      <c r="B1261" s="53">
        <v>1242</v>
      </c>
      <c r="C1261" s="52" t="str">
        <f t="shared" si="58"/>
        <v>A.049.1242</v>
      </c>
      <c r="D1261" s="52" t="str">
        <f>IF(E1261="","",$G$5&amp;"."&amp;B1261&amp;"."&amp;VLOOKUP(G1261,Setting!$B$6:$C$7,2,FALSE)&amp;"."&amp;DAY(E1261)&amp;"."&amp;MONTH(E1261)&amp;"."&amp;YEAR(E1261))</f>
        <v/>
      </c>
      <c r="E1261" s="135" t="str">
        <f>IFERROR(VLOOKUP(C1261,'Db Transaksi'!$C$6:$K$400000,4,FALSE),"")</f>
        <v/>
      </c>
      <c r="F1261" s="135"/>
      <c r="G1261" s="54" t="str">
        <f>IFERROR(VLOOKUP(C1261,'Db Transaksi'!$C$6:$K$400000,7,FALSE),"")</f>
        <v/>
      </c>
      <c r="H1261" s="136">
        <f>IFERROR(IF(G1261=$P$6,VLOOKUP(D1261,'Db Transaksi'!$E$6:$J$400000,6,FALSE),0),0)</f>
        <v>0</v>
      </c>
      <c r="I1261" s="136"/>
      <c r="J1261" s="136">
        <f>IFERROR(IF(G1261=$P$7,VLOOKUP(D1261,'Db Transaksi'!$E$6:$J$400000,6,FALSE),0),0)</f>
        <v>0</v>
      </c>
      <c r="K1261" s="136"/>
      <c r="L1261" s="137">
        <f t="shared" si="59"/>
        <v>0</v>
      </c>
      <c r="M1261" s="138"/>
    </row>
    <row r="1262" spans="1:13" s="7" customFormat="1" x14ac:dyDescent="0.25">
      <c r="A1262" s="53" t="str">
        <f t="shared" si="57"/>
        <v/>
      </c>
      <c r="B1262" s="53">
        <v>1243</v>
      </c>
      <c r="C1262" s="52" t="str">
        <f t="shared" si="58"/>
        <v>A.049.1243</v>
      </c>
      <c r="D1262" s="52" t="str">
        <f>IF(E1262="","",$G$5&amp;"."&amp;B1262&amp;"."&amp;VLOOKUP(G1262,Setting!$B$6:$C$7,2,FALSE)&amp;"."&amp;DAY(E1262)&amp;"."&amp;MONTH(E1262)&amp;"."&amp;YEAR(E1262))</f>
        <v/>
      </c>
      <c r="E1262" s="135" t="str">
        <f>IFERROR(VLOOKUP(C1262,'Db Transaksi'!$C$6:$K$400000,4,FALSE),"")</f>
        <v/>
      </c>
      <c r="F1262" s="135"/>
      <c r="G1262" s="54" t="str">
        <f>IFERROR(VLOOKUP(C1262,'Db Transaksi'!$C$6:$K$400000,7,FALSE),"")</f>
        <v/>
      </c>
      <c r="H1262" s="136">
        <f>IFERROR(IF(G1262=$P$6,VLOOKUP(D1262,'Db Transaksi'!$E$6:$J$400000,6,FALSE),0),0)</f>
        <v>0</v>
      </c>
      <c r="I1262" s="136"/>
      <c r="J1262" s="136">
        <f>IFERROR(IF(G1262=$P$7,VLOOKUP(D1262,'Db Transaksi'!$E$6:$J$400000,6,FALSE),0),0)</f>
        <v>0</v>
      </c>
      <c r="K1262" s="136"/>
      <c r="L1262" s="137">
        <f t="shared" si="59"/>
        <v>0</v>
      </c>
      <c r="M1262" s="138"/>
    </row>
    <row r="1263" spans="1:13" s="7" customFormat="1" x14ac:dyDescent="0.25">
      <c r="A1263" s="53" t="str">
        <f t="shared" si="57"/>
        <v/>
      </c>
      <c r="B1263" s="53">
        <v>1244</v>
      </c>
      <c r="C1263" s="52" t="str">
        <f t="shared" si="58"/>
        <v>A.049.1244</v>
      </c>
      <c r="D1263" s="52" t="str">
        <f>IF(E1263="","",$G$5&amp;"."&amp;B1263&amp;"."&amp;VLOOKUP(G1263,Setting!$B$6:$C$7,2,FALSE)&amp;"."&amp;DAY(E1263)&amp;"."&amp;MONTH(E1263)&amp;"."&amp;YEAR(E1263))</f>
        <v/>
      </c>
      <c r="E1263" s="135" t="str">
        <f>IFERROR(VLOOKUP(C1263,'Db Transaksi'!$C$6:$K$400000,4,FALSE),"")</f>
        <v/>
      </c>
      <c r="F1263" s="135"/>
      <c r="G1263" s="54" t="str">
        <f>IFERROR(VLOOKUP(C1263,'Db Transaksi'!$C$6:$K$400000,7,FALSE),"")</f>
        <v/>
      </c>
      <c r="H1263" s="136">
        <f>IFERROR(IF(G1263=$P$6,VLOOKUP(D1263,'Db Transaksi'!$E$6:$J$400000,6,FALSE),0),0)</f>
        <v>0</v>
      </c>
      <c r="I1263" s="136"/>
      <c r="J1263" s="136">
        <f>IFERROR(IF(G1263=$P$7,VLOOKUP(D1263,'Db Transaksi'!$E$6:$J$400000,6,FALSE),0),0)</f>
        <v>0</v>
      </c>
      <c r="K1263" s="136"/>
      <c r="L1263" s="137">
        <f t="shared" si="59"/>
        <v>0</v>
      </c>
      <c r="M1263" s="138"/>
    </row>
    <row r="1264" spans="1:13" s="7" customFormat="1" x14ac:dyDescent="0.25">
      <c r="A1264" s="53" t="str">
        <f t="shared" si="57"/>
        <v/>
      </c>
      <c r="B1264" s="53">
        <v>1245</v>
      </c>
      <c r="C1264" s="52" t="str">
        <f t="shared" si="58"/>
        <v>A.049.1245</v>
      </c>
      <c r="D1264" s="52" t="str">
        <f>IF(E1264="","",$G$5&amp;"."&amp;B1264&amp;"."&amp;VLOOKUP(G1264,Setting!$B$6:$C$7,2,FALSE)&amp;"."&amp;DAY(E1264)&amp;"."&amp;MONTH(E1264)&amp;"."&amp;YEAR(E1264))</f>
        <v/>
      </c>
      <c r="E1264" s="135" t="str">
        <f>IFERROR(VLOOKUP(C1264,'Db Transaksi'!$C$6:$K$400000,4,FALSE),"")</f>
        <v/>
      </c>
      <c r="F1264" s="135"/>
      <c r="G1264" s="54" t="str">
        <f>IFERROR(VLOOKUP(C1264,'Db Transaksi'!$C$6:$K$400000,7,FALSE),"")</f>
        <v/>
      </c>
      <c r="H1264" s="136">
        <f>IFERROR(IF(G1264=$P$6,VLOOKUP(D1264,'Db Transaksi'!$E$6:$J$400000,6,FALSE),0),0)</f>
        <v>0</v>
      </c>
      <c r="I1264" s="136"/>
      <c r="J1264" s="136">
        <f>IFERROR(IF(G1264=$P$7,VLOOKUP(D1264,'Db Transaksi'!$E$6:$J$400000,6,FALSE),0),0)</f>
        <v>0</v>
      </c>
      <c r="K1264" s="136"/>
      <c r="L1264" s="137">
        <f t="shared" si="59"/>
        <v>0</v>
      </c>
      <c r="M1264" s="138"/>
    </row>
    <row r="1265" spans="1:13" s="7" customFormat="1" x14ac:dyDescent="0.25">
      <c r="A1265" s="53" t="str">
        <f t="shared" si="57"/>
        <v/>
      </c>
      <c r="B1265" s="53">
        <v>1246</v>
      </c>
      <c r="C1265" s="52" t="str">
        <f t="shared" si="58"/>
        <v>A.049.1246</v>
      </c>
      <c r="D1265" s="52" t="str">
        <f>IF(E1265="","",$G$5&amp;"."&amp;B1265&amp;"."&amp;VLOOKUP(G1265,Setting!$B$6:$C$7,2,FALSE)&amp;"."&amp;DAY(E1265)&amp;"."&amp;MONTH(E1265)&amp;"."&amp;YEAR(E1265))</f>
        <v/>
      </c>
      <c r="E1265" s="135" t="str">
        <f>IFERROR(VLOOKUP(C1265,'Db Transaksi'!$C$6:$K$400000,4,FALSE),"")</f>
        <v/>
      </c>
      <c r="F1265" s="135"/>
      <c r="G1265" s="54" t="str">
        <f>IFERROR(VLOOKUP(C1265,'Db Transaksi'!$C$6:$K$400000,7,FALSE),"")</f>
        <v/>
      </c>
      <c r="H1265" s="136">
        <f>IFERROR(IF(G1265=$P$6,VLOOKUP(D1265,'Db Transaksi'!$E$6:$J$400000,6,FALSE),0),0)</f>
        <v>0</v>
      </c>
      <c r="I1265" s="136"/>
      <c r="J1265" s="136">
        <f>IFERROR(IF(G1265=$P$7,VLOOKUP(D1265,'Db Transaksi'!$E$6:$J$400000,6,FALSE),0),0)</f>
        <v>0</v>
      </c>
      <c r="K1265" s="136"/>
      <c r="L1265" s="137">
        <f t="shared" si="59"/>
        <v>0</v>
      </c>
      <c r="M1265" s="138"/>
    </row>
    <row r="1266" spans="1:13" s="7" customFormat="1" x14ac:dyDescent="0.25">
      <c r="A1266" s="53" t="str">
        <f t="shared" si="57"/>
        <v/>
      </c>
      <c r="B1266" s="53">
        <v>1247</v>
      </c>
      <c r="C1266" s="52" t="str">
        <f t="shared" si="58"/>
        <v>A.049.1247</v>
      </c>
      <c r="D1266" s="52" t="str">
        <f>IF(E1266="","",$G$5&amp;"."&amp;B1266&amp;"."&amp;VLOOKUP(G1266,Setting!$B$6:$C$7,2,FALSE)&amp;"."&amp;DAY(E1266)&amp;"."&amp;MONTH(E1266)&amp;"."&amp;YEAR(E1266))</f>
        <v/>
      </c>
      <c r="E1266" s="135" t="str">
        <f>IFERROR(VLOOKUP(C1266,'Db Transaksi'!$C$6:$K$400000,4,FALSE),"")</f>
        <v/>
      </c>
      <c r="F1266" s="135"/>
      <c r="G1266" s="54" t="str">
        <f>IFERROR(VLOOKUP(C1266,'Db Transaksi'!$C$6:$K$400000,7,FALSE),"")</f>
        <v/>
      </c>
      <c r="H1266" s="136">
        <f>IFERROR(IF(G1266=$P$6,VLOOKUP(D1266,'Db Transaksi'!$E$6:$J$400000,6,FALSE),0),0)</f>
        <v>0</v>
      </c>
      <c r="I1266" s="136"/>
      <c r="J1266" s="136">
        <f>IFERROR(IF(G1266=$P$7,VLOOKUP(D1266,'Db Transaksi'!$E$6:$J$400000,6,FALSE),0),0)</f>
        <v>0</v>
      </c>
      <c r="K1266" s="136"/>
      <c r="L1266" s="137">
        <f t="shared" si="59"/>
        <v>0</v>
      </c>
      <c r="M1266" s="138"/>
    </row>
    <row r="1267" spans="1:13" s="7" customFormat="1" x14ac:dyDescent="0.25">
      <c r="A1267" s="53" t="str">
        <f t="shared" si="57"/>
        <v/>
      </c>
      <c r="B1267" s="53">
        <v>1248</v>
      </c>
      <c r="C1267" s="52" t="str">
        <f t="shared" si="58"/>
        <v>A.049.1248</v>
      </c>
      <c r="D1267" s="52" t="str">
        <f>IF(E1267="","",$G$5&amp;"."&amp;B1267&amp;"."&amp;VLOOKUP(G1267,Setting!$B$6:$C$7,2,FALSE)&amp;"."&amp;DAY(E1267)&amp;"."&amp;MONTH(E1267)&amp;"."&amp;YEAR(E1267))</f>
        <v/>
      </c>
      <c r="E1267" s="135" t="str">
        <f>IFERROR(VLOOKUP(C1267,'Db Transaksi'!$C$6:$K$400000,4,FALSE),"")</f>
        <v/>
      </c>
      <c r="F1267" s="135"/>
      <c r="G1267" s="54" t="str">
        <f>IFERROR(VLOOKUP(C1267,'Db Transaksi'!$C$6:$K$400000,7,FALSE),"")</f>
        <v/>
      </c>
      <c r="H1267" s="136">
        <f>IFERROR(IF(G1267=$P$6,VLOOKUP(D1267,'Db Transaksi'!$E$6:$J$400000,6,FALSE),0),0)</f>
        <v>0</v>
      </c>
      <c r="I1267" s="136"/>
      <c r="J1267" s="136">
        <f>IFERROR(IF(G1267=$P$7,VLOOKUP(D1267,'Db Transaksi'!$E$6:$J$400000,6,FALSE),0),0)</f>
        <v>0</v>
      </c>
      <c r="K1267" s="136"/>
      <c r="L1267" s="137">
        <f t="shared" si="59"/>
        <v>0</v>
      </c>
      <c r="M1267" s="138"/>
    </row>
    <row r="1268" spans="1:13" s="7" customFormat="1" x14ac:dyDescent="0.25">
      <c r="A1268" s="53" t="str">
        <f t="shared" si="57"/>
        <v/>
      </c>
      <c r="B1268" s="53">
        <v>1249</v>
      </c>
      <c r="C1268" s="52" t="str">
        <f t="shared" si="58"/>
        <v>A.049.1249</v>
      </c>
      <c r="D1268" s="52" t="str">
        <f>IF(E1268="","",$G$5&amp;"."&amp;B1268&amp;"."&amp;VLOOKUP(G1268,Setting!$B$6:$C$7,2,FALSE)&amp;"."&amp;DAY(E1268)&amp;"."&amp;MONTH(E1268)&amp;"."&amp;YEAR(E1268))</f>
        <v/>
      </c>
      <c r="E1268" s="135" t="str">
        <f>IFERROR(VLOOKUP(C1268,'Db Transaksi'!$C$6:$K$400000,4,FALSE),"")</f>
        <v/>
      </c>
      <c r="F1268" s="135"/>
      <c r="G1268" s="54" t="str">
        <f>IFERROR(VLOOKUP(C1268,'Db Transaksi'!$C$6:$K$400000,7,FALSE),"")</f>
        <v/>
      </c>
      <c r="H1268" s="136">
        <f>IFERROR(IF(G1268=$P$6,VLOOKUP(D1268,'Db Transaksi'!$E$6:$J$400000,6,FALSE),0),0)</f>
        <v>0</v>
      </c>
      <c r="I1268" s="136"/>
      <c r="J1268" s="136">
        <f>IFERROR(IF(G1268=$P$7,VLOOKUP(D1268,'Db Transaksi'!$E$6:$J$400000,6,FALSE),0),0)</f>
        <v>0</v>
      </c>
      <c r="K1268" s="136"/>
      <c r="L1268" s="137">
        <f t="shared" si="59"/>
        <v>0</v>
      </c>
      <c r="M1268" s="138"/>
    </row>
    <row r="1269" spans="1:13" s="7" customFormat="1" x14ac:dyDescent="0.25">
      <c r="A1269" s="53" t="str">
        <f t="shared" si="57"/>
        <v/>
      </c>
      <c r="B1269" s="53">
        <v>1250</v>
      </c>
      <c r="C1269" s="52" t="str">
        <f t="shared" si="58"/>
        <v>A.049.1250</v>
      </c>
      <c r="D1269" s="52" t="str">
        <f>IF(E1269="","",$G$5&amp;"."&amp;B1269&amp;"."&amp;VLOOKUP(G1269,Setting!$B$6:$C$7,2,FALSE)&amp;"."&amp;DAY(E1269)&amp;"."&amp;MONTH(E1269)&amp;"."&amp;YEAR(E1269))</f>
        <v/>
      </c>
      <c r="E1269" s="135" t="str">
        <f>IFERROR(VLOOKUP(C1269,'Db Transaksi'!$C$6:$K$400000,4,FALSE),"")</f>
        <v/>
      </c>
      <c r="F1269" s="135"/>
      <c r="G1269" s="54" t="str">
        <f>IFERROR(VLOOKUP(C1269,'Db Transaksi'!$C$6:$K$400000,7,FALSE),"")</f>
        <v/>
      </c>
      <c r="H1269" s="136">
        <f>IFERROR(IF(G1269=$P$6,VLOOKUP(D1269,'Db Transaksi'!$E$6:$J$400000,6,FALSE),0),0)</f>
        <v>0</v>
      </c>
      <c r="I1269" s="136"/>
      <c r="J1269" s="136">
        <f>IFERROR(IF(G1269=$P$7,VLOOKUP(D1269,'Db Transaksi'!$E$6:$J$400000,6,FALSE),0),0)</f>
        <v>0</v>
      </c>
      <c r="K1269" s="136"/>
      <c r="L1269" s="137">
        <f t="shared" si="59"/>
        <v>0</v>
      </c>
      <c r="M1269" s="138"/>
    </row>
    <row r="1270" spans="1:13" s="7" customFormat="1" x14ac:dyDescent="0.25">
      <c r="A1270" s="53" t="str">
        <f t="shared" si="57"/>
        <v/>
      </c>
      <c r="B1270" s="53">
        <v>1251</v>
      </c>
      <c r="C1270" s="52" t="str">
        <f t="shared" si="58"/>
        <v>A.049.1251</v>
      </c>
      <c r="D1270" s="52" t="str">
        <f>IF(E1270="","",$G$5&amp;"."&amp;B1270&amp;"."&amp;VLOOKUP(G1270,Setting!$B$6:$C$7,2,FALSE)&amp;"."&amp;DAY(E1270)&amp;"."&amp;MONTH(E1270)&amp;"."&amp;YEAR(E1270))</f>
        <v/>
      </c>
      <c r="E1270" s="135" t="str">
        <f>IFERROR(VLOOKUP(C1270,'Db Transaksi'!$C$6:$K$400000,4,FALSE),"")</f>
        <v/>
      </c>
      <c r="F1270" s="135"/>
      <c r="G1270" s="54" t="str">
        <f>IFERROR(VLOOKUP(C1270,'Db Transaksi'!$C$6:$K$400000,7,FALSE),"")</f>
        <v/>
      </c>
      <c r="H1270" s="136">
        <f>IFERROR(IF(G1270=$P$6,VLOOKUP(D1270,'Db Transaksi'!$E$6:$J$400000,6,FALSE),0),0)</f>
        <v>0</v>
      </c>
      <c r="I1270" s="136"/>
      <c r="J1270" s="136">
        <f>IFERROR(IF(G1270=$P$7,VLOOKUP(D1270,'Db Transaksi'!$E$6:$J$400000,6,FALSE),0),0)</f>
        <v>0</v>
      </c>
      <c r="K1270" s="136"/>
      <c r="L1270" s="137">
        <f t="shared" si="59"/>
        <v>0</v>
      </c>
      <c r="M1270" s="138"/>
    </row>
    <row r="1271" spans="1:13" s="7" customFormat="1" x14ac:dyDescent="0.25">
      <c r="A1271" s="53" t="str">
        <f t="shared" si="57"/>
        <v/>
      </c>
      <c r="B1271" s="53">
        <v>1252</v>
      </c>
      <c r="C1271" s="52" t="str">
        <f t="shared" si="58"/>
        <v>A.049.1252</v>
      </c>
      <c r="D1271" s="52" t="str">
        <f>IF(E1271="","",$G$5&amp;"."&amp;B1271&amp;"."&amp;VLOOKUP(G1271,Setting!$B$6:$C$7,2,FALSE)&amp;"."&amp;DAY(E1271)&amp;"."&amp;MONTH(E1271)&amp;"."&amp;YEAR(E1271))</f>
        <v/>
      </c>
      <c r="E1271" s="135" t="str">
        <f>IFERROR(VLOOKUP(C1271,'Db Transaksi'!$C$6:$K$400000,4,FALSE),"")</f>
        <v/>
      </c>
      <c r="F1271" s="135"/>
      <c r="G1271" s="54" t="str">
        <f>IFERROR(VLOOKUP(C1271,'Db Transaksi'!$C$6:$K$400000,7,FALSE),"")</f>
        <v/>
      </c>
      <c r="H1271" s="136">
        <f>IFERROR(IF(G1271=$P$6,VLOOKUP(D1271,'Db Transaksi'!$E$6:$J$400000,6,FALSE),0),0)</f>
        <v>0</v>
      </c>
      <c r="I1271" s="136"/>
      <c r="J1271" s="136">
        <f>IFERROR(IF(G1271=$P$7,VLOOKUP(D1271,'Db Transaksi'!$E$6:$J$400000,6,FALSE),0),0)</f>
        <v>0</v>
      </c>
      <c r="K1271" s="136"/>
      <c r="L1271" s="137">
        <f t="shared" si="59"/>
        <v>0</v>
      </c>
      <c r="M1271" s="138"/>
    </row>
    <row r="1272" spans="1:13" s="7" customFormat="1" x14ac:dyDescent="0.25">
      <c r="A1272" s="53" t="str">
        <f t="shared" si="57"/>
        <v/>
      </c>
      <c r="B1272" s="53">
        <v>1253</v>
      </c>
      <c r="C1272" s="52" t="str">
        <f t="shared" si="58"/>
        <v>A.049.1253</v>
      </c>
      <c r="D1272" s="52" t="str">
        <f>IF(E1272="","",$G$5&amp;"."&amp;B1272&amp;"."&amp;VLOOKUP(G1272,Setting!$B$6:$C$7,2,FALSE)&amp;"."&amp;DAY(E1272)&amp;"."&amp;MONTH(E1272)&amp;"."&amp;YEAR(E1272))</f>
        <v/>
      </c>
      <c r="E1272" s="135" t="str">
        <f>IFERROR(VLOOKUP(C1272,'Db Transaksi'!$C$6:$K$400000,4,FALSE),"")</f>
        <v/>
      </c>
      <c r="F1272" s="135"/>
      <c r="G1272" s="54" t="str">
        <f>IFERROR(VLOOKUP(C1272,'Db Transaksi'!$C$6:$K$400000,7,FALSE),"")</f>
        <v/>
      </c>
      <c r="H1272" s="136">
        <f>IFERROR(IF(G1272=$P$6,VLOOKUP(D1272,'Db Transaksi'!$E$6:$J$400000,6,FALSE),0),0)</f>
        <v>0</v>
      </c>
      <c r="I1272" s="136"/>
      <c r="J1272" s="136">
        <f>IFERROR(IF(G1272=$P$7,VLOOKUP(D1272,'Db Transaksi'!$E$6:$J$400000,6,FALSE),0),0)</f>
        <v>0</v>
      </c>
      <c r="K1272" s="136"/>
      <c r="L1272" s="137">
        <f t="shared" si="59"/>
        <v>0</v>
      </c>
      <c r="M1272" s="138"/>
    </row>
    <row r="1273" spans="1:13" s="7" customFormat="1" x14ac:dyDescent="0.25">
      <c r="A1273" s="53" t="str">
        <f t="shared" si="57"/>
        <v/>
      </c>
      <c r="B1273" s="53">
        <v>1254</v>
      </c>
      <c r="C1273" s="52" t="str">
        <f t="shared" si="58"/>
        <v>A.049.1254</v>
      </c>
      <c r="D1273" s="52" t="str">
        <f>IF(E1273="","",$G$5&amp;"."&amp;B1273&amp;"."&amp;VLOOKUP(G1273,Setting!$B$6:$C$7,2,FALSE)&amp;"."&amp;DAY(E1273)&amp;"."&amp;MONTH(E1273)&amp;"."&amp;YEAR(E1273))</f>
        <v/>
      </c>
      <c r="E1273" s="135" t="str">
        <f>IFERROR(VLOOKUP(C1273,'Db Transaksi'!$C$6:$K$400000,4,FALSE),"")</f>
        <v/>
      </c>
      <c r="F1273" s="135"/>
      <c r="G1273" s="54" t="str">
        <f>IFERROR(VLOOKUP(C1273,'Db Transaksi'!$C$6:$K$400000,7,FALSE),"")</f>
        <v/>
      </c>
      <c r="H1273" s="136">
        <f>IFERROR(IF(G1273=$P$6,VLOOKUP(D1273,'Db Transaksi'!$E$6:$J$400000,6,FALSE),0),0)</f>
        <v>0</v>
      </c>
      <c r="I1273" s="136"/>
      <c r="J1273" s="136">
        <f>IFERROR(IF(G1273=$P$7,VLOOKUP(D1273,'Db Transaksi'!$E$6:$J$400000,6,FALSE),0),0)</f>
        <v>0</v>
      </c>
      <c r="K1273" s="136"/>
      <c r="L1273" s="137">
        <f t="shared" si="59"/>
        <v>0</v>
      </c>
      <c r="M1273" s="138"/>
    </row>
    <row r="1274" spans="1:13" s="7" customFormat="1" x14ac:dyDescent="0.25">
      <c r="A1274" s="53" t="str">
        <f t="shared" si="57"/>
        <v/>
      </c>
      <c r="B1274" s="53">
        <v>1255</v>
      </c>
      <c r="C1274" s="52" t="str">
        <f t="shared" si="58"/>
        <v>A.049.1255</v>
      </c>
      <c r="D1274" s="52" t="str">
        <f>IF(E1274="","",$G$5&amp;"."&amp;B1274&amp;"."&amp;VLOOKUP(G1274,Setting!$B$6:$C$7,2,FALSE)&amp;"."&amp;DAY(E1274)&amp;"."&amp;MONTH(E1274)&amp;"."&amp;YEAR(E1274))</f>
        <v/>
      </c>
      <c r="E1274" s="135" t="str">
        <f>IFERROR(VLOOKUP(C1274,'Db Transaksi'!$C$6:$K$400000,4,FALSE),"")</f>
        <v/>
      </c>
      <c r="F1274" s="135"/>
      <c r="G1274" s="54" t="str">
        <f>IFERROR(VLOOKUP(C1274,'Db Transaksi'!$C$6:$K$400000,7,FALSE),"")</f>
        <v/>
      </c>
      <c r="H1274" s="136">
        <f>IFERROR(IF(G1274=$P$6,VLOOKUP(D1274,'Db Transaksi'!$E$6:$J$400000,6,FALSE),0),0)</f>
        <v>0</v>
      </c>
      <c r="I1274" s="136"/>
      <c r="J1274" s="136">
        <f>IFERROR(IF(G1274=$P$7,VLOOKUP(D1274,'Db Transaksi'!$E$6:$J$400000,6,FALSE),0),0)</f>
        <v>0</v>
      </c>
      <c r="K1274" s="136"/>
      <c r="L1274" s="137">
        <f t="shared" si="59"/>
        <v>0</v>
      </c>
      <c r="M1274" s="138"/>
    </row>
    <row r="1275" spans="1:13" s="7" customFormat="1" x14ac:dyDescent="0.25">
      <c r="A1275" s="53" t="str">
        <f t="shared" si="57"/>
        <v/>
      </c>
      <c r="B1275" s="53">
        <v>1256</v>
      </c>
      <c r="C1275" s="52" t="str">
        <f t="shared" si="58"/>
        <v>A.049.1256</v>
      </c>
      <c r="D1275" s="52" t="str">
        <f>IF(E1275="","",$G$5&amp;"."&amp;B1275&amp;"."&amp;VLOOKUP(G1275,Setting!$B$6:$C$7,2,FALSE)&amp;"."&amp;DAY(E1275)&amp;"."&amp;MONTH(E1275)&amp;"."&amp;YEAR(E1275))</f>
        <v/>
      </c>
      <c r="E1275" s="135" t="str">
        <f>IFERROR(VLOOKUP(C1275,'Db Transaksi'!$C$6:$K$400000,4,FALSE),"")</f>
        <v/>
      </c>
      <c r="F1275" s="135"/>
      <c r="G1275" s="54" t="str">
        <f>IFERROR(VLOOKUP(C1275,'Db Transaksi'!$C$6:$K$400000,7,FALSE),"")</f>
        <v/>
      </c>
      <c r="H1275" s="136">
        <f>IFERROR(IF(G1275=$P$6,VLOOKUP(D1275,'Db Transaksi'!$E$6:$J$400000,6,FALSE),0),0)</f>
        <v>0</v>
      </c>
      <c r="I1275" s="136"/>
      <c r="J1275" s="136">
        <f>IFERROR(IF(G1275=$P$7,VLOOKUP(D1275,'Db Transaksi'!$E$6:$J$400000,6,FALSE),0),0)</f>
        <v>0</v>
      </c>
      <c r="K1275" s="136"/>
      <c r="L1275" s="137">
        <f t="shared" si="59"/>
        <v>0</v>
      </c>
      <c r="M1275" s="138"/>
    </row>
    <row r="1276" spans="1:13" s="7" customFormat="1" x14ac:dyDescent="0.25">
      <c r="A1276" s="53" t="str">
        <f t="shared" si="57"/>
        <v/>
      </c>
      <c r="B1276" s="53">
        <v>1257</v>
      </c>
      <c r="C1276" s="52" t="str">
        <f t="shared" si="58"/>
        <v>A.049.1257</v>
      </c>
      <c r="D1276" s="52" t="str">
        <f>IF(E1276="","",$G$5&amp;"."&amp;B1276&amp;"."&amp;VLOOKUP(G1276,Setting!$B$6:$C$7,2,FALSE)&amp;"."&amp;DAY(E1276)&amp;"."&amp;MONTH(E1276)&amp;"."&amp;YEAR(E1276))</f>
        <v/>
      </c>
      <c r="E1276" s="135" t="str">
        <f>IFERROR(VLOOKUP(C1276,'Db Transaksi'!$C$6:$K$400000,4,FALSE),"")</f>
        <v/>
      </c>
      <c r="F1276" s="135"/>
      <c r="G1276" s="54" t="str">
        <f>IFERROR(VLOOKUP(C1276,'Db Transaksi'!$C$6:$K$400000,7,FALSE),"")</f>
        <v/>
      </c>
      <c r="H1276" s="136">
        <f>IFERROR(IF(G1276=$P$6,VLOOKUP(D1276,'Db Transaksi'!$E$6:$J$400000,6,FALSE),0),0)</f>
        <v>0</v>
      </c>
      <c r="I1276" s="136"/>
      <c r="J1276" s="136">
        <f>IFERROR(IF(G1276=$P$7,VLOOKUP(D1276,'Db Transaksi'!$E$6:$J$400000,6,FALSE),0),0)</f>
        <v>0</v>
      </c>
      <c r="K1276" s="136"/>
      <c r="L1276" s="137">
        <f t="shared" si="59"/>
        <v>0</v>
      </c>
      <c r="M1276" s="138"/>
    </row>
    <row r="1277" spans="1:13" s="7" customFormat="1" x14ac:dyDescent="0.25">
      <c r="A1277" s="53" t="str">
        <f t="shared" si="57"/>
        <v/>
      </c>
      <c r="B1277" s="53">
        <v>1258</v>
      </c>
      <c r="C1277" s="52" t="str">
        <f t="shared" si="58"/>
        <v>A.049.1258</v>
      </c>
      <c r="D1277" s="52" t="str">
        <f>IF(E1277="","",$G$5&amp;"."&amp;B1277&amp;"."&amp;VLOOKUP(G1277,Setting!$B$6:$C$7,2,FALSE)&amp;"."&amp;DAY(E1277)&amp;"."&amp;MONTH(E1277)&amp;"."&amp;YEAR(E1277))</f>
        <v/>
      </c>
      <c r="E1277" s="135" t="str">
        <f>IFERROR(VLOOKUP(C1277,'Db Transaksi'!$C$6:$K$400000,4,FALSE),"")</f>
        <v/>
      </c>
      <c r="F1277" s="135"/>
      <c r="G1277" s="54" t="str">
        <f>IFERROR(VLOOKUP(C1277,'Db Transaksi'!$C$6:$K$400000,7,FALSE),"")</f>
        <v/>
      </c>
      <c r="H1277" s="136">
        <f>IFERROR(IF(G1277=$P$6,VLOOKUP(D1277,'Db Transaksi'!$E$6:$J$400000,6,FALSE),0),0)</f>
        <v>0</v>
      </c>
      <c r="I1277" s="136"/>
      <c r="J1277" s="136">
        <f>IFERROR(IF(G1277=$P$7,VLOOKUP(D1277,'Db Transaksi'!$E$6:$J$400000,6,FALSE),0),0)</f>
        <v>0</v>
      </c>
      <c r="K1277" s="136"/>
      <c r="L1277" s="137">
        <f t="shared" si="59"/>
        <v>0</v>
      </c>
      <c r="M1277" s="138"/>
    </row>
    <row r="1278" spans="1:13" s="7" customFormat="1" x14ac:dyDescent="0.25">
      <c r="A1278" s="53" t="str">
        <f t="shared" si="57"/>
        <v/>
      </c>
      <c r="B1278" s="53">
        <v>1259</v>
      </c>
      <c r="C1278" s="52" t="str">
        <f t="shared" si="58"/>
        <v>A.049.1259</v>
      </c>
      <c r="D1278" s="52" t="str">
        <f>IF(E1278="","",$G$5&amp;"."&amp;B1278&amp;"."&amp;VLOOKUP(G1278,Setting!$B$6:$C$7,2,FALSE)&amp;"."&amp;DAY(E1278)&amp;"."&amp;MONTH(E1278)&amp;"."&amp;YEAR(E1278))</f>
        <v/>
      </c>
      <c r="E1278" s="135" t="str">
        <f>IFERROR(VLOOKUP(C1278,'Db Transaksi'!$C$6:$K$400000,4,FALSE),"")</f>
        <v/>
      </c>
      <c r="F1278" s="135"/>
      <c r="G1278" s="54" t="str">
        <f>IFERROR(VLOOKUP(C1278,'Db Transaksi'!$C$6:$K$400000,7,FALSE),"")</f>
        <v/>
      </c>
      <c r="H1278" s="136">
        <f>IFERROR(IF(G1278=$P$6,VLOOKUP(D1278,'Db Transaksi'!$E$6:$J$400000,6,FALSE),0),0)</f>
        <v>0</v>
      </c>
      <c r="I1278" s="136"/>
      <c r="J1278" s="136">
        <f>IFERROR(IF(G1278=$P$7,VLOOKUP(D1278,'Db Transaksi'!$E$6:$J$400000,6,FALSE),0),0)</f>
        <v>0</v>
      </c>
      <c r="K1278" s="136"/>
      <c r="L1278" s="137">
        <f t="shared" si="59"/>
        <v>0</v>
      </c>
      <c r="M1278" s="138"/>
    </row>
    <row r="1279" spans="1:13" s="7" customFormat="1" x14ac:dyDescent="0.25">
      <c r="A1279" s="53" t="str">
        <f t="shared" si="57"/>
        <v/>
      </c>
      <c r="B1279" s="53">
        <v>1260</v>
      </c>
      <c r="C1279" s="52" t="str">
        <f t="shared" si="58"/>
        <v>A.049.1260</v>
      </c>
      <c r="D1279" s="52" t="str">
        <f>IF(E1279="","",$G$5&amp;"."&amp;B1279&amp;"."&amp;VLOOKUP(G1279,Setting!$B$6:$C$7,2,FALSE)&amp;"."&amp;DAY(E1279)&amp;"."&amp;MONTH(E1279)&amp;"."&amp;YEAR(E1279))</f>
        <v/>
      </c>
      <c r="E1279" s="135" t="str">
        <f>IFERROR(VLOOKUP(C1279,'Db Transaksi'!$C$6:$K$400000,4,FALSE),"")</f>
        <v/>
      </c>
      <c r="F1279" s="135"/>
      <c r="G1279" s="54" t="str">
        <f>IFERROR(VLOOKUP(C1279,'Db Transaksi'!$C$6:$K$400000,7,FALSE),"")</f>
        <v/>
      </c>
      <c r="H1279" s="136">
        <f>IFERROR(IF(G1279=$P$6,VLOOKUP(D1279,'Db Transaksi'!$E$6:$J$400000,6,FALSE),0),0)</f>
        <v>0</v>
      </c>
      <c r="I1279" s="136"/>
      <c r="J1279" s="136">
        <f>IFERROR(IF(G1279=$P$7,VLOOKUP(D1279,'Db Transaksi'!$E$6:$J$400000,6,FALSE),0),0)</f>
        <v>0</v>
      </c>
      <c r="K1279" s="136"/>
      <c r="L1279" s="137">
        <f t="shared" si="59"/>
        <v>0</v>
      </c>
      <c r="M1279" s="138"/>
    </row>
    <row r="1280" spans="1:13" s="7" customFormat="1" x14ac:dyDescent="0.25">
      <c r="A1280" s="53" t="str">
        <f t="shared" si="57"/>
        <v/>
      </c>
      <c r="B1280" s="53">
        <v>1261</v>
      </c>
      <c r="C1280" s="52" t="str">
        <f t="shared" si="58"/>
        <v>A.049.1261</v>
      </c>
      <c r="D1280" s="52" t="str">
        <f>IF(E1280="","",$G$5&amp;"."&amp;B1280&amp;"."&amp;VLOOKUP(G1280,Setting!$B$6:$C$7,2,FALSE)&amp;"."&amp;DAY(E1280)&amp;"."&amp;MONTH(E1280)&amp;"."&amp;YEAR(E1280))</f>
        <v/>
      </c>
      <c r="E1280" s="135" t="str">
        <f>IFERROR(VLOOKUP(C1280,'Db Transaksi'!$C$6:$K$400000,4,FALSE),"")</f>
        <v/>
      </c>
      <c r="F1280" s="135"/>
      <c r="G1280" s="54" t="str">
        <f>IFERROR(VLOOKUP(C1280,'Db Transaksi'!$C$6:$K$400000,7,FALSE),"")</f>
        <v/>
      </c>
      <c r="H1280" s="136">
        <f>IFERROR(IF(G1280=$P$6,VLOOKUP(D1280,'Db Transaksi'!$E$6:$J$400000,6,FALSE),0),0)</f>
        <v>0</v>
      </c>
      <c r="I1280" s="136"/>
      <c r="J1280" s="136">
        <f>IFERROR(IF(G1280=$P$7,VLOOKUP(D1280,'Db Transaksi'!$E$6:$J$400000,6,FALSE),0),0)</f>
        <v>0</v>
      </c>
      <c r="K1280" s="136"/>
      <c r="L1280" s="137">
        <f t="shared" si="59"/>
        <v>0</v>
      </c>
      <c r="M1280" s="138"/>
    </row>
    <row r="1281" spans="1:13" s="7" customFormat="1" x14ac:dyDescent="0.25">
      <c r="A1281" s="53" t="str">
        <f t="shared" si="57"/>
        <v/>
      </c>
      <c r="B1281" s="53">
        <v>1262</v>
      </c>
      <c r="C1281" s="52" t="str">
        <f t="shared" si="58"/>
        <v>A.049.1262</v>
      </c>
      <c r="D1281" s="52" t="str">
        <f>IF(E1281="","",$G$5&amp;"."&amp;B1281&amp;"."&amp;VLOOKUP(G1281,Setting!$B$6:$C$7,2,FALSE)&amp;"."&amp;DAY(E1281)&amp;"."&amp;MONTH(E1281)&amp;"."&amp;YEAR(E1281))</f>
        <v/>
      </c>
      <c r="E1281" s="135" t="str">
        <f>IFERROR(VLOOKUP(C1281,'Db Transaksi'!$C$6:$K$400000,4,FALSE),"")</f>
        <v/>
      </c>
      <c r="F1281" s="135"/>
      <c r="G1281" s="54" t="str">
        <f>IFERROR(VLOOKUP(C1281,'Db Transaksi'!$C$6:$K$400000,7,FALSE),"")</f>
        <v/>
      </c>
      <c r="H1281" s="136">
        <f>IFERROR(IF(G1281=$P$6,VLOOKUP(D1281,'Db Transaksi'!$E$6:$J$400000,6,FALSE),0),0)</f>
        <v>0</v>
      </c>
      <c r="I1281" s="136"/>
      <c r="J1281" s="136">
        <f>IFERROR(IF(G1281=$P$7,VLOOKUP(D1281,'Db Transaksi'!$E$6:$J$400000,6,FALSE),0),0)</f>
        <v>0</v>
      </c>
      <c r="K1281" s="136"/>
      <c r="L1281" s="137">
        <f t="shared" si="59"/>
        <v>0</v>
      </c>
      <c r="M1281" s="138"/>
    </row>
    <row r="1282" spans="1:13" s="7" customFormat="1" x14ac:dyDescent="0.25">
      <c r="A1282" s="53" t="str">
        <f t="shared" si="57"/>
        <v/>
      </c>
      <c r="B1282" s="53">
        <v>1263</v>
      </c>
      <c r="C1282" s="52" t="str">
        <f t="shared" si="58"/>
        <v>A.049.1263</v>
      </c>
      <c r="D1282" s="52" t="str">
        <f>IF(E1282="","",$G$5&amp;"."&amp;B1282&amp;"."&amp;VLOOKUP(G1282,Setting!$B$6:$C$7,2,FALSE)&amp;"."&amp;DAY(E1282)&amp;"."&amp;MONTH(E1282)&amp;"."&amp;YEAR(E1282))</f>
        <v/>
      </c>
      <c r="E1282" s="135" t="str">
        <f>IFERROR(VLOOKUP(C1282,'Db Transaksi'!$C$6:$K$400000,4,FALSE),"")</f>
        <v/>
      </c>
      <c r="F1282" s="135"/>
      <c r="G1282" s="54" t="str">
        <f>IFERROR(VLOOKUP(C1282,'Db Transaksi'!$C$6:$K$400000,7,FALSE),"")</f>
        <v/>
      </c>
      <c r="H1282" s="136">
        <f>IFERROR(IF(G1282=$P$6,VLOOKUP(D1282,'Db Transaksi'!$E$6:$J$400000,6,FALSE),0),0)</f>
        <v>0</v>
      </c>
      <c r="I1282" s="136"/>
      <c r="J1282" s="136">
        <f>IFERROR(IF(G1282=$P$7,VLOOKUP(D1282,'Db Transaksi'!$E$6:$J$400000,6,FALSE),0),0)</f>
        <v>0</v>
      </c>
      <c r="K1282" s="136"/>
      <c r="L1282" s="137">
        <f t="shared" si="59"/>
        <v>0</v>
      </c>
      <c r="M1282" s="138"/>
    </row>
    <row r="1283" spans="1:13" s="7" customFormat="1" x14ac:dyDescent="0.25">
      <c r="A1283" s="53" t="str">
        <f t="shared" si="57"/>
        <v/>
      </c>
      <c r="B1283" s="53">
        <v>1264</v>
      </c>
      <c r="C1283" s="52" t="str">
        <f t="shared" si="58"/>
        <v>A.049.1264</v>
      </c>
      <c r="D1283" s="52" t="str">
        <f>IF(E1283="","",$G$5&amp;"."&amp;B1283&amp;"."&amp;VLOOKUP(G1283,Setting!$B$6:$C$7,2,FALSE)&amp;"."&amp;DAY(E1283)&amp;"."&amp;MONTH(E1283)&amp;"."&amp;YEAR(E1283))</f>
        <v/>
      </c>
      <c r="E1283" s="135" t="str">
        <f>IFERROR(VLOOKUP(C1283,'Db Transaksi'!$C$6:$K$400000,4,FALSE),"")</f>
        <v/>
      </c>
      <c r="F1283" s="135"/>
      <c r="G1283" s="54" t="str">
        <f>IFERROR(VLOOKUP(C1283,'Db Transaksi'!$C$6:$K$400000,7,FALSE),"")</f>
        <v/>
      </c>
      <c r="H1283" s="136">
        <f>IFERROR(IF(G1283=$P$6,VLOOKUP(D1283,'Db Transaksi'!$E$6:$J$400000,6,FALSE),0),0)</f>
        <v>0</v>
      </c>
      <c r="I1283" s="136"/>
      <c r="J1283" s="136">
        <f>IFERROR(IF(G1283=$P$7,VLOOKUP(D1283,'Db Transaksi'!$E$6:$J$400000,6,FALSE),0),0)</f>
        <v>0</v>
      </c>
      <c r="K1283" s="136"/>
      <c r="L1283" s="137">
        <f t="shared" si="59"/>
        <v>0</v>
      </c>
      <c r="M1283" s="138"/>
    </row>
    <row r="1284" spans="1:13" s="7" customFormat="1" x14ac:dyDescent="0.25">
      <c r="A1284" s="53" t="str">
        <f t="shared" si="57"/>
        <v/>
      </c>
      <c r="B1284" s="53">
        <v>1265</v>
      </c>
      <c r="C1284" s="52" t="str">
        <f t="shared" si="58"/>
        <v>A.049.1265</v>
      </c>
      <c r="D1284" s="52" t="str">
        <f>IF(E1284="","",$G$5&amp;"."&amp;B1284&amp;"."&amp;VLOOKUP(G1284,Setting!$B$6:$C$7,2,FALSE)&amp;"."&amp;DAY(E1284)&amp;"."&amp;MONTH(E1284)&amp;"."&amp;YEAR(E1284))</f>
        <v/>
      </c>
      <c r="E1284" s="135" t="str">
        <f>IFERROR(VLOOKUP(C1284,'Db Transaksi'!$C$6:$K$400000,4,FALSE),"")</f>
        <v/>
      </c>
      <c r="F1284" s="135"/>
      <c r="G1284" s="54" t="str">
        <f>IFERROR(VLOOKUP(C1284,'Db Transaksi'!$C$6:$K$400000,7,FALSE),"")</f>
        <v/>
      </c>
      <c r="H1284" s="136">
        <f>IFERROR(IF(G1284=$P$6,VLOOKUP(D1284,'Db Transaksi'!$E$6:$J$400000,6,FALSE),0),0)</f>
        <v>0</v>
      </c>
      <c r="I1284" s="136"/>
      <c r="J1284" s="136">
        <f>IFERROR(IF(G1284=$P$7,VLOOKUP(D1284,'Db Transaksi'!$E$6:$J$400000,6,FALSE),0),0)</f>
        <v>0</v>
      </c>
      <c r="K1284" s="136"/>
      <c r="L1284" s="137">
        <f t="shared" si="59"/>
        <v>0</v>
      </c>
      <c r="M1284" s="138"/>
    </row>
    <row r="1285" spans="1:13" s="7" customFormat="1" x14ac:dyDescent="0.25">
      <c r="A1285" s="53" t="str">
        <f t="shared" si="57"/>
        <v/>
      </c>
      <c r="B1285" s="53">
        <v>1266</v>
      </c>
      <c r="C1285" s="52" t="str">
        <f t="shared" si="58"/>
        <v>A.049.1266</v>
      </c>
      <c r="D1285" s="52" t="str">
        <f>IF(E1285="","",$G$5&amp;"."&amp;B1285&amp;"."&amp;VLOOKUP(G1285,Setting!$B$6:$C$7,2,FALSE)&amp;"."&amp;DAY(E1285)&amp;"."&amp;MONTH(E1285)&amp;"."&amp;YEAR(E1285))</f>
        <v/>
      </c>
      <c r="E1285" s="135" t="str">
        <f>IFERROR(VLOOKUP(C1285,'Db Transaksi'!$C$6:$K$400000,4,FALSE),"")</f>
        <v/>
      </c>
      <c r="F1285" s="135"/>
      <c r="G1285" s="54" t="str">
        <f>IFERROR(VLOOKUP(C1285,'Db Transaksi'!$C$6:$K$400000,7,FALSE),"")</f>
        <v/>
      </c>
      <c r="H1285" s="136">
        <f>IFERROR(IF(G1285=$P$6,VLOOKUP(D1285,'Db Transaksi'!$E$6:$J$400000,6,FALSE),0),0)</f>
        <v>0</v>
      </c>
      <c r="I1285" s="136"/>
      <c r="J1285" s="136">
        <f>IFERROR(IF(G1285=$P$7,VLOOKUP(D1285,'Db Transaksi'!$E$6:$J$400000,6,FALSE),0),0)</f>
        <v>0</v>
      </c>
      <c r="K1285" s="136"/>
      <c r="L1285" s="137">
        <f t="shared" si="59"/>
        <v>0</v>
      </c>
      <c r="M1285" s="138"/>
    </row>
    <row r="1286" spans="1:13" s="7" customFormat="1" x14ac:dyDescent="0.25">
      <c r="A1286" s="53" t="str">
        <f t="shared" si="57"/>
        <v/>
      </c>
      <c r="B1286" s="53">
        <v>1267</v>
      </c>
      <c r="C1286" s="52" t="str">
        <f t="shared" si="58"/>
        <v>A.049.1267</v>
      </c>
      <c r="D1286" s="52" t="str">
        <f>IF(E1286="","",$G$5&amp;"."&amp;B1286&amp;"."&amp;VLOOKUP(G1286,Setting!$B$6:$C$7,2,FALSE)&amp;"."&amp;DAY(E1286)&amp;"."&amp;MONTH(E1286)&amp;"."&amp;YEAR(E1286))</f>
        <v/>
      </c>
      <c r="E1286" s="135" t="str">
        <f>IFERROR(VLOOKUP(C1286,'Db Transaksi'!$C$6:$K$400000,4,FALSE),"")</f>
        <v/>
      </c>
      <c r="F1286" s="135"/>
      <c r="G1286" s="54" t="str">
        <f>IFERROR(VLOOKUP(C1286,'Db Transaksi'!$C$6:$K$400000,7,FALSE),"")</f>
        <v/>
      </c>
      <c r="H1286" s="136">
        <f>IFERROR(IF(G1286=$P$6,VLOOKUP(D1286,'Db Transaksi'!$E$6:$J$400000,6,FALSE),0),0)</f>
        <v>0</v>
      </c>
      <c r="I1286" s="136"/>
      <c r="J1286" s="136">
        <f>IFERROR(IF(G1286=$P$7,VLOOKUP(D1286,'Db Transaksi'!$E$6:$J$400000,6,FALSE),0),0)</f>
        <v>0</v>
      </c>
      <c r="K1286" s="136"/>
      <c r="L1286" s="137">
        <f t="shared" si="59"/>
        <v>0</v>
      </c>
      <c r="M1286" s="138"/>
    </row>
    <row r="1287" spans="1:13" s="7" customFormat="1" x14ac:dyDescent="0.25">
      <c r="A1287" s="53" t="str">
        <f t="shared" si="57"/>
        <v/>
      </c>
      <c r="B1287" s="53">
        <v>1268</v>
      </c>
      <c r="C1287" s="52" t="str">
        <f t="shared" si="58"/>
        <v>A.049.1268</v>
      </c>
      <c r="D1287" s="52" t="str">
        <f>IF(E1287="","",$G$5&amp;"."&amp;B1287&amp;"."&amp;VLOOKUP(G1287,Setting!$B$6:$C$7,2,FALSE)&amp;"."&amp;DAY(E1287)&amp;"."&amp;MONTH(E1287)&amp;"."&amp;YEAR(E1287))</f>
        <v/>
      </c>
      <c r="E1287" s="135" t="str">
        <f>IFERROR(VLOOKUP(C1287,'Db Transaksi'!$C$6:$K$400000,4,FALSE),"")</f>
        <v/>
      </c>
      <c r="F1287" s="135"/>
      <c r="G1287" s="54" t="str">
        <f>IFERROR(VLOOKUP(C1287,'Db Transaksi'!$C$6:$K$400000,7,FALSE),"")</f>
        <v/>
      </c>
      <c r="H1287" s="136">
        <f>IFERROR(IF(G1287=$P$6,VLOOKUP(D1287,'Db Transaksi'!$E$6:$J$400000,6,FALSE),0),0)</f>
        <v>0</v>
      </c>
      <c r="I1287" s="136"/>
      <c r="J1287" s="136">
        <f>IFERROR(IF(G1287=$P$7,VLOOKUP(D1287,'Db Transaksi'!$E$6:$J$400000,6,FALSE),0),0)</f>
        <v>0</v>
      </c>
      <c r="K1287" s="136"/>
      <c r="L1287" s="137">
        <f t="shared" si="59"/>
        <v>0</v>
      </c>
      <c r="M1287" s="138"/>
    </row>
    <row r="1288" spans="1:13" s="7" customFormat="1" x14ac:dyDescent="0.25">
      <c r="A1288" s="53" t="str">
        <f t="shared" si="57"/>
        <v/>
      </c>
      <c r="B1288" s="53">
        <v>1269</v>
      </c>
      <c r="C1288" s="52" t="str">
        <f t="shared" si="58"/>
        <v>A.049.1269</v>
      </c>
      <c r="D1288" s="52" t="str">
        <f>IF(E1288="","",$G$5&amp;"."&amp;B1288&amp;"."&amp;VLOOKUP(G1288,Setting!$B$6:$C$7,2,FALSE)&amp;"."&amp;DAY(E1288)&amp;"."&amp;MONTH(E1288)&amp;"."&amp;YEAR(E1288))</f>
        <v/>
      </c>
      <c r="E1288" s="135" t="str">
        <f>IFERROR(VLOOKUP(C1288,'Db Transaksi'!$C$6:$K$400000,4,FALSE),"")</f>
        <v/>
      </c>
      <c r="F1288" s="135"/>
      <c r="G1288" s="54" t="str">
        <f>IFERROR(VLOOKUP(C1288,'Db Transaksi'!$C$6:$K$400000,7,FALSE),"")</f>
        <v/>
      </c>
      <c r="H1288" s="136">
        <f>IFERROR(IF(G1288=$P$6,VLOOKUP(D1288,'Db Transaksi'!$E$6:$J$400000,6,FALSE),0),0)</f>
        <v>0</v>
      </c>
      <c r="I1288" s="136"/>
      <c r="J1288" s="136">
        <f>IFERROR(IF(G1288=$P$7,VLOOKUP(D1288,'Db Transaksi'!$E$6:$J$400000,6,FALSE),0),0)</f>
        <v>0</v>
      </c>
      <c r="K1288" s="136"/>
      <c r="L1288" s="137">
        <f t="shared" si="59"/>
        <v>0</v>
      </c>
      <c r="M1288" s="138"/>
    </row>
    <row r="1289" spans="1:13" s="7" customFormat="1" x14ac:dyDescent="0.25">
      <c r="A1289" s="53" t="str">
        <f t="shared" si="57"/>
        <v/>
      </c>
      <c r="B1289" s="53">
        <v>1270</v>
      </c>
      <c r="C1289" s="52" t="str">
        <f t="shared" si="58"/>
        <v>A.049.1270</v>
      </c>
      <c r="D1289" s="52" t="str">
        <f>IF(E1289="","",$G$5&amp;"."&amp;B1289&amp;"."&amp;VLOOKUP(G1289,Setting!$B$6:$C$7,2,FALSE)&amp;"."&amp;DAY(E1289)&amp;"."&amp;MONTH(E1289)&amp;"."&amp;YEAR(E1289))</f>
        <v/>
      </c>
      <c r="E1289" s="135" t="str">
        <f>IFERROR(VLOOKUP(C1289,'Db Transaksi'!$C$6:$K$400000,4,FALSE),"")</f>
        <v/>
      </c>
      <c r="F1289" s="135"/>
      <c r="G1289" s="54" t="str">
        <f>IFERROR(VLOOKUP(C1289,'Db Transaksi'!$C$6:$K$400000,7,FALSE),"")</f>
        <v/>
      </c>
      <c r="H1289" s="136">
        <f>IFERROR(IF(G1289=$P$6,VLOOKUP(D1289,'Db Transaksi'!$E$6:$J$400000,6,FALSE),0),0)</f>
        <v>0</v>
      </c>
      <c r="I1289" s="136"/>
      <c r="J1289" s="136">
        <f>IFERROR(IF(G1289=$P$7,VLOOKUP(D1289,'Db Transaksi'!$E$6:$J$400000,6,FALSE),0),0)</f>
        <v>0</v>
      </c>
      <c r="K1289" s="136"/>
      <c r="L1289" s="137">
        <f t="shared" si="59"/>
        <v>0</v>
      </c>
      <c r="M1289" s="138"/>
    </row>
    <row r="1290" spans="1:13" s="7" customFormat="1" x14ac:dyDescent="0.25">
      <c r="A1290" s="53" t="str">
        <f t="shared" si="57"/>
        <v/>
      </c>
      <c r="B1290" s="53">
        <v>1271</v>
      </c>
      <c r="C1290" s="52" t="str">
        <f t="shared" si="58"/>
        <v>A.049.1271</v>
      </c>
      <c r="D1290" s="52" t="str">
        <f>IF(E1290="","",$G$5&amp;"."&amp;B1290&amp;"."&amp;VLOOKUP(G1290,Setting!$B$6:$C$7,2,FALSE)&amp;"."&amp;DAY(E1290)&amp;"."&amp;MONTH(E1290)&amp;"."&amp;YEAR(E1290))</f>
        <v/>
      </c>
      <c r="E1290" s="135" t="str">
        <f>IFERROR(VLOOKUP(C1290,'Db Transaksi'!$C$6:$K$400000,4,FALSE),"")</f>
        <v/>
      </c>
      <c r="F1290" s="135"/>
      <c r="G1290" s="54" t="str">
        <f>IFERROR(VLOOKUP(C1290,'Db Transaksi'!$C$6:$K$400000,7,FALSE),"")</f>
        <v/>
      </c>
      <c r="H1290" s="136">
        <f>IFERROR(IF(G1290=$P$6,VLOOKUP(D1290,'Db Transaksi'!$E$6:$J$400000,6,FALSE),0),0)</f>
        <v>0</v>
      </c>
      <c r="I1290" s="136"/>
      <c r="J1290" s="136">
        <f>IFERROR(IF(G1290=$P$7,VLOOKUP(D1290,'Db Transaksi'!$E$6:$J$400000,6,FALSE),0),0)</f>
        <v>0</v>
      </c>
      <c r="K1290" s="136"/>
      <c r="L1290" s="137">
        <f t="shared" si="59"/>
        <v>0</v>
      </c>
      <c r="M1290" s="138"/>
    </row>
    <row r="1291" spans="1:13" s="7" customFormat="1" x14ac:dyDescent="0.25">
      <c r="A1291" s="53" t="str">
        <f t="shared" si="57"/>
        <v/>
      </c>
      <c r="B1291" s="53">
        <v>1272</v>
      </c>
      <c r="C1291" s="52" t="str">
        <f t="shared" si="58"/>
        <v>A.049.1272</v>
      </c>
      <c r="D1291" s="52" t="str">
        <f>IF(E1291="","",$G$5&amp;"."&amp;B1291&amp;"."&amp;VLOOKUP(G1291,Setting!$B$6:$C$7,2,FALSE)&amp;"."&amp;DAY(E1291)&amp;"."&amp;MONTH(E1291)&amp;"."&amp;YEAR(E1291))</f>
        <v/>
      </c>
      <c r="E1291" s="135" t="str">
        <f>IFERROR(VLOOKUP(C1291,'Db Transaksi'!$C$6:$K$400000,4,FALSE),"")</f>
        <v/>
      </c>
      <c r="F1291" s="135"/>
      <c r="G1291" s="54" t="str">
        <f>IFERROR(VLOOKUP(C1291,'Db Transaksi'!$C$6:$K$400000,7,FALSE),"")</f>
        <v/>
      </c>
      <c r="H1291" s="136">
        <f>IFERROR(IF(G1291=$P$6,VLOOKUP(D1291,'Db Transaksi'!$E$6:$J$400000,6,FALSE),0),0)</f>
        <v>0</v>
      </c>
      <c r="I1291" s="136"/>
      <c r="J1291" s="136">
        <f>IFERROR(IF(G1291=$P$7,VLOOKUP(D1291,'Db Transaksi'!$E$6:$J$400000,6,FALSE),0),0)</f>
        <v>0</v>
      </c>
      <c r="K1291" s="136"/>
      <c r="L1291" s="137">
        <f t="shared" si="59"/>
        <v>0</v>
      </c>
      <c r="M1291" s="138"/>
    </row>
    <row r="1292" spans="1:13" s="7" customFormat="1" x14ac:dyDescent="0.25">
      <c r="A1292" s="53" t="str">
        <f t="shared" si="57"/>
        <v/>
      </c>
      <c r="B1292" s="53">
        <v>1273</v>
      </c>
      <c r="C1292" s="52" t="str">
        <f t="shared" si="58"/>
        <v>A.049.1273</v>
      </c>
      <c r="D1292" s="52" t="str">
        <f>IF(E1292="","",$G$5&amp;"."&amp;B1292&amp;"."&amp;VLOOKUP(G1292,Setting!$B$6:$C$7,2,FALSE)&amp;"."&amp;DAY(E1292)&amp;"."&amp;MONTH(E1292)&amp;"."&amp;YEAR(E1292))</f>
        <v/>
      </c>
      <c r="E1292" s="135" t="str">
        <f>IFERROR(VLOOKUP(C1292,'Db Transaksi'!$C$6:$K$400000,4,FALSE),"")</f>
        <v/>
      </c>
      <c r="F1292" s="135"/>
      <c r="G1292" s="54" t="str">
        <f>IFERROR(VLOOKUP(C1292,'Db Transaksi'!$C$6:$K$400000,7,FALSE),"")</f>
        <v/>
      </c>
      <c r="H1292" s="136">
        <f>IFERROR(IF(G1292=$P$6,VLOOKUP(D1292,'Db Transaksi'!$E$6:$J$400000,6,FALSE),0),0)</f>
        <v>0</v>
      </c>
      <c r="I1292" s="136"/>
      <c r="J1292" s="136">
        <f>IFERROR(IF(G1292=$P$7,VLOOKUP(D1292,'Db Transaksi'!$E$6:$J$400000,6,FALSE),0),0)</f>
        <v>0</v>
      </c>
      <c r="K1292" s="136"/>
      <c r="L1292" s="137">
        <f t="shared" si="59"/>
        <v>0</v>
      </c>
      <c r="M1292" s="138"/>
    </row>
    <row r="1293" spans="1:13" s="7" customFormat="1" x14ac:dyDescent="0.25">
      <c r="A1293" s="53" t="str">
        <f t="shared" si="57"/>
        <v/>
      </c>
      <c r="B1293" s="53">
        <v>1274</v>
      </c>
      <c r="C1293" s="52" t="str">
        <f t="shared" si="58"/>
        <v>A.049.1274</v>
      </c>
      <c r="D1293" s="52" t="str">
        <f>IF(E1293="","",$G$5&amp;"."&amp;B1293&amp;"."&amp;VLOOKUP(G1293,Setting!$B$6:$C$7,2,FALSE)&amp;"."&amp;DAY(E1293)&amp;"."&amp;MONTH(E1293)&amp;"."&amp;YEAR(E1293))</f>
        <v/>
      </c>
      <c r="E1293" s="135" t="str">
        <f>IFERROR(VLOOKUP(C1293,'Db Transaksi'!$C$6:$K$400000,4,FALSE),"")</f>
        <v/>
      </c>
      <c r="F1293" s="135"/>
      <c r="G1293" s="54" t="str">
        <f>IFERROR(VLOOKUP(C1293,'Db Transaksi'!$C$6:$K$400000,7,FALSE),"")</f>
        <v/>
      </c>
      <c r="H1293" s="136">
        <f>IFERROR(IF(G1293=$P$6,VLOOKUP(D1293,'Db Transaksi'!$E$6:$J$400000,6,FALSE),0),0)</f>
        <v>0</v>
      </c>
      <c r="I1293" s="136"/>
      <c r="J1293" s="136">
        <f>IFERROR(IF(G1293=$P$7,VLOOKUP(D1293,'Db Transaksi'!$E$6:$J$400000,6,FALSE),0),0)</f>
        <v>0</v>
      </c>
      <c r="K1293" s="136"/>
      <c r="L1293" s="137">
        <f t="shared" si="59"/>
        <v>0</v>
      </c>
      <c r="M1293" s="138"/>
    </row>
    <row r="1294" spans="1:13" s="7" customFormat="1" x14ac:dyDescent="0.25">
      <c r="A1294" s="53" t="str">
        <f t="shared" si="57"/>
        <v/>
      </c>
      <c r="B1294" s="53">
        <v>1275</v>
      </c>
      <c r="C1294" s="52" t="str">
        <f t="shared" si="58"/>
        <v>A.049.1275</v>
      </c>
      <c r="D1294" s="52" t="str">
        <f>IF(E1294="","",$G$5&amp;"."&amp;B1294&amp;"."&amp;VLOOKUP(G1294,Setting!$B$6:$C$7,2,FALSE)&amp;"."&amp;DAY(E1294)&amp;"."&amp;MONTH(E1294)&amp;"."&amp;YEAR(E1294))</f>
        <v/>
      </c>
      <c r="E1294" s="135" t="str">
        <f>IFERROR(VLOOKUP(C1294,'Db Transaksi'!$C$6:$K$400000,4,FALSE),"")</f>
        <v/>
      </c>
      <c r="F1294" s="135"/>
      <c r="G1294" s="54" t="str">
        <f>IFERROR(VLOOKUP(C1294,'Db Transaksi'!$C$6:$K$400000,7,FALSE),"")</f>
        <v/>
      </c>
      <c r="H1294" s="136">
        <f>IFERROR(IF(G1294=$P$6,VLOOKUP(D1294,'Db Transaksi'!$E$6:$J$400000,6,FALSE),0),0)</f>
        <v>0</v>
      </c>
      <c r="I1294" s="136"/>
      <c r="J1294" s="136">
        <f>IFERROR(IF(G1294=$P$7,VLOOKUP(D1294,'Db Transaksi'!$E$6:$J$400000,6,FALSE),0),0)</f>
        <v>0</v>
      </c>
      <c r="K1294" s="136"/>
      <c r="L1294" s="137">
        <f t="shared" si="59"/>
        <v>0</v>
      </c>
      <c r="M1294" s="138"/>
    </row>
    <row r="1295" spans="1:13" s="7" customFormat="1" x14ac:dyDescent="0.25">
      <c r="A1295" s="53" t="str">
        <f t="shared" si="57"/>
        <v/>
      </c>
      <c r="B1295" s="53">
        <v>1276</v>
      </c>
      <c r="C1295" s="52" t="str">
        <f t="shared" si="58"/>
        <v>A.049.1276</v>
      </c>
      <c r="D1295" s="52" t="str">
        <f>IF(E1295="","",$G$5&amp;"."&amp;B1295&amp;"."&amp;VLOOKUP(G1295,Setting!$B$6:$C$7,2,FALSE)&amp;"."&amp;DAY(E1295)&amp;"."&amp;MONTH(E1295)&amp;"."&amp;YEAR(E1295))</f>
        <v/>
      </c>
      <c r="E1295" s="135" t="str">
        <f>IFERROR(VLOOKUP(C1295,'Db Transaksi'!$C$6:$K$400000,4,FALSE),"")</f>
        <v/>
      </c>
      <c r="F1295" s="135"/>
      <c r="G1295" s="54" t="str">
        <f>IFERROR(VLOOKUP(C1295,'Db Transaksi'!$C$6:$K$400000,7,FALSE),"")</f>
        <v/>
      </c>
      <c r="H1295" s="136">
        <f>IFERROR(IF(G1295=$P$6,VLOOKUP(D1295,'Db Transaksi'!$E$6:$J$400000,6,FALSE),0),0)</f>
        <v>0</v>
      </c>
      <c r="I1295" s="136"/>
      <c r="J1295" s="136">
        <f>IFERROR(IF(G1295=$P$7,VLOOKUP(D1295,'Db Transaksi'!$E$6:$J$400000,6,FALSE),0),0)</f>
        <v>0</v>
      </c>
      <c r="K1295" s="136"/>
      <c r="L1295" s="137">
        <f t="shared" si="59"/>
        <v>0</v>
      </c>
      <c r="M1295" s="138"/>
    </row>
    <row r="1296" spans="1:13" s="7" customFormat="1" x14ac:dyDescent="0.25">
      <c r="A1296" s="53" t="str">
        <f t="shared" si="57"/>
        <v/>
      </c>
      <c r="B1296" s="53">
        <v>1277</v>
      </c>
      <c r="C1296" s="52" t="str">
        <f t="shared" si="58"/>
        <v>A.049.1277</v>
      </c>
      <c r="D1296" s="52" t="str">
        <f>IF(E1296="","",$G$5&amp;"."&amp;B1296&amp;"."&amp;VLOOKUP(G1296,Setting!$B$6:$C$7,2,FALSE)&amp;"."&amp;DAY(E1296)&amp;"."&amp;MONTH(E1296)&amp;"."&amp;YEAR(E1296))</f>
        <v/>
      </c>
      <c r="E1296" s="135" t="str">
        <f>IFERROR(VLOOKUP(C1296,'Db Transaksi'!$C$6:$K$400000,4,FALSE),"")</f>
        <v/>
      </c>
      <c r="F1296" s="135"/>
      <c r="G1296" s="54" t="str">
        <f>IFERROR(VLOOKUP(C1296,'Db Transaksi'!$C$6:$K$400000,7,FALSE),"")</f>
        <v/>
      </c>
      <c r="H1296" s="136">
        <f>IFERROR(IF(G1296=$P$6,VLOOKUP(D1296,'Db Transaksi'!$E$6:$J$400000,6,FALSE),0),0)</f>
        <v>0</v>
      </c>
      <c r="I1296" s="136"/>
      <c r="J1296" s="136">
        <f>IFERROR(IF(G1296=$P$7,VLOOKUP(D1296,'Db Transaksi'!$E$6:$J$400000,6,FALSE),0),0)</f>
        <v>0</v>
      </c>
      <c r="K1296" s="136"/>
      <c r="L1296" s="137">
        <f t="shared" si="59"/>
        <v>0</v>
      </c>
      <c r="M1296" s="138"/>
    </row>
    <row r="1297" spans="1:13" s="7" customFormat="1" x14ac:dyDescent="0.25">
      <c r="A1297" s="53" t="str">
        <f t="shared" si="57"/>
        <v/>
      </c>
      <c r="B1297" s="53">
        <v>1278</v>
      </c>
      <c r="C1297" s="52" t="str">
        <f t="shared" si="58"/>
        <v>A.049.1278</v>
      </c>
      <c r="D1297" s="52" t="str">
        <f>IF(E1297="","",$G$5&amp;"."&amp;B1297&amp;"."&amp;VLOOKUP(G1297,Setting!$B$6:$C$7,2,FALSE)&amp;"."&amp;DAY(E1297)&amp;"."&amp;MONTH(E1297)&amp;"."&amp;YEAR(E1297))</f>
        <v/>
      </c>
      <c r="E1297" s="135" t="str">
        <f>IFERROR(VLOOKUP(C1297,'Db Transaksi'!$C$6:$K$400000,4,FALSE),"")</f>
        <v/>
      </c>
      <c r="F1297" s="135"/>
      <c r="G1297" s="54" t="str">
        <f>IFERROR(VLOOKUP(C1297,'Db Transaksi'!$C$6:$K$400000,7,FALSE),"")</f>
        <v/>
      </c>
      <c r="H1297" s="136">
        <f>IFERROR(IF(G1297=$P$6,VLOOKUP(D1297,'Db Transaksi'!$E$6:$J$400000,6,FALSE),0),0)</f>
        <v>0</v>
      </c>
      <c r="I1297" s="136"/>
      <c r="J1297" s="136">
        <f>IFERROR(IF(G1297=$P$7,VLOOKUP(D1297,'Db Transaksi'!$E$6:$J$400000,6,FALSE),0),0)</f>
        <v>0</v>
      </c>
      <c r="K1297" s="136"/>
      <c r="L1297" s="137">
        <f t="shared" si="59"/>
        <v>0</v>
      </c>
      <c r="M1297" s="138"/>
    </row>
    <row r="1298" spans="1:13" s="7" customFormat="1" x14ac:dyDescent="0.25">
      <c r="A1298" s="53" t="str">
        <f t="shared" si="57"/>
        <v/>
      </c>
      <c r="B1298" s="53">
        <v>1279</v>
      </c>
      <c r="C1298" s="52" t="str">
        <f t="shared" si="58"/>
        <v>A.049.1279</v>
      </c>
      <c r="D1298" s="52" t="str">
        <f>IF(E1298="","",$G$5&amp;"."&amp;B1298&amp;"."&amp;VLOOKUP(G1298,Setting!$B$6:$C$7,2,FALSE)&amp;"."&amp;DAY(E1298)&amp;"."&amp;MONTH(E1298)&amp;"."&amp;YEAR(E1298))</f>
        <v/>
      </c>
      <c r="E1298" s="135" t="str">
        <f>IFERROR(VLOOKUP(C1298,'Db Transaksi'!$C$6:$K$400000,4,FALSE),"")</f>
        <v/>
      </c>
      <c r="F1298" s="135"/>
      <c r="G1298" s="54" t="str">
        <f>IFERROR(VLOOKUP(C1298,'Db Transaksi'!$C$6:$K$400000,7,FALSE),"")</f>
        <v/>
      </c>
      <c r="H1298" s="136">
        <f>IFERROR(IF(G1298=$P$6,VLOOKUP(D1298,'Db Transaksi'!$E$6:$J$400000,6,FALSE),0),0)</f>
        <v>0</v>
      </c>
      <c r="I1298" s="136"/>
      <c r="J1298" s="136">
        <f>IFERROR(IF(G1298=$P$7,VLOOKUP(D1298,'Db Transaksi'!$E$6:$J$400000,6,FALSE),0),0)</f>
        <v>0</v>
      </c>
      <c r="K1298" s="136"/>
      <c r="L1298" s="137">
        <f t="shared" si="59"/>
        <v>0</v>
      </c>
      <c r="M1298" s="138"/>
    </row>
    <row r="1299" spans="1:13" s="7" customFormat="1" x14ac:dyDescent="0.25">
      <c r="A1299" s="53" t="str">
        <f t="shared" si="57"/>
        <v/>
      </c>
      <c r="B1299" s="53">
        <v>1280</v>
      </c>
      <c r="C1299" s="52" t="str">
        <f t="shared" si="58"/>
        <v>A.049.1280</v>
      </c>
      <c r="D1299" s="52" t="str">
        <f>IF(E1299="","",$G$5&amp;"."&amp;B1299&amp;"."&amp;VLOOKUP(G1299,Setting!$B$6:$C$7,2,FALSE)&amp;"."&amp;DAY(E1299)&amp;"."&amp;MONTH(E1299)&amp;"."&amp;YEAR(E1299))</f>
        <v/>
      </c>
      <c r="E1299" s="135" t="str">
        <f>IFERROR(VLOOKUP(C1299,'Db Transaksi'!$C$6:$K$400000,4,FALSE),"")</f>
        <v/>
      </c>
      <c r="F1299" s="135"/>
      <c r="G1299" s="54" t="str">
        <f>IFERROR(VLOOKUP(C1299,'Db Transaksi'!$C$6:$K$400000,7,FALSE),"")</f>
        <v/>
      </c>
      <c r="H1299" s="136">
        <f>IFERROR(IF(G1299=$P$6,VLOOKUP(D1299,'Db Transaksi'!$E$6:$J$400000,6,FALSE),0),0)</f>
        <v>0</v>
      </c>
      <c r="I1299" s="136"/>
      <c r="J1299" s="136">
        <f>IFERROR(IF(G1299=$P$7,VLOOKUP(D1299,'Db Transaksi'!$E$6:$J$400000,6,FALSE),0),0)</f>
        <v>0</v>
      </c>
      <c r="K1299" s="136"/>
      <c r="L1299" s="137">
        <f t="shared" si="59"/>
        <v>0</v>
      </c>
      <c r="M1299" s="138"/>
    </row>
    <row r="1300" spans="1:13" s="7" customFormat="1" x14ac:dyDescent="0.25">
      <c r="A1300" s="53" t="str">
        <f t="shared" si="57"/>
        <v/>
      </c>
      <c r="B1300" s="53">
        <v>1281</v>
      </c>
      <c r="C1300" s="52" t="str">
        <f t="shared" si="58"/>
        <v>A.049.1281</v>
      </c>
      <c r="D1300" s="52" t="str">
        <f>IF(E1300="","",$G$5&amp;"."&amp;B1300&amp;"."&amp;VLOOKUP(G1300,Setting!$B$6:$C$7,2,FALSE)&amp;"."&amp;DAY(E1300)&amp;"."&amp;MONTH(E1300)&amp;"."&amp;YEAR(E1300))</f>
        <v/>
      </c>
      <c r="E1300" s="135" t="str">
        <f>IFERROR(VLOOKUP(C1300,'Db Transaksi'!$C$6:$K$400000,4,FALSE),"")</f>
        <v/>
      </c>
      <c r="F1300" s="135"/>
      <c r="G1300" s="54" t="str">
        <f>IFERROR(VLOOKUP(C1300,'Db Transaksi'!$C$6:$K$400000,7,FALSE),"")</f>
        <v/>
      </c>
      <c r="H1300" s="136">
        <f>IFERROR(IF(G1300=$P$6,VLOOKUP(D1300,'Db Transaksi'!$E$6:$J$400000,6,FALSE),0),0)</f>
        <v>0</v>
      </c>
      <c r="I1300" s="136"/>
      <c r="J1300" s="136">
        <f>IFERROR(IF(G1300=$P$7,VLOOKUP(D1300,'Db Transaksi'!$E$6:$J$400000,6,FALSE),0),0)</f>
        <v>0</v>
      </c>
      <c r="K1300" s="136"/>
      <c r="L1300" s="137">
        <f t="shared" si="59"/>
        <v>0</v>
      </c>
      <c r="M1300" s="138"/>
    </row>
    <row r="1301" spans="1:13" s="7" customFormat="1" x14ac:dyDescent="0.25">
      <c r="A1301" s="53" t="str">
        <f t="shared" ref="A1301:A1364" si="60">IF(G1301="","",B1301)</f>
        <v/>
      </c>
      <c r="B1301" s="53">
        <v>1282</v>
      </c>
      <c r="C1301" s="52" t="str">
        <f t="shared" ref="C1301:C1364" si="61">$G$5&amp;"."&amp;B1301</f>
        <v>A.049.1282</v>
      </c>
      <c r="D1301" s="52" t="str">
        <f>IF(E1301="","",$G$5&amp;"."&amp;B1301&amp;"."&amp;VLOOKUP(G1301,Setting!$B$6:$C$7,2,FALSE)&amp;"."&amp;DAY(E1301)&amp;"."&amp;MONTH(E1301)&amp;"."&amp;YEAR(E1301))</f>
        <v/>
      </c>
      <c r="E1301" s="135" t="str">
        <f>IFERROR(VLOOKUP(C1301,'Db Transaksi'!$C$6:$K$400000,4,FALSE),"")</f>
        <v/>
      </c>
      <c r="F1301" s="135"/>
      <c r="G1301" s="54" t="str">
        <f>IFERROR(VLOOKUP(C1301,'Db Transaksi'!$C$6:$K$400000,7,FALSE),"")</f>
        <v/>
      </c>
      <c r="H1301" s="136">
        <f>IFERROR(IF(G1301=$P$6,VLOOKUP(D1301,'Db Transaksi'!$E$6:$J$400000,6,FALSE),0),0)</f>
        <v>0</v>
      </c>
      <c r="I1301" s="136"/>
      <c r="J1301" s="136">
        <f>IFERROR(IF(G1301=$P$7,VLOOKUP(D1301,'Db Transaksi'!$E$6:$J$400000,6,FALSE),0),0)</f>
        <v>0</v>
      </c>
      <c r="K1301" s="136"/>
      <c r="L1301" s="137">
        <f t="shared" si="59"/>
        <v>0</v>
      </c>
      <c r="M1301" s="138"/>
    </row>
    <row r="1302" spans="1:13" s="7" customFormat="1" x14ac:dyDescent="0.25">
      <c r="A1302" s="53" t="str">
        <f t="shared" si="60"/>
        <v/>
      </c>
      <c r="B1302" s="53">
        <v>1283</v>
      </c>
      <c r="C1302" s="52" t="str">
        <f t="shared" si="61"/>
        <v>A.049.1283</v>
      </c>
      <c r="D1302" s="52" t="str">
        <f>IF(E1302="","",$G$5&amp;"."&amp;B1302&amp;"."&amp;VLOOKUP(G1302,Setting!$B$6:$C$7,2,FALSE)&amp;"."&amp;DAY(E1302)&amp;"."&amp;MONTH(E1302)&amp;"."&amp;YEAR(E1302))</f>
        <v/>
      </c>
      <c r="E1302" s="135" t="str">
        <f>IFERROR(VLOOKUP(C1302,'Db Transaksi'!$C$6:$K$400000,4,FALSE),"")</f>
        <v/>
      </c>
      <c r="F1302" s="135"/>
      <c r="G1302" s="54" t="str">
        <f>IFERROR(VLOOKUP(C1302,'Db Transaksi'!$C$6:$K$400000,7,FALSE),"")</f>
        <v/>
      </c>
      <c r="H1302" s="136">
        <f>IFERROR(IF(G1302=$P$6,VLOOKUP(D1302,'Db Transaksi'!$E$6:$J$400000,6,FALSE),0),0)</f>
        <v>0</v>
      </c>
      <c r="I1302" s="136"/>
      <c r="J1302" s="136">
        <f>IFERROR(IF(G1302=$P$7,VLOOKUP(D1302,'Db Transaksi'!$E$6:$J$400000,6,FALSE),0),0)</f>
        <v>0</v>
      </c>
      <c r="K1302" s="136"/>
      <c r="L1302" s="137">
        <f t="shared" si="59"/>
        <v>0</v>
      </c>
      <c r="M1302" s="138"/>
    </row>
    <row r="1303" spans="1:13" s="7" customFormat="1" x14ac:dyDescent="0.25">
      <c r="A1303" s="53" t="str">
        <f t="shared" si="60"/>
        <v/>
      </c>
      <c r="B1303" s="53">
        <v>1284</v>
      </c>
      <c r="C1303" s="52" t="str">
        <f t="shared" si="61"/>
        <v>A.049.1284</v>
      </c>
      <c r="D1303" s="52" t="str">
        <f>IF(E1303="","",$G$5&amp;"."&amp;B1303&amp;"."&amp;VLOOKUP(G1303,Setting!$B$6:$C$7,2,FALSE)&amp;"."&amp;DAY(E1303)&amp;"."&amp;MONTH(E1303)&amp;"."&amp;YEAR(E1303))</f>
        <v/>
      </c>
      <c r="E1303" s="135" t="str">
        <f>IFERROR(VLOOKUP(C1303,'Db Transaksi'!$C$6:$K$400000,4,FALSE),"")</f>
        <v/>
      </c>
      <c r="F1303" s="135"/>
      <c r="G1303" s="54" t="str">
        <f>IFERROR(VLOOKUP(C1303,'Db Transaksi'!$C$6:$K$400000,7,FALSE),"")</f>
        <v/>
      </c>
      <c r="H1303" s="136">
        <f>IFERROR(IF(G1303=$P$6,VLOOKUP(D1303,'Db Transaksi'!$E$6:$J$400000,6,FALSE),0),0)</f>
        <v>0</v>
      </c>
      <c r="I1303" s="136"/>
      <c r="J1303" s="136">
        <f>IFERROR(IF(G1303=$P$7,VLOOKUP(D1303,'Db Transaksi'!$E$6:$J$400000,6,FALSE),0),0)</f>
        <v>0</v>
      </c>
      <c r="K1303" s="136"/>
      <c r="L1303" s="137">
        <f t="shared" ref="L1303:L1366" si="62">L1302+H1303-J1303</f>
        <v>0</v>
      </c>
      <c r="M1303" s="138"/>
    </row>
    <row r="1304" spans="1:13" s="7" customFormat="1" x14ac:dyDescent="0.25">
      <c r="A1304" s="53" t="str">
        <f t="shared" si="60"/>
        <v/>
      </c>
      <c r="B1304" s="53">
        <v>1285</v>
      </c>
      <c r="C1304" s="52" t="str">
        <f t="shared" si="61"/>
        <v>A.049.1285</v>
      </c>
      <c r="D1304" s="52" t="str">
        <f>IF(E1304="","",$G$5&amp;"."&amp;B1304&amp;"."&amp;VLOOKUP(G1304,Setting!$B$6:$C$7,2,FALSE)&amp;"."&amp;DAY(E1304)&amp;"."&amp;MONTH(E1304)&amp;"."&amp;YEAR(E1304))</f>
        <v/>
      </c>
      <c r="E1304" s="135" t="str">
        <f>IFERROR(VLOOKUP(C1304,'Db Transaksi'!$C$6:$K$400000,4,FALSE),"")</f>
        <v/>
      </c>
      <c r="F1304" s="135"/>
      <c r="G1304" s="54" t="str">
        <f>IFERROR(VLOOKUP(C1304,'Db Transaksi'!$C$6:$K$400000,7,FALSE),"")</f>
        <v/>
      </c>
      <c r="H1304" s="136">
        <f>IFERROR(IF(G1304=$P$6,VLOOKUP(D1304,'Db Transaksi'!$E$6:$J$400000,6,FALSE),0),0)</f>
        <v>0</v>
      </c>
      <c r="I1304" s="136"/>
      <c r="J1304" s="136">
        <f>IFERROR(IF(G1304=$P$7,VLOOKUP(D1304,'Db Transaksi'!$E$6:$J$400000,6,FALSE),0),0)</f>
        <v>0</v>
      </c>
      <c r="K1304" s="136"/>
      <c r="L1304" s="137">
        <f t="shared" si="62"/>
        <v>0</v>
      </c>
      <c r="M1304" s="138"/>
    </row>
    <row r="1305" spans="1:13" s="7" customFormat="1" x14ac:dyDescent="0.25">
      <c r="A1305" s="53" t="str">
        <f t="shared" si="60"/>
        <v/>
      </c>
      <c r="B1305" s="53">
        <v>1286</v>
      </c>
      <c r="C1305" s="52" t="str">
        <f t="shared" si="61"/>
        <v>A.049.1286</v>
      </c>
      <c r="D1305" s="52" t="str">
        <f>IF(E1305="","",$G$5&amp;"."&amp;B1305&amp;"."&amp;VLOOKUP(G1305,Setting!$B$6:$C$7,2,FALSE)&amp;"."&amp;DAY(E1305)&amp;"."&amp;MONTH(E1305)&amp;"."&amp;YEAR(E1305))</f>
        <v/>
      </c>
      <c r="E1305" s="135" t="str">
        <f>IFERROR(VLOOKUP(C1305,'Db Transaksi'!$C$6:$K$400000,4,FALSE),"")</f>
        <v/>
      </c>
      <c r="F1305" s="135"/>
      <c r="G1305" s="54" t="str">
        <f>IFERROR(VLOOKUP(C1305,'Db Transaksi'!$C$6:$K$400000,7,FALSE),"")</f>
        <v/>
      </c>
      <c r="H1305" s="136">
        <f>IFERROR(IF(G1305=$P$6,VLOOKUP(D1305,'Db Transaksi'!$E$6:$J$400000,6,FALSE),0),0)</f>
        <v>0</v>
      </c>
      <c r="I1305" s="136"/>
      <c r="J1305" s="136">
        <f>IFERROR(IF(G1305=$P$7,VLOOKUP(D1305,'Db Transaksi'!$E$6:$J$400000,6,FALSE),0),0)</f>
        <v>0</v>
      </c>
      <c r="K1305" s="136"/>
      <c r="L1305" s="137">
        <f t="shared" si="62"/>
        <v>0</v>
      </c>
      <c r="M1305" s="138"/>
    </row>
    <row r="1306" spans="1:13" s="7" customFormat="1" x14ac:dyDescent="0.25">
      <c r="A1306" s="53" t="str">
        <f t="shared" si="60"/>
        <v/>
      </c>
      <c r="B1306" s="53">
        <v>1287</v>
      </c>
      <c r="C1306" s="52" t="str">
        <f t="shared" si="61"/>
        <v>A.049.1287</v>
      </c>
      <c r="D1306" s="52" t="str">
        <f>IF(E1306="","",$G$5&amp;"."&amp;B1306&amp;"."&amp;VLOOKUP(G1306,Setting!$B$6:$C$7,2,FALSE)&amp;"."&amp;DAY(E1306)&amp;"."&amp;MONTH(E1306)&amp;"."&amp;YEAR(E1306))</f>
        <v/>
      </c>
      <c r="E1306" s="135" t="str">
        <f>IFERROR(VLOOKUP(C1306,'Db Transaksi'!$C$6:$K$400000,4,FALSE),"")</f>
        <v/>
      </c>
      <c r="F1306" s="135"/>
      <c r="G1306" s="54" t="str">
        <f>IFERROR(VLOOKUP(C1306,'Db Transaksi'!$C$6:$K$400000,7,FALSE),"")</f>
        <v/>
      </c>
      <c r="H1306" s="136">
        <f>IFERROR(IF(G1306=$P$6,VLOOKUP(D1306,'Db Transaksi'!$E$6:$J$400000,6,FALSE),0),0)</f>
        <v>0</v>
      </c>
      <c r="I1306" s="136"/>
      <c r="J1306" s="136">
        <f>IFERROR(IF(G1306=$P$7,VLOOKUP(D1306,'Db Transaksi'!$E$6:$J$400000,6,FALSE),0),0)</f>
        <v>0</v>
      </c>
      <c r="K1306" s="136"/>
      <c r="L1306" s="137">
        <f t="shared" si="62"/>
        <v>0</v>
      </c>
      <c r="M1306" s="138"/>
    </row>
    <row r="1307" spans="1:13" s="7" customFormat="1" x14ac:dyDescent="0.25">
      <c r="A1307" s="53" t="str">
        <f t="shared" si="60"/>
        <v/>
      </c>
      <c r="B1307" s="53">
        <v>1288</v>
      </c>
      <c r="C1307" s="52" t="str">
        <f t="shared" si="61"/>
        <v>A.049.1288</v>
      </c>
      <c r="D1307" s="52" t="str">
        <f>IF(E1307="","",$G$5&amp;"."&amp;B1307&amp;"."&amp;VLOOKUP(G1307,Setting!$B$6:$C$7,2,FALSE)&amp;"."&amp;DAY(E1307)&amp;"."&amp;MONTH(E1307)&amp;"."&amp;YEAR(E1307))</f>
        <v/>
      </c>
      <c r="E1307" s="135" t="str">
        <f>IFERROR(VLOOKUP(C1307,'Db Transaksi'!$C$6:$K$400000,4,FALSE),"")</f>
        <v/>
      </c>
      <c r="F1307" s="135"/>
      <c r="G1307" s="54" t="str">
        <f>IFERROR(VLOOKUP(C1307,'Db Transaksi'!$C$6:$K$400000,7,FALSE),"")</f>
        <v/>
      </c>
      <c r="H1307" s="136">
        <f>IFERROR(IF(G1307=$P$6,VLOOKUP(D1307,'Db Transaksi'!$E$6:$J$400000,6,FALSE),0),0)</f>
        <v>0</v>
      </c>
      <c r="I1307" s="136"/>
      <c r="J1307" s="136">
        <f>IFERROR(IF(G1307=$P$7,VLOOKUP(D1307,'Db Transaksi'!$E$6:$J$400000,6,FALSE),0),0)</f>
        <v>0</v>
      </c>
      <c r="K1307" s="136"/>
      <c r="L1307" s="137">
        <f t="shared" si="62"/>
        <v>0</v>
      </c>
      <c r="M1307" s="138"/>
    </row>
    <row r="1308" spans="1:13" s="7" customFormat="1" x14ac:dyDescent="0.25">
      <c r="A1308" s="53" t="str">
        <f t="shared" si="60"/>
        <v/>
      </c>
      <c r="B1308" s="53">
        <v>1289</v>
      </c>
      <c r="C1308" s="52" t="str">
        <f t="shared" si="61"/>
        <v>A.049.1289</v>
      </c>
      <c r="D1308" s="52" t="str">
        <f>IF(E1308="","",$G$5&amp;"."&amp;B1308&amp;"."&amp;VLOOKUP(G1308,Setting!$B$6:$C$7,2,FALSE)&amp;"."&amp;DAY(E1308)&amp;"."&amp;MONTH(E1308)&amp;"."&amp;YEAR(E1308))</f>
        <v/>
      </c>
      <c r="E1308" s="135" t="str">
        <f>IFERROR(VLOOKUP(C1308,'Db Transaksi'!$C$6:$K$400000,4,FALSE),"")</f>
        <v/>
      </c>
      <c r="F1308" s="135"/>
      <c r="G1308" s="54" t="str">
        <f>IFERROR(VLOOKUP(C1308,'Db Transaksi'!$C$6:$K$400000,7,FALSE),"")</f>
        <v/>
      </c>
      <c r="H1308" s="136">
        <f>IFERROR(IF(G1308=$P$6,VLOOKUP(D1308,'Db Transaksi'!$E$6:$J$400000,6,FALSE),0),0)</f>
        <v>0</v>
      </c>
      <c r="I1308" s="136"/>
      <c r="J1308" s="136">
        <f>IFERROR(IF(G1308=$P$7,VLOOKUP(D1308,'Db Transaksi'!$E$6:$J$400000,6,FALSE),0),0)</f>
        <v>0</v>
      </c>
      <c r="K1308" s="136"/>
      <c r="L1308" s="137">
        <f t="shared" si="62"/>
        <v>0</v>
      </c>
      <c r="M1308" s="138"/>
    </row>
    <row r="1309" spans="1:13" s="7" customFormat="1" x14ac:dyDescent="0.25">
      <c r="A1309" s="53" t="str">
        <f t="shared" si="60"/>
        <v/>
      </c>
      <c r="B1309" s="53">
        <v>1290</v>
      </c>
      <c r="C1309" s="52" t="str">
        <f t="shared" si="61"/>
        <v>A.049.1290</v>
      </c>
      <c r="D1309" s="52" t="str">
        <f>IF(E1309="","",$G$5&amp;"."&amp;B1309&amp;"."&amp;VLOOKUP(G1309,Setting!$B$6:$C$7,2,FALSE)&amp;"."&amp;DAY(E1309)&amp;"."&amp;MONTH(E1309)&amp;"."&amp;YEAR(E1309))</f>
        <v/>
      </c>
      <c r="E1309" s="135" t="str">
        <f>IFERROR(VLOOKUP(C1309,'Db Transaksi'!$C$6:$K$400000,4,FALSE),"")</f>
        <v/>
      </c>
      <c r="F1309" s="135"/>
      <c r="G1309" s="54" t="str">
        <f>IFERROR(VLOOKUP(C1309,'Db Transaksi'!$C$6:$K$400000,7,FALSE),"")</f>
        <v/>
      </c>
      <c r="H1309" s="136">
        <f>IFERROR(IF(G1309=$P$6,VLOOKUP(D1309,'Db Transaksi'!$E$6:$J$400000,6,FALSE),0),0)</f>
        <v>0</v>
      </c>
      <c r="I1309" s="136"/>
      <c r="J1309" s="136">
        <f>IFERROR(IF(G1309=$P$7,VLOOKUP(D1309,'Db Transaksi'!$E$6:$J$400000,6,FALSE),0),0)</f>
        <v>0</v>
      </c>
      <c r="K1309" s="136"/>
      <c r="L1309" s="137">
        <f t="shared" si="62"/>
        <v>0</v>
      </c>
      <c r="M1309" s="138"/>
    </row>
    <row r="1310" spans="1:13" s="7" customFormat="1" x14ac:dyDescent="0.25">
      <c r="A1310" s="53" t="str">
        <f t="shared" si="60"/>
        <v/>
      </c>
      <c r="B1310" s="53">
        <v>1291</v>
      </c>
      <c r="C1310" s="52" t="str">
        <f t="shared" si="61"/>
        <v>A.049.1291</v>
      </c>
      <c r="D1310" s="52" t="str">
        <f>IF(E1310="","",$G$5&amp;"."&amp;B1310&amp;"."&amp;VLOOKUP(G1310,Setting!$B$6:$C$7,2,FALSE)&amp;"."&amp;DAY(E1310)&amp;"."&amp;MONTH(E1310)&amp;"."&amp;YEAR(E1310))</f>
        <v/>
      </c>
      <c r="E1310" s="135" t="str">
        <f>IFERROR(VLOOKUP(C1310,'Db Transaksi'!$C$6:$K$400000,4,FALSE),"")</f>
        <v/>
      </c>
      <c r="F1310" s="135"/>
      <c r="G1310" s="54" t="str">
        <f>IFERROR(VLOOKUP(C1310,'Db Transaksi'!$C$6:$K$400000,7,FALSE),"")</f>
        <v/>
      </c>
      <c r="H1310" s="136">
        <f>IFERROR(IF(G1310=$P$6,VLOOKUP(D1310,'Db Transaksi'!$E$6:$J$400000,6,FALSE),0),0)</f>
        <v>0</v>
      </c>
      <c r="I1310" s="136"/>
      <c r="J1310" s="136">
        <f>IFERROR(IF(G1310=$P$7,VLOOKUP(D1310,'Db Transaksi'!$E$6:$J$400000,6,FALSE),0),0)</f>
        <v>0</v>
      </c>
      <c r="K1310" s="136"/>
      <c r="L1310" s="137">
        <f t="shared" si="62"/>
        <v>0</v>
      </c>
      <c r="M1310" s="138"/>
    </row>
    <row r="1311" spans="1:13" s="7" customFormat="1" x14ac:dyDescent="0.25">
      <c r="A1311" s="53" t="str">
        <f t="shared" si="60"/>
        <v/>
      </c>
      <c r="B1311" s="53">
        <v>1292</v>
      </c>
      <c r="C1311" s="52" t="str">
        <f t="shared" si="61"/>
        <v>A.049.1292</v>
      </c>
      <c r="D1311" s="52" t="str">
        <f>IF(E1311="","",$G$5&amp;"."&amp;B1311&amp;"."&amp;VLOOKUP(G1311,Setting!$B$6:$C$7,2,FALSE)&amp;"."&amp;DAY(E1311)&amp;"."&amp;MONTH(E1311)&amp;"."&amp;YEAR(E1311))</f>
        <v/>
      </c>
      <c r="E1311" s="135" t="str">
        <f>IFERROR(VLOOKUP(C1311,'Db Transaksi'!$C$6:$K$400000,4,FALSE),"")</f>
        <v/>
      </c>
      <c r="F1311" s="135"/>
      <c r="G1311" s="54" t="str">
        <f>IFERROR(VLOOKUP(C1311,'Db Transaksi'!$C$6:$K$400000,7,FALSE),"")</f>
        <v/>
      </c>
      <c r="H1311" s="136">
        <f>IFERROR(IF(G1311=$P$6,VLOOKUP(D1311,'Db Transaksi'!$E$6:$J$400000,6,FALSE),0),0)</f>
        <v>0</v>
      </c>
      <c r="I1311" s="136"/>
      <c r="J1311" s="136">
        <f>IFERROR(IF(G1311=$P$7,VLOOKUP(D1311,'Db Transaksi'!$E$6:$J$400000,6,FALSE),0),0)</f>
        <v>0</v>
      </c>
      <c r="K1311" s="136"/>
      <c r="L1311" s="137">
        <f t="shared" si="62"/>
        <v>0</v>
      </c>
      <c r="M1311" s="138"/>
    </row>
    <row r="1312" spans="1:13" s="7" customFormat="1" x14ac:dyDescent="0.25">
      <c r="A1312" s="53" t="str">
        <f t="shared" si="60"/>
        <v/>
      </c>
      <c r="B1312" s="53">
        <v>1293</v>
      </c>
      <c r="C1312" s="52" t="str">
        <f t="shared" si="61"/>
        <v>A.049.1293</v>
      </c>
      <c r="D1312" s="52" t="str">
        <f>IF(E1312="","",$G$5&amp;"."&amp;B1312&amp;"."&amp;VLOOKUP(G1312,Setting!$B$6:$C$7,2,FALSE)&amp;"."&amp;DAY(E1312)&amp;"."&amp;MONTH(E1312)&amp;"."&amp;YEAR(E1312))</f>
        <v/>
      </c>
      <c r="E1312" s="135" t="str">
        <f>IFERROR(VLOOKUP(C1312,'Db Transaksi'!$C$6:$K$400000,4,FALSE),"")</f>
        <v/>
      </c>
      <c r="F1312" s="135"/>
      <c r="G1312" s="54" t="str">
        <f>IFERROR(VLOOKUP(C1312,'Db Transaksi'!$C$6:$K$400000,7,FALSE),"")</f>
        <v/>
      </c>
      <c r="H1312" s="136">
        <f>IFERROR(IF(G1312=$P$6,VLOOKUP(D1312,'Db Transaksi'!$E$6:$J$400000,6,FALSE),0),0)</f>
        <v>0</v>
      </c>
      <c r="I1312" s="136"/>
      <c r="J1312" s="136">
        <f>IFERROR(IF(G1312=$P$7,VLOOKUP(D1312,'Db Transaksi'!$E$6:$J$400000,6,FALSE),0),0)</f>
        <v>0</v>
      </c>
      <c r="K1312" s="136"/>
      <c r="L1312" s="137">
        <f t="shared" si="62"/>
        <v>0</v>
      </c>
      <c r="M1312" s="138"/>
    </row>
    <row r="1313" spans="1:13" s="7" customFormat="1" x14ac:dyDescent="0.25">
      <c r="A1313" s="53" t="str">
        <f t="shared" si="60"/>
        <v/>
      </c>
      <c r="B1313" s="53">
        <v>1294</v>
      </c>
      <c r="C1313" s="52" t="str">
        <f t="shared" si="61"/>
        <v>A.049.1294</v>
      </c>
      <c r="D1313" s="52" t="str">
        <f>IF(E1313="","",$G$5&amp;"."&amp;B1313&amp;"."&amp;VLOOKUP(G1313,Setting!$B$6:$C$7,2,FALSE)&amp;"."&amp;DAY(E1313)&amp;"."&amp;MONTH(E1313)&amp;"."&amp;YEAR(E1313))</f>
        <v/>
      </c>
      <c r="E1313" s="135" t="str">
        <f>IFERROR(VLOOKUP(C1313,'Db Transaksi'!$C$6:$K$400000,4,FALSE),"")</f>
        <v/>
      </c>
      <c r="F1313" s="135"/>
      <c r="G1313" s="54" t="str">
        <f>IFERROR(VLOOKUP(C1313,'Db Transaksi'!$C$6:$K$400000,7,FALSE),"")</f>
        <v/>
      </c>
      <c r="H1313" s="136">
        <f>IFERROR(IF(G1313=$P$6,VLOOKUP(D1313,'Db Transaksi'!$E$6:$J$400000,6,FALSE),0),0)</f>
        <v>0</v>
      </c>
      <c r="I1313" s="136"/>
      <c r="J1313" s="136">
        <f>IFERROR(IF(G1313=$P$7,VLOOKUP(D1313,'Db Transaksi'!$E$6:$J$400000,6,FALSE),0),0)</f>
        <v>0</v>
      </c>
      <c r="K1313" s="136"/>
      <c r="L1313" s="137">
        <f t="shared" si="62"/>
        <v>0</v>
      </c>
      <c r="M1313" s="138"/>
    </row>
    <row r="1314" spans="1:13" s="7" customFormat="1" x14ac:dyDescent="0.25">
      <c r="A1314" s="53" t="str">
        <f t="shared" si="60"/>
        <v/>
      </c>
      <c r="B1314" s="53">
        <v>1295</v>
      </c>
      <c r="C1314" s="52" t="str">
        <f t="shared" si="61"/>
        <v>A.049.1295</v>
      </c>
      <c r="D1314" s="52" t="str">
        <f>IF(E1314="","",$G$5&amp;"."&amp;B1314&amp;"."&amp;VLOOKUP(G1314,Setting!$B$6:$C$7,2,FALSE)&amp;"."&amp;DAY(E1314)&amp;"."&amp;MONTH(E1314)&amp;"."&amp;YEAR(E1314))</f>
        <v/>
      </c>
      <c r="E1314" s="135" t="str">
        <f>IFERROR(VLOOKUP(C1314,'Db Transaksi'!$C$6:$K$400000,4,FALSE),"")</f>
        <v/>
      </c>
      <c r="F1314" s="135"/>
      <c r="G1314" s="54" t="str">
        <f>IFERROR(VLOOKUP(C1314,'Db Transaksi'!$C$6:$K$400000,7,FALSE),"")</f>
        <v/>
      </c>
      <c r="H1314" s="136">
        <f>IFERROR(IF(G1314=$P$6,VLOOKUP(D1314,'Db Transaksi'!$E$6:$J$400000,6,FALSE),0),0)</f>
        <v>0</v>
      </c>
      <c r="I1314" s="136"/>
      <c r="J1314" s="136">
        <f>IFERROR(IF(G1314=$P$7,VLOOKUP(D1314,'Db Transaksi'!$E$6:$J$400000,6,FALSE),0),0)</f>
        <v>0</v>
      </c>
      <c r="K1314" s="136"/>
      <c r="L1314" s="137">
        <f t="shared" si="62"/>
        <v>0</v>
      </c>
      <c r="M1314" s="138"/>
    </row>
    <row r="1315" spans="1:13" s="7" customFormat="1" x14ac:dyDescent="0.25">
      <c r="A1315" s="53" t="str">
        <f t="shared" si="60"/>
        <v/>
      </c>
      <c r="B1315" s="53">
        <v>1296</v>
      </c>
      <c r="C1315" s="52" t="str">
        <f t="shared" si="61"/>
        <v>A.049.1296</v>
      </c>
      <c r="D1315" s="52" t="str">
        <f>IF(E1315="","",$G$5&amp;"."&amp;B1315&amp;"."&amp;VLOOKUP(G1315,Setting!$B$6:$C$7,2,FALSE)&amp;"."&amp;DAY(E1315)&amp;"."&amp;MONTH(E1315)&amp;"."&amp;YEAR(E1315))</f>
        <v/>
      </c>
      <c r="E1315" s="135" t="str">
        <f>IFERROR(VLOOKUP(C1315,'Db Transaksi'!$C$6:$K$400000,4,FALSE),"")</f>
        <v/>
      </c>
      <c r="F1315" s="135"/>
      <c r="G1315" s="54" t="str">
        <f>IFERROR(VLOOKUP(C1315,'Db Transaksi'!$C$6:$K$400000,7,FALSE),"")</f>
        <v/>
      </c>
      <c r="H1315" s="136">
        <f>IFERROR(IF(G1315=$P$6,VLOOKUP(D1315,'Db Transaksi'!$E$6:$J$400000,6,FALSE),0),0)</f>
        <v>0</v>
      </c>
      <c r="I1315" s="136"/>
      <c r="J1315" s="136">
        <f>IFERROR(IF(G1315=$P$7,VLOOKUP(D1315,'Db Transaksi'!$E$6:$J$400000,6,FALSE),0),0)</f>
        <v>0</v>
      </c>
      <c r="K1315" s="136"/>
      <c r="L1315" s="137">
        <f t="shared" si="62"/>
        <v>0</v>
      </c>
      <c r="M1315" s="138"/>
    </row>
    <row r="1316" spans="1:13" s="7" customFormat="1" x14ac:dyDescent="0.25">
      <c r="A1316" s="53" t="str">
        <f t="shared" si="60"/>
        <v/>
      </c>
      <c r="B1316" s="53">
        <v>1297</v>
      </c>
      <c r="C1316" s="52" t="str">
        <f t="shared" si="61"/>
        <v>A.049.1297</v>
      </c>
      <c r="D1316" s="52" t="str">
        <f>IF(E1316="","",$G$5&amp;"."&amp;B1316&amp;"."&amp;VLOOKUP(G1316,Setting!$B$6:$C$7,2,FALSE)&amp;"."&amp;DAY(E1316)&amp;"."&amp;MONTH(E1316)&amp;"."&amp;YEAR(E1316))</f>
        <v/>
      </c>
      <c r="E1316" s="135" t="str">
        <f>IFERROR(VLOOKUP(C1316,'Db Transaksi'!$C$6:$K$400000,4,FALSE),"")</f>
        <v/>
      </c>
      <c r="F1316" s="135"/>
      <c r="G1316" s="54" t="str">
        <f>IFERROR(VLOOKUP(C1316,'Db Transaksi'!$C$6:$K$400000,7,FALSE),"")</f>
        <v/>
      </c>
      <c r="H1316" s="136">
        <f>IFERROR(IF(G1316=$P$6,VLOOKUP(D1316,'Db Transaksi'!$E$6:$J$400000,6,FALSE),0),0)</f>
        <v>0</v>
      </c>
      <c r="I1316" s="136"/>
      <c r="J1316" s="136">
        <f>IFERROR(IF(G1316=$P$7,VLOOKUP(D1316,'Db Transaksi'!$E$6:$J$400000,6,FALSE),0),0)</f>
        <v>0</v>
      </c>
      <c r="K1316" s="136"/>
      <c r="L1316" s="137">
        <f t="shared" si="62"/>
        <v>0</v>
      </c>
      <c r="M1316" s="138"/>
    </row>
    <row r="1317" spans="1:13" s="7" customFormat="1" x14ac:dyDescent="0.25">
      <c r="A1317" s="53" t="str">
        <f t="shared" si="60"/>
        <v/>
      </c>
      <c r="B1317" s="53">
        <v>1298</v>
      </c>
      <c r="C1317" s="52" t="str">
        <f t="shared" si="61"/>
        <v>A.049.1298</v>
      </c>
      <c r="D1317" s="52" t="str">
        <f>IF(E1317="","",$G$5&amp;"."&amp;B1317&amp;"."&amp;VLOOKUP(G1317,Setting!$B$6:$C$7,2,FALSE)&amp;"."&amp;DAY(E1317)&amp;"."&amp;MONTH(E1317)&amp;"."&amp;YEAR(E1317))</f>
        <v/>
      </c>
      <c r="E1317" s="135" t="str">
        <f>IFERROR(VLOOKUP(C1317,'Db Transaksi'!$C$6:$K$400000,4,FALSE),"")</f>
        <v/>
      </c>
      <c r="F1317" s="135"/>
      <c r="G1317" s="54" t="str">
        <f>IFERROR(VLOOKUP(C1317,'Db Transaksi'!$C$6:$K$400000,7,FALSE),"")</f>
        <v/>
      </c>
      <c r="H1317" s="136">
        <f>IFERROR(IF(G1317=$P$6,VLOOKUP(D1317,'Db Transaksi'!$E$6:$J$400000,6,FALSE),0),0)</f>
        <v>0</v>
      </c>
      <c r="I1317" s="136"/>
      <c r="J1317" s="136">
        <f>IFERROR(IF(G1317=$P$7,VLOOKUP(D1317,'Db Transaksi'!$E$6:$J$400000,6,FALSE),0),0)</f>
        <v>0</v>
      </c>
      <c r="K1317" s="136"/>
      <c r="L1317" s="137">
        <f t="shared" si="62"/>
        <v>0</v>
      </c>
      <c r="M1317" s="138"/>
    </row>
    <row r="1318" spans="1:13" s="7" customFormat="1" x14ac:dyDescent="0.25">
      <c r="A1318" s="53" t="str">
        <f t="shared" si="60"/>
        <v/>
      </c>
      <c r="B1318" s="53">
        <v>1299</v>
      </c>
      <c r="C1318" s="52" t="str">
        <f t="shared" si="61"/>
        <v>A.049.1299</v>
      </c>
      <c r="D1318" s="52" t="str">
        <f>IF(E1318="","",$G$5&amp;"."&amp;B1318&amp;"."&amp;VLOOKUP(G1318,Setting!$B$6:$C$7,2,FALSE)&amp;"."&amp;DAY(E1318)&amp;"."&amp;MONTH(E1318)&amp;"."&amp;YEAR(E1318))</f>
        <v/>
      </c>
      <c r="E1318" s="135" t="str">
        <f>IFERROR(VLOOKUP(C1318,'Db Transaksi'!$C$6:$K$400000,4,FALSE),"")</f>
        <v/>
      </c>
      <c r="F1318" s="135"/>
      <c r="G1318" s="54" t="str">
        <f>IFERROR(VLOOKUP(C1318,'Db Transaksi'!$C$6:$K$400000,7,FALSE),"")</f>
        <v/>
      </c>
      <c r="H1318" s="136">
        <f>IFERROR(IF(G1318=$P$6,VLOOKUP(D1318,'Db Transaksi'!$E$6:$J$400000,6,FALSE),0),0)</f>
        <v>0</v>
      </c>
      <c r="I1318" s="136"/>
      <c r="J1318" s="136">
        <f>IFERROR(IF(G1318=$P$7,VLOOKUP(D1318,'Db Transaksi'!$E$6:$J$400000,6,FALSE),0),0)</f>
        <v>0</v>
      </c>
      <c r="K1318" s="136"/>
      <c r="L1318" s="137">
        <f t="shared" si="62"/>
        <v>0</v>
      </c>
      <c r="M1318" s="138"/>
    </row>
    <row r="1319" spans="1:13" s="7" customFormat="1" x14ac:dyDescent="0.25">
      <c r="A1319" s="53" t="str">
        <f t="shared" si="60"/>
        <v/>
      </c>
      <c r="B1319" s="53">
        <v>1300</v>
      </c>
      <c r="C1319" s="52" t="str">
        <f t="shared" si="61"/>
        <v>A.049.1300</v>
      </c>
      <c r="D1319" s="52" t="str">
        <f>IF(E1319="","",$G$5&amp;"."&amp;B1319&amp;"."&amp;VLOOKUP(G1319,Setting!$B$6:$C$7,2,FALSE)&amp;"."&amp;DAY(E1319)&amp;"."&amp;MONTH(E1319)&amp;"."&amp;YEAR(E1319))</f>
        <v/>
      </c>
      <c r="E1319" s="135" t="str">
        <f>IFERROR(VLOOKUP(C1319,'Db Transaksi'!$C$6:$K$400000,4,FALSE),"")</f>
        <v/>
      </c>
      <c r="F1319" s="135"/>
      <c r="G1319" s="54" t="str">
        <f>IFERROR(VLOOKUP(C1319,'Db Transaksi'!$C$6:$K$400000,7,FALSE),"")</f>
        <v/>
      </c>
      <c r="H1319" s="136">
        <f>IFERROR(IF(G1319=$P$6,VLOOKUP(D1319,'Db Transaksi'!$E$6:$J$400000,6,FALSE),0),0)</f>
        <v>0</v>
      </c>
      <c r="I1319" s="136"/>
      <c r="J1319" s="136">
        <f>IFERROR(IF(G1319=$P$7,VLOOKUP(D1319,'Db Transaksi'!$E$6:$J$400000,6,FALSE),0),0)</f>
        <v>0</v>
      </c>
      <c r="K1319" s="136"/>
      <c r="L1319" s="137">
        <f t="shared" si="62"/>
        <v>0</v>
      </c>
      <c r="M1319" s="138"/>
    </row>
    <row r="1320" spans="1:13" s="7" customFormat="1" x14ac:dyDescent="0.25">
      <c r="A1320" s="53" t="str">
        <f t="shared" si="60"/>
        <v/>
      </c>
      <c r="B1320" s="53">
        <v>1301</v>
      </c>
      <c r="C1320" s="52" t="str">
        <f t="shared" si="61"/>
        <v>A.049.1301</v>
      </c>
      <c r="D1320" s="52" t="str">
        <f>IF(E1320="","",$G$5&amp;"."&amp;B1320&amp;"."&amp;VLOOKUP(G1320,Setting!$B$6:$C$7,2,FALSE)&amp;"."&amp;DAY(E1320)&amp;"."&amp;MONTH(E1320)&amp;"."&amp;YEAR(E1320))</f>
        <v/>
      </c>
      <c r="E1320" s="135" t="str">
        <f>IFERROR(VLOOKUP(C1320,'Db Transaksi'!$C$6:$K$400000,4,FALSE),"")</f>
        <v/>
      </c>
      <c r="F1320" s="135"/>
      <c r="G1320" s="54" t="str">
        <f>IFERROR(VLOOKUP(C1320,'Db Transaksi'!$C$6:$K$400000,7,FALSE),"")</f>
        <v/>
      </c>
      <c r="H1320" s="136">
        <f>IFERROR(IF(G1320=$P$6,VLOOKUP(D1320,'Db Transaksi'!$E$6:$J$400000,6,FALSE),0),0)</f>
        <v>0</v>
      </c>
      <c r="I1320" s="136"/>
      <c r="J1320" s="136">
        <f>IFERROR(IF(G1320=$P$7,VLOOKUP(D1320,'Db Transaksi'!$E$6:$J$400000,6,FALSE),0),0)</f>
        <v>0</v>
      </c>
      <c r="K1320" s="136"/>
      <c r="L1320" s="137">
        <f t="shared" si="62"/>
        <v>0</v>
      </c>
      <c r="M1320" s="138"/>
    </row>
    <row r="1321" spans="1:13" s="7" customFormat="1" x14ac:dyDescent="0.25">
      <c r="A1321" s="53" t="str">
        <f t="shared" si="60"/>
        <v/>
      </c>
      <c r="B1321" s="53">
        <v>1302</v>
      </c>
      <c r="C1321" s="52" t="str">
        <f t="shared" si="61"/>
        <v>A.049.1302</v>
      </c>
      <c r="D1321" s="52" t="str">
        <f>IF(E1321="","",$G$5&amp;"."&amp;B1321&amp;"."&amp;VLOOKUP(G1321,Setting!$B$6:$C$7,2,FALSE)&amp;"."&amp;DAY(E1321)&amp;"."&amp;MONTH(E1321)&amp;"."&amp;YEAR(E1321))</f>
        <v/>
      </c>
      <c r="E1321" s="135" t="str">
        <f>IFERROR(VLOOKUP(C1321,'Db Transaksi'!$C$6:$K$400000,4,FALSE),"")</f>
        <v/>
      </c>
      <c r="F1321" s="135"/>
      <c r="G1321" s="54" t="str">
        <f>IFERROR(VLOOKUP(C1321,'Db Transaksi'!$C$6:$K$400000,7,FALSE),"")</f>
        <v/>
      </c>
      <c r="H1321" s="136">
        <f>IFERROR(IF(G1321=$P$6,VLOOKUP(D1321,'Db Transaksi'!$E$6:$J$400000,6,FALSE),0),0)</f>
        <v>0</v>
      </c>
      <c r="I1321" s="136"/>
      <c r="J1321" s="136">
        <f>IFERROR(IF(G1321=$P$7,VLOOKUP(D1321,'Db Transaksi'!$E$6:$J$400000,6,FALSE),0),0)</f>
        <v>0</v>
      </c>
      <c r="K1321" s="136"/>
      <c r="L1321" s="137">
        <f t="shared" si="62"/>
        <v>0</v>
      </c>
      <c r="M1321" s="138"/>
    </row>
    <row r="1322" spans="1:13" s="7" customFormat="1" x14ac:dyDescent="0.25">
      <c r="A1322" s="53" t="str">
        <f t="shared" si="60"/>
        <v/>
      </c>
      <c r="B1322" s="53">
        <v>1303</v>
      </c>
      <c r="C1322" s="52" t="str">
        <f t="shared" si="61"/>
        <v>A.049.1303</v>
      </c>
      <c r="D1322" s="52" t="str">
        <f>IF(E1322="","",$G$5&amp;"."&amp;B1322&amp;"."&amp;VLOOKUP(G1322,Setting!$B$6:$C$7,2,FALSE)&amp;"."&amp;DAY(E1322)&amp;"."&amp;MONTH(E1322)&amp;"."&amp;YEAR(E1322))</f>
        <v/>
      </c>
      <c r="E1322" s="135" t="str">
        <f>IFERROR(VLOOKUP(C1322,'Db Transaksi'!$C$6:$K$400000,4,FALSE),"")</f>
        <v/>
      </c>
      <c r="F1322" s="135"/>
      <c r="G1322" s="54" t="str">
        <f>IFERROR(VLOOKUP(C1322,'Db Transaksi'!$C$6:$K$400000,7,FALSE),"")</f>
        <v/>
      </c>
      <c r="H1322" s="136">
        <f>IFERROR(IF(G1322=$P$6,VLOOKUP(D1322,'Db Transaksi'!$E$6:$J$400000,6,FALSE),0),0)</f>
        <v>0</v>
      </c>
      <c r="I1322" s="136"/>
      <c r="J1322" s="136">
        <f>IFERROR(IF(G1322=$P$7,VLOOKUP(D1322,'Db Transaksi'!$E$6:$J$400000,6,FALSE),0),0)</f>
        <v>0</v>
      </c>
      <c r="K1322" s="136"/>
      <c r="L1322" s="137">
        <f t="shared" si="62"/>
        <v>0</v>
      </c>
      <c r="M1322" s="138"/>
    </row>
    <row r="1323" spans="1:13" s="7" customFormat="1" x14ac:dyDescent="0.25">
      <c r="A1323" s="53" t="str">
        <f t="shared" si="60"/>
        <v/>
      </c>
      <c r="B1323" s="53">
        <v>1304</v>
      </c>
      <c r="C1323" s="52" t="str">
        <f t="shared" si="61"/>
        <v>A.049.1304</v>
      </c>
      <c r="D1323" s="52" t="str">
        <f>IF(E1323="","",$G$5&amp;"."&amp;B1323&amp;"."&amp;VLOOKUP(G1323,Setting!$B$6:$C$7,2,FALSE)&amp;"."&amp;DAY(E1323)&amp;"."&amp;MONTH(E1323)&amp;"."&amp;YEAR(E1323))</f>
        <v/>
      </c>
      <c r="E1323" s="135" t="str">
        <f>IFERROR(VLOOKUP(C1323,'Db Transaksi'!$C$6:$K$400000,4,FALSE),"")</f>
        <v/>
      </c>
      <c r="F1323" s="135"/>
      <c r="G1323" s="54" t="str">
        <f>IFERROR(VLOOKUP(C1323,'Db Transaksi'!$C$6:$K$400000,7,FALSE),"")</f>
        <v/>
      </c>
      <c r="H1323" s="136">
        <f>IFERROR(IF(G1323=$P$6,VLOOKUP(D1323,'Db Transaksi'!$E$6:$J$400000,6,FALSE),0),0)</f>
        <v>0</v>
      </c>
      <c r="I1323" s="136"/>
      <c r="J1323" s="136">
        <f>IFERROR(IF(G1323=$P$7,VLOOKUP(D1323,'Db Transaksi'!$E$6:$J$400000,6,FALSE),0),0)</f>
        <v>0</v>
      </c>
      <c r="K1323" s="136"/>
      <c r="L1323" s="137">
        <f t="shared" si="62"/>
        <v>0</v>
      </c>
      <c r="M1323" s="138"/>
    </row>
    <row r="1324" spans="1:13" s="7" customFormat="1" x14ac:dyDescent="0.25">
      <c r="A1324" s="53" t="str">
        <f t="shared" si="60"/>
        <v/>
      </c>
      <c r="B1324" s="53">
        <v>1305</v>
      </c>
      <c r="C1324" s="52" t="str">
        <f t="shared" si="61"/>
        <v>A.049.1305</v>
      </c>
      <c r="D1324" s="52" t="str">
        <f>IF(E1324="","",$G$5&amp;"."&amp;B1324&amp;"."&amp;VLOOKUP(G1324,Setting!$B$6:$C$7,2,FALSE)&amp;"."&amp;DAY(E1324)&amp;"."&amp;MONTH(E1324)&amp;"."&amp;YEAR(E1324))</f>
        <v/>
      </c>
      <c r="E1324" s="135" t="str">
        <f>IFERROR(VLOOKUP(C1324,'Db Transaksi'!$C$6:$K$400000,4,FALSE),"")</f>
        <v/>
      </c>
      <c r="F1324" s="135"/>
      <c r="G1324" s="54" t="str">
        <f>IFERROR(VLOOKUP(C1324,'Db Transaksi'!$C$6:$K$400000,7,FALSE),"")</f>
        <v/>
      </c>
      <c r="H1324" s="136">
        <f>IFERROR(IF(G1324=$P$6,VLOOKUP(D1324,'Db Transaksi'!$E$6:$J$400000,6,FALSE),0),0)</f>
        <v>0</v>
      </c>
      <c r="I1324" s="136"/>
      <c r="J1324" s="136">
        <f>IFERROR(IF(G1324=$P$7,VLOOKUP(D1324,'Db Transaksi'!$E$6:$J$400000,6,FALSE),0),0)</f>
        <v>0</v>
      </c>
      <c r="K1324" s="136"/>
      <c r="L1324" s="137">
        <f t="shared" si="62"/>
        <v>0</v>
      </c>
      <c r="M1324" s="138"/>
    </row>
    <row r="1325" spans="1:13" s="7" customFormat="1" x14ac:dyDescent="0.25">
      <c r="A1325" s="53" t="str">
        <f t="shared" si="60"/>
        <v/>
      </c>
      <c r="B1325" s="53">
        <v>1306</v>
      </c>
      <c r="C1325" s="52" t="str">
        <f t="shared" si="61"/>
        <v>A.049.1306</v>
      </c>
      <c r="D1325" s="52" t="str">
        <f>IF(E1325="","",$G$5&amp;"."&amp;B1325&amp;"."&amp;VLOOKUP(G1325,Setting!$B$6:$C$7,2,FALSE)&amp;"."&amp;DAY(E1325)&amp;"."&amp;MONTH(E1325)&amp;"."&amp;YEAR(E1325))</f>
        <v/>
      </c>
      <c r="E1325" s="135" t="str">
        <f>IFERROR(VLOOKUP(C1325,'Db Transaksi'!$C$6:$K$400000,4,FALSE),"")</f>
        <v/>
      </c>
      <c r="F1325" s="135"/>
      <c r="G1325" s="54" t="str">
        <f>IFERROR(VLOOKUP(C1325,'Db Transaksi'!$C$6:$K$400000,7,FALSE),"")</f>
        <v/>
      </c>
      <c r="H1325" s="136">
        <f>IFERROR(IF(G1325=$P$6,VLOOKUP(D1325,'Db Transaksi'!$E$6:$J$400000,6,FALSE),0),0)</f>
        <v>0</v>
      </c>
      <c r="I1325" s="136"/>
      <c r="J1325" s="136">
        <f>IFERROR(IF(G1325=$P$7,VLOOKUP(D1325,'Db Transaksi'!$E$6:$J$400000,6,FALSE),0),0)</f>
        <v>0</v>
      </c>
      <c r="K1325" s="136"/>
      <c r="L1325" s="137">
        <f t="shared" si="62"/>
        <v>0</v>
      </c>
      <c r="M1325" s="138"/>
    </row>
    <row r="1326" spans="1:13" s="7" customFormat="1" x14ac:dyDescent="0.25">
      <c r="A1326" s="53" t="str">
        <f t="shared" si="60"/>
        <v/>
      </c>
      <c r="B1326" s="53">
        <v>1307</v>
      </c>
      <c r="C1326" s="52" t="str">
        <f t="shared" si="61"/>
        <v>A.049.1307</v>
      </c>
      <c r="D1326" s="52" t="str">
        <f>IF(E1326="","",$G$5&amp;"."&amp;B1326&amp;"."&amp;VLOOKUP(G1326,Setting!$B$6:$C$7,2,FALSE)&amp;"."&amp;DAY(E1326)&amp;"."&amp;MONTH(E1326)&amp;"."&amp;YEAR(E1326))</f>
        <v/>
      </c>
      <c r="E1326" s="135" t="str">
        <f>IFERROR(VLOOKUP(C1326,'Db Transaksi'!$C$6:$K$400000,4,FALSE),"")</f>
        <v/>
      </c>
      <c r="F1326" s="135"/>
      <c r="G1326" s="54" t="str">
        <f>IFERROR(VLOOKUP(C1326,'Db Transaksi'!$C$6:$K$400000,7,FALSE),"")</f>
        <v/>
      </c>
      <c r="H1326" s="136">
        <f>IFERROR(IF(G1326=$P$6,VLOOKUP(D1326,'Db Transaksi'!$E$6:$J$400000,6,FALSE),0),0)</f>
        <v>0</v>
      </c>
      <c r="I1326" s="136"/>
      <c r="J1326" s="136">
        <f>IFERROR(IF(G1326=$P$7,VLOOKUP(D1326,'Db Transaksi'!$E$6:$J$400000,6,FALSE),0),0)</f>
        <v>0</v>
      </c>
      <c r="K1326" s="136"/>
      <c r="L1326" s="137">
        <f t="shared" si="62"/>
        <v>0</v>
      </c>
      <c r="M1326" s="138"/>
    </row>
    <row r="1327" spans="1:13" s="7" customFormat="1" x14ac:dyDescent="0.25">
      <c r="A1327" s="53" t="str">
        <f t="shared" si="60"/>
        <v/>
      </c>
      <c r="B1327" s="53">
        <v>1308</v>
      </c>
      <c r="C1327" s="52" t="str">
        <f t="shared" si="61"/>
        <v>A.049.1308</v>
      </c>
      <c r="D1327" s="52" t="str">
        <f>IF(E1327="","",$G$5&amp;"."&amp;B1327&amp;"."&amp;VLOOKUP(G1327,Setting!$B$6:$C$7,2,FALSE)&amp;"."&amp;DAY(E1327)&amp;"."&amp;MONTH(E1327)&amp;"."&amp;YEAR(E1327))</f>
        <v/>
      </c>
      <c r="E1327" s="135" t="str">
        <f>IFERROR(VLOOKUP(C1327,'Db Transaksi'!$C$6:$K$400000,4,FALSE),"")</f>
        <v/>
      </c>
      <c r="F1327" s="135"/>
      <c r="G1327" s="54" t="str">
        <f>IFERROR(VLOOKUP(C1327,'Db Transaksi'!$C$6:$K$400000,7,FALSE),"")</f>
        <v/>
      </c>
      <c r="H1327" s="136">
        <f>IFERROR(IF(G1327=$P$6,VLOOKUP(D1327,'Db Transaksi'!$E$6:$J$400000,6,FALSE),0),0)</f>
        <v>0</v>
      </c>
      <c r="I1327" s="136"/>
      <c r="J1327" s="136">
        <f>IFERROR(IF(G1327=$P$7,VLOOKUP(D1327,'Db Transaksi'!$E$6:$J$400000,6,FALSE),0),0)</f>
        <v>0</v>
      </c>
      <c r="K1327" s="136"/>
      <c r="L1327" s="137">
        <f t="shared" si="62"/>
        <v>0</v>
      </c>
      <c r="M1327" s="138"/>
    </row>
    <row r="1328" spans="1:13" s="7" customFormat="1" x14ac:dyDescent="0.25">
      <c r="A1328" s="53" t="str">
        <f t="shared" si="60"/>
        <v/>
      </c>
      <c r="B1328" s="53">
        <v>1309</v>
      </c>
      <c r="C1328" s="52" t="str">
        <f t="shared" si="61"/>
        <v>A.049.1309</v>
      </c>
      <c r="D1328" s="52" t="str">
        <f>IF(E1328="","",$G$5&amp;"."&amp;B1328&amp;"."&amp;VLOOKUP(G1328,Setting!$B$6:$C$7,2,FALSE)&amp;"."&amp;DAY(E1328)&amp;"."&amp;MONTH(E1328)&amp;"."&amp;YEAR(E1328))</f>
        <v/>
      </c>
      <c r="E1328" s="135" t="str">
        <f>IFERROR(VLOOKUP(C1328,'Db Transaksi'!$C$6:$K$400000,4,FALSE),"")</f>
        <v/>
      </c>
      <c r="F1328" s="135"/>
      <c r="G1328" s="54" t="str">
        <f>IFERROR(VLOOKUP(C1328,'Db Transaksi'!$C$6:$K$400000,7,FALSE),"")</f>
        <v/>
      </c>
      <c r="H1328" s="136">
        <f>IFERROR(IF(G1328=$P$6,VLOOKUP(D1328,'Db Transaksi'!$E$6:$J$400000,6,FALSE),0),0)</f>
        <v>0</v>
      </c>
      <c r="I1328" s="136"/>
      <c r="J1328" s="136">
        <f>IFERROR(IF(G1328=$P$7,VLOOKUP(D1328,'Db Transaksi'!$E$6:$J$400000,6,FALSE),0),0)</f>
        <v>0</v>
      </c>
      <c r="K1328" s="136"/>
      <c r="L1328" s="137">
        <f t="shared" si="62"/>
        <v>0</v>
      </c>
      <c r="M1328" s="138"/>
    </row>
    <row r="1329" spans="1:13" s="7" customFormat="1" x14ac:dyDescent="0.25">
      <c r="A1329" s="53" t="str">
        <f t="shared" si="60"/>
        <v/>
      </c>
      <c r="B1329" s="53">
        <v>1310</v>
      </c>
      <c r="C1329" s="52" t="str">
        <f t="shared" si="61"/>
        <v>A.049.1310</v>
      </c>
      <c r="D1329" s="52" t="str">
        <f>IF(E1329="","",$G$5&amp;"."&amp;B1329&amp;"."&amp;VLOOKUP(G1329,Setting!$B$6:$C$7,2,FALSE)&amp;"."&amp;DAY(E1329)&amp;"."&amp;MONTH(E1329)&amp;"."&amp;YEAR(E1329))</f>
        <v/>
      </c>
      <c r="E1329" s="135" t="str">
        <f>IFERROR(VLOOKUP(C1329,'Db Transaksi'!$C$6:$K$400000,4,FALSE),"")</f>
        <v/>
      </c>
      <c r="F1329" s="135"/>
      <c r="G1329" s="54" t="str">
        <f>IFERROR(VLOOKUP(C1329,'Db Transaksi'!$C$6:$K$400000,7,FALSE),"")</f>
        <v/>
      </c>
      <c r="H1329" s="136">
        <f>IFERROR(IF(G1329=$P$6,VLOOKUP(D1329,'Db Transaksi'!$E$6:$J$400000,6,FALSE),0),0)</f>
        <v>0</v>
      </c>
      <c r="I1329" s="136"/>
      <c r="J1329" s="136">
        <f>IFERROR(IF(G1329=$P$7,VLOOKUP(D1329,'Db Transaksi'!$E$6:$J$400000,6,FALSE),0),0)</f>
        <v>0</v>
      </c>
      <c r="K1329" s="136"/>
      <c r="L1329" s="137">
        <f t="shared" si="62"/>
        <v>0</v>
      </c>
      <c r="M1329" s="138"/>
    </row>
    <row r="1330" spans="1:13" s="7" customFormat="1" x14ac:dyDescent="0.25">
      <c r="A1330" s="53" t="str">
        <f t="shared" si="60"/>
        <v/>
      </c>
      <c r="B1330" s="53">
        <v>1311</v>
      </c>
      <c r="C1330" s="52" t="str">
        <f t="shared" si="61"/>
        <v>A.049.1311</v>
      </c>
      <c r="D1330" s="52" t="str">
        <f>IF(E1330="","",$G$5&amp;"."&amp;B1330&amp;"."&amp;VLOOKUP(G1330,Setting!$B$6:$C$7,2,FALSE)&amp;"."&amp;DAY(E1330)&amp;"."&amp;MONTH(E1330)&amp;"."&amp;YEAR(E1330))</f>
        <v/>
      </c>
      <c r="E1330" s="135" t="str">
        <f>IFERROR(VLOOKUP(C1330,'Db Transaksi'!$C$6:$K$400000,4,FALSE),"")</f>
        <v/>
      </c>
      <c r="F1330" s="135"/>
      <c r="G1330" s="54" t="str">
        <f>IFERROR(VLOOKUP(C1330,'Db Transaksi'!$C$6:$K$400000,7,FALSE),"")</f>
        <v/>
      </c>
      <c r="H1330" s="136">
        <f>IFERROR(IF(G1330=$P$6,VLOOKUP(D1330,'Db Transaksi'!$E$6:$J$400000,6,FALSE),0),0)</f>
        <v>0</v>
      </c>
      <c r="I1330" s="136"/>
      <c r="J1330" s="136">
        <f>IFERROR(IF(G1330=$P$7,VLOOKUP(D1330,'Db Transaksi'!$E$6:$J$400000,6,FALSE),0),0)</f>
        <v>0</v>
      </c>
      <c r="K1330" s="136"/>
      <c r="L1330" s="137">
        <f t="shared" si="62"/>
        <v>0</v>
      </c>
      <c r="M1330" s="138"/>
    </row>
    <row r="1331" spans="1:13" s="7" customFormat="1" x14ac:dyDescent="0.25">
      <c r="A1331" s="53" t="str">
        <f t="shared" si="60"/>
        <v/>
      </c>
      <c r="B1331" s="53">
        <v>1312</v>
      </c>
      <c r="C1331" s="52" t="str">
        <f t="shared" si="61"/>
        <v>A.049.1312</v>
      </c>
      <c r="D1331" s="52" t="str">
        <f>IF(E1331="","",$G$5&amp;"."&amp;B1331&amp;"."&amp;VLOOKUP(G1331,Setting!$B$6:$C$7,2,FALSE)&amp;"."&amp;DAY(E1331)&amp;"."&amp;MONTH(E1331)&amp;"."&amp;YEAR(E1331))</f>
        <v/>
      </c>
      <c r="E1331" s="135" t="str">
        <f>IFERROR(VLOOKUP(C1331,'Db Transaksi'!$C$6:$K$400000,4,FALSE),"")</f>
        <v/>
      </c>
      <c r="F1331" s="135"/>
      <c r="G1331" s="54" t="str">
        <f>IFERROR(VLOOKUP(C1331,'Db Transaksi'!$C$6:$K$400000,7,FALSE),"")</f>
        <v/>
      </c>
      <c r="H1331" s="136">
        <f>IFERROR(IF(G1331=$P$6,VLOOKUP(D1331,'Db Transaksi'!$E$6:$J$400000,6,FALSE),0),0)</f>
        <v>0</v>
      </c>
      <c r="I1331" s="136"/>
      <c r="J1331" s="136">
        <f>IFERROR(IF(G1331=$P$7,VLOOKUP(D1331,'Db Transaksi'!$E$6:$J$400000,6,FALSE),0),0)</f>
        <v>0</v>
      </c>
      <c r="K1331" s="136"/>
      <c r="L1331" s="137">
        <f t="shared" si="62"/>
        <v>0</v>
      </c>
      <c r="M1331" s="138"/>
    </row>
    <row r="1332" spans="1:13" s="7" customFormat="1" x14ac:dyDescent="0.25">
      <c r="A1332" s="53" t="str">
        <f t="shared" si="60"/>
        <v/>
      </c>
      <c r="B1332" s="53">
        <v>1313</v>
      </c>
      <c r="C1332" s="52" t="str">
        <f t="shared" si="61"/>
        <v>A.049.1313</v>
      </c>
      <c r="D1332" s="52" t="str">
        <f>IF(E1332="","",$G$5&amp;"."&amp;B1332&amp;"."&amp;VLOOKUP(G1332,Setting!$B$6:$C$7,2,FALSE)&amp;"."&amp;DAY(E1332)&amp;"."&amp;MONTH(E1332)&amp;"."&amp;YEAR(E1332))</f>
        <v/>
      </c>
      <c r="E1332" s="135" t="str">
        <f>IFERROR(VLOOKUP(C1332,'Db Transaksi'!$C$6:$K$400000,4,FALSE),"")</f>
        <v/>
      </c>
      <c r="F1332" s="135"/>
      <c r="G1332" s="54" t="str">
        <f>IFERROR(VLOOKUP(C1332,'Db Transaksi'!$C$6:$K$400000,7,FALSE),"")</f>
        <v/>
      </c>
      <c r="H1332" s="136">
        <f>IFERROR(IF(G1332=$P$6,VLOOKUP(D1332,'Db Transaksi'!$E$6:$J$400000,6,FALSE),0),0)</f>
        <v>0</v>
      </c>
      <c r="I1332" s="136"/>
      <c r="J1332" s="136">
        <f>IFERROR(IF(G1332=$P$7,VLOOKUP(D1332,'Db Transaksi'!$E$6:$J$400000,6,FALSE),0),0)</f>
        <v>0</v>
      </c>
      <c r="K1332" s="136"/>
      <c r="L1332" s="137">
        <f t="shared" si="62"/>
        <v>0</v>
      </c>
      <c r="M1332" s="138"/>
    </row>
    <row r="1333" spans="1:13" s="7" customFormat="1" x14ac:dyDescent="0.25">
      <c r="A1333" s="53" t="str">
        <f t="shared" si="60"/>
        <v/>
      </c>
      <c r="B1333" s="53">
        <v>1314</v>
      </c>
      <c r="C1333" s="52" t="str">
        <f t="shared" si="61"/>
        <v>A.049.1314</v>
      </c>
      <c r="D1333" s="52" t="str">
        <f>IF(E1333="","",$G$5&amp;"."&amp;B1333&amp;"."&amp;VLOOKUP(G1333,Setting!$B$6:$C$7,2,FALSE)&amp;"."&amp;DAY(E1333)&amp;"."&amp;MONTH(E1333)&amp;"."&amp;YEAR(E1333))</f>
        <v/>
      </c>
      <c r="E1333" s="135" t="str">
        <f>IFERROR(VLOOKUP(C1333,'Db Transaksi'!$C$6:$K$400000,4,FALSE),"")</f>
        <v/>
      </c>
      <c r="F1333" s="135"/>
      <c r="G1333" s="54" t="str">
        <f>IFERROR(VLOOKUP(C1333,'Db Transaksi'!$C$6:$K$400000,7,FALSE),"")</f>
        <v/>
      </c>
      <c r="H1333" s="136">
        <f>IFERROR(IF(G1333=$P$6,VLOOKUP(D1333,'Db Transaksi'!$E$6:$J$400000,6,FALSE),0),0)</f>
        <v>0</v>
      </c>
      <c r="I1333" s="136"/>
      <c r="J1333" s="136">
        <f>IFERROR(IF(G1333=$P$7,VLOOKUP(D1333,'Db Transaksi'!$E$6:$J$400000,6,FALSE),0),0)</f>
        <v>0</v>
      </c>
      <c r="K1333" s="136"/>
      <c r="L1333" s="137">
        <f t="shared" si="62"/>
        <v>0</v>
      </c>
      <c r="M1333" s="138"/>
    </row>
    <row r="1334" spans="1:13" s="7" customFormat="1" x14ac:dyDescent="0.25">
      <c r="A1334" s="53" t="str">
        <f t="shared" si="60"/>
        <v/>
      </c>
      <c r="B1334" s="53">
        <v>1315</v>
      </c>
      <c r="C1334" s="52" t="str">
        <f t="shared" si="61"/>
        <v>A.049.1315</v>
      </c>
      <c r="D1334" s="52" t="str">
        <f>IF(E1334="","",$G$5&amp;"."&amp;B1334&amp;"."&amp;VLOOKUP(G1334,Setting!$B$6:$C$7,2,FALSE)&amp;"."&amp;DAY(E1334)&amp;"."&amp;MONTH(E1334)&amp;"."&amp;YEAR(E1334))</f>
        <v/>
      </c>
      <c r="E1334" s="135" t="str">
        <f>IFERROR(VLOOKUP(C1334,'Db Transaksi'!$C$6:$K$400000,4,FALSE),"")</f>
        <v/>
      </c>
      <c r="F1334" s="135"/>
      <c r="G1334" s="54" t="str">
        <f>IFERROR(VLOOKUP(C1334,'Db Transaksi'!$C$6:$K$400000,7,FALSE),"")</f>
        <v/>
      </c>
      <c r="H1334" s="136">
        <f>IFERROR(IF(G1334=$P$6,VLOOKUP(D1334,'Db Transaksi'!$E$6:$J$400000,6,FALSE),0),0)</f>
        <v>0</v>
      </c>
      <c r="I1334" s="136"/>
      <c r="J1334" s="136">
        <f>IFERROR(IF(G1334=$P$7,VLOOKUP(D1334,'Db Transaksi'!$E$6:$J$400000,6,FALSE),0),0)</f>
        <v>0</v>
      </c>
      <c r="K1334" s="136"/>
      <c r="L1334" s="137">
        <f t="shared" si="62"/>
        <v>0</v>
      </c>
      <c r="M1334" s="138"/>
    </row>
    <row r="1335" spans="1:13" s="7" customFormat="1" x14ac:dyDescent="0.25">
      <c r="A1335" s="53" t="str">
        <f t="shared" si="60"/>
        <v/>
      </c>
      <c r="B1335" s="53">
        <v>1316</v>
      </c>
      <c r="C1335" s="52" t="str">
        <f t="shared" si="61"/>
        <v>A.049.1316</v>
      </c>
      <c r="D1335" s="52" t="str">
        <f>IF(E1335="","",$G$5&amp;"."&amp;B1335&amp;"."&amp;VLOOKUP(G1335,Setting!$B$6:$C$7,2,FALSE)&amp;"."&amp;DAY(E1335)&amp;"."&amp;MONTH(E1335)&amp;"."&amp;YEAR(E1335))</f>
        <v/>
      </c>
      <c r="E1335" s="135" t="str">
        <f>IFERROR(VLOOKUP(C1335,'Db Transaksi'!$C$6:$K$400000,4,FALSE),"")</f>
        <v/>
      </c>
      <c r="F1335" s="135"/>
      <c r="G1335" s="54" t="str">
        <f>IFERROR(VLOOKUP(C1335,'Db Transaksi'!$C$6:$K$400000,7,FALSE),"")</f>
        <v/>
      </c>
      <c r="H1335" s="136">
        <f>IFERROR(IF(G1335=$P$6,VLOOKUP(D1335,'Db Transaksi'!$E$6:$J$400000,6,FALSE),0),0)</f>
        <v>0</v>
      </c>
      <c r="I1335" s="136"/>
      <c r="J1335" s="136">
        <f>IFERROR(IF(G1335=$P$7,VLOOKUP(D1335,'Db Transaksi'!$E$6:$J$400000,6,FALSE),0),0)</f>
        <v>0</v>
      </c>
      <c r="K1335" s="136"/>
      <c r="L1335" s="137">
        <f t="shared" si="62"/>
        <v>0</v>
      </c>
      <c r="M1335" s="138"/>
    </row>
    <row r="1336" spans="1:13" s="7" customFormat="1" x14ac:dyDescent="0.25">
      <c r="A1336" s="53" t="str">
        <f t="shared" si="60"/>
        <v/>
      </c>
      <c r="B1336" s="53">
        <v>1317</v>
      </c>
      <c r="C1336" s="52" t="str">
        <f t="shared" si="61"/>
        <v>A.049.1317</v>
      </c>
      <c r="D1336" s="52" t="str">
        <f>IF(E1336="","",$G$5&amp;"."&amp;B1336&amp;"."&amp;VLOOKUP(G1336,Setting!$B$6:$C$7,2,FALSE)&amp;"."&amp;DAY(E1336)&amp;"."&amp;MONTH(E1336)&amp;"."&amp;YEAR(E1336))</f>
        <v/>
      </c>
      <c r="E1336" s="135" t="str">
        <f>IFERROR(VLOOKUP(C1336,'Db Transaksi'!$C$6:$K$400000,4,FALSE),"")</f>
        <v/>
      </c>
      <c r="F1336" s="135"/>
      <c r="G1336" s="54" t="str">
        <f>IFERROR(VLOOKUP(C1336,'Db Transaksi'!$C$6:$K$400000,7,FALSE),"")</f>
        <v/>
      </c>
      <c r="H1336" s="136">
        <f>IFERROR(IF(G1336=$P$6,VLOOKUP(D1336,'Db Transaksi'!$E$6:$J$400000,6,FALSE),0),0)</f>
        <v>0</v>
      </c>
      <c r="I1336" s="136"/>
      <c r="J1336" s="136">
        <f>IFERROR(IF(G1336=$P$7,VLOOKUP(D1336,'Db Transaksi'!$E$6:$J$400000,6,FALSE),0),0)</f>
        <v>0</v>
      </c>
      <c r="K1336" s="136"/>
      <c r="L1336" s="137">
        <f t="shared" si="62"/>
        <v>0</v>
      </c>
      <c r="M1336" s="138"/>
    </row>
    <row r="1337" spans="1:13" s="7" customFormat="1" x14ac:dyDescent="0.25">
      <c r="A1337" s="53" t="str">
        <f t="shared" si="60"/>
        <v/>
      </c>
      <c r="B1337" s="53">
        <v>1318</v>
      </c>
      <c r="C1337" s="52" t="str">
        <f t="shared" si="61"/>
        <v>A.049.1318</v>
      </c>
      <c r="D1337" s="52" t="str">
        <f>IF(E1337="","",$G$5&amp;"."&amp;B1337&amp;"."&amp;VLOOKUP(G1337,Setting!$B$6:$C$7,2,FALSE)&amp;"."&amp;DAY(E1337)&amp;"."&amp;MONTH(E1337)&amp;"."&amp;YEAR(E1337))</f>
        <v/>
      </c>
      <c r="E1337" s="135" t="str">
        <f>IFERROR(VLOOKUP(C1337,'Db Transaksi'!$C$6:$K$400000,4,FALSE),"")</f>
        <v/>
      </c>
      <c r="F1337" s="135"/>
      <c r="G1337" s="54" t="str">
        <f>IFERROR(VLOOKUP(C1337,'Db Transaksi'!$C$6:$K$400000,7,FALSE),"")</f>
        <v/>
      </c>
      <c r="H1337" s="136">
        <f>IFERROR(IF(G1337=$P$6,VLOOKUP(D1337,'Db Transaksi'!$E$6:$J$400000,6,FALSE),0),0)</f>
        <v>0</v>
      </c>
      <c r="I1337" s="136"/>
      <c r="J1337" s="136">
        <f>IFERROR(IF(G1337=$P$7,VLOOKUP(D1337,'Db Transaksi'!$E$6:$J$400000,6,FALSE),0),0)</f>
        <v>0</v>
      </c>
      <c r="K1337" s="136"/>
      <c r="L1337" s="137">
        <f t="shared" si="62"/>
        <v>0</v>
      </c>
      <c r="M1337" s="138"/>
    </row>
    <row r="1338" spans="1:13" s="7" customFormat="1" x14ac:dyDescent="0.25">
      <c r="A1338" s="53" t="str">
        <f t="shared" si="60"/>
        <v/>
      </c>
      <c r="B1338" s="53">
        <v>1319</v>
      </c>
      <c r="C1338" s="52" t="str">
        <f t="shared" si="61"/>
        <v>A.049.1319</v>
      </c>
      <c r="D1338" s="52" t="str">
        <f>IF(E1338="","",$G$5&amp;"."&amp;B1338&amp;"."&amp;VLOOKUP(G1338,Setting!$B$6:$C$7,2,FALSE)&amp;"."&amp;DAY(E1338)&amp;"."&amp;MONTH(E1338)&amp;"."&amp;YEAR(E1338))</f>
        <v/>
      </c>
      <c r="E1338" s="135" t="str">
        <f>IFERROR(VLOOKUP(C1338,'Db Transaksi'!$C$6:$K$400000,4,FALSE),"")</f>
        <v/>
      </c>
      <c r="F1338" s="135"/>
      <c r="G1338" s="54" t="str">
        <f>IFERROR(VLOOKUP(C1338,'Db Transaksi'!$C$6:$K$400000,7,FALSE),"")</f>
        <v/>
      </c>
      <c r="H1338" s="136">
        <f>IFERROR(IF(G1338=$P$6,VLOOKUP(D1338,'Db Transaksi'!$E$6:$J$400000,6,FALSE),0),0)</f>
        <v>0</v>
      </c>
      <c r="I1338" s="136"/>
      <c r="J1338" s="136">
        <f>IFERROR(IF(G1338=$P$7,VLOOKUP(D1338,'Db Transaksi'!$E$6:$J$400000,6,FALSE),0),0)</f>
        <v>0</v>
      </c>
      <c r="K1338" s="136"/>
      <c r="L1338" s="137">
        <f t="shared" si="62"/>
        <v>0</v>
      </c>
      <c r="M1338" s="138"/>
    </row>
    <row r="1339" spans="1:13" s="7" customFormat="1" x14ac:dyDescent="0.25">
      <c r="A1339" s="53" t="str">
        <f t="shared" si="60"/>
        <v/>
      </c>
      <c r="B1339" s="53">
        <v>1320</v>
      </c>
      <c r="C1339" s="52" t="str">
        <f t="shared" si="61"/>
        <v>A.049.1320</v>
      </c>
      <c r="D1339" s="52" t="str">
        <f>IF(E1339="","",$G$5&amp;"."&amp;B1339&amp;"."&amp;VLOOKUP(G1339,Setting!$B$6:$C$7,2,FALSE)&amp;"."&amp;DAY(E1339)&amp;"."&amp;MONTH(E1339)&amp;"."&amp;YEAR(E1339))</f>
        <v/>
      </c>
      <c r="E1339" s="135" t="str">
        <f>IFERROR(VLOOKUP(C1339,'Db Transaksi'!$C$6:$K$400000,4,FALSE),"")</f>
        <v/>
      </c>
      <c r="F1339" s="135"/>
      <c r="G1339" s="54" t="str">
        <f>IFERROR(VLOOKUP(C1339,'Db Transaksi'!$C$6:$K$400000,7,FALSE),"")</f>
        <v/>
      </c>
      <c r="H1339" s="136">
        <f>IFERROR(IF(G1339=$P$6,VLOOKUP(D1339,'Db Transaksi'!$E$6:$J$400000,6,FALSE),0),0)</f>
        <v>0</v>
      </c>
      <c r="I1339" s="136"/>
      <c r="J1339" s="136">
        <f>IFERROR(IF(G1339=$P$7,VLOOKUP(D1339,'Db Transaksi'!$E$6:$J$400000,6,FALSE),0),0)</f>
        <v>0</v>
      </c>
      <c r="K1339" s="136"/>
      <c r="L1339" s="137">
        <f t="shared" si="62"/>
        <v>0</v>
      </c>
      <c r="M1339" s="138"/>
    </row>
    <row r="1340" spans="1:13" s="7" customFormat="1" x14ac:dyDescent="0.25">
      <c r="A1340" s="53" t="str">
        <f t="shared" si="60"/>
        <v/>
      </c>
      <c r="B1340" s="53">
        <v>1321</v>
      </c>
      <c r="C1340" s="52" t="str">
        <f t="shared" si="61"/>
        <v>A.049.1321</v>
      </c>
      <c r="D1340" s="52" t="str">
        <f>IF(E1340="","",$G$5&amp;"."&amp;B1340&amp;"."&amp;VLOOKUP(G1340,Setting!$B$6:$C$7,2,FALSE)&amp;"."&amp;DAY(E1340)&amp;"."&amp;MONTH(E1340)&amp;"."&amp;YEAR(E1340))</f>
        <v/>
      </c>
      <c r="E1340" s="135" t="str">
        <f>IFERROR(VLOOKUP(C1340,'Db Transaksi'!$C$6:$K$400000,4,FALSE),"")</f>
        <v/>
      </c>
      <c r="F1340" s="135"/>
      <c r="G1340" s="54" t="str">
        <f>IFERROR(VLOOKUP(C1340,'Db Transaksi'!$C$6:$K$400000,7,FALSE),"")</f>
        <v/>
      </c>
      <c r="H1340" s="136">
        <f>IFERROR(IF(G1340=$P$6,VLOOKUP(D1340,'Db Transaksi'!$E$6:$J$400000,6,FALSE),0),0)</f>
        <v>0</v>
      </c>
      <c r="I1340" s="136"/>
      <c r="J1340" s="136">
        <f>IFERROR(IF(G1340=$P$7,VLOOKUP(D1340,'Db Transaksi'!$E$6:$J$400000,6,FALSE),0),0)</f>
        <v>0</v>
      </c>
      <c r="K1340" s="136"/>
      <c r="L1340" s="137">
        <f t="shared" si="62"/>
        <v>0</v>
      </c>
      <c r="M1340" s="138"/>
    </row>
    <row r="1341" spans="1:13" s="7" customFormat="1" x14ac:dyDescent="0.25">
      <c r="A1341" s="53" t="str">
        <f t="shared" si="60"/>
        <v/>
      </c>
      <c r="B1341" s="53">
        <v>1322</v>
      </c>
      <c r="C1341" s="52" t="str">
        <f t="shared" si="61"/>
        <v>A.049.1322</v>
      </c>
      <c r="D1341" s="52" t="str">
        <f>IF(E1341="","",$G$5&amp;"."&amp;B1341&amp;"."&amp;VLOOKUP(G1341,Setting!$B$6:$C$7,2,FALSE)&amp;"."&amp;DAY(E1341)&amp;"."&amp;MONTH(E1341)&amp;"."&amp;YEAR(E1341))</f>
        <v/>
      </c>
      <c r="E1341" s="135" t="str">
        <f>IFERROR(VLOOKUP(C1341,'Db Transaksi'!$C$6:$K$400000,4,FALSE),"")</f>
        <v/>
      </c>
      <c r="F1341" s="135"/>
      <c r="G1341" s="54" t="str">
        <f>IFERROR(VLOOKUP(C1341,'Db Transaksi'!$C$6:$K$400000,7,FALSE),"")</f>
        <v/>
      </c>
      <c r="H1341" s="136">
        <f>IFERROR(IF(G1341=$P$6,VLOOKUP(D1341,'Db Transaksi'!$E$6:$J$400000,6,FALSE),0),0)</f>
        <v>0</v>
      </c>
      <c r="I1341" s="136"/>
      <c r="J1341" s="136">
        <f>IFERROR(IF(G1341=$P$7,VLOOKUP(D1341,'Db Transaksi'!$E$6:$J$400000,6,FALSE),0),0)</f>
        <v>0</v>
      </c>
      <c r="K1341" s="136"/>
      <c r="L1341" s="137">
        <f t="shared" si="62"/>
        <v>0</v>
      </c>
      <c r="M1341" s="138"/>
    </row>
    <row r="1342" spans="1:13" s="7" customFormat="1" x14ac:dyDescent="0.25">
      <c r="A1342" s="53" t="str">
        <f t="shared" si="60"/>
        <v/>
      </c>
      <c r="B1342" s="53">
        <v>1323</v>
      </c>
      <c r="C1342" s="52" t="str">
        <f t="shared" si="61"/>
        <v>A.049.1323</v>
      </c>
      <c r="D1342" s="52" t="str">
        <f>IF(E1342="","",$G$5&amp;"."&amp;B1342&amp;"."&amp;VLOOKUP(G1342,Setting!$B$6:$C$7,2,FALSE)&amp;"."&amp;DAY(E1342)&amp;"."&amp;MONTH(E1342)&amp;"."&amp;YEAR(E1342))</f>
        <v/>
      </c>
      <c r="E1342" s="135" t="str">
        <f>IFERROR(VLOOKUP(C1342,'Db Transaksi'!$C$6:$K$400000,4,FALSE),"")</f>
        <v/>
      </c>
      <c r="F1342" s="135"/>
      <c r="G1342" s="54" t="str">
        <f>IFERROR(VLOOKUP(C1342,'Db Transaksi'!$C$6:$K$400000,7,FALSE),"")</f>
        <v/>
      </c>
      <c r="H1342" s="136">
        <f>IFERROR(IF(G1342=$P$6,VLOOKUP(D1342,'Db Transaksi'!$E$6:$J$400000,6,FALSE),0),0)</f>
        <v>0</v>
      </c>
      <c r="I1342" s="136"/>
      <c r="J1342" s="136">
        <f>IFERROR(IF(G1342=$P$7,VLOOKUP(D1342,'Db Transaksi'!$E$6:$J$400000,6,FALSE),0),0)</f>
        <v>0</v>
      </c>
      <c r="K1342" s="136"/>
      <c r="L1342" s="137">
        <f t="shared" si="62"/>
        <v>0</v>
      </c>
      <c r="M1342" s="138"/>
    </row>
    <row r="1343" spans="1:13" s="7" customFormat="1" x14ac:dyDescent="0.25">
      <c r="A1343" s="53" t="str">
        <f t="shared" si="60"/>
        <v/>
      </c>
      <c r="B1343" s="53">
        <v>1324</v>
      </c>
      <c r="C1343" s="52" t="str">
        <f t="shared" si="61"/>
        <v>A.049.1324</v>
      </c>
      <c r="D1343" s="52" t="str">
        <f>IF(E1343="","",$G$5&amp;"."&amp;B1343&amp;"."&amp;VLOOKUP(G1343,Setting!$B$6:$C$7,2,FALSE)&amp;"."&amp;DAY(E1343)&amp;"."&amp;MONTH(E1343)&amp;"."&amp;YEAR(E1343))</f>
        <v/>
      </c>
      <c r="E1343" s="135" t="str">
        <f>IFERROR(VLOOKUP(C1343,'Db Transaksi'!$C$6:$K$400000,4,FALSE),"")</f>
        <v/>
      </c>
      <c r="F1343" s="135"/>
      <c r="G1343" s="54" t="str">
        <f>IFERROR(VLOOKUP(C1343,'Db Transaksi'!$C$6:$K$400000,7,FALSE),"")</f>
        <v/>
      </c>
      <c r="H1343" s="136">
        <f>IFERROR(IF(G1343=$P$6,VLOOKUP(D1343,'Db Transaksi'!$E$6:$J$400000,6,FALSE),0),0)</f>
        <v>0</v>
      </c>
      <c r="I1343" s="136"/>
      <c r="J1343" s="136">
        <f>IFERROR(IF(G1343=$P$7,VLOOKUP(D1343,'Db Transaksi'!$E$6:$J$400000,6,FALSE),0),0)</f>
        <v>0</v>
      </c>
      <c r="K1343" s="136"/>
      <c r="L1343" s="137">
        <f t="shared" si="62"/>
        <v>0</v>
      </c>
      <c r="M1343" s="138"/>
    </row>
    <row r="1344" spans="1:13" s="7" customFormat="1" x14ac:dyDescent="0.25">
      <c r="A1344" s="53" t="str">
        <f t="shared" si="60"/>
        <v/>
      </c>
      <c r="B1344" s="53">
        <v>1325</v>
      </c>
      <c r="C1344" s="52" t="str">
        <f t="shared" si="61"/>
        <v>A.049.1325</v>
      </c>
      <c r="D1344" s="52" t="str">
        <f>IF(E1344="","",$G$5&amp;"."&amp;B1344&amp;"."&amp;VLOOKUP(G1344,Setting!$B$6:$C$7,2,FALSE)&amp;"."&amp;DAY(E1344)&amp;"."&amp;MONTH(E1344)&amp;"."&amp;YEAR(E1344))</f>
        <v/>
      </c>
      <c r="E1344" s="135" t="str">
        <f>IFERROR(VLOOKUP(C1344,'Db Transaksi'!$C$6:$K$400000,4,FALSE),"")</f>
        <v/>
      </c>
      <c r="F1344" s="135"/>
      <c r="G1344" s="54" t="str">
        <f>IFERROR(VLOOKUP(C1344,'Db Transaksi'!$C$6:$K$400000,7,FALSE),"")</f>
        <v/>
      </c>
      <c r="H1344" s="136">
        <f>IFERROR(IF(G1344=$P$6,VLOOKUP(D1344,'Db Transaksi'!$E$6:$J$400000,6,FALSE),0),0)</f>
        <v>0</v>
      </c>
      <c r="I1344" s="136"/>
      <c r="J1344" s="136">
        <f>IFERROR(IF(G1344=$P$7,VLOOKUP(D1344,'Db Transaksi'!$E$6:$J$400000,6,FALSE),0),0)</f>
        <v>0</v>
      </c>
      <c r="K1344" s="136"/>
      <c r="L1344" s="137">
        <f t="shared" si="62"/>
        <v>0</v>
      </c>
      <c r="M1344" s="138"/>
    </row>
    <row r="1345" spans="1:13" s="7" customFormat="1" x14ac:dyDescent="0.25">
      <c r="A1345" s="53" t="str">
        <f t="shared" si="60"/>
        <v/>
      </c>
      <c r="B1345" s="53">
        <v>1326</v>
      </c>
      <c r="C1345" s="52" t="str">
        <f t="shared" si="61"/>
        <v>A.049.1326</v>
      </c>
      <c r="D1345" s="52" t="str">
        <f>IF(E1345="","",$G$5&amp;"."&amp;B1345&amp;"."&amp;VLOOKUP(G1345,Setting!$B$6:$C$7,2,FALSE)&amp;"."&amp;DAY(E1345)&amp;"."&amp;MONTH(E1345)&amp;"."&amp;YEAR(E1345))</f>
        <v/>
      </c>
      <c r="E1345" s="135" t="str">
        <f>IFERROR(VLOOKUP(C1345,'Db Transaksi'!$C$6:$K$400000,4,FALSE),"")</f>
        <v/>
      </c>
      <c r="F1345" s="135"/>
      <c r="G1345" s="54" t="str">
        <f>IFERROR(VLOOKUP(C1345,'Db Transaksi'!$C$6:$K$400000,7,FALSE),"")</f>
        <v/>
      </c>
      <c r="H1345" s="136">
        <f>IFERROR(IF(G1345=$P$6,VLOOKUP(D1345,'Db Transaksi'!$E$6:$J$400000,6,FALSE),0),0)</f>
        <v>0</v>
      </c>
      <c r="I1345" s="136"/>
      <c r="J1345" s="136">
        <f>IFERROR(IF(G1345=$P$7,VLOOKUP(D1345,'Db Transaksi'!$E$6:$J$400000,6,FALSE),0),0)</f>
        <v>0</v>
      </c>
      <c r="K1345" s="136"/>
      <c r="L1345" s="137">
        <f t="shared" si="62"/>
        <v>0</v>
      </c>
      <c r="M1345" s="138"/>
    </row>
    <row r="1346" spans="1:13" s="7" customFormat="1" x14ac:dyDescent="0.25">
      <c r="A1346" s="53" t="str">
        <f t="shared" si="60"/>
        <v/>
      </c>
      <c r="B1346" s="53">
        <v>1327</v>
      </c>
      <c r="C1346" s="52" t="str">
        <f t="shared" si="61"/>
        <v>A.049.1327</v>
      </c>
      <c r="D1346" s="52" t="str">
        <f>IF(E1346="","",$G$5&amp;"."&amp;B1346&amp;"."&amp;VLOOKUP(G1346,Setting!$B$6:$C$7,2,FALSE)&amp;"."&amp;DAY(E1346)&amp;"."&amp;MONTH(E1346)&amp;"."&amp;YEAR(E1346))</f>
        <v/>
      </c>
      <c r="E1346" s="135" t="str">
        <f>IFERROR(VLOOKUP(C1346,'Db Transaksi'!$C$6:$K$400000,4,FALSE),"")</f>
        <v/>
      </c>
      <c r="F1346" s="135"/>
      <c r="G1346" s="54" t="str">
        <f>IFERROR(VLOOKUP(C1346,'Db Transaksi'!$C$6:$K$400000,7,FALSE),"")</f>
        <v/>
      </c>
      <c r="H1346" s="136">
        <f>IFERROR(IF(G1346=$P$6,VLOOKUP(D1346,'Db Transaksi'!$E$6:$J$400000,6,FALSE),0),0)</f>
        <v>0</v>
      </c>
      <c r="I1346" s="136"/>
      <c r="J1346" s="136">
        <f>IFERROR(IF(G1346=$P$7,VLOOKUP(D1346,'Db Transaksi'!$E$6:$J$400000,6,FALSE),0),0)</f>
        <v>0</v>
      </c>
      <c r="K1346" s="136"/>
      <c r="L1346" s="137">
        <f t="shared" si="62"/>
        <v>0</v>
      </c>
      <c r="M1346" s="138"/>
    </row>
    <row r="1347" spans="1:13" s="7" customFormat="1" x14ac:dyDescent="0.25">
      <c r="A1347" s="53" t="str">
        <f t="shared" si="60"/>
        <v/>
      </c>
      <c r="B1347" s="53">
        <v>1328</v>
      </c>
      <c r="C1347" s="52" t="str">
        <f t="shared" si="61"/>
        <v>A.049.1328</v>
      </c>
      <c r="D1347" s="52" t="str">
        <f>IF(E1347="","",$G$5&amp;"."&amp;B1347&amp;"."&amp;VLOOKUP(G1347,Setting!$B$6:$C$7,2,FALSE)&amp;"."&amp;DAY(E1347)&amp;"."&amp;MONTH(E1347)&amp;"."&amp;YEAR(E1347))</f>
        <v/>
      </c>
      <c r="E1347" s="135" t="str">
        <f>IFERROR(VLOOKUP(C1347,'Db Transaksi'!$C$6:$K$400000,4,FALSE),"")</f>
        <v/>
      </c>
      <c r="F1347" s="135"/>
      <c r="G1347" s="54" t="str">
        <f>IFERROR(VLOOKUP(C1347,'Db Transaksi'!$C$6:$K$400000,7,FALSE),"")</f>
        <v/>
      </c>
      <c r="H1347" s="136">
        <f>IFERROR(IF(G1347=$P$6,VLOOKUP(D1347,'Db Transaksi'!$E$6:$J$400000,6,FALSE),0),0)</f>
        <v>0</v>
      </c>
      <c r="I1347" s="136"/>
      <c r="J1347" s="136">
        <f>IFERROR(IF(G1347=$P$7,VLOOKUP(D1347,'Db Transaksi'!$E$6:$J$400000,6,FALSE),0),0)</f>
        <v>0</v>
      </c>
      <c r="K1347" s="136"/>
      <c r="L1347" s="137">
        <f t="shared" si="62"/>
        <v>0</v>
      </c>
      <c r="M1347" s="138"/>
    </row>
    <row r="1348" spans="1:13" s="7" customFormat="1" x14ac:dyDescent="0.25">
      <c r="A1348" s="53" t="str">
        <f t="shared" si="60"/>
        <v/>
      </c>
      <c r="B1348" s="53">
        <v>1329</v>
      </c>
      <c r="C1348" s="52" t="str">
        <f t="shared" si="61"/>
        <v>A.049.1329</v>
      </c>
      <c r="D1348" s="52" t="str">
        <f>IF(E1348="","",$G$5&amp;"."&amp;B1348&amp;"."&amp;VLOOKUP(G1348,Setting!$B$6:$C$7,2,FALSE)&amp;"."&amp;DAY(E1348)&amp;"."&amp;MONTH(E1348)&amp;"."&amp;YEAR(E1348))</f>
        <v/>
      </c>
      <c r="E1348" s="135" t="str">
        <f>IFERROR(VLOOKUP(C1348,'Db Transaksi'!$C$6:$K$400000,4,FALSE),"")</f>
        <v/>
      </c>
      <c r="F1348" s="135"/>
      <c r="G1348" s="54" t="str">
        <f>IFERROR(VLOOKUP(C1348,'Db Transaksi'!$C$6:$K$400000,7,FALSE),"")</f>
        <v/>
      </c>
      <c r="H1348" s="136">
        <f>IFERROR(IF(G1348=$P$6,VLOOKUP(D1348,'Db Transaksi'!$E$6:$J$400000,6,FALSE),0),0)</f>
        <v>0</v>
      </c>
      <c r="I1348" s="136"/>
      <c r="J1348" s="136">
        <f>IFERROR(IF(G1348=$P$7,VLOOKUP(D1348,'Db Transaksi'!$E$6:$J$400000,6,FALSE),0),0)</f>
        <v>0</v>
      </c>
      <c r="K1348" s="136"/>
      <c r="L1348" s="137">
        <f t="shared" si="62"/>
        <v>0</v>
      </c>
      <c r="M1348" s="138"/>
    </row>
    <row r="1349" spans="1:13" s="7" customFormat="1" x14ac:dyDescent="0.25">
      <c r="A1349" s="53" t="str">
        <f t="shared" si="60"/>
        <v/>
      </c>
      <c r="B1349" s="53">
        <v>1330</v>
      </c>
      <c r="C1349" s="52" t="str">
        <f t="shared" si="61"/>
        <v>A.049.1330</v>
      </c>
      <c r="D1349" s="52" t="str">
        <f>IF(E1349="","",$G$5&amp;"."&amp;B1349&amp;"."&amp;VLOOKUP(G1349,Setting!$B$6:$C$7,2,FALSE)&amp;"."&amp;DAY(E1349)&amp;"."&amp;MONTH(E1349)&amp;"."&amp;YEAR(E1349))</f>
        <v/>
      </c>
      <c r="E1349" s="135" t="str">
        <f>IFERROR(VLOOKUP(C1349,'Db Transaksi'!$C$6:$K$400000,4,FALSE),"")</f>
        <v/>
      </c>
      <c r="F1349" s="135"/>
      <c r="G1349" s="54" t="str">
        <f>IFERROR(VLOOKUP(C1349,'Db Transaksi'!$C$6:$K$400000,7,FALSE),"")</f>
        <v/>
      </c>
      <c r="H1349" s="136">
        <f>IFERROR(IF(G1349=$P$6,VLOOKUP(D1349,'Db Transaksi'!$E$6:$J$400000,6,FALSE),0),0)</f>
        <v>0</v>
      </c>
      <c r="I1349" s="136"/>
      <c r="J1349" s="136">
        <f>IFERROR(IF(G1349=$P$7,VLOOKUP(D1349,'Db Transaksi'!$E$6:$J$400000,6,FALSE),0),0)</f>
        <v>0</v>
      </c>
      <c r="K1349" s="136"/>
      <c r="L1349" s="137">
        <f t="shared" si="62"/>
        <v>0</v>
      </c>
      <c r="M1349" s="138"/>
    </row>
    <row r="1350" spans="1:13" s="7" customFormat="1" x14ac:dyDescent="0.25">
      <c r="A1350" s="53" t="str">
        <f t="shared" si="60"/>
        <v/>
      </c>
      <c r="B1350" s="53">
        <v>1331</v>
      </c>
      <c r="C1350" s="52" t="str">
        <f t="shared" si="61"/>
        <v>A.049.1331</v>
      </c>
      <c r="D1350" s="52" t="str">
        <f>IF(E1350="","",$G$5&amp;"."&amp;B1350&amp;"."&amp;VLOOKUP(G1350,Setting!$B$6:$C$7,2,FALSE)&amp;"."&amp;DAY(E1350)&amp;"."&amp;MONTH(E1350)&amp;"."&amp;YEAR(E1350))</f>
        <v/>
      </c>
      <c r="E1350" s="135" t="str">
        <f>IFERROR(VLOOKUP(C1350,'Db Transaksi'!$C$6:$K$400000,4,FALSE),"")</f>
        <v/>
      </c>
      <c r="F1350" s="135"/>
      <c r="G1350" s="54" t="str">
        <f>IFERROR(VLOOKUP(C1350,'Db Transaksi'!$C$6:$K$400000,7,FALSE),"")</f>
        <v/>
      </c>
      <c r="H1350" s="136">
        <f>IFERROR(IF(G1350=$P$6,VLOOKUP(D1350,'Db Transaksi'!$E$6:$J$400000,6,FALSE),0),0)</f>
        <v>0</v>
      </c>
      <c r="I1350" s="136"/>
      <c r="J1350" s="136">
        <f>IFERROR(IF(G1350=$P$7,VLOOKUP(D1350,'Db Transaksi'!$E$6:$J$400000,6,FALSE),0),0)</f>
        <v>0</v>
      </c>
      <c r="K1350" s="136"/>
      <c r="L1350" s="137">
        <f t="shared" si="62"/>
        <v>0</v>
      </c>
      <c r="M1350" s="138"/>
    </row>
    <row r="1351" spans="1:13" s="7" customFormat="1" x14ac:dyDescent="0.25">
      <c r="A1351" s="53" t="str">
        <f t="shared" si="60"/>
        <v/>
      </c>
      <c r="B1351" s="53">
        <v>1332</v>
      </c>
      <c r="C1351" s="52" t="str">
        <f t="shared" si="61"/>
        <v>A.049.1332</v>
      </c>
      <c r="D1351" s="52" t="str">
        <f>IF(E1351="","",$G$5&amp;"."&amp;B1351&amp;"."&amp;VLOOKUP(G1351,Setting!$B$6:$C$7,2,FALSE)&amp;"."&amp;DAY(E1351)&amp;"."&amp;MONTH(E1351)&amp;"."&amp;YEAR(E1351))</f>
        <v/>
      </c>
      <c r="E1351" s="135" t="str">
        <f>IFERROR(VLOOKUP(C1351,'Db Transaksi'!$C$6:$K$400000,4,FALSE),"")</f>
        <v/>
      </c>
      <c r="F1351" s="135"/>
      <c r="G1351" s="54" t="str">
        <f>IFERROR(VLOOKUP(C1351,'Db Transaksi'!$C$6:$K$400000,7,FALSE),"")</f>
        <v/>
      </c>
      <c r="H1351" s="136">
        <f>IFERROR(IF(G1351=$P$6,VLOOKUP(D1351,'Db Transaksi'!$E$6:$J$400000,6,FALSE),0),0)</f>
        <v>0</v>
      </c>
      <c r="I1351" s="136"/>
      <c r="J1351" s="136">
        <f>IFERROR(IF(G1351=$P$7,VLOOKUP(D1351,'Db Transaksi'!$E$6:$J$400000,6,FALSE),0),0)</f>
        <v>0</v>
      </c>
      <c r="K1351" s="136"/>
      <c r="L1351" s="137">
        <f t="shared" si="62"/>
        <v>0</v>
      </c>
      <c r="M1351" s="138"/>
    </row>
    <row r="1352" spans="1:13" s="7" customFormat="1" x14ac:dyDescent="0.25">
      <c r="A1352" s="53" t="str">
        <f t="shared" si="60"/>
        <v/>
      </c>
      <c r="B1352" s="53">
        <v>1333</v>
      </c>
      <c r="C1352" s="52" t="str">
        <f t="shared" si="61"/>
        <v>A.049.1333</v>
      </c>
      <c r="D1352" s="52" t="str">
        <f>IF(E1352="","",$G$5&amp;"."&amp;B1352&amp;"."&amp;VLOOKUP(G1352,Setting!$B$6:$C$7,2,FALSE)&amp;"."&amp;DAY(E1352)&amp;"."&amp;MONTH(E1352)&amp;"."&amp;YEAR(E1352))</f>
        <v/>
      </c>
      <c r="E1352" s="135" t="str">
        <f>IFERROR(VLOOKUP(C1352,'Db Transaksi'!$C$6:$K$400000,4,FALSE),"")</f>
        <v/>
      </c>
      <c r="F1352" s="135"/>
      <c r="G1352" s="54" t="str">
        <f>IFERROR(VLOOKUP(C1352,'Db Transaksi'!$C$6:$K$400000,7,FALSE),"")</f>
        <v/>
      </c>
      <c r="H1352" s="136">
        <f>IFERROR(IF(G1352=$P$6,VLOOKUP(D1352,'Db Transaksi'!$E$6:$J$400000,6,FALSE),0),0)</f>
        <v>0</v>
      </c>
      <c r="I1352" s="136"/>
      <c r="J1352" s="136">
        <f>IFERROR(IF(G1352=$P$7,VLOOKUP(D1352,'Db Transaksi'!$E$6:$J$400000,6,FALSE),0),0)</f>
        <v>0</v>
      </c>
      <c r="K1352" s="136"/>
      <c r="L1352" s="137">
        <f t="shared" si="62"/>
        <v>0</v>
      </c>
      <c r="M1352" s="138"/>
    </row>
    <row r="1353" spans="1:13" s="7" customFormat="1" x14ac:dyDescent="0.25">
      <c r="A1353" s="53" t="str">
        <f t="shared" si="60"/>
        <v/>
      </c>
      <c r="B1353" s="53">
        <v>1334</v>
      </c>
      <c r="C1353" s="52" t="str">
        <f t="shared" si="61"/>
        <v>A.049.1334</v>
      </c>
      <c r="D1353" s="52" t="str">
        <f>IF(E1353="","",$G$5&amp;"."&amp;B1353&amp;"."&amp;VLOOKUP(G1353,Setting!$B$6:$C$7,2,FALSE)&amp;"."&amp;DAY(E1353)&amp;"."&amp;MONTH(E1353)&amp;"."&amp;YEAR(E1353))</f>
        <v/>
      </c>
      <c r="E1353" s="135" t="str">
        <f>IFERROR(VLOOKUP(C1353,'Db Transaksi'!$C$6:$K$400000,4,FALSE),"")</f>
        <v/>
      </c>
      <c r="F1353" s="135"/>
      <c r="G1353" s="54" t="str">
        <f>IFERROR(VLOOKUP(C1353,'Db Transaksi'!$C$6:$K$400000,7,FALSE),"")</f>
        <v/>
      </c>
      <c r="H1353" s="136">
        <f>IFERROR(IF(G1353=$P$6,VLOOKUP(D1353,'Db Transaksi'!$E$6:$J$400000,6,FALSE),0),0)</f>
        <v>0</v>
      </c>
      <c r="I1353" s="136"/>
      <c r="J1353" s="136">
        <f>IFERROR(IF(G1353=$P$7,VLOOKUP(D1353,'Db Transaksi'!$E$6:$J$400000,6,FALSE),0),0)</f>
        <v>0</v>
      </c>
      <c r="K1353" s="136"/>
      <c r="L1353" s="137">
        <f t="shared" si="62"/>
        <v>0</v>
      </c>
      <c r="M1353" s="138"/>
    </row>
    <row r="1354" spans="1:13" s="7" customFormat="1" x14ac:dyDescent="0.25">
      <c r="A1354" s="53" t="str">
        <f t="shared" si="60"/>
        <v/>
      </c>
      <c r="B1354" s="53">
        <v>1335</v>
      </c>
      <c r="C1354" s="52" t="str">
        <f t="shared" si="61"/>
        <v>A.049.1335</v>
      </c>
      <c r="D1354" s="52" t="str">
        <f>IF(E1354="","",$G$5&amp;"."&amp;B1354&amp;"."&amp;VLOOKUP(G1354,Setting!$B$6:$C$7,2,FALSE)&amp;"."&amp;DAY(E1354)&amp;"."&amp;MONTH(E1354)&amp;"."&amp;YEAR(E1354))</f>
        <v/>
      </c>
      <c r="E1354" s="135" t="str">
        <f>IFERROR(VLOOKUP(C1354,'Db Transaksi'!$C$6:$K$400000,4,FALSE),"")</f>
        <v/>
      </c>
      <c r="F1354" s="135"/>
      <c r="G1354" s="54" t="str">
        <f>IFERROR(VLOOKUP(C1354,'Db Transaksi'!$C$6:$K$400000,7,FALSE),"")</f>
        <v/>
      </c>
      <c r="H1354" s="136">
        <f>IFERROR(IF(G1354=$P$6,VLOOKUP(D1354,'Db Transaksi'!$E$6:$J$400000,6,FALSE),0),0)</f>
        <v>0</v>
      </c>
      <c r="I1354" s="136"/>
      <c r="J1354" s="136">
        <f>IFERROR(IF(G1354=$P$7,VLOOKUP(D1354,'Db Transaksi'!$E$6:$J$400000,6,FALSE),0),0)</f>
        <v>0</v>
      </c>
      <c r="K1354" s="136"/>
      <c r="L1354" s="137">
        <f t="shared" si="62"/>
        <v>0</v>
      </c>
      <c r="M1354" s="138"/>
    </row>
    <row r="1355" spans="1:13" s="7" customFormat="1" x14ac:dyDescent="0.25">
      <c r="A1355" s="53" t="str">
        <f t="shared" si="60"/>
        <v/>
      </c>
      <c r="B1355" s="53">
        <v>1336</v>
      </c>
      <c r="C1355" s="52" t="str">
        <f t="shared" si="61"/>
        <v>A.049.1336</v>
      </c>
      <c r="D1355" s="52" t="str">
        <f>IF(E1355="","",$G$5&amp;"."&amp;B1355&amp;"."&amp;VLOOKUP(G1355,Setting!$B$6:$C$7,2,FALSE)&amp;"."&amp;DAY(E1355)&amp;"."&amp;MONTH(E1355)&amp;"."&amp;YEAR(E1355))</f>
        <v/>
      </c>
      <c r="E1355" s="135" t="str">
        <f>IFERROR(VLOOKUP(C1355,'Db Transaksi'!$C$6:$K$400000,4,FALSE),"")</f>
        <v/>
      </c>
      <c r="F1355" s="135"/>
      <c r="G1355" s="54" t="str">
        <f>IFERROR(VLOOKUP(C1355,'Db Transaksi'!$C$6:$K$400000,7,FALSE),"")</f>
        <v/>
      </c>
      <c r="H1355" s="136">
        <f>IFERROR(IF(G1355=$P$6,VLOOKUP(D1355,'Db Transaksi'!$E$6:$J$400000,6,FALSE),0),0)</f>
        <v>0</v>
      </c>
      <c r="I1355" s="136"/>
      <c r="J1355" s="136">
        <f>IFERROR(IF(G1355=$P$7,VLOOKUP(D1355,'Db Transaksi'!$E$6:$J$400000,6,FALSE),0),0)</f>
        <v>0</v>
      </c>
      <c r="K1355" s="136"/>
      <c r="L1355" s="137">
        <f t="shared" si="62"/>
        <v>0</v>
      </c>
      <c r="M1355" s="138"/>
    </row>
    <row r="1356" spans="1:13" s="7" customFormat="1" x14ac:dyDescent="0.25">
      <c r="A1356" s="53" t="str">
        <f t="shared" si="60"/>
        <v/>
      </c>
      <c r="B1356" s="53">
        <v>1337</v>
      </c>
      <c r="C1356" s="52" t="str">
        <f t="shared" si="61"/>
        <v>A.049.1337</v>
      </c>
      <c r="D1356" s="52" t="str">
        <f>IF(E1356="","",$G$5&amp;"."&amp;B1356&amp;"."&amp;VLOOKUP(G1356,Setting!$B$6:$C$7,2,FALSE)&amp;"."&amp;DAY(E1356)&amp;"."&amp;MONTH(E1356)&amp;"."&amp;YEAR(E1356))</f>
        <v/>
      </c>
      <c r="E1356" s="135" t="str">
        <f>IFERROR(VLOOKUP(C1356,'Db Transaksi'!$C$6:$K$400000,4,FALSE),"")</f>
        <v/>
      </c>
      <c r="F1356" s="135"/>
      <c r="G1356" s="54" t="str">
        <f>IFERROR(VLOOKUP(C1356,'Db Transaksi'!$C$6:$K$400000,7,FALSE),"")</f>
        <v/>
      </c>
      <c r="H1356" s="136">
        <f>IFERROR(IF(G1356=$P$6,VLOOKUP(D1356,'Db Transaksi'!$E$6:$J$400000,6,FALSE),0),0)</f>
        <v>0</v>
      </c>
      <c r="I1356" s="136"/>
      <c r="J1356" s="136">
        <f>IFERROR(IF(G1356=$P$7,VLOOKUP(D1356,'Db Transaksi'!$E$6:$J$400000,6,FALSE),0),0)</f>
        <v>0</v>
      </c>
      <c r="K1356" s="136"/>
      <c r="L1356" s="137">
        <f t="shared" si="62"/>
        <v>0</v>
      </c>
      <c r="M1356" s="138"/>
    </row>
    <row r="1357" spans="1:13" s="7" customFormat="1" x14ac:dyDescent="0.25">
      <c r="A1357" s="53" t="str">
        <f t="shared" si="60"/>
        <v/>
      </c>
      <c r="B1357" s="53">
        <v>1338</v>
      </c>
      <c r="C1357" s="52" t="str">
        <f t="shared" si="61"/>
        <v>A.049.1338</v>
      </c>
      <c r="D1357" s="52" t="str">
        <f>IF(E1357="","",$G$5&amp;"."&amp;B1357&amp;"."&amp;VLOOKUP(G1357,Setting!$B$6:$C$7,2,FALSE)&amp;"."&amp;DAY(E1357)&amp;"."&amp;MONTH(E1357)&amp;"."&amp;YEAR(E1357))</f>
        <v/>
      </c>
      <c r="E1357" s="135" t="str">
        <f>IFERROR(VLOOKUP(C1357,'Db Transaksi'!$C$6:$K$400000,4,FALSE),"")</f>
        <v/>
      </c>
      <c r="F1357" s="135"/>
      <c r="G1357" s="54" t="str">
        <f>IFERROR(VLOOKUP(C1357,'Db Transaksi'!$C$6:$K$400000,7,FALSE),"")</f>
        <v/>
      </c>
      <c r="H1357" s="136">
        <f>IFERROR(IF(G1357=$P$6,VLOOKUP(D1357,'Db Transaksi'!$E$6:$J$400000,6,FALSE),0),0)</f>
        <v>0</v>
      </c>
      <c r="I1357" s="136"/>
      <c r="J1357" s="136">
        <f>IFERROR(IF(G1357=$P$7,VLOOKUP(D1357,'Db Transaksi'!$E$6:$J$400000,6,FALSE),0),0)</f>
        <v>0</v>
      </c>
      <c r="K1357" s="136"/>
      <c r="L1357" s="137">
        <f t="shared" si="62"/>
        <v>0</v>
      </c>
      <c r="M1357" s="138"/>
    </row>
    <row r="1358" spans="1:13" s="7" customFormat="1" x14ac:dyDescent="0.25">
      <c r="A1358" s="53" t="str">
        <f t="shared" si="60"/>
        <v/>
      </c>
      <c r="B1358" s="53">
        <v>1339</v>
      </c>
      <c r="C1358" s="52" t="str">
        <f t="shared" si="61"/>
        <v>A.049.1339</v>
      </c>
      <c r="D1358" s="52" t="str">
        <f>IF(E1358="","",$G$5&amp;"."&amp;B1358&amp;"."&amp;VLOOKUP(G1358,Setting!$B$6:$C$7,2,FALSE)&amp;"."&amp;DAY(E1358)&amp;"."&amp;MONTH(E1358)&amp;"."&amp;YEAR(E1358))</f>
        <v/>
      </c>
      <c r="E1358" s="135" t="str">
        <f>IFERROR(VLOOKUP(C1358,'Db Transaksi'!$C$6:$K$400000,4,FALSE),"")</f>
        <v/>
      </c>
      <c r="F1358" s="135"/>
      <c r="G1358" s="54" t="str">
        <f>IFERROR(VLOOKUP(C1358,'Db Transaksi'!$C$6:$K$400000,7,FALSE),"")</f>
        <v/>
      </c>
      <c r="H1358" s="136">
        <f>IFERROR(IF(G1358=$P$6,VLOOKUP(D1358,'Db Transaksi'!$E$6:$J$400000,6,FALSE),0),0)</f>
        <v>0</v>
      </c>
      <c r="I1358" s="136"/>
      <c r="J1358" s="136">
        <f>IFERROR(IF(G1358=$P$7,VLOOKUP(D1358,'Db Transaksi'!$E$6:$J$400000,6,FALSE),0),0)</f>
        <v>0</v>
      </c>
      <c r="K1358" s="136"/>
      <c r="L1358" s="137">
        <f t="shared" si="62"/>
        <v>0</v>
      </c>
      <c r="M1358" s="138"/>
    </row>
    <row r="1359" spans="1:13" s="7" customFormat="1" x14ac:dyDescent="0.25">
      <c r="A1359" s="53" t="str">
        <f t="shared" si="60"/>
        <v/>
      </c>
      <c r="B1359" s="53">
        <v>1340</v>
      </c>
      <c r="C1359" s="52" t="str">
        <f t="shared" si="61"/>
        <v>A.049.1340</v>
      </c>
      <c r="D1359" s="52" t="str">
        <f>IF(E1359="","",$G$5&amp;"."&amp;B1359&amp;"."&amp;VLOOKUP(G1359,Setting!$B$6:$C$7,2,FALSE)&amp;"."&amp;DAY(E1359)&amp;"."&amp;MONTH(E1359)&amp;"."&amp;YEAR(E1359))</f>
        <v/>
      </c>
      <c r="E1359" s="135" t="str">
        <f>IFERROR(VLOOKUP(C1359,'Db Transaksi'!$C$6:$K$400000,4,FALSE),"")</f>
        <v/>
      </c>
      <c r="F1359" s="135"/>
      <c r="G1359" s="54" t="str">
        <f>IFERROR(VLOOKUP(C1359,'Db Transaksi'!$C$6:$K$400000,7,FALSE),"")</f>
        <v/>
      </c>
      <c r="H1359" s="136">
        <f>IFERROR(IF(G1359=$P$6,VLOOKUP(D1359,'Db Transaksi'!$E$6:$J$400000,6,FALSE),0),0)</f>
        <v>0</v>
      </c>
      <c r="I1359" s="136"/>
      <c r="J1359" s="136">
        <f>IFERROR(IF(G1359=$P$7,VLOOKUP(D1359,'Db Transaksi'!$E$6:$J$400000,6,FALSE),0),0)</f>
        <v>0</v>
      </c>
      <c r="K1359" s="136"/>
      <c r="L1359" s="137">
        <f t="shared" si="62"/>
        <v>0</v>
      </c>
      <c r="M1359" s="138"/>
    </row>
    <row r="1360" spans="1:13" s="7" customFormat="1" x14ac:dyDescent="0.25">
      <c r="A1360" s="53" t="str">
        <f t="shared" si="60"/>
        <v/>
      </c>
      <c r="B1360" s="53">
        <v>1341</v>
      </c>
      <c r="C1360" s="52" t="str">
        <f t="shared" si="61"/>
        <v>A.049.1341</v>
      </c>
      <c r="D1360" s="52" t="str">
        <f>IF(E1360="","",$G$5&amp;"."&amp;B1360&amp;"."&amp;VLOOKUP(G1360,Setting!$B$6:$C$7,2,FALSE)&amp;"."&amp;DAY(E1360)&amp;"."&amp;MONTH(E1360)&amp;"."&amp;YEAR(E1360))</f>
        <v/>
      </c>
      <c r="E1360" s="135" t="str">
        <f>IFERROR(VLOOKUP(C1360,'Db Transaksi'!$C$6:$K$400000,4,FALSE),"")</f>
        <v/>
      </c>
      <c r="F1360" s="135"/>
      <c r="G1360" s="54" t="str">
        <f>IFERROR(VLOOKUP(C1360,'Db Transaksi'!$C$6:$K$400000,7,FALSE),"")</f>
        <v/>
      </c>
      <c r="H1360" s="136">
        <f>IFERROR(IF(G1360=$P$6,VLOOKUP(D1360,'Db Transaksi'!$E$6:$J$400000,6,FALSE),0),0)</f>
        <v>0</v>
      </c>
      <c r="I1360" s="136"/>
      <c r="J1360" s="136">
        <f>IFERROR(IF(G1360=$P$7,VLOOKUP(D1360,'Db Transaksi'!$E$6:$J$400000,6,FALSE),0),0)</f>
        <v>0</v>
      </c>
      <c r="K1360" s="136"/>
      <c r="L1360" s="137">
        <f t="shared" si="62"/>
        <v>0</v>
      </c>
      <c r="M1360" s="138"/>
    </row>
    <row r="1361" spans="1:13" s="7" customFormat="1" x14ac:dyDescent="0.25">
      <c r="A1361" s="53" t="str">
        <f t="shared" si="60"/>
        <v/>
      </c>
      <c r="B1361" s="53">
        <v>1342</v>
      </c>
      <c r="C1361" s="52" t="str">
        <f t="shared" si="61"/>
        <v>A.049.1342</v>
      </c>
      <c r="D1361" s="52" t="str">
        <f>IF(E1361="","",$G$5&amp;"."&amp;B1361&amp;"."&amp;VLOOKUP(G1361,Setting!$B$6:$C$7,2,FALSE)&amp;"."&amp;DAY(E1361)&amp;"."&amp;MONTH(E1361)&amp;"."&amp;YEAR(E1361))</f>
        <v/>
      </c>
      <c r="E1361" s="135" t="str">
        <f>IFERROR(VLOOKUP(C1361,'Db Transaksi'!$C$6:$K$400000,4,FALSE),"")</f>
        <v/>
      </c>
      <c r="F1361" s="135"/>
      <c r="G1361" s="54" t="str">
        <f>IFERROR(VLOOKUP(C1361,'Db Transaksi'!$C$6:$K$400000,7,FALSE),"")</f>
        <v/>
      </c>
      <c r="H1361" s="136">
        <f>IFERROR(IF(G1361=$P$6,VLOOKUP(D1361,'Db Transaksi'!$E$6:$J$400000,6,FALSE),0),0)</f>
        <v>0</v>
      </c>
      <c r="I1361" s="136"/>
      <c r="J1361" s="136">
        <f>IFERROR(IF(G1361=$P$7,VLOOKUP(D1361,'Db Transaksi'!$E$6:$J$400000,6,FALSE),0),0)</f>
        <v>0</v>
      </c>
      <c r="K1361" s="136"/>
      <c r="L1361" s="137">
        <f t="shared" si="62"/>
        <v>0</v>
      </c>
      <c r="M1361" s="138"/>
    </row>
    <row r="1362" spans="1:13" s="7" customFormat="1" x14ac:dyDescent="0.25">
      <c r="A1362" s="53" t="str">
        <f t="shared" si="60"/>
        <v/>
      </c>
      <c r="B1362" s="53">
        <v>1343</v>
      </c>
      <c r="C1362" s="52" t="str">
        <f t="shared" si="61"/>
        <v>A.049.1343</v>
      </c>
      <c r="D1362" s="52" t="str">
        <f>IF(E1362="","",$G$5&amp;"."&amp;B1362&amp;"."&amp;VLOOKUP(G1362,Setting!$B$6:$C$7,2,FALSE)&amp;"."&amp;DAY(E1362)&amp;"."&amp;MONTH(E1362)&amp;"."&amp;YEAR(E1362))</f>
        <v/>
      </c>
      <c r="E1362" s="135" t="str">
        <f>IFERROR(VLOOKUP(C1362,'Db Transaksi'!$C$6:$K$400000,4,FALSE),"")</f>
        <v/>
      </c>
      <c r="F1362" s="135"/>
      <c r="G1362" s="54" t="str">
        <f>IFERROR(VLOOKUP(C1362,'Db Transaksi'!$C$6:$K$400000,7,FALSE),"")</f>
        <v/>
      </c>
      <c r="H1362" s="136">
        <f>IFERROR(IF(G1362=$P$6,VLOOKUP(D1362,'Db Transaksi'!$E$6:$J$400000,6,FALSE),0),0)</f>
        <v>0</v>
      </c>
      <c r="I1362" s="136"/>
      <c r="J1362" s="136">
        <f>IFERROR(IF(G1362=$P$7,VLOOKUP(D1362,'Db Transaksi'!$E$6:$J$400000,6,FALSE),0),0)</f>
        <v>0</v>
      </c>
      <c r="K1362" s="136"/>
      <c r="L1362" s="137">
        <f t="shared" si="62"/>
        <v>0</v>
      </c>
      <c r="M1362" s="138"/>
    </row>
    <row r="1363" spans="1:13" s="7" customFormat="1" x14ac:dyDescent="0.25">
      <c r="A1363" s="53" t="str">
        <f t="shared" si="60"/>
        <v/>
      </c>
      <c r="B1363" s="53">
        <v>1344</v>
      </c>
      <c r="C1363" s="52" t="str">
        <f t="shared" si="61"/>
        <v>A.049.1344</v>
      </c>
      <c r="D1363" s="52" t="str">
        <f>IF(E1363="","",$G$5&amp;"."&amp;B1363&amp;"."&amp;VLOOKUP(G1363,Setting!$B$6:$C$7,2,FALSE)&amp;"."&amp;DAY(E1363)&amp;"."&amp;MONTH(E1363)&amp;"."&amp;YEAR(E1363))</f>
        <v/>
      </c>
      <c r="E1363" s="135" t="str">
        <f>IFERROR(VLOOKUP(C1363,'Db Transaksi'!$C$6:$K$400000,4,FALSE),"")</f>
        <v/>
      </c>
      <c r="F1363" s="135"/>
      <c r="G1363" s="54" t="str">
        <f>IFERROR(VLOOKUP(C1363,'Db Transaksi'!$C$6:$K$400000,7,FALSE),"")</f>
        <v/>
      </c>
      <c r="H1363" s="136">
        <f>IFERROR(IF(G1363=$P$6,VLOOKUP(D1363,'Db Transaksi'!$E$6:$J$400000,6,FALSE),0),0)</f>
        <v>0</v>
      </c>
      <c r="I1363" s="136"/>
      <c r="J1363" s="136">
        <f>IFERROR(IF(G1363=$P$7,VLOOKUP(D1363,'Db Transaksi'!$E$6:$J$400000,6,FALSE),0),0)</f>
        <v>0</v>
      </c>
      <c r="K1363" s="136"/>
      <c r="L1363" s="137">
        <f t="shared" si="62"/>
        <v>0</v>
      </c>
      <c r="M1363" s="138"/>
    </row>
    <row r="1364" spans="1:13" s="7" customFormat="1" x14ac:dyDescent="0.25">
      <c r="A1364" s="53" t="str">
        <f t="shared" si="60"/>
        <v/>
      </c>
      <c r="B1364" s="53">
        <v>1345</v>
      </c>
      <c r="C1364" s="52" t="str">
        <f t="shared" si="61"/>
        <v>A.049.1345</v>
      </c>
      <c r="D1364" s="52" t="str">
        <f>IF(E1364="","",$G$5&amp;"."&amp;B1364&amp;"."&amp;VLOOKUP(G1364,Setting!$B$6:$C$7,2,FALSE)&amp;"."&amp;DAY(E1364)&amp;"."&amp;MONTH(E1364)&amp;"."&amp;YEAR(E1364))</f>
        <v/>
      </c>
      <c r="E1364" s="135" t="str">
        <f>IFERROR(VLOOKUP(C1364,'Db Transaksi'!$C$6:$K$400000,4,FALSE),"")</f>
        <v/>
      </c>
      <c r="F1364" s="135"/>
      <c r="G1364" s="54" t="str">
        <f>IFERROR(VLOOKUP(C1364,'Db Transaksi'!$C$6:$K$400000,7,FALSE),"")</f>
        <v/>
      </c>
      <c r="H1364" s="136">
        <f>IFERROR(IF(G1364=$P$6,VLOOKUP(D1364,'Db Transaksi'!$E$6:$J$400000,6,FALSE),0),0)</f>
        <v>0</v>
      </c>
      <c r="I1364" s="136"/>
      <c r="J1364" s="136">
        <f>IFERROR(IF(G1364=$P$7,VLOOKUP(D1364,'Db Transaksi'!$E$6:$J$400000,6,FALSE),0),0)</f>
        <v>0</v>
      </c>
      <c r="K1364" s="136"/>
      <c r="L1364" s="137">
        <f t="shared" si="62"/>
        <v>0</v>
      </c>
      <c r="M1364" s="138"/>
    </row>
    <row r="1365" spans="1:13" s="7" customFormat="1" x14ac:dyDescent="0.25">
      <c r="A1365" s="53" t="str">
        <f t="shared" ref="A1365:A1428" si="63">IF(G1365="","",B1365)</f>
        <v/>
      </c>
      <c r="B1365" s="53">
        <v>1346</v>
      </c>
      <c r="C1365" s="52" t="str">
        <f t="shared" ref="C1365:C1428" si="64">$G$5&amp;"."&amp;B1365</f>
        <v>A.049.1346</v>
      </c>
      <c r="D1365" s="52" t="str">
        <f>IF(E1365="","",$G$5&amp;"."&amp;B1365&amp;"."&amp;VLOOKUP(G1365,Setting!$B$6:$C$7,2,FALSE)&amp;"."&amp;DAY(E1365)&amp;"."&amp;MONTH(E1365)&amp;"."&amp;YEAR(E1365))</f>
        <v/>
      </c>
      <c r="E1365" s="135" t="str">
        <f>IFERROR(VLOOKUP(C1365,'Db Transaksi'!$C$6:$K$400000,4,FALSE),"")</f>
        <v/>
      </c>
      <c r="F1365" s="135"/>
      <c r="G1365" s="54" t="str">
        <f>IFERROR(VLOOKUP(C1365,'Db Transaksi'!$C$6:$K$400000,7,FALSE),"")</f>
        <v/>
      </c>
      <c r="H1365" s="136">
        <f>IFERROR(IF(G1365=$P$6,VLOOKUP(D1365,'Db Transaksi'!$E$6:$J$400000,6,FALSE),0),0)</f>
        <v>0</v>
      </c>
      <c r="I1365" s="136"/>
      <c r="J1365" s="136">
        <f>IFERROR(IF(G1365=$P$7,VLOOKUP(D1365,'Db Transaksi'!$E$6:$J$400000,6,FALSE),0),0)</f>
        <v>0</v>
      </c>
      <c r="K1365" s="136"/>
      <c r="L1365" s="137">
        <f t="shared" si="62"/>
        <v>0</v>
      </c>
      <c r="M1365" s="138"/>
    </row>
    <row r="1366" spans="1:13" s="7" customFormat="1" x14ac:dyDescent="0.25">
      <c r="A1366" s="53" t="str">
        <f t="shared" si="63"/>
        <v/>
      </c>
      <c r="B1366" s="53">
        <v>1347</v>
      </c>
      <c r="C1366" s="52" t="str">
        <f t="shared" si="64"/>
        <v>A.049.1347</v>
      </c>
      <c r="D1366" s="52" t="str">
        <f>IF(E1366="","",$G$5&amp;"."&amp;B1366&amp;"."&amp;VLOOKUP(G1366,Setting!$B$6:$C$7,2,FALSE)&amp;"."&amp;DAY(E1366)&amp;"."&amp;MONTH(E1366)&amp;"."&amp;YEAR(E1366))</f>
        <v/>
      </c>
      <c r="E1366" s="135" t="str">
        <f>IFERROR(VLOOKUP(C1366,'Db Transaksi'!$C$6:$K$400000,4,FALSE),"")</f>
        <v/>
      </c>
      <c r="F1366" s="135"/>
      <c r="G1366" s="54" t="str">
        <f>IFERROR(VLOOKUP(C1366,'Db Transaksi'!$C$6:$K$400000,7,FALSE),"")</f>
        <v/>
      </c>
      <c r="H1366" s="136">
        <f>IFERROR(IF(G1366=$P$6,VLOOKUP(D1366,'Db Transaksi'!$E$6:$J$400000,6,FALSE),0),0)</f>
        <v>0</v>
      </c>
      <c r="I1366" s="136"/>
      <c r="J1366" s="136">
        <f>IFERROR(IF(G1366=$P$7,VLOOKUP(D1366,'Db Transaksi'!$E$6:$J$400000,6,FALSE),0),0)</f>
        <v>0</v>
      </c>
      <c r="K1366" s="136"/>
      <c r="L1366" s="137">
        <f t="shared" si="62"/>
        <v>0</v>
      </c>
      <c r="M1366" s="138"/>
    </row>
    <row r="1367" spans="1:13" s="7" customFormat="1" x14ac:dyDescent="0.25">
      <c r="A1367" s="53" t="str">
        <f t="shared" si="63"/>
        <v/>
      </c>
      <c r="B1367" s="53">
        <v>1348</v>
      </c>
      <c r="C1367" s="52" t="str">
        <f t="shared" si="64"/>
        <v>A.049.1348</v>
      </c>
      <c r="D1367" s="52" t="str">
        <f>IF(E1367="","",$G$5&amp;"."&amp;B1367&amp;"."&amp;VLOOKUP(G1367,Setting!$B$6:$C$7,2,FALSE)&amp;"."&amp;DAY(E1367)&amp;"."&amp;MONTH(E1367)&amp;"."&amp;YEAR(E1367))</f>
        <v/>
      </c>
      <c r="E1367" s="135" t="str">
        <f>IFERROR(VLOOKUP(C1367,'Db Transaksi'!$C$6:$K$400000,4,FALSE),"")</f>
        <v/>
      </c>
      <c r="F1367" s="135"/>
      <c r="G1367" s="54" t="str">
        <f>IFERROR(VLOOKUP(C1367,'Db Transaksi'!$C$6:$K$400000,7,FALSE),"")</f>
        <v/>
      </c>
      <c r="H1367" s="136">
        <f>IFERROR(IF(G1367=$P$6,VLOOKUP(D1367,'Db Transaksi'!$E$6:$J$400000,6,FALSE),0),0)</f>
        <v>0</v>
      </c>
      <c r="I1367" s="136"/>
      <c r="J1367" s="136">
        <f>IFERROR(IF(G1367=$P$7,VLOOKUP(D1367,'Db Transaksi'!$E$6:$J$400000,6,FALSE),0),0)</f>
        <v>0</v>
      </c>
      <c r="K1367" s="136"/>
      <c r="L1367" s="137">
        <f t="shared" ref="L1367:L1430" si="65">L1366+H1367-J1367</f>
        <v>0</v>
      </c>
      <c r="M1367" s="138"/>
    </row>
    <row r="1368" spans="1:13" s="7" customFormat="1" x14ac:dyDescent="0.25">
      <c r="A1368" s="53" t="str">
        <f t="shared" si="63"/>
        <v/>
      </c>
      <c r="B1368" s="53">
        <v>1349</v>
      </c>
      <c r="C1368" s="52" t="str">
        <f t="shared" si="64"/>
        <v>A.049.1349</v>
      </c>
      <c r="D1368" s="52" t="str">
        <f>IF(E1368="","",$G$5&amp;"."&amp;B1368&amp;"."&amp;VLOOKUP(G1368,Setting!$B$6:$C$7,2,FALSE)&amp;"."&amp;DAY(E1368)&amp;"."&amp;MONTH(E1368)&amp;"."&amp;YEAR(E1368))</f>
        <v/>
      </c>
      <c r="E1368" s="135" t="str">
        <f>IFERROR(VLOOKUP(C1368,'Db Transaksi'!$C$6:$K$400000,4,FALSE),"")</f>
        <v/>
      </c>
      <c r="F1368" s="135"/>
      <c r="G1368" s="54" t="str">
        <f>IFERROR(VLOOKUP(C1368,'Db Transaksi'!$C$6:$K$400000,7,FALSE),"")</f>
        <v/>
      </c>
      <c r="H1368" s="136">
        <f>IFERROR(IF(G1368=$P$6,VLOOKUP(D1368,'Db Transaksi'!$E$6:$J$400000,6,FALSE),0),0)</f>
        <v>0</v>
      </c>
      <c r="I1368" s="136"/>
      <c r="J1368" s="136">
        <f>IFERROR(IF(G1368=$P$7,VLOOKUP(D1368,'Db Transaksi'!$E$6:$J$400000,6,FALSE),0),0)</f>
        <v>0</v>
      </c>
      <c r="K1368" s="136"/>
      <c r="L1368" s="137">
        <f t="shared" si="65"/>
        <v>0</v>
      </c>
      <c r="M1368" s="138"/>
    </row>
    <row r="1369" spans="1:13" s="7" customFormat="1" x14ac:dyDescent="0.25">
      <c r="A1369" s="53" t="str">
        <f t="shared" si="63"/>
        <v/>
      </c>
      <c r="B1369" s="53">
        <v>1350</v>
      </c>
      <c r="C1369" s="52" t="str">
        <f t="shared" si="64"/>
        <v>A.049.1350</v>
      </c>
      <c r="D1369" s="52" t="str">
        <f>IF(E1369="","",$G$5&amp;"."&amp;B1369&amp;"."&amp;VLOOKUP(G1369,Setting!$B$6:$C$7,2,FALSE)&amp;"."&amp;DAY(E1369)&amp;"."&amp;MONTH(E1369)&amp;"."&amp;YEAR(E1369))</f>
        <v/>
      </c>
      <c r="E1369" s="135" t="str">
        <f>IFERROR(VLOOKUP(C1369,'Db Transaksi'!$C$6:$K$400000,4,FALSE),"")</f>
        <v/>
      </c>
      <c r="F1369" s="135"/>
      <c r="G1369" s="54" t="str">
        <f>IFERROR(VLOOKUP(C1369,'Db Transaksi'!$C$6:$K$400000,7,FALSE),"")</f>
        <v/>
      </c>
      <c r="H1369" s="136">
        <f>IFERROR(IF(G1369=$P$6,VLOOKUP(D1369,'Db Transaksi'!$E$6:$J$400000,6,FALSE),0),0)</f>
        <v>0</v>
      </c>
      <c r="I1369" s="136"/>
      <c r="J1369" s="136">
        <f>IFERROR(IF(G1369=$P$7,VLOOKUP(D1369,'Db Transaksi'!$E$6:$J$400000,6,FALSE),0),0)</f>
        <v>0</v>
      </c>
      <c r="K1369" s="136"/>
      <c r="L1369" s="137">
        <f t="shared" si="65"/>
        <v>0</v>
      </c>
      <c r="M1369" s="138"/>
    </row>
    <row r="1370" spans="1:13" s="7" customFormat="1" x14ac:dyDescent="0.25">
      <c r="A1370" s="53" t="str">
        <f t="shared" si="63"/>
        <v/>
      </c>
      <c r="B1370" s="53">
        <v>1351</v>
      </c>
      <c r="C1370" s="52" t="str">
        <f t="shared" si="64"/>
        <v>A.049.1351</v>
      </c>
      <c r="D1370" s="52" t="str">
        <f>IF(E1370="","",$G$5&amp;"."&amp;B1370&amp;"."&amp;VLOOKUP(G1370,Setting!$B$6:$C$7,2,FALSE)&amp;"."&amp;DAY(E1370)&amp;"."&amp;MONTH(E1370)&amp;"."&amp;YEAR(E1370))</f>
        <v/>
      </c>
      <c r="E1370" s="135" t="str">
        <f>IFERROR(VLOOKUP(C1370,'Db Transaksi'!$C$6:$K$400000,4,FALSE),"")</f>
        <v/>
      </c>
      <c r="F1370" s="135"/>
      <c r="G1370" s="54" t="str">
        <f>IFERROR(VLOOKUP(C1370,'Db Transaksi'!$C$6:$K$400000,7,FALSE),"")</f>
        <v/>
      </c>
      <c r="H1370" s="136">
        <f>IFERROR(IF(G1370=$P$6,VLOOKUP(D1370,'Db Transaksi'!$E$6:$J$400000,6,FALSE),0),0)</f>
        <v>0</v>
      </c>
      <c r="I1370" s="136"/>
      <c r="J1370" s="136">
        <f>IFERROR(IF(G1370=$P$7,VLOOKUP(D1370,'Db Transaksi'!$E$6:$J$400000,6,FALSE),0),0)</f>
        <v>0</v>
      </c>
      <c r="K1370" s="136"/>
      <c r="L1370" s="137">
        <f t="shared" si="65"/>
        <v>0</v>
      </c>
      <c r="M1370" s="138"/>
    </row>
    <row r="1371" spans="1:13" s="7" customFormat="1" x14ac:dyDescent="0.25">
      <c r="A1371" s="53" t="str">
        <f t="shared" si="63"/>
        <v/>
      </c>
      <c r="B1371" s="53">
        <v>1352</v>
      </c>
      <c r="C1371" s="52" t="str">
        <f t="shared" si="64"/>
        <v>A.049.1352</v>
      </c>
      <c r="D1371" s="52" t="str">
        <f>IF(E1371="","",$G$5&amp;"."&amp;B1371&amp;"."&amp;VLOOKUP(G1371,Setting!$B$6:$C$7,2,FALSE)&amp;"."&amp;DAY(E1371)&amp;"."&amp;MONTH(E1371)&amp;"."&amp;YEAR(E1371))</f>
        <v/>
      </c>
      <c r="E1371" s="135" t="str">
        <f>IFERROR(VLOOKUP(C1371,'Db Transaksi'!$C$6:$K$400000,4,FALSE),"")</f>
        <v/>
      </c>
      <c r="F1371" s="135"/>
      <c r="G1371" s="54" t="str">
        <f>IFERROR(VLOOKUP(C1371,'Db Transaksi'!$C$6:$K$400000,7,FALSE),"")</f>
        <v/>
      </c>
      <c r="H1371" s="136">
        <f>IFERROR(IF(G1371=$P$6,VLOOKUP(D1371,'Db Transaksi'!$E$6:$J$400000,6,FALSE),0),0)</f>
        <v>0</v>
      </c>
      <c r="I1371" s="136"/>
      <c r="J1371" s="136">
        <f>IFERROR(IF(G1371=$P$7,VLOOKUP(D1371,'Db Transaksi'!$E$6:$J$400000,6,FALSE),0),0)</f>
        <v>0</v>
      </c>
      <c r="K1371" s="136"/>
      <c r="L1371" s="137">
        <f t="shared" si="65"/>
        <v>0</v>
      </c>
      <c r="M1371" s="138"/>
    </row>
    <row r="1372" spans="1:13" s="7" customFormat="1" x14ac:dyDescent="0.25">
      <c r="A1372" s="53" t="str">
        <f t="shared" si="63"/>
        <v/>
      </c>
      <c r="B1372" s="53">
        <v>1353</v>
      </c>
      <c r="C1372" s="52" t="str">
        <f t="shared" si="64"/>
        <v>A.049.1353</v>
      </c>
      <c r="D1372" s="52" t="str">
        <f>IF(E1372="","",$G$5&amp;"."&amp;B1372&amp;"."&amp;VLOOKUP(G1372,Setting!$B$6:$C$7,2,FALSE)&amp;"."&amp;DAY(E1372)&amp;"."&amp;MONTH(E1372)&amp;"."&amp;YEAR(E1372))</f>
        <v/>
      </c>
      <c r="E1372" s="135" t="str">
        <f>IFERROR(VLOOKUP(C1372,'Db Transaksi'!$C$6:$K$400000,4,FALSE),"")</f>
        <v/>
      </c>
      <c r="F1372" s="135"/>
      <c r="G1372" s="54" t="str">
        <f>IFERROR(VLOOKUP(C1372,'Db Transaksi'!$C$6:$K$400000,7,FALSE),"")</f>
        <v/>
      </c>
      <c r="H1372" s="136">
        <f>IFERROR(IF(G1372=$P$6,VLOOKUP(D1372,'Db Transaksi'!$E$6:$J$400000,6,FALSE),0),0)</f>
        <v>0</v>
      </c>
      <c r="I1372" s="136"/>
      <c r="J1372" s="136">
        <f>IFERROR(IF(G1372=$P$7,VLOOKUP(D1372,'Db Transaksi'!$E$6:$J$400000,6,FALSE),0),0)</f>
        <v>0</v>
      </c>
      <c r="K1372" s="136"/>
      <c r="L1372" s="137">
        <f t="shared" si="65"/>
        <v>0</v>
      </c>
      <c r="M1372" s="138"/>
    </row>
    <row r="1373" spans="1:13" s="7" customFormat="1" x14ac:dyDescent="0.25">
      <c r="A1373" s="53" t="str">
        <f t="shared" si="63"/>
        <v/>
      </c>
      <c r="B1373" s="53">
        <v>1354</v>
      </c>
      <c r="C1373" s="52" t="str">
        <f t="shared" si="64"/>
        <v>A.049.1354</v>
      </c>
      <c r="D1373" s="52" t="str">
        <f>IF(E1373="","",$G$5&amp;"."&amp;B1373&amp;"."&amp;VLOOKUP(G1373,Setting!$B$6:$C$7,2,FALSE)&amp;"."&amp;DAY(E1373)&amp;"."&amp;MONTH(E1373)&amp;"."&amp;YEAR(E1373))</f>
        <v/>
      </c>
      <c r="E1373" s="135" t="str">
        <f>IFERROR(VLOOKUP(C1373,'Db Transaksi'!$C$6:$K$400000,4,FALSE),"")</f>
        <v/>
      </c>
      <c r="F1373" s="135"/>
      <c r="G1373" s="54" t="str">
        <f>IFERROR(VLOOKUP(C1373,'Db Transaksi'!$C$6:$K$400000,7,FALSE),"")</f>
        <v/>
      </c>
      <c r="H1373" s="136">
        <f>IFERROR(IF(G1373=$P$6,VLOOKUP(D1373,'Db Transaksi'!$E$6:$J$400000,6,FALSE),0),0)</f>
        <v>0</v>
      </c>
      <c r="I1373" s="136"/>
      <c r="J1373" s="136">
        <f>IFERROR(IF(G1373=$P$7,VLOOKUP(D1373,'Db Transaksi'!$E$6:$J$400000,6,FALSE),0),0)</f>
        <v>0</v>
      </c>
      <c r="K1373" s="136"/>
      <c r="L1373" s="137">
        <f t="shared" si="65"/>
        <v>0</v>
      </c>
      <c r="M1373" s="138"/>
    </row>
    <row r="1374" spans="1:13" s="7" customFormat="1" x14ac:dyDescent="0.25">
      <c r="A1374" s="53" t="str">
        <f t="shared" si="63"/>
        <v/>
      </c>
      <c r="B1374" s="53">
        <v>1355</v>
      </c>
      <c r="C1374" s="52" t="str">
        <f t="shared" si="64"/>
        <v>A.049.1355</v>
      </c>
      <c r="D1374" s="52" t="str">
        <f>IF(E1374="","",$G$5&amp;"."&amp;B1374&amp;"."&amp;VLOOKUP(G1374,Setting!$B$6:$C$7,2,FALSE)&amp;"."&amp;DAY(E1374)&amp;"."&amp;MONTH(E1374)&amp;"."&amp;YEAR(E1374))</f>
        <v/>
      </c>
      <c r="E1374" s="135" t="str">
        <f>IFERROR(VLOOKUP(C1374,'Db Transaksi'!$C$6:$K$400000,4,FALSE),"")</f>
        <v/>
      </c>
      <c r="F1374" s="135"/>
      <c r="G1374" s="54" t="str">
        <f>IFERROR(VLOOKUP(C1374,'Db Transaksi'!$C$6:$K$400000,7,FALSE),"")</f>
        <v/>
      </c>
      <c r="H1374" s="136">
        <f>IFERROR(IF(G1374=$P$6,VLOOKUP(D1374,'Db Transaksi'!$E$6:$J$400000,6,FALSE),0),0)</f>
        <v>0</v>
      </c>
      <c r="I1374" s="136"/>
      <c r="J1374" s="136">
        <f>IFERROR(IF(G1374=$P$7,VLOOKUP(D1374,'Db Transaksi'!$E$6:$J$400000,6,FALSE),0),0)</f>
        <v>0</v>
      </c>
      <c r="K1374" s="136"/>
      <c r="L1374" s="137">
        <f t="shared" si="65"/>
        <v>0</v>
      </c>
      <c r="M1374" s="138"/>
    </row>
    <row r="1375" spans="1:13" s="7" customFormat="1" x14ac:dyDescent="0.25">
      <c r="A1375" s="53" t="str">
        <f t="shared" si="63"/>
        <v/>
      </c>
      <c r="B1375" s="53">
        <v>1356</v>
      </c>
      <c r="C1375" s="52" t="str">
        <f t="shared" si="64"/>
        <v>A.049.1356</v>
      </c>
      <c r="D1375" s="52" t="str">
        <f>IF(E1375="","",$G$5&amp;"."&amp;B1375&amp;"."&amp;VLOOKUP(G1375,Setting!$B$6:$C$7,2,FALSE)&amp;"."&amp;DAY(E1375)&amp;"."&amp;MONTH(E1375)&amp;"."&amp;YEAR(E1375))</f>
        <v/>
      </c>
      <c r="E1375" s="135" t="str">
        <f>IFERROR(VLOOKUP(C1375,'Db Transaksi'!$C$6:$K$400000,4,FALSE),"")</f>
        <v/>
      </c>
      <c r="F1375" s="135"/>
      <c r="G1375" s="54" t="str">
        <f>IFERROR(VLOOKUP(C1375,'Db Transaksi'!$C$6:$K$400000,7,FALSE),"")</f>
        <v/>
      </c>
      <c r="H1375" s="136">
        <f>IFERROR(IF(G1375=$P$6,VLOOKUP(D1375,'Db Transaksi'!$E$6:$J$400000,6,FALSE),0),0)</f>
        <v>0</v>
      </c>
      <c r="I1375" s="136"/>
      <c r="J1375" s="136">
        <f>IFERROR(IF(G1375=$P$7,VLOOKUP(D1375,'Db Transaksi'!$E$6:$J$400000,6,FALSE),0),0)</f>
        <v>0</v>
      </c>
      <c r="K1375" s="136"/>
      <c r="L1375" s="137">
        <f t="shared" si="65"/>
        <v>0</v>
      </c>
      <c r="M1375" s="138"/>
    </row>
    <row r="1376" spans="1:13" s="7" customFormat="1" x14ac:dyDescent="0.25">
      <c r="A1376" s="53" t="str">
        <f t="shared" si="63"/>
        <v/>
      </c>
      <c r="B1376" s="53">
        <v>1357</v>
      </c>
      <c r="C1376" s="52" t="str">
        <f t="shared" si="64"/>
        <v>A.049.1357</v>
      </c>
      <c r="D1376" s="52" t="str">
        <f>IF(E1376="","",$G$5&amp;"."&amp;B1376&amp;"."&amp;VLOOKUP(G1376,Setting!$B$6:$C$7,2,FALSE)&amp;"."&amp;DAY(E1376)&amp;"."&amp;MONTH(E1376)&amp;"."&amp;YEAR(E1376))</f>
        <v/>
      </c>
      <c r="E1376" s="135" t="str">
        <f>IFERROR(VLOOKUP(C1376,'Db Transaksi'!$C$6:$K$400000,4,FALSE),"")</f>
        <v/>
      </c>
      <c r="F1376" s="135"/>
      <c r="G1376" s="54" t="str">
        <f>IFERROR(VLOOKUP(C1376,'Db Transaksi'!$C$6:$K$400000,7,FALSE),"")</f>
        <v/>
      </c>
      <c r="H1376" s="136">
        <f>IFERROR(IF(G1376=$P$6,VLOOKUP(D1376,'Db Transaksi'!$E$6:$J$400000,6,FALSE),0),0)</f>
        <v>0</v>
      </c>
      <c r="I1376" s="136"/>
      <c r="J1376" s="136">
        <f>IFERROR(IF(G1376=$P$7,VLOOKUP(D1376,'Db Transaksi'!$E$6:$J$400000,6,FALSE),0),0)</f>
        <v>0</v>
      </c>
      <c r="K1376" s="136"/>
      <c r="L1376" s="137">
        <f t="shared" si="65"/>
        <v>0</v>
      </c>
      <c r="M1376" s="138"/>
    </row>
    <row r="1377" spans="1:13" s="7" customFormat="1" x14ac:dyDescent="0.25">
      <c r="A1377" s="53" t="str">
        <f t="shared" si="63"/>
        <v/>
      </c>
      <c r="B1377" s="53">
        <v>1358</v>
      </c>
      <c r="C1377" s="52" t="str">
        <f t="shared" si="64"/>
        <v>A.049.1358</v>
      </c>
      <c r="D1377" s="52" t="str">
        <f>IF(E1377="","",$G$5&amp;"."&amp;B1377&amp;"."&amp;VLOOKUP(G1377,Setting!$B$6:$C$7,2,FALSE)&amp;"."&amp;DAY(E1377)&amp;"."&amp;MONTH(E1377)&amp;"."&amp;YEAR(E1377))</f>
        <v/>
      </c>
      <c r="E1377" s="135" t="str">
        <f>IFERROR(VLOOKUP(C1377,'Db Transaksi'!$C$6:$K$400000,4,FALSE),"")</f>
        <v/>
      </c>
      <c r="F1377" s="135"/>
      <c r="G1377" s="54" t="str">
        <f>IFERROR(VLOOKUP(C1377,'Db Transaksi'!$C$6:$K$400000,7,FALSE),"")</f>
        <v/>
      </c>
      <c r="H1377" s="136">
        <f>IFERROR(IF(G1377=$P$6,VLOOKUP(D1377,'Db Transaksi'!$E$6:$J$400000,6,FALSE),0),0)</f>
        <v>0</v>
      </c>
      <c r="I1377" s="136"/>
      <c r="J1377" s="136">
        <f>IFERROR(IF(G1377=$P$7,VLOOKUP(D1377,'Db Transaksi'!$E$6:$J$400000,6,FALSE),0),0)</f>
        <v>0</v>
      </c>
      <c r="K1377" s="136"/>
      <c r="L1377" s="137">
        <f t="shared" si="65"/>
        <v>0</v>
      </c>
      <c r="M1377" s="138"/>
    </row>
    <row r="1378" spans="1:13" s="7" customFormat="1" x14ac:dyDescent="0.25">
      <c r="A1378" s="53" t="str">
        <f t="shared" si="63"/>
        <v/>
      </c>
      <c r="B1378" s="53">
        <v>1359</v>
      </c>
      <c r="C1378" s="52" t="str">
        <f t="shared" si="64"/>
        <v>A.049.1359</v>
      </c>
      <c r="D1378" s="52" t="str">
        <f>IF(E1378="","",$G$5&amp;"."&amp;B1378&amp;"."&amp;VLOOKUP(G1378,Setting!$B$6:$C$7,2,FALSE)&amp;"."&amp;DAY(E1378)&amp;"."&amp;MONTH(E1378)&amp;"."&amp;YEAR(E1378))</f>
        <v/>
      </c>
      <c r="E1378" s="135" t="str">
        <f>IFERROR(VLOOKUP(C1378,'Db Transaksi'!$C$6:$K$400000,4,FALSE),"")</f>
        <v/>
      </c>
      <c r="F1378" s="135"/>
      <c r="G1378" s="54" t="str">
        <f>IFERROR(VLOOKUP(C1378,'Db Transaksi'!$C$6:$K$400000,7,FALSE),"")</f>
        <v/>
      </c>
      <c r="H1378" s="136">
        <f>IFERROR(IF(G1378=$P$6,VLOOKUP(D1378,'Db Transaksi'!$E$6:$J$400000,6,FALSE),0),0)</f>
        <v>0</v>
      </c>
      <c r="I1378" s="136"/>
      <c r="J1378" s="136">
        <f>IFERROR(IF(G1378=$P$7,VLOOKUP(D1378,'Db Transaksi'!$E$6:$J$400000,6,FALSE),0),0)</f>
        <v>0</v>
      </c>
      <c r="K1378" s="136"/>
      <c r="L1378" s="137">
        <f t="shared" si="65"/>
        <v>0</v>
      </c>
      <c r="M1378" s="138"/>
    </row>
    <row r="1379" spans="1:13" s="7" customFormat="1" x14ac:dyDescent="0.25">
      <c r="A1379" s="53" t="str">
        <f t="shared" si="63"/>
        <v/>
      </c>
      <c r="B1379" s="53">
        <v>1360</v>
      </c>
      <c r="C1379" s="52" t="str">
        <f t="shared" si="64"/>
        <v>A.049.1360</v>
      </c>
      <c r="D1379" s="52" t="str">
        <f>IF(E1379="","",$G$5&amp;"."&amp;B1379&amp;"."&amp;VLOOKUP(G1379,Setting!$B$6:$C$7,2,FALSE)&amp;"."&amp;DAY(E1379)&amp;"."&amp;MONTH(E1379)&amp;"."&amp;YEAR(E1379))</f>
        <v/>
      </c>
      <c r="E1379" s="135" t="str">
        <f>IFERROR(VLOOKUP(C1379,'Db Transaksi'!$C$6:$K$400000,4,FALSE),"")</f>
        <v/>
      </c>
      <c r="F1379" s="135"/>
      <c r="G1379" s="54" t="str">
        <f>IFERROR(VLOOKUP(C1379,'Db Transaksi'!$C$6:$K$400000,7,FALSE),"")</f>
        <v/>
      </c>
      <c r="H1379" s="136">
        <f>IFERROR(IF(G1379=$P$6,VLOOKUP(D1379,'Db Transaksi'!$E$6:$J$400000,6,FALSE),0),0)</f>
        <v>0</v>
      </c>
      <c r="I1379" s="136"/>
      <c r="J1379" s="136">
        <f>IFERROR(IF(G1379=$P$7,VLOOKUP(D1379,'Db Transaksi'!$E$6:$J$400000,6,FALSE),0),0)</f>
        <v>0</v>
      </c>
      <c r="K1379" s="136"/>
      <c r="L1379" s="137">
        <f t="shared" si="65"/>
        <v>0</v>
      </c>
      <c r="M1379" s="138"/>
    </row>
    <row r="1380" spans="1:13" s="7" customFormat="1" x14ac:dyDescent="0.25">
      <c r="A1380" s="53" t="str">
        <f t="shared" si="63"/>
        <v/>
      </c>
      <c r="B1380" s="53">
        <v>1361</v>
      </c>
      <c r="C1380" s="52" t="str">
        <f t="shared" si="64"/>
        <v>A.049.1361</v>
      </c>
      <c r="D1380" s="52" t="str">
        <f>IF(E1380="","",$G$5&amp;"."&amp;B1380&amp;"."&amp;VLOOKUP(G1380,Setting!$B$6:$C$7,2,FALSE)&amp;"."&amp;DAY(E1380)&amp;"."&amp;MONTH(E1380)&amp;"."&amp;YEAR(E1380))</f>
        <v/>
      </c>
      <c r="E1380" s="135" t="str">
        <f>IFERROR(VLOOKUP(C1380,'Db Transaksi'!$C$6:$K$400000,4,FALSE),"")</f>
        <v/>
      </c>
      <c r="F1380" s="135"/>
      <c r="G1380" s="54" t="str">
        <f>IFERROR(VLOOKUP(C1380,'Db Transaksi'!$C$6:$K$400000,7,FALSE),"")</f>
        <v/>
      </c>
      <c r="H1380" s="136">
        <f>IFERROR(IF(G1380=$P$6,VLOOKUP(D1380,'Db Transaksi'!$E$6:$J$400000,6,FALSE),0),0)</f>
        <v>0</v>
      </c>
      <c r="I1380" s="136"/>
      <c r="J1380" s="136">
        <f>IFERROR(IF(G1380=$P$7,VLOOKUP(D1380,'Db Transaksi'!$E$6:$J$400000,6,FALSE),0),0)</f>
        <v>0</v>
      </c>
      <c r="K1380" s="136"/>
      <c r="L1380" s="137">
        <f t="shared" si="65"/>
        <v>0</v>
      </c>
      <c r="M1380" s="138"/>
    </row>
    <row r="1381" spans="1:13" s="7" customFormat="1" x14ac:dyDescent="0.25">
      <c r="A1381" s="53" t="str">
        <f t="shared" si="63"/>
        <v/>
      </c>
      <c r="B1381" s="53">
        <v>1362</v>
      </c>
      <c r="C1381" s="52" t="str">
        <f t="shared" si="64"/>
        <v>A.049.1362</v>
      </c>
      <c r="D1381" s="52" t="str">
        <f>IF(E1381="","",$G$5&amp;"."&amp;B1381&amp;"."&amp;VLOOKUP(G1381,Setting!$B$6:$C$7,2,FALSE)&amp;"."&amp;DAY(E1381)&amp;"."&amp;MONTH(E1381)&amp;"."&amp;YEAR(E1381))</f>
        <v/>
      </c>
      <c r="E1381" s="135" t="str">
        <f>IFERROR(VLOOKUP(C1381,'Db Transaksi'!$C$6:$K$400000,4,FALSE),"")</f>
        <v/>
      </c>
      <c r="F1381" s="135"/>
      <c r="G1381" s="54" t="str">
        <f>IFERROR(VLOOKUP(C1381,'Db Transaksi'!$C$6:$K$400000,7,FALSE),"")</f>
        <v/>
      </c>
      <c r="H1381" s="136">
        <f>IFERROR(IF(G1381=$P$6,VLOOKUP(D1381,'Db Transaksi'!$E$6:$J$400000,6,FALSE),0),0)</f>
        <v>0</v>
      </c>
      <c r="I1381" s="136"/>
      <c r="J1381" s="136">
        <f>IFERROR(IF(G1381=$P$7,VLOOKUP(D1381,'Db Transaksi'!$E$6:$J$400000,6,FALSE),0),0)</f>
        <v>0</v>
      </c>
      <c r="K1381" s="136"/>
      <c r="L1381" s="137">
        <f t="shared" si="65"/>
        <v>0</v>
      </c>
      <c r="M1381" s="138"/>
    </row>
    <row r="1382" spans="1:13" s="7" customFormat="1" x14ac:dyDescent="0.25">
      <c r="A1382" s="53" t="str">
        <f t="shared" si="63"/>
        <v/>
      </c>
      <c r="B1382" s="53">
        <v>1363</v>
      </c>
      <c r="C1382" s="52" t="str">
        <f t="shared" si="64"/>
        <v>A.049.1363</v>
      </c>
      <c r="D1382" s="52" t="str">
        <f>IF(E1382="","",$G$5&amp;"."&amp;B1382&amp;"."&amp;VLOOKUP(G1382,Setting!$B$6:$C$7,2,FALSE)&amp;"."&amp;DAY(E1382)&amp;"."&amp;MONTH(E1382)&amp;"."&amp;YEAR(E1382))</f>
        <v/>
      </c>
      <c r="E1382" s="135" t="str">
        <f>IFERROR(VLOOKUP(C1382,'Db Transaksi'!$C$6:$K$400000,4,FALSE),"")</f>
        <v/>
      </c>
      <c r="F1382" s="135"/>
      <c r="G1382" s="54" t="str">
        <f>IFERROR(VLOOKUP(C1382,'Db Transaksi'!$C$6:$K$400000,7,FALSE),"")</f>
        <v/>
      </c>
      <c r="H1382" s="136">
        <f>IFERROR(IF(G1382=$P$6,VLOOKUP(D1382,'Db Transaksi'!$E$6:$J$400000,6,FALSE),0),0)</f>
        <v>0</v>
      </c>
      <c r="I1382" s="136"/>
      <c r="J1382" s="136">
        <f>IFERROR(IF(G1382=$P$7,VLOOKUP(D1382,'Db Transaksi'!$E$6:$J$400000,6,FALSE),0),0)</f>
        <v>0</v>
      </c>
      <c r="K1382" s="136"/>
      <c r="L1382" s="137">
        <f t="shared" si="65"/>
        <v>0</v>
      </c>
      <c r="M1382" s="138"/>
    </row>
    <row r="1383" spans="1:13" s="7" customFormat="1" x14ac:dyDescent="0.25">
      <c r="A1383" s="53" t="str">
        <f t="shared" si="63"/>
        <v/>
      </c>
      <c r="B1383" s="53">
        <v>1364</v>
      </c>
      <c r="C1383" s="52" t="str">
        <f t="shared" si="64"/>
        <v>A.049.1364</v>
      </c>
      <c r="D1383" s="52" t="str">
        <f>IF(E1383="","",$G$5&amp;"."&amp;B1383&amp;"."&amp;VLOOKUP(G1383,Setting!$B$6:$C$7,2,FALSE)&amp;"."&amp;DAY(E1383)&amp;"."&amp;MONTH(E1383)&amp;"."&amp;YEAR(E1383))</f>
        <v/>
      </c>
      <c r="E1383" s="135" t="str">
        <f>IFERROR(VLOOKUP(C1383,'Db Transaksi'!$C$6:$K$400000,4,FALSE),"")</f>
        <v/>
      </c>
      <c r="F1383" s="135"/>
      <c r="G1383" s="54" t="str">
        <f>IFERROR(VLOOKUP(C1383,'Db Transaksi'!$C$6:$K$400000,7,FALSE),"")</f>
        <v/>
      </c>
      <c r="H1383" s="136">
        <f>IFERROR(IF(G1383=$P$6,VLOOKUP(D1383,'Db Transaksi'!$E$6:$J$400000,6,FALSE),0),0)</f>
        <v>0</v>
      </c>
      <c r="I1383" s="136"/>
      <c r="J1383" s="136">
        <f>IFERROR(IF(G1383=$P$7,VLOOKUP(D1383,'Db Transaksi'!$E$6:$J$400000,6,FALSE),0),0)</f>
        <v>0</v>
      </c>
      <c r="K1383" s="136"/>
      <c r="L1383" s="137">
        <f t="shared" si="65"/>
        <v>0</v>
      </c>
      <c r="M1383" s="138"/>
    </row>
    <row r="1384" spans="1:13" s="7" customFormat="1" x14ac:dyDescent="0.25">
      <c r="A1384" s="53" t="str">
        <f t="shared" si="63"/>
        <v/>
      </c>
      <c r="B1384" s="53">
        <v>1365</v>
      </c>
      <c r="C1384" s="52" t="str">
        <f t="shared" si="64"/>
        <v>A.049.1365</v>
      </c>
      <c r="D1384" s="52" t="str">
        <f>IF(E1384="","",$G$5&amp;"."&amp;B1384&amp;"."&amp;VLOOKUP(G1384,Setting!$B$6:$C$7,2,FALSE)&amp;"."&amp;DAY(E1384)&amp;"."&amp;MONTH(E1384)&amp;"."&amp;YEAR(E1384))</f>
        <v/>
      </c>
      <c r="E1384" s="135" t="str">
        <f>IFERROR(VLOOKUP(C1384,'Db Transaksi'!$C$6:$K$400000,4,FALSE),"")</f>
        <v/>
      </c>
      <c r="F1384" s="135"/>
      <c r="G1384" s="54" t="str">
        <f>IFERROR(VLOOKUP(C1384,'Db Transaksi'!$C$6:$K$400000,7,FALSE),"")</f>
        <v/>
      </c>
      <c r="H1384" s="136">
        <f>IFERROR(IF(G1384=$P$6,VLOOKUP(D1384,'Db Transaksi'!$E$6:$J$400000,6,FALSE),0),0)</f>
        <v>0</v>
      </c>
      <c r="I1384" s="136"/>
      <c r="J1384" s="136">
        <f>IFERROR(IF(G1384=$P$7,VLOOKUP(D1384,'Db Transaksi'!$E$6:$J$400000,6,FALSE),0),0)</f>
        <v>0</v>
      </c>
      <c r="K1384" s="136"/>
      <c r="L1384" s="137">
        <f t="shared" si="65"/>
        <v>0</v>
      </c>
      <c r="M1384" s="138"/>
    </row>
    <row r="1385" spans="1:13" s="7" customFormat="1" x14ac:dyDescent="0.25">
      <c r="A1385" s="53" t="str">
        <f t="shared" si="63"/>
        <v/>
      </c>
      <c r="B1385" s="53">
        <v>1366</v>
      </c>
      <c r="C1385" s="52" t="str">
        <f t="shared" si="64"/>
        <v>A.049.1366</v>
      </c>
      <c r="D1385" s="52" t="str">
        <f>IF(E1385="","",$G$5&amp;"."&amp;B1385&amp;"."&amp;VLOOKUP(G1385,Setting!$B$6:$C$7,2,FALSE)&amp;"."&amp;DAY(E1385)&amp;"."&amp;MONTH(E1385)&amp;"."&amp;YEAR(E1385))</f>
        <v/>
      </c>
      <c r="E1385" s="135" t="str">
        <f>IFERROR(VLOOKUP(C1385,'Db Transaksi'!$C$6:$K$400000,4,FALSE),"")</f>
        <v/>
      </c>
      <c r="F1385" s="135"/>
      <c r="G1385" s="54" t="str">
        <f>IFERROR(VLOOKUP(C1385,'Db Transaksi'!$C$6:$K$400000,7,FALSE),"")</f>
        <v/>
      </c>
      <c r="H1385" s="136">
        <f>IFERROR(IF(G1385=$P$6,VLOOKUP(D1385,'Db Transaksi'!$E$6:$J$400000,6,FALSE),0),0)</f>
        <v>0</v>
      </c>
      <c r="I1385" s="136"/>
      <c r="J1385" s="136">
        <f>IFERROR(IF(G1385=$P$7,VLOOKUP(D1385,'Db Transaksi'!$E$6:$J$400000,6,FALSE),0),0)</f>
        <v>0</v>
      </c>
      <c r="K1385" s="136"/>
      <c r="L1385" s="137">
        <f t="shared" si="65"/>
        <v>0</v>
      </c>
      <c r="M1385" s="138"/>
    </row>
    <row r="1386" spans="1:13" s="7" customFormat="1" x14ac:dyDescent="0.25">
      <c r="A1386" s="53" t="str">
        <f t="shared" si="63"/>
        <v/>
      </c>
      <c r="B1386" s="53">
        <v>1367</v>
      </c>
      <c r="C1386" s="52" t="str">
        <f t="shared" si="64"/>
        <v>A.049.1367</v>
      </c>
      <c r="D1386" s="52" t="str">
        <f>IF(E1386="","",$G$5&amp;"."&amp;B1386&amp;"."&amp;VLOOKUP(G1386,Setting!$B$6:$C$7,2,FALSE)&amp;"."&amp;DAY(E1386)&amp;"."&amp;MONTH(E1386)&amp;"."&amp;YEAR(E1386))</f>
        <v/>
      </c>
      <c r="E1386" s="135" t="str">
        <f>IFERROR(VLOOKUP(C1386,'Db Transaksi'!$C$6:$K$400000,4,FALSE),"")</f>
        <v/>
      </c>
      <c r="F1386" s="135"/>
      <c r="G1386" s="54" t="str">
        <f>IFERROR(VLOOKUP(C1386,'Db Transaksi'!$C$6:$K$400000,7,FALSE),"")</f>
        <v/>
      </c>
      <c r="H1386" s="136">
        <f>IFERROR(IF(G1386=$P$6,VLOOKUP(D1386,'Db Transaksi'!$E$6:$J$400000,6,FALSE),0),0)</f>
        <v>0</v>
      </c>
      <c r="I1386" s="136"/>
      <c r="J1386" s="136">
        <f>IFERROR(IF(G1386=$P$7,VLOOKUP(D1386,'Db Transaksi'!$E$6:$J$400000,6,FALSE),0),0)</f>
        <v>0</v>
      </c>
      <c r="K1386" s="136"/>
      <c r="L1386" s="137">
        <f t="shared" si="65"/>
        <v>0</v>
      </c>
      <c r="M1386" s="138"/>
    </row>
    <row r="1387" spans="1:13" s="7" customFormat="1" x14ac:dyDescent="0.25">
      <c r="A1387" s="53" t="str">
        <f t="shared" si="63"/>
        <v/>
      </c>
      <c r="B1387" s="53">
        <v>1368</v>
      </c>
      <c r="C1387" s="52" t="str">
        <f t="shared" si="64"/>
        <v>A.049.1368</v>
      </c>
      <c r="D1387" s="52" t="str">
        <f>IF(E1387="","",$G$5&amp;"."&amp;B1387&amp;"."&amp;VLOOKUP(G1387,Setting!$B$6:$C$7,2,FALSE)&amp;"."&amp;DAY(E1387)&amp;"."&amp;MONTH(E1387)&amp;"."&amp;YEAR(E1387))</f>
        <v/>
      </c>
      <c r="E1387" s="135" t="str">
        <f>IFERROR(VLOOKUP(C1387,'Db Transaksi'!$C$6:$K$400000,4,FALSE),"")</f>
        <v/>
      </c>
      <c r="F1387" s="135"/>
      <c r="G1387" s="54" t="str">
        <f>IFERROR(VLOOKUP(C1387,'Db Transaksi'!$C$6:$K$400000,7,FALSE),"")</f>
        <v/>
      </c>
      <c r="H1387" s="136">
        <f>IFERROR(IF(G1387=$P$6,VLOOKUP(D1387,'Db Transaksi'!$E$6:$J$400000,6,FALSE),0),0)</f>
        <v>0</v>
      </c>
      <c r="I1387" s="136"/>
      <c r="J1387" s="136">
        <f>IFERROR(IF(G1387=$P$7,VLOOKUP(D1387,'Db Transaksi'!$E$6:$J$400000,6,FALSE),0),0)</f>
        <v>0</v>
      </c>
      <c r="K1387" s="136"/>
      <c r="L1387" s="137">
        <f t="shared" si="65"/>
        <v>0</v>
      </c>
      <c r="M1387" s="138"/>
    </row>
    <row r="1388" spans="1:13" s="7" customFormat="1" x14ac:dyDescent="0.25">
      <c r="A1388" s="53" t="str">
        <f t="shared" si="63"/>
        <v/>
      </c>
      <c r="B1388" s="53">
        <v>1369</v>
      </c>
      <c r="C1388" s="52" t="str">
        <f t="shared" si="64"/>
        <v>A.049.1369</v>
      </c>
      <c r="D1388" s="52" t="str">
        <f>IF(E1388="","",$G$5&amp;"."&amp;B1388&amp;"."&amp;VLOOKUP(G1388,Setting!$B$6:$C$7,2,FALSE)&amp;"."&amp;DAY(E1388)&amp;"."&amp;MONTH(E1388)&amp;"."&amp;YEAR(E1388))</f>
        <v/>
      </c>
      <c r="E1388" s="135" t="str">
        <f>IFERROR(VLOOKUP(C1388,'Db Transaksi'!$C$6:$K$400000,4,FALSE),"")</f>
        <v/>
      </c>
      <c r="F1388" s="135"/>
      <c r="G1388" s="54" t="str">
        <f>IFERROR(VLOOKUP(C1388,'Db Transaksi'!$C$6:$K$400000,7,FALSE),"")</f>
        <v/>
      </c>
      <c r="H1388" s="136">
        <f>IFERROR(IF(G1388=$P$6,VLOOKUP(D1388,'Db Transaksi'!$E$6:$J$400000,6,FALSE),0),0)</f>
        <v>0</v>
      </c>
      <c r="I1388" s="136"/>
      <c r="J1388" s="136">
        <f>IFERROR(IF(G1388=$P$7,VLOOKUP(D1388,'Db Transaksi'!$E$6:$J$400000,6,FALSE),0),0)</f>
        <v>0</v>
      </c>
      <c r="K1388" s="136"/>
      <c r="L1388" s="137">
        <f t="shared" si="65"/>
        <v>0</v>
      </c>
      <c r="M1388" s="138"/>
    </row>
    <row r="1389" spans="1:13" s="7" customFormat="1" x14ac:dyDescent="0.25">
      <c r="A1389" s="53" t="str">
        <f t="shared" si="63"/>
        <v/>
      </c>
      <c r="B1389" s="53">
        <v>1370</v>
      </c>
      <c r="C1389" s="52" t="str">
        <f t="shared" si="64"/>
        <v>A.049.1370</v>
      </c>
      <c r="D1389" s="52" t="str">
        <f>IF(E1389="","",$G$5&amp;"."&amp;B1389&amp;"."&amp;VLOOKUP(G1389,Setting!$B$6:$C$7,2,FALSE)&amp;"."&amp;DAY(E1389)&amp;"."&amp;MONTH(E1389)&amp;"."&amp;YEAR(E1389))</f>
        <v/>
      </c>
      <c r="E1389" s="135" t="str">
        <f>IFERROR(VLOOKUP(C1389,'Db Transaksi'!$C$6:$K$400000,4,FALSE),"")</f>
        <v/>
      </c>
      <c r="F1389" s="135"/>
      <c r="G1389" s="54" t="str">
        <f>IFERROR(VLOOKUP(C1389,'Db Transaksi'!$C$6:$K$400000,7,FALSE),"")</f>
        <v/>
      </c>
      <c r="H1389" s="136">
        <f>IFERROR(IF(G1389=$P$6,VLOOKUP(D1389,'Db Transaksi'!$E$6:$J$400000,6,FALSE),0),0)</f>
        <v>0</v>
      </c>
      <c r="I1389" s="136"/>
      <c r="J1389" s="136">
        <f>IFERROR(IF(G1389=$P$7,VLOOKUP(D1389,'Db Transaksi'!$E$6:$J$400000,6,FALSE),0),0)</f>
        <v>0</v>
      </c>
      <c r="K1389" s="136"/>
      <c r="L1389" s="137">
        <f t="shared" si="65"/>
        <v>0</v>
      </c>
      <c r="M1389" s="138"/>
    </row>
    <row r="1390" spans="1:13" s="7" customFormat="1" x14ac:dyDescent="0.25">
      <c r="A1390" s="53" t="str">
        <f t="shared" si="63"/>
        <v/>
      </c>
      <c r="B1390" s="53">
        <v>1371</v>
      </c>
      <c r="C1390" s="52" t="str">
        <f t="shared" si="64"/>
        <v>A.049.1371</v>
      </c>
      <c r="D1390" s="52" t="str">
        <f>IF(E1390="","",$G$5&amp;"."&amp;B1390&amp;"."&amp;VLOOKUP(G1390,Setting!$B$6:$C$7,2,FALSE)&amp;"."&amp;DAY(E1390)&amp;"."&amp;MONTH(E1390)&amp;"."&amp;YEAR(E1390))</f>
        <v/>
      </c>
      <c r="E1390" s="135" t="str">
        <f>IFERROR(VLOOKUP(C1390,'Db Transaksi'!$C$6:$K$400000,4,FALSE),"")</f>
        <v/>
      </c>
      <c r="F1390" s="135"/>
      <c r="G1390" s="54" t="str">
        <f>IFERROR(VLOOKUP(C1390,'Db Transaksi'!$C$6:$K$400000,7,FALSE),"")</f>
        <v/>
      </c>
      <c r="H1390" s="136">
        <f>IFERROR(IF(G1390=$P$6,VLOOKUP(D1390,'Db Transaksi'!$E$6:$J$400000,6,FALSE),0),0)</f>
        <v>0</v>
      </c>
      <c r="I1390" s="136"/>
      <c r="J1390" s="136">
        <f>IFERROR(IF(G1390=$P$7,VLOOKUP(D1390,'Db Transaksi'!$E$6:$J$400000,6,FALSE),0),0)</f>
        <v>0</v>
      </c>
      <c r="K1390" s="136"/>
      <c r="L1390" s="137">
        <f t="shared" si="65"/>
        <v>0</v>
      </c>
      <c r="M1390" s="138"/>
    </row>
    <row r="1391" spans="1:13" s="7" customFormat="1" x14ac:dyDescent="0.25">
      <c r="A1391" s="53" t="str">
        <f t="shared" si="63"/>
        <v/>
      </c>
      <c r="B1391" s="53">
        <v>1372</v>
      </c>
      <c r="C1391" s="52" t="str">
        <f t="shared" si="64"/>
        <v>A.049.1372</v>
      </c>
      <c r="D1391" s="52" t="str">
        <f>IF(E1391="","",$G$5&amp;"."&amp;B1391&amp;"."&amp;VLOOKUP(G1391,Setting!$B$6:$C$7,2,FALSE)&amp;"."&amp;DAY(E1391)&amp;"."&amp;MONTH(E1391)&amp;"."&amp;YEAR(E1391))</f>
        <v/>
      </c>
      <c r="E1391" s="135" t="str">
        <f>IFERROR(VLOOKUP(C1391,'Db Transaksi'!$C$6:$K$400000,4,FALSE),"")</f>
        <v/>
      </c>
      <c r="F1391" s="135"/>
      <c r="G1391" s="54" t="str">
        <f>IFERROR(VLOOKUP(C1391,'Db Transaksi'!$C$6:$K$400000,7,FALSE),"")</f>
        <v/>
      </c>
      <c r="H1391" s="136">
        <f>IFERROR(IF(G1391=$P$6,VLOOKUP(D1391,'Db Transaksi'!$E$6:$J$400000,6,FALSE),0),0)</f>
        <v>0</v>
      </c>
      <c r="I1391" s="136"/>
      <c r="J1391" s="136">
        <f>IFERROR(IF(G1391=$P$7,VLOOKUP(D1391,'Db Transaksi'!$E$6:$J$400000,6,FALSE),0),0)</f>
        <v>0</v>
      </c>
      <c r="K1391" s="136"/>
      <c r="L1391" s="137">
        <f t="shared" si="65"/>
        <v>0</v>
      </c>
      <c r="M1391" s="138"/>
    </row>
    <row r="1392" spans="1:13" s="7" customFormat="1" x14ac:dyDescent="0.25">
      <c r="A1392" s="53" t="str">
        <f t="shared" si="63"/>
        <v/>
      </c>
      <c r="B1392" s="53">
        <v>1373</v>
      </c>
      <c r="C1392" s="52" t="str">
        <f t="shared" si="64"/>
        <v>A.049.1373</v>
      </c>
      <c r="D1392" s="52" t="str">
        <f>IF(E1392="","",$G$5&amp;"."&amp;B1392&amp;"."&amp;VLOOKUP(G1392,Setting!$B$6:$C$7,2,FALSE)&amp;"."&amp;DAY(E1392)&amp;"."&amp;MONTH(E1392)&amp;"."&amp;YEAR(E1392))</f>
        <v/>
      </c>
      <c r="E1392" s="135" t="str">
        <f>IFERROR(VLOOKUP(C1392,'Db Transaksi'!$C$6:$K$400000,4,FALSE),"")</f>
        <v/>
      </c>
      <c r="F1392" s="135"/>
      <c r="G1392" s="54" t="str">
        <f>IFERROR(VLOOKUP(C1392,'Db Transaksi'!$C$6:$K$400000,7,FALSE),"")</f>
        <v/>
      </c>
      <c r="H1392" s="136">
        <f>IFERROR(IF(G1392=$P$6,VLOOKUP(D1392,'Db Transaksi'!$E$6:$J$400000,6,FALSE),0),0)</f>
        <v>0</v>
      </c>
      <c r="I1392" s="136"/>
      <c r="J1392" s="136">
        <f>IFERROR(IF(G1392=$P$7,VLOOKUP(D1392,'Db Transaksi'!$E$6:$J$400000,6,FALSE),0),0)</f>
        <v>0</v>
      </c>
      <c r="K1392" s="136"/>
      <c r="L1392" s="137">
        <f t="shared" si="65"/>
        <v>0</v>
      </c>
      <c r="M1392" s="138"/>
    </row>
    <row r="1393" spans="1:13" s="7" customFormat="1" x14ac:dyDescent="0.25">
      <c r="A1393" s="53" t="str">
        <f t="shared" si="63"/>
        <v/>
      </c>
      <c r="B1393" s="53">
        <v>1374</v>
      </c>
      <c r="C1393" s="52" t="str">
        <f t="shared" si="64"/>
        <v>A.049.1374</v>
      </c>
      <c r="D1393" s="52" t="str">
        <f>IF(E1393="","",$G$5&amp;"."&amp;B1393&amp;"."&amp;VLOOKUP(G1393,Setting!$B$6:$C$7,2,FALSE)&amp;"."&amp;DAY(E1393)&amp;"."&amp;MONTH(E1393)&amp;"."&amp;YEAR(E1393))</f>
        <v/>
      </c>
      <c r="E1393" s="135" t="str">
        <f>IFERROR(VLOOKUP(C1393,'Db Transaksi'!$C$6:$K$400000,4,FALSE),"")</f>
        <v/>
      </c>
      <c r="F1393" s="135"/>
      <c r="G1393" s="54" t="str">
        <f>IFERROR(VLOOKUP(C1393,'Db Transaksi'!$C$6:$K$400000,7,FALSE),"")</f>
        <v/>
      </c>
      <c r="H1393" s="136">
        <f>IFERROR(IF(G1393=$P$6,VLOOKUP(D1393,'Db Transaksi'!$E$6:$J$400000,6,FALSE),0),0)</f>
        <v>0</v>
      </c>
      <c r="I1393" s="136"/>
      <c r="J1393" s="136">
        <f>IFERROR(IF(G1393=$P$7,VLOOKUP(D1393,'Db Transaksi'!$E$6:$J$400000,6,FALSE),0),0)</f>
        <v>0</v>
      </c>
      <c r="K1393" s="136"/>
      <c r="L1393" s="137">
        <f t="shared" si="65"/>
        <v>0</v>
      </c>
      <c r="M1393" s="138"/>
    </row>
    <row r="1394" spans="1:13" s="7" customFormat="1" x14ac:dyDescent="0.25">
      <c r="A1394" s="53" t="str">
        <f t="shared" si="63"/>
        <v/>
      </c>
      <c r="B1394" s="53">
        <v>1375</v>
      </c>
      <c r="C1394" s="52" t="str">
        <f t="shared" si="64"/>
        <v>A.049.1375</v>
      </c>
      <c r="D1394" s="52" t="str">
        <f>IF(E1394="","",$G$5&amp;"."&amp;B1394&amp;"."&amp;VLOOKUP(G1394,Setting!$B$6:$C$7,2,FALSE)&amp;"."&amp;DAY(E1394)&amp;"."&amp;MONTH(E1394)&amp;"."&amp;YEAR(E1394))</f>
        <v/>
      </c>
      <c r="E1394" s="135" t="str">
        <f>IFERROR(VLOOKUP(C1394,'Db Transaksi'!$C$6:$K$400000,4,FALSE),"")</f>
        <v/>
      </c>
      <c r="F1394" s="135"/>
      <c r="G1394" s="54" t="str">
        <f>IFERROR(VLOOKUP(C1394,'Db Transaksi'!$C$6:$K$400000,7,FALSE),"")</f>
        <v/>
      </c>
      <c r="H1394" s="136">
        <f>IFERROR(IF(G1394=$P$6,VLOOKUP(D1394,'Db Transaksi'!$E$6:$J$400000,6,FALSE),0),0)</f>
        <v>0</v>
      </c>
      <c r="I1394" s="136"/>
      <c r="J1394" s="136">
        <f>IFERROR(IF(G1394=$P$7,VLOOKUP(D1394,'Db Transaksi'!$E$6:$J$400000,6,FALSE),0),0)</f>
        <v>0</v>
      </c>
      <c r="K1394" s="136"/>
      <c r="L1394" s="137">
        <f t="shared" si="65"/>
        <v>0</v>
      </c>
      <c r="M1394" s="138"/>
    </row>
    <row r="1395" spans="1:13" s="7" customFormat="1" x14ac:dyDescent="0.25">
      <c r="A1395" s="53" t="str">
        <f t="shared" si="63"/>
        <v/>
      </c>
      <c r="B1395" s="53">
        <v>1376</v>
      </c>
      <c r="C1395" s="52" t="str">
        <f t="shared" si="64"/>
        <v>A.049.1376</v>
      </c>
      <c r="D1395" s="52" t="str">
        <f>IF(E1395="","",$G$5&amp;"."&amp;B1395&amp;"."&amp;VLOOKUP(G1395,Setting!$B$6:$C$7,2,FALSE)&amp;"."&amp;DAY(E1395)&amp;"."&amp;MONTH(E1395)&amp;"."&amp;YEAR(E1395))</f>
        <v/>
      </c>
      <c r="E1395" s="135" t="str">
        <f>IFERROR(VLOOKUP(C1395,'Db Transaksi'!$C$6:$K$400000,4,FALSE),"")</f>
        <v/>
      </c>
      <c r="F1395" s="135"/>
      <c r="G1395" s="54" t="str">
        <f>IFERROR(VLOOKUP(C1395,'Db Transaksi'!$C$6:$K$400000,7,FALSE),"")</f>
        <v/>
      </c>
      <c r="H1395" s="136">
        <f>IFERROR(IF(G1395=$P$6,VLOOKUP(D1395,'Db Transaksi'!$E$6:$J$400000,6,FALSE),0),0)</f>
        <v>0</v>
      </c>
      <c r="I1395" s="136"/>
      <c r="J1395" s="136">
        <f>IFERROR(IF(G1395=$P$7,VLOOKUP(D1395,'Db Transaksi'!$E$6:$J$400000,6,FALSE),0),0)</f>
        <v>0</v>
      </c>
      <c r="K1395" s="136"/>
      <c r="L1395" s="137">
        <f t="shared" si="65"/>
        <v>0</v>
      </c>
      <c r="M1395" s="138"/>
    </row>
    <row r="1396" spans="1:13" s="7" customFormat="1" x14ac:dyDescent="0.25">
      <c r="A1396" s="53" t="str">
        <f t="shared" si="63"/>
        <v/>
      </c>
      <c r="B1396" s="53">
        <v>1377</v>
      </c>
      <c r="C1396" s="52" t="str">
        <f t="shared" si="64"/>
        <v>A.049.1377</v>
      </c>
      <c r="D1396" s="52" t="str">
        <f>IF(E1396="","",$G$5&amp;"."&amp;B1396&amp;"."&amp;VLOOKUP(G1396,Setting!$B$6:$C$7,2,FALSE)&amp;"."&amp;DAY(E1396)&amp;"."&amp;MONTH(E1396)&amp;"."&amp;YEAR(E1396))</f>
        <v/>
      </c>
      <c r="E1396" s="135" t="str">
        <f>IFERROR(VLOOKUP(C1396,'Db Transaksi'!$C$6:$K$400000,4,FALSE),"")</f>
        <v/>
      </c>
      <c r="F1396" s="135"/>
      <c r="G1396" s="54" t="str">
        <f>IFERROR(VLOOKUP(C1396,'Db Transaksi'!$C$6:$K$400000,7,FALSE),"")</f>
        <v/>
      </c>
      <c r="H1396" s="136">
        <f>IFERROR(IF(G1396=$P$6,VLOOKUP(D1396,'Db Transaksi'!$E$6:$J$400000,6,FALSE),0),0)</f>
        <v>0</v>
      </c>
      <c r="I1396" s="136"/>
      <c r="J1396" s="136">
        <f>IFERROR(IF(G1396=$P$7,VLOOKUP(D1396,'Db Transaksi'!$E$6:$J$400000,6,FALSE),0),0)</f>
        <v>0</v>
      </c>
      <c r="K1396" s="136"/>
      <c r="L1396" s="137">
        <f t="shared" si="65"/>
        <v>0</v>
      </c>
      <c r="M1396" s="138"/>
    </row>
    <row r="1397" spans="1:13" s="7" customFormat="1" x14ac:dyDescent="0.25">
      <c r="A1397" s="53" t="str">
        <f t="shared" si="63"/>
        <v/>
      </c>
      <c r="B1397" s="53">
        <v>1378</v>
      </c>
      <c r="C1397" s="52" t="str">
        <f t="shared" si="64"/>
        <v>A.049.1378</v>
      </c>
      <c r="D1397" s="52" t="str">
        <f>IF(E1397="","",$G$5&amp;"."&amp;B1397&amp;"."&amp;VLOOKUP(G1397,Setting!$B$6:$C$7,2,FALSE)&amp;"."&amp;DAY(E1397)&amp;"."&amp;MONTH(E1397)&amp;"."&amp;YEAR(E1397))</f>
        <v/>
      </c>
      <c r="E1397" s="135" t="str">
        <f>IFERROR(VLOOKUP(C1397,'Db Transaksi'!$C$6:$K$400000,4,FALSE),"")</f>
        <v/>
      </c>
      <c r="F1397" s="135"/>
      <c r="G1397" s="54" t="str">
        <f>IFERROR(VLOOKUP(C1397,'Db Transaksi'!$C$6:$K$400000,7,FALSE),"")</f>
        <v/>
      </c>
      <c r="H1397" s="136">
        <f>IFERROR(IF(G1397=$P$6,VLOOKUP(D1397,'Db Transaksi'!$E$6:$J$400000,6,FALSE),0),0)</f>
        <v>0</v>
      </c>
      <c r="I1397" s="136"/>
      <c r="J1397" s="136">
        <f>IFERROR(IF(G1397=$P$7,VLOOKUP(D1397,'Db Transaksi'!$E$6:$J$400000,6,FALSE),0),0)</f>
        <v>0</v>
      </c>
      <c r="K1397" s="136"/>
      <c r="L1397" s="137">
        <f t="shared" si="65"/>
        <v>0</v>
      </c>
      <c r="M1397" s="138"/>
    </row>
    <row r="1398" spans="1:13" s="7" customFormat="1" x14ac:dyDescent="0.25">
      <c r="A1398" s="53" t="str">
        <f t="shared" si="63"/>
        <v/>
      </c>
      <c r="B1398" s="53">
        <v>1379</v>
      </c>
      <c r="C1398" s="52" t="str">
        <f t="shared" si="64"/>
        <v>A.049.1379</v>
      </c>
      <c r="D1398" s="52" t="str">
        <f>IF(E1398="","",$G$5&amp;"."&amp;B1398&amp;"."&amp;VLOOKUP(G1398,Setting!$B$6:$C$7,2,FALSE)&amp;"."&amp;DAY(E1398)&amp;"."&amp;MONTH(E1398)&amp;"."&amp;YEAR(E1398))</f>
        <v/>
      </c>
      <c r="E1398" s="135" t="str">
        <f>IFERROR(VLOOKUP(C1398,'Db Transaksi'!$C$6:$K$400000,4,FALSE),"")</f>
        <v/>
      </c>
      <c r="F1398" s="135"/>
      <c r="G1398" s="54" t="str">
        <f>IFERROR(VLOOKUP(C1398,'Db Transaksi'!$C$6:$K$400000,7,FALSE),"")</f>
        <v/>
      </c>
      <c r="H1398" s="136">
        <f>IFERROR(IF(G1398=$P$6,VLOOKUP(D1398,'Db Transaksi'!$E$6:$J$400000,6,FALSE),0),0)</f>
        <v>0</v>
      </c>
      <c r="I1398" s="136"/>
      <c r="J1398" s="136">
        <f>IFERROR(IF(G1398=$P$7,VLOOKUP(D1398,'Db Transaksi'!$E$6:$J$400000,6,FALSE),0),0)</f>
        <v>0</v>
      </c>
      <c r="K1398" s="136"/>
      <c r="L1398" s="137">
        <f t="shared" si="65"/>
        <v>0</v>
      </c>
      <c r="M1398" s="138"/>
    </row>
    <row r="1399" spans="1:13" s="7" customFormat="1" x14ac:dyDescent="0.25">
      <c r="A1399" s="53" t="str">
        <f t="shared" si="63"/>
        <v/>
      </c>
      <c r="B1399" s="53">
        <v>1380</v>
      </c>
      <c r="C1399" s="52" t="str">
        <f t="shared" si="64"/>
        <v>A.049.1380</v>
      </c>
      <c r="D1399" s="52" t="str">
        <f>IF(E1399="","",$G$5&amp;"."&amp;B1399&amp;"."&amp;VLOOKUP(G1399,Setting!$B$6:$C$7,2,FALSE)&amp;"."&amp;DAY(E1399)&amp;"."&amp;MONTH(E1399)&amp;"."&amp;YEAR(E1399))</f>
        <v/>
      </c>
      <c r="E1399" s="135" t="str">
        <f>IFERROR(VLOOKUP(C1399,'Db Transaksi'!$C$6:$K$400000,4,FALSE),"")</f>
        <v/>
      </c>
      <c r="F1399" s="135"/>
      <c r="G1399" s="54" t="str">
        <f>IFERROR(VLOOKUP(C1399,'Db Transaksi'!$C$6:$K$400000,7,FALSE),"")</f>
        <v/>
      </c>
      <c r="H1399" s="136">
        <f>IFERROR(IF(G1399=$P$6,VLOOKUP(D1399,'Db Transaksi'!$E$6:$J$400000,6,FALSE),0),0)</f>
        <v>0</v>
      </c>
      <c r="I1399" s="136"/>
      <c r="J1399" s="136">
        <f>IFERROR(IF(G1399=$P$7,VLOOKUP(D1399,'Db Transaksi'!$E$6:$J$400000,6,FALSE),0),0)</f>
        <v>0</v>
      </c>
      <c r="K1399" s="136"/>
      <c r="L1399" s="137">
        <f t="shared" si="65"/>
        <v>0</v>
      </c>
      <c r="M1399" s="138"/>
    </row>
    <row r="1400" spans="1:13" s="7" customFormat="1" x14ac:dyDescent="0.25">
      <c r="A1400" s="53" t="str">
        <f t="shared" si="63"/>
        <v/>
      </c>
      <c r="B1400" s="53">
        <v>1381</v>
      </c>
      <c r="C1400" s="52" t="str">
        <f t="shared" si="64"/>
        <v>A.049.1381</v>
      </c>
      <c r="D1400" s="52" t="str">
        <f>IF(E1400="","",$G$5&amp;"."&amp;B1400&amp;"."&amp;VLOOKUP(G1400,Setting!$B$6:$C$7,2,FALSE)&amp;"."&amp;DAY(E1400)&amp;"."&amp;MONTH(E1400)&amp;"."&amp;YEAR(E1400))</f>
        <v/>
      </c>
      <c r="E1400" s="135" t="str">
        <f>IFERROR(VLOOKUP(C1400,'Db Transaksi'!$C$6:$K$400000,4,FALSE),"")</f>
        <v/>
      </c>
      <c r="F1400" s="135"/>
      <c r="G1400" s="54" t="str">
        <f>IFERROR(VLOOKUP(C1400,'Db Transaksi'!$C$6:$K$400000,7,FALSE),"")</f>
        <v/>
      </c>
      <c r="H1400" s="136">
        <f>IFERROR(IF(G1400=$P$6,VLOOKUP(D1400,'Db Transaksi'!$E$6:$J$400000,6,FALSE),0),0)</f>
        <v>0</v>
      </c>
      <c r="I1400" s="136"/>
      <c r="J1400" s="136">
        <f>IFERROR(IF(G1400=$P$7,VLOOKUP(D1400,'Db Transaksi'!$E$6:$J$400000,6,FALSE),0),0)</f>
        <v>0</v>
      </c>
      <c r="K1400" s="136"/>
      <c r="L1400" s="137">
        <f t="shared" si="65"/>
        <v>0</v>
      </c>
      <c r="M1400" s="138"/>
    </row>
    <row r="1401" spans="1:13" s="7" customFormat="1" x14ac:dyDescent="0.25">
      <c r="A1401" s="53" t="str">
        <f t="shared" si="63"/>
        <v/>
      </c>
      <c r="B1401" s="53">
        <v>1382</v>
      </c>
      <c r="C1401" s="52" t="str">
        <f t="shared" si="64"/>
        <v>A.049.1382</v>
      </c>
      <c r="D1401" s="52" t="str">
        <f>IF(E1401="","",$G$5&amp;"."&amp;B1401&amp;"."&amp;VLOOKUP(G1401,Setting!$B$6:$C$7,2,FALSE)&amp;"."&amp;DAY(E1401)&amp;"."&amp;MONTH(E1401)&amp;"."&amp;YEAR(E1401))</f>
        <v/>
      </c>
      <c r="E1401" s="135" t="str">
        <f>IFERROR(VLOOKUP(C1401,'Db Transaksi'!$C$6:$K$400000,4,FALSE),"")</f>
        <v/>
      </c>
      <c r="F1401" s="135"/>
      <c r="G1401" s="54" t="str">
        <f>IFERROR(VLOOKUP(C1401,'Db Transaksi'!$C$6:$K$400000,7,FALSE),"")</f>
        <v/>
      </c>
      <c r="H1401" s="136">
        <f>IFERROR(IF(G1401=$P$6,VLOOKUP(D1401,'Db Transaksi'!$E$6:$J$400000,6,FALSE),0),0)</f>
        <v>0</v>
      </c>
      <c r="I1401" s="136"/>
      <c r="J1401" s="136">
        <f>IFERROR(IF(G1401=$P$7,VLOOKUP(D1401,'Db Transaksi'!$E$6:$J$400000,6,FALSE),0),0)</f>
        <v>0</v>
      </c>
      <c r="K1401" s="136"/>
      <c r="L1401" s="137">
        <f t="shared" si="65"/>
        <v>0</v>
      </c>
      <c r="M1401" s="138"/>
    </row>
    <row r="1402" spans="1:13" s="7" customFormat="1" x14ac:dyDescent="0.25">
      <c r="A1402" s="53" t="str">
        <f t="shared" si="63"/>
        <v/>
      </c>
      <c r="B1402" s="53">
        <v>1383</v>
      </c>
      <c r="C1402" s="52" t="str">
        <f t="shared" si="64"/>
        <v>A.049.1383</v>
      </c>
      <c r="D1402" s="52" t="str">
        <f>IF(E1402="","",$G$5&amp;"."&amp;B1402&amp;"."&amp;VLOOKUP(G1402,Setting!$B$6:$C$7,2,FALSE)&amp;"."&amp;DAY(E1402)&amp;"."&amp;MONTH(E1402)&amp;"."&amp;YEAR(E1402))</f>
        <v/>
      </c>
      <c r="E1402" s="135" t="str">
        <f>IFERROR(VLOOKUP(C1402,'Db Transaksi'!$C$6:$K$400000,4,FALSE),"")</f>
        <v/>
      </c>
      <c r="F1402" s="135"/>
      <c r="G1402" s="54" t="str">
        <f>IFERROR(VLOOKUP(C1402,'Db Transaksi'!$C$6:$K$400000,7,FALSE),"")</f>
        <v/>
      </c>
      <c r="H1402" s="136">
        <f>IFERROR(IF(G1402=$P$6,VLOOKUP(D1402,'Db Transaksi'!$E$6:$J$400000,6,FALSE),0),0)</f>
        <v>0</v>
      </c>
      <c r="I1402" s="136"/>
      <c r="J1402" s="136">
        <f>IFERROR(IF(G1402=$P$7,VLOOKUP(D1402,'Db Transaksi'!$E$6:$J$400000,6,FALSE),0),0)</f>
        <v>0</v>
      </c>
      <c r="K1402" s="136"/>
      <c r="L1402" s="137">
        <f t="shared" si="65"/>
        <v>0</v>
      </c>
      <c r="M1402" s="138"/>
    </row>
    <row r="1403" spans="1:13" s="7" customFormat="1" x14ac:dyDescent="0.25">
      <c r="A1403" s="53" t="str">
        <f t="shared" si="63"/>
        <v/>
      </c>
      <c r="B1403" s="53">
        <v>1384</v>
      </c>
      <c r="C1403" s="52" t="str">
        <f t="shared" si="64"/>
        <v>A.049.1384</v>
      </c>
      <c r="D1403" s="52" t="str">
        <f>IF(E1403="","",$G$5&amp;"."&amp;B1403&amp;"."&amp;VLOOKUP(G1403,Setting!$B$6:$C$7,2,FALSE)&amp;"."&amp;DAY(E1403)&amp;"."&amp;MONTH(E1403)&amp;"."&amp;YEAR(E1403))</f>
        <v/>
      </c>
      <c r="E1403" s="135" t="str">
        <f>IFERROR(VLOOKUP(C1403,'Db Transaksi'!$C$6:$K$400000,4,FALSE),"")</f>
        <v/>
      </c>
      <c r="F1403" s="135"/>
      <c r="G1403" s="54" t="str">
        <f>IFERROR(VLOOKUP(C1403,'Db Transaksi'!$C$6:$K$400000,7,FALSE),"")</f>
        <v/>
      </c>
      <c r="H1403" s="136">
        <f>IFERROR(IF(G1403=$P$6,VLOOKUP(D1403,'Db Transaksi'!$E$6:$J$400000,6,FALSE),0),0)</f>
        <v>0</v>
      </c>
      <c r="I1403" s="136"/>
      <c r="J1403" s="136">
        <f>IFERROR(IF(G1403=$P$7,VLOOKUP(D1403,'Db Transaksi'!$E$6:$J$400000,6,FALSE),0),0)</f>
        <v>0</v>
      </c>
      <c r="K1403" s="136"/>
      <c r="L1403" s="137">
        <f t="shared" si="65"/>
        <v>0</v>
      </c>
      <c r="M1403" s="138"/>
    </row>
    <row r="1404" spans="1:13" s="7" customFormat="1" x14ac:dyDescent="0.25">
      <c r="A1404" s="53" t="str">
        <f t="shared" si="63"/>
        <v/>
      </c>
      <c r="B1404" s="53">
        <v>1385</v>
      </c>
      <c r="C1404" s="52" t="str">
        <f t="shared" si="64"/>
        <v>A.049.1385</v>
      </c>
      <c r="D1404" s="52" t="str">
        <f>IF(E1404="","",$G$5&amp;"."&amp;B1404&amp;"."&amp;VLOOKUP(G1404,Setting!$B$6:$C$7,2,FALSE)&amp;"."&amp;DAY(E1404)&amp;"."&amp;MONTH(E1404)&amp;"."&amp;YEAR(E1404))</f>
        <v/>
      </c>
      <c r="E1404" s="135" t="str">
        <f>IFERROR(VLOOKUP(C1404,'Db Transaksi'!$C$6:$K$400000,4,FALSE),"")</f>
        <v/>
      </c>
      <c r="F1404" s="135"/>
      <c r="G1404" s="54" t="str">
        <f>IFERROR(VLOOKUP(C1404,'Db Transaksi'!$C$6:$K$400000,7,FALSE),"")</f>
        <v/>
      </c>
      <c r="H1404" s="136">
        <f>IFERROR(IF(G1404=$P$6,VLOOKUP(D1404,'Db Transaksi'!$E$6:$J$400000,6,FALSE),0),0)</f>
        <v>0</v>
      </c>
      <c r="I1404" s="136"/>
      <c r="J1404" s="136">
        <f>IFERROR(IF(G1404=$P$7,VLOOKUP(D1404,'Db Transaksi'!$E$6:$J$400000,6,FALSE),0),0)</f>
        <v>0</v>
      </c>
      <c r="K1404" s="136"/>
      <c r="L1404" s="137">
        <f t="shared" si="65"/>
        <v>0</v>
      </c>
      <c r="M1404" s="138"/>
    </row>
    <row r="1405" spans="1:13" s="7" customFormat="1" x14ac:dyDescent="0.25">
      <c r="A1405" s="53" t="str">
        <f t="shared" si="63"/>
        <v/>
      </c>
      <c r="B1405" s="53">
        <v>1386</v>
      </c>
      <c r="C1405" s="52" t="str">
        <f t="shared" si="64"/>
        <v>A.049.1386</v>
      </c>
      <c r="D1405" s="52" t="str">
        <f>IF(E1405="","",$G$5&amp;"."&amp;B1405&amp;"."&amp;VLOOKUP(G1405,Setting!$B$6:$C$7,2,FALSE)&amp;"."&amp;DAY(E1405)&amp;"."&amp;MONTH(E1405)&amp;"."&amp;YEAR(E1405))</f>
        <v/>
      </c>
      <c r="E1405" s="135" t="str">
        <f>IFERROR(VLOOKUP(C1405,'Db Transaksi'!$C$6:$K$400000,4,FALSE),"")</f>
        <v/>
      </c>
      <c r="F1405" s="135"/>
      <c r="G1405" s="54" t="str">
        <f>IFERROR(VLOOKUP(C1405,'Db Transaksi'!$C$6:$K$400000,7,FALSE),"")</f>
        <v/>
      </c>
      <c r="H1405" s="136">
        <f>IFERROR(IF(G1405=$P$6,VLOOKUP(D1405,'Db Transaksi'!$E$6:$J$400000,6,FALSE),0),0)</f>
        <v>0</v>
      </c>
      <c r="I1405" s="136"/>
      <c r="J1405" s="136">
        <f>IFERROR(IF(G1405=$P$7,VLOOKUP(D1405,'Db Transaksi'!$E$6:$J$400000,6,FALSE),0),0)</f>
        <v>0</v>
      </c>
      <c r="K1405" s="136"/>
      <c r="L1405" s="137">
        <f t="shared" si="65"/>
        <v>0</v>
      </c>
      <c r="M1405" s="138"/>
    </row>
    <row r="1406" spans="1:13" s="7" customFormat="1" x14ac:dyDescent="0.25">
      <c r="A1406" s="53" t="str">
        <f t="shared" si="63"/>
        <v/>
      </c>
      <c r="B1406" s="53">
        <v>1387</v>
      </c>
      <c r="C1406" s="52" t="str">
        <f t="shared" si="64"/>
        <v>A.049.1387</v>
      </c>
      <c r="D1406" s="52" t="str">
        <f>IF(E1406="","",$G$5&amp;"."&amp;B1406&amp;"."&amp;VLOOKUP(G1406,Setting!$B$6:$C$7,2,FALSE)&amp;"."&amp;DAY(E1406)&amp;"."&amp;MONTH(E1406)&amp;"."&amp;YEAR(E1406))</f>
        <v/>
      </c>
      <c r="E1406" s="135" t="str">
        <f>IFERROR(VLOOKUP(C1406,'Db Transaksi'!$C$6:$K$400000,4,FALSE),"")</f>
        <v/>
      </c>
      <c r="F1406" s="135"/>
      <c r="G1406" s="54" t="str">
        <f>IFERROR(VLOOKUP(C1406,'Db Transaksi'!$C$6:$K$400000,7,FALSE),"")</f>
        <v/>
      </c>
      <c r="H1406" s="136">
        <f>IFERROR(IF(G1406=$P$6,VLOOKUP(D1406,'Db Transaksi'!$E$6:$J$400000,6,FALSE),0),0)</f>
        <v>0</v>
      </c>
      <c r="I1406" s="136"/>
      <c r="J1406" s="136">
        <f>IFERROR(IF(G1406=$P$7,VLOOKUP(D1406,'Db Transaksi'!$E$6:$J$400000,6,FALSE),0),0)</f>
        <v>0</v>
      </c>
      <c r="K1406" s="136"/>
      <c r="L1406" s="137">
        <f t="shared" si="65"/>
        <v>0</v>
      </c>
      <c r="M1406" s="138"/>
    </row>
    <row r="1407" spans="1:13" s="7" customFormat="1" x14ac:dyDescent="0.25">
      <c r="A1407" s="53" t="str">
        <f t="shared" si="63"/>
        <v/>
      </c>
      <c r="B1407" s="53">
        <v>1388</v>
      </c>
      <c r="C1407" s="52" t="str">
        <f t="shared" si="64"/>
        <v>A.049.1388</v>
      </c>
      <c r="D1407" s="52" t="str">
        <f>IF(E1407="","",$G$5&amp;"."&amp;B1407&amp;"."&amp;VLOOKUP(G1407,Setting!$B$6:$C$7,2,FALSE)&amp;"."&amp;DAY(E1407)&amp;"."&amp;MONTH(E1407)&amp;"."&amp;YEAR(E1407))</f>
        <v/>
      </c>
      <c r="E1407" s="135" t="str">
        <f>IFERROR(VLOOKUP(C1407,'Db Transaksi'!$C$6:$K$400000,4,FALSE),"")</f>
        <v/>
      </c>
      <c r="F1407" s="135"/>
      <c r="G1407" s="54" t="str">
        <f>IFERROR(VLOOKUP(C1407,'Db Transaksi'!$C$6:$K$400000,7,FALSE),"")</f>
        <v/>
      </c>
      <c r="H1407" s="136">
        <f>IFERROR(IF(G1407=$P$6,VLOOKUP(D1407,'Db Transaksi'!$E$6:$J$400000,6,FALSE),0),0)</f>
        <v>0</v>
      </c>
      <c r="I1407" s="136"/>
      <c r="J1407" s="136">
        <f>IFERROR(IF(G1407=$P$7,VLOOKUP(D1407,'Db Transaksi'!$E$6:$J$400000,6,FALSE),0),0)</f>
        <v>0</v>
      </c>
      <c r="K1407" s="136"/>
      <c r="L1407" s="137">
        <f t="shared" si="65"/>
        <v>0</v>
      </c>
      <c r="M1407" s="138"/>
    </row>
    <row r="1408" spans="1:13" s="7" customFormat="1" x14ac:dyDescent="0.25">
      <c r="A1408" s="53" t="str">
        <f t="shared" si="63"/>
        <v/>
      </c>
      <c r="B1408" s="53">
        <v>1389</v>
      </c>
      <c r="C1408" s="52" t="str">
        <f t="shared" si="64"/>
        <v>A.049.1389</v>
      </c>
      <c r="D1408" s="52" t="str">
        <f>IF(E1408="","",$G$5&amp;"."&amp;B1408&amp;"."&amp;VLOOKUP(G1408,Setting!$B$6:$C$7,2,FALSE)&amp;"."&amp;DAY(E1408)&amp;"."&amp;MONTH(E1408)&amp;"."&amp;YEAR(E1408))</f>
        <v/>
      </c>
      <c r="E1408" s="135" t="str">
        <f>IFERROR(VLOOKUP(C1408,'Db Transaksi'!$C$6:$K$400000,4,FALSE),"")</f>
        <v/>
      </c>
      <c r="F1408" s="135"/>
      <c r="G1408" s="54" t="str">
        <f>IFERROR(VLOOKUP(C1408,'Db Transaksi'!$C$6:$K$400000,7,FALSE),"")</f>
        <v/>
      </c>
      <c r="H1408" s="136">
        <f>IFERROR(IF(G1408=$P$6,VLOOKUP(D1408,'Db Transaksi'!$E$6:$J$400000,6,FALSE),0),0)</f>
        <v>0</v>
      </c>
      <c r="I1408" s="136"/>
      <c r="J1408" s="136">
        <f>IFERROR(IF(G1408=$P$7,VLOOKUP(D1408,'Db Transaksi'!$E$6:$J$400000,6,FALSE),0),0)</f>
        <v>0</v>
      </c>
      <c r="K1408" s="136"/>
      <c r="L1408" s="137">
        <f t="shared" si="65"/>
        <v>0</v>
      </c>
      <c r="M1408" s="138"/>
    </row>
    <row r="1409" spans="1:13" s="7" customFormat="1" x14ac:dyDescent="0.25">
      <c r="A1409" s="53" t="str">
        <f t="shared" si="63"/>
        <v/>
      </c>
      <c r="B1409" s="53">
        <v>1390</v>
      </c>
      <c r="C1409" s="52" t="str">
        <f t="shared" si="64"/>
        <v>A.049.1390</v>
      </c>
      <c r="D1409" s="52" t="str">
        <f>IF(E1409="","",$G$5&amp;"."&amp;B1409&amp;"."&amp;VLOOKUP(G1409,Setting!$B$6:$C$7,2,FALSE)&amp;"."&amp;DAY(E1409)&amp;"."&amp;MONTH(E1409)&amp;"."&amp;YEAR(E1409))</f>
        <v/>
      </c>
      <c r="E1409" s="135" t="str">
        <f>IFERROR(VLOOKUP(C1409,'Db Transaksi'!$C$6:$K$400000,4,FALSE),"")</f>
        <v/>
      </c>
      <c r="F1409" s="135"/>
      <c r="G1409" s="54" t="str">
        <f>IFERROR(VLOOKUP(C1409,'Db Transaksi'!$C$6:$K$400000,7,FALSE),"")</f>
        <v/>
      </c>
      <c r="H1409" s="136">
        <f>IFERROR(IF(G1409=$P$6,VLOOKUP(D1409,'Db Transaksi'!$E$6:$J$400000,6,FALSE),0),0)</f>
        <v>0</v>
      </c>
      <c r="I1409" s="136"/>
      <c r="J1409" s="136">
        <f>IFERROR(IF(G1409=$P$7,VLOOKUP(D1409,'Db Transaksi'!$E$6:$J$400000,6,FALSE),0),0)</f>
        <v>0</v>
      </c>
      <c r="K1409" s="136"/>
      <c r="L1409" s="137">
        <f t="shared" si="65"/>
        <v>0</v>
      </c>
      <c r="M1409" s="138"/>
    </row>
    <row r="1410" spans="1:13" s="7" customFormat="1" x14ac:dyDescent="0.25">
      <c r="A1410" s="53" t="str">
        <f t="shared" si="63"/>
        <v/>
      </c>
      <c r="B1410" s="53">
        <v>1391</v>
      </c>
      <c r="C1410" s="52" t="str">
        <f t="shared" si="64"/>
        <v>A.049.1391</v>
      </c>
      <c r="D1410" s="52" t="str">
        <f>IF(E1410="","",$G$5&amp;"."&amp;B1410&amp;"."&amp;VLOOKUP(G1410,Setting!$B$6:$C$7,2,FALSE)&amp;"."&amp;DAY(E1410)&amp;"."&amp;MONTH(E1410)&amp;"."&amp;YEAR(E1410))</f>
        <v/>
      </c>
      <c r="E1410" s="135" t="str">
        <f>IFERROR(VLOOKUP(C1410,'Db Transaksi'!$C$6:$K$400000,4,FALSE),"")</f>
        <v/>
      </c>
      <c r="F1410" s="135"/>
      <c r="G1410" s="54" t="str">
        <f>IFERROR(VLOOKUP(C1410,'Db Transaksi'!$C$6:$K$400000,7,FALSE),"")</f>
        <v/>
      </c>
      <c r="H1410" s="136">
        <f>IFERROR(IF(G1410=$P$6,VLOOKUP(D1410,'Db Transaksi'!$E$6:$J$400000,6,FALSE),0),0)</f>
        <v>0</v>
      </c>
      <c r="I1410" s="136"/>
      <c r="J1410" s="136">
        <f>IFERROR(IF(G1410=$P$7,VLOOKUP(D1410,'Db Transaksi'!$E$6:$J$400000,6,FALSE),0),0)</f>
        <v>0</v>
      </c>
      <c r="K1410" s="136"/>
      <c r="L1410" s="137">
        <f t="shared" si="65"/>
        <v>0</v>
      </c>
      <c r="M1410" s="138"/>
    </row>
    <row r="1411" spans="1:13" s="7" customFormat="1" x14ac:dyDescent="0.25">
      <c r="A1411" s="53" t="str">
        <f t="shared" si="63"/>
        <v/>
      </c>
      <c r="B1411" s="53">
        <v>1392</v>
      </c>
      <c r="C1411" s="52" t="str">
        <f t="shared" si="64"/>
        <v>A.049.1392</v>
      </c>
      <c r="D1411" s="52" t="str">
        <f>IF(E1411="","",$G$5&amp;"."&amp;B1411&amp;"."&amp;VLOOKUP(G1411,Setting!$B$6:$C$7,2,FALSE)&amp;"."&amp;DAY(E1411)&amp;"."&amp;MONTH(E1411)&amp;"."&amp;YEAR(E1411))</f>
        <v/>
      </c>
      <c r="E1411" s="135" t="str">
        <f>IFERROR(VLOOKUP(C1411,'Db Transaksi'!$C$6:$K$400000,4,FALSE),"")</f>
        <v/>
      </c>
      <c r="F1411" s="135"/>
      <c r="G1411" s="54" t="str">
        <f>IFERROR(VLOOKUP(C1411,'Db Transaksi'!$C$6:$K$400000,7,FALSE),"")</f>
        <v/>
      </c>
      <c r="H1411" s="136">
        <f>IFERROR(IF(G1411=$P$6,VLOOKUP(D1411,'Db Transaksi'!$E$6:$J$400000,6,FALSE),0),0)</f>
        <v>0</v>
      </c>
      <c r="I1411" s="136"/>
      <c r="J1411" s="136">
        <f>IFERROR(IF(G1411=$P$7,VLOOKUP(D1411,'Db Transaksi'!$E$6:$J$400000,6,FALSE),0),0)</f>
        <v>0</v>
      </c>
      <c r="K1411" s="136"/>
      <c r="L1411" s="137">
        <f t="shared" si="65"/>
        <v>0</v>
      </c>
      <c r="M1411" s="138"/>
    </row>
    <row r="1412" spans="1:13" s="7" customFormat="1" x14ac:dyDescent="0.25">
      <c r="A1412" s="53" t="str">
        <f t="shared" si="63"/>
        <v/>
      </c>
      <c r="B1412" s="53">
        <v>1393</v>
      </c>
      <c r="C1412" s="52" t="str">
        <f t="shared" si="64"/>
        <v>A.049.1393</v>
      </c>
      <c r="D1412" s="52" t="str">
        <f>IF(E1412="","",$G$5&amp;"."&amp;B1412&amp;"."&amp;VLOOKUP(G1412,Setting!$B$6:$C$7,2,FALSE)&amp;"."&amp;DAY(E1412)&amp;"."&amp;MONTH(E1412)&amp;"."&amp;YEAR(E1412))</f>
        <v/>
      </c>
      <c r="E1412" s="135" t="str">
        <f>IFERROR(VLOOKUP(C1412,'Db Transaksi'!$C$6:$K$400000,4,FALSE),"")</f>
        <v/>
      </c>
      <c r="F1412" s="135"/>
      <c r="G1412" s="54" t="str">
        <f>IFERROR(VLOOKUP(C1412,'Db Transaksi'!$C$6:$K$400000,7,FALSE),"")</f>
        <v/>
      </c>
      <c r="H1412" s="136">
        <f>IFERROR(IF(G1412=$P$6,VLOOKUP(D1412,'Db Transaksi'!$E$6:$J$400000,6,FALSE),0),0)</f>
        <v>0</v>
      </c>
      <c r="I1412" s="136"/>
      <c r="J1412" s="136">
        <f>IFERROR(IF(G1412=$P$7,VLOOKUP(D1412,'Db Transaksi'!$E$6:$J$400000,6,FALSE),0),0)</f>
        <v>0</v>
      </c>
      <c r="K1412" s="136"/>
      <c r="L1412" s="137">
        <f t="shared" si="65"/>
        <v>0</v>
      </c>
      <c r="M1412" s="138"/>
    </row>
    <row r="1413" spans="1:13" s="7" customFormat="1" x14ac:dyDescent="0.25">
      <c r="A1413" s="53" t="str">
        <f t="shared" si="63"/>
        <v/>
      </c>
      <c r="B1413" s="53">
        <v>1394</v>
      </c>
      <c r="C1413" s="52" t="str">
        <f t="shared" si="64"/>
        <v>A.049.1394</v>
      </c>
      <c r="D1413" s="52" t="str">
        <f>IF(E1413="","",$G$5&amp;"."&amp;B1413&amp;"."&amp;VLOOKUP(G1413,Setting!$B$6:$C$7,2,FALSE)&amp;"."&amp;DAY(E1413)&amp;"."&amp;MONTH(E1413)&amp;"."&amp;YEAR(E1413))</f>
        <v/>
      </c>
      <c r="E1413" s="135" t="str">
        <f>IFERROR(VLOOKUP(C1413,'Db Transaksi'!$C$6:$K$400000,4,FALSE),"")</f>
        <v/>
      </c>
      <c r="F1413" s="135"/>
      <c r="G1413" s="54" t="str">
        <f>IFERROR(VLOOKUP(C1413,'Db Transaksi'!$C$6:$K$400000,7,FALSE),"")</f>
        <v/>
      </c>
      <c r="H1413" s="136">
        <f>IFERROR(IF(G1413=$P$6,VLOOKUP(D1413,'Db Transaksi'!$E$6:$J$400000,6,FALSE),0),0)</f>
        <v>0</v>
      </c>
      <c r="I1413" s="136"/>
      <c r="J1413" s="136">
        <f>IFERROR(IF(G1413=$P$7,VLOOKUP(D1413,'Db Transaksi'!$E$6:$J$400000,6,FALSE),0),0)</f>
        <v>0</v>
      </c>
      <c r="K1413" s="136"/>
      <c r="L1413" s="137">
        <f t="shared" si="65"/>
        <v>0</v>
      </c>
      <c r="M1413" s="138"/>
    </row>
    <row r="1414" spans="1:13" s="7" customFormat="1" x14ac:dyDescent="0.25">
      <c r="A1414" s="53" t="str">
        <f t="shared" si="63"/>
        <v/>
      </c>
      <c r="B1414" s="53">
        <v>1395</v>
      </c>
      <c r="C1414" s="52" t="str">
        <f t="shared" si="64"/>
        <v>A.049.1395</v>
      </c>
      <c r="D1414" s="52" t="str">
        <f>IF(E1414="","",$G$5&amp;"."&amp;B1414&amp;"."&amp;VLOOKUP(G1414,Setting!$B$6:$C$7,2,FALSE)&amp;"."&amp;DAY(E1414)&amp;"."&amp;MONTH(E1414)&amp;"."&amp;YEAR(E1414))</f>
        <v/>
      </c>
      <c r="E1414" s="135" t="str">
        <f>IFERROR(VLOOKUP(C1414,'Db Transaksi'!$C$6:$K$400000,4,FALSE),"")</f>
        <v/>
      </c>
      <c r="F1414" s="135"/>
      <c r="G1414" s="54" t="str">
        <f>IFERROR(VLOOKUP(C1414,'Db Transaksi'!$C$6:$K$400000,7,FALSE),"")</f>
        <v/>
      </c>
      <c r="H1414" s="136">
        <f>IFERROR(IF(G1414=$P$6,VLOOKUP(D1414,'Db Transaksi'!$E$6:$J$400000,6,FALSE),0),0)</f>
        <v>0</v>
      </c>
      <c r="I1414" s="136"/>
      <c r="J1414" s="136">
        <f>IFERROR(IF(G1414=$P$7,VLOOKUP(D1414,'Db Transaksi'!$E$6:$J$400000,6,FALSE),0),0)</f>
        <v>0</v>
      </c>
      <c r="K1414" s="136"/>
      <c r="L1414" s="137">
        <f t="shared" si="65"/>
        <v>0</v>
      </c>
      <c r="M1414" s="138"/>
    </row>
    <row r="1415" spans="1:13" s="7" customFormat="1" x14ac:dyDescent="0.25">
      <c r="A1415" s="53" t="str">
        <f t="shared" si="63"/>
        <v/>
      </c>
      <c r="B1415" s="53">
        <v>1396</v>
      </c>
      <c r="C1415" s="52" t="str">
        <f t="shared" si="64"/>
        <v>A.049.1396</v>
      </c>
      <c r="D1415" s="52" t="str">
        <f>IF(E1415="","",$G$5&amp;"."&amp;B1415&amp;"."&amp;VLOOKUP(G1415,Setting!$B$6:$C$7,2,FALSE)&amp;"."&amp;DAY(E1415)&amp;"."&amp;MONTH(E1415)&amp;"."&amp;YEAR(E1415))</f>
        <v/>
      </c>
      <c r="E1415" s="135" t="str">
        <f>IFERROR(VLOOKUP(C1415,'Db Transaksi'!$C$6:$K$400000,4,FALSE),"")</f>
        <v/>
      </c>
      <c r="F1415" s="135"/>
      <c r="G1415" s="54" t="str">
        <f>IFERROR(VLOOKUP(C1415,'Db Transaksi'!$C$6:$K$400000,7,FALSE),"")</f>
        <v/>
      </c>
      <c r="H1415" s="136">
        <f>IFERROR(IF(G1415=$P$6,VLOOKUP(D1415,'Db Transaksi'!$E$6:$J$400000,6,FALSE),0),0)</f>
        <v>0</v>
      </c>
      <c r="I1415" s="136"/>
      <c r="J1415" s="136">
        <f>IFERROR(IF(G1415=$P$7,VLOOKUP(D1415,'Db Transaksi'!$E$6:$J$400000,6,FALSE),0),0)</f>
        <v>0</v>
      </c>
      <c r="K1415" s="136"/>
      <c r="L1415" s="137">
        <f t="shared" si="65"/>
        <v>0</v>
      </c>
      <c r="M1415" s="138"/>
    </row>
    <row r="1416" spans="1:13" s="7" customFormat="1" x14ac:dyDescent="0.25">
      <c r="A1416" s="53" t="str">
        <f t="shared" si="63"/>
        <v/>
      </c>
      <c r="B1416" s="53">
        <v>1397</v>
      </c>
      <c r="C1416" s="52" t="str">
        <f t="shared" si="64"/>
        <v>A.049.1397</v>
      </c>
      <c r="D1416" s="52" t="str">
        <f>IF(E1416="","",$G$5&amp;"."&amp;B1416&amp;"."&amp;VLOOKUP(G1416,Setting!$B$6:$C$7,2,FALSE)&amp;"."&amp;DAY(E1416)&amp;"."&amp;MONTH(E1416)&amp;"."&amp;YEAR(E1416))</f>
        <v/>
      </c>
      <c r="E1416" s="135" t="str">
        <f>IFERROR(VLOOKUP(C1416,'Db Transaksi'!$C$6:$K$400000,4,FALSE),"")</f>
        <v/>
      </c>
      <c r="F1416" s="135"/>
      <c r="G1416" s="54" t="str">
        <f>IFERROR(VLOOKUP(C1416,'Db Transaksi'!$C$6:$K$400000,7,FALSE),"")</f>
        <v/>
      </c>
      <c r="H1416" s="136">
        <f>IFERROR(IF(G1416=$P$6,VLOOKUP(D1416,'Db Transaksi'!$E$6:$J$400000,6,FALSE),0),0)</f>
        <v>0</v>
      </c>
      <c r="I1416" s="136"/>
      <c r="J1416" s="136">
        <f>IFERROR(IF(G1416=$P$7,VLOOKUP(D1416,'Db Transaksi'!$E$6:$J$400000,6,FALSE),0),0)</f>
        <v>0</v>
      </c>
      <c r="K1416" s="136"/>
      <c r="L1416" s="137">
        <f t="shared" si="65"/>
        <v>0</v>
      </c>
      <c r="M1416" s="138"/>
    </row>
    <row r="1417" spans="1:13" s="7" customFormat="1" x14ac:dyDescent="0.25">
      <c r="A1417" s="53" t="str">
        <f t="shared" si="63"/>
        <v/>
      </c>
      <c r="B1417" s="53">
        <v>1398</v>
      </c>
      <c r="C1417" s="52" t="str">
        <f t="shared" si="64"/>
        <v>A.049.1398</v>
      </c>
      <c r="D1417" s="52" t="str">
        <f>IF(E1417="","",$G$5&amp;"."&amp;B1417&amp;"."&amp;VLOOKUP(G1417,Setting!$B$6:$C$7,2,FALSE)&amp;"."&amp;DAY(E1417)&amp;"."&amp;MONTH(E1417)&amp;"."&amp;YEAR(E1417))</f>
        <v/>
      </c>
      <c r="E1417" s="135" t="str">
        <f>IFERROR(VLOOKUP(C1417,'Db Transaksi'!$C$6:$K$400000,4,FALSE),"")</f>
        <v/>
      </c>
      <c r="F1417" s="135"/>
      <c r="G1417" s="54" t="str">
        <f>IFERROR(VLOOKUP(C1417,'Db Transaksi'!$C$6:$K$400000,7,FALSE),"")</f>
        <v/>
      </c>
      <c r="H1417" s="136">
        <f>IFERROR(IF(G1417=$P$6,VLOOKUP(D1417,'Db Transaksi'!$E$6:$J$400000,6,FALSE),0),0)</f>
        <v>0</v>
      </c>
      <c r="I1417" s="136"/>
      <c r="J1417" s="136">
        <f>IFERROR(IF(G1417=$P$7,VLOOKUP(D1417,'Db Transaksi'!$E$6:$J$400000,6,FALSE),0),0)</f>
        <v>0</v>
      </c>
      <c r="K1417" s="136"/>
      <c r="L1417" s="137">
        <f t="shared" si="65"/>
        <v>0</v>
      </c>
      <c r="M1417" s="138"/>
    </row>
    <row r="1418" spans="1:13" s="7" customFormat="1" x14ac:dyDescent="0.25">
      <c r="A1418" s="53" t="str">
        <f t="shared" si="63"/>
        <v/>
      </c>
      <c r="B1418" s="53">
        <v>1399</v>
      </c>
      <c r="C1418" s="52" t="str">
        <f t="shared" si="64"/>
        <v>A.049.1399</v>
      </c>
      <c r="D1418" s="52" t="str">
        <f>IF(E1418="","",$G$5&amp;"."&amp;B1418&amp;"."&amp;VLOOKUP(G1418,Setting!$B$6:$C$7,2,FALSE)&amp;"."&amp;DAY(E1418)&amp;"."&amp;MONTH(E1418)&amp;"."&amp;YEAR(E1418))</f>
        <v/>
      </c>
      <c r="E1418" s="135" t="str">
        <f>IFERROR(VLOOKUP(C1418,'Db Transaksi'!$C$6:$K$400000,4,FALSE),"")</f>
        <v/>
      </c>
      <c r="F1418" s="135"/>
      <c r="G1418" s="54" t="str">
        <f>IFERROR(VLOOKUP(C1418,'Db Transaksi'!$C$6:$K$400000,7,FALSE),"")</f>
        <v/>
      </c>
      <c r="H1418" s="136">
        <f>IFERROR(IF(G1418=$P$6,VLOOKUP(D1418,'Db Transaksi'!$E$6:$J$400000,6,FALSE),0),0)</f>
        <v>0</v>
      </c>
      <c r="I1418" s="136"/>
      <c r="J1418" s="136">
        <f>IFERROR(IF(G1418=$P$7,VLOOKUP(D1418,'Db Transaksi'!$E$6:$J$400000,6,FALSE),0),0)</f>
        <v>0</v>
      </c>
      <c r="K1418" s="136"/>
      <c r="L1418" s="137">
        <f t="shared" si="65"/>
        <v>0</v>
      </c>
      <c r="M1418" s="138"/>
    </row>
    <row r="1419" spans="1:13" s="7" customFormat="1" x14ac:dyDescent="0.25">
      <c r="A1419" s="53" t="str">
        <f t="shared" si="63"/>
        <v/>
      </c>
      <c r="B1419" s="53">
        <v>1400</v>
      </c>
      <c r="C1419" s="52" t="str">
        <f t="shared" si="64"/>
        <v>A.049.1400</v>
      </c>
      <c r="D1419" s="52" t="str">
        <f>IF(E1419="","",$G$5&amp;"."&amp;B1419&amp;"."&amp;VLOOKUP(G1419,Setting!$B$6:$C$7,2,FALSE)&amp;"."&amp;DAY(E1419)&amp;"."&amp;MONTH(E1419)&amp;"."&amp;YEAR(E1419))</f>
        <v/>
      </c>
      <c r="E1419" s="135" t="str">
        <f>IFERROR(VLOOKUP(C1419,'Db Transaksi'!$C$6:$K$400000,4,FALSE),"")</f>
        <v/>
      </c>
      <c r="F1419" s="135"/>
      <c r="G1419" s="54" t="str">
        <f>IFERROR(VLOOKUP(C1419,'Db Transaksi'!$C$6:$K$400000,7,FALSE),"")</f>
        <v/>
      </c>
      <c r="H1419" s="136">
        <f>IFERROR(IF(G1419=$P$6,VLOOKUP(D1419,'Db Transaksi'!$E$6:$J$400000,6,FALSE),0),0)</f>
        <v>0</v>
      </c>
      <c r="I1419" s="136"/>
      <c r="J1419" s="136">
        <f>IFERROR(IF(G1419=$P$7,VLOOKUP(D1419,'Db Transaksi'!$E$6:$J$400000,6,FALSE),0),0)</f>
        <v>0</v>
      </c>
      <c r="K1419" s="136"/>
      <c r="L1419" s="137">
        <f t="shared" si="65"/>
        <v>0</v>
      </c>
      <c r="M1419" s="138"/>
    </row>
    <row r="1420" spans="1:13" s="7" customFormat="1" x14ac:dyDescent="0.25">
      <c r="A1420" s="53" t="str">
        <f t="shared" si="63"/>
        <v/>
      </c>
      <c r="B1420" s="53">
        <v>1401</v>
      </c>
      <c r="C1420" s="52" t="str">
        <f t="shared" si="64"/>
        <v>A.049.1401</v>
      </c>
      <c r="D1420" s="52" t="str">
        <f>IF(E1420="","",$G$5&amp;"."&amp;B1420&amp;"."&amp;VLOOKUP(G1420,Setting!$B$6:$C$7,2,FALSE)&amp;"."&amp;DAY(E1420)&amp;"."&amp;MONTH(E1420)&amp;"."&amp;YEAR(E1420))</f>
        <v/>
      </c>
      <c r="E1420" s="135" t="str">
        <f>IFERROR(VLOOKUP(C1420,'Db Transaksi'!$C$6:$K$400000,4,FALSE),"")</f>
        <v/>
      </c>
      <c r="F1420" s="135"/>
      <c r="G1420" s="54" t="str">
        <f>IFERROR(VLOOKUP(C1420,'Db Transaksi'!$C$6:$K$400000,7,FALSE),"")</f>
        <v/>
      </c>
      <c r="H1420" s="136">
        <f>IFERROR(IF(G1420=$P$6,VLOOKUP(D1420,'Db Transaksi'!$E$6:$J$400000,6,FALSE),0),0)</f>
        <v>0</v>
      </c>
      <c r="I1420" s="136"/>
      <c r="J1420" s="136">
        <f>IFERROR(IF(G1420=$P$7,VLOOKUP(D1420,'Db Transaksi'!$E$6:$J$400000,6,FALSE),0),0)</f>
        <v>0</v>
      </c>
      <c r="K1420" s="136"/>
      <c r="L1420" s="137">
        <f t="shared" si="65"/>
        <v>0</v>
      </c>
      <c r="M1420" s="138"/>
    </row>
    <row r="1421" spans="1:13" s="7" customFormat="1" x14ac:dyDescent="0.25">
      <c r="A1421" s="53" t="str">
        <f t="shared" si="63"/>
        <v/>
      </c>
      <c r="B1421" s="53">
        <v>1402</v>
      </c>
      <c r="C1421" s="52" t="str">
        <f t="shared" si="64"/>
        <v>A.049.1402</v>
      </c>
      <c r="D1421" s="52" t="str">
        <f>IF(E1421="","",$G$5&amp;"."&amp;B1421&amp;"."&amp;VLOOKUP(G1421,Setting!$B$6:$C$7,2,FALSE)&amp;"."&amp;DAY(E1421)&amp;"."&amp;MONTH(E1421)&amp;"."&amp;YEAR(E1421))</f>
        <v/>
      </c>
      <c r="E1421" s="135" t="str">
        <f>IFERROR(VLOOKUP(C1421,'Db Transaksi'!$C$6:$K$400000,4,FALSE),"")</f>
        <v/>
      </c>
      <c r="F1421" s="135"/>
      <c r="G1421" s="54" t="str">
        <f>IFERROR(VLOOKUP(C1421,'Db Transaksi'!$C$6:$K$400000,7,FALSE),"")</f>
        <v/>
      </c>
      <c r="H1421" s="136">
        <f>IFERROR(IF(G1421=$P$6,VLOOKUP(D1421,'Db Transaksi'!$E$6:$J$400000,6,FALSE),0),0)</f>
        <v>0</v>
      </c>
      <c r="I1421" s="136"/>
      <c r="J1421" s="136">
        <f>IFERROR(IF(G1421=$P$7,VLOOKUP(D1421,'Db Transaksi'!$E$6:$J$400000,6,FALSE),0),0)</f>
        <v>0</v>
      </c>
      <c r="K1421" s="136"/>
      <c r="L1421" s="137">
        <f t="shared" si="65"/>
        <v>0</v>
      </c>
      <c r="M1421" s="138"/>
    </row>
    <row r="1422" spans="1:13" s="7" customFormat="1" x14ac:dyDescent="0.25">
      <c r="A1422" s="53" t="str">
        <f t="shared" si="63"/>
        <v/>
      </c>
      <c r="B1422" s="53">
        <v>1403</v>
      </c>
      <c r="C1422" s="52" t="str">
        <f t="shared" si="64"/>
        <v>A.049.1403</v>
      </c>
      <c r="D1422" s="52" t="str">
        <f>IF(E1422="","",$G$5&amp;"."&amp;B1422&amp;"."&amp;VLOOKUP(G1422,Setting!$B$6:$C$7,2,FALSE)&amp;"."&amp;DAY(E1422)&amp;"."&amp;MONTH(E1422)&amp;"."&amp;YEAR(E1422))</f>
        <v/>
      </c>
      <c r="E1422" s="135" t="str">
        <f>IFERROR(VLOOKUP(C1422,'Db Transaksi'!$C$6:$K$400000,4,FALSE),"")</f>
        <v/>
      </c>
      <c r="F1422" s="135"/>
      <c r="G1422" s="54" t="str">
        <f>IFERROR(VLOOKUP(C1422,'Db Transaksi'!$C$6:$K$400000,7,FALSE),"")</f>
        <v/>
      </c>
      <c r="H1422" s="136">
        <f>IFERROR(IF(G1422=$P$6,VLOOKUP(D1422,'Db Transaksi'!$E$6:$J$400000,6,FALSE),0),0)</f>
        <v>0</v>
      </c>
      <c r="I1422" s="136"/>
      <c r="J1422" s="136">
        <f>IFERROR(IF(G1422=$P$7,VLOOKUP(D1422,'Db Transaksi'!$E$6:$J$400000,6,FALSE),0),0)</f>
        <v>0</v>
      </c>
      <c r="K1422" s="136"/>
      <c r="L1422" s="137">
        <f t="shared" si="65"/>
        <v>0</v>
      </c>
      <c r="M1422" s="138"/>
    </row>
    <row r="1423" spans="1:13" s="7" customFormat="1" x14ac:dyDescent="0.25">
      <c r="A1423" s="53" t="str">
        <f t="shared" si="63"/>
        <v/>
      </c>
      <c r="B1423" s="53">
        <v>1404</v>
      </c>
      <c r="C1423" s="52" t="str">
        <f t="shared" si="64"/>
        <v>A.049.1404</v>
      </c>
      <c r="D1423" s="52" t="str">
        <f>IF(E1423="","",$G$5&amp;"."&amp;B1423&amp;"."&amp;VLOOKUP(G1423,Setting!$B$6:$C$7,2,FALSE)&amp;"."&amp;DAY(E1423)&amp;"."&amp;MONTH(E1423)&amp;"."&amp;YEAR(E1423))</f>
        <v/>
      </c>
      <c r="E1423" s="135" t="str">
        <f>IFERROR(VLOOKUP(C1423,'Db Transaksi'!$C$6:$K$400000,4,FALSE),"")</f>
        <v/>
      </c>
      <c r="F1423" s="135"/>
      <c r="G1423" s="54" t="str">
        <f>IFERROR(VLOOKUP(C1423,'Db Transaksi'!$C$6:$K$400000,7,FALSE),"")</f>
        <v/>
      </c>
      <c r="H1423" s="136">
        <f>IFERROR(IF(G1423=$P$6,VLOOKUP(D1423,'Db Transaksi'!$E$6:$J$400000,6,FALSE),0),0)</f>
        <v>0</v>
      </c>
      <c r="I1423" s="136"/>
      <c r="J1423" s="136">
        <f>IFERROR(IF(G1423=$P$7,VLOOKUP(D1423,'Db Transaksi'!$E$6:$J$400000,6,FALSE),0),0)</f>
        <v>0</v>
      </c>
      <c r="K1423" s="136"/>
      <c r="L1423" s="137">
        <f t="shared" si="65"/>
        <v>0</v>
      </c>
      <c r="M1423" s="138"/>
    </row>
    <row r="1424" spans="1:13" s="7" customFormat="1" x14ac:dyDescent="0.25">
      <c r="A1424" s="53" t="str">
        <f t="shared" si="63"/>
        <v/>
      </c>
      <c r="B1424" s="53">
        <v>1405</v>
      </c>
      <c r="C1424" s="52" t="str">
        <f t="shared" si="64"/>
        <v>A.049.1405</v>
      </c>
      <c r="D1424" s="52" t="str">
        <f>IF(E1424="","",$G$5&amp;"."&amp;B1424&amp;"."&amp;VLOOKUP(G1424,Setting!$B$6:$C$7,2,FALSE)&amp;"."&amp;DAY(E1424)&amp;"."&amp;MONTH(E1424)&amp;"."&amp;YEAR(E1424))</f>
        <v/>
      </c>
      <c r="E1424" s="135" t="str">
        <f>IFERROR(VLOOKUP(C1424,'Db Transaksi'!$C$6:$K$400000,4,FALSE),"")</f>
        <v/>
      </c>
      <c r="F1424" s="135"/>
      <c r="G1424" s="54" t="str">
        <f>IFERROR(VLOOKUP(C1424,'Db Transaksi'!$C$6:$K$400000,7,FALSE),"")</f>
        <v/>
      </c>
      <c r="H1424" s="136">
        <f>IFERROR(IF(G1424=$P$6,VLOOKUP(D1424,'Db Transaksi'!$E$6:$J$400000,6,FALSE),0),0)</f>
        <v>0</v>
      </c>
      <c r="I1424" s="136"/>
      <c r="J1424" s="136">
        <f>IFERROR(IF(G1424=$P$7,VLOOKUP(D1424,'Db Transaksi'!$E$6:$J$400000,6,FALSE),0),0)</f>
        <v>0</v>
      </c>
      <c r="K1424" s="136"/>
      <c r="L1424" s="137">
        <f t="shared" si="65"/>
        <v>0</v>
      </c>
      <c r="M1424" s="138"/>
    </row>
    <row r="1425" spans="1:13" s="7" customFormat="1" x14ac:dyDescent="0.25">
      <c r="A1425" s="53" t="str">
        <f t="shared" si="63"/>
        <v/>
      </c>
      <c r="B1425" s="53">
        <v>1406</v>
      </c>
      <c r="C1425" s="52" t="str">
        <f t="shared" si="64"/>
        <v>A.049.1406</v>
      </c>
      <c r="D1425" s="52" t="str">
        <f>IF(E1425="","",$G$5&amp;"."&amp;B1425&amp;"."&amp;VLOOKUP(G1425,Setting!$B$6:$C$7,2,FALSE)&amp;"."&amp;DAY(E1425)&amp;"."&amp;MONTH(E1425)&amp;"."&amp;YEAR(E1425))</f>
        <v/>
      </c>
      <c r="E1425" s="135" t="str">
        <f>IFERROR(VLOOKUP(C1425,'Db Transaksi'!$C$6:$K$400000,4,FALSE),"")</f>
        <v/>
      </c>
      <c r="F1425" s="135"/>
      <c r="G1425" s="54" t="str">
        <f>IFERROR(VLOOKUP(C1425,'Db Transaksi'!$C$6:$K$400000,7,FALSE),"")</f>
        <v/>
      </c>
      <c r="H1425" s="136">
        <f>IFERROR(IF(G1425=$P$6,VLOOKUP(D1425,'Db Transaksi'!$E$6:$J$400000,6,FALSE),0),0)</f>
        <v>0</v>
      </c>
      <c r="I1425" s="136"/>
      <c r="J1425" s="136">
        <f>IFERROR(IF(G1425=$P$7,VLOOKUP(D1425,'Db Transaksi'!$E$6:$J$400000,6,FALSE),0),0)</f>
        <v>0</v>
      </c>
      <c r="K1425" s="136"/>
      <c r="L1425" s="137">
        <f t="shared" si="65"/>
        <v>0</v>
      </c>
      <c r="M1425" s="138"/>
    </row>
    <row r="1426" spans="1:13" s="7" customFormat="1" x14ac:dyDescent="0.25">
      <c r="A1426" s="53" t="str">
        <f t="shared" si="63"/>
        <v/>
      </c>
      <c r="B1426" s="53">
        <v>1407</v>
      </c>
      <c r="C1426" s="52" t="str">
        <f t="shared" si="64"/>
        <v>A.049.1407</v>
      </c>
      <c r="D1426" s="52" t="str">
        <f>IF(E1426="","",$G$5&amp;"."&amp;B1426&amp;"."&amp;VLOOKUP(G1426,Setting!$B$6:$C$7,2,FALSE)&amp;"."&amp;DAY(E1426)&amp;"."&amp;MONTH(E1426)&amp;"."&amp;YEAR(E1426))</f>
        <v/>
      </c>
      <c r="E1426" s="135" t="str">
        <f>IFERROR(VLOOKUP(C1426,'Db Transaksi'!$C$6:$K$400000,4,FALSE),"")</f>
        <v/>
      </c>
      <c r="F1426" s="135"/>
      <c r="G1426" s="54" t="str">
        <f>IFERROR(VLOOKUP(C1426,'Db Transaksi'!$C$6:$K$400000,7,FALSE),"")</f>
        <v/>
      </c>
      <c r="H1426" s="136">
        <f>IFERROR(IF(G1426=$P$6,VLOOKUP(D1426,'Db Transaksi'!$E$6:$J$400000,6,FALSE),0),0)</f>
        <v>0</v>
      </c>
      <c r="I1426" s="136"/>
      <c r="J1426" s="136">
        <f>IFERROR(IF(G1426=$P$7,VLOOKUP(D1426,'Db Transaksi'!$E$6:$J$400000,6,FALSE),0),0)</f>
        <v>0</v>
      </c>
      <c r="K1426" s="136"/>
      <c r="L1426" s="137">
        <f t="shared" si="65"/>
        <v>0</v>
      </c>
      <c r="M1426" s="138"/>
    </row>
    <row r="1427" spans="1:13" s="7" customFormat="1" x14ac:dyDescent="0.25">
      <c r="A1427" s="53" t="str">
        <f t="shared" si="63"/>
        <v/>
      </c>
      <c r="B1427" s="53">
        <v>1408</v>
      </c>
      <c r="C1427" s="52" t="str">
        <f t="shared" si="64"/>
        <v>A.049.1408</v>
      </c>
      <c r="D1427" s="52" t="str">
        <f>IF(E1427="","",$G$5&amp;"."&amp;B1427&amp;"."&amp;VLOOKUP(G1427,Setting!$B$6:$C$7,2,FALSE)&amp;"."&amp;DAY(E1427)&amp;"."&amp;MONTH(E1427)&amp;"."&amp;YEAR(E1427))</f>
        <v/>
      </c>
      <c r="E1427" s="135" t="str">
        <f>IFERROR(VLOOKUP(C1427,'Db Transaksi'!$C$6:$K$400000,4,FALSE),"")</f>
        <v/>
      </c>
      <c r="F1427" s="135"/>
      <c r="G1427" s="54" t="str">
        <f>IFERROR(VLOOKUP(C1427,'Db Transaksi'!$C$6:$K$400000,7,FALSE),"")</f>
        <v/>
      </c>
      <c r="H1427" s="136">
        <f>IFERROR(IF(G1427=$P$6,VLOOKUP(D1427,'Db Transaksi'!$E$6:$J$400000,6,FALSE),0),0)</f>
        <v>0</v>
      </c>
      <c r="I1427" s="136"/>
      <c r="J1427" s="136">
        <f>IFERROR(IF(G1427=$P$7,VLOOKUP(D1427,'Db Transaksi'!$E$6:$J$400000,6,FALSE),0),0)</f>
        <v>0</v>
      </c>
      <c r="K1427" s="136"/>
      <c r="L1427" s="137">
        <f t="shared" si="65"/>
        <v>0</v>
      </c>
      <c r="M1427" s="138"/>
    </row>
    <row r="1428" spans="1:13" s="7" customFormat="1" x14ac:dyDescent="0.25">
      <c r="A1428" s="53" t="str">
        <f t="shared" si="63"/>
        <v/>
      </c>
      <c r="B1428" s="53">
        <v>1409</v>
      </c>
      <c r="C1428" s="52" t="str">
        <f t="shared" si="64"/>
        <v>A.049.1409</v>
      </c>
      <c r="D1428" s="52" t="str">
        <f>IF(E1428="","",$G$5&amp;"."&amp;B1428&amp;"."&amp;VLOOKUP(G1428,Setting!$B$6:$C$7,2,FALSE)&amp;"."&amp;DAY(E1428)&amp;"."&amp;MONTH(E1428)&amp;"."&amp;YEAR(E1428))</f>
        <v/>
      </c>
      <c r="E1428" s="135" t="str">
        <f>IFERROR(VLOOKUP(C1428,'Db Transaksi'!$C$6:$K$400000,4,FALSE),"")</f>
        <v/>
      </c>
      <c r="F1428" s="135"/>
      <c r="G1428" s="54" t="str">
        <f>IFERROR(VLOOKUP(C1428,'Db Transaksi'!$C$6:$K$400000,7,FALSE),"")</f>
        <v/>
      </c>
      <c r="H1428" s="136">
        <f>IFERROR(IF(G1428=$P$6,VLOOKUP(D1428,'Db Transaksi'!$E$6:$J$400000,6,FALSE),0),0)</f>
        <v>0</v>
      </c>
      <c r="I1428" s="136"/>
      <c r="J1428" s="136">
        <f>IFERROR(IF(G1428=$P$7,VLOOKUP(D1428,'Db Transaksi'!$E$6:$J$400000,6,FALSE),0),0)</f>
        <v>0</v>
      </c>
      <c r="K1428" s="136"/>
      <c r="L1428" s="137">
        <f t="shared" si="65"/>
        <v>0</v>
      </c>
      <c r="M1428" s="138"/>
    </row>
    <row r="1429" spans="1:13" s="7" customFormat="1" x14ac:dyDescent="0.25">
      <c r="A1429" s="53" t="str">
        <f t="shared" ref="A1429:A1492" si="66">IF(G1429="","",B1429)</f>
        <v/>
      </c>
      <c r="B1429" s="53">
        <v>1410</v>
      </c>
      <c r="C1429" s="52" t="str">
        <f t="shared" ref="C1429:C1492" si="67">$G$5&amp;"."&amp;B1429</f>
        <v>A.049.1410</v>
      </c>
      <c r="D1429" s="52" t="str">
        <f>IF(E1429="","",$G$5&amp;"."&amp;B1429&amp;"."&amp;VLOOKUP(G1429,Setting!$B$6:$C$7,2,FALSE)&amp;"."&amp;DAY(E1429)&amp;"."&amp;MONTH(E1429)&amp;"."&amp;YEAR(E1429))</f>
        <v/>
      </c>
      <c r="E1429" s="135" t="str">
        <f>IFERROR(VLOOKUP(C1429,'Db Transaksi'!$C$6:$K$400000,4,FALSE),"")</f>
        <v/>
      </c>
      <c r="F1429" s="135"/>
      <c r="G1429" s="54" t="str">
        <f>IFERROR(VLOOKUP(C1429,'Db Transaksi'!$C$6:$K$400000,7,FALSE),"")</f>
        <v/>
      </c>
      <c r="H1429" s="136">
        <f>IFERROR(IF(G1429=$P$6,VLOOKUP(D1429,'Db Transaksi'!$E$6:$J$400000,6,FALSE),0),0)</f>
        <v>0</v>
      </c>
      <c r="I1429" s="136"/>
      <c r="J1429" s="136">
        <f>IFERROR(IF(G1429=$P$7,VLOOKUP(D1429,'Db Transaksi'!$E$6:$J$400000,6,FALSE),0),0)</f>
        <v>0</v>
      </c>
      <c r="K1429" s="136"/>
      <c r="L1429" s="137">
        <f t="shared" si="65"/>
        <v>0</v>
      </c>
      <c r="M1429" s="138"/>
    </row>
    <row r="1430" spans="1:13" s="7" customFormat="1" x14ac:dyDescent="0.25">
      <c r="A1430" s="53" t="str">
        <f t="shared" si="66"/>
        <v/>
      </c>
      <c r="B1430" s="53">
        <v>1411</v>
      </c>
      <c r="C1430" s="52" t="str">
        <f t="shared" si="67"/>
        <v>A.049.1411</v>
      </c>
      <c r="D1430" s="52" t="str">
        <f>IF(E1430="","",$G$5&amp;"."&amp;B1430&amp;"."&amp;VLOOKUP(G1430,Setting!$B$6:$C$7,2,FALSE)&amp;"."&amp;DAY(E1430)&amp;"."&amp;MONTH(E1430)&amp;"."&amp;YEAR(E1430))</f>
        <v/>
      </c>
      <c r="E1430" s="135" t="str">
        <f>IFERROR(VLOOKUP(C1430,'Db Transaksi'!$C$6:$K$400000,4,FALSE),"")</f>
        <v/>
      </c>
      <c r="F1430" s="135"/>
      <c r="G1430" s="54" t="str">
        <f>IFERROR(VLOOKUP(C1430,'Db Transaksi'!$C$6:$K$400000,7,FALSE),"")</f>
        <v/>
      </c>
      <c r="H1430" s="136">
        <f>IFERROR(IF(G1430=$P$6,VLOOKUP(D1430,'Db Transaksi'!$E$6:$J$400000,6,FALSE),0),0)</f>
        <v>0</v>
      </c>
      <c r="I1430" s="136"/>
      <c r="J1430" s="136">
        <f>IFERROR(IF(G1430=$P$7,VLOOKUP(D1430,'Db Transaksi'!$E$6:$J$400000,6,FALSE),0),0)</f>
        <v>0</v>
      </c>
      <c r="K1430" s="136"/>
      <c r="L1430" s="137">
        <f t="shared" si="65"/>
        <v>0</v>
      </c>
      <c r="M1430" s="138"/>
    </row>
    <row r="1431" spans="1:13" s="7" customFormat="1" x14ac:dyDescent="0.25">
      <c r="A1431" s="53" t="str">
        <f t="shared" si="66"/>
        <v/>
      </c>
      <c r="B1431" s="53">
        <v>1412</v>
      </c>
      <c r="C1431" s="52" t="str">
        <f t="shared" si="67"/>
        <v>A.049.1412</v>
      </c>
      <c r="D1431" s="52" t="str">
        <f>IF(E1431="","",$G$5&amp;"."&amp;B1431&amp;"."&amp;VLOOKUP(G1431,Setting!$B$6:$C$7,2,FALSE)&amp;"."&amp;DAY(E1431)&amp;"."&amp;MONTH(E1431)&amp;"."&amp;YEAR(E1431))</f>
        <v/>
      </c>
      <c r="E1431" s="135" t="str">
        <f>IFERROR(VLOOKUP(C1431,'Db Transaksi'!$C$6:$K$400000,4,FALSE),"")</f>
        <v/>
      </c>
      <c r="F1431" s="135"/>
      <c r="G1431" s="54" t="str">
        <f>IFERROR(VLOOKUP(C1431,'Db Transaksi'!$C$6:$K$400000,7,FALSE),"")</f>
        <v/>
      </c>
      <c r="H1431" s="136">
        <f>IFERROR(IF(G1431=$P$6,VLOOKUP(D1431,'Db Transaksi'!$E$6:$J$400000,6,FALSE),0),0)</f>
        <v>0</v>
      </c>
      <c r="I1431" s="136"/>
      <c r="J1431" s="136">
        <f>IFERROR(IF(G1431=$P$7,VLOOKUP(D1431,'Db Transaksi'!$E$6:$J$400000,6,FALSE),0),0)</f>
        <v>0</v>
      </c>
      <c r="K1431" s="136"/>
      <c r="L1431" s="137">
        <f t="shared" ref="L1431:L1494" si="68">L1430+H1431-J1431</f>
        <v>0</v>
      </c>
      <c r="M1431" s="138"/>
    </row>
    <row r="1432" spans="1:13" s="7" customFormat="1" x14ac:dyDescent="0.25">
      <c r="A1432" s="53" t="str">
        <f t="shared" si="66"/>
        <v/>
      </c>
      <c r="B1432" s="53">
        <v>1413</v>
      </c>
      <c r="C1432" s="52" t="str">
        <f t="shared" si="67"/>
        <v>A.049.1413</v>
      </c>
      <c r="D1432" s="52" t="str">
        <f>IF(E1432="","",$G$5&amp;"."&amp;B1432&amp;"."&amp;VLOOKUP(G1432,Setting!$B$6:$C$7,2,FALSE)&amp;"."&amp;DAY(E1432)&amp;"."&amp;MONTH(E1432)&amp;"."&amp;YEAR(E1432))</f>
        <v/>
      </c>
      <c r="E1432" s="135" t="str">
        <f>IFERROR(VLOOKUP(C1432,'Db Transaksi'!$C$6:$K$400000,4,FALSE),"")</f>
        <v/>
      </c>
      <c r="F1432" s="135"/>
      <c r="G1432" s="54" t="str">
        <f>IFERROR(VLOOKUP(C1432,'Db Transaksi'!$C$6:$K$400000,7,FALSE),"")</f>
        <v/>
      </c>
      <c r="H1432" s="136">
        <f>IFERROR(IF(G1432=$P$6,VLOOKUP(D1432,'Db Transaksi'!$E$6:$J$400000,6,FALSE),0),0)</f>
        <v>0</v>
      </c>
      <c r="I1432" s="136"/>
      <c r="J1432" s="136">
        <f>IFERROR(IF(G1432=$P$7,VLOOKUP(D1432,'Db Transaksi'!$E$6:$J$400000,6,FALSE),0),0)</f>
        <v>0</v>
      </c>
      <c r="K1432" s="136"/>
      <c r="L1432" s="137">
        <f t="shared" si="68"/>
        <v>0</v>
      </c>
      <c r="M1432" s="138"/>
    </row>
    <row r="1433" spans="1:13" s="7" customFormat="1" x14ac:dyDescent="0.25">
      <c r="A1433" s="53" t="str">
        <f t="shared" si="66"/>
        <v/>
      </c>
      <c r="B1433" s="53">
        <v>1414</v>
      </c>
      <c r="C1433" s="52" t="str">
        <f t="shared" si="67"/>
        <v>A.049.1414</v>
      </c>
      <c r="D1433" s="52" t="str">
        <f>IF(E1433="","",$G$5&amp;"."&amp;B1433&amp;"."&amp;VLOOKUP(G1433,Setting!$B$6:$C$7,2,FALSE)&amp;"."&amp;DAY(E1433)&amp;"."&amp;MONTH(E1433)&amp;"."&amp;YEAR(E1433))</f>
        <v/>
      </c>
      <c r="E1433" s="135" t="str">
        <f>IFERROR(VLOOKUP(C1433,'Db Transaksi'!$C$6:$K$400000,4,FALSE),"")</f>
        <v/>
      </c>
      <c r="F1433" s="135"/>
      <c r="G1433" s="54" t="str">
        <f>IFERROR(VLOOKUP(C1433,'Db Transaksi'!$C$6:$K$400000,7,FALSE),"")</f>
        <v/>
      </c>
      <c r="H1433" s="136">
        <f>IFERROR(IF(G1433=$P$6,VLOOKUP(D1433,'Db Transaksi'!$E$6:$J$400000,6,FALSE),0),0)</f>
        <v>0</v>
      </c>
      <c r="I1433" s="136"/>
      <c r="J1433" s="136">
        <f>IFERROR(IF(G1433=$P$7,VLOOKUP(D1433,'Db Transaksi'!$E$6:$J$400000,6,FALSE),0),0)</f>
        <v>0</v>
      </c>
      <c r="K1433" s="136"/>
      <c r="L1433" s="137">
        <f t="shared" si="68"/>
        <v>0</v>
      </c>
      <c r="M1433" s="138"/>
    </row>
    <row r="1434" spans="1:13" s="7" customFormat="1" x14ac:dyDescent="0.25">
      <c r="A1434" s="53" t="str">
        <f t="shared" si="66"/>
        <v/>
      </c>
      <c r="B1434" s="53">
        <v>1415</v>
      </c>
      <c r="C1434" s="52" t="str">
        <f t="shared" si="67"/>
        <v>A.049.1415</v>
      </c>
      <c r="D1434" s="52" t="str">
        <f>IF(E1434="","",$G$5&amp;"."&amp;B1434&amp;"."&amp;VLOOKUP(G1434,Setting!$B$6:$C$7,2,FALSE)&amp;"."&amp;DAY(E1434)&amp;"."&amp;MONTH(E1434)&amp;"."&amp;YEAR(E1434))</f>
        <v/>
      </c>
      <c r="E1434" s="135" t="str">
        <f>IFERROR(VLOOKUP(C1434,'Db Transaksi'!$C$6:$K$400000,4,FALSE),"")</f>
        <v/>
      </c>
      <c r="F1434" s="135"/>
      <c r="G1434" s="54" t="str">
        <f>IFERROR(VLOOKUP(C1434,'Db Transaksi'!$C$6:$K$400000,7,FALSE),"")</f>
        <v/>
      </c>
      <c r="H1434" s="136">
        <f>IFERROR(IF(G1434=$P$6,VLOOKUP(D1434,'Db Transaksi'!$E$6:$J$400000,6,FALSE),0),0)</f>
        <v>0</v>
      </c>
      <c r="I1434" s="136"/>
      <c r="J1434" s="136">
        <f>IFERROR(IF(G1434=$P$7,VLOOKUP(D1434,'Db Transaksi'!$E$6:$J$400000,6,FALSE),0),0)</f>
        <v>0</v>
      </c>
      <c r="K1434" s="136"/>
      <c r="L1434" s="137">
        <f t="shared" si="68"/>
        <v>0</v>
      </c>
      <c r="M1434" s="138"/>
    </row>
    <row r="1435" spans="1:13" s="7" customFormat="1" x14ac:dyDescent="0.25">
      <c r="A1435" s="53" t="str">
        <f t="shared" si="66"/>
        <v/>
      </c>
      <c r="B1435" s="53">
        <v>1416</v>
      </c>
      <c r="C1435" s="52" t="str">
        <f t="shared" si="67"/>
        <v>A.049.1416</v>
      </c>
      <c r="D1435" s="52" t="str">
        <f>IF(E1435="","",$G$5&amp;"."&amp;B1435&amp;"."&amp;VLOOKUP(G1435,Setting!$B$6:$C$7,2,FALSE)&amp;"."&amp;DAY(E1435)&amp;"."&amp;MONTH(E1435)&amp;"."&amp;YEAR(E1435))</f>
        <v/>
      </c>
      <c r="E1435" s="135" t="str">
        <f>IFERROR(VLOOKUP(C1435,'Db Transaksi'!$C$6:$K$400000,4,FALSE),"")</f>
        <v/>
      </c>
      <c r="F1435" s="135"/>
      <c r="G1435" s="54" t="str">
        <f>IFERROR(VLOOKUP(C1435,'Db Transaksi'!$C$6:$K$400000,7,FALSE),"")</f>
        <v/>
      </c>
      <c r="H1435" s="136">
        <f>IFERROR(IF(G1435=$P$6,VLOOKUP(D1435,'Db Transaksi'!$E$6:$J$400000,6,FALSE),0),0)</f>
        <v>0</v>
      </c>
      <c r="I1435" s="136"/>
      <c r="J1435" s="136">
        <f>IFERROR(IF(G1435=$P$7,VLOOKUP(D1435,'Db Transaksi'!$E$6:$J$400000,6,FALSE),0),0)</f>
        <v>0</v>
      </c>
      <c r="K1435" s="136"/>
      <c r="L1435" s="137">
        <f t="shared" si="68"/>
        <v>0</v>
      </c>
      <c r="M1435" s="138"/>
    </row>
    <row r="1436" spans="1:13" s="7" customFormat="1" x14ac:dyDescent="0.25">
      <c r="A1436" s="53" t="str">
        <f t="shared" si="66"/>
        <v/>
      </c>
      <c r="B1436" s="53">
        <v>1417</v>
      </c>
      <c r="C1436" s="52" t="str">
        <f t="shared" si="67"/>
        <v>A.049.1417</v>
      </c>
      <c r="D1436" s="52" t="str">
        <f>IF(E1436="","",$G$5&amp;"."&amp;B1436&amp;"."&amp;VLOOKUP(G1436,Setting!$B$6:$C$7,2,FALSE)&amp;"."&amp;DAY(E1436)&amp;"."&amp;MONTH(E1436)&amp;"."&amp;YEAR(E1436))</f>
        <v/>
      </c>
      <c r="E1436" s="135" t="str">
        <f>IFERROR(VLOOKUP(C1436,'Db Transaksi'!$C$6:$K$400000,4,FALSE),"")</f>
        <v/>
      </c>
      <c r="F1436" s="135"/>
      <c r="G1436" s="54" t="str">
        <f>IFERROR(VLOOKUP(C1436,'Db Transaksi'!$C$6:$K$400000,7,FALSE),"")</f>
        <v/>
      </c>
      <c r="H1436" s="136">
        <f>IFERROR(IF(G1436=$P$6,VLOOKUP(D1436,'Db Transaksi'!$E$6:$J$400000,6,FALSE),0),0)</f>
        <v>0</v>
      </c>
      <c r="I1436" s="136"/>
      <c r="J1436" s="136">
        <f>IFERROR(IF(G1436=$P$7,VLOOKUP(D1436,'Db Transaksi'!$E$6:$J$400000,6,FALSE),0),0)</f>
        <v>0</v>
      </c>
      <c r="K1436" s="136"/>
      <c r="L1436" s="137">
        <f t="shared" si="68"/>
        <v>0</v>
      </c>
      <c r="M1436" s="138"/>
    </row>
    <row r="1437" spans="1:13" s="7" customFormat="1" x14ac:dyDescent="0.25">
      <c r="A1437" s="53" t="str">
        <f t="shared" si="66"/>
        <v/>
      </c>
      <c r="B1437" s="53">
        <v>1418</v>
      </c>
      <c r="C1437" s="52" t="str">
        <f t="shared" si="67"/>
        <v>A.049.1418</v>
      </c>
      <c r="D1437" s="52" t="str">
        <f>IF(E1437="","",$G$5&amp;"."&amp;B1437&amp;"."&amp;VLOOKUP(G1437,Setting!$B$6:$C$7,2,FALSE)&amp;"."&amp;DAY(E1437)&amp;"."&amp;MONTH(E1437)&amp;"."&amp;YEAR(E1437))</f>
        <v/>
      </c>
      <c r="E1437" s="135" t="str">
        <f>IFERROR(VLOOKUP(C1437,'Db Transaksi'!$C$6:$K$400000,4,FALSE),"")</f>
        <v/>
      </c>
      <c r="F1437" s="135"/>
      <c r="G1437" s="54" t="str">
        <f>IFERROR(VLOOKUP(C1437,'Db Transaksi'!$C$6:$K$400000,7,FALSE),"")</f>
        <v/>
      </c>
      <c r="H1437" s="136">
        <f>IFERROR(IF(G1437=$P$6,VLOOKUP(D1437,'Db Transaksi'!$E$6:$J$400000,6,FALSE),0),0)</f>
        <v>0</v>
      </c>
      <c r="I1437" s="136"/>
      <c r="J1437" s="136">
        <f>IFERROR(IF(G1437=$P$7,VLOOKUP(D1437,'Db Transaksi'!$E$6:$J$400000,6,FALSE),0),0)</f>
        <v>0</v>
      </c>
      <c r="K1437" s="136"/>
      <c r="L1437" s="137">
        <f t="shared" si="68"/>
        <v>0</v>
      </c>
      <c r="M1437" s="138"/>
    </row>
    <row r="1438" spans="1:13" s="7" customFormat="1" x14ac:dyDescent="0.25">
      <c r="A1438" s="53" t="str">
        <f t="shared" si="66"/>
        <v/>
      </c>
      <c r="B1438" s="53">
        <v>1419</v>
      </c>
      <c r="C1438" s="52" t="str">
        <f t="shared" si="67"/>
        <v>A.049.1419</v>
      </c>
      <c r="D1438" s="52" t="str">
        <f>IF(E1438="","",$G$5&amp;"."&amp;B1438&amp;"."&amp;VLOOKUP(G1438,Setting!$B$6:$C$7,2,FALSE)&amp;"."&amp;DAY(E1438)&amp;"."&amp;MONTH(E1438)&amp;"."&amp;YEAR(E1438))</f>
        <v/>
      </c>
      <c r="E1438" s="135" t="str">
        <f>IFERROR(VLOOKUP(C1438,'Db Transaksi'!$C$6:$K$400000,4,FALSE),"")</f>
        <v/>
      </c>
      <c r="F1438" s="135"/>
      <c r="G1438" s="54" t="str">
        <f>IFERROR(VLOOKUP(C1438,'Db Transaksi'!$C$6:$K$400000,7,FALSE),"")</f>
        <v/>
      </c>
      <c r="H1438" s="136">
        <f>IFERROR(IF(G1438=$P$6,VLOOKUP(D1438,'Db Transaksi'!$E$6:$J$400000,6,FALSE),0),0)</f>
        <v>0</v>
      </c>
      <c r="I1438" s="136"/>
      <c r="J1438" s="136">
        <f>IFERROR(IF(G1438=$P$7,VLOOKUP(D1438,'Db Transaksi'!$E$6:$J$400000,6,FALSE),0),0)</f>
        <v>0</v>
      </c>
      <c r="K1438" s="136"/>
      <c r="L1438" s="137">
        <f t="shared" si="68"/>
        <v>0</v>
      </c>
      <c r="M1438" s="138"/>
    </row>
    <row r="1439" spans="1:13" s="7" customFormat="1" x14ac:dyDescent="0.25">
      <c r="A1439" s="53" t="str">
        <f t="shared" si="66"/>
        <v/>
      </c>
      <c r="B1439" s="53">
        <v>1420</v>
      </c>
      <c r="C1439" s="52" t="str">
        <f t="shared" si="67"/>
        <v>A.049.1420</v>
      </c>
      <c r="D1439" s="52" t="str">
        <f>IF(E1439="","",$G$5&amp;"."&amp;B1439&amp;"."&amp;VLOOKUP(G1439,Setting!$B$6:$C$7,2,FALSE)&amp;"."&amp;DAY(E1439)&amp;"."&amp;MONTH(E1439)&amp;"."&amp;YEAR(E1439))</f>
        <v/>
      </c>
      <c r="E1439" s="135" t="str">
        <f>IFERROR(VLOOKUP(C1439,'Db Transaksi'!$C$6:$K$400000,4,FALSE),"")</f>
        <v/>
      </c>
      <c r="F1439" s="135"/>
      <c r="G1439" s="54" t="str">
        <f>IFERROR(VLOOKUP(C1439,'Db Transaksi'!$C$6:$K$400000,7,FALSE),"")</f>
        <v/>
      </c>
      <c r="H1439" s="136">
        <f>IFERROR(IF(G1439=$P$6,VLOOKUP(D1439,'Db Transaksi'!$E$6:$J$400000,6,FALSE),0),0)</f>
        <v>0</v>
      </c>
      <c r="I1439" s="136"/>
      <c r="J1439" s="136">
        <f>IFERROR(IF(G1439=$P$7,VLOOKUP(D1439,'Db Transaksi'!$E$6:$J$400000,6,FALSE),0),0)</f>
        <v>0</v>
      </c>
      <c r="K1439" s="136"/>
      <c r="L1439" s="137">
        <f t="shared" si="68"/>
        <v>0</v>
      </c>
      <c r="M1439" s="138"/>
    </row>
    <row r="1440" spans="1:13" s="7" customFormat="1" x14ac:dyDescent="0.25">
      <c r="A1440" s="53" t="str">
        <f t="shared" si="66"/>
        <v/>
      </c>
      <c r="B1440" s="53">
        <v>1421</v>
      </c>
      <c r="C1440" s="52" t="str">
        <f t="shared" si="67"/>
        <v>A.049.1421</v>
      </c>
      <c r="D1440" s="52" t="str">
        <f>IF(E1440="","",$G$5&amp;"."&amp;B1440&amp;"."&amp;VLOOKUP(G1440,Setting!$B$6:$C$7,2,FALSE)&amp;"."&amp;DAY(E1440)&amp;"."&amp;MONTH(E1440)&amp;"."&amp;YEAR(E1440))</f>
        <v/>
      </c>
      <c r="E1440" s="135" t="str">
        <f>IFERROR(VLOOKUP(C1440,'Db Transaksi'!$C$6:$K$400000,4,FALSE),"")</f>
        <v/>
      </c>
      <c r="F1440" s="135"/>
      <c r="G1440" s="54" t="str">
        <f>IFERROR(VLOOKUP(C1440,'Db Transaksi'!$C$6:$K$400000,7,FALSE),"")</f>
        <v/>
      </c>
      <c r="H1440" s="136">
        <f>IFERROR(IF(G1440=$P$6,VLOOKUP(D1440,'Db Transaksi'!$E$6:$J$400000,6,FALSE),0),0)</f>
        <v>0</v>
      </c>
      <c r="I1440" s="136"/>
      <c r="J1440" s="136">
        <f>IFERROR(IF(G1440=$P$7,VLOOKUP(D1440,'Db Transaksi'!$E$6:$J$400000,6,FALSE),0),0)</f>
        <v>0</v>
      </c>
      <c r="K1440" s="136"/>
      <c r="L1440" s="137">
        <f t="shared" si="68"/>
        <v>0</v>
      </c>
      <c r="M1440" s="138"/>
    </row>
    <row r="1441" spans="1:13" s="7" customFormat="1" x14ac:dyDescent="0.25">
      <c r="A1441" s="53" t="str">
        <f t="shared" si="66"/>
        <v/>
      </c>
      <c r="B1441" s="53">
        <v>1422</v>
      </c>
      <c r="C1441" s="52" t="str">
        <f t="shared" si="67"/>
        <v>A.049.1422</v>
      </c>
      <c r="D1441" s="52" t="str">
        <f>IF(E1441="","",$G$5&amp;"."&amp;B1441&amp;"."&amp;VLOOKUP(G1441,Setting!$B$6:$C$7,2,FALSE)&amp;"."&amp;DAY(E1441)&amp;"."&amp;MONTH(E1441)&amp;"."&amp;YEAR(E1441))</f>
        <v/>
      </c>
      <c r="E1441" s="135" t="str">
        <f>IFERROR(VLOOKUP(C1441,'Db Transaksi'!$C$6:$K$400000,4,FALSE),"")</f>
        <v/>
      </c>
      <c r="F1441" s="135"/>
      <c r="G1441" s="54" t="str">
        <f>IFERROR(VLOOKUP(C1441,'Db Transaksi'!$C$6:$K$400000,7,FALSE),"")</f>
        <v/>
      </c>
      <c r="H1441" s="136">
        <f>IFERROR(IF(G1441=$P$6,VLOOKUP(D1441,'Db Transaksi'!$E$6:$J$400000,6,FALSE),0),0)</f>
        <v>0</v>
      </c>
      <c r="I1441" s="136"/>
      <c r="J1441" s="136">
        <f>IFERROR(IF(G1441=$P$7,VLOOKUP(D1441,'Db Transaksi'!$E$6:$J$400000,6,FALSE),0),0)</f>
        <v>0</v>
      </c>
      <c r="K1441" s="136"/>
      <c r="L1441" s="137">
        <f t="shared" si="68"/>
        <v>0</v>
      </c>
      <c r="M1441" s="138"/>
    </row>
    <row r="1442" spans="1:13" s="7" customFormat="1" x14ac:dyDescent="0.25">
      <c r="A1442" s="53" t="str">
        <f t="shared" si="66"/>
        <v/>
      </c>
      <c r="B1442" s="53">
        <v>1423</v>
      </c>
      <c r="C1442" s="52" t="str">
        <f t="shared" si="67"/>
        <v>A.049.1423</v>
      </c>
      <c r="D1442" s="52" t="str">
        <f>IF(E1442="","",$G$5&amp;"."&amp;B1442&amp;"."&amp;VLOOKUP(G1442,Setting!$B$6:$C$7,2,FALSE)&amp;"."&amp;DAY(E1442)&amp;"."&amp;MONTH(E1442)&amp;"."&amp;YEAR(E1442))</f>
        <v/>
      </c>
      <c r="E1442" s="135" t="str">
        <f>IFERROR(VLOOKUP(C1442,'Db Transaksi'!$C$6:$K$400000,4,FALSE),"")</f>
        <v/>
      </c>
      <c r="F1442" s="135"/>
      <c r="G1442" s="54" t="str">
        <f>IFERROR(VLOOKUP(C1442,'Db Transaksi'!$C$6:$K$400000,7,FALSE),"")</f>
        <v/>
      </c>
      <c r="H1442" s="136">
        <f>IFERROR(IF(G1442=$P$6,VLOOKUP(D1442,'Db Transaksi'!$E$6:$J$400000,6,FALSE),0),0)</f>
        <v>0</v>
      </c>
      <c r="I1442" s="136"/>
      <c r="J1442" s="136">
        <f>IFERROR(IF(G1442=$P$7,VLOOKUP(D1442,'Db Transaksi'!$E$6:$J$400000,6,FALSE),0),0)</f>
        <v>0</v>
      </c>
      <c r="K1442" s="136"/>
      <c r="L1442" s="137">
        <f t="shared" si="68"/>
        <v>0</v>
      </c>
      <c r="M1442" s="138"/>
    </row>
    <row r="1443" spans="1:13" s="7" customFormat="1" x14ac:dyDescent="0.25">
      <c r="A1443" s="53" t="str">
        <f t="shared" si="66"/>
        <v/>
      </c>
      <c r="B1443" s="53">
        <v>1424</v>
      </c>
      <c r="C1443" s="52" t="str">
        <f t="shared" si="67"/>
        <v>A.049.1424</v>
      </c>
      <c r="D1443" s="52" t="str">
        <f>IF(E1443="","",$G$5&amp;"."&amp;B1443&amp;"."&amp;VLOOKUP(G1443,Setting!$B$6:$C$7,2,FALSE)&amp;"."&amp;DAY(E1443)&amp;"."&amp;MONTH(E1443)&amp;"."&amp;YEAR(E1443))</f>
        <v/>
      </c>
      <c r="E1443" s="135" t="str">
        <f>IFERROR(VLOOKUP(C1443,'Db Transaksi'!$C$6:$K$400000,4,FALSE),"")</f>
        <v/>
      </c>
      <c r="F1443" s="135"/>
      <c r="G1443" s="54" t="str">
        <f>IFERROR(VLOOKUP(C1443,'Db Transaksi'!$C$6:$K$400000,7,FALSE),"")</f>
        <v/>
      </c>
      <c r="H1443" s="136">
        <f>IFERROR(IF(G1443=$P$6,VLOOKUP(D1443,'Db Transaksi'!$E$6:$J$400000,6,FALSE),0),0)</f>
        <v>0</v>
      </c>
      <c r="I1443" s="136"/>
      <c r="J1443" s="136">
        <f>IFERROR(IF(G1443=$P$7,VLOOKUP(D1443,'Db Transaksi'!$E$6:$J$400000,6,FALSE),0),0)</f>
        <v>0</v>
      </c>
      <c r="K1443" s="136"/>
      <c r="L1443" s="137">
        <f t="shared" si="68"/>
        <v>0</v>
      </c>
      <c r="M1443" s="138"/>
    </row>
    <row r="1444" spans="1:13" s="7" customFormat="1" x14ac:dyDescent="0.25">
      <c r="A1444" s="53" t="str">
        <f t="shared" si="66"/>
        <v/>
      </c>
      <c r="B1444" s="53">
        <v>1425</v>
      </c>
      <c r="C1444" s="52" t="str">
        <f t="shared" si="67"/>
        <v>A.049.1425</v>
      </c>
      <c r="D1444" s="52" t="str">
        <f>IF(E1444="","",$G$5&amp;"."&amp;B1444&amp;"."&amp;VLOOKUP(G1444,Setting!$B$6:$C$7,2,FALSE)&amp;"."&amp;DAY(E1444)&amp;"."&amp;MONTH(E1444)&amp;"."&amp;YEAR(E1444))</f>
        <v/>
      </c>
      <c r="E1444" s="135" t="str">
        <f>IFERROR(VLOOKUP(C1444,'Db Transaksi'!$C$6:$K$400000,4,FALSE),"")</f>
        <v/>
      </c>
      <c r="F1444" s="135"/>
      <c r="G1444" s="54" t="str">
        <f>IFERROR(VLOOKUP(C1444,'Db Transaksi'!$C$6:$K$400000,7,FALSE),"")</f>
        <v/>
      </c>
      <c r="H1444" s="136">
        <f>IFERROR(IF(G1444=$P$6,VLOOKUP(D1444,'Db Transaksi'!$E$6:$J$400000,6,FALSE),0),0)</f>
        <v>0</v>
      </c>
      <c r="I1444" s="136"/>
      <c r="J1444" s="136">
        <f>IFERROR(IF(G1444=$P$7,VLOOKUP(D1444,'Db Transaksi'!$E$6:$J$400000,6,FALSE),0),0)</f>
        <v>0</v>
      </c>
      <c r="K1444" s="136"/>
      <c r="L1444" s="137">
        <f t="shared" si="68"/>
        <v>0</v>
      </c>
      <c r="M1444" s="138"/>
    </row>
    <row r="1445" spans="1:13" s="7" customFormat="1" x14ac:dyDescent="0.25">
      <c r="A1445" s="53" t="str">
        <f t="shared" si="66"/>
        <v/>
      </c>
      <c r="B1445" s="53">
        <v>1426</v>
      </c>
      <c r="C1445" s="52" t="str">
        <f t="shared" si="67"/>
        <v>A.049.1426</v>
      </c>
      <c r="D1445" s="52" t="str">
        <f>IF(E1445="","",$G$5&amp;"."&amp;B1445&amp;"."&amp;VLOOKUP(G1445,Setting!$B$6:$C$7,2,FALSE)&amp;"."&amp;DAY(E1445)&amp;"."&amp;MONTH(E1445)&amp;"."&amp;YEAR(E1445))</f>
        <v/>
      </c>
      <c r="E1445" s="135" t="str">
        <f>IFERROR(VLOOKUP(C1445,'Db Transaksi'!$C$6:$K$400000,4,FALSE),"")</f>
        <v/>
      </c>
      <c r="F1445" s="135"/>
      <c r="G1445" s="54" t="str">
        <f>IFERROR(VLOOKUP(C1445,'Db Transaksi'!$C$6:$K$400000,7,FALSE),"")</f>
        <v/>
      </c>
      <c r="H1445" s="136">
        <f>IFERROR(IF(G1445=$P$6,VLOOKUP(D1445,'Db Transaksi'!$E$6:$J$400000,6,FALSE),0),0)</f>
        <v>0</v>
      </c>
      <c r="I1445" s="136"/>
      <c r="J1445" s="136">
        <f>IFERROR(IF(G1445=$P$7,VLOOKUP(D1445,'Db Transaksi'!$E$6:$J$400000,6,FALSE),0),0)</f>
        <v>0</v>
      </c>
      <c r="K1445" s="136"/>
      <c r="L1445" s="137">
        <f t="shared" si="68"/>
        <v>0</v>
      </c>
      <c r="M1445" s="138"/>
    </row>
    <row r="1446" spans="1:13" s="7" customFormat="1" x14ac:dyDescent="0.25">
      <c r="A1446" s="53" t="str">
        <f t="shared" si="66"/>
        <v/>
      </c>
      <c r="B1446" s="53">
        <v>1427</v>
      </c>
      <c r="C1446" s="52" t="str">
        <f t="shared" si="67"/>
        <v>A.049.1427</v>
      </c>
      <c r="D1446" s="52" t="str">
        <f>IF(E1446="","",$G$5&amp;"."&amp;B1446&amp;"."&amp;VLOOKUP(G1446,Setting!$B$6:$C$7,2,FALSE)&amp;"."&amp;DAY(E1446)&amp;"."&amp;MONTH(E1446)&amp;"."&amp;YEAR(E1446))</f>
        <v/>
      </c>
      <c r="E1446" s="135" t="str">
        <f>IFERROR(VLOOKUP(C1446,'Db Transaksi'!$C$6:$K$400000,4,FALSE),"")</f>
        <v/>
      </c>
      <c r="F1446" s="135"/>
      <c r="G1446" s="54" t="str">
        <f>IFERROR(VLOOKUP(C1446,'Db Transaksi'!$C$6:$K$400000,7,FALSE),"")</f>
        <v/>
      </c>
      <c r="H1446" s="136">
        <f>IFERROR(IF(G1446=$P$6,VLOOKUP(D1446,'Db Transaksi'!$E$6:$J$400000,6,FALSE),0),0)</f>
        <v>0</v>
      </c>
      <c r="I1446" s="136"/>
      <c r="J1446" s="136">
        <f>IFERROR(IF(G1446=$P$7,VLOOKUP(D1446,'Db Transaksi'!$E$6:$J$400000,6,FALSE),0),0)</f>
        <v>0</v>
      </c>
      <c r="K1446" s="136"/>
      <c r="L1446" s="137">
        <f t="shared" si="68"/>
        <v>0</v>
      </c>
      <c r="M1446" s="138"/>
    </row>
    <row r="1447" spans="1:13" s="7" customFormat="1" x14ac:dyDescent="0.25">
      <c r="A1447" s="53" t="str">
        <f t="shared" si="66"/>
        <v/>
      </c>
      <c r="B1447" s="53">
        <v>1428</v>
      </c>
      <c r="C1447" s="52" t="str">
        <f t="shared" si="67"/>
        <v>A.049.1428</v>
      </c>
      <c r="D1447" s="52" t="str">
        <f>IF(E1447="","",$G$5&amp;"."&amp;B1447&amp;"."&amp;VLOOKUP(G1447,Setting!$B$6:$C$7,2,FALSE)&amp;"."&amp;DAY(E1447)&amp;"."&amp;MONTH(E1447)&amp;"."&amp;YEAR(E1447))</f>
        <v/>
      </c>
      <c r="E1447" s="135" t="str">
        <f>IFERROR(VLOOKUP(C1447,'Db Transaksi'!$C$6:$K$400000,4,FALSE),"")</f>
        <v/>
      </c>
      <c r="F1447" s="135"/>
      <c r="G1447" s="54" t="str">
        <f>IFERROR(VLOOKUP(C1447,'Db Transaksi'!$C$6:$K$400000,7,FALSE),"")</f>
        <v/>
      </c>
      <c r="H1447" s="136">
        <f>IFERROR(IF(G1447=$P$6,VLOOKUP(D1447,'Db Transaksi'!$E$6:$J$400000,6,FALSE),0),0)</f>
        <v>0</v>
      </c>
      <c r="I1447" s="136"/>
      <c r="J1447" s="136">
        <f>IFERROR(IF(G1447=$P$7,VLOOKUP(D1447,'Db Transaksi'!$E$6:$J$400000,6,FALSE),0),0)</f>
        <v>0</v>
      </c>
      <c r="K1447" s="136"/>
      <c r="L1447" s="137">
        <f t="shared" si="68"/>
        <v>0</v>
      </c>
      <c r="M1447" s="138"/>
    </row>
    <row r="1448" spans="1:13" s="7" customFormat="1" x14ac:dyDescent="0.25">
      <c r="A1448" s="53" t="str">
        <f t="shared" si="66"/>
        <v/>
      </c>
      <c r="B1448" s="53">
        <v>1429</v>
      </c>
      <c r="C1448" s="52" t="str">
        <f t="shared" si="67"/>
        <v>A.049.1429</v>
      </c>
      <c r="D1448" s="52" t="str">
        <f>IF(E1448="","",$G$5&amp;"."&amp;B1448&amp;"."&amp;VLOOKUP(G1448,Setting!$B$6:$C$7,2,FALSE)&amp;"."&amp;DAY(E1448)&amp;"."&amp;MONTH(E1448)&amp;"."&amp;YEAR(E1448))</f>
        <v/>
      </c>
      <c r="E1448" s="135" t="str">
        <f>IFERROR(VLOOKUP(C1448,'Db Transaksi'!$C$6:$K$400000,4,FALSE),"")</f>
        <v/>
      </c>
      <c r="F1448" s="135"/>
      <c r="G1448" s="54" t="str">
        <f>IFERROR(VLOOKUP(C1448,'Db Transaksi'!$C$6:$K$400000,7,FALSE),"")</f>
        <v/>
      </c>
      <c r="H1448" s="136">
        <f>IFERROR(IF(G1448=$P$6,VLOOKUP(D1448,'Db Transaksi'!$E$6:$J$400000,6,FALSE),0),0)</f>
        <v>0</v>
      </c>
      <c r="I1448" s="136"/>
      <c r="J1448" s="136">
        <f>IFERROR(IF(G1448=$P$7,VLOOKUP(D1448,'Db Transaksi'!$E$6:$J$400000,6,FALSE),0),0)</f>
        <v>0</v>
      </c>
      <c r="K1448" s="136"/>
      <c r="L1448" s="137">
        <f t="shared" si="68"/>
        <v>0</v>
      </c>
      <c r="M1448" s="138"/>
    </row>
    <row r="1449" spans="1:13" s="7" customFormat="1" x14ac:dyDescent="0.25">
      <c r="A1449" s="53" t="str">
        <f t="shared" si="66"/>
        <v/>
      </c>
      <c r="B1449" s="53">
        <v>1430</v>
      </c>
      <c r="C1449" s="52" t="str">
        <f t="shared" si="67"/>
        <v>A.049.1430</v>
      </c>
      <c r="D1449" s="52" t="str">
        <f>IF(E1449="","",$G$5&amp;"."&amp;B1449&amp;"."&amp;VLOOKUP(G1449,Setting!$B$6:$C$7,2,FALSE)&amp;"."&amp;DAY(E1449)&amp;"."&amp;MONTH(E1449)&amp;"."&amp;YEAR(E1449))</f>
        <v/>
      </c>
      <c r="E1449" s="135" t="str">
        <f>IFERROR(VLOOKUP(C1449,'Db Transaksi'!$C$6:$K$400000,4,FALSE),"")</f>
        <v/>
      </c>
      <c r="F1449" s="135"/>
      <c r="G1449" s="54" t="str">
        <f>IFERROR(VLOOKUP(C1449,'Db Transaksi'!$C$6:$K$400000,7,FALSE),"")</f>
        <v/>
      </c>
      <c r="H1449" s="136">
        <f>IFERROR(IF(G1449=$P$6,VLOOKUP(D1449,'Db Transaksi'!$E$6:$J$400000,6,FALSE),0),0)</f>
        <v>0</v>
      </c>
      <c r="I1449" s="136"/>
      <c r="J1449" s="136">
        <f>IFERROR(IF(G1449=$P$7,VLOOKUP(D1449,'Db Transaksi'!$E$6:$J$400000,6,FALSE),0),0)</f>
        <v>0</v>
      </c>
      <c r="K1449" s="136"/>
      <c r="L1449" s="137">
        <f t="shared" si="68"/>
        <v>0</v>
      </c>
      <c r="M1449" s="138"/>
    </row>
    <row r="1450" spans="1:13" s="7" customFormat="1" x14ac:dyDescent="0.25">
      <c r="A1450" s="53" t="str">
        <f t="shared" si="66"/>
        <v/>
      </c>
      <c r="B1450" s="53">
        <v>1431</v>
      </c>
      <c r="C1450" s="52" t="str">
        <f t="shared" si="67"/>
        <v>A.049.1431</v>
      </c>
      <c r="D1450" s="52" t="str">
        <f>IF(E1450="","",$G$5&amp;"."&amp;B1450&amp;"."&amp;VLOOKUP(G1450,Setting!$B$6:$C$7,2,FALSE)&amp;"."&amp;DAY(E1450)&amp;"."&amp;MONTH(E1450)&amp;"."&amp;YEAR(E1450))</f>
        <v/>
      </c>
      <c r="E1450" s="135" t="str">
        <f>IFERROR(VLOOKUP(C1450,'Db Transaksi'!$C$6:$K$400000,4,FALSE),"")</f>
        <v/>
      </c>
      <c r="F1450" s="135"/>
      <c r="G1450" s="54" t="str">
        <f>IFERROR(VLOOKUP(C1450,'Db Transaksi'!$C$6:$K$400000,7,FALSE),"")</f>
        <v/>
      </c>
      <c r="H1450" s="136">
        <f>IFERROR(IF(G1450=$P$6,VLOOKUP(D1450,'Db Transaksi'!$E$6:$J$400000,6,FALSE),0),0)</f>
        <v>0</v>
      </c>
      <c r="I1450" s="136"/>
      <c r="J1450" s="136">
        <f>IFERROR(IF(G1450=$P$7,VLOOKUP(D1450,'Db Transaksi'!$E$6:$J$400000,6,FALSE),0),0)</f>
        <v>0</v>
      </c>
      <c r="K1450" s="136"/>
      <c r="L1450" s="137">
        <f t="shared" si="68"/>
        <v>0</v>
      </c>
      <c r="M1450" s="138"/>
    </row>
    <row r="1451" spans="1:13" s="7" customFormat="1" x14ac:dyDescent="0.25">
      <c r="A1451" s="53" t="str">
        <f t="shared" si="66"/>
        <v/>
      </c>
      <c r="B1451" s="53">
        <v>1432</v>
      </c>
      <c r="C1451" s="52" t="str">
        <f t="shared" si="67"/>
        <v>A.049.1432</v>
      </c>
      <c r="D1451" s="52" t="str">
        <f>IF(E1451="","",$G$5&amp;"."&amp;B1451&amp;"."&amp;VLOOKUP(G1451,Setting!$B$6:$C$7,2,FALSE)&amp;"."&amp;DAY(E1451)&amp;"."&amp;MONTH(E1451)&amp;"."&amp;YEAR(E1451))</f>
        <v/>
      </c>
      <c r="E1451" s="135" t="str">
        <f>IFERROR(VLOOKUP(C1451,'Db Transaksi'!$C$6:$K$400000,4,FALSE),"")</f>
        <v/>
      </c>
      <c r="F1451" s="135"/>
      <c r="G1451" s="54" t="str">
        <f>IFERROR(VLOOKUP(C1451,'Db Transaksi'!$C$6:$K$400000,7,FALSE),"")</f>
        <v/>
      </c>
      <c r="H1451" s="136">
        <f>IFERROR(IF(G1451=$P$6,VLOOKUP(D1451,'Db Transaksi'!$E$6:$J$400000,6,FALSE),0),0)</f>
        <v>0</v>
      </c>
      <c r="I1451" s="136"/>
      <c r="J1451" s="136">
        <f>IFERROR(IF(G1451=$P$7,VLOOKUP(D1451,'Db Transaksi'!$E$6:$J$400000,6,FALSE),0),0)</f>
        <v>0</v>
      </c>
      <c r="K1451" s="136"/>
      <c r="L1451" s="137">
        <f t="shared" si="68"/>
        <v>0</v>
      </c>
      <c r="M1451" s="138"/>
    </row>
    <row r="1452" spans="1:13" s="7" customFormat="1" x14ac:dyDescent="0.25">
      <c r="A1452" s="53" t="str">
        <f t="shared" si="66"/>
        <v/>
      </c>
      <c r="B1452" s="53">
        <v>1433</v>
      </c>
      <c r="C1452" s="52" t="str">
        <f t="shared" si="67"/>
        <v>A.049.1433</v>
      </c>
      <c r="D1452" s="52" t="str">
        <f>IF(E1452="","",$G$5&amp;"."&amp;B1452&amp;"."&amp;VLOOKUP(G1452,Setting!$B$6:$C$7,2,FALSE)&amp;"."&amp;DAY(E1452)&amp;"."&amp;MONTH(E1452)&amp;"."&amp;YEAR(E1452))</f>
        <v/>
      </c>
      <c r="E1452" s="135" t="str">
        <f>IFERROR(VLOOKUP(C1452,'Db Transaksi'!$C$6:$K$400000,4,FALSE),"")</f>
        <v/>
      </c>
      <c r="F1452" s="135"/>
      <c r="G1452" s="54" t="str">
        <f>IFERROR(VLOOKUP(C1452,'Db Transaksi'!$C$6:$K$400000,7,FALSE),"")</f>
        <v/>
      </c>
      <c r="H1452" s="136">
        <f>IFERROR(IF(G1452=$P$6,VLOOKUP(D1452,'Db Transaksi'!$E$6:$J$400000,6,FALSE),0),0)</f>
        <v>0</v>
      </c>
      <c r="I1452" s="136"/>
      <c r="J1452" s="136">
        <f>IFERROR(IF(G1452=$P$7,VLOOKUP(D1452,'Db Transaksi'!$E$6:$J$400000,6,FALSE),0),0)</f>
        <v>0</v>
      </c>
      <c r="K1452" s="136"/>
      <c r="L1452" s="137">
        <f t="shared" si="68"/>
        <v>0</v>
      </c>
      <c r="M1452" s="138"/>
    </row>
    <row r="1453" spans="1:13" s="7" customFormat="1" x14ac:dyDescent="0.25">
      <c r="A1453" s="53" t="str">
        <f t="shared" si="66"/>
        <v/>
      </c>
      <c r="B1453" s="53">
        <v>1434</v>
      </c>
      <c r="C1453" s="52" t="str">
        <f t="shared" si="67"/>
        <v>A.049.1434</v>
      </c>
      <c r="D1453" s="52" t="str">
        <f>IF(E1453="","",$G$5&amp;"."&amp;B1453&amp;"."&amp;VLOOKUP(G1453,Setting!$B$6:$C$7,2,FALSE)&amp;"."&amp;DAY(E1453)&amp;"."&amp;MONTH(E1453)&amp;"."&amp;YEAR(E1453))</f>
        <v/>
      </c>
      <c r="E1453" s="135" t="str">
        <f>IFERROR(VLOOKUP(C1453,'Db Transaksi'!$C$6:$K$400000,4,FALSE),"")</f>
        <v/>
      </c>
      <c r="F1453" s="135"/>
      <c r="G1453" s="54" t="str">
        <f>IFERROR(VLOOKUP(C1453,'Db Transaksi'!$C$6:$K$400000,7,FALSE),"")</f>
        <v/>
      </c>
      <c r="H1453" s="136">
        <f>IFERROR(IF(G1453=$P$6,VLOOKUP(D1453,'Db Transaksi'!$E$6:$J$400000,6,FALSE),0),0)</f>
        <v>0</v>
      </c>
      <c r="I1453" s="136"/>
      <c r="J1453" s="136">
        <f>IFERROR(IF(G1453=$P$7,VLOOKUP(D1453,'Db Transaksi'!$E$6:$J$400000,6,FALSE),0),0)</f>
        <v>0</v>
      </c>
      <c r="K1453" s="136"/>
      <c r="L1453" s="137">
        <f t="shared" si="68"/>
        <v>0</v>
      </c>
      <c r="M1453" s="138"/>
    </row>
    <row r="1454" spans="1:13" s="7" customFormat="1" x14ac:dyDescent="0.25">
      <c r="A1454" s="53" t="str">
        <f t="shared" si="66"/>
        <v/>
      </c>
      <c r="B1454" s="53">
        <v>1435</v>
      </c>
      <c r="C1454" s="52" t="str">
        <f t="shared" si="67"/>
        <v>A.049.1435</v>
      </c>
      <c r="D1454" s="52" t="str">
        <f>IF(E1454="","",$G$5&amp;"."&amp;B1454&amp;"."&amp;VLOOKUP(G1454,Setting!$B$6:$C$7,2,FALSE)&amp;"."&amp;DAY(E1454)&amp;"."&amp;MONTH(E1454)&amp;"."&amp;YEAR(E1454))</f>
        <v/>
      </c>
      <c r="E1454" s="135" t="str">
        <f>IFERROR(VLOOKUP(C1454,'Db Transaksi'!$C$6:$K$400000,4,FALSE),"")</f>
        <v/>
      </c>
      <c r="F1454" s="135"/>
      <c r="G1454" s="54" t="str">
        <f>IFERROR(VLOOKUP(C1454,'Db Transaksi'!$C$6:$K$400000,7,FALSE),"")</f>
        <v/>
      </c>
      <c r="H1454" s="136">
        <f>IFERROR(IF(G1454=$P$6,VLOOKUP(D1454,'Db Transaksi'!$E$6:$J$400000,6,FALSE),0),0)</f>
        <v>0</v>
      </c>
      <c r="I1454" s="136"/>
      <c r="J1454" s="136">
        <f>IFERROR(IF(G1454=$P$7,VLOOKUP(D1454,'Db Transaksi'!$E$6:$J$400000,6,FALSE),0),0)</f>
        <v>0</v>
      </c>
      <c r="K1454" s="136"/>
      <c r="L1454" s="137">
        <f t="shared" si="68"/>
        <v>0</v>
      </c>
      <c r="M1454" s="138"/>
    </row>
    <row r="1455" spans="1:13" s="7" customFormat="1" x14ac:dyDescent="0.25">
      <c r="A1455" s="53" t="str">
        <f t="shared" si="66"/>
        <v/>
      </c>
      <c r="B1455" s="53">
        <v>1436</v>
      </c>
      <c r="C1455" s="52" t="str">
        <f t="shared" si="67"/>
        <v>A.049.1436</v>
      </c>
      <c r="D1455" s="52" t="str">
        <f>IF(E1455="","",$G$5&amp;"."&amp;B1455&amp;"."&amp;VLOOKUP(G1455,Setting!$B$6:$C$7,2,FALSE)&amp;"."&amp;DAY(E1455)&amp;"."&amp;MONTH(E1455)&amp;"."&amp;YEAR(E1455))</f>
        <v/>
      </c>
      <c r="E1455" s="135" t="str">
        <f>IFERROR(VLOOKUP(C1455,'Db Transaksi'!$C$6:$K$400000,4,FALSE),"")</f>
        <v/>
      </c>
      <c r="F1455" s="135"/>
      <c r="G1455" s="54" t="str">
        <f>IFERROR(VLOOKUP(C1455,'Db Transaksi'!$C$6:$K$400000,7,FALSE),"")</f>
        <v/>
      </c>
      <c r="H1455" s="136">
        <f>IFERROR(IF(G1455=$P$6,VLOOKUP(D1455,'Db Transaksi'!$E$6:$J$400000,6,FALSE),0),0)</f>
        <v>0</v>
      </c>
      <c r="I1455" s="136"/>
      <c r="J1455" s="136">
        <f>IFERROR(IF(G1455=$P$7,VLOOKUP(D1455,'Db Transaksi'!$E$6:$J$400000,6,FALSE),0),0)</f>
        <v>0</v>
      </c>
      <c r="K1455" s="136"/>
      <c r="L1455" s="137">
        <f t="shared" si="68"/>
        <v>0</v>
      </c>
      <c r="M1455" s="138"/>
    </row>
    <row r="1456" spans="1:13" s="7" customFormat="1" x14ac:dyDescent="0.25">
      <c r="A1456" s="53" t="str">
        <f t="shared" si="66"/>
        <v/>
      </c>
      <c r="B1456" s="53">
        <v>1437</v>
      </c>
      <c r="C1456" s="52" t="str">
        <f t="shared" si="67"/>
        <v>A.049.1437</v>
      </c>
      <c r="D1456" s="52" t="str">
        <f>IF(E1456="","",$G$5&amp;"."&amp;B1456&amp;"."&amp;VLOOKUP(G1456,Setting!$B$6:$C$7,2,FALSE)&amp;"."&amp;DAY(E1456)&amp;"."&amp;MONTH(E1456)&amp;"."&amp;YEAR(E1456))</f>
        <v/>
      </c>
      <c r="E1456" s="135" t="str">
        <f>IFERROR(VLOOKUP(C1456,'Db Transaksi'!$C$6:$K$400000,4,FALSE),"")</f>
        <v/>
      </c>
      <c r="F1456" s="135"/>
      <c r="G1456" s="54" t="str">
        <f>IFERROR(VLOOKUP(C1456,'Db Transaksi'!$C$6:$K$400000,7,FALSE),"")</f>
        <v/>
      </c>
      <c r="H1456" s="136">
        <f>IFERROR(IF(G1456=$P$6,VLOOKUP(D1456,'Db Transaksi'!$E$6:$J$400000,6,FALSE),0),0)</f>
        <v>0</v>
      </c>
      <c r="I1456" s="136"/>
      <c r="J1456" s="136">
        <f>IFERROR(IF(G1456=$P$7,VLOOKUP(D1456,'Db Transaksi'!$E$6:$J$400000,6,FALSE),0),0)</f>
        <v>0</v>
      </c>
      <c r="K1456" s="136"/>
      <c r="L1456" s="137">
        <f t="shared" si="68"/>
        <v>0</v>
      </c>
      <c r="M1456" s="138"/>
    </row>
    <row r="1457" spans="1:13" s="7" customFormat="1" x14ac:dyDescent="0.25">
      <c r="A1457" s="53" t="str">
        <f t="shared" si="66"/>
        <v/>
      </c>
      <c r="B1457" s="53">
        <v>1438</v>
      </c>
      <c r="C1457" s="52" t="str">
        <f t="shared" si="67"/>
        <v>A.049.1438</v>
      </c>
      <c r="D1457" s="52" t="str">
        <f>IF(E1457="","",$G$5&amp;"."&amp;B1457&amp;"."&amp;VLOOKUP(G1457,Setting!$B$6:$C$7,2,FALSE)&amp;"."&amp;DAY(E1457)&amp;"."&amp;MONTH(E1457)&amp;"."&amp;YEAR(E1457))</f>
        <v/>
      </c>
      <c r="E1457" s="135" t="str">
        <f>IFERROR(VLOOKUP(C1457,'Db Transaksi'!$C$6:$K$400000,4,FALSE),"")</f>
        <v/>
      </c>
      <c r="F1457" s="135"/>
      <c r="G1457" s="54" t="str">
        <f>IFERROR(VLOOKUP(C1457,'Db Transaksi'!$C$6:$K$400000,7,FALSE),"")</f>
        <v/>
      </c>
      <c r="H1457" s="136">
        <f>IFERROR(IF(G1457=$P$6,VLOOKUP(D1457,'Db Transaksi'!$E$6:$J$400000,6,FALSE),0),0)</f>
        <v>0</v>
      </c>
      <c r="I1457" s="136"/>
      <c r="J1457" s="136">
        <f>IFERROR(IF(G1457=$P$7,VLOOKUP(D1457,'Db Transaksi'!$E$6:$J$400000,6,FALSE),0),0)</f>
        <v>0</v>
      </c>
      <c r="K1457" s="136"/>
      <c r="L1457" s="137">
        <f t="shared" si="68"/>
        <v>0</v>
      </c>
      <c r="M1457" s="138"/>
    </row>
    <row r="1458" spans="1:13" s="7" customFormat="1" x14ac:dyDescent="0.25">
      <c r="A1458" s="53" t="str">
        <f t="shared" si="66"/>
        <v/>
      </c>
      <c r="B1458" s="53">
        <v>1439</v>
      </c>
      <c r="C1458" s="52" t="str">
        <f t="shared" si="67"/>
        <v>A.049.1439</v>
      </c>
      <c r="D1458" s="52" t="str">
        <f>IF(E1458="","",$G$5&amp;"."&amp;B1458&amp;"."&amp;VLOOKUP(G1458,Setting!$B$6:$C$7,2,FALSE)&amp;"."&amp;DAY(E1458)&amp;"."&amp;MONTH(E1458)&amp;"."&amp;YEAR(E1458))</f>
        <v/>
      </c>
      <c r="E1458" s="135" t="str">
        <f>IFERROR(VLOOKUP(C1458,'Db Transaksi'!$C$6:$K$400000,4,FALSE),"")</f>
        <v/>
      </c>
      <c r="F1458" s="135"/>
      <c r="G1458" s="54" t="str">
        <f>IFERROR(VLOOKUP(C1458,'Db Transaksi'!$C$6:$K$400000,7,FALSE),"")</f>
        <v/>
      </c>
      <c r="H1458" s="136">
        <f>IFERROR(IF(G1458=$P$6,VLOOKUP(D1458,'Db Transaksi'!$E$6:$J$400000,6,FALSE),0),0)</f>
        <v>0</v>
      </c>
      <c r="I1458" s="136"/>
      <c r="J1458" s="136">
        <f>IFERROR(IF(G1458=$P$7,VLOOKUP(D1458,'Db Transaksi'!$E$6:$J$400000,6,FALSE),0),0)</f>
        <v>0</v>
      </c>
      <c r="K1458" s="136"/>
      <c r="L1458" s="137">
        <f t="shared" si="68"/>
        <v>0</v>
      </c>
      <c r="M1458" s="138"/>
    </row>
    <row r="1459" spans="1:13" s="7" customFormat="1" x14ac:dyDescent="0.25">
      <c r="A1459" s="53" t="str">
        <f t="shared" si="66"/>
        <v/>
      </c>
      <c r="B1459" s="53">
        <v>1440</v>
      </c>
      <c r="C1459" s="52" t="str">
        <f t="shared" si="67"/>
        <v>A.049.1440</v>
      </c>
      <c r="D1459" s="52" t="str">
        <f>IF(E1459="","",$G$5&amp;"."&amp;B1459&amp;"."&amp;VLOOKUP(G1459,Setting!$B$6:$C$7,2,FALSE)&amp;"."&amp;DAY(E1459)&amp;"."&amp;MONTH(E1459)&amp;"."&amp;YEAR(E1459))</f>
        <v/>
      </c>
      <c r="E1459" s="135" t="str">
        <f>IFERROR(VLOOKUP(C1459,'Db Transaksi'!$C$6:$K$400000,4,FALSE),"")</f>
        <v/>
      </c>
      <c r="F1459" s="135"/>
      <c r="G1459" s="54" t="str">
        <f>IFERROR(VLOOKUP(C1459,'Db Transaksi'!$C$6:$K$400000,7,FALSE),"")</f>
        <v/>
      </c>
      <c r="H1459" s="136">
        <f>IFERROR(IF(G1459=$P$6,VLOOKUP(D1459,'Db Transaksi'!$E$6:$J$400000,6,FALSE),0),0)</f>
        <v>0</v>
      </c>
      <c r="I1459" s="136"/>
      <c r="J1459" s="136">
        <f>IFERROR(IF(G1459=$P$7,VLOOKUP(D1459,'Db Transaksi'!$E$6:$J$400000,6,FALSE),0),0)</f>
        <v>0</v>
      </c>
      <c r="K1459" s="136"/>
      <c r="L1459" s="137">
        <f t="shared" si="68"/>
        <v>0</v>
      </c>
      <c r="M1459" s="138"/>
    </row>
    <row r="1460" spans="1:13" s="7" customFormat="1" x14ac:dyDescent="0.25">
      <c r="A1460" s="53" t="str">
        <f t="shared" si="66"/>
        <v/>
      </c>
      <c r="B1460" s="53">
        <v>1441</v>
      </c>
      <c r="C1460" s="52" t="str">
        <f t="shared" si="67"/>
        <v>A.049.1441</v>
      </c>
      <c r="D1460" s="52" t="str">
        <f>IF(E1460="","",$G$5&amp;"."&amp;B1460&amp;"."&amp;VLOOKUP(G1460,Setting!$B$6:$C$7,2,FALSE)&amp;"."&amp;DAY(E1460)&amp;"."&amp;MONTH(E1460)&amp;"."&amp;YEAR(E1460))</f>
        <v/>
      </c>
      <c r="E1460" s="135" t="str">
        <f>IFERROR(VLOOKUP(C1460,'Db Transaksi'!$C$6:$K$400000,4,FALSE),"")</f>
        <v/>
      </c>
      <c r="F1460" s="135"/>
      <c r="G1460" s="54" t="str">
        <f>IFERROR(VLOOKUP(C1460,'Db Transaksi'!$C$6:$K$400000,7,FALSE),"")</f>
        <v/>
      </c>
      <c r="H1460" s="136">
        <f>IFERROR(IF(G1460=$P$6,VLOOKUP(D1460,'Db Transaksi'!$E$6:$J$400000,6,FALSE),0),0)</f>
        <v>0</v>
      </c>
      <c r="I1460" s="136"/>
      <c r="J1460" s="136">
        <f>IFERROR(IF(G1460=$P$7,VLOOKUP(D1460,'Db Transaksi'!$E$6:$J$400000,6,FALSE),0),0)</f>
        <v>0</v>
      </c>
      <c r="K1460" s="136"/>
      <c r="L1460" s="137">
        <f t="shared" si="68"/>
        <v>0</v>
      </c>
      <c r="M1460" s="138"/>
    </row>
    <row r="1461" spans="1:13" s="7" customFormat="1" x14ac:dyDescent="0.25">
      <c r="A1461" s="53" t="str">
        <f t="shared" si="66"/>
        <v/>
      </c>
      <c r="B1461" s="53">
        <v>1442</v>
      </c>
      <c r="C1461" s="52" t="str">
        <f t="shared" si="67"/>
        <v>A.049.1442</v>
      </c>
      <c r="D1461" s="52" t="str">
        <f>IF(E1461="","",$G$5&amp;"."&amp;B1461&amp;"."&amp;VLOOKUP(G1461,Setting!$B$6:$C$7,2,FALSE)&amp;"."&amp;DAY(E1461)&amp;"."&amp;MONTH(E1461)&amp;"."&amp;YEAR(E1461))</f>
        <v/>
      </c>
      <c r="E1461" s="135" t="str">
        <f>IFERROR(VLOOKUP(C1461,'Db Transaksi'!$C$6:$K$400000,4,FALSE),"")</f>
        <v/>
      </c>
      <c r="F1461" s="135"/>
      <c r="G1461" s="54" t="str">
        <f>IFERROR(VLOOKUP(C1461,'Db Transaksi'!$C$6:$K$400000,7,FALSE),"")</f>
        <v/>
      </c>
      <c r="H1461" s="136">
        <f>IFERROR(IF(G1461=$P$6,VLOOKUP(D1461,'Db Transaksi'!$E$6:$J$400000,6,FALSE),0),0)</f>
        <v>0</v>
      </c>
      <c r="I1461" s="136"/>
      <c r="J1461" s="136">
        <f>IFERROR(IF(G1461=$P$7,VLOOKUP(D1461,'Db Transaksi'!$E$6:$J$400000,6,FALSE),0),0)</f>
        <v>0</v>
      </c>
      <c r="K1461" s="136"/>
      <c r="L1461" s="137">
        <f t="shared" si="68"/>
        <v>0</v>
      </c>
      <c r="M1461" s="138"/>
    </row>
    <row r="1462" spans="1:13" s="7" customFormat="1" x14ac:dyDescent="0.25">
      <c r="A1462" s="53" t="str">
        <f t="shared" si="66"/>
        <v/>
      </c>
      <c r="B1462" s="53">
        <v>1443</v>
      </c>
      <c r="C1462" s="52" t="str">
        <f t="shared" si="67"/>
        <v>A.049.1443</v>
      </c>
      <c r="D1462" s="52" t="str">
        <f>IF(E1462="","",$G$5&amp;"."&amp;B1462&amp;"."&amp;VLOOKUP(G1462,Setting!$B$6:$C$7,2,FALSE)&amp;"."&amp;DAY(E1462)&amp;"."&amp;MONTH(E1462)&amp;"."&amp;YEAR(E1462))</f>
        <v/>
      </c>
      <c r="E1462" s="135" t="str">
        <f>IFERROR(VLOOKUP(C1462,'Db Transaksi'!$C$6:$K$400000,4,FALSE),"")</f>
        <v/>
      </c>
      <c r="F1462" s="135"/>
      <c r="G1462" s="54" t="str">
        <f>IFERROR(VLOOKUP(C1462,'Db Transaksi'!$C$6:$K$400000,7,FALSE),"")</f>
        <v/>
      </c>
      <c r="H1462" s="136">
        <f>IFERROR(IF(G1462=$P$6,VLOOKUP(D1462,'Db Transaksi'!$E$6:$J$400000,6,FALSE),0),0)</f>
        <v>0</v>
      </c>
      <c r="I1462" s="136"/>
      <c r="J1462" s="136">
        <f>IFERROR(IF(G1462=$P$7,VLOOKUP(D1462,'Db Transaksi'!$E$6:$J$400000,6,FALSE),0),0)</f>
        <v>0</v>
      </c>
      <c r="K1462" s="136"/>
      <c r="L1462" s="137">
        <f t="shared" si="68"/>
        <v>0</v>
      </c>
      <c r="M1462" s="138"/>
    </row>
    <row r="1463" spans="1:13" s="7" customFormat="1" x14ac:dyDescent="0.25">
      <c r="A1463" s="53" t="str">
        <f t="shared" si="66"/>
        <v/>
      </c>
      <c r="B1463" s="53">
        <v>1444</v>
      </c>
      <c r="C1463" s="52" t="str">
        <f t="shared" si="67"/>
        <v>A.049.1444</v>
      </c>
      <c r="D1463" s="52" t="str">
        <f>IF(E1463="","",$G$5&amp;"."&amp;B1463&amp;"."&amp;VLOOKUP(G1463,Setting!$B$6:$C$7,2,FALSE)&amp;"."&amp;DAY(E1463)&amp;"."&amp;MONTH(E1463)&amp;"."&amp;YEAR(E1463))</f>
        <v/>
      </c>
      <c r="E1463" s="135" t="str">
        <f>IFERROR(VLOOKUP(C1463,'Db Transaksi'!$C$6:$K$400000,4,FALSE),"")</f>
        <v/>
      </c>
      <c r="F1463" s="135"/>
      <c r="G1463" s="54" t="str">
        <f>IFERROR(VLOOKUP(C1463,'Db Transaksi'!$C$6:$K$400000,7,FALSE),"")</f>
        <v/>
      </c>
      <c r="H1463" s="136">
        <f>IFERROR(IF(G1463=$P$6,VLOOKUP(D1463,'Db Transaksi'!$E$6:$J$400000,6,FALSE),0),0)</f>
        <v>0</v>
      </c>
      <c r="I1463" s="136"/>
      <c r="J1463" s="136">
        <f>IFERROR(IF(G1463=$P$7,VLOOKUP(D1463,'Db Transaksi'!$E$6:$J$400000,6,FALSE),0),0)</f>
        <v>0</v>
      </c>
      <c r="K1463" s="136"/>
      <c r="L1463" s="137">
        <f t="shared" si="68"/>
        <v>0</v>
      </c>
      <c r="M1463" s="138"/>
    </row>
    <row r="1464" spans="1:13" s="7" customFormat="1" x14ac:dyDescent="0.25">
      <c r="A1464" s="53" t="str">
        <f t="shared" si="66"/>
        <v/>
      </c>
      <c r="B1464" s="53">
        <v>1445</v>
      </c>
      <c r="C1464" s="52" t="str">
        <f t="shared" si="67"/>
        <v>A.049.1445</v>
      </c>
      <c r="D1464" s="52" t="str">
        <f>IF(E1464="","",$G$5&amp;"."&amp;B1464&amp;"."&amp;VLOOKUP(G1464,Setting!$B$6:$C$7,2,FALSE)&amp;"."&amp;DAY(E1464)&amp;"."&amp;MONTH(E1464)&amp;"."&amp;YEAR(E1464))</f>
        <v/>
      </c>
      <c r="E1464" s="135" t="str">
        <f>IFERROR(VLOOKUP(C1464,'Db Transaksi'!$C$6:$K$400000,4,FALSE),"")</f>
        <v/>
      </c>
      <c r="F1464" s="135"/>
      <c r="G1464" s="54" t="str">
        <f>IFERROR(VLOOKUP(C1464,'Db Transaksi'!$C$6:$K$400000,7,FALSE),"")</f>
        <v/>
      </c>
      <c r="H1464" s="136">
        <f>IFERROR(IF(G1464=$P$6,VLOOKUP(D1464,'Db Transaksi'!$E$6:$J$400000,6,FALSE),0),0)</f>
        <v>0</v>
      </c>
      <c r="I1464" s="136"/>
      <c r="J1464" s="136">
        <f>IFERROR(IF(G1464=$P$7,VLOOKUP(D1464,'Db Transaksi'!$E$6:$J$400000,6,FALSE),0),0)</f>
        <v>0</v>
      </c>
      <c r="K1464" s="136"/>
      <c r="L1464" s="137">
        <f t="shared" si="68"/>
        <v>0</v>
      </c>
      <c r="M1464" s="138"/>
    </row>
    <row r="1465" spans="1:13" s="7" customFormat="1" x14ac:dyDescent="0.25">
      <c r="A1465" s="53" t="str">
        <f t="shared" si="66"/>
        <v/>
      </c>
      <c r="B1465" s="53">
        <v>1446</v>
      </c>
      <c r="C1465" s="52" t="str">
        <f t="shared" si="67"/>
        <v>A.049.1446</v>
      </c>
      <c r="D1465" s="52" t="str">
        <f>IF(E1465="","",$G$5&amp;"."&amp;B1465&amp;"."&amp;VLOOKUP(G1465,Setting!$B$6:$C$7,2,FALSE)&amp;"."&amp;DAY(E1465)&amp;"."&amp;MONTH(E1465)&amp;"."&amp;YEAR(E1465))</f>
        <v/>
      </c>
      <c r="E1465" s="135" t="str">
        <f>IFERROR(VLOOKUP(C1465,'Db Transaksi'!$C$6:$K$400000,4,FALSE),"")</f>
        <v/>
      </c>
      <c r="F1465" s="135"/>
      <c r="G1465" s="54" t="str">
        <f>IFERROR(VLOOKUP(C1465,'Db Transaksi'!$C$6:$K$400000,7,FALSE),"")</f>
        <v/>
      </c>
      <c r="H1465" s="136">
        <f>IFERROR(IF(G1465=$P$6,VLOOKUP(D1465,'Db Transaksi'!$E$6:$J$400000,6,FALSE),0),0)</f>
        <v>0</v>
      </c>
      <c r="I1465" s="136"/>
      <c r="J1465" s="136">
        <f>IFERROR(IF(G1465=$P$7,VLOOKUP(D1465,'Db Transaksi'!$E$6:$J$400000,6,FALSE),0),0)</f>
        <v>0</v>
      </c>
      <c r="K1465" s="136"/>
      <c r="L1465" s="137">
        <f t="shared" si="68"/>
        <v>0</v>
      </c>
      <c r="M1465" s="138"/>
    </row>
    <row r="1466" spans="1:13" s="7" customFormat="1" x14ac:dyDescent="0.25">
      <c r="A1466" s="53" t="str">
        <f t="shared" si="66"/>
        <v/>
      </c>
      <c r="B1466" s="53">
        <v>1447</v>
      </c>
      <c r="C1466" s="52" t="str">
        <f t="shared" si="67"/>
        <v>A.049.1447</v>
      </c>
      <c r="D1466" s="52" t="str">
        <f>IF(E1466="","",$G$5&amp;"."&amp;B1466&amp;"."&amp;VLOOKUP(G1466,Setting!$B$6:$C$7,2,FALSE)&amp;"."&amp;DAY(E1466)&amp;"."&amp;MONTH(E1466)&amp;"."&amp;YEAR(E1466))</f>
        <v/>
      </c>
      <c r="E1466" s="135" t="str">
        <f>IFERROR(VLOOKUP(C1466,'Db Transaksi'!$C$6:$K$400000,4,FALSE),"")</f>
        <v/>
      </c>
      <c r="F1466" s="135"/>
      <c r="G1466" s="54" t="str">
        <f>IFERROR(VLOOKUP(C1466,'Db Transaksi'!$C$6:$K$400000,7,FALSE),"")</f>
        <v/>
      </c>
      <c r="H1466" s="136">
        <f>IFERROR(IF(G1466=$P$6,VLOOKUP(D1466,'Db Transaksi'!$E$6:$J$400000,6,FALSE),0),0)</f>
        <v>0</v>
      </c>
      <c r="I1466" s="136"/>
      <c r="J1466" s="136">
        <f>IFERROR(IF(G1466=$P$7,VLOOKUP(D1466,'Db Transaksi'!$E$6:$J$400000,6,FALSE),0),0)</f>
        <v>0</v>
      </c>
      <c r="K1466" s="136"/>
      <c r="L1466" s="137">
        <f t="shared" si="68"/>
        <v>0</v>
      </c>
      <c r="M1466" s="138"/>
    </row>
    <row r="1467" spans="1:13" s="7" customFormat="1" x14ac:dyDescent="0.25">
      <c r="A1467" s="53" t="str">
        <f t="shared" si="66"/>
        <v/>
      </c>
      <c r="B1467" s="53">
        <v>1448</v>
      </c>
      <c r="C1467" s="52" t="str">
        <f t="shared" si="67"/>
        <v>A.049.1448</v>
      </c>
      <c r="D1467" s="52" t="str">
        <f>IF(E1467="","",$G$5&amp;"."&amp;B1467&amp;"."&amp;VLOOKUP(G1467,Setting!$B$6:$C$7,2,FALSE)&amp;"."&amp;DAY(E1467)&amp;"."&amp;MONTH(E1467)&amp;"."&amp;YEAR(E1467))</f>
        <v/>
      </c>
      <c r="E1467" s="135" t="str">
        <f>IFERROR(VLOOKUP(C1467,'Db Transaksi'!$C$6:$K$400000,4,FALSE),"")</f>
        <v/>
      </c>
      <c r="F1467" s="135"/>
      <c r="G1467" s="54" t="str">
        <f>IFERROR(VLOOKUP(C1467,'Db Transaksi'!$C$6:$K$400000,7,FALSE),"")</f>
        <v/>
      </c>
      <c r="H1467" s="136">
        <f>IFERROR(IF(G1467=$P$6,VLOOKUP(D1467,'Db Transaksi'!$E$6:$J$400000,6,FALSE),0),0)</f>
        <v>0</v>
      </c>
      <c r="I1467" s="136"/>
      <c r="J1467" s="136">
        <f>IFERROR(IF(G1467=$P$7,VLOOKUP(D1467,'Db Transaksi'!$E$6:$J$400000,6,FALSE),0),0)</f>
        <v>0</v>
      </c>
      <c r="K1467" s="136"/>
      <c r="L1467" s="137">
        <f t="shared" si="68"/>
        <v>0</v>
      </c>
      <c r="M1467" s="138"/>
    </row>
    <row r="1468" spans="1:13" s="7" customFormat="1" x14ac:dyDescent="0.25">
      <c r="A1468" s="53" t="str">
        <f t="shared" si="66"/>
        <v/>
      </c>
      <c r="B1468" s="53">
        <v>1449</v>
      </c>
      <c r="C1468" s="52" t="str">
        <f t="shared" si="67"/>
        <v>A.049.1449</v>
      </c>
      <c r="D1468" s="52" t="str">
        <f>IF(E1468="","",$G$5&amp;"."&amp;B1468&amp;"."&amp;VLOOKUP(G1468,Setting!$B$6:$C$7,2,FALSE)&amp;"."&amp;DAY(E1468)&amp;"."&amp;MONTH(E1468)&amp;"."&amp;YEAR(E1468))</f>
        <v/>
      </c>
      <c r="E1468" s="135" t="str">
        <f>IFERROR(VLOOKUP(C1468,'Db Transaksi'!$C$6:$K$400000,4,FALSE),"")</f>
        <v/>
      </c>
      <c r="F1468" s="135"/>
      <c r="G1468" s="54" t="str">
        <f>IFERROR(VLOOKUP(C1468,'Db Transaksi'!$C$6:$K$400000,7,FALSE),"")</f>
        <v/>
      </c>
      <c r="H1468" s="136">
        <f>IFERROR(IF(G1468=$P$6,VLOOKUP(D1468,'Db Transaksi'!$E$6:$J$400000,6,FALSE),0),0)</f>
        <v>0</v>
      </c>
      <c r="I1468" s="136"/>
      <c r="J1468" s="136">
        <f>IFERROR(IF(G1468=$P$7,VLOOKUP(D1468,'Db Transaksi'!$E$6:$J$400000,6,FALSE),0),0)</f>
        <v>0</v>
      </c>
      <c r="K1468" s="136"/>
      <c r="L1468" s="137">
        <f t="shared" si="68"/>
        <v>0</v>
      </c>
      <c r="M1468" s="138"/>
    </row>
    <row r="1469" spans="1:13" s="7" customFormat="1" x14ac:dyDescent="0.25">
      <c r="A1469" s="53" t="str">
        <f t="shared" si="66"/>
        <v/>
      </c>
      <c r="B1469" s="53">
        <v>1450</v>
      </c>
      <c r="C1469" s="52" t="str">
        <f t="shared" si="67"/>
        <v>A.049.1450</v>
      </c>
      <c r="D1469" s="52" t="str">
        <f>IF(E1469="","",$G$5&amp;"."&amp;B1469&amp;"."&amp;VLOOKUP(G1469,Setting!$B$6:$C$7,2,FALSE)&amp;"."&amp;DAY(E1469)&amp;"."&amp;MONTH(E1469)&amp;"."&amp;YEAR(E1469))</f>
        <v/>
      </c>
      <c r="E1469" s="135" t="str">
        <f>IFERROR(VLOOKUP(C1469,'Db Transaksi'!$C$6:$K$400000,4,FALSE),"")</f>
        <v/>
      </c>
      <c r="F1469" s="135"/>
      <c r="G1469" s="54" t="str">
        <f>IFERROR(VLOOKUP(C1469,'Db Transaksi'!$C$6:$K$400000,7,FALSE),"")</f>
        <v/>
      </c>
      <c r="H1469" s="136">
        <f>IFERROR(IF(G1469=$P$6,VLOOKUP(D1469,'Db Transaksi'!$E$6:$J$400000,6,FALSE),0),0)</f>
        <v>0</v>
      </c>
      <c r="I1469" s="136"/>
      <c r="J1469" s="136">
        <f>IFERROR(IF(G1469=$P$7,VLOOKUP(D1469,'Db Transaksi'!$E$6:$J$400000,6,FALSE),0),0)</f>
        <v>0</v>
      </c>
      <c r="K1469" s="136"/>
      <c r="L1469" s="137">
        <f t="shared" si="68"/>
        <v>0</v>
      </c>
      <c r="M1469" s="138"/>
    </row>
    <row r="1470" spans="1:13" s="7" customFormat="1" x14ac:dyDescent="0.25">
      <c r="A1470" s="53" t="str">
        <f t="shared" si="66"/>
        <v/>
      </c>
      <c r="B1470" s="53">
        <v>1451</v>
      </c>
      <c r="C1470" s="52" t="str">
        <f t="shared" si="67"/>
        <v>A.049.1451</v>
      </c>
      <c r="D1470" s="52" t="str">
        <f>IF(E1470="","",$G$5&amp;"."&amp;B1470&amp;"."&amp;VLOOKUP(G1470,Setting!$B$6:$C$7,2,FALSE)&amp;"."&amp;DAY(E1470)&amp;"."&amp;MONTH(E1470)&amp;"."&amp;YEAR(E1470))</f>
        <v/>
      </c>
      <c r="E1470" s="135" t="str">
        <f>IFERROR(VLOOKUP(C1470,'Db Transaksi'!$C$6:$K$400000,4,FALSE),"")</f>
        <v/>
      </c>
      <c r="F1470" s="135"/>
      <c r="G1470" s="54" t="str">
        <f>IFERROR(VLOOKUP(C1470,'Db Transaksi'!$C$6:$K$400000,7,FALSE),"")</f>
        <v/>
      </c>
      <c r="H1470" s="136">
        <f>IFERROR(IF(G1470=$P$6,VLOOKUP(D1470,'Db Transaksi'!$E$6:$J$400000,6,FALSE),0),0)</f>
        <v>0</v>
      </c>
      <c r="I1470" s="136"/>
      <c r="J1470" s="136">
        <f>IFERROR(IF(G1470=$P$7,VLOOKUP(D1470,'Db Transaksi'!$E$6:$J$400000,6,FALSE),0),0)</f>
        <v>0</v>
      </c>
      <c r="K1470" s="136"/>
      <c r="L1470" s="137">
        <f t="shared" si="68"/>
        <v>0</v>
      </c>
      <c r="M1470" s="138"/>
    </row>
    <row r="1471" spans="1:13" s="7" customFormat="1" x14ac:dyDescent="0.25">
      <c r="A1471" s="53" t="str">
        <f t="shared" si="66"/>
        <v/>
      </c>
      <c r="B1471" s="53">
        <v>1452</v>
      </c>
      <c r="C1471" s="52" t="str">
        <f t="shared" si="67"/>
        <v>A.049.1452</v>
      </c>
      <c r="D1471" s="52" t="str">
        <f>IF(E1471="","",$G$5&amp;"."&amp;B1471&amp;"."&amp;VLOOKUP(G1471,Setting!$B$6:$C$7,2,FALSE)&amp;"."&amp;DAY(E1471)&amp;"."&amp;MONTH(E1471)&amp;"."&amp;YEAR(E1471))</f>
        <v/>
      </c>
      <c r="E1471" s="135" t="str">
        <f>IFERROR(VLOOKUP(C1471,'Db Transaksi'!$C$6:$K$400000,4,FALSE),"")</f>
        <v/>
      </c>
      <c r="F1471" s="135"/>
      <c r="G1471" s="54" t="str">
        <f>IFERROR(VLOOKUP(C1471,'Db Transaksi'!$C$6:$K$400000,7,FALSE),"")</f>
        <v/>
      </c>
      <c r="H1471" s="136">
        <f>IFERROR(IF(G1471=$P$6,VLOOKUP(D1471,'Db Transaksi'!$E$6:$J$400000,6,FALSE),0),0)</f>
        <v>0</v>
      </c>
      <c r="I1471" s="136"/>
      <c r="J1471" s="136">
        <f>IFERROR(IF(G1471=$P$7,VLOOKUP(D1471,'Db Transaksi'!$E$6:$J$400000,6,FALSE),0),0)</f>
        <v>0</v>
      </c>
      <c r="K1471" s="136"/>
      <c r="L1471" s="137">
        <f t="shared" si="68"/>
        <v>0</v>
      </c>
      <c r="M1471" s="138"/>
    </row>
    <row r="1472" spans="1:13" s="7" customFormat="1" x14ac:dyDescent="0.25">
      <c r="A1472" s="53" t="str">
        <f t="shared" si="66"/>
        <v/>
      </c>
      <c r="B1472" s="53">
        <v>1453</v>
      </c>
      <c r="C1472" s="52" t="str">
        <f t="shared" si="67"/>
        <v>A.049.1453</v>
      </c>
      <c r="D1472" s="52" t="str">
        <f>IF(E1472="","",$G$5&amp;"."&amp;B1472&amp;"."&amp;VLOOKUP(G1472,Setting!$B$6:$C$7,2,FALSE)&amp;"."&amp;DAY(E1472)&amp;"."&amp;MONTH(E1472)&amp;"."&amp;YEAR(E1472))</f>
        <v/>
      </c>
      <c r="E1472" s="135" t="str">
        <f>IFERROR(VLOOKUP(C1472,'Db Transaksi'!$C$6:$K$400000,4,FALSE),"")</f>
        <v/>
      </c>
      <c r="F1472" s="135"/>
      <c r="G1472" s="54" t="str">
        <f>IFERROR(VLOOKUP(C1472,'Db Transaksi'!$C$6:$K$400000,7,FALSE),"")</f>
        <v/>
      </c>
      <c r="H1472" s="136">
        <f>IFERROR(IF(G1472=$P$6,VLOOKUP(D1472,'Db Transaksi'!$E$6:$J$400000,6,FALSE),0),0)</f>
        <v>0</v>
      </c>
      <c r="I1472" s="136"/>
      <c r="J1472" s="136">
        <f>IFERROR(IF(G1472=$P$7,VLOOKUP(D1472,'Db Transaksi'!$E$6:$J$400000,6,FALSE),0),0)</f>
        <v>0</v>
      </c>
      <c r="K1472" s="136"/>
      <c r="L1472" s="137">
        <f t="shared" si="68"/>
        <v>0</v>
      </c>
      <c r="M1472" s="138"/>
    </row>
    <row r="1473" spans="1:13" s="7" customFormat="1" x14ac:dyDescent="0.25">
      <c r="A1473" s="53" t="str">
        <f t="shared" si="66"/>
        <v/>
      </c>
      <c r="B1473" s="53">
        <v>1454</v>
      </c>
      <c r="C1473" s="52" t="str">
        <f t="shared" si="67"/>
        <v>A.049.1454</v>
      </c>
      <c r="D1473" s="52" t="str">
        <f>IF(E1473="","",$G$5&amp;"."&amp;B1473&amp;"."&amp;VLOOKUP(G1473,Setting!$B$6:$C$7,2,FALSE)&amp;"."&amp;DAY(E1473)&amp;"."&amp;MONTH(E1473)&amp;"."&amp;YEAR(E1473))</f>
        <v/>
      </c>
      <c r="E1473" s="135" t="str">
        <f>IFERROR(VLOOKUP(C1473,'Db Transaksi'!$C$6:$K$400000,4,FALSE),"")</f>
        <v/>
      </c>
      <c r="F1473" s="135"/>
      <c r="G1473" s="54" t="str">
        <f>IFERROR(VLOOKUP(C1473,'Db Transaksi'!$C$6:$K$400000,7,FALSE),"")</f>
        <v/>
      </c>
      <c r="H1473" s="136">
        <f>IFERROR(IF(G1473=$P$6,VLOOKUP(D1473,'Db Transaksi'!$E$6:$J$400000,6,FALSE),0),0)</f>
        <v>0</v>
      </c>
      <c r="I1473" s="136"/>
      <c r="J1473" s="136">
        <f>IFERROR(IF(G1473=$P$7,VLOOKUP(D1473,'Db Transaksi'!$E$6:$J$400000,6,FALSE),0),0)</f>
        <v>0</v>
      </c>
      <c r="K1473" s="136"/>
      <c r="L1473" s="137">
        <f t="shared" si="68"/>
        <v>0</v>
      </c>
      <c r="M1473" s="138"/>
    </row>
    <row r="1474" spans="1:13" s="7" customFormat="1" x14ac:dyDescent="0.25">
      <c r="A1474" s="53" t="str">
        <f t="shared" si="66"/>
        <v/>
      </c>
      <c r="B1474" s="53">
        <v>1455</v>
      </c>
      <c r="C1474" s="52" t="str">
        <f t="shared" si="67"/>
        <v>A.049.1455</v>
      </c>
      <c r="D1474" s="52" t="str">
        <f>IF(E1474="","",$G$5&amp;"."&amp;B1474&amp;"."&amp;VLOOKUP(G1474,Setting!$B$6:$C$7,2,FALSE)&amp;"."&amp;DAY(E1474)&amp;"."&amp;MONTH(E1474)&amp;"."&amp;YEAR(E1474))</f>
        <v/>
      </c>
      <c r="E1474" s="135" t="str">
        <f>IFERROR(VLOOKUP(C1474,'Db Transaksi'!$C$6:$K$400000,4,FALSE),"")</f>
        <v/>
      </c>
      <c r="F1474" s="135"/>
      <c r="G1474" s="54" t="str">
        <f>IFERROR(VLOOKUP(C1474,'Db Transaksi'!$C$6:$K$400000,7,FALSE),"")</f>
        <v/>
      </c>
      <c r="H1474" s="136">
        <f>IFERROR(IF(G1474=$P$6,VLOOKUP(D1474,'Db Transaksi'!$E$6:$J$400000,6,FALSE),0),0)</f>
        <v>0</v>
      </c>
      <c r="I1474" s="136"/>
      <c r="J1474" s="136">
        <f>IFERROR(IF(G1474=$P$7,VLOOKUP(D1474,'Db Transaksi'!$E$6:$J$400000,6,FALSE),0),0)</f>
        <v>0</v>
      </c>
      <c r="K1474" s="136"/>
      <c r="L1474" s="137">
        <f t="shared" si="68"/>
        <v>0</v>
      </c>
      <c r="M1474" s="138"/>
    </row>
    <row r="1475" spans="1:13" s="7" customFormat="1" x14ac:dyDescent="0.25">
      <c r="A1475" s="53" t="str">
        <f t="shared" si="66"/>
        <v/>
      </c>
      <c r="B1475" s="53">
        <v>1456</v>
      </c>
      <c r="C1475" s="52" t="str">
        <f t="shared" si="67"/>
        <v>A.049.1456</v>
      </c>
      <c r="D1475" s="52" t="str">
        <f>IF(E1475="","",$G$5&amp;"."&amp;B1475&amp;"."&amp;VLOOKUP(G1475,Setting!$B$6:$C$7,2,FALSE)&amp;"."&amp;DAY(E1475)&amp;"."&amp;MONTH(E1475)&amp;"."&amp;YEAR(E1475))</f>
        <v/>
      </c>
      <c r="E1475" s="135" t="str">
        <f>IFERROR(VLOOKUP(C1475,'Db Transaksi'!$C$6:$K$400000,4,FALSE),"")</f>
        <v/>
      </c>
      <c r="F1475" s="135"/>
      <c r="G1475" s="54" t="str">
        <f>IFERROR(VLOOKUP(C1475,'Db Transaksi'!$C$6:$K$400000,7,FALSE),"")</f>
        <v/>
      </c>
      <c r="H1475" s="136">
        <f>IFERROR(IF(G1475=$P$6,VLOOKUP(D1475,'Db Transaksi'!$E$6:$J$400000,6,FALSE),0),0)</f>
        <v>0</v>
      </c>
      <c r="I1475" s="136"/>
      <c r="J1475" s="136">
        <f>IFERROR(IF(G1475=$P$7,VLOOKUP(D1475,'Db Transaksi'!$E$6:$J$400000,6,FALSE),0),0)</f>
        <v>0</v>
      </c>
      <c r="K1475" s="136"/>
      <c r="L1475" s="137">
        <f t="shared" si="68"/>
        <v>0</v>
      </c>
      <c r="M1475" s="138"/>
    </row>
    <row r="1476" spans="1:13" s="7" customFormat="1" x14ac:dyDescent="0.25">
      <c r="A1476" s="53" t="str">
        <f t="shared" si="66"/>
        <v/>
      </c>
      <c r="B1476" s="53">
        <v>1457</v>
      </c>
      <c r="C1476" s="52" t="str">
        <f t="shared" si="67"/>
        <v>A.049.1457</v>
      </c>
      <c r="D1476" s="52" t="str">
        <f>IF(E1476="","",$G$5&amp;"."&amp;B1476&amp;"."&amp;VLOOKUP(G1476,Setting!$B$6:$C$7,2,FALSE)&amp;"."&amp;DAY(E1476)&amp;"."&amp;MONTH(E1476)&amp;"."&amp;YEAR(E1476))</f>
        <v/>
      </c>
      <c r="E1476" s="135" t="str">
        <f>IFERROR(VLOOKUP(C1476,'Db Transaksi'!$C$6:$K$400000,4,FALSE),"")</f>
        <v/>
      </c>
      <c r="F1476" s="135"/>
      <c r="G1476" s="54" t="str">
        <f>IFERROR(VLOOKUP(C1476,'Db Transaksi'!$C$6:$K$400000,7,FALSE),"")</f>
        <v/>
      </c>
      <c r="H1476" s="136">
        <f>IFERROR(IF(G1476=$P$6,VLOOKUP(D1476,'Db Transaksi'!$E$6:$J$400000,6,FALSE),0),0)</f>
        <v>0</v>
      </c>
      <c r="I1476" s="136"/>
      <c r="J1476" s="136">
        <f>IFERROR(IF(G1476=$P$7,VLOOKUP(D1476,'Db Transaksi'!$E$6:$J$400000,6,FALSE),0),0)</f>
        <v>0</v>
      </c>
      <c r="K1476" s="136"/>
      <c r="L1476" s="137">
        <f t="shared" si="68"/>
        <v>0</v>
      </c>
      <c r="M1476" s="138"/>
    </row>
    <row r="1477" spans="1:13" s="7" customFormat="1" x14ac:dyDescent="0.25">
      <c r="A1477" s="53" t="str">
        <f t="shared" si="66"/>
        <v/>
      </c>
      <c r="B1477" s="53">
        <v>1458</v>
      </c>
      <c r="C1477" s="52" t="str">
        <f t="shared" si="67"/>
        <v>A.049.1458</v>
      </c>
      <c r="D1477" s="52" t="str">
        <f>IF(E1477="","",$G$5&amp;"."&amp;B1477&amp;"."&amp;VLOOKUP(G1477,Setting!$B$6:$C$7,2,FALSE)&amp;"."&amp;DAY(E1477)&amp;"."&amp;MONTH(E1477)&amp;"."&amp;YEAR(E1477))</f>
        <v/>
      </c>
      <c r="E1477" s="135" t="str">
        <f>IFERROR(VLOOKUP(C1477,'Db Transaksi'!$C$6:$K$400000,4,FALSE),"")</f>
        <v/>
      </c>
      <c r="F1477" s="135"/>
      <c r="G1477" s="54" t="str">
        <f>IFERROR(VLOOKUP(C1477,'Db Transaksi'!$C$6:$K$400000,7,FALSE),"")</f>
        <v/>
      </c>
      <c r="H1477" s="136">
        <f>IFERROR(IF(G1477=$P$6,VLOOKUP(D1477,'Db Transaksi'!$E$6:$J$400000,6,FALSE),0),0)</f>
        <v>0</v>
      </c>
      <c r="I1477" s="136"/>
      <c r="J1477" s="136">
        <f>IFERROR(IF(G1477=$P$7,VLOOKUP(D1477,'Db Transaksi'!$E$6:$J$400000,6,FALSE),0),0)</f>
        <v>0</v>
      </c>
      <c r="K1477" s="136"/>
      <c r="L1477" s="137">
        <f t="shared" si="68"/>
        <v>0</v>
      </c>
      <c r="M1477" s="138"/>
    </row>
    <row r="1478" spans="1:13" s="7" customFormat="1" x14ac:dyDescent="0.25">
      <c r="A1478" s="53" t="str">
        <f t="shared" si="66"/>
        <v/>
      </c>
      <c r="B1478" s="53">
        <v>1459</v>
      </c>
      <c r="C1478" s="52" t="str">
        <f t="shared" si="67"/>
        <v>A.049.1459</v>
      </c>
      <c r="D1478" s="52" t="str">
        <f>IF(E1478="","",$G$5&amp;"."&amp;B1478&amp;"."&amp;VLOOKUP(G1478,Setting!$B$6:$C$7,2,FALSE)&amp;"."&amp;DAY(E1478)&amp;"."&amp;MONTH(E1478)&amp;"."&amp;YEAR(E1478))</f>
        <v/>
      </c>
      <c r="E1478" s="135" t="str">
        <f>IFERROR(VLOOKUP(C1478,'Db Transaksi'!$C$6:$K$400000,4,FALSE),"")</f>
        <v/>
      </c>
      <c r="F1478" s="135"/>
      <c r="G1478" s="54" t="str">
        <f>IFERROR(VLOOKUP(C1478,'Db Transaksi'!$C$6:$K$400000,7,FALSE),"")</f>
        <v/>
      </c>
      <c r="H1478" s="136">
        <f>IFERROR(IF(G1478=$P$6,VLOOKUP(D1478,'Db Transaksi'!$E$6:$J$400000,6,FALSE),0),0)</f>
        <v>0</v>
      </c>
      <c r="I1478" s="136"/>
      <c r="J1478" s="136">
        <f>IFERROR(IF(G1478=$P$7,VLOOKUP(D1478,'Db Transaksi'!$E$6:$J$400000,6,FALSE),0),0)</f>
        <v>0</v>
      </c>
      <c r="K1478" s="136"/>
      <c r="L1478" s="137">
        <f t="shared" si="68"/>
        <v>0</v>
      </c>
      <c r="M1478" s="138"/>
    </row>
    <row r="1479" spans="1:13" s="7" customFormat="1" x14ac:dyDescent="0.25">
      <c r="A1479" s="53" t="str">
        <f t="shared" si="66"/>
        <v/>
      </c>
      <c r="B1479" s="53">
        <v>1460</v>
      </c>
      <c r="C1479" s="52" t="str">
        <f t="shared" si="67"/>
        <v>A.049.1460</v>
      </c>
      <c r="D1479" s="52" t="str">
        <f>IF(E1479="","",$G$5&amp;"."&amp;B1479&amp;"."&amp;VLOOKUP(G1479,Setting!$B$6:$C$7,2,FALSE)&amp;"."&amp;DAY(E1479)&amp;"."&amp;MONTH(E1479)&amp;"."&amp;YEAR(E1479))</f>
        <v/>
      </c>
      <c r="E1479" s="135" t="str">
        <f>IFERROR(VLOOKUP(C1479,'Db Transaksi'!$C$6:$K$400000,4,FALSE),"")</f>
        <v/>
      </c>
      <c r="F1479" s="135"/>
      <c r="G1479" s="54" t="str">
        <f>IFERROR(VLOOKUP(C1479,'Db Transaksi'!$C$6:$K$400000,7,FALSE),"")</f>
        <v/>
      </c>
      <c r="H1479" s="136">
        <f>IFERROR(IF(G1479=$P$6,VLOOKUP(D1479,'Db Transaksi'!$E$6:$J$400000,6,FALSE),0),0)</f>
        <v>0</v>
      </c>
      <c r="I1479" s="136"/>
      <c r="J1479" s="136">
        <f>IFERROR(IF(G1479=$P$7,VLOOKUP(D1479,'Db Transaksi'!$E$6:$J$400000,6,FALSE),0),0)</f>
        <v>0</v>
      </c>
      <c r="K1479" s="136"/>
      <c r="L1479" s="137">
        <f t="shared" si="68"/>
        <v>0</v>
      </c>
      <c r="M1479" s="138"/>
    </row>
    <row r="1480" spans="1:13" s="7" customFormat="1" x14ac:dyDescent="0.25">
      <c r="A1480" s="53" t="str">
        <f t="shared" si="66"/>
        <v/>
      </c>
      <c r="B1480" s="53">
        <v>1461</v>
      </c>
      <c r="C1480" s="52" t="str">
        <f t="shared" si="67"/>
        <v>A.049.1461</v>
      </c>
      <c r="D1480" s="52" t="str">
        <f>IF(E1480="","",$G$5&amp;"."&amp;B1480&amp;"."&amp;VLOOKUP(G1480,Setting!$B$6:$C$7,2,FALSE)&amp;"."&amp;DAY(E1480)&amp;"."&amp;MONTH(E1480)&amp;"."&amp;YEAR(E1480))</f>
        <v/>
      </c>
      <c r="E1480" s="135" t="str">
        <f>IFERROR(VLOOKUP(C1480,'Db Transaksi'!$C$6:$K$400000,4,FALSE),"")</f>
        <v/>
      </c>
      <c r="F1480" s="135"/>
      <c r="G1480" s="54" t="str">
        <f>IFERROR(VLOOKUP(C1480,'Db Transaksi'!$C$6:$K$400000,7,FALSE),"")</f>
        <v/>
      </c>
      <c r="H1480" s="136">
        <f>IFERROR(IF(G1480=$P$6,VLOOKUP(D1480,'Db Transaksi'!$E$6:$J$400000,6,FALSE),0),0)</f>
        <v>0</v>
      </c>
      <c r="I1480" s="136"/>
      <c r="J1480" s="136">
        <f>IFERROR(IF(G1480=$P$7,VLOOKUP(D1480,'Db Transaksi'!$E$6:$J$400000,6,FALSE),0),0)</f>
        <v>0</v>
      </c>
      <c r="K1480" s="136"/>
      <c r="L1480" s="137">
        <f t="shared" si="68"/>
        <v>0</v>
      </c>
      <c r="M1480" s="138"/>
    </row>
    <row r="1481" spans="1:13" s="7" customFormat="1" x14ac:dyDescent="0.25">
      <c r="A1481" s="53" t="str">
        <f t="shared" si="66"/>
        <v/>
      </c>
      <c r="B1481" s="53">
        <v>1462</v>
      </c>
      <c r="C1481" s="52" t="str">
        <f t="shared" si="67"/>
        <v>A.049.1462</v>
      </c>
      <c r="D1481" s="52" t="str">
        <f>IF(E1481="","",$G$5&amp;"."&amp;B1481&amp;"."&amp;VLOOKUP(G1481,Setting!$B$6:$C$7,2,FALSE)&amp;"."&amp;DAY(E1481)&amp;"."&amp;MONTH(E1481)&amp;"."&amp;YEAR(E1481))</f>
        <v/>
      </c>
      <c r="E1481" s="135" t="str">
        <f>IFERROR(VLOOKUP(C1481,'Db Transaksi'!$C$6:$K$400000,4,FALSE),"")</f>
        <v/>
      </c>
      <c r="F1481" s="135"/>
      <c r="G1481" s="54" t="str">
        <f>IFERROR(VLOOKUP(C1481,'Db Transaksi'!$C$6:$K$400000,7,FALSE),"")</f>
        <v/>
      </c>
      <c r="H1481" s="136">
        <f>IFERROR(IF(G1481=$P$6,VLOOKUP(D1481,'Db Transaksi'!$E$6:$J$400000,6,FALSE),0),0)</f>
        <v>0</v>
      </c>
      <c r="I1481" s="136"/>
      <c r="J1481" s="136">
        <f>IFERROR(IF(G1481=$P$7,VLOOKUP(D1481,'Db Transaksi'!$E$6:$J$400000,6,FALSE),0),0)</f>
        <v>0</v>
      </c>
      <c r="K1481" s="136"/>
      <c r="L1481" s="137">
        <f t="shared" si="68"/>
        <v>0</v>
      </c>
      <c r="M1481" s="138"/>
    </row>
    <row r="1482" spans="1:13" s="7" customFormat="1" x14ac:dyDescent="0.25">
      <c r="A1482" s="53" t="str">
        <f t="shared" si="66"/>
        <v/>
      </c>
      <c r="B1482" s="53">
        <v>1463</v>
      </c>
      <c r="C1482" s="52" t="str">
        <f t="shared" si="67"/>
        <v>A.049.1463</v>
      </c>
      <c r="D1482" s="52" t="str">
        <f>IF(E1482="","",$G$5&amp;"."&amp;B1482&amp;"."&amp;VLOOKUP(G1482,Setting!$B$6:$C$7,2,FALSE)&amp;"."&amp;DAY(E1482)&amp;"."&amp;MONTH(E1482)&amp;"."&amp;YEAR(E1482))</f>
        <v/>
      </c>
      <c r="E1482" s="135" t="str">
        <f>IFERROR(VLOOKUP(C1482,'Db Transaksi'!$C$6:$K$400000,4,FALSE),"")</f>
        <v/>
      </c>
      <c r="F1482" s="135"/>
      <c r="G1482" s="54" t="str">
        <f>IFERROR(VLOOKUP(C1482,'Db Transaksi'!$C$6:$K$400000,7,FALSE),"")</f>
        <v/>
      </c>
      <c r="H1482" s="136">
        <f>IFERROR(IF(G1482=$P$6,VLOOKUP(D1482,'Db Transaksi'!$E$6:$J$400000,6,FALSE),0),0)</f>
        <v>0</v>
      </c>
      <c r="I1482" s="136"/>
      <c r="J1482" s="136">
        <f>IFERROR(IF(G1482=$P$7,VLOOKUP(D1482,'Db Transaksi'!$E$6:$J$400000,6,FALSE),0),0)</f>
        <v>0</v>
      </c>
      <c r="K1482" s="136"/>
      <c r="L1482" s="137">
        <f t="shared" si="68"/>
        <v>0</v>
      </c>
      <c r="M1482" s="138"/>
    </row>
    <row r="1483" spans="1:13" s="7" customFormat="1" x14ac:dyDescent="0.25">
      <c r="A1483" s="53" t="str">
        <f t="shared" si="66"/>
        <v/>
      </c>
      <c r="B1483" s="53">
        <v>1464</v>
      </c>
      <c r="C1483" s="52" t="str">
        <f t="shared" si="67"/>
        <v>A.049.1464</v>
      </c>
      <c r="D1483" s="52" t="str">
        <f>IF(E1483="","",$G$5&amp;"."&amp;B1483&amp;"."&amp;VLOOKUP(G1483,Setting!$B$6:$C$7,2,FALSE)&amp;"."&amp;DAY(E1483)&amp;"."&amp;MONTH(E1483)&amp;"."&amp;YEAR(E1483))</f>
        <v/>
      </c>
      <c r="E1483" s="135" t="str">
        <f>IFERROR(VLOOKUP(C1483,'Db Transaksi'!$C$6:$K$400000,4,FALSE),"")</f>
        <v/>
      </c>
      <c r="F1483" s="135"/>
      <c r="G1483" s="54" t="str">
        <f>IFERROR(VLOOKUP(C1483,'Db Transaksi'!$C$6:$K$400000,7,FALSE),"")</f>
        <v/>
      </c>
      <c r="H1483" s="136">
        <f>IFERROR(IF(G1483=$P$6,VLOOKUP(D1483,'Db Transaksi'!$E$6:$J$400000,6,FALSE),0),0)</f>
        <v>0</v>
      </c>
      <c r="I1483" s="136"/>
      <c r="J1483" s="136">
        <f>IFERROR(IF(G1483=$P$7,VLOOKUP(D1483,'Db Transaksi'!$E$6:$J$400000,6,FALSE),0),0)</f>
        <v>0</v>
      </c>
      <c r="K1483" s="136"/>
      <c r="L1483" s="137">
        <f t="shared" si="68"/>
        <v>0</v>
      </c>
      <c r="M1483" s="138"/>
    </row>
    <row r="1484" spans="1:13" s="7" customFormat="1" x14ac:dyDescent="0.25">
      <c r="A1484" s="53" t="str">
        <f t="shared" si="66"/>
        <v/>
      </c>
      <c r="B1484" s="53">
        <v>1465</v>
      </c>
      <c r="C1484" s="52" t="str">
        <f t="shared" si="67"/>
        <v>A.049.1465</v>
      </c>
      <c r="D1484" s="52" t="str">
        <f>IF(E1484="","",$G$5&amp;"."&amp;B1484&amp;"."&amp;VLOOKUP(G1484,Setting!$B$6:$C$7,2,FALSE)&amp;"."&amp;DAY(E1484)&amp;"."&amp;MONTH(E1484)&amp;"."&amp;YEAR(E1484))</f>
        <v/>
      </c>
      <c r="E1484" s="135" t="str">
        <f>IFERROR(VLOOKUP(C1484,'Db Transaksi'!$C$6:$K$400000,4,FALSE),"")</f>
        <v/>
      </c>
      <c r="F1484" s="135"/>
      <c r="G1484" s="54" t="str">
        <f>IFERROR(VLOOKUP(C1484,'Db Transaksi'!$C$6:$K$400000,7,FALSE),"")</f>
        <v/>
      </c>
      <c r="H1484" s="136">
        <f>IFERROR(IF(G1484=$P$6,VLOOKUP(D1484,'Db Transaksi'!$E$6:$J$400000,6,FALSE),0),0)</f>
        <v>0</v>
      </c>
      <c r="I1484" s="136"/>
      <c r="J1484" s="136">
        <f>IFERROR(IF(G1484=$P$7,VLOOKUP(D1484,'Db Transaksi'!$E$6:$J$400000,6,FALSE),0),0)</f>
        <v>0</v>
      </c>
      <c r="K1484" s="136"/>
      <c r="L1484" s="137">
        <f t="shared" si="68"/>
        <v>0</v>
      </c>
      <c r="M1484" s="138"/>
    </row>
    <row r="1485" spans="1:13" s="7" customFormat="1" x14ac:dyDescent="0.25">
      <c r="A1485" s="53" t="str">
        <f t="shared" si="66"/>
        <v/>
      </c>
      <c r="B1485" s="53">
        <v>1466</v>
      </c>
      <c r="C1485" s="52" t="str">
        <f t="shared" si="67"/>
        <v>A.049.1466</v>
      </c>
      <c r="D1485" s="52" t="str">
        <f>IF(E1485="","",$G$5&amp;"."&amp;B1485&amp;"."&amp;VLOOKUP(G1485,Setting!$B$6:$C$7,2,FALSE)&amp;"."&amp;DAY(E1485)&amp;"."&amp;MONTH(E1485)&amp;"."&amp;YEAR(E1485))</f>
        <v/>
      </c>
      <c r="E1485" s="135" t="str">
        <f>IFERROR(VLOOKUP(C1485,'Db Transaksi'!$C$6:$K$400000,4,FALSE),"")</f>
        <v/>
      </c>
      <c r="F1485" s="135"/>
      <c r="G1485" s="54" t="str">
        <f>IFERROR(VLOOKUP(C1485,'Db Transaksi'!$C$6:$K$400000,7,FALSE),"")</f>
        <v/>
      </c>
      <c r="H1485" s="136">
        <f>IFERROR(IF(G1485=$P$6,VLOOKUP(D1485,'Db Transaksi'!$E$6:$J$400000,6,FALSE),0),0)</f>
        <v>0</v>
      </c>
      <c r="I1485" s="136"/>
      <c r="J1485" s="136">
        <f>IFERROR(IF(G1485=$P$7,VLOOKUP(D1485,'Db Transaksi'!$E$6:$J$400000,6,FALSE),0),0)</f>
        <v>0</v>
      </c>
      <c r="K1485" s="136"/>
      <c r="L1485" s="137">
        <f t="shared" si="68"/>
        <v>0</v>
      </c>
      <c r="M1485" s="138"/>
    </row>
    <row r="1486" spans="1:13" s="7" customFormat="1" x14ac:dyDescent="0.25">
      <c r="A1486" s="53" t="str">
        <f t="shared" si="66"/>
        <v/>
      </c>
      <c r="B1486" s="53">
        <v>1467</v>
      </c>
      <c r="C1486" s="52" t="str">
        <f t="shared" si="67"/>
        <v>A.049.1467</v>
      </c>
      <c r="D1486" s="52" t="str">
        <f>IF(E1486="","",$G$5&amp;"."&amp;B1486&amp;"."&amp;VLOOKUP(G1486,Setting!$B$6:$C$7,2,FALSE)&amp;"."&amp;DAY(E1486)&amp;"."&amp;MONTH(E1486)&amp;"."&amp;YEAR(E1486))</f>
        <v/>
      </c>
      <c r="E1486" s="135" t="str">
        <f>IFERROR(VLOOKUP(C1486,'Db Transaksi'!$C$6:$K$400000,4,FALSE),"")</f>
        <v/>
      </c>
      <c r="F1486" s="135"/>
      <c r="G1486" s="54" t="str">
        <f>IFERROR(VLOOKUP(C1486,'Db Transaksi'!$C$6:$K$400000,7,FALSE),"")</f>
        <v/>
      </c>
      <c r="H1486" s="136">
        <f>IFERROR(IF(G1486=$P$6,VLOOKUP(D1486,'Db Transaksi'!$E$6:$J$400000,6,FALSE),0),0)</f>
        <v>0</v>
      </c>
      <c r="I1486" s="136"/>
      <c r="J1486" s="136">
        <f>IFERROR(IF(G1486=$P$7,VLOOKUP(D1486,'Db Transaksi'!$E$6:$J$400000,6,FALSE),0),0)</f>
        <v>0</v>
      </c>
      <c r="K1486" s="136"/>
      <c r="L1486" s="137">
        <f t="shared" si="68"/>
        <v>0</v>
      </c>
      <c r="M1486" s="138"/>
    </row>
    <row r="1487" spans="1:13" s="7" customFormat="1" x14ac:dyDescent="0.25">
      <c r="A1487" s="53" t="str">
        <f t="shared" si="66"/>
        <v/>
      </c>
      <c r="B1487" s="53">
        <v>1468</v>
      </c>
      <c r="C1487" s="52" t="str">
        <f t="shared" si="67"/>
        <v>A.049.1468</v>
      </c>
      <c r="D1487" s="52" t="str">
        <f>IF(E1487="","",$G$5&amp;"."&amp;B1487&amp;"."&amp;VLOOKUP(G1487,Setting!$B$6:$C$7,2,FALSE)&amp;"."&amp;DAY(E1487)&amp;"."&amp;MONTH(E1487)&amp;"."&amp;YEAR(E1487))</f>
        <v/>
      </c>
      <c r="E1487" s="135" t="str">
        <f>IFERROR(VLOOKUP(C1487,'Db Transaksi'!$C$6:$K$400000,4,FALSE),"")</f>
        <v/>
      </c>
      <c r="F1487" s="135"/>
      <c r="G1487" s="54" t="str">
        <f>IFERROR(VLOOKUP(C1487,'Db Transaksi'!$C$6:$K$400000,7,FALSE),"")</f>
        <v/>
      </c>
      <c r="H1487" s="136">
        <f>IFERROR(IF(G1487=$P$6,VLOOKUP(D1487,'Db Transaksi'!$E$6:$J$400000,6,FALSE),0),0)</f>
        <v>0</v>
      </c>
      <c r="I1487" s="136"/>
      <c r="J1487" s="136">
        <f>IFERROR(IF(G1487=$P$7,VLOOKUP(D1487,'Db Transaksi'!$E$6:$J$400000,6,FALSE),0),0)</f>
        <v>0</v>
      </c>
      <c r="K1487" s="136"/>
      <c r="L1487" s="137">
        <f t="shared" si="68"/>
        <v>0</v>
      </c>
      <c r="M1487" s="138"/>
    </row>
    <row r="1488" spans="1:13" s="7" customFormat="1" x14ac:dyDescent="0.25">
      <c r="A1488" s="53" t="str">
        <f t="shared" si="66"/>
        <v/>
      </c>
      <c r="B1488" s="53">
        <v>1469</v>
      </c>
      <c r="C1488" s="52" t="str">
        <f t="shared" si="67"/>
        <v>A.049.1469</v>
      </c>
      <c r="D1488" s="52" t="str">
        <f>IF(E1488="","",$G$5&amp;"."&amp;B1488&amp;"."&amp;VLOOKUP(G1488,Setting!$B$6:$C$7,2,FALSE)&amp;"."&amp;DAY(E1488)&amp;"."&amp;MONTH(E1488)&amp;"."&amp;YEAR(E1488))</f>
        <v/>
      </c>
      <c r="E1488" s="135" t="str">
        <f>IFERROR(VLOOKUP(C1488,'Db Transaksi'!$C$6:$K$400000,4,FALSE),"")</f>
        <v/>
      </c>
      <c r="F1488" s="135"/>
      <c r="G1488" s="54" t="str">
        <f>IFERROR(VLOOKUP(C1488,'Db Transaksi'!$C$6:$K$400000,7,FALSE),"")</f>
        <v/>
      </c>
      <c r="H1488" s="136">
        <f>IFERROR(IF(G1488=$P$6,VLOOKUP(D1488,'Db Transaksi'!$E$6:$J$400000,6,FALSE),0),0)</f>
        <v>0</v>
      </c>
      <c r="I1488" s="136"/>
      <c r="J1488" s="136">
        <f>IFERROR(IF(G1488=$P$7,VLOOKUP(D1488,'Db Transaksi'!$E$6:$J$400000,6,FALSE),0),0)</f>
        <v>0</v>
      </c>
      <c r="K1488" s="136"/>
      <c r="L1488" s="137">
        <f t="shared" si="68"/>
        <v>0</v>
      </c>
      <c r="M1488" s="138"/>
    </row>
    <row r="1489" spans="1:13" s="7" customFormat="1" x14ac:dyDescent="0.25">
      <c r="A1489" s="53" t="str">
        <f t="shared" si="66"/>
        <v/>
      </c>
      <c r="B1489" s="53">
        <v>1470</v>
      </c>
      <c r="C1489" s="52" t="str">
        <f t="shared" si="67"/>
        <v>A.049.1470</v>
      </c>
      <c r="D1489" s="52" t="str">
        <f>IF(E1489="","",$G$5&amp;"."&amp;B1489&amp;"."&amp;VLOOKUP(G1489,Setting!$B$6:$C$7,2,FALSE)&amp;"."&amp;DAY(E1489)&amp;"."&amp;MONTH(E1489)&amp;"."&amp;YEAR(E1489))</f>
        <v/>
      </c>
      <c r="E1489" s="135" t="str">
        <f>IFERROR(VLOOKUP(C1489,'Db Transaksi'!$C$6:$K$400000,4,FALSE),"")</f>
        <v/>
      </c>
      <c r="F1489" s="135"/>
      <c r="G1489" s="54" t="str">
        <f>IFERROR(VLOOKUP(C1489,'Db Transaksi'!$C$6:$K$400000,7,FALSE),"")</f>
        <v/>
      </c>
      <c r="H1489" s="136">
        <f>IFERROR(IF(G1489=$P$6,VLOOKUP(D1489,'Db Transaksi'!$E$6:$J$400000,6,FALSE),0),0)</f>
        <v>0</v>
      </c>
      <c r="I1489" s="136"/>
      <c r="J1489" s="136">
        <f>IFERROR(IF(G1489=$P$7,VLOOKUP(D1489,'Db Transaksi'!$E$6:$J$400000,6,FALSE),0),0)</f>
        <v>0</v>
      </c>
      <c r="K1489" s="136"/>
      <c r="L1489" s="137">
        <f t="shared" si="68"/>
        <v>0</v>
      </c>
      <c r="M1489" s="138"/>
    </row>
    <row r="1490" spans="1:13" s="7" customFormat="1" x14ac:dyDescent="0.25">
      <c r="A1490" s="53" t="str">
        <f t="shared" si="66"/>
        <v/>
      </c>
      <c r="B1490" s="53">
        <v>1471</v>
      </c>
      <c r="C1490" s="52" t="str">
        <f t="shared" si="67"/>
        <v>A.049.1471</v>
      </c>
      <c r="D1490" s="52" t="str">
        <f>IF(E1490="","",$G$5&amp;"."&amp;B1490&amp;"."&amp;VLOOKUP(G1490,Setting!$B$6:$C$7,2,FALSE)&amp;"."&amp;DAY(E1490)&amp;"."&amp;MONTH(E1490)&amp;"."&amp;YEAR(E1490))</f>
        <v/>
      </c>
      <c r="E1490" s="135" t="str">
        <f>IFERROR(VLOOKUP(C1490,'Db Transaksi'!$C$6:$K$400000,4,FALSE),"")</f>
        <v/>
      </c>
      <c r="F1490" s="135"/>
      <c r="G1490" s="54" t="str">
        <f>IFERROR(VLOOKUP(C1490,'Db Transaksi'!$C$6:$K$400000,7,FALSE),"")</f>
        <v/>
      </c>
      <c r="H1490" s="136">
        <f>IFERROR(IF(G1490=$P$6,VLOOKUP(D1490,'Db Transaksi'!$E$6:$J$400000,6,FALSE),0),0)</f>
        <v>0</v>
      </c>
      <c r="I1490" s="136"/>
      <c r="J1490" s="136">
        <f>IFERROR(IF(G1490=$P$7,VLOOKUP(D1490,'Db Transaksi'!$E$6:$J$400000,6,FALSE),0),0)</f>
        <v>0</v>
      </c>
      <c r="K1490" s="136"/>
      <c r="L1490" s="137">
        <f t="shared" si="68"/>
        <v>0</v>
      </c>
      <c r="M1490" s="138"/>
    </row>
    <row r="1491" spans="1:13" s="7" customFormat="1" x14ac:dyDescent="0.25">
      <c r="A1491" s="53" t="str">
        <f t="shared" si="66"/>
        <v/>
      </c>
      <c r="B1491" s="53">
        <v>1472</v>
      </c>
      <c r="C1491" s="52" t="str">
        <f t="shared" si="67"/>
        <v>A.049.1472</v>
      </c>
      <c r="D1491" s="52" t="str">
        <f>IF(E1491="","",$G$5&amp;"."&amp;B1491&amp;"."&amp;VLOOKUP(G1491,Setting!$B$6:$C$7,2,FALSE)&amp;"."&amp;DAY(E1491)&amp;"."&amp;MONTH(E1491)&amp;"."&amp;YEAR(E1491))</f>
        <v/>
      </c>
      <c r="E1491" s="135" t="str">
        <f>IFERROR(VLOOKUP(C1491,'Db Transaksi'!$C$6:$K$400000,4,FALSE),"")</f>
        <v/>
      </c>
      <c r="F1491" s="135"/>
      <c r="G1491" s="54" t="str">
        <f>IFERROR(VLOOKUP(C1491,'Db Transaksi'!$C$6:$K$400000,7,FALSE),"")</f>
        <v/>
      </c>
      <c r="H1491" s="136">
        <f>IFERROR(IF(G1491=$P$6,VLOOKUP(D1491,'Db Transaksi'!$E$6:$J$400000,6,FALSE),0),0)</f>
        <v>0</v>
      </c>
      <c r="I1491" s="136"/>
      <c r="J1491" s="136">
        <f>IFERROR(IF(G1491=$P$7,VLOOKUP(D1491,'Db Transaksi'!$E$6:$J$400000,6,FALSE),0),0)</f>
        <v>0</v>
      </c>
      <c r="K1491" s="136"/>
      <c r="L1491" s="137">
        <f t="shared" si="68"/>
        <v>0</v>
      </c>
      <c r="M1491" s="138"/>
    </row>
    <row r="1492" spans="1:13" s="7" customFormat="1" x14ac:dyDescent="0.25">
      <c r="A1492" s="53" t="str">
        <f t="shared" si="66"/>
        <v/>
      </c>
      <c r="B1492" s="53">
        <v>1473</v>
      </c>
      <c r="C1492" s="52" t="str">
        <f t="shared" si="67"/>
        <v>A.049.1473</v>
      </c>
      <c r="D1492" s="52" t="str">
        <f>IF(E1492="","",$G$5&amp;"."&amp;B1492&amp;"."&amp;VLOOKUP(G1492,Setting!$B$6:$C$7,2,FALSE)&amp;"."&amp;DAY(E1492)&amp;"."&amp;MONTH(E1492)&amp;"."&amp;YEAR(E1492))</f>
        <v/>
      </c>
      <c r="E1492" s="135" t="str">
        <f>IFERROR(VLOOKUP(C1492,'Db Transaksi'!$C$6:$K$400000,4,FALSE),"")</f>
        <v/>
      </c>
      <c r="F1492" s="135"/>
      <c r="G1492" s="54" t="str">
        <f>IFERROR(VLOOKUP(C1492,'Db Transaksi'!$C$6:$K$400000,7,FALSE),"")</f>
        <v/>
      </c>
      <c r="H1492" s="136">
        <f>IFERROR(IF(G1492=$P$6,VLOOKUP(D1492,'Db Transaksi'!$E$6:$J$400000,6,FALSE),0),0)</f>
        <v>0</v>
      </c>
      <c r="I1492" s="136"/>
      <c r="J1492" s="136">
        <f>IFERROR(IF(G1492=$P$7,VLOOKUP(D1492,'Db Transaksi'!$E$6:$J$400000,6,FALSE),0),0)</f>
        <v>0</v>
      </c>
      <c r="K1492" s="136"/>
      <c r="L1492" s="137">
        <f t="shared" si="68"/>
        <v>0</v>
      </c>
      <c r="M1492" s="138"/>
    </row>
    <row r="1493" spans="1:13" s="7" customFormat="1" x14ac:dyDescent="0.25">
      <c r="A1493" s="53" t="str">
        <f t="shared" ref="A1493:A1549" si="69">IF(G1493="","",B1493)</f>
        <v/>
      </c>
      <c r="B1493" s="53">
        <v>1474</v>
      </c>
      <c r="C1493" s="52" t="str">
        <f t="shared" ref="C1493:C1549" si="70">$G$5&amp;"."&amp;B1493</f>
        <v>A.049.1474</v>
      </c>
      <c r="D1493" s="52" t="str">
        <f>IF(E1493="","",$G$5&amp;"."&amp;B1493&amp;"."&amp;VLOOKUP(G1493,Setting!$B$6:$C$7,2,FALSE)&amp;"."&amp;DAY(E1493)&amp;"."&amp;MONTH(E1493)&amp;"."&amp;YEAR(E1493))</f>
        <v/>
      </c>
      <c r="E1493" s="135" t="str">
        <f>IFERROR(VLOOKUP(C1493,'Db Transaksi'!$C$6:$K$400000,4,FALSE),"")</f>
        <v/>
      </c>
      <c r="F1493" s="135"/>
      <c r="G1493" s="54" t="str">
        <f>IFERROR(VLOOKUP(C1493,'Db Transaksi'!$C$6:$K$400000,7,FALSE),"")</f>
        <v/>
      </c>
      <c r="H1493" s="136">
        <f>IFERROR(IF(G1493=$P$6,VLOOKUP(D1493,'Db Transaksi'!$E$6:$J$400000,6,FALSE),0),0)</f>
        <v>0</v>
      </c>
      <c r="I1493" s="136"/>
      <c r="J1493" s="136">
        <f>IFERROR(IF(G1493=$P$7,VLOOKUP(D1493,'Db Transaksi'!$E$6:$J$400000,6,FALSE),0),0)</f>
        <v>0</v>
      </c>
      <c r="K1493" s="136"/>
      <c r="L1493" s="137">
        <f t="shared" si="68"/>
        <v>0</v>
      </c>
      <c r="M1493" s="138"/>
    </row>
    <row r="1494" spans="1:13" s="7" customFormat="1" x14ac:dyDescent="0.25">
      <c r="A1494" s="53" t="str">
        <f t="shared" si="69"/>
        <v/>
      </c>
      <c r="B1494" s="53">
        <v>1475</v>
      </c>
      <c r="C1494" s="52" t="str">
        <f t="shared" si="70"/>
        <v>A.049.1475</v>
      </c>
      <c r="D1494" s="52" t="str">
        <f>IF(E1494="","",$G$5&amp;"."&amp;B1494&amp;"."&amp;VLOOKUP(G1494,Setting!$B$6:$C$7,2,FALSE)&amp;"."&amp;DAY(E1494)&amp;"."&amp;MONTH(E1494)&amp;"."&amp;YEAR(E1494))</f>
        <v/>
      </c>
      <c r="E1494" s="135" t="str">
        <f>IFERROR(VLOOKUP(C1494,'Db Transaksi'!$C$6:$K$400000,4,FALSE),"")</f>
        <v/>
      </c>
      <c r="F1494" s="135"/>
      <c r="G1494" s="54" t="str">
        <f>IFERROR(VLOOKUP(C1494,'Db Transaksi'!$C$6:$K$400000,7,FALSE),"")</f>
        <v/>
      </c>
      <c r="H1494" s="136">
        <f>IFERROR(IF(G1494=$P$6,VLOOKUP(D1494,'Db Transaksi'!$E$6:$J$400000,6,FALSE),0),0)</f>
        <v>0</v>
      </c>
      <c r="I1494" s="136"/>
      <c r="J1494" s="136">
        <f>IFERROR(IF(G1494=$P$7,VLOOKUP(D1494,'Db Transaksi'!$E$6:$J$400000,6,FALSE),0),0)</f>
        <v>0</v>
      </c>
      <c r="K1494" s="136"/>
      <c r="L1494" s="137">
        <f t="shared" si="68"/>
        <v>0</v>
      </c>
      <c r="M1494" s="138"/>
    </row>
    <row r="1495" spans="1:13" s="7" customFormat="1" x14ac:dyDescent="0.25">
      <c r="A1495" s="53" t="str">
        <f t="shared" si="69"/>
        <v/>
      </c>
      <c r="B1495" s="53">
        <v>1476</v>
      </c>
      <c r="C1495" s="52" t="str">
        <f t="shared" si="70"/>
        <v>A.049.1476</v>
      </c>
      <c r="D1495" s="52" t="str">
        <f>IF(E1495="","",$G$5&amp;"."&amp;B1495&amp;"."&amp;VLOOKUP(G1495,Setting!$B$6:$C$7,2,FALSE)&amp;"."&amp;DAY(E1495)&amp;"."&amp;MONTH(E1495)&amp;"."&amp;YEAR(E1495))</f>
        <v/>
      </c>
      <c r="E1495" s="135" t="str">
        <f>IFERROR(VLOOKUP(C1495,'Db Transaksi'!$C$6:$K$400000,4,FALSE),"")</f>
        <v/>
      </c>
      <c r="F1495" s="135"/>
      <c r="G1495" s="54" t="str">
        <f>IFERROR(VLOOKUP(C1495,'Db Transaksi'!$C$6:$K$400000,7,FALSE),"")</f>
        <v/>
      </c>
      <c r="H1495" s="136">
        <f>IFERROR(IF(G1495=$P$6,VLOOKUP(D1495,'Db Transaksi'!$E$6:$J$400000,6,FALSE),0),0)</f>
        <v>0</v>
      </c>
      <c r="I1495" s="136"/>
      <c r="J1495" s="136">
        <f>IFERROR(IF(G1495=$P$7,VLOOKUP(D1495,'Db Transaksi'!$E$6:$J$400000,6,FALSE),0),0)</f>
        <v>0</v>
      </c>
      <c r="K1495" s="136"/>
      <c r="L1495" s="137">
        <f t="shared" ref="L1495:L1549" si="71">L1494+H1495-J1495</f>
        <v>0</v>
      </c>
      <c r="M1495" s="138"/>
    </row>
    <row r="1496" spans="1:13" s="7" customFormat="1" x14ac:dyDescent="0.25">
      <c r="A1496" s="53" t="str">
        <f t="shared" si="69"/>
        <v/>
      </c>
      <c r="B1496" s="53">
        <v>1477</v>
      </c>
      <c r="C1496" s="52" t="str">
        <f t="shared" si="70"/>
        <v>A.049.1477</v>
      </c>
      <c r="D1496" s="52" t="str">
        <f>IF(E1496="","",$G$5&amp;"."&amp;B1496&amp;"."&amp;VLOOKUP(G1496,Setting!$B$6:$C$7,2,FALSE)&amp;"."&amp;DAY(E1496)&amp;"."&amp;MONTH(E1496)&amp;"."&amp;YEAR(E1496))</f>
        <v/>
      </c>
      <c r="E1496" s="135" t="str">
        <f>IFERROR(VLOOKUP(C1496,'Db Transaksi'!$C$6:$K$400000,4,FALSE),"")</f>
        <v/>
      </c>
      <c r="F1496" s="135"/>
      <c r="G1496" s="54" t="str">
        <f>IFERROR(VLOOKUP(C1496,'Db Transaksi'!$C$6:$K$400000,7,FALSE),"")</f>
        <v/>
      </c>
      <c r="H1496" s="136">
        <f>IFERROR(IF(G1496=$P$6,VLOOKUP(D1496,'Db Transaksi'!$E$6:$J$400000,6,FALSE),0),0)</f>
        <v>0</v>
      </c>
      <c r="I1496" s="136"/>
      <c r="J1496" s="136">
        <f>IFERROR(IF(G1496=$P$7,VLOOKUP(D1496,'Db Transaksi'!$E$6:$J$400000,6,FALSE),0),0)</f>
        <v>0</v>
      </c>
      <c r="K1496" s="136"/>
      <c r="L1496" s="137">
        <f t="shared" si="71"/>
        <v>0</v>
      </c>
      <c r="M1496" s="138"/>
    </row>
    <row r="1497" spans="1:13" s="7" customFormat="1" x14ac:dyDescent="0.25">
      <c r="A1497" s="53" t="str">
        <f t="shared" si="69"/>
        <v/>
      </c>
      <c r="B1497" s="53">
        <v>1478</v>
      </c>
      <c r="C1497" s="52" t="str">
        <f t="shared" si="70"/>
        <v>A.049.1478</v>
      </c>
      <c r="D1497" s="52" t="str">
        <f>IF(E1497="","",$G$5&amp;"."&amp;B1497&amp;"."&amp;VLOOKUP(G1497,Setting!$B$6:$C$7,2,FALSE)&amp;"."&amp;DAY(E1497)&amp;"."&amp;MONTH(E1497)&amp;"."&amp;YEAR(E1497))</f>
        <v/>
      </c>
      <c r="E1497" s="135" t="str">
        <f>IFERROR(VLOOKUP(C1497,'Db Transaksi'!$C$6:$K$400000,4,FALSE),"")</f>
        <v/>
      </c>
      <c r="F1497" s="135"/>
      <c r="G1497" s="54" t="str">
        <f>IFERROR(VLOOKUP(C1497,'Db Transaksi'!$C$6:$K$400000,7,FALSE),"")</f>
        <v/>
      </c>
      <c r="H1497" s="136">
        <f>IFERROR(IF(G1497=$P$6,VLOOKUP(D1497,'Db Transaksi'!$E$6:$J$400000,6,FALSE),0),0)</f>
        <v>0</v>
      </c>
      <c r="I1497" s="136"/>
      <c r="J1497" s="136">
        <f>IFERROR(IF(G1497=$P$7,VLOOKUP(D1497,'Db Transaksi'!$E$6:$J$400000,6,FALSE),0),0)</f>
        <v>0</v>
      </c>
      <c r="K1497" s="136"/>
      <c r="L1497" s="137">
        <f t="shared" si="71"/>
        <v>0</v>
      </c>
      <c r="M1497" s="138"/>
    </row>
    <row r="1498" spans="1:13" s="7" customFormat="1" x14ac:dyDescent="0.25">
      <c r="A1498" s="53" t="str">
        <f t="shared" si="69"/>
        <v/>
      </c>
      <c r="B1498" s="53">
        <v>1479</v>
      </c>
      <c r="C1498" s="52" t="str">
        <f t="shared" si="70"/>
        <v>A.049.1479</v>
      </c>
      <c r="D1498" s="52" t="str">
        <f>IF(E1498="","",$G$5&amp;"."&amp;B1498&amp;"."&amp;VLOOKUP(G1498,Setting!$B$6:$C$7,2,FALSE)&amp;"."&amp;DAY(E1498)&amp;"."&amp;MONTH(E1498)&amp;"."&amp;YEAR(E1498))</f>
        <v/>
      </c>
      <c r="E1498" s="135" t="str">
        <f>IFERROR(VLOOKUP(C1498,'Db Transaksi'!$C$6:$K$400000,4,FALSE),"")</f>
        <v/>
      </c>
      <c r="F1498" s="135"/>
      <c r="G1498" s="54" t="str">
        <f>IFERROR(VLOOKUP(C1498,'Db Transaksi'!$C$6:$K$400000,7,FALSE),"")</f>
        <v/>
      </c>
      <c r="H1498" s="136">
        <f>IFERROR(IF(G1498=$P$6,VLOOKUP(D1498,'Db Transaksi'!$E$6:$J$400000,6,FALSE),0),0)</f>
        <v>0</v>
      </c>
      <c r="I1498" s="136"/>
      <c r="J1498" s="136">
        <f>IFERROR(IF(G1498=$P$7,VLOOKUP(D1498,'Db Transaksi'!$E$6:$J$400000,6,FALSE),0),0)</f>
        <v>0</v>
      </c>
      <c r="K1498" s="136"/>
      <c r="L1498" s="137">
        <f t="shared" si="71"/>
        <v>0</v>
      </c>
      <c r="M1498" s="138"/>
    </row>
    <row r="1499" spans="1:13" s="7" customFormat="1" x14ac:dyDescent="0.25">
      <c r="A1499" s="53" t="str">
        <f t="shared" si="69"/>
        <v/>
      </c>
      <c r="B1499" s="53">
        <v>1480</v>
      </c>
      <c r="C1499" s="52" t="str">
        <f t="shared" si="70"/>
        <v>A.049.1480</v>
      </c>
      <c r="D1499" s="52" t="str">
        <f>IF(E1499="","",$G$5&amp;"."&amp;B1499&amp;"."&amp;VLOOKUP(G1499,Setting!$B$6:$C$7,2,FALSE)&amp;"."&amp;DAY(E1499)&amp;"."&amp;MONTH(E1499)&amp;"."&amp;YEAR(E1499))</f>
        <v/>
      </c>
      <c r="E1499" s="135" t="str">
        <f>IFERROR(VLOOKUP(C1499,'Db Transaksi'!$C$6:$K$400000,4,FALSE),"")</f>
        <v/>
      </c>
      <c r="F1499" s="135"/>
      <c r="G1499" s="54" t="str">
        <f>IFERROR(VLOOKUP(C1499,'Db Transaksi'!$C$6:$K$400000,7,FALSE),"")</f>
        <v/>
      </c>
      <c r="H1499" s="136">
        <f>IFERROR(IF(G1499=$P$6,VLOOKUP(D1499,'Db Transaksi'!$E$6:$J$400000,6,FALSE),0),0)</f>
        <v>0</v>
      </c>
      <c r="I1499" s="136"/>
      <c r="J1499" s="136">
        <f>IFERROR(IF(G1499=$P$7,VLOOKUP(D1499,'Db Transaksi'!$E$6:$J$400000,6,FALSE),0),0)</f>
        <v>0</v>
      </c>
      <c r="K1499" s="136"/>
      <c r="L1499" s="137">
        <f t="shared" si="71"/>
        <v>0</v>
      </c>
      <c r="M1499" s="138"/>
    </row>
    <row r="1500" spans="1:13" s="7" customFormat="1" x14ac:dyDescent="0.25">
      <c r="A1500" s="53" t="str">
        <f t="shared" si="69"/>
        <v/>
      </c>
      <c r="B1500" s="53">
        <v>1481</v>
      </c>
      <c r="C1500" s="52" t="str">
        <f t="shared" si="70"/>
        <v>A.049.1481</v>
      </c>
      <c r="D1500" s="52" t="str">
        <f>IF(E1500="","",$G$5&amp;"."&amp;B1500&amp;"."&amp;VLOOKUP(G1500,Setting!$B$6:$C$7,2,FALSE)&amp;"."&amp;DAY(E1500)&amp;"."&amp;MONTH(E1500)&amp;"."&amp;YEAR(E1500))</f>
        <v/>
      </c>
      <c r="E1500" s="135" t="str">
        <f>IFERROR(VLOOKUP(C1500,'Db Transaksi'!$C$6:$K$400000,4,FALSE),"")</f>
        <v/>
      </c>
      <c r="F1500" s="135"/>
      <c r="G1500" s="54" t="str">
        <f>IFERROR(VLOOKUP(C1500,'Db Transaksi'!$C$6:$K$400000,7,FALSE),"")</f>
        <v/>
      </c>
      <c r="H1500" s="136">
        <f>IFERROR(IF(G1500=$P$6,VLOOKUP(D1500,'Db Transaksi'!$E$6:$J$400000,6,FALSE),0),0)</f>
        <v>0</v>
      </c>
      <c r="I1500" s="136"/>
      <c r="J1500" s="136">
        <f>IFERROR(IF(G1500=$P$7,VLOOKUP(D1500,'Db Transaksi'!$E$6:$J$400000,6,FALSE),0),0)</f>
        <v>0</v>
      </c>
      <c r="K1500" s="136"/>
      <c r="L1500" s="137">
        <f t="shared" si="71"/>
        <v>0</v>
      </c>
      <c r="M1500" s="138"/>
    </row>
    <row r="1501" spans="1:13" s="7" customFormat="1" x14ac:dyDescent="0.25">
      <c r="A1501" s="53" t="str">
        <f t="shared" si="69"/>
        <v/>
      </c>
      <c r="B1501" s="53">
        <v>1482</v>
      </c>
      <c r="C1501" s="52" t="str">
        <f t="shared" si="70"/>
        <v>A.049.1482</v>
      </c>
      <c r="D1501" s="52" t="str">
        <f>IF(E1501="","",$G$5&amp;"."&amp;B1501&amp;"."&amp;VLOOKUP(G1501,Setting!$B$6:$C$7,2,FALSE)&amp;"."&amp;DAY(E1501)&amp;"."&amp;MONTH(E1501)&amp;"."&amp;YEAR(E1501))</f>
        <v/>
      </c>
      <c r="E1501" s="135" t="str">
        <f>IFERROR(VLOOKUP(C1501,'Db Transaksi'!$C$6:$K$400000,4,FALSE),"")</f>
        <v/>
      </c>
      <c r="F1501" s="135"/>
      <c r="G1501" s="54" t="str">
        <f>IFERROR(VLOOKUP(C1501,'Db Transaksi'!$C$6:$K$400000,7,FALSE),"")</f>
        <v/>
      </c>
      <c r="H1501" s="136">
        <f>IFERROR(IF(G1501=$P$6,VLOOKUP(D1501,'Db Transaksi'!$E$6:$J$400000,6,FALSE),0),0)</f>
        <v>0</v>
      </c>
      <c r="I1501" s="136"/>
      <c r="J1501" s="136">
        <f>IFERROR(IF(G1501=$P$7,VLOOKUP(D1501,'Db Transaksi'!$E$6:$J$400000,6,FALSE),0),0)</f>
        <v>0</v>
      </c>
      <c r="K1501" s="136"/>
      <c r="L1501" s="137">
        <f t="shared" si="71"/>
        <v>0</v>
      </c>
      <c r="M1501" s="138"/>
    </row>
    <row r="1502" spans="1:13" s="7" customFormat="1" x14ac:dyDescent="0.25">
      <c r="A1502" s="53" t="str">
        <f t="shared" si="69"/>
        <v/>
      </c>
      <c r="B1502" s="53">
        <v>1483</v>
      </c>
      <c r="C1502" s="52" t="str">
        <f t="shared" si="70"/>
        <v>A.049.1483</v>
      </c>
      <c r="D1502" s="52" t="str">
        <f>IF(E1502="","",$G$5&amp;"."&amp;B1502&amp;"."&amp;VLOOKUP(G1502,Setting!$B$6:$C$7,2,FALSE)&amp;"."&amp;DAY(E1502)&amp;"."&amp;MONTH(E1502)&amp;"."&amp;YEAR(E1502))</f>
        <v/>
      </c>
      <c r="E1502" s="135" t="str">
        <f>IFERROR(VLOOKUP(C1502,'Db Transaksi'!$C$6:$K$400000,4,FALSE),"")</f>
        <v/>
      </c>
      <c r="F1502" s="135"/>
      <c r="G1502" s="54" t="str">
        <f>IFERROR(VLOOKUP(C1502,'Db Transaksi'!$C$6:$K$400000,7,FALSE),"")</f>
        <v/>
      </c>
      <c r="H1502" s="136">
        <f>IFERROR(IF(G1502=$P$6,VLOOKUP(D1502,'Db Transaksi'!$E$6:$J$400000,6,FALSE),0),0)</f>
        <v>0</v>
      </c>
      <c r="I1502" s="136"/>
      <c r="J1502" s="136">
        <f>IFERROR(IF(G1502=$P$7,VLOOKUP(D1502,'Db Transaksi'!$E$6:$J$400000,6,FALSE),0),0)</f>
        <v>0</v>
      </c>
      <c r="K1502" s="136"/>
      <c r="L1502" s="137">
        <f t="shared" si="71"/>
        <v>0</v>
      </c>
      <c r="M1502" s="138"/>
    </row>
    <row r="1503" spans="1:13" s="7" customFormat="1" x14ac:dyDescent="0.25">
      <c r="A1503" s="53" t="str">
        <f t="shared" si="69"/>
        <v/>
      </c>
      <c r="B1503" s="53">
        <v>1484</v>
      </c>
      <c r="C1503" s="52" t="str">
        <f t="shared" si="70"/>
        <v>A.049.1484</v>
      </c>
      <c r="D1503" s="52" t="str">
        <f>IF(E1503="","",$G$5&amp;"."&amp;B1503&amp;"."&amp;VLOOKUP(G1503,Setting!$B$6:$C$7,2,FALSE)&amp;"."&amp;DAY(E1503)&amp;"."&amp;MONTH(E1503)&amp;"."&amp;YEAR(E1503))</f>
        <v/>
      </c>
      <c r="E1503" s="135" t="str">
        <f>IFERROR(VLOOKUP(C1503,'Db Transaksi'!$C$6:$K$400000,4,FALSE),"")</f>
        <v/>
      </c>
      <c r="F1503" s="135"/>
      <c r="G1503" s="54" t="str">
        <f>IFERROR(VLOOKUP(C1503,'Db Transaksi'!$C$6:$K$400000,7,FALSE),"")</f>
        <v/>
      </c>
      <c r="H1503" s="136">
        <f>IFERROR(IF(G1503=$P$6,VLOOKUP(D1503,'Db Transaksi'!$E$6:$J$400000,6,FALSE),0),0)</f>
        <v>0</v>
      </c>
      <c r="I1503" s="136"/>
      <c r="J1503" s="136">
        <f>IFERROR(IF(G1503=$P$7,VLOOKUP(D1503,'Db Transaksi'!$E$6:$J$400000,6,FALSE),0),0)</f>
        <v>0</v>
      </c>
      <c r="K1503" s="136"/>
      <c r="L1503" s="137">
        <f t="shared" si="71"/>
        <v>0</v>
      </c>
      <c r="M1503" s="138"/>
    </row>
    <row r="1504" spans="1:13" s="7" customFormat="1" x14ac:dyDescent="0.25">
      <c r="A1504" s="53" t="str">
        <f t="shared" si="69"/>
        <v/>
      </c>
      <c r="B1504" s="53">
        <v>1485</v>
      </c>
      <c r="C1504" s="52" t="str">
        <f t="shared" si="70"/>
        <v>A.049.1485</v>
      </c>
      <c r="D1504" s="52" t="str">
        <f>IF(E1504="","",$G$5&amp;"."&amp;B1504&amp;"."&amp;VLOOKUP(G1504,Setting!$B$6:$C$7,2,FALSE)&amp;"."&amp;DAY(E1504)&amp;"."&amp;MONTH(E1504)&amp;"."&amp;YEAR(E1504))</f>
        <v/>
      </c>
      <c r="E1504" s="135" t="str">
        <f>IFERROR(VLOOKUP(C1504,'Db Transaksi'!$C$6:$K$400000,4,FALSE),"")</f>
        <v/>
      </c>
      <c r="F1504" s="135"/>
      <c r="G1504" s="54" t="str">
        <f>IFERROR(VLOOKUP(C1504,'Db Transaksi'!$C$6:$K$400000,7,FALSE),"")</f>
        <v/>
      </c>
      <c r="H1504" s="136">
        <f>IFERROR(IF(G1504=$P$6,VLOOKUP(D1504,'Db Transaksi'!$E$6:$J$400000,6,FALSE),0),0)</f>
        <v>0</v>
      </c>
      <c r="I1504" s="136"/>
      <c r="J1504" s="136">
        <f>IFERROR(IF(G1504=$P$7,VLOOKUP(D1504,'Db Transaksi'!$E$6:$J$400000,6,FALSE),0),0)</f>
        <v>0</v>
      </c>
      <c r="K1504" s="136"/>
      <c r="L1504" s="137">
        <f t="shared" si="71"/>
        <v>0</v>
      </c>
      <c r="M1504" s="138"/>
    </row>
    <row r="1505" spans="1:13" s="7" customFormat="1" x14ac:dyDescent="0.25">
      <c r="A1505" s="53" t="str">
        <f t="shared" si="69"/>
        <v/>
      </c>
      <c r="B1505" s="53">
        <v>1486</v>
      </c>
      <c r="C1505" s="52" t="str">
        <f t="shared" si="70"/>
        <v>A.049.1486</v>
      </c>
      <c r="D1505" s="52" t="str">
        <f>IF(E1505="","",$G$5&amp;"."&amp;B1505&amp;"."&amp;VLOOKUP(G1505,Setting!$B$6:$C$7,2,FALSE)&amp;"."&amp;DAY(E1505)&amp;"."&amp;MONTH(E1505)&amp;"."&amp;YEAR(E1505))</f>
        <v/>
      </c>
      <c r="E1505" s="135" t="str">
        <f>IFERROR(VLOOKUP(C1505,'Db Transaksi'!$C$6:$K$400000,4,FALSE),"")</f>
        <v/>
      </c>
      <c r="F1505" s="135"/>
      <c r="G1505" s="54" t="str">
        <f>IFERROR(VLOOKUP(C1505,'Db Transaksi'!$C$6:$K$400000,7,FALSE),"")</f>
        <v/>
      </c>
      <c r="H1505" s="136">
        <f>IFERROR(IF(G1505=$P$6,VLOOKUP(D1505,'Db Transaksi'!$E$6:$J$400000,6,FALSE),0),0)</f>
        <v>0</v>
      </c>
      <c r="I1505" s="136"/>
      <c r="J1505" s="136">
        <f>IFERROR(IF(G1505=$P$7,VLOOKUP(D1505,'Db Transaksi'!$E$6:$J$400000,6,FALSE),0),0)</f>
        <v>0</v>
      </c>
      <c r="K1505" s="136"/>
      <c r="L1505" s="137">
        <f t="shared" si="71"/>
        <v>0</v>
      </c>
      <c r="M1505" s="138"/>
    </row>
    <row r="1506" spans="1:13" s="7" customFormat="1" x14ac:dyDescent="0.25">
      <c r="A1506" s="53" t="str">
        <f t="shared" si="69"/>
        <v/>
      </c>
      <c r="B1506" s="53">
        <v>1487</v>
      </c>
      <c r="C1506" s="52" t="str">
        <f t="shared" si="70"/>
        <v>A.049.1487</v>
      </c>
      <c r="D1506" s="52" t="str">
        <f>IF(E1506="","",$G$5&amp;"."&amp;B1506&amp;"."&amp;VLOOKUP(G1506,Setting!$B$6:$C$7,2,FALSE)&amp;"."&amp;DAY(E1506)&amp;"."&amp;MONTH(E1506)&amp;"."&amp;YEAR(E1506))</f>
        <v/>
      </c>
      <c r="E1506" s="135" t="str">
        <f>IFERROR(VLOOKUP(C1506,'Db Transaksi'!$C$6:$K$400000,4,FALSE),"")</f>
        <v/>
      </c>
      <c r="F1506" s="135"/>
      <c r="G1506" s="54" t="str">
        <f>IFERROR(VLOOKUP(C1506,'Db Transaksi'!$C$6:$K$400000,7,FALSE),"")</f>
        <v/>
      </c>
      <c r="H1506" s="136">
        <f>IFERROR(IF(G1506=$P$6,VLOOKUP(D1506,'Db Transaksi'!$E$6:$J$400000,6,FALSE),0),0)</f>
        <v>0</v>
      </c>
      <c r="I1506" s="136"/>
      <c r="J1506" s="136">
        <f>IFERROR(IF(G1506=$P$7,VLOOKUP(D1506,'Db Transaksi'!$E$6:$J$400000,6,FALSE),0),0)</f>
        <v>0</v>
      </c>
      <c r="K1506" s="136"/>
      <c r="L1506" s="137">
        <f t="shared" si="71"/>
        <v>0</v>
      </c>
      <c r="M1506" s="138"/>
    </row>
    <row r="1507" spans="1:13" s="7" customFormat="1" x14ac:dyDescent="0.25">
      <c r="A1507" s="53" t="str">
        <f t="shared" si="69"/>
        <v/>
      </c>
      <c r="B1507" s="53">
        <v>1488</v>
      </c>
      <c r="C1507" s="52" t="str">
        <f t="shared" si="70"/>
        <v>A.049.1488</v>
      </c>
      <c r="D1507" s="52" t="str">
        <f>IF(E1507="","",$G$5&amp;"."&amp;B1507&amp;"."&amp;VLOOKUP(G1507,Setting!$B$6:$C$7,2,FALSE)&amp;"."&amp;DAY(E1507)&amp;"."&amp;MONTH(E1507)&amp;"."&amp;YEAR(E1507))</f>
        <v/>
      </c>
      <c r="E1507" s="135" t="str">
        <f>IFERROR(VLOOKUP(C1507,'Db Transaksi'!$C$6:$K$400000,4,FALSE),"")</f>
        <v/>
      </c>
      <c r="F1507" s="135"/>
      <c r="G1507" s="54" t="str">
        <f>IFERROR(VLOOKUP(C1507,'Db Transaksi'!$C$6:$K$400000,7,FALSE),"")</f>
        <v/>
      </c>
      <c r="H1507" s="136">
        <f>IFERROR(IF(G1507=$P$6,VLOOKUP(D1507,'Db Transaksi'!$E$6:$J$400000,6,FALSE),0),0)</f>
        <v>0</v>
      </c>
      <c r="I1507" s="136"/>
      <c r="J1507" s="136">
        <f>IFERROR(IF(G1507=$P$7,VLOOKUP(D1507,'Db Transaksi'!$E$6:$J$400000,6,FALSE),0),0)</f>
        <v>0</v>
      </c>
      <c r="K1507" s="136"/>
      <c r="L1507" s="137">
        <f t="shared" si="71"/>
        <v>0</v>
      </c>
      <c r="M1507" s="138"/>
    </row>
    <row r="1508" spans="1:13" s="7" customFormat="1" x14ac:dyDescent="0.25">
      <c r="A1508" s="53" t="str">
        <f t="shared" si="69"/>
        <v/>
      </c>
      <c r="B1508" s="53">
        <v>1489</v>
      </c>
      <c r="C1508" s="52" t="str">
        <f t="shared" si="70"/>
        <v>A.049.1489</v>
      </c>
      <c r="D1508" s="52" t="str">
        <f>IF(E1508="","",$G$5&amp;"."&amp;B1508&amp;"."&amp;VLOOKUP(G1508,Setting!$B$6:$C$7,2,FALSE)&amp;"."&amp;DAY(E1508)&amp;"."&amp;MONTH(E1508)&amp;"."&amp;YEAR(E1508))</f>
        <v/>
      </c>
      <c r="E1508" s="135" t="str">
        <f>IFERROR(VLOOKUP(C1508,'Db Transaksi'!$C$6:$K$400000,4,FALSE),"")</f>
        <v/>
      </c>
      <c r="F1508" s="135"/>
      <c r="G1508" s="54" t="str">
        <f>IFERROR(VLOOKUP(C1508,'Db Transaksi'!$C$6:$K$400000,7,FALSE),"")</f>
        <v/>
      </c>
      <c r="H1508" s="136">
        <f>IFERROR(IF(G1508=$P$6,VLOOKUP(D1508,'Db Transaksi'!$E$6:$J$400000,6,FALSE),0),0)</f>
        <v>0</v>
      </c>
      <c r="I1508" s="136"/>
      <c r="J1508" s="136">
        <f>IFERROR(IF(G1508=$P$7,VLOOKUP(D1508,'Db Transaksi'!$E$6:$J$400000,6,FALSE),0),0)</f>
        <v>0</v>
      </c>
      <c r="K1508" s="136"/>
      <c r="L1508" s="137">
        <f t="shared" si="71"/>
        <v>0</v>
      </c>
      <c r="M1508" s="138"/>
    </row>
    <row r="1509" spans="1:13" s="7" customFormat="1" x14ac:dyDescent="0.25">
      <c r="A1509" s="53" t="str">
        <f t="shared" si="69"/>
        <v/>
      </c>
      <c r="B1509" s="53">
        <v>1490</v>
      </c>
      <c r="C1509" s="52" t="str">
        <f t="shared" si="70"/>
        <v>A.049.1490</v>
      </c>
      <c r="D1509" s="52" t="str">
        <f>IF(E1509="","",$G$5&amp;"."&amp;B1509&amp;"."&amp;VLOOKUP(G1509,Setting!$B$6:$C$7,2,FALSE)&amp;"."&amp;DAY(E1509)&amp;"."&amp;MONTH(E1509)&amp;"."&amp;YEAR(E1509))</f>
        <v/>
      </c>
      <c r="E1509" s="135" t="str">
        <f>IFERROR(VLOOKUP(C1509,'Db Transaksi'!$C$6:$K$400000,4,FALSE),"")</f>
        <v/>
      </c>
      <c r="F1509" s="135"/>
      <c r="G1509" s="54" t="str">
        <f>IFERROR(VLOOKUP(C1509,'Db Transaksi'!$C$6:$K$400000,7,FALSE),"")</f>
        <v/>
      </c>
      <c r="H1509" s="136">
        <f>IFERROR(IF(G1509=$P$6,VLOOKUP(D1509,'Db Transaksi'!$E$6:$J$400000,6,FALSE),0),0)</f>
        <v>0</v>
      </c>
      <c r="I1509" s="136"/>
      <c r="J1509" s="136">
        <f>IFERROR(IF(G1509=$P$7,VLOOKUP(D1509,'Db Transaksi'!$E$6:$J$400000,6,FALSE),0),0)</f>
        <v>0</v>
      </c>
      <c r="K1509" s="136"/>
      <c r="L1509" s="137">
        <f t="shared" si="71"/>
        <v>0</v>
      </c>
      <c r="M1509" s="138"/>
    </row>
    <row r="1510" spans="1:13" s="7" customFormat="1" x14ac:dyDescent="0.25">
      <c r="A1510" s="53" t="str">
        <f t="shared" si="69"/>
        <v/>
      </c>
      <c r="B1510" s="53">
        <v>1491</v>
      </c>
      <c r="C1510" s="52" t="str">
        <f t="shared" si="70"/>
        <v>A.049.1491</v>
      </c>
      <c r="D1510" s="52" t="str">
        <f>IF(E1510="","",$G$5&amp;"."&amp;B1510&amp;"."&amp;VLOOKUP(G1510,Setting!$B$6:$C$7,2,FALSE)&amp;"."&amp;DAY(E1510)&amp;"."&amp;MONTH(E1510)&amp;"."&amp;YEAR(E1510))</f>
        <v/>
      </c>
      <c r="E1510" s="135" t="str">
        <f>IFERROR(VLOOKUP(C1510,'Db Transaksi'!$C$6:$K$400000,4,FALSE),"")</f>
        <v/>
      </c>
      <c r="F1510" s="135"/>
      <c r="G1510" s="54" t="str">
        <f>IFERROR(VLOOKUP(C1510,'Db Transaksi'!$C$6:$K$400000,7,FALSE),"")</f>
        <v/>
      </c>
      <c r="H1510" s="136">
        <f>IFERROR(IF(G1510=$P$6,VLOOKUP(D1510,'Db Transaksi'!$E$6:$J$400000,6,FALSE),0),0)</f>
        <v>0</v>
      </c>
      <c r="I1510" s="136"/>
      <c r="J1510" s="136">
        <f>IFERROR(IF(G1510=$P$7,VLOOKUP(D1510,'Db Transaksi'!$E$6:$J$400000,6,FALSE),0),0)</f>
        <v>0</v>
      </c>
      <c r="K1510" s="136"/>
      <c r="L1510" s="137">
        <f t="shared" si="71"/>
        <v>0</v>
      </c>
      <c r="M1510" s="138"/>
    </row>
    <row r="1511" spans="1:13" s="7" customFormat="1" x14ac:dyDescent="0.25">
      <c r="A1511" s="53" t="str">
        <f t="shared" si="69"/>
        <v/>
      </c>
      <c r="B1511" s="53">
        <v>1492</v>
      </c>
      <c r="C1511" s="52" t="str">
        <f t="shared" si="70"/>
        <v>A.049.1492</v>
      </c>
      <c r="D1511" s="52" t="str">
        <f>IF(E1511="","",$G$5&amp;"."&amp;B1511&amp;"."&amp;VLOOKUP(G1511,Setting!$B$6:$C$7,2,FALSE)&amp;"."&amp;DAY(E1511)&amp;"."&amp;MONTH(E1511)&amp;"."&amp;YEAR(E1511))</f>
        <v/>
      </c>
      <c r="E1511" s="135" t="str">
        <f>IFERROR(VLOOKUP(C1511,'Db Transaksi'!$C$6:$K$400000,4,FALSE),"")</f>
        <v/>
      </c>
      <c r="F1511" s="135"/>
      <c r="G1511" s="54" t="str">
        <f>IFERROR(VLOOKUP(C1511,'Db Transaksi'!$C$6:$K$400000,7,FALSE),"")</f>
        <v/>
      </c>
      <c r="H1511" s="136">
        <f>IFERROR(IF(G1511=$P$6,VLOOKUP(D1511,'Db Transaksi'!$E$6:$J$400000,6,FALSE),0),0)</f>
        <v>0</v>
      </c>
      <c r="I1511" s="136"/>
      <c r="J1511" s="136">
        <f>IFERROR(IF(G1511=$P$7,VLOOKUP(D1511,'Db Transaksi'!$E$6:$J$400000,6,FALSE),0),0)</f>
        <v>0</v>
      </c>
      <c r="K1511" s="136"/>
      <c r="L1511" s="137">
        <f t="shared" si="71"/>
        <v>0</v>
      </c>
      <c r="M1511" s="138"/>
    </row>
    <row r="1512" spans="1:13" s="7" customFormat="1" x14ac:dyDescent="0.25">
      <c r="A1512" s="53" t="str">
        <f t="shared" si="69"/>
        <v/>
      </c>
      <c r="B1512" s="53">
        <v>1493</v>
      </c>
      <c r="C1512" s="52" t="str">
        <f t="shared" si="70"/>
        <v>A.049.1493</v>
      </c>
      <c r="D1512" s="52" t="str">
        <f>IF(E1512="","",$G$5&amp;"."&amp;B1512&amp;"."&amp;VLOOKUP(G1512,Setting!$B$6:$C$7,2,FALSE)&amp;"."&amp;DAY(E1512)&amp;"."&amp;MONTH(E1512)&amp;"."&amp;YEAR(E1512))</f>
        <v/>
      </c>
      <c r="E1512" s="135" t="str">
        <f>IFERROR(VLOOKUP(C1512,'Db Transaksi'!$C$6:$K$400000,4,FALSE),"")</f>
        <v/>
      </c>
      <c r="F1512" s="135"/>
      <c r="G1512" s="54" t="str">
        <f>IFERROR(VLOOKUP(C1512,'Db Transaksi'!$C$6:$K$400000,7,FALSE),"")</f>
        <v/>
      </c>
      <c r="H1512" s="136">
        <f>IFERROR(IF(G1512=$P$6,VLOOKUP(D1512,'Db Transaksi'!$E$6:$J$400000,6,FALSE),0),0)</f>
        <v>0</v>
      </c>
      <c r="I1512" s="136"/>
      <c r="J1512" s="136">
        <f>IFERROR(IF(G1512=$P$7,VLOOKUP(D1512,'Db Transaksi'!$E$6:$J$400000,6,FALSE),0),0)</f>
        <v>0</v>
      </c>
      <c r="K1512" s="136"/>
      <c r="L1512" s="137">
        <f t="shared" si="71"/>
        <v>0</v>
      </c>
      <c r="M1512" s="138"/>
    </row>
    <row r="1513" spans="1:13" s="7" customFormat="1" x14ac:dyDescent="0.25">
      <c r="A1513" s="53" t="str">
        <f t="shared" si="69"/>
        <v/>
      </c>
      <c r="B1513" s="53">
        <v>1494</v>
      </c>
      <c r="C1513" s="52" t="str">
        <f t="shared" si="70"/>
        <v>A.049.1494</v>
      </c>
      <c r="D1513" s="52" t="str">
        <f>IF(E1513="","",$G$5&amp;"."&amp;B1513&amp;"."&amp;VLOOKUP(G1513,Setting!$B$6:$C$7,2,FALSE)&amp;"."&amp;DAY(E1513)&amp;"."&amp;MONTH(E1513)&amp;"."&amp;YEAR(E1513))</f>
        <v/>
      </c>
      <c r="E1513" s="135" t="str">
        <f>IFERROR(VLOOKUP(C1513,'Db Transaksi'!$C$6:$K$400000,4,FALSE),"")</f>
        <v/>
      </c>
      <c r="F1513" s="135"/>
      <c r="G1513" s="54" t="str">
        <f>IFERROR(VLOOKUP(C1513,'Db Transaksi'!$C$6:$K$400000,7,FALSE),"")</f>
        <v/>
      </c>
      <c r="H1513" s="136">
        <f>IFERROR(IF(G1513=$P$6,VLOOKUP(D1513,'Db Transaksi'!$E$6:$J$400000,6,FALSE),0),0)</f>
        <v>0</v>
      </c>
      <c r="I1513" s="136"/>
      <c r="J1513" s="136">
        <f>IFERROR(IF(G1513=$P$7,VLOOKUP(D1513,'Db Transaksi'!$E$6:$J$400000,6,FALSE),0),0)</f>
        <v>0</v>
      </c>
      <c r="K1513" s="136"/>
      <c r="L1513" s="137">
        <f t="shared" si="71"/>
        <v>0</v>
      </c>
      <c r="M1513" s="138"/>
    </row>
    <row r="1514" spans="1:13" s="7" customFormat="1" x14ac:dyDescent="0.25">
      <c r="A1514" s="53" t="str">
        <f t="shared" si="69"/>
        <v/>
      </c>
      <c r="B1514" s="53">
        <v>1495</v>
      </c>
      <c r="C1514" s="52" t="str">
        <f t="shared" si="70"/>
        <v>A.049.1495</v>
      </c>
      <c r="D1514" s="52" t="str">
        <f>IF(E1514="","",$G$5&amp;"."&amp;B1514&amp;"."&amp;VLOOKUP(G1514,Setting!$B$6:$C$7,2,FALSE)&amp;"."&amp;DAY(E1514)&amp;"."&amp;MONTH(E1514)&amp;"."&amp;YEAR(E1514))</f>
        <v/>
      </c>
      <c r="E1514" s="135" t="str">
        <f>IFERROR(VLOOKUP(C1514,'Db Transaksi'!$C$6:$K$400000,4,FALSE),"")</f>
        <v/>
      </c>
      <c r="F1514" s="135"/>
      <c r="G1514" s="54" t="str">
        <f>IFERROR(VLOOKUP(C1514,'Db Transaksi'!$C$6:$K$400000,7,FALSE),"")</f>
        <v/>
      </c>
      <c r="H1514" s="136">
        <f>IFERROR(IF(G1514=$P$6,VLOOKUP(D1514,'Db Transaksi'!$E$6:$J$400000,6,FALSE),0),0)</f>
        <v>0</v>
      </c>
      <c r="I1514" s="136"/>
      <c r="J1514" s="136">
        <f>IFERROR(IF(G1514=$P$7,VLOOKUP(D1514,'Db Transaksi'!$E$6:$J$400000,6,FALSE),0),0)</f>
        <v>0</v>
      </c>
      <c r="K1514" s="136"/>
      <c r="L1514" s="137">
        <f t="shared" si="71"/>
        <v>0</v>
      </c>
      <c r="M1514" s="138"/>
    </row>
    <row r="1515" spans="1:13" s="7" customFormat="1" x14ac:dyDescent="0.25">
      <c r="A1515" s="53" t="str">
        <f t="shared" si="69"/>
        <v/>
      </c>
      <c r="B1515" s="53">
        <v>1496</v>
      </c>
      <c r="C1515" s="52" t="str">
        <f t="shared" si="70"/>
        <v>A.049.1496</v>
      </c>
      <c r="D1515" s="52" t="str">
        <f>IF(E1515="","",$G$5&amp;"."&amp;B1515&amp;"."&amp;VLOOKUP(G1515,Setting!$B$6:$C$7,2,FALSE)&amp;"."&amp;DAY(E1515)&amp;"."&amp;MONTH(E1515)&amp;"."&amp;YEAR(E1515))</f>
        <v/>
      </c>
      <c r="E1515" s="135" t="str">
        <f>IFERROR(VLOOKUP(C1515,'Db Transaksi'!$C$6:$K$400000,4,FALSE),"")</f>
        <v/>
      </c>
      <c r="F1515" s="135"/>
      <c r="G1515" s="54" t="str">
        <f>IFERROR(VLOOKUP(C1515,'Db Transaksi'!$C$6:$K$400000,7,FALSE),"")</f>
        <v/>
      </c>
      <c r="H1515" s="136">
        <f>IFERROR(IF(G1515=$P$6,VLOOKUP(D1515,'Db Transaksi'!$E$6:$J$400000,6,FALSE),0),0)</f>
        <v>0</v>
      </c>
      <c r="I1515" s="136"/>
      <c r="J1515" s="136">
        <f>IFERROR(IF(G1515=$P$7,VLOOKUP(D1515,'Db Transaksi'!$E$6:$J$400000,6,FALSE),0),0)</f>
        <v>0</v>
      </c>
      <c r="K1515" s="136"/>
      <c r="L1515" s="137">
        <f t="shared" si="71"/>
        <v>0</v>
      </c>
      <c r="M1515" s="138"/>
    </row>
    <row r="1516" spans="1:13" s="7" customFormat="1" x14ac:dyDescent="0.25">
      <c r="A1516" s="53" t="str">
        <f t="shared" si="69"/>
        <v/>
      </c>
      <c r="B1516" s="53">
        <v>1497</v>
      </c>
      <c r="C1516" s="52" t="str">
        <f t="shared" si="70"/>
        <v>A.049.1497</v>
      </c>
      <c r="D1516" s="52" t="str">
        <f>IF(E1516="","",$G$5&amp;"."&amp;B1516&amp;"."&amp;VLOOKUP(G1516,Setting!$B$6:$C$7,2,FALSE)&amp;"."&amp;DAY(E1516)&amp;"."&amp;MONTH(E1516)&amp;"."&amp;YEAR(E1516))</f>
        <v/>
      </c>
      <c r="E1516" s="135" t="str">
        <f>IFERROR(VLOOKUP(C1516,'Db Transaksi'!$C$6:$K$400000,4,FALSE),"")</f>
        <v/>
      </c>
      <c r="F1516" s="135"/>
      <c r="G1516" s="54" t="str">
        <f>IFERROR(VLOOKUP(C1516,'Db Transaksi'!$C$6:$K$400000,7,FALSE),"")</f>
        <v/>
      </c>
      <c r="H1516" s="136">
        <f>IFERROR(IF(G1516=$P$6,VLOOKUP(D1516,'Db Transaksi'!$E$6:$J$400000,6,FALSE),0),0)</f>
        <v>0</v>
      </c>
      <c r="I1516" s="136"/>
      <c r="J1516" s="136">
        <f>IFERROR(IF(G1516=$P$7,VLOOKUP(D1516,'Db Transaksi'!$E$6:$J$400000,6,FALSE),0),0)</f>
        <v>0</v>
      </c>
      <c r="K1516" s="136"/>
      <c r="L1516" s="137">
        <f t="shared" si="71"/>
        <v>0</v>
      </c>
      <c r="M1516" s="138"/>
    </row>
    <row r="1517" spans="1:13" s="7" customFormat="1" x14ac:dyDescent="0.25">
      <c r="A1517" s="53" t="str">
        <f t="shared" si="69"/>
        <v/>
      </c>
      <c r="B1517" s="53">
        <v>1498</v>
      </c>
      <c r="C1517" s="52" t="str">
        <f t="shared" si="70"/>
        <v>A.049.1498</v>
      </c>
      <c r="D1517" s="52" t="str">
        <f>IF(E1517="","",$G$5&amp;"."&amp;B1517&amp;"."&amp;VLOOKUP(G1517,Setting!$B$6:$C$7,2,FALSE)&amp;"."&amp;DAY(E1517)&amp;"."&amp;MONTH(E1517)&amp;"."&amp;YEAR(E1517))</f>
        <v/>
      </c>
      <c r="E1517" s="135" t="str">
        <f>IFERROR(VLOOKUP(C1517,'Db Transaksi'!$C$6:$K$400000,4,FALSE),"")</f>
        <v/>
      </c>
      <c r="F1517" s="135"/>
      <c r="G1517" s="54" t="str">
        <f>IFERROR(VLOOKUP(C1517,'Db Transaksi'!$C$6:$K$400000,7,FALSE),"")</f>
        <v/>
      </c>
      <c r="H1517" s="136">
        <f>IFERROR(IF(G1517=$P$6,VLOOKUP(D1517,'Db Transaksi'!$E$6:$J$400000,6,FALSE),0),0)</f>
        <v>0</v>
      </c>
      <c r="I1517" s="136"/>
      <c r="J1517" s="136">
        <f>IFERROR(IF(G1517=$P$7,VLOOKUP(D1517,'Db Transaksi'!$E$6:$J$400000,6,FALSE),0),0)</f>
        <v>0</v>
      </c>
      <c r="K1517" s="136"/>
      <c r="L1517" s="137">
        <f t="shared" si="71"/>
        <v>0</v>
      </c>
      <c r="M1517" s="138"/>
    </row>
    <row r="1518" spans="1:13" s="7" customFormat="1" x14ac:dyDescent="0.25">
      <c r="A1518" s="53" t="str">
        <f t="shared" si="69"/>
        <v/>
      </c>
      <c r="B1518" s="53">
        <v>1499</v>
      </c>
      <c r="C1518" s="52" t="str">
        <f t="shared" si="70"/>
        <v>A.049.1499</v>
      </c>
      <c r="D1518" s="52" t="str">
        <f>IF(E1518="","",$G$5&amp;"."&amp;B1518&amp;"."&amp;VLOOKUP(G1518,Setting!$B$6:$C$7,2,FALSE)&amp;"."&amp;DAY(E1518)&amp;"."&amp;MONTH(E1518)&amp;"."&amp;YEAR(E1518))</f>
        <v/>
      </c>
      <c r="E1518" s="135" t="str">
        <f>IFERROR(VLOOKUP(C1518,'Db Transaksi'!$C$6:$K$400000,4,FALSE),"")</f>
        <v/>
      </c>
      <c r="F1518" s="135"/>
      <c r="G1518" s="54" t="str">
        <f>IFERROR(VLOOKUP(C1518,'Db Transaksi'!$C$6:$K$400000,7,FALSE),"")</f>
        <v/>
      </c>
      <c r="H1518" s="136">
        <f>IFERROR(IF(G1518=$P$6,VLOOKUP(D1518,'Db Transaksi'!$E$6:$J$400000,6,FALSE),0),0)</f>
        <v>0</v>
      </c>
      <c r="I1518" s="136"/>
      <c r="J1518" s="136">
        <f>IFERROR(IF(G1518=$P$7,VLOOKUP(D1518,'Db Transaksi'!$E$6:$J$400000,6,FALSE),0),0)</f>
        <v>0</v>
      </c>
      <c r="K1518" s="136"/>
      <c r="L1518" s="137">
        <f t="shared" si="71"/>
        <v>0</v>
      </c>
      <c r="M1518" s="138"/>
    </row>
    <row r="1519" spans="1:13" s="7" customFormat="1" x14ac:dyDescent="0.25">
      <c r="A1519" s="53" t="str">
        <f t="shared" si="69"/>
        <v/>
      </c>
      <c r="B1519" s="53">
        <v>1500</v>
      </c>
      <c r="C1519" s="52" t="str">
        <f t="shared" si="70"/>
        <v>A.049.1500</v>
      </c>
      <c r="D1519" s="52" t="str">
        <f>IF(E1519="","",$G$5&amp;"."&amp;B1519&amp;"."&amp;VLOOKUP(G1519,Setting!$B$6:$C$7,2,FALSE)&amp;"."&amp;DAY(E1519)&amp;"."&amp;MONTH(E1519)&amp;"."&amp;YEAR(E1519))</f>
        <v/>
      </c>
      <c r="E1519" s="135" t="str">
        <f>IFERROR(VLOOKUP(C1519,'Db Transaksi'!$C$6:$K$400000,4,FALSE),"")</f>
        <v/>
      </c>
      <c r="F1519" s="135"/>
      <c r="G1519" s="54" t="str">
        <f>IFERROR(VLOOKUP(C1519,'Db Transaksi'!$C$6:$K$400000,7,FALSE),"")</f>
        <v/>
      </c>
      <c r="H1519" s="136">
        <f>IFERROR(IF(G1519=$P$6,VLOOKUP(D1519,'Db Transaksi'!$E$6:$J$400000,6,FALSE),0),0)</f>
        <v>0</v>
      </c>
      <c r="I1519" s="136"/>
      <c r="J1519" s="136">
        <f>IFERROR(IF(G1519=$P$7,VLOOKUP(D1519,'Db Transaksi'!$E$6:$J$400000,6,FALSE),0),0)</f>
        <v>0</v>
      </c>
      <c r="K1519" s="136"/>
      <c r="L1519" s="137">
        <f t="shared" si="71"/>
        <v>0</v>
      </c>
      <c r="M1519" s="138"/>
    </row>
    <row r="1520" spans="1:13" s="7" customFormat="1" x14ac:dyDescent="0.25">
      <c r="A1520" s="53" t="str">
        <f t="shared" si="69"/>
        <v/>
      </c>
      <c r="B1520" s="53">
        <v>1501</v>
      </c>
      <c r="C1520" s="52" t="str">
        <f t="shared" si="70"/>
        <v>A.049.1501</v>
      </c>
      <c r="D1520" s="52" t="str">
        <f>IF(E1520="","",$G$5&amp;"."&amp;B1520&amp;"."&amp;VLOOKUP(G1520,Setting!$B$6:$C$7,2,FALSE)&amp;"."&amp;DAY(E1520)&amp;"."&amp;MONTH(E1520)&amp;"."&amp;YEAR(E1520))</f>
        <v/>
      </c>
      <c r="E1520" s="135" t="str">
        <f>IFERROR(VLOOKUP(C1520,'Db Transaksi'!$C$6:$K$400000,4,FALSE),"")</f>
        <v/>
      </c>
      <c r="F1520" s="135"/>
      <c r="G1520" s="54" t="str">
        <f>IFERROR(VLOOKUP(C1520,'Db Transaksi'!$C$6:$K$400000,7,FALSE),"")</f>
        <v/>
      </c>
      <c r="H1520" s="136">
        <f>IFERROR(IF(G1520=$P$6,VLOOKUP(D1520,'Db Transaksi'!$E$6:$J$400000,6,FALSE),0),0)</f>
        <v>0</v>
      </c>
      <c r="I1520" s="136"/>
      <c r="J1520" s="136">
        <f>IFERROR(IF(G1520=$P$7,VLOOKUP(D1520,'Db Transaksi'!$E$6:$J$400000,6,FALSE),0),0)</f>
        <v>0</v>
      </c>
      <c r="K1520" s="136"/>
      <c r="L1520" s="137">
        <f t="shared" si="71"/>
        <v>0</v>
      </c>
      <c r="M1520" s="138"/>
    </row>
    <row r="1521" spans="1:13" s="7" customFormat="1" x14ac:dyDescent="0.25">
      <c r="A1521" s="53" t="str">
        <f t="shared" si="69"/>
        <v/>
      </c>
      <c r="B1521" s="53">
        <v>1502</v>
      </c>
      <c r="C1521" s="52" t="str">
        <f t="shared" si="70"/>
        <v>A.049.1502</v>
      </c>
      <c r="D1521" s="52" t="str">
        <f>IF(E1521="","",$G$5&amp;"."&amp;B1521&amp;"."&amp;VLOOKUP(G1521,Setting!$B$6:$C$7,2,FALSE)&amp;"."&amp;DAY(E1521)&amp;"."&amp;MONTH(E1521)&amp;"."&amp;YEAR(E1521))</f>
        <v/>
      </c>
      <c r="E1521" s="135" t="str">
        <f>IFERROR(VLOOKUP(C1521,'Db Transaksi'!$C$6:$K$400000,4,FALSE),"")</f>
        <v/>
      </c>
      <c r="F1521" s="135"/>
      <c r="G1521" s="54" t="str">
        <f>IFERROR(VLOOKUP(C1521,'Db Transaksi'!$C$6:$K$400000,7,FALSE),"")</f>
        <v/>
      </c>
      <c r="H1521" s="136">
        <f>IFERROR(IF(G1521=$P$6,VLOOKUP(D1521,'Db Transaksi'!$E$6:$J$400000,6,FALSE),0),0)</f>
        <v>0</v>
      </c>
      <c r="I1521" s="136"/>
      <c r="J1521" s="136">
        <f>IFERROR(IF(G1521=$P$7,VLOOKUP(D1521,'Db Transaksi'!$E$6:$J$400000,6,FALSE),0),0)</f>
        <v>0</v>
      </c>
      <c r="K1521" s="136"/>
      <c r="L1521" s="137">
        <f t="shared" si="71"/>
        <v>0</v>
      </c>
      <c r="M1521" s="138"/>
    </row>
    <row r="1522" spans="1:13" s="7" customFormat="1" x14ac:dyDescent="0.25">
      <c r="A1522" s="53" t="str">
        <f t="shared" si="69"/>
        <v/>
      </c>
      <c r="B1522" s="53">
        <v>1503</v>
      </c>
      <c r="C1522" s="52" t="str">
        <f t="shared" si="70"/>
        <v>A.049.1503</v>
      </c>
      <c r="D1522" s="52" t="str">
        <f>IF(E1522="","",$G$5&amp;"."&amp;B1522&amp;"."&amp;VLOOKUP(G1522,Setting!$B$6:$C$7,2,FALSE)&amp;"."&amp;DAY(E1522)&amp;"."&amp;MONTH(E1522)&amp;"."&amp;YEAR(E1522))</f>
        <v/>
      </c>
      <c r="E1522" s="135" t="str">
        <f>IFERROR(VLOOKUP(C1522,'Db Transaksi'!$C$6:$K$400000,4,FALSE),"")</f>
        <v/>
      </c>
      <c r="F1522" s="135"/>
      <c r="G1522" s="54" t="str">
        <f>IFERROR(VLOOKUP(C1522,'Db Transaksi'!$C$6:$K$400000,7,FALSE),"")</f>
        <v/>
      </c>
      <c r="H1522" s="136">
        <f>IFERROR(IF(G1522=$P$6,VLOOKUP(D1522,'Db Transaksi'!$E$6:$J$400000,6,FALSE),0),0)</f>
        <v>0</v>
      </c>
      <c r="I1522" s="136"/>
      <c r="J1522" s="136">
        <f>IFERROR(IF(G1522=$P$7,VLOOKUP(D1522,'Db Transaksi'!$E$6:$J$400000,6,FALSE),0),0)</f>
        <v>0</v>
      </c>
      <c r="K1522" s="136"/>
      <c r="L1522" s="137">
        <f t="shared" si="71"/>
        <v>0</v>
      </c>
      <c r="M1522" s="138"/>
    </row>
    <row r="1523" spans="1:13" s="7" customFormat="1" x14ac:dyDescent="0.25">
      <c r="A1523" s="53" t="str">
        <f t="shared" si="69"/>
        <v/>
      </c>
      <c r="B1523" s="53">
        <v>1504</v>
      </c>
      <c r="C1523" s="52" t="str">
        <f t="shared" si="70"/>
        <v>A.049.1504</v>
      </c>
      <c r="D1523" s="52" t="str">
        <f>IF(E1523="","",$G$5&amp;"."&amp;B1523&amp;"."&amp;VLOOKUP(G1523,Setting!$B$6:$C$7,2,FALSE)&amp;"."&amp;DAY(E1523)&amp;"."&amp;MONTH(E1523)&amp;"."&amp;YEAR(E1523))</f>
        <v/>
      </c>
      <c r="E1523" s="135" t="str">
        <f>IFERROR(VLOOKUP(C1523,'Db Transaksi'!$C$6:$K$400000,4,FALSE),"")</f>
        <v/>
      </c>
      <c r="F1523" s="135"/>
      <c r="G1523" s="54" t="str">
        <f>IFERROR(VLOOKUP(C1523,'Db Transaksi'!$C$6:$K$400000,7,FALSE),"")</f>
        <v/>
      </c>
      <c r="H1523" s="136">
        <f>IFERROR(IF(G1523=$P$6,VLOOKUP(D1523,'Db Transaksi'!$E$6:$J$400000,6,FALSE),0),0)</f>
        <v>0</v>
      </c>
      <c r="I1523" s="136"/>
      <c r="J1523" s="136">
        <f>IFERROR(IF(G1523=$P$7,VLOOKUP(D1523,'Db Transaksi'!$E$6:$J$400000,6,FALSE),0),0)</f>
        <v>0</v>
      </c>
      <c r="K1523" s="136"/>
      <c r="L1523" s="137">
        <f t="shared" si="71"/>
        <v>0</v>
      </c>
      <c r="M1523" s="138"/>
    </row>
    <row r="1524" spans="1:13" s="7" customFormat="1" x14ac:dyDescent="0.25">
      <c r="A1524" s="53" t="str">
        <f t="shared" si="69"/>
        <v/>
      </c>
      <c r="B1524" s="53">
        <v>1505</v>
      </c>
      <c r="C1524" s="52" t="str">
        <f t="shared" si="70"/>
        <v>A.049.1505</v>
      </c>
      <c r="D1524" s="52" t="str">
        <f>IF(E1524="","",$G$5&amp;"."&amp;B1524&amp;"."&amp;VLOOKUP(G1524,Setting!$B$6:$C$7,2,FALSE)&amp;"."&amp;DAY(E1524)&amp;"."&amp;MONTH(E1524)&amp;"."&amp;YEAR(E1524))</f>
        <v/>
      </c>
      <c r="E1524" s="135" t="str">
        <f>IFERROR(VLOOKUP(C1524,'Db Transaksi'!$C$6:$K$400000,4,FALSE),"")</f>
        <v/>
      </c>
      <c r="F1524" s="135"/>
      <c r="G1524" s="54" t="str">
        <f>IFERROR(VLOOKUP(C1524,'Db Transaksi'!$C$6:$K$400000,7,FALSE),"")</f>
        <v/>
      </c>
      <c r="H1524" s="136">
        <f>IFERROR(IF(G1524=$P$6,VLOOKUP(D1524,'Db Transaksi'!$E$6:$J$400000,6,FALSE),0),0)</f>
        <v>0</v>
      </c>
      <c r="I1524" s="136"/>
      <c r="J1524" s="136">
        <f>IFERROR(IF(G1524=$P$7,VLOOKUP(D1524,'Db Transaksi'!$E$6:$J$400000,6,FALSE),0),0)</f>
        <v>0</v>
      </c>
      <c r="K1524" s="136"/>
      <c r="L1524" s="137">
        <f t="shared" si="71"/>
        <v>0</v>
      </c>
      <c r="M1524" s="138"/>
    </row>
    <row r="1525" spans="1:13" s="7" customFormat="1" x14ac:dyDescent="0.25">
      <c r="A1525" s="53" t="str">
        <f t="shared" si="69"/>
        <v/>
      </c>
      <c r="B1525" s="53">
        <v>1506</v>
      </c>
      <c r="C1525" s="52" t="str">
        <f t="shared" si="70"/>
        <v>A.049.1506</v>
      </c>
      <c r="D1525" s="52" t="str">
        <f>IF(E1525="","",$G$5&amp;"."&amp;B1525&amp;"."&amp;VLOOKUP(G1525,Setting!$B$6:$C$7,2,FALSE)&amp;"."&amp;DAY(E1525)&amp;"."&amp;MONTH(E1525)&amp;"."&amp;YEAR(E1525))</f>
        <v/>
      </c>
      <c r="E1525" s="135" t="str">
        <f>IFERROR(VLOOKUP(C1525,'Db Transaksi'!$C$6:$K$400000,4,FALSE),"")</f>
        <v/>
      </c>
      <c r="F1525" s="135"/>
      <c r="G1525" s="54" t="str">
        <f>IFERROR(VLOOKUP(C1525,'Db Transaksi'!$C$6:$K$400000,7,FALSE),"")</f>
        <v/>
      </c>
      <c r="H1525" s="136">
        <f>IFERROR(IF(G1525=$P$6,VLOOKUP(D1525,'Db Transaksi'!$E$6:$J$400000,6,FALSE),0),0)</f>
        <v>0</v>
      </c>
      <c r="I1525" s="136"/>
      <c r="J1525" s="136">
        <f>IFERROR(IF(G1525=$P$7,VLOOKUP(D1525,'Db Transaksi'!$E$6:$J$400000,6,FALSE),0),0)</f>
        <v>0</v>
      </c>
      <c r="K1525" s="136"/>
      <c r="L1525" s="137">
        <f t="shared" si="71"/>
        <v>0</v>
      </c>
      <c r="M1525" s="138"/>
    </row>
    <row r="1526" spans="1:13" s="7" customFormat="1" x14ac:dyDescent="0.25">
      <c r="A1526" s="53" t="str">
        <f t="shared" si="69"/>
        <v/>
      </c>
      <c r="B1526" s="53">
        <v>1507</v>
      </c>
      <c r="C1526" s="52" t="str">
        <f t="shared" si="70"/>
        <v>A.049.1507</v>
      </c>
      <c r="D1526" s="52" t="str">
        <f>IF(E1526="","",$G$5&amp;"."&amp;B1526&amp;"."&amp;VLOOKUP(G1526,Setting!$B$6:$C$7,2,FALSE)&amp;"."&amp;DAY(E1526)&amp;"."&amp;MONTH(E1526)&amp;"."&amp;YEAR(E1526))</f>
        <v/>
      </c>
      <c r="E1526" s="135" t="str">
        <f>IFERROR(VLOOKUP(C1526,'Db Transaksi'!$C$6:$K$400000,4,FALSE),"")</f>
        <v/>
      </c>
      <c r="F1526" s="135"/>
      <c r="G1526" s="54" t="str">
        <f>IFERROR(VLOOKUP(C1526,'Db Transaksi'!$C$6:$K$400000,7,FALSE),"")</f>
        <v/>
      </c>
      <c r="H1526" s="136">
        <f>IFERROR(IF(G1526=$P$6,VLOOKUP(D1526,'Db Transaksi'!$E$6:$J$400000,6,FALSE),0),0)</f>
        <v>0</v>
      </c>
      <c r="I1526" s="136"/>
      <c r="J1526" s="136">
        <f>IFERROR(IF(G1526=$P$7,VLOOKUP(D1526,'Db Transaksi'!$E$6:$J$400000,6,FALSE),0),0)</f>
        <v>0</v>
      </c>
      <c r="K1526" s="136"/>
      <c r="L1526" s="137">
        <f t="shared" si="71"/>
        <v>0</v>
      </c>
      <c r="M1526" s="138"/>
    </row>
    <row r="1527" spans="1:13" s="7" customFormat="1" x14ac:dyDescent="0.25">
      <c r="A1527" s="53" t="str">
        <f t="shared" si="69"/>
        <v/>
      </c>
      <c r="B1527" s="53">
        <v>1508</v>
      </c>
      <c r="C1527" s="52" t="str">
        <f t="shared" si="70"/>
        <v>A.049.1508</v>
      </c>
      <c r="D1527" s="52" t="str">
        <f>IF(E1527="","",$G$5&amp;"."&amp;B1527&amp;"."&amp;VLOOKUP(G1527,Setting!$B$6:$C$7,2,FALSE)&amp;"."&amp;DAY(E1527)&amp;"."&amp;MONTH(E1527)&amp;"."&amp;YEAR(E1527))</f>
        <v/>
      </c>
      <c r="E1527" s="135" t="str">
        <f>IFERROR(VLOOKUP(C1527,'Db Transaksi'!$C$6:$K$400000,4,FALSE),"")</f>
        <v/>
      </c>
      <c r="F1527" s="135"/>
      <c r="G1527" s="54" t="str">
        <f>IFERROR(VLOOKUP(C1527,'Db Transaksi'!$C$6:$K$400000,7,FALSE),"")</f>
        <v/>
      </c>
      <c r="H1527" s="136">
        <f>IFERROR(IF(G1527=$P$6,VLOOKUP(D1527,'Db Transaksi'!$E$6:$J$400000,6,FALSE),0),0)</f>
        <v>0</v>
      </c>
      <c r="I1527" s="136"/>
      <c r="J1527" s="136">
        <f>IFERROR(IF(G1527=$P$7,VLOOKUP(D1527,'Db Transaksi'!$E$6:$J$400000,6,FALSE),0),0)</f>
        <v>0</v>
      </c>
      <c r="K1527" s="136"/>
      <c r="L1527" s="137">
        <f t="shared" si="71"/>
        <v>0</v>
      </c>
      <c r="M1527" s="138"/>
    </row>
    <row r="1528" spans="1:13" s="7" customFormat="1" x14ac:dyDescent="0.25">
      <c r="A1528" s="53" t="str">
        <f t="shared" si="69"/>
        <v/>
      </c>
      <c r="B1528" s="53">
        <v>1509</v>
      </c>
      <c r="C1528" s="52" t="str">
        <f t="shared" si="70"/>
        <v>A.049.1509</v>
      </c>
      <c r="D1528" s="52" t="str">
        <f>IF(E1528="","",$G$5&amp;"."&amp;B1528&amp;"."&amp;VLOOKUP(G1528,Setting!$B$6:$C$7,2,FALSE)&amp;"."&amp;DAY(E1528)&amp;"."&amp;MONTH(E1528)&amp;"."&amp;YEAR(E1528))</f>
        <v/>
      </c>
      <c r="E1528" s="135" t="str">
        <f>IFERROR(VLOOKUP(C1528,'Db Transaksi'!$C$6:$K$400000,4,FALSE),"")</f>
        <v/>
      </c>
      <c r="F1528" s="135"/>
      <c r="G1528" s="54" t="str">
        <f>IFERROR(VLOOKUP(C1528,'Db Transaksi'!$C$6:$K$400000,7,FALSE),"")</f>
        <v/>
      </c>
      <c r="H1528" s="136">
        <f>IFERROR(IF(G1528=$P$6,VLOOKUP(D1528,'Db Transaksi'!$E$6:$J$400000,6,FALSE),0),0)</f>
        <v>0</v>
      </c>
      <c r="I1528" s="136"/>
      <c r="J1528" s="136">
        <f>IFERROR(IF(G1528=$P$7,VLOOKUP(D1528,'Db Transaksi'!$E$6:$J$400000,6,FALSE),0),0)</f>
        <v>0</v>
      </c>
      <c r="K1528" s="136"/>
      <c r="L1528" s="137">
        <f t="shared" si="71"/>
        <v>0</v>
      </c>
      <c r="M1528" s="138"/>
    </row>
    <row r="1529" spans="1:13" s="7" customFormat="1" x14ac:dyDescent="0.25">
      <c r="A1529" s="53" t="str">
        <f t="shared" si="69"/>
        <v/>
      </c>
      <c r="B1529" s="53">
        <v>1510</v>
      </c>
      <c r="C1529" s="52" t="str">
        <f t="shared" si="70"/>
        <v>A.049.1510</v>
      </c>
      <c r="D1529" s="52" t="str">
        <f>IF(E1529="","",$G$5&amp;"."&amp;B1529&amp;"."&amp;VLOOKUP(G1529,Setting!$B$6:$C$7,2,FALSE)&amp;"."&amp;DAY(E1529)&amp;"."&amp;MONTH(E1529)&amp;"."&amp;YEAR(E1529))</f>
        <v/>
      </c>
      <c r="E1529" s="135" t="str">
        <f>IFERROR(VLOOKUP(C1529,'Db Transaksi'!$C$6:$K$400000,4,FALSE),"")</f>
        <v/>
      </c>
      <c r="F1529" s="135"/>
      <c r="G1529" s="54" t="str">
        <f>IFERROR(VLOOKUP(C1529,'Db Transaksi'!$C$6:$K$400000,7,FALSE),"")</f>
        <v/>
      </c>
      <c r="H1529" s="136">
        <f>IFERROR(IF(G1529=$P$6,VLOOKUP(D1529,'Db Transaksi'!$E$6:$J$400000,6,FALSE),0),0)</f>
        <v>0</v>
      </c>
      <c r="I1529" s="136"/>
      <c r="J1529" s="136">
        <f>IFERROR(IF(G1529=$P$7,VLOOKUP(D1529,'Db Transaksi'!$E$6:$J$400000,6,FALSE),0),0)</f>
        <v>0</v>
      </c>
      <c r="K1529" s="136"/>
      <c r="L1529" s="137">
        <f t="shared" si="71"/>
        <v>0</v>
      </c>
      <c r="M1529" s="138"/>
    </row>
    <row r="1530" spans="1:13" s="7" customFormat="1" x14ac:dyDescent="0.25">
      <c r="A1530" s="53" t="str">
        <f t="shared" si="69"/>
        <v/>
      </c>
      <c r="B1530" s="53">
        <v>1511</v>
      </c>
      <c r="C1530" s="52" t="str">
        <f t="shared" si="70"/>
        <v>A.049.1511</v>
      </c>
      <c r="D1530" s="52" t="str">
        <f>IF(E1530="","",$G$5&amp;"."&amp;B1530&amp;"."&amp;VLOOKUP(G1530,Setting!$B$6:$C$7,2,FALSE)&amp;"."&amp;DAY(E1530)&amp;"."&amp;MONTH(E1530)&amp;"."&amp;YEAR(E1530))</f>
        <v/>
      </c>
      <c r="E1530" s="135" t="str">
        <f>IFERROR(VLOOKUP(C1530,'Db Transaksi'!$C$6:$K$400000,4,FALSE),"")</f>
        <v/>
      </c>
      <c r="F1530" s="135"/>
      <c r="G1530" s="54" t="str">
        <f>IFERROR(VLOOKUP(C1530,'Db Transaksi'!$C$6:$K$400000,7,FALSE),"")</f>
        <v/>
      </c>
      <c r="H1530" s="136">
        <f>IFERROR(IF(G1530=$P$6,VLOOKUP(D1530,'Db Transaksi'!$E$6:$J$400000,6,FALSE),0),0)</f>
        <v>0</v>
      </c>
      <c r="I1530" s="136"/>
      <c r="J1530" s="136">
        <f>IFERROR(IF(G1530=$P$7,VLOOKUP(D1530,'Db Transaksi'!$E$6:$J$400000,6,FALSE),0),0)</f>
        <v>0</v>
      </c>
      <c r="K1530" s="136"/>
      <c r="L1530" s="137">
        <f t="shared" si="71"/>
        <v>0</v>
      </c>
      <c r="M1530" s="138"/>
    </row>
    <row r="1531" spans="1:13" s="7" customFormat="1" x14ac:dyDescent="0.25">
      <c r="A1531" s="53" t="str">
        <f t="shared" si="69"/>
        <v/>
      </c>
      <c r="B1531" s="53">
        <v>1512</v>
      </c>
      <c r="C1531" s="52" t="str">
        <f t="shared" si="70"/>
        <v>A.049.1512</v>
      </c>
      <c r="D1531" s="52" t="str">
        <f>IF(E1531="","",$G$5&amp;"."&amp;B1531&amp;"."&amp;VLOOKUP(G1531,Setting!$B$6:$C$7,2,FALSE)&amp;"."&amp;DAY(E1531)&amp;"."&amp;MONTH(E1531)&amp;"."&amp;YEAR(E1531))</f>
        <v/>
      </c>
      <c r="E1531" s="135" t="str">
        <f>IFERROR(VLOOKUP(C1531,'Db Transaksi'!$C$6:$K$400000,4,FALSE),"")</f>
        <v/>
      </c>
      <c r="F1531" s="135"/>
      <c r="G1531" s="54" t="str">
        <f>IFERROR(VLOOKUP(C1531,'Db Transaksi'!$C$6:$K$400000,7,FALSE),"")</f>
        <v/>
      </c>
      <c r="H1531" s="136">
        <f>IFERROR(IF(G1531=$P$6,VLOOKUP(D1531,'Db Transaksi'!$E$6:$J$400000,6,FALSE),0),0)</f>
        <v>0</v>
      </c>
      <c r="I1531" s="136"/>
      <c r="J1531" s="136">
        <f>IFERROR(IF(G1531=$P$7,VLOOKUP(D1531,'Db Transaksi'!$E$6:$J$400000,6,FALSE),0),0)</f>
        <v>0</v>
      </c>
      <c r="K1531" s="136"/>
      <c r="L1531" s="137">
        <f t="shared" si="71"/>
        <v>0</v>
      </c>
      <c r="M1531" s="138"/>
    </row>
    <row r="1532" spans="1:13" s="7" customFormat="1" x14ac:dyDescent="0.25">
      <c r="A1532" s="53" t="str">
        <f t="shared" si="69"/>
        <v/>
      </c>
      <c r="B1532" s="53">
        <v>1513</v>
      </c>
      <c r="C1532" s="52" t="str">
        <f t="shared" si="70"/>
        <v>A.049.1513</v>
      </c>
      <c r="D1532" s="52" t="str">
        <f>IF(E1532="","",$G$5&amp;"."&amp;B1532&amp;"."&amp;VLOOKUP(G1532,Setting!$B$6:$C$7,2,FALSE)&amp;"."&amp;DAY(E1532)&amp;"."&amp;MONTH(E1532)&amp;"."&amp;YEAR(E1532))</f>
        <v/>
      </c>
      <c r="E1532" s="135" t="str">
        <f>IFERROR(VLOOKUP(C1532,'Db Transaksi'!$C$6:$K$400000,4,FALSE),"")</f>
        <v/>
      </c>
      <c r="F1532" s="135"/>
      <c r="G1532" s="54" t="str">
        <f>IFERROR(VLOOKUP(C1532,'Db Transaksi'!$C$6:$K$400000,7,FALSE),"")</f>
        <v/>
      </c>
      <c r="H1532" s="136">
        <f>IFERROR(IF(G1532=$P$6,VLOOKUP(D1532,'Db Transaksi'!$E$6:$J$400000,6,FALSE),0),0)</f>
        <v>0</v>
      </c>
      <c r="I1532" s="136"/>
      <c r="J1532" s="136">
        <f>IFERROR(IF(G1532=$P$7,VLOOKUP(D1532,'Db Transaksi'!$E$6:$J$400000,6,FALSE),0),0)</f>
        <v>0</v>
      </c>
      <c r="K1532" s="136"/>
      <c r="L1532" s="137">
        <f t="shared" si="71"/>
        <v>0</v>
      </c>
      <c r="M1532" s="138"/>
    </row>
    <row r="1533" spans="1:13" s="7" customFormat="1" x14ac:dyDescent="0.25">
      <c r="A1533" s="53" t="str">
        <f t="shared" si="69"/>
        <v/>
      </c>
      <c r="B1533" s="53">
        <v>1514</v>
      </c>
      <c r="C1533" s="52" t="str">
        <f t="shared" si="70"/>
        <v>A.049.1514</v>
      </c>
      <c r="D1533" s="52" t="str">
        <f>IF(E1533="","",$G$5&amp;"."&amp;B1533&amp;"."&amp;VLOOKUP(G1533,Setting!$B$6:$C$7,2,FALSE)&amp;"."&amp;DAY(E1533)&amp;"."&amp;MONTH(E1533)&amp;"."&amp;YEAR(E1533))</f>
        <v/>
      </c>
      <c r="E1533" s="135" t="str">
        <f>IFERROR(VLOOKUP(C1533,'Db Transaksi'!$C$6:$K$400000,4,FALSE),"")</f>
        <v/>
      </c>
      <c r="F1533" s="135"/>
      <c r="G1533" s="54" t="str">
        <f>IFERROR(VLOOKUP(C1533,'Db Transaksi'!$C$6:$K$400000,7,FALSE),"")</f>
        <v/>
      </c>
      <c r="H1533" s="136">
        <f>IFERROR(IF(G1533=$P$6,VLOOKUP(D1533,'Db Transaksi'!$E$6:$J$400000,6,FALSE),0),0)</f>
        <v>0</v>
      </c>
      <c r="I1533" s="136"/>
      <c r="J1533" s="136">
        <f>IFERROR(IF(G1533=$P$7,VLOOKUP(D1533,'Db Transaksi'!$E$6:$J$400000,6,FALSE),0),0)</f>
        <v>0</v>
      </c>
      <c r="K1533" s="136"/>
      <c r="L1533" s="137">
        <f t="shared" si="71"/>
        <v>0</v>
      </c>
      <c r="M1533" s="138"/>
    </row>
    <row r="1534" spans="1:13" s="7" customFormat="1" x14ac:dyDescent="0.25">
      <c r="A1534" s="53" t="str">
        <f t="shared" si="69"/>
        <v/>
      </c>
      <c r="B1534" s="53">
        <v>1515</v>
      </c>
      <c r="C1534" s="52" t="str">
        <f t="shared" si="70"/>
        <v>A.049.1515</v>
      </c>
      <c r="D1534" s="52" t="str">
        <f>IF(E1534="","",$G$5&amp;"."&amp;B1534&amp;"."&amp;VLOOKUP(G1534,Setting!$B$6:$C$7,2,FALSE)&amp;"."&amp;DAY(E1534)&amp;"."&amp;MONTH(E1534)&amp;"."&amp;YEAR(E1534))</f>
        <v/>
      </c>
      <c r="E1534" s="135" t="str">
        <f>IFERROR(VLOOKUP(C1534,'Db Transaksi'!$C$6:$K$400000,4,FALSE),"")</f>
        <v/>
      </c>
      <c r="F1534" s="135"/>
      <c r="G1534" s="54" t="str">
        <f>IFERROR(VLOOKUP(C1534,'Db Transaksi'!$C$6:$K$400000,7,FALSE),"")</f>
        <v/>
      </c>
      <c r="H1534" s="136">
        <f>IFERROR(IF(G1534=$P$6,VLOOKUP(D1534,'Db Transaksi'!$E$6:$J$400000,6,FALSE),0),0)</f>
        <v>0</v>
      </c>
      <c r="I1534" s="136"/>
      <c r="J1534" s="136">
        <f>IFERROR(IF(G1534=$P$7,VLOOKUP(D1534,'Db Transaksi'!$E$6:$J$400000,6,FALSE),0),0)</f>
        <v>0</v>
      </c>
      <c r="K1534" s="136"/>
      <c r="L1534" s="137">
        <f t="shared" si="71"/>
        <v>0</v>
      </c>
      <c r="M1534" s="138"/>
    </row>
    <row r="1535" spans="1:13" s="7" customFormat="1" x14ac:dyDescent="0.25">
      <c r="A1535" s="53" t="str">
        <f t="shared" si="69"/>
        <v/>
      </c>
      <c r="B1535" s="53">
        <v>1516</v>
      </c>
      <c r="C1535" s="52" t="str">
        <f t="shared" si="70"/>
        <v>A.049.1516</v>
      </c>
      <c r="D1535" s="52" t="str">
        <f>IF(E1535="","",$G$5&amp;"."&amp;B1535&amp;"."&amp;VLOOKUP(G1535,Setting!$B$6:$C$7,2,FALSE)&amp;"."&amp;DAY(E1535)&amp;"."&amp;MONTH(E1535)&amp;"."&amp;YEAR(E1535))</f>
        <v/>
      </c>
      <c r="E1535" s="135" t="str">
        <f>IFERROR(VLOOKUP(C1535,'Db Transaksi'!$C$6:$K$400000,4,FALSE),"")</f>
        <v/>
      </c>
      <c r="F1535" s="135"/>
      <c r="G1535" s="54" t="str">
        <f>IFERROR(VLOOKUP(C1535,'Db Transaksi'!$C$6:$K$400000,7,FALSE),"")</f>
        <v/>
      </c>
      <c r="H1535" s="136">
        <f>IFERROR(IF(G1535=$P$6,VLOOKUP(D1535,'Db Transaksi'!$E$6:$J$400000,6,FALSE),0),0)</f>
        <v>0</v>
      </c>
      <c r="I1535" s="136"/>
      <c r="J1535" s="136">
        <f>IFERROR(IF(G1535=$P$7,VLOOKUP(D1535,'Db Transaksi'!$E$6:$J$400000,6,FALSE),0),0)</f>
        <v>0</v>
      </c>
      <c r="K1535" s="136"/>
      <c r="L1535" s="137">
        <f t="shared" si="71"/>
        <v>0</v>
      </c>
      <c r="M1535" s="138"/>
    </row>
    <row r="1536" spans="1:13" s="7" customFormat="1" x14ac:dyDescent="0.25">
      <c r="A1536" s="53" t="str">
        <f t="shared" si="69"/>
        <v/>
      </c>
      <c r="B1536" s="53">
        <v>1517</v>
      </c>
      <c r="C1536" s="52" t="str">
        <f t="shared" si="70"/>
        <v>A.049.1517</v>
      </c>
      <c r="D1536" s="52" t="str">
        <f>IF(E1536="","",$G$5&amp;"."&amp;B1536&amp;"."&amp;VLOOKUP(G1536,Setting!$B$6:$C$7,2,FALSE)&amp;"."&amp;DAY(E1536)&amp;"."&amp;MONTH(E1536)&amp;"."&amp;YEAR(E1536))</f>
        <v/>
      </c>
      <c r="E1536" s="135" t="str">
        <f>IFERROR(VLOOKUP(C1536,'Db Transaksi'!$C$6:$K$400000,4,FALSE),"")</f>
        <v/>
      </c>
      <c r="F1536" s="135"/>
      <c r="G1536" s="54" t="str">
        <f>IFERROR(VLOOKUP(C1536,'Db Transaksi'!$C$6:$K$400000,7,FALSE),"")</f>
        <v/>
      </c>
      <c r="H1536" s="136">
        <f>IFERROR(IF(G1536=$P$6,VLOOKUP(D1536,'Db Transaksi'!$E$6:$J$400000,6,FALSE),0),0)</f>
        <v>0</v>
      </c>
      <c r="I1536" s="136"/>
      <c r="J1536" s="136">
        <f>IFERROR(IF(G1536=$P$7,VLOOKUP(D1536,'Db Transaksi'!$E$6:$J$400000,6,FALSE),0),0)</f>
        <v>0</v>
      </c>
      <c r="K1536" s="136"/>
      <c r="L1536" s="137">
        <f t="shared" si="71"/>
        <v>0</v>
      </c>
      <c r="M1536" s="138"/>
    </row>
    <row r="1537" spans="1:13" s="7" customFormat="1" x14ac:dyDescent="0.25">
      <c r="A1537" s="53" t="str">
        <f t="shared" si="69"/>
        <v/>
      </c>
      <c r="B1537" s="53">
        <v>1518</v>
      </c>
      <c r="C1537" s="52" t="str">
        <f t="shared" si="70"/>
        <v>A.049.1518</v>
      </c>
      <c r="D1537" s="52" t="str">
        <f>IF(E1537="","",$G$5&amp;"."&amp;B1537&amp;"."&amp;VLOOKUP(G1537,Setting!$B$6:$C$7,2,FALSE)&amp;"."&amp;DAY(E1537)&amp;"."&amp;MONTH(E1537)&amp;"."&amp;YEAR(E1537))</f>
        <v/>
      </c>
      <c r="E1537" s="135" t="str">
        <f>IFERROR(VLOOKUP(C1537,'Db Transaksi'!$C$6:$K$400000,4,FALSE),"")</f>
        <v/>
      </c>
      <c r="F1537" s="135"/>
      <c r="G1537" s="54" t="str">
        <f>IFERROR(VLOOKUP(C1537,'Db Transaksi'!$C$6:$K$400000,7,FALSE),"")</f>
        <v/>
      </c>
      <c r="H1537" s="136">
        <f>IFERROR(IF(G1537=$P$6,VLOOKUP(D1537,'Db Transaksi'!$E$6:$J$400000,6,FALSE),0),0)</f>
        <v>0</v>
      </c>
      <c r="I1537" s="136"/>
      <c r="J1537" s="136">
        <f>IFERROR(IF(G1537=$P$7,VLOOKUP(D1537,'Db Transaksi'!$E$6:$J$400000,6,FALSE),0),0)</f>
        <v>0</v>
      </c>
      <c r="K1537" s="136"/>
      <c r="L1537" s="137">
        <f t="shared" si="71"/>
        <v>0</v>
      </c>
      <c r="M1537" s="138"/>
    </row>
    <row r="1538" spans="1:13" s="7" customFormat="1" x14ac:dyDescent="0.25">
      <c r="A1538" s="53" t="str">
        <f t="shared" si="69"/>
        <v/>
      </c>
      <c r="B1538" s="53">
        <v>1519</v>
      </c>
      <c r="C1538" s="52" t="str">
        <f t="shared" si="70"/>
        <v>A.049.1519</v>
      </c>
      <c r="D1538" s="52" t="str">
        <f>IF(E1538="","",$G$5&amp;"."&amp;B1538&amp;"."&amp;VLOOKUP(G1538,Setting!$B$6:$C$7,2,FALSE)&amp;"."&amp;DAY(E1538)&amp;"."&amp;MONTH(E1538)&amp;"."&amp;YEAR(E1538))</f>
        <v/>
      </c>
      <c r="E1538" s="135" t="str">
        <f>IFERROR(VLOOKUP(C1538,'Db Transaksi'!$C$6:$K$400000,4,FALSE),"")</f>
        <v/>
      </c>
      <c r="F1538" s="135"/>
      <c r="G1538" s="54" t="str">
        <f>IFERROR(VLOOKUP(C1538,'Db Transaksi'!$C$6:$K$400000,7,FALSE),"")</f>
        <v/>
      </c>
      <c r="H1538" s="136">
        <f>IFERROR(IF(G1538=$P$6,VLOOKUP(D1538,'Db Transaksi'!$E$6:$J$400000,6,FALSE),0),0)</f>
        <v>0</v>
      </c>
      <c r="I1538" s="136"/>
      <c r="J1538" s="136">
        <f>IFERROR(IF(G1538=$P$7,VLOOKUP(D1538,'Db Transaksi'!$E$6:$J$400000,6,FALSE),0),0)</f>
        <v>0</v>
      </c>
      <c r="K1538" s="136"/>
      <c r="L1538" s="137">
        <f t="shared" si="71"/>
        <v>0</v>
      </c>
      <c r="M1538" s="138"/>
    </row>
    <row r="1539" spans="1:13" s="7" customFormat="1" x14ac:dyDescent="0.25">
      <c r="A1539" s="53" t="str">
        <f t="shared" si="69"/>
        <v/>
      </c>
      <c r="B1539" s="53">
        <v>1520</v>
      </c>
      <c r="C1539" s="52" t="str">
        <f t="shared" si="70"/>
        <v>A.049.1520</v>
      </c>
      <c r="D1539" s="52" t="str">
        <f>IF(E1539="","",$G$5&amp;"."&amp;B1539&amp;"."&amp;VLOOKUP(G1539,Setting!$B$6:$C$7,2,FALSE)&amp;"."&amp;DAY(E1539)&amp;"."&amp;MONTH(E1539)&amp;"."&amp;YEAR(E1539))</f>
        <v/>
      </c>
      <c r="E1539" s="135" t="str">
        <f>IFERROR(VLOOKUP(C1539,'Db Transaksi'!$C$6:$K$400000,4,FALSE),"")</f>
        <v/>
      </c>
      <c r="F1539" s="135"/>
      <c r="G1539" s="54" t="str">
        <f>IFERROR(VLOOKUP(C1539,'Db Transaksi'!$C$6:$K$400000,7,FALSE),"")</f>
        <v/>
      </c>
      <c r="H1539" s="136">
        <f>IFERROR(IF(G1539=$P$6,VLOOKUP(D1539,'Db Transaksi'!$E$6:$J$400000,6,FALSE),0),0)</f>
        <v>0</v>
      </c>
      <c r="I1539" s="136"/>
      <c r="J1539" s="136">
        <f>IFERROR(IF(G1539=$P$7,VLOOKUP(D1539,'Db Transaksi'!$E$6:$J$400000,6,FALSE),0),0)</f>
        <v>0</v>
      </c>
      <c r="K1539" s="136"/>
      <c r="L1539" s="137">
        <f t="shared" si="71"/>
        <v>0</v>
      </c>
      <c r="M1539" s="138"/>
    </row>
    <row r="1540" spans="1:13" s="7" customFormat="1" x14ac:dyDescent="0.25">
      <c r="A1540" s="53" t="str">
        <f t="shared" si="69"/>
        <v/>
      </c>
      <c r="B1540" s="53">
        <v>1521</v>
      </c>
      <c r="C1540" s="52" t="str">
        <f t="shared" si="70"/>
        <v>A.049.1521</v>
      </c>
      <c r="D1540" s="52" t="str">
        <f>IF(E1540="","",$G$5&amp;"."&amp;B1540&amp;"."&amp;VLOOKUP(G1540,Setting!$B$6:$C$7,2,FALSE)&amp;"."&amp;DAY(E1540)&amp;"."&amp;MONTH(E1540)&amp;"."&amp;YEAR(E1540))</f>
        <v/>
      </c>
      <c r="E1540" s="135" t="str">
        <f>IFERROR(VLOOKUP(C1540,'Db Transaksi'!$C$6:$K$400000,4,FALSE),"")</f>
        <v/>
      </c>
      <c r="F1540" s="135"/>
      <c r="G1540" s="54" t="str">
        <f>IFERROR(VLOOKUP(C1540,'Db Transaksi'!$C$6:$K$400000,7,FALSE),"")</f>
        <v/>
      </c>
      <c r="H1540" s="136">
        <f>IFERROR(IF(G1540=$P$6,VLOOKUP(D1540,'Db Transaksi'!$E$6:$J$400000,6,FALSE),0),0)</f>
        <v>0</v>
      </c>
      <c r="I1540" s="136"/>
      <c r="J1540" s="136">
        <f>IFERROR(IF(G1540=$P$7,VLOOKUP(D1540,'Db Transaksi'!$E$6:$J$400000,6,FALSE),0),0)</f>
        <v>0</v>
      </c>
      <c r="K1540" s="136"/>
      <c r="L1540" s="137">
        <f t="shared" si="71"/>
        <v>0</v>
      </c>
      <c r="M1540" s="138"/>
    </row>
    <row r="1541" spans="1:13" s="7" customFormat="1" x14ac:dyDescent="0.25">
      <c r="A1541" s="53" t="str">
        <f t="shared" si="69"/>
        <v/>
      </c>
      <c r="B1541" s="53">
        <v>1522</v>
      </c>
      <c r="C1541" s="52" t="str">
        <f t="shared" si="70"/>
        <v>A.049.1522</v>
      </c>
      <c r="D1541" s="52" t="str">
        <f>IF(E1541="","",$G$5&amp;"."&amp;B1541&amp;"."&amp;VLOOKUP(G1541,Setting!$B$6:$C$7,2,FALSE)&amp;"."&amp;DAY(E1541)&amp;"."&amp;MONTH(E1541)&amp;"."&amp;YEAR(E1541))</f>
        <v/>
      </c>
      <c r="E1541" s="135" t="str">
        <f>IFERROR(VLOOKUP(C1541,'Db Transaksi'!$C$6:$K$400000,4,FALSE),"")</f>
        <v/>
      </c>
      <c r="F1541" s="135"/>
      <c r="G1541" s="54" t="str">
        <f>IFERROR(VLOOKUP(C1541,'Db Transaksi'!$C$6:$K$400000,7,FALSE),"")</f>
        <v/>
      </c>
      <c r="H1541" s="136">
        <f>IFERROR(IF(G1541=$P$6,VLOOKUP(D1541,'Db Transaksi'!$E$6:$J$400000,6,FALSE),0),0)</f>
        <v>0</v>
      </c>
      <c r="I1541" s="136"/>
      <c r="J1541" s="136">
        <f>IFERROR(IF(G1541=$P$7,VLOOKUP(D1541,'Db Transaksi'!$E$6:$J$400000,6,FALSE),0),0)</f>
        <v>0</v>
      </c>
      <c r="K1541" s="136"/>
      <c r="L1541" s="137">
        <f t="shared" si="71"/>
        <v>0</v>
      </c>
      <c r="M1541" s="138"/>
    </row>
    <row r="1542" spans="1:13" s="7" customFormat="1" x14ac:dyDescent="0.25">
      <c r="A1542" s="53" t="str">
        <f t="shared" si="69"/>
        <v/>
      </c>
      <c r="B1542" s="53">
        <v>1523</v>
      </c>
      <c r="C1542" s="52" t="str">
        <f t="shared" si="70"/>
        <v>A.049.1523</v>
      </c>
      <c r="D1542" s="52" t="str">
        <f>IF(E1542="","",$G$5&amp;"."&amp;B1542&amp;"."&amp;VLOOKUP(G1542,Setting!$B$6:$C$7,2,FALSE)&amp;"."&amp;DAY(E1542)&amp;"."&amp;MONTH(E1542)&amp;"."&amp;YEAR(E1542))</f>
        <v/>
      </c>
      <c r="E1542" s="135" t="str">
        <f>IFERROR(VLOOKUP(C1542,'Db Transaksi'!$C$6:$K$400000,4,FALSE),"")</f>
        <v/>
      </c>
      <c r="F1542" s="135"/>
      <c r="G1542" s="54" t="str">
        <f>IFERROR(VLOOKUP(C1542,'Db Transaksi'!$C$6:$K$400000,7,FALSE),"")</f>
        <v/>
      </c>
      <c r="H1542" s="136">
        <f>IFERROR(IF(G1542=$P$6,VLOOKUP(D1542,'Db Transaksi'!$E$6:$J$400000,6,FALSE),0),0)</f>
        <v>0</v>
      </c>
      <c r="I1542" s="136"/>
      <c r="J1542" s="136">
        <f>IFERROR(IF(G1542=$P$7,VLOOKUP(D1542,'Db Transaksi'!$E$6:$J$400000,6,FALSE),0),0)</f>
        <v>0</v>
      </c>
      <c r="K1542" s="136"/>
      <c r="L1542" s="137">
        <f t="shared" si="71"/>
        <v>0</v>
      </c>
      <c r="M1542" s="138"/>
    </row>
    <row r="1543" spans="1:13" s="7" customFormat="1" x14ac:dyDescent="0.25">
      <c r="A1543" s="53" t="str">
        <f t="shared" si="69"/>
        <v/>
      </c>
      <c r="B1543" s="53">
        <v>1524</v>
      </c>
      <c r="C1543" s="52" t="str">
        <f t="shared" si="70"/>
        <v>A.049.1524</v>
      </c>
      <c r="D1543" s="52" t="str">
        <f>IF(E1543="","",$G$5&amp;"."&amp;B1543&amp;"."&amp;VLOOKUP(G1543,Setting!$B$6:$C$7,2,FALSE)&amp;"."&amp;DAY(E1543)&amp;"."&amp;MONTH(E1543)&amp;"."&amp;YEAR(E1543))</f>
        <v/>
      </c>
      <c r="E1543" s="135" t="str">
        <f>IFERROR(VLOOKUP(C1543,'Db Transaksi'!$C$6:$K$400000,4,FALSE),"")</f>
        <v/>
      </c>
      <c r="F1543" s="135"/>
      <c r="G1543" s="54" t="str">
        <f>IFERROR(VLOOKUP(C1543,'Db Transaksi'!$C$6:$K$400000,7,FALSE),"")</f>
        <v/>
      </c>
      <c r="H1543" s="136">
        <f>IFERROR(IF(G1543=$P$6,VLOOKUP(D1543,'Db Transaksi'!$E$6:$J$400000,6,FALSE),0),0)</f>
        <v>0</v>
      </c>
      <c r="I1543" s="136"/>
      <c r="J1543" s="136">
        <f>IFERROR(IF(G1543=$P$7,VLOOKUP(D1543,'Db Transaksi'!$E$6:$J$400000,6,FALSE),0),0)</f>
        <v>0</v>
      </c>
      <c r="K1543" s="136"/>
      <c r="L1543" s="137">
        <f t="shared" si="71"/>
        <v>0</v>
      </c>
      <c r="M1543" s="138"/>
    </row>
    <row r="1544" spans="1:13" s="7" customFormat="1" x14ac:dyDescent="0.25">
      <c r="A1544" s="53" t="str">
        <f t="shared" si="69"/>
        <v/>
      </c>
      <c r="B1544" s="53">
        <v>1525</v>
      </c>
      <c r="C1544" s="52" t="str">
        <f t="shared" si="70"/>
        <v>A.049.1525</v>
      </c>
      <c r="D1544" s="52" t="str">
        <f>IF(E1544="","",$G$5&amp;"."&amp;B1544&amp;"."&amp;VLOOKUP(G1544,Setting!$B$6:$C$7,2,FALSE)&amp;"."&amp;DAY(E1544)&amp;"."&amp;MONTH(E1544)&amp;"."&amp;YEAR(E1544))</f>
        <v/>
      </c>
      <c r="E1544" s="135" t="str">
        <f>IFERROR(VLOOKUP(C1544,'Db Transaksi'!$C$6:$K$400000,4,FALSE),"")</f>
        <v/>
      </c>
      <c r="F1544" s="135"/>
      <c r="G1544" s="54" t="str">
        <f>IFERROR(VLOOKUP(C1544,'Db Transaksi'!$C$6:$K$400000,7,FALSE),"")</f>
        <v/>
      </c>
      <c r="H1544" s="136">
        <f>IFERROR(IF(G1544=$P$6,VLOOKUP(D1544,'Db Transaksi'!$E$6:$J$400000,6,FALSE),0),0)</f>
        <v>0</v>
      </c>
      <c r="I1544" s="136"/>
      <c r="J1544" s="136">
        <f>IFERROR(IF(G1544=$P$7,VLOOKUP(D1544,'Db Transaksi'!$E$6:$J$400000,6,FALSE),0),0)</f>
        <v>0</v>
      </c>
      <c r="K1544" s="136"/>
      <c r="L1544" s="137">
        <f t="shared" si="71"/>
        <v>0</v>
      </c>
      <c r="M1544" s="138"/>
    </row>
    <row r="1545" spans="1:13" s="7" customFormat="1" x14ac:dyDescent="0.25">
      <c r="A1545" s="53" t="str">
        <f t="shared" si="69"/>
        <v/>
      </c>
      <c r="B1545" s="53">
        <v>1526</v>
      </c>
      <c r="C1545" s="52" t="str">
        <f t="shared" si="70"/>
        <v>A.049.1526</v>
      </c>
      <c r="D1545" s="52" t="str">
        <f>IF(E1545="","",$G$5&amp;"."&amp;B1545&amp;"."&amp;VLOOKUP(G1545,Setting!$B$6:$C$7,2,FALSE)&amp;"."&amp;DAY(E1545)&amp;"."&amp;MONTH(E1545)&amp;"."&amp;YEAR(E1545))</f>
        <v/>
      </c>
      <c r="E1545" s="135" t="str">
        <f>IFERROR(VLOOKUP(C1545,'Db Transaksi'!$C$6:$K$400000,4,FALSE),"")</f>
        <v/>
      </c>
      <c r="F1545" s="135"/>
      <c r="G1545" s="54" t="str">
        <f>IFERROR(VLOOKUP(C1545,'Db Transaksi'!$C$6:$K$400000,7,FALSE),"")</f>
        <v/>
      </c>
      <c r="H1545" s="136">
        <f>IFERROR(IF(G1545=$P$6,VLOOKUP(D1545,'Db Transaksi'!$E$6:$J$400000,6,FALSE),0),0)</f>
        <v>0</v>
      </c>
      <c r="I1545" s="136"/>
      <c r="J1545" s="136">
        <f>IFERROR(IF(G1545=$P$7,VLOOKUP(D1545,'Db Transaksi'!$E$6:$J$400000,6,FALSE),0),0)</f>
        <v>0</v>
      </c>
      <c r="K1545" s="136"/>
      <c r="L1545" s="137">
        <f t="shared" si="71"/>
        <v>0</v>
      </c>
      <c r="M1545" s="138"/>
    </row>
    <row r="1546" spans="1:13" s="7" customFormat="1" x14ac:dyDescent="0.25">
      <c r="A1546" s="53" t="str">
        <f t="shared" si="69"/>
        <v/>
      </c>
      <c r="B1546" s="53">
        <v>1527</v>
      </c>
      <c r="C1546" s="52" t="str">
        <f t="shared" si="70"/>
        <v>A.049.1527</v>
      </c>
      <c r="D1546" s="52" t="str">
        <f>IF(E1546="","",$G$5&amp;"."&amp;B1546&amp;"."&amp;VLOOKUP(G1546,Setting!$B$6:$C$7,2,FALSE)&amp;"."&amp;DAY(E1546)&amp;"."&amp;MONTH(E1546)&amp;"."&amp;YEAR(E1546))</f>
        <v/>
      </c>
      <c r="E1546" s="135" t="str">
        <f>IFERROR(VLOOKUP(C1546,'Db Transaksi'!$C$6:$K$400000,4,FALSE),"")</f>
        <v/>
      </c>
      <c r="F1546" s="135"/>
      <c r="G1546" s="54" t="str">
        <f>IFERROR(VLOOKUP(C1546,'Db Transaksi'!$C$6:$K$400000,7,FALSE),"")</f>
        <v/>
      </c>
      <c r="H1546" s="136">
        <f>IFERROR(IF(G1546=$P$6,VLOOKUP(D1546,'Db Transaksi'!$E$6:$J$400000,6,FALSE),0),0)</f>
        <v>0</v>
      </c>
      <c r="I1546" s="136"/>
      <c r="J1546" s="136">
        <f>IFERROR(IF(G1546=$P$7,VLOOKUP(D1546,'Db Transaksi'!$E$6:$J$400000,6,FALSE),0),0)</f>
        <v>0</v>
      </c>
      <c r="K1546" s="136"/>
      <c r="L1546" s="137">
        <f t="shared" si="71"/>
        <v>0</v>
      </c>
      <c r="M1546" s="138"/>
    </row>
    <row r="1547" spans="1:13" s="7" customFormat="1" x14ac:dyDescent="0.25">
      <c r="A1547" s="53" t="str">
        <f t="shared" si="69"/>
        <v/>
      </c>
      <c r="B1547" s="53">
        <v>1528</v>
      </c>
      <c r="C1547" s="52" t="str">
        <f t="shared" si="70"/>
        <v>A.049.1528</v>
      </c>
      <c r="D1547" s="52" t="str">
        <f>IF(E1547="","",$G$5&amp;"."&amp;B1547&amp;"."&amp;VLOOKUP(G1547,Setting!$B$6:$C$7,2,FALSE)&amp;"."&amp;DAY(E1547)&amp;"."&amp;MONTH(E1547)&amp;"."&amp;YEAR(E1547))</f>
        <v/>
      </c>
      <c r="E1547" s="135" t="str">
        <f>IFERROR(VLOOKUP(C1547,'Db Transaksi'!$C$6:$K$400000,4,FALSE),"")</f>
        <v/>
      </c>
      <c r="F1547" s="135"/>
      <c r="G1547" s="54" t="str">
        <f>IFERROR(VLOOKUP(C1547,'Db Transaksi'!$C$6:$K$400000,7,FALSE),"")</f>
        <v/>
      </c>
      <c r="H1547" s="136">
        <f>IFERROR(IF(G1547=$P$6,VLOOKUP(D1547,'Db Transaksi'!$E$6:$J$400000,6,FALSE),0),0)</f>
        <v>0</v>
      </c>
      <c r="I1547" s="136"/>
      <c r="J1547" s="136">
        <f>IFERROR(IF(G1547=$P$7,VLOOKUP(D1547,'Db Transaksi'!$E$6:$J$400000,6,FALSE),0),0)</f>
        <v>0</v>
      </c>
      <c r="K1547" s="136"/>
      <c r="L1547" s="137">
        <f t="shared" si="71"/>
        <v>0</v>
      </c>
      <c r="M1547" s="138"/>
    </row>
    <row r="1548" spans="1:13" s="7" customFormat="1" x14ac:dyDescent="0.25">
      <c r="A1548" s="53" t="str">
        <f t="shared" si="69"/>
        <v/>
      </c>
      <c r="B1548" s="53">
        <v>1529</v>
      </c>
      <c r="C1548" s="52" t="str">
        <f t="shared" si="70"/>
        <v>A.049.1529</v>
      </c>
      <c r="D1548" s="52" t="str">
        <f>IF(E1548="","",$G$5&amp;"."&amp;B1548&amp;"."&amp;VLOOKUP(G1548,Setting!$B$6:$C$7,2,FALSE)&amp;"."&amp;DAY(E1548)&amp;"."&amp;MONTH(E1548)&amp;"."&amp;YEAR(E1548))</f>
        <v/>
      </c>
      <c r="E1548" s="135" t="str">
        <f>IFERROR(VLOOKUP(C1548,'Db Transaksi'!$C$6:$K$400000,4,FALSE),"")</f>
        <v/>
      </c>
      <c r="F1548" s="135"/>
      <c r="G1548" s="54" t="str">
        <f>IFERROR(VLOOKUP(C1548,'Db Transaksi'!$C$6:$K$400000,7,FALSE),"")</f>
        <v/>
      </c>
      <c r="H1548" s="136">
        <f>IFERROR(IF(G1548=$P$6,VLOOKUP(D1548,'Db Transaksi'!$E$6:$J$400000,6,FALSE),0),0)</f>
        <v>0</v>
      </c>
      <c r="I1548" s="136"/>
      <c r="J1548" s="136">
        <f>IFERROR(IF(G1548=$P$7,VLOOKUP(D1548,'Db Transaksi'!$E$6:$J$400000,6,FALSE),0),0)</f>
        <v>0</v>
      </c>
      <c r="K1548" s="136"/>
      <c r="L1548" s="137">
        <f t="shared" si="71"/>
        <v>0</v>
      </c>
      <c r="M1548" s="138"/>
    </row>
    <row r="1549" spans="1:13" s="7" customFormat="1" x14ac:dyDescent="0.25">
      <c r="A1549" s="53" t="str">
        <f t="shared" si="69"/>
        <v/>
      </c>
      <c r="B1549" s="53">
        <v>1530</v>
      </c>
      <c r="C1549" s="52" t="str">
        <f t="shared" si="70"/>
        <v>A.049.1530</v>
      </c>
      <c r="D1549" s="52" t="str">
        <f>IF(E1549="","",$G$5&amp;"."&amp;B1549&amp;"."&amp;VLOOKUP(G1549,Setting!$B$6:$C$7,2,FALSE)&amp;"."&amp;DAY(E1549)&amp;"."&amp;MONTH(E1549)&amp;"."&amp;YEAR(E1549))</f>
        <v/>
      </c>
      <c r="E1549" s="135" t="str">
        <f>IFERROR(VLOOKUP(C1549,'Db Transaksi'!$C$6:$K$400000,4,FALSE),"")</f>
        <v/>
      </c>
      <c r="F1549" s="135"/>
      <c r="G1549" s="54" t="str">
        <f>IFERROR(VLOOKUP(C1549,'Db Transaksi'!$C$6:$K$400000,7,FALSE),"")</f>
        <v/>
      </c>
      <c r="H1549" s="136">
        <f>IFERROR(IF(G1549=$P$6,VLOOKUP(D1549,'Db Transaksi'!$E$6:$J$400000,6,FALSE),0),0)</f>
        <v>0</v>
      </c>
      <c r="I1549" s="136"/>
      <c r="J1549" s="136">
        <f>IFERROR(IF(G1549=$P$7,VLOOKUP(D1549,'Db Transaksi'!$E$6:$J$400000,6,FALSE),0),0)</f>
        <v>0</v>
      </c>
      <c r="K1549" s="136"/>
      <c r="L1549" s="137">
        <f t="shared" si="71"/>
        <v>0</v>
      </c>
      <c r="M1549" s="138"/>
    </row>
    <row r="1550" spans="1:13" x14ac:dyDescent="0.25">
      <c r="F1550" s="153"/>
      <c r="G1550" s="153"/>
      <c r="H1550" s="153"/>
      <c r="I1550" s="153"/>
      <c r="J1550" s="153"/>
      <c r="K1550" s="153"/>
      <c r="L1550" s="153"/>
      <c r="M1550" s="153"/>
    </row>
    <row r="1551" spans="1:13" x14ac:dyDescent="0.25">
      <c r="F1551" s="153"/>
      <c r="G1551" s="153"/>
      <c r="H1551" s="153"/>
      <c r="I1551" s="153"/>
      <c r="J1551" s="153"/>
      <c r="K1551" s="153"/>
      <c r="L1551" s="153"/>
      <c r="M1551" s="153"/>
    </row>
    <row r="1552" spans="1:13" x14ac:dyDescent="0.25">
      <c r="F1552" s="153"/>
      <c r="G1552" s="153"/>
      <c r="H1552" s="153"/>
      <c r="I1552" s="153"/>
      <c r="J1552" s="153"/>
      <c r="K1552" s="153"/>
      <c r="L1552" s="153"/>
      <c r="M1552" s="153"/>
    </row>
    <row r="1553" spans="6:13" x14ac:dyDescent="0.25">
      <c r="F1553" s="153"/>
      <c r="G1553" s="153"/>
      <c r="H1553" s="153"/>
      <c r="I1553" s="153"/>
      <c r="J1553" s="153"/>
      <c r="K1553" s="153"/>
      <c r="L1553" s="153"/>
      <c r="M1553" s="153"/>
    </row>
    <row r="1554" spans="6:13" x14ac:dyDescent="0.25">
      <c r="F1554" s="153"/>
      <c r="G1554" s="153"/>
      <c r="H1554" s="153"/>
      <c r="I1554" s="153"/>
      <c r="J1554" s="153"/>
      <c r="K1554" s="153"/>
      <c r="L1554" s="153"/>
      <c r="M1554" s="153"/>
    </row>
    <row r="1555" spans="6:13" x14ac:dyDescent="0.25">
      <c r="F1555" s="153"/>
      <c r="G1555" s="153"/>
      <c r="H1555" s="153"/>
      <c r="I1555" s="153"/>
      <c r="J1555" s="153"/>
      <c r="K1555" s="153"/>
      <c r="L1555" s="153"/>
      <c r="M1555" s="153"/>
    </row>
    <row r="1556" spans="6:13" x14ac:dyDescent="0.25">
      <c r="F1556" s="153"/>
      <c r="G1556" s="153"/>
      <c r="H1556" s="153"/>
      <c r="I1556" s="153"/>
      <c r="J1556" s="153"/>
      <c r="K1556" s="153"/>
      <c r="L1556" s="153"/>
      <c r="M1556" s="153"/>
    </row>
    <row r="1557" spans="6:13" x14ac:dyDescent="0.25">
      <c r="F1557" s="153"/>
      <c r="G1557" s="153"/>
      <c r="H1557" s="153"/>
      <c r="I1557" s="153"/>
      <c r="J1557" s="153"/>
      <c r="K1557" s="153"/>
      <c r="L1557" s="153"/>
      <c r="M1557" s="153"/>
    </row>
    <row r="1558" spans="6:13" x14ac:dyDescent="0.25">
      <c r="F1558" s="153"/>
      <c r="G1558" s="153"/>
      <c r="H1558" s="153"/>
      <c r="I1558" s="153"/>
      <c r="J1558" s="153"/>
      <c r="K1558" s="153"/>
      <c r="L1558" s="153"/>
      <c r="M1558" s="153"/>
    </row>
    <row r="1559" spans="6:13" x14ac:dyDescent="0.25">
      <c r="F1559" s="153"/>
      <c r="G1559" s="153"/>
      <c r="H1559" s="153"/>
      <c r="I1559" s="153"/>
      <c r="J1559" s="153"/>
      <c r="K1559" s="153"/>
      <c r="L1559" s="153"/>
      <c r="M1559" s="153"/>
    </row>
    <row r="1560" spans="6:13" x14ac:dyDescent="0.25">
      <c r="F1560" s="153"/>
      <c r="G1560" s="153"/>
      <c r="H1560" s="153"/>
      <c r="I1560" s="153"/>
      <c r="J1560" s="153"/>
      <c r="K1560" s="153"/>
      <c r="L1560" s="153"/>
      <c r="M1560" s="153"/>
    </row>
    <row r="1561" spans="6:13" x14ac:dyDescent="0.25">
      <c r="F1561" s="153"/>
      <c r="G1561" s="153"/>
      <c r="H1561" s="153"/>
      <c r="I1561" s="153"/>
      <c r="J1561" s="153"/>
      <c r="K1561" s="153"/>
      <c r="L1561" s="153"/>
      <c r="M1561" s="153"/>
    </row>
    <row r="1562" spans="6:13" x14ac:dyDescent="0.25">
      <c r="F1562" s="153"/>
      <c r="G1562" s="153"/>
      <c r="H1562" s="153"/>
      <c r="I1562" s="153"/>
      <c r="J1562" s="153"/>
      <c r="K1562" s="153"/>
      <c r="L1562" s="153"/>
      <c r="M1562" s="153"/>
    </row>
    <row r="1563" spans="6:13" x14ac:dyDescent="0.25">
      <c r="F1563" s="153"/>
      <c r="G1563" s="153"/>
      <c r="H1563" s="153"/>
      <c r="I1563" s="153"/>
      <c r="J1563" s="153"/>
      <c r="K1563" s="153"/>
      <c r="L1563" s="153"/>
      <c r="M1563" s="153"/>
    </row>
    <row r="1564" spans="6:13" x14ac:dyDescent="0.25">
      <c r="F1564" s="153"/>
      <c r="G1564" s="153"/>
      <c r="H1564" s="153"/>
      <c r="I1564" s="153"/>
      <c r="J1564" s="153"/>
      <c r="K1564" s="153"/>
      <c r="L1564" s="153"/>
      <c r="M1564" s="153"/>
    </row>
    <row r="1565" spans="6:13" x14ac:dyDescent="0.25">
      <c r="F1565" s="153"/>
      <c r="G1565" s="153"/>
      <c r="H1565" s="153"/>
      <c r="I1565" s="153"/>
      <c r="J1565" s="153"/>
      <c r="K1565" s="153"/>
      <c r="L1565" s="153"/>
      <c r="M1565" s="153"/>
    </row>
    <row r="1566" spans="6:13" x14ac:dyDescent="0.25">
      <c r="F1566" s="153"/>
      <c r="G1566" s="153"/>
      <c r="H1566" s="153"/>
      <c r="I1566" s="153"/>
      <c r="J1566" s="153"/>
      <c r="K1566" s="153"/>
      <c r="L1566" s="153"/>
      <c r="M1566" s="153"/>
    </row>
    <row r="1567" spans="6:13" x14ac:dyDescent="0.25">
      <c r="F1567" s="153"/>
      <c r="G1567" s="153"/>
      <c r="H1567" s="153"/>
      <c r="I1567" s="153"/>
      <c r="J1567" s="153"/>
      <c r="K1567" s="153"/>
      <c r="L1567" s="153"/>
      <c r="M1567" s="153"/>
    </row>
    <row r="1568" spans="6:13" x14ac:dyDescent="0.25">
      <c r="F1568" s="153"/>
      <c r="G1568" s="153"/>
      <c r="H1568" s="153"/>
      <c r="I1568" s="153"/>
      <c r="J1568" s="153"/>
      <c r="K1568" s="153"/>
      <c r="L1568" s="153"/>
      <c r="M1568" s="153"/>
    </row>
    <row r="1569" spans="6:13" x14ac:dyDescent="0.25">
      <c r="F1569" s="153"/>
      <c r="G1569" s="153"/>
      <c r="H1569" s="153"/>
      <c r="I1569" s="153"/>
      <c r="J1569" s="153"/>
      <c r="K1569" s="153"/>
      <c r="L1569" s="153"/>
      <c r="M1569" s="153"/>
    </row>
    <row r="1570" spans="6:13" x14ac:dyDescent="0.25">
      <c r="F1570" s="153"/>
      <c r="G1570" s="153"/>
      <c r="H1570" s="153"/>
      <c r="I1570" s="153"/>
      <c r="J1570" s="153"/>
      <c r="K1570" s="153"/>
      <c r="L1570" s="153"/>
      <c r="M1570" s="153"/>
    </row>
    <row r="1571" spans="6:13" x14ac:dyDescent="0.25">
      <c r="F1571" s="153"/>
      <c r="G1571" s="153"/>
      <c r="H1571" s="153"/>
      <c r="I1571" s="153"/>
      <c r="J1571" s="153"/>
      <c r="K1571" s="153"/>
      <c r="L1571" s="153"/>
      <c r="M1571" s="153"/>
    </row>
    <row r="1572" spans="6:13" x14ac:dyDescent="0.25">
      <c r="F1572" s="153"/>
      <c r="G1572" s="153"/>
      <c r="H1572" s="153"/>
      <c r="I1572" s="153"/>
      <c r="J1572" s="153"/>
      <c r="K1572" s="153"/>
      <c r="L1572" s="153"/>
      <c r="M1572" s="153"/>
    </row>
    <row r="1573" spans="6:13" x14ac:dyDescent="0.25">
      <c r="F1573" s="153"/>
      <c r="G1573" s="153"/>
      <c r="H1573" s="153"/>
      <c r="I1573" s="153"/>
      <c r="J1573" s="153"/>
      <c r="K1573" s="153"/>
      <c r="L1573" s="153"/>
      <c r="M1573" s="153"/>
    </row>
    <row r="1574" spans="6:13" x14ac:dyDescent="0.25">
      <c r="F1574" s="153"/>
      <c r="G1574" s="153"/>
      <c r="H1574" s="153"/>
      <c r="I1574" s="153"/>
      <c r="J1574" s="153"/>
      <c r="K1574" s="153"/>
      <c r="L1574" s="153"/>
      <c r="M1574" s="153"/>
    </row>
    <row r="1575" spans="6:13" x14ac:dyDescent="0.25">
      <c r="F1575" s="153"/>
      <c r="G1575" s="153"/>
      <c r="H1575" s="153"/>
      <c r="I1575" s="153"/>
      <c r="J1575" s="153"/>
      <c r="K1575" s="153"/>
      <c r="L1575" s="153"/>
      <c r="M1575" s="153"/>
    </row>
    <row r="1576" spans="6:13" x14ac:dyDescent="0.25">
      <c r="F1576" s="153"/>
      <c r="G1576" s="153"/>
      <c r="H1576" s="153"/>
      <c r="I1576" s="153"/>
      <c r="J1576" s="153"/>
      <c r="K1576" s="153"/>
      <c r="L1576" s="153"/>
      <c r="M1576" s="153"/>
    </row>
    <row r="1577" spans="6:13" x14ac:dyDescent="0.25">
      <c r="F1577" s="153"/>
      <c r="G1577" s="153"/>
      <c r="H1577" s="153"/>
      <c r="I1577" s="153"/>
      <c r="J1577" s="153"/>
      <c r="K1577" s="153"/>
      <c r="L1577" s="153"/>
      <c r="M1577" s="153"/>
    </row>
    <row r="1578" spans="6:13" x14ac:dyDescent="0.25">
      <c r="F1578" s="153"/>
      <c r="G1578" s="153"/>
      <c r="H1578" s="153"/>
      <c r="I1578" s="153"/>
      <c r="J1578" s="153"/>
      <c r="K1578" s="153"/>
      <c r="L1578" s="153"/>
      <c r="M1578" s="153"/>
    </row>
    <row r="1579" spans="6:13" x14ac:dyDescent="0.25">
      <c r="F1579" s="153"/>
      <c r="G1579" s="153"/>
      <c r="H1579" s="153"/>
      <c r="I1579" s="153"/>
      <c r="J1579" s="153"/>
      <c r="K1579" s="153"/>
      <c r="L1579" s="153"/>
      <c r="M1579" s="153"/>
    </row>
    <row r="1580" spans="6:13" x14ac:dyDescent="0.25">
      <c r="F1580" s="153"/>
      <c r="G1580" s="153"/>
      <c r="H1580" s="153"/>
      <c r="I1580" s="153"/>
      <c r="J1580" s="153"/>
      <c r="K1580" s="153"/>
      <c r="L1580" s="153"/>
      <c r="M1580" s="153"/>
    </row>
    <row r="1581" spans="6:13" x14ac:dyDescent="0.25">
      <c r="F1581" s="153"/>
      <c r="G1581" s="153"/>
      <c r="H1581" s="153"/>
      <c r="I1581" s="153"/>
      <c r="J1581" s="153"/>
      <c r="K1581" s="153"/>
      <c r="L1581" s="153"/>
      <c r="M1581" s="153"/>
    </row>
    <row r="1582" spans="6:13" x14ac:dyDescent="0.25">
      <c r="F1582" s="153"/>
      <c r="G1582" s="153"/>
      <c r="H1582" s="153"/>
      <c r="I1582" s="153"/>
      <c r="J1582" s="153"/>
      <c r="K1582" s="153"/>
      <c r="L1582" s="153"/>
      <c r="M1582" s="153"/>
    </row>
    <row r="1583" spans="6:13" x14ac:dyDescent="0.25">
      <c r="F1583" s="153"/>
      <c r="G1583" s="153"/>
      <c r="H1583" s="153"/>
      <c r="I1583" s="153"/>
      <c r="J1583" s="153"/>
      <c r="K1583" s="153"/>
      <c r="L1583" s="153"/>
      <c r="M1583" s="153"/>
    </row>
    <row r="1584" spans="6:13" x14ac:dyDescent="0.25">
      <c r="F1584" s="153"/>
      <c r="G1584" s="153"/>
      <c r="H1584" s="153"/>
      <c r="I1584" s="153"/>
      <c r="J1584" s="153"/>
      <c r="K1584" s="153"/>
      <c r="L1584" s="153"/>
      <c r="M1584" s="153"/>
    </row>
    <row r="1585" spans="6:13" x14ac:dyDescent="0.25">
      <c r="F1585" s="153"/>
      <c r="G1585" s="153"/>
      <c r="H1585" s="153"/>
      <c r="I1585" s="153"/>
      <c r="J1585" s="153"/>
      <c r="K1585" s="153"/>
      <c r="L1585" s="153"/>
      <c r="M1585" s="153"/>
    </row>
    <row r="1586" spans="6:13" x14ac:dyDescent="0.25">
      <c r="F1586" s="153"/>
      <c r="G1586" s="153"/>
      <c r="H1586" s="153"/>
      <c r="I1586" s="153"/>
      <c r="J1586" s="153"/>
      <c r="K1586" s="153"/>
      <c r="L1586" s="153"/>
      <c r="M1586" s="153"/>
    </row>
    <row r="1587" spans="6:13" x14ac:dyDescent="0.25">
      <c r="F1587" s="153"/>
      <c r="G1587" s="153"/>
      <c r="H1587" s="153"/>
      <c r="I1587" s="153"/>
      <c r="J1587" s="153"/>
      <c r="K1587" s="153"/>
      <c r="L1587" s="153"/>
      <c r="M1587" s="153"/>
    </row>
    <row r="1588" spans="6:13" x14ac:dyDescent="0.25">
      <c r="F1588" s="153"/>
      <c r="G1588" s="153"/>
      <c r="H1588" s="153"/>
      <c r="I1588" s="153"/>
      <c r="J1588" s="153"/>
      <c r="K1588" s="153"/>
      <c r="L1588" s="153"/>
      <c r="M1588" s="153"/>
    </row>
    <row r="1589" spans="6:13" x14ac:dyDescent="0.25">
      <c r="F1589" s="153"/>
      <c r="G1589" s="153"/>
      <c r="H1589" s="153"/>
      <c r="I1589" s="153"/>
      <c r="J1589" s="153"/>
      <c r="K1589" s="153"/>
      <c r="L1589" s="153"/>
      <c r="M1589" s="153"/>
    </row>
    <row r="1590" spans="6:13" x14ac:dyDescent="0.25">
      <c r="F1590" s="153"/>
      <c r="G1590" s="153"/>
      <c r="H1590" s="153"/>
      <c r="I1590" s="153"/>
      <c r="J1590" s="153"/>
      <c r="K1590" s="153"/>
      <c r="L1590" s="153"/>
      <c r="M1590" s="153"/>
    </row>
    <row r="1591" spans="6:13" x14ac:dyDescent="0.25">
      <c r="F1591" s="153"/>
      <c r="G1591" s="153"/>
      <c r="H1591" s="153"/>
      <c r="I1591" s="153"/>
      <c r="J1591" s="153"/>
      <c r="K1591" s="153"/>
      <c r="L1591" s="153"/>
      <c r="M1591" s="153"/>
    </row>
    <row r="1592" spans="6:13" x14ac:dyDescent="0.25">
      <c r="F1592" s="153"/>
      <c r="G1592" s="153"/>
      <c r="H1592" s="153"/>
      <c r="I1592" s="153"/>
      <c r="J1592" s="153"/>
      <c r="K1592" s="153"/>
      <c r="L1592" s="153"/>
      <c r="M1592" s="153"/>
    </row>
    <row r="1593" spans="6:13" x14ac:dyDescent="0.25">
      <c r="F1593" s="153"/>
      <c r="G1593" s="153"/>
      <c r="H1593" s="153"/>
      <c r="I1593" s="153"/>
      <c r="J1593" s="153"/>
      <c r="K1593" s="153"/>
      <c r="L1593" s="153"/>
      <c r="M1593" s="153"/>
    </row>
    <row r="1594" spans="6:13" x14ac:dyDescent="0.25">
      <c r="F1594" s="153"/>
      <c r="G1594" s="153"/>
      <c r="H1594" s="153"/>
      <c r="I1594" s="153"/>
      <c r="J1594" s="153"/>
      <c r="K1594" s="153"/>
      <c r="L1594" s="153"/>
      <c r="M1594" s="153"/>
    </row>
    <row r="1595" spans="6:13" x14ac:dyDescent="0.25">
      <c r="F1595" s="153"/>
      <c r="G1595" s="153"/>
      <c r="H1595" s="153"/>
      <c r="I1595" s="153"/>
      <c r="J1595" s="153"/>
      <c r="K1595" s="153"/>
      <c r="L1595" s="153"/>
      <c r="M1595" s="153"/>
    </row>
    <row r="1596" spans="6:13" x14ac:dyDescent="0.25">
      <c r="F1596" s="153"/>
      <c r="G1596" s="153"/>
      <c r="H1596" s="153"/>
      <c r="I1596" s="153"/>
      <c r="J1596" s="153"/>
      <c r="K1596" s="153"/>
      <c r="L1596" s="153"/>
      <c r="M1596" s="153"/>
    </row>
    <row r="1597" spans="6:13" x14ac:dyDescent="0.25">
      <c r="F1597" s="153"/>
      <c r="G1597" s="153"/>
      <c r="H1597" s="153"/>
      <c r="I1597" s="153"/>
      <c r="J1597" s="153"/>
      <c r="K1597" s="153"/>
      <c r="L1597" s="153"/>
      <c r="M1597" s="153"/>
    </row>
    <row r="1598" spans="6:13" x14ac:dyDescent="0.25">
      <c r="F1598" s="153"/>
      <c r="G1598" s="153"/>
      <c r="H1598" s="153"/>
      <c r="I1598" s="153"/>
      <c r="J1598" s="153"/>
      <c r="K1598" s="153"/>
      <c r="L1598" s="153"/>
      <c r="M1598" s="153"/>
    </row>
    <row r="1599" spans="6:13" x14ac:dyDescent="0.25">
      <c r="F1599" s="153"/>
      <c r="G1599" s="153"/>
      <c r="H1599" s="153"/>
      <c r="I1599" s="153"/>
      <c r="J1599" s="153"/>
      <c r="K1599" s="153"/>
      <c r="L1599" s="153"/>
      <c r="M1599" s="153"/>
    </row>
    <row r="1600" spans="6:13" x14ac:dyDescent="0.25">
      <c r="F1600" s="153"/>
      <c r="G1600" s="153"/>
      <c r="H1600" s="153"/>
      <c r="I1600" s="153"/>
      <c r="J1600" s="153"/>
      <c r="K1600" s="153"/>
      <c r="L1600" s="153"/>
      <c r="M1600" s="153"/>
    </row>
    <row r="1601" spans="6:13" x14ac:dyDescent="0.25">
      <c r="F1601" s="153"/>
      <c r="G1601" s="153"/>
      <c r="H1601" s="153"/>
      <c r="I1601" s="153"/>
      <c r="J1601" s="153"/>
      <c r="K1601" s="153"/>
      <c r="L1601" s="153"/>
      <c r="M1601" s="153"/>
    </row>
    <row r="1602" spans="6:13" x14ac:dyDescent="0.25">
      <c r="F1602" s="153"/>
      <c r="G1602" s="153"/>
      <c r="H1602" s="153"/>
      <c r="I1602" s="153"/>
      <c r="J1602" s="153"/>
      <c r="K1602" s="153"/>
      <c r="L1602" s="153"/>
      <c r="M1602" s="153"/>
    </row>
    <row r="1603" spans="6:13" x14ac:dyDescent="0.25">
      <c r="F1603" s="153"/>
      <c r="G1603" s="153"/>
      <c r="H1603" s="153"/>
      <c r="I1603" s="153"/>
      <c r="J1603" s="153"/>
      <c r="K1603" s="153"/>
      <c r="L1603" s="153"/>
      <c r="M1603" s="153"/>
    </row>
    <row r="1604" spans="6:13" x14ac:dyDescent="0.25">
      <c r="F1604" s="153"/>
      <c r="G1604" s="153"/>
      <c r="H1604" s="153"/>
      <c r="I1604" s="153"/>
      <c r="J1604" s="153"/>
      <c r="K1604" s="153"/>
      <c r="L1604" s="153"/>
      <c r="M1604" s="153"/>
    </row>
    <row r="1605" spans="6:13" x14ac:dyDescent="0.25">
      <c r="F1605" s="153"/>
      <c r="G1605" s="153"/>
      <c r="H1605" s="153"/>
      <c r="I1605" s="153"/>
      <c r="J1605" s="153"/>
      <c r="K1605" s="153"/>
      <c r="L1605" s="153"/>
      <c r="M1605" s="153"/>
    </row>
    <row r="1606" spans="6:13" x14ac:dyDescent="0.25">
      <c r="F1606" s="153"/>
      <c r="G1606" s="153"/>
      <c r="H1606" s="153"/>
      <c r="I1606" s="153"/>
      <c r="J1606" s="153"/>
      <c r="K1606" s="153"/>
      <c r="L1606" s="153"/>
      <c r="M1606" s="153"/>
    </row>
    <row r="1607" spans="6:13" x14ac:dyDescent="0.25">
      <c r="F1607" s="153"/>
      <c r="G1607" s="153"/>
      <c r="H1607" s="153"/>
      <c r="I1607" s="153"/>
      <c r="J1607" s="153"/>
      <c r="K1607" s="153"/>
      <c r="L1607" s="153"/>
      <c r="M1607" s="153"/>
    </row>
    <row r="1608" spans="6:13" x14ac:dyDescent="0.25">
      <c r="F1608" s="153"/>
      <c r="G1608" s="153"/>
      <c r="H1608" s="153"/>
      <c r="I1608" s="153"/>
      <c r="J1608" s="153"/>
      <c r="K1608" s="153"/>
      <c r="L1608" s="153"/>
      <c r="M1608" s="153"/>
    </row>
    <row r="1609" spans="6:13" x14ac:dyDescent="0.25">
      <c r="F1609" s="153"/>
      <c r="G1609" s="153"/>
      <c r="H1609" s="153"/>
      <c r="I1609" s="153"/>
      <c r="J1609" s="153"/>
      <c r="K1609" s="153"/>
      <c r="L1609" s="153"/>
      <c r="M1609" s="153"/>
    </row>
    <row r="1610" spans="6:13" x14ac:dyDescent="0.25">
      <c r="F1610" s="153"/>
      <c r="G1610" s="153"/>
      <c r="H1610" s="153"/>
      <c r="I1610" s="153"/>
      <c r="J1610" s="153"/>
      <c r="K1610" s="153"/>
      <c r="L1610" s="153"/>
      <c r="M1610" s="153"/>
    </row>
    <row r="1611" spans="6:13" x14ac:dyDescent="0.25">
      <c r="F1611" s="153"/>
      <c r="G1611" s="153"/>
      <c r="H1611" s="153"/>
      <c r="I1611" s="153"/>
      <c r="J1611" s="153"/>
      <c r="K1611" s="153"/>
      <c r="L1611" s="153"/>
      <c r="M1611" s="153"/>
    </row>
    <row r="1612" spans="6:13" x14ac:dyDescent="0.25">
      <c r="F1612" s="153"/>
      <c r="G1612" s="153"/>
      <c r="H1612" s="153"/>
      <c r="I1612" s="153"/>
      <c r="J1612" s="153"/>
      <c r="K1612" s="153"/>
      <c r="L1612" s="153"/>
      <c r="M1612" s="153"/>
    </row>
    <row r="1613" spans="6:13" x14ac:dyDescent="0.25">
      <c r="F1613" s="153"/>
      <c r="G1613" s="153"/>
      <c r="H1613" s="153"/>
      <c r="I1613" s="153"/>
      <c r="J1613" s="153"/>
      <c r="K1613" s="153"/>
      <c r="L1613" s="153"/>
      <c r="M1613" s="153"/>
    </row>
    <row r="1614" spans="6:13" x14ac:dyDescent="0.25">
      <c r="F1614" s="153"/>
      <c r="G1614" s="153"/>
      <c r="H1614" s="153"/>
      <c r="I1614" s="153"/>
      <c r="J1614" s="153"/>
      <c r="K1614" s="153"/>
      <c r="L1614" s="153"/>
      <c r="M1614" s="153"/>
    </row>
    <row r="1615" spans="6:13" x14ac:dyDescent="0.25">
      <c r="F1615" s="153"/>
      <c r="G1615" s="153"/>
      <c r="H1615" s="153"/>
      <c r="I1615" s="153"/>
      <c r="J1615" s="153"/>
      <c r="K1615" s="153"/>
      <c r="L1615" s="153"/>
      <c r="M1615" s="153"/>
    </row>
    <row r="1616" spans="6:13" x14ac:dyDescent="0.25">
      <c r="F1616" s="153"/>
      <c r="G1616" s="153"/>
      <c r="H1616" s="153"/>
      <c r="I1616" s="153"/>
      <c r="J1616" s="153"/>
      <c r="K1616" s="153"/>
      <c r="L1616" s="153"/>
      <c r="M1616" s="153"/>
    </row>
    <row r="1617" spans="6:13" x14ac:dyDescent="0.25">
      <c r="F1617" s="153"/>
      <c r="G1617" s="153"/>
      <c r="H1617" s="153"/>
      <c r="I1617" s="153"/>
      <c r="J1617" s="153"/>
      <c r="K1617" s="153"/>
      <c r="L1617" s="153"/>
      <c r="M1617" s="153"/>
    </row>
    <row r="1618" spans="6:13" x14ac:dyDescent="0.25">
      <c r="F1618" s="153"/>
      <c r="G1618" s="153"/>
      <c r="H1618" s="153"/>
      <c r="I1618" s="153"/>
      <c r="J1618" s="153"/>
      <c r="K1618" s="153"/>
      <c r="L1618" s="153"/>
      <c r="M1618" s="153"/>
    </row>
    <row r="1619" spans="6:13" x14ac:dyDescent="0.25">
      <c r="F1619" s="153"/>
      <c r="G1619" s="153"/>
      <c r="H1619" s="153"/>
      <c r="I1619" s="153"/>
      <c r="J1619" s="153"/>
      <c r="K1619" s="153"/>
      <c r="L1619" s="153"/>
      <c r="M1619" s="153"/>
    </row>
    <row r="1620" spans="6:13" x14ac:dyDescent="0.25">
      <c r="F1620" s="153"/>
      <c r="G1620" s="153"/>
      <c r="H1620" s="153"/>
      <c r="I1620" s="153"/>
      <c r="J1620" s="153"/>
      <c r="K1620" s="153"/>
      <c r="L1620" s="153"/>
      <c r="M1620" s="153"/>
    </row>
    <row r="1621" spans="6:13" x14ac:dyDescent="0.25">
      <c r="F1621" s="153"/>
      <c r="G1621" s="153"/>
      <c r="H1621" s="153"/>
      <c r="I1621" s="153"/>
      <c r="J1621" s="153"/>
      <c r="K1621" s="153"/>
      <c r="L1621" s="153"/>
      <c r="M1621" s="153"/>
    </row>
    <row r="1622" spans="6:13" x14ac:dyDescent="0.25">
      <c r="F1622" s="153"/>
      <c r="G1622" s="153"/>
      <c r="H1622" s="153"/>
      <c r="I1622" s="153"/>
      <c r="J1622" s="153"/>
      <c r="K1622" s="153"/>
      <c r="L1622" s="153"/>
      <c r="M1622" s="153"/>
    </row>
    <row r="1623" spans="6:13" x14ac:dyDescent="0.25">
      <c r="F1623" s="153"/>
      <c r="G1623" s="153"/>
      <c r="H1623" s="153"/>
      <c r="I1623" s="153"/>
      <c r="J1623" s="153"/>
      <c r="K1623" s="153"/>
      <c r="L1623" s="153"/>
      <c r="M1623" s="153"/>
    </row>
    <row r="1624" spans="6:13" x14ac:dyDescent="0.25">
      <c r="F1624" s="153"/>
      <c r="G1624" s="153"/>
      <c r="H1624" s="153"/>
      <c r="I1624" s="153"/>
      <c r="J1624" s="153"/>
      <c r="K1624" s="153"/>
      <c r="L1624" s="153"/>
      <c r="M1624" s="153"/>
    </row>
    <row r="1625" spans="6:13" x14ac:dyDescent="0.25">
      <c r="F1625" s="153"/>
      <c r="G1625" s="153"/>
      <c r="H1625" s="153"/>
      <c r="I1625" s="153"/>
      <c r="J1625" s="153"/>
      <c r="K1625" s="153"/>
      <c r="L1625" s="153"/>
      <c r="M1625" s="153"/>
    </row>
    <row r="1626" spans="6:13" x14ac:dyDescent="0.25">
      <c r="F1626" s="153"/>
      <c r="G1626" s="153"/>
      <c r="H1626" s="153"/>
      <c r="I1626" s="153"/>
      <c r="J1626" s="153"/>
      <c r="K1626" s="153"/>
      <c r="L1626" s="153"/>
      <c r="M1626" s="153"/>
    </row>
    <row r="1627" spans="6:13" x14ac:dyDescent="0.25">
      <c r="F1627" s="153"/>
      <c r="G1627" s="153"/>
      <c r="H1627" s="153"/>
      <c r="I1627" s="153"/>
      <c r="J1627" s="153"/>
      <c r="K1627" s="153"/>
      <c r="L1627" s="153"/>
      <c r="M1627" s="153"/>
    </row>
    <row r="1628" spans="6:13" x14ac:dyDescent="0.25">
      <c r="F1628" s="153"/>
      <c r="G1628" s="153"/>
      <c r="H1628" s="153"/>
      <c r="I1628" s="153"/>
      <c r="J1628" s="153"/>
      <c r="K1628" s="153"/>
      <c r="L1628" s="153"/>
      <c r="M1628" s="153"/>
    </row>
    <row r="1629" spans="6:13" x14ac:dyDescent="0.25">
      <c r="F1629" s="153"/>
      <c r="G1629" s="153"/>
      <c r="H1629" s="153"/>
      <c r="I1629" s="153"/>
      <c r="J1629" s="153"/>
      <c r="K1629" s="153"/>
      <c r="L1629" s="153"/>
      <c r="M1629" s="153"/>
    </row>
    <row r="1630" spans="6:13" x14ac:dyDescent="0.25">
      <c r="F1630" s="153"/>
      <c r="G1630" s="153"/>
      <c r="H1630" s="153"/>
      <c r="I1630" s="153"/>
      <c r="J1630" s="153"/>
      <c r="K1630" s="153"/>
      <c r="L1630" s="153"/>
      <c r="M1630" s="153"/>
    </row>
    <row r="1631" spans="6:13" x14ac:dyDescent="0.25">
      <c r="F1631" s="153"/>
      <c r="G1631" s="153"/>
      <c r="H1631" s="153"/>
      <c r="I1631" s="153"/>
      <c r="J1631" s="153"/>
      <c r="K1631" s="153"/>
      <c r="L1631" s="153"/>
      <c r="M1631" s="153"/>
    </row>
    <row r="1632" spans="6:13" x14ac:dyDescent="0.25">
      <c r="F1632" s="153"/>
      <c r="G1632" s="153"/>
      <c r="H1632" s="153"/>
      <c r="I1632" s="153"/>
      <c r="J1632" s="153"/>
      <c r="K1632" s="153"/>
      <c r="L1632" s="153"/>
      <c r="M1632" s="153"/>
    </row>
    <row r="1633" spans="6:13" x14ac:dyDescent="0.25">
      <c r="F1633" s="153"/>
      <c r="G1633" s="153"/>
      <c r="H1633" s="153"/>
      <c r="I1633" s="153"/>
      <c r="J1633" s="153"/>
      <c r="K1633" s="153"/>
      <c r="L1633" s="153"/>
      <c r="M1633" s="153"/>
    </row>
    <row r="1634" spans="6:13" x14ac:dyDescent="0.25">
      <c r="F1634" s="153"/>
      <c r="G1634" s="153"/>
      <c r="H1634" s="153"/>
      <c r="I1634" s="153"/>
      <c r="J1634" s="153"/>
      <c r="K1634" s="153"/>
      <c r="L1634" s="153"/>
      <c r="M1634" s="153"/>
    </row>
    <row r="1635" spans="6:13" x14ac:dyDescent="0.25">
      <c r="F1635" s="153"/>
      <c r="G1635" s="153"/>
      <c r="H1635" s="153"/>
      <c r="I1635" s="153"/>
      <c r="J1635" s="153"/>
      <c r="K1635" s="153"/>
      <c r="L1635" s="153"/>
      <c r="M1635" s="153"/>
    </row>
    <row r="1636" spans="6:13" x14ac:dyDescent="0.25">
      <c r="F1636" s="153"/>
      <c r="G1636" s="153"/>
      <c r="H1636" s="153"/>
      <c r="I1636" s="153"/>
      <c r="J1636" s="153"/>
      <c r="K1636" s="153"/>
      <c r="L1636" s="153"/>
      <c r="M1636" s="153"/>
    </row>
    <row r="1637" spans="6:13" x14ac:dyDescent="0.25">
      <c r="F1637" s="153"/>
      <c r="G1637" s="153"/>
      <c r="H1637" s="153"/>
      <c r="I1637" s="153"/>
      <c r="J1637" s="153"/>
      <c r="K1637" s="153"/>
      <c r="L1637" s="153"/>
      <c r="M1637" s="153"/>
    </row>
    <row r="1638" spans="6:13" x14ac:dyDescent="0.25">
      <c r="F1638" s="153"/>
      <c r="G1638" s="153"/>
      <c r="H1638" s="153"/>
      <c r="I1638" s="153"/>
      <c r="J1638" s="153"/>
      <c r="K1638" s="153"/>
      <c r="L1638" s="153"/>
      <c r="M1638" s="153"/>
    </row>
    <row r="1639" spans="6:13" x14ac:dyDescent="0.25">
      <c r="F1639" s="153"/>
      <c r="G1639" s="153"/>
      <c r="H1639" s="153"/>
      <c r="I1639" s="153"/>
      <c r="J1639" s="153"/>
      <c r="K1639" s="153"/>
      <c r="L1639" s="153"/>
      <c r="M1639" s="153"/>
    </row>
    <row r="1640" spans="6:13" x14ac:dyDescent="0.25">
      <c r="F1640" s="153"/>
      <c r="G1640" s="153"/>
      <c r="H1640" s="153"/>
      <c r="I1640" s="153"/>
      <c r="J1640" s="153"/>
      <c r="K1640" s="153"/>
      <c r="L1640" s="153"/>
      <c r="M1640" s="153"/>
    </row>
    <row r="1641" spans="6:13" x14ac:dyDescent="0.25">
      <c r="F1641" s="153"/>
      <c r="G1641" s="153"/>
      <c r="H1641" s="153"/>
      <c r="I1641" s="153"/>
      <c r="J1641" s="153"/>
      <c r="K1641" s="153"/>
      <c r="L1641" s="153"/>
      <c r="M1641" s="153"/>
    </row>
    <row r="1642" spans="6:13" x14ac:dyDescent="0.25">
      <c r="F1642" s="153"/>
      <c r="G1642" s="153"/>
      <c r="H1642" s="153"/>
      <c r="I1642" s="153"/>
      <c r="J1642" s="153"/>
      <c r="K1642" s="153"/>
      <c r="L1642" s="153"/>
      <c r="M1642" s="153"/>
    </row>
    <row r="1643" spans="6:13" x14ac:dyDescent="0.25">
      <c r="F1643" s="153"/>
      <c r="G1643" s="153"/>
      <c r="H1643" s="153"/>
      <c r="I1643" s="153"/>
      <c r="J1643" s="153"/>
      <c r="K1643" s="153"/>
      <c r="L1643" s="153"/>
      <c r="M1643" s="153"/>
    </row>
    <row r="1644" spans="6:13" x14ac:dyDescent="0.25">
      <c r="F1644" s="153"/>
      <c r="G1644" s="153"/>
      <c r="H1644" s="153"/>
      <c r="I1644" s="153"/>
      <c r="J1644" s="153"/>
      <c r="K1644" s="153"/>
      <c r="L1644" s="153"/>
      <c r="M1644" s="153"/>
    </row>
    <row r="1645" spans="6:13" x14ac:dyDescent="0.25">
      <c r="F1645" s="153"/>
      <c r="G1645" s="153"/>
      <c r="H1645" s="153"/>
      <c r="I1645" s="153"/>
      <c r="J1645" s="153"/>
      <c r="K1645" s="153"/>
      <c r="L1645" s="153"/>
      <c r="M1645" s="153"/>
    </row>
    <row r="1646" spans="6:13" x14ac:dyDescent="0.25">
      <c r="F1646" s="153"/>
      <c r="G1646" s="153"/>
      <c r="H1646" s="153"/>
      <c r="I1646" s="153"/>
      <c r="J1646" s="153"/>
      <c r="K1646" s="153"/>
      <c r="L1646" s="153"/>
      <c r="M1646" s="153"/>
    </row>
    <row r="1647" spans="6:13" x14ac:dyDescent="0.25">
      <c r="F1647" s="153"/>
      <c r="G1647" s="153"/>
      <c r="H1647" s="153"/>
      <c r="I1647" s="153"/>
      <c r="J1647" s="153"/>
      <c r="K1647" s="153"/>
      <c r="L1647" s="153"/>
      <c r="M1647" s="153"/>
    </row>
    <row r="1648" spans="6:13" x14ac:dyDescent="0.25">
      <c r="F1648" s="153"/>
      <c r="G1648" s="153"/>
      <c r="H1648" s="153"/>
      <c r="I1648" s="153"/>
      <c r="J1648" s="153"/>
      <c r="K1648" s="153"/>
      <c r="L1648" s="153"/>
      <c r="M1648" s="153"/>
    </row>
    <row r="1649" spans="6:13" x14ac:dyDescent="0.25">
      <c r="F1649" s="153"/>
      <c r="G1649" s="153"/>
      <c r="H1649" s="153"/>
      <c r="I1649" s="153"/>
      <c r="J1649" s="153"/>
      <c r="K1649" s="153"/>
      <c r="L1649" s="153"/>
      <c r="M1649" s="153"/>
    </row>
    <row r="1650" spans="6:13" x14ac:dyDescent="0.25">
      <c r="F1650" s="153"/>
      <c r="G1650" s="153"/>
      <c r="H1650" s="153"/>
      <c r="I1650" s="153"/>
      <c r="J1650" s="153"/>
      <c r="K1650" s="153"/>
      <c r="L1650" s="153"/>
      <c r="M1650" s="153"/>
    </row>
    <row r="1651" spans="6:13" x14ac:dyDescent="0.25">
      <c r="F1651" s="153"/>
      <c r="G1651" s="153"/>
      <c r="H1651" s="153"/>
      <c r="I1651" s="153"/>
      <c r="J1651" s="153"/>
      <c r="K1651" s="153"/>
      <c r="L1651" s="153"/>
      <c r="M1651" s="153"/>
    </row>
    <row r="1652" spans="6:13" x14ac:dyDescent="0.25">
      <c r="F1652" s="153"/>
      <c r="G1652" s="153"/>
      <c r="H1652" s="153"/>
      <c r="I1652" s="153"/>
      <c r="J1652" s="153"/>
      <c r="K1652" s="153"/>
      <c r="L1652" s="153"/>
      <c r="M1652" s="153"/>
    </row>
    <row r="1653" spans="6:13" x14ac:dyDescent="0.25">
      <c r="F1653" s="153"/>
      <c r="G1653" s="153"/>
      <c r="H1653" s="153"/>
      <c r="I1653" s="153"/>
      <c r="J1653" s="153"/>
      <c r="K1653" s="153"/>
      <c r="L1653" s="153"/>
      <c r="M1653" s="153"/>
    </row>
    <row r="1654" spans="6:13" x14ac:dyDescent="0.25">
      <c r="F1654" s="153"/>
      <c r="G1654" s="153"/>
      <c r="H1654" s="153"/>
      <c r="I1654" s="153"/>
      <c r="J1654" s="153"/>
      <c r="K1654" s="153"/>
      <c r="L1654" s="153"/>
      <c r="M1654" s="153"/>
    </row>
    <row r="1655" spans="6:13" x14ac:dyDescent="0.25">
      <c r="F1655" s="153"/>
      <c r="G1655" s="153"/>
      <c r="H1655" s="153"/>
      <c r="I1655" s="153"/>
      <c r="J1655" s="153"/>
      <c r="K1655" s="153"/>
      <c r="L1655" s="153"/>
      <c r="M1655" s="153"/>
    </row>
    <row r="1656" spans="6:13" x14ac:dyDescent="0.25">
      <c r="F1656" s="153"/>
      <c r="G1656" s="153"/>
      <c r="H1656" s="153"/>
      <c r="I1656" s="153"/>
      <c r="J1656" s="153"/>
      <c r="K1656" s="153"/>
      <c r="L1656" s="153"/>
      <c r="M1656" s="153"/>
    </row>
    <row r="1657" spans="6:13" x14ac:dyDescent="0.25">
      <c r="F1657" s="153"/>
      <c r="G1657" s="153"/>
      <c r="H1657" s="153"/>
      <c r="I1657" s="153"/>
      <c r="J1657" s="153"/>
      <c r="K1657" s="153"/>
      <c r="L1657" s="153"/>
      <c r="M1657" s="153"/>
    </row>
    <row r="1658" spans="6:13" x14ac:dyDescent="0.25">
      <c r="F1658" s="153"/>
      <c r="G1658" s="153"/>
      <c r="H1658" s="153"/>
      <c r="I1658" s="153"/>
      <c r="J1658" s="153"/>
      <c r="K1658" s="153"/>
      <c r="L1658" s="153"/>
      <c r="M1658" s="153"/>
    </row>
    <row r="1659" spans="6:13" x14ac:dyDescent="0.25">
      <c r="F1659" s="153"/>
      <c r="G1659" s="153"/>
      <c r="H1659" s="153"/>
      <c r="I1659" s="153"/>
      <c r="J1659" s="153"/>
      <c r="K1659" s="153"/>
      <c r="L1659" s="153"/>
      <c r="M1659" s="153"/>
    </row>
    <row r="1660" spans="6:13" x14ac:dyDescent="0.25">
      <c r="F1660" s="153"/>
      <c r="G1660" s="153"/>
      <c r="H1660" s="153"/>
      <c r="I1660" s="153"/>
      <c r="J1660" s="153"/>
      <c r="K1660" s="153"/>
      <c r="L1660" s="153"/>
      <c r="M1660" s="153"/>
    </row>
    <row r="1661" spans="6:13" x14ac:dyDescent="0.25">
      <c r="F1661" s="153"/>
      <c r="G1661" s="153"/>
      <c r="H1661" s="153"/>
      <c r="I1661" s="153"/>
      <c r="J1661" s="153"/>
      <c r="K1661" s="153"/>
      <c r="L1661" s="153"/>
      <c r="M1661" s="153"/>
    </row>
    <row r="1662" spans="6:13" x14ac:dyDescent="0.25">
      <c r="F1662" s="153"/>
      <c r="G1662" s="153"/>
      <c r="H1662" s="153"/>
      <c r="I1662" s="153"/>
      <c r="J1662" s="153"/>
      <c r="K1662" s="153"/>
      <c r="L1662" s="153"/>
      <c r="M1662" s="153"/>
    </row>
    <row r="1663" spans="6:13" x14ac:dyDescent="0.25">
      <c r="F1663" s="153"/>
      <c r="G1663" s="153"/>
      <c r="H1663" s="153"/>
      <c r="I1663" s="153"/>
      <c r="J1663" s="153"/>
      <c r="K1663" s="153"/>
      <c r="L1663" s="153"/>
      <c r="M1663" s="153"/>
    </row>
    <row r="1664" spans="6:13" x14ac:dyDescent="0.25">
      <c r="F1664" s="153"/>
      <c r="G1664" s="153"/>
      <c r="H1664" s="153"/>
      <c r="I1664" s="153"/>
      <c r="J1664" s="153"/>
      <c r="K1664" s="153"/>
      <c r="L1664" s="153"/>
      <c r="M1664" s="153"/>
    </row>
    <row r="1665" spans="6:13" x14ac:dyDescent="0.25">
      <c r="F1665" s="153"/>
      <c r="G1665" s="153"/>
      <c r="H1665" s="153"/>
      <c r="I1665" s="153"/>
      <c r="J1665" s="153"/>
      <c r="K1665" s="153"/>
      <c r="L1665" s="153"/>
      <c r="M1665" s="153"/>
    </row>
    <row r="1666" spans="6:13" x14ac:dyDescent="0.25">
      <c r="F1666" s="153"/>
      <c r="G1666" s="153"/>
      <c r="H1666" s="153"/>
      <c r="I1666" s="153"/>
      <c r="J1666" s="153"/>
      <c r="K1666" s="153"/>
      <c r="L1666" s="153"/>
      <c r="M1666" s="153"/>
    </row>
    <row r="1667" spans="6:13" x14ac:dyDescent="0.25">
      <c r="F1667" s="153"/>
      <c r="G1667" s="153"/>
      <c r="H1667" s="153"/>
      <c r="I1667" s="153"/>
      <c r="J1667" s="153"/>
      <c r="K1667" s="153"/>
      <c r="L1667" s="153"/>
      <c r="M1667" s="153"/>
    </row>
    <row r="1668" spans="6:13" x14ac:dyDescent="0.25">
      <c r="F1668" s="153"/>
      <c r="G1668" s="153"/>
      <c r="H1668" s="153"/>
      <c r="I1668" s="153"/>
      <c r="J1668" s="153"/>
      <c r="K1668" s="153"/>
      <c r="L1668" s="153"/>
      <c r="M1668" s="153"/>
    </row>
    <row r="1669" spans="6:13" x14ac:dyDescent="0.25">
      <c r="F1669" s="153"/>
      <c r="G1669" s="153"/>
      <c r="H1669" s="153"/>
      <c r="I1669" s="153"/>
      <c r="J1669" s="153"/>
      <c r="K1669" s="153"/>
      <c r="L1669" s="153"/>
      <c r="M1669" s="153"/>
    </row>
    <row r="1670" spans="6:13" x14ac:dyDescent="0.25">
      <c r="F1670" s="153"/>
      <c r="G1670" s="153"/>
      <c r="H1670" s="153"/>
      <c r="I1670" s="153"/>
      <c r="J1670" s="153"/>
      <c r="K1670" s="153"/>
      <c r="L1670" s="153"/>
      <c r="M1670" s="153"/>
    </row>
    <row r="1671" spans="6:13" x14ac:dyDescent="0.25">
      <c r="F1671" s="153"/>
      <c r="G1671" s="153"/>
      <c r="H1671" s="153"/>
      <c r="I1671" s="153"/>
      <c r="J1671" s="153"/>
      <c r="K1671" s="153"/>
      <c r="L1671" s="153"/>
      <c r="M1671" s="153"/>
    </row>
    <row r="1672" spans="6:13" x14ac:dyDescent="0.25">
      <c r="F1672" s="153"/>
      <c r="G1672" s="153"/>
      <c r="H1672" s="153"/>
      <c r="I1672" s="153"/>
      <c r="J1672" s="153"/>
      <c r="K1672" s="153"/>
      <c r="L1672" s="153"/>
      <c r="M1672" s="153"/>
    </row>
    <row r="1673" spans="6:13" x14ac:dyDescent="0.25">
      <c r="F1673" s="153"/>
      <c r="G1673" s="153"/>
      <c r="H1673" s="153"/>
      <c r="I1673" s="153"/>
      <c r="J1673" s="153"/>
      <c r="K1673" s="153"/>
      <c r="L1673" s="153"/>
      <c r="M1673" s="153"/>
    </row>
    <row r="1674" spans="6:13" x14ac:dyDescent="0.25">
      <c r="F1674" s="153"/>
      <c r="G1674" s="153"/>
      <c r="H1674" s="153"/>
      <c r="I1674" s="153"/>
      <c r="J1674" s="153"/>
      <c r="K1674" s="153"/>
      <c r="L1674" s="153"/>
      <c r="M1674" s="153"/>
    </row>
    <row r="1675" spans="6:13" x14ac:dyDescent="0.25">
      <c r="F1675" s="153"/>
      <c r="G1675" s="153"/>
      <c r="H1675" s="153"/>
      <c r="I1675" s="153"/>
      <c r="J1675" s="153"/>
      <c r="K1675" s="153"/>
      <c r="L1675" s="153"/>
      <c r="M1675" s="153"/>
    </row>
    <row r="1676" spans="6:13" x14ac:dyDescent="0.25">
      <c r="F1676" s="153"/>
      <c r="G1676" s="153"/>
      <c r="H1676" s="153"/>
      <c r="I1676" s="153"/>
      <c r="J1676" s="153"/>
      <c r="K1676" s="153"/>
      <c r="L1676" s="153"/>
      <c r="M1676" s="153"/>
    </row>
    <row r="1677" spans="6:13" x14ac:dyDescent="0.25">
      <c r="F1677" s="153"/>
      <c r="G1677" s="153"/>
      <c r="H1677" s="153"/>
      <c r="I1677" s="153"/>
      <c r="J1677" s="153"/>
      <c r="K1677" s="153"/>
      <c r="L1677" s="153"/>
      <c r="M1677" s="153"/>
    </row>
    <row r="1678" spans="6:13" x14ac:dyDescent="0.25">
      <c r="F1678" s="153"/>
      <c r="G1678" s="153"/>
      <c r="H1678" s="153"/>
      <c r="I1678" s="153"/>
      <c r="J1678" s="153"/>
      <c r="K1678" s="153"/>
      <c r="L1678" s="153"/>
      <c r="M1678" s="153"/>
    </row>
    <row r="1679" spans="6:13" x14ac:dyDescent="0.25">
      <c r="F1679" s="153"/>
      <c r="G1679" s="153"/>
      <c r="H1679" s="153"/>
      <c r="I1679" s="153"/>
      <c r="J1679" s="153"/>
      <c r="K1679" s="153"/>
      <c r="L1679" s="153"/>
      <c r="M1679" s="153"/>
    </row>
    <row r="1680" spans="6:13" x14ac:dyDescent="0.25">
      <c r="F1680" s="153"/>
      <c r="G1680" s="153"/>
      <c r="H1680" s="153"/>
      <c r="I1680" s="153"/>
      <c r="J1680" s="153"/>
      <c r="K1680" s="153"/>
      <c r="L1680" s="153"/>
      <c r="M1680" s="153"/>
    </row>
    <row r="1681" spans="6:13" x14ac:dyDescent="0.25">
      <c r="F1681" s="153"/>
      <c r="G1681" s="153"/>
      <c r="H1681" s="153"/>
      <c r="I1681" s="153"/>
      <c r="J1681" s="153"/>
      <c r="K1681" s="153"/>
      <c r="L1681" s="153"/>
      <c r="M1681" s="153"/>
    </row>
    <row r="1682" spans="6:13" x14ac:dyDescent="0.25">
      <c r="F1682" s="153"/>
      <c r="G1682" s="153"/>
      <c r="H1682" s="153"/>
      <c r="I1682" s="153"/>
      <c r="J1682" s="153"/>
      <c r="K1682" s="153"/>
      <c r="L1682" s="153"/>
      <c r="M1682" s="153"/>
    </row>
    <row r="1683" spans="6:13" x14ac:dyDescent="0.25">
      <c r="F1683" s="153"/>
      <c r="G1683" s="153"/>
      <c r="H1683" s="153"/>
      <c r="I1683" s="153"/>
      <c r="J1683" s="153"/>
      <c r="K1683" s="153"/>
      <c r="L1683" s="153"/>
      <c r="M1683" s="153"/>
    </row>
    <row r="1684" spans="6:13" x14ac:dyDescent="0.25">
      <c r="F1684" s="153"/>
      <c r="G1684" s="153"/>
      <c r="H1684" s="153"/>
      <c r="I1684" s="153"/>
      <c r="J1684" s="153"/>
      <c r="K1684" s="153"/>
      <c r="L1684" s="153"/>
      <c r="M1684" s="153"/>
    </row>
    <row r="1685" spans="6:13" x14ac:dyDescent="0.25">
      <c r="F1685" s="153"/>
      <c r="G1685" s="153"/>
      <c r="H1685" s="153"/>
      <c r="I1685" s="153"/>
      <c r="J1685" s="153"/>
      <c r="K1685" s="153"/>
      <c r="L1685" s="153"/>
      <c r="M1685" s="153"/>
    </row>
    <row r="1686" spans="6:13" x14ac:dyDescent="0.25">
      <c r="F1686" s="153"/>
      <c r="G1686" s="153"/>
      <c r="H1686" s="153"/>
      <c r="I1686" s="153"/>
      <c r="J1686" s="153"/>
      <c r="K1686" s="153"/>
      <c r="L1686" s="153"/>
      <c r="M1686" s="153"/>
    </row>
    <row r="1687" spans="6:13" x14ac:dyDescent="0.25">
      <c r="F1687" s="153"/>
      <c r="G1687" s="153"/>
      <c r="H1687" s="153"/>
      <c r="I1687" s="153"/>
      <c r="J1687" s="153"/>
      <c r="K1687" s="153"/>
      <c r="L1687" s="153"/>
      <c r="M1687" s="153"/>
    </row>
    <row r="1688" spans="6:13" x14ac:dyDescent="0.25">
      <c r="F1688" s="153"/>
      <c r="G1688" s="153"/>
      <c r="H1688" s="153"/>
      <c r="I1688" s="153"/>
      <c r="J1688" s="153"/>
      <c r="K1688" s="153"/>
      <c r="L1688" s="153"/>
      <c r="M1688" s="153"/>
    </row>
    <row r="1689" spans="6:13" x14ac:dyDescent="0.25">
      <c r="F1689" s="153"/>
      <c r="G1689" s="153"/>
      <c r="H1689" s="153"/>
      <c r="I1689" s="153"/>
      <c r="J1689" s="153"/>
      <c r="K1689" s="153"/>
      <c r="L1689" s="153"/>
      <c r="M1689" s="153"/>
    </row>
    <row r="1690" spans="6:13" x14ac:dyDescent="0.25">
      <c r="F1690" s="153"/>
      <c r="G1690" s="153"/>
      <c r="H1690" s="153"/>
      <c r="I1690" s="153"/>
      <c r="J1690" s="153"/>
      <c r="K1690" s="153"/>
      <c r="L1690" s="153"/>
      <c r="M1690" s="153"/>
    </row>
    <row r="1691" spans="6:13" x14ac:dyDescent="0.25">
      <c r="F1691" s="153"/>
      <c r="G1691" s="153"/>
      <c r="H1691" s="153"/>
      <c r="I1691" s="153"/>
      <c r="J1691" s="153"/>
      <c r="K1691" s="153"/>
      <c r="L1691" s="153"/>
      <c r="M1691" s="153"/>
    </row>
    <row r="1692" spans="6:13" x14ac:dyDescent="0.25">
      <c r="F1692" s="153"/>
      <c r="G1692" s="153"/>
      <c r="H1692" s="153"/>
      <c r="I1692" s="153"/>
      <c r="J1692" s="153"/>
      <c r="K1692" s="153"/>
      <c r="L1692" s="153"/>
      <c r="M1692" s="153"/>
    </row>
    <row r="1693" spans="6:13" x14ac:dyDescent="0.25">
      <c r="F1693" s="153"/>
      <c r="G1693" s="153"/>
      <c r="H1693" s="153"/>
      <c r="I1693" s="153"/>
      <c r="J1693" s="153"/>
      <c r="K1693" s="153"/>
      <c r="L1693" s="153"/>
      <c r="M1693" s="153"/>
    </row>
    <row r="1694" spans="6:13" x14ac:dyDescent="0.25">
      <c r="F1694" s="153"/>
      <c r="G1694" s="153"/>
      <c r="H1694" s="153"/>
      <c r="I1694" s="153"/>
      <c r="J1694" s="153"/>
      <c r="K1694" s="153"/>
      <c r="L1694" s="153"/>
      <c r="M1694" s="153"/>
    </row>
    <row r="1695" spans="6:13" x14ac:dyDescent="0.25">
      <c r="F1695" s="153"/>
      <c r="G1695" s="153"/>
      <c r="H1695" s="153"/>
      <c r="I1695" s="153"/>
      <c r="J1695" s="153"/>
      <c r="K1695" s="153"/>
      <c r="L1695" s="153"/>
      <c r="M1695" s="153"/>
    </row>
    <row r="1696" spans="6:13" x14ac:dyDescent="0.25">
      <c r="F1696" s="153"/>
      <c r="G1696" s="153"/>
      <c r="H1696" s="153"/>
      <c r="I1696" s="153"/>
      <c r="J1696" s="153"/>
      <c r="K1696" s="153"/>
      <c r="L1696" s="153"/>
      <c r="M1696" s="153"/>
    </row>
    <row r="1697" spans="6:13" x14ac:dyDescent="0.25">
      <c r="F1697" s="153"/>
      <c r="G1697" s="153"/>
      <c r="H1697" s="153"/>
      <c r="I1697" s="153"/>
      <c r="J1697" s="153"/>
      <c r="K1697" s="153"/>
      <c r="L1697" s="153"/>
      <c r="M1697" s="153"/>
    </row>
    <row r="1698" spans="6:13" x14ac:dyDescent="0.25">
      <c r="F1698" s="153"/>
      <c r="G1698" s="153"/>
      <c r="H1698" s="153"/>
      <c r="I1698" s="153"/>
      <c r="J1698" s="153"/>
      <c r="K1698" s="153"/>
      <c r="L1698" s="153"/>
      <c r="M1698" s="153"/>
    </row>
    <row r="1699" spans="6:13" x14ac:dyDescent="0.25">
      <c r="F1699" s="153"/>
      <c r="G1699" s="153"/>
      <c r="H1699" s="153"/>
      <c r="I1699" s="153"/>
      <c r="J1699" s="153"/>
      <c r="K1699" s="153"/>
      <c r="L1699" s="153"/>
      <c r="M1699" s="153"/>
    </row>
    <row r="1700" spans="6:13" x14ac:dyDescent="0.25">
      <c r="F1700" s="153"/>
      <c r="G1700" s="153"/>
      <c r="H1700" s="153"/>
      <c r="I1700" s="153"/>
      <c r="J1700" s="153"/>
      <c r="K1700" s="153"/>
      <c r="L1700" s="153"/>
      <c r="M1700" s="153"/>
    </row>
    <row r="1701" spans="6:13" x14ac:dyDescent="0.25">
      <c r="F1701" s="153"/>
      <c r="G1701" s="153"/>
      <c r="H1701" s="153"/>
      <c r="I1701" s="153"/>
      <c r="J1701" s="153"/>
      <c r="K1701" s="153"/>
      <c r="L1701" s="153"/>
      <c r="M1701" s="153"/>
    </row>
    <row r="1702" spans="6:13" x14ac:dyDescent="0.25">
      <c r="F1702" s="153"/>
      <c r="G1702" s="153"/>
      <c r="H1702" s="153"/>
      <c r="I1702" s="153"/>
      <c r="J1702" s="153"/>
      <c r="K1702" s="153"/>
      <c r="L1702" s="153"/>
      <c r="M1702" s="153"/>
    </row>
    <row r="1703" spans="6:13" x14ac:dyDescent="0.25">
      <c r="F1703" s="153"/>
      <c r="G1703" s="153"/>
      <c r="H1703" s="153"/>
      <c r="I1703" s="153"/>
      <c r="J1703" s="153"/>
      <c r="K1703" s="153"/>
      <c r="L1703" s="153"/>
      <c r="M1703" s="153"/>
    </row>
    <row r="1704" spans="6:13" x14ac:dyDescent="0.25">
      <c r="F1704" s="153"/>
      <c r="G1704" s="153"/>
      <c r="H1704" s="153"/>
      <c r="I1704" s="153"/>
      <c r="J1704" s="153"/>
      <c r="K1704" s="153"/>
      <c r="L1704" s="153"/>
      <c r="M1704" s="153"/>
    </row>
    <row r="1705" spans="6:13" x14ac:dyDescent="0.25">
      <c r="F1705" s="153"/>
      <c r="G1705" s="153"/>
      <c r="H1705" s="153"/>
      <c r="I1705" s="153"/>
      <c r="J1705" s="153"/>
      <c r="K1705" s="153"/>
      <c r="L1705" s="153"/>
      <c r="M1705" s="153"/>
    </row>
    <row r="1706" spans="6:13" x14ac:dyDescent="0.25">
      <c r="F1706" s="153"/>
      <c r="G1706" s="153"/>
      <c r="H1706" s="153"/>
      <c r="I1706" s="153"/>
      <c r="J1706" s="153"/>
      <c r="K1706" s="153"/>
      <c r="L1706" s="153"/>
      <c r="M1706" s="153"/>
    </row>
    <row r="1707" spans="6:13" x14ac:dyDescent="0.25">
      <c r="F1707" s="153"/>
      <c r="G1707" s="153"/>
      <c r="H1707" s="153"/>
      <c r="I1707" s="153"/>
      <c r="J1707" s="153"/>
      <c r="K1707" s="153"/>
      <c r="L1707" s="153"/>
      <c r="M1707" s="153"/>
    </row>
    <row r="1708" spans="6:13" x14ac:dyDescent="0.25">
      <c r="F1708" s="153"/>
      <c r="G1708" s="153"/>
      <c r="H1708" s="153"/>
      <c r="I1708" s="153"/>
      <c r="J1708" s="153"/>
      <c r="K1708" s="153"/>
      <c r="L1708" s="153"/>
      <c r="M1708" s="153"/>
    </row>
    <row r="1709" spans="6:13" x14ac:dyDescent="0.25">
      <c r="F1709" s="153"/>
      <c r="G1709" s="153"/>
      <c r="H1709" s="153"/>
      <c r="I1709" s="153"/>
      <c r="J1709" s="153"/>
      <c r="K1709" s="153"/>
      <c r="L1709" s="153"/>
      <c r="M1709" s="153"/>
    </row>
    <row r="1710" spans="6:13" x14ac:dyDescent="0.25">
      <c r="F1710" s="153"/>
      <c r="G1710" s="153"/>
      <c r="H1710" s="153"/>
      <c r="I1710" s="153"/>
      <c r="J1710" s="153"/>
      <c r="K1710" s="153"/>
      <c r="L1710" s="153"/>
      <c r="M1710" s="153"/>
    </row>
    <row r="1711" spans="6:13" x14ac:dyDescent="0.25">
      <c r="F1711" s="153"/>
      <c r="G1711" s="153"/>
      <c r="H1711" s="153"/>
      <c r="I1711" s="153"/>
      <c r="J1711" s="153"/>
      <c r="K1711" s="153"/>
      <c r="L1711" s="153"/>
      <c r="M1711" s="153"/>
    </row>
    <row r="1712" spans="6:13" x14ac:dyDescent="0.25">
      <c r="F1712" s="153"/>
      <c r="G1712" s="153"/>
      <c r="H1712" s="153"/>
      <c r="I1712" s="153"/>
      <c r="J1712" s="153"/>
      <c r="K1712" s="153"/>
      <c r="L1712" s="153"/>
      <c r="M1712" s="153"/>
    </row>
    <row r="1713" spans="6:13" x14ac:dyDescent="0.25">
      <c r="F1713" s="153"/>
      <c r="G1713" s="153"/>
      <c r="H1713" s="153"/>
      <c r="I1713" s="153"/>
      <c r="J1713" s="153"/>
      <c r="K1713" s="153"/>
      <c r="L1713" s="153"/>
      <c r="M1713" s="153"/>
    </row>
    <row r="1714" spans="6:13" x14ac:dyDescent="0.25">
      <c r="F1714" s="153"/>
      <c r="G1714" s="153"/>
      <c r="H1714" s="153"/>
      <c r="I1714" s="153"/>
      <c r="J1714" s="153"/>
      <c r="K1714" s="153"/>
      <c r="L1714" s="153"/>
      <c r="M1714" s="153"/>
    </row>
    <row r="1715" spans="6:13" x14ac:dyDescent="0.25">
      <c r="F1715" s="153"/>
      <c r="G1715" s="153"/>
      <c r="H1715" s="153"/>
      <c r="I1715" s="153"/>
      <c r="J1715" s="153"/>
      <c r="K1715" s="153"/>
      <c r="L1715" s="153"/>
      <c r="M1715" s="153"/>
    </row>
    <row r="1716" spans="6:13" x14ac:dyDescent="0.25">
      <c r="F1716" s="153"/>
      <c r="G1716" s="153"/>
      <c r="H1716" s="153"/>
      <c r="I1716" s="153"/>
      <c r="J1716" s="153"/>
      <c r="K1716" s="153"/>
      <c r="L1716" s="153"/>
      <c r="M1716" s="153"/>
    </row>
    <row r="1717" spans="6:13" x14ac:dyDescent="0.25">
      <c r="F1717" s="153"/>
      <c r="G1717" s="153"/>
      <c r="H1717" s="153"/>
      <c r="I1717" s="153"/>
      <c r="J1717" s="153"/>
      <c r="K1717" s="153"/>
      <c r="L1717" s="153"/>
      <c r="M1717" s="153"/>
    </row>
    <row r="1718" spans="6:13" x14ac:dyDescent="0.25">
      <c r="F1718" s="153"/>
      <c r="G1718" s="153"/>
      <c r="H1718" s="153"/>
      <c r="I1718" s="153"/>
      <c r="J1718" s="153"/>
      <c r="K1718" s="153"/>
      <c r="L1718" s="153"/>
      <c r="M1718" s="153"/>
    </row>
    <row r="1719" spans="6:13" x14ac:dyDescent="0.25">
      <c r="F1719" s="153"/>
      <c r="G1719" s="153"/>
      <c r="H1719" s="153"/>
      <c r="I1719" s="153"/>
      <c r="J1719" s="153"/>
      <c r="K1719" s="153"/>
      <c r="L1719" s="153"/>
      <c r="M1719" s="153"/>
    </row>
    <row r="1720" spans="6:13" x14ac:dyDescent="0.25">
      <c r="F1720" s="153"/>
      <c r="G1720" s="153"/>
      <c r="H1720" s="153"/>
      <c r="I1720" s="153"/>
      <c r="J1720" s="153"/>
      <c r="K1720" s="153"/>
      <c r="L1720" s="153"/>
      <c r="M1720" s="153"/>
    </row>
    <row r="1721" spans="6:13" x14ac:dyDescent="0.25">
      <c r="F1721" s="153"/>
      <c r="G1721" s="153"/>
      <c r="H1721" s="153"/>
      <c r="I1721" s="153"/>
      <c r="J1721" s="153"/>
      <c r="K1721" s="153"/>
      <c r="L1721" s="153"/>
      <c r="M1721" s="153"/>
    </row>
    <row r="1722" spans="6:13" x14ac:dyDescent="0.25">
      <c r="F1722" s="153"/>
      <c r="G1722" s="153"/>
      <c r="H1722" s="153"/>
      <c r="I1722" s="153"/>
      <c r="J1722" s="153"/>
      <c r="K1722" s="153"/>
      <c r="L1722" s="153"/>
      <c r="M1722" s="153"/>
    </row>
    <row r="1723" spans="6:13" x14ac:dyDescent="0.25">
      <c r="F1723" s="153"/>
      <c r="G1723" s="153"/>
      <c r="H1723" s="153"/>
      <c r="I1723" s="153"/>
      <c r="J1723" s="153"/>
      <c r="K1723" s="153"/>
      <c r="L1723" s="153"/>
      <c r="M1723" s="153"/>
    </row>
    <row r="1724" spans="6:13" x14ac:dyDescent="0.25">
      <c r="F1724" s="153"/>
      <c r="G1724" s="153"/>
      <c r="H1724" s="153"/>
      <c r="I1724" s="153"/>
      <c r="J1724" s="153"/>
      <c r="K1724" s="153"/>
      <c r="L1724" s="153"/>
      <c r="M1724" s="153"/>
    </row>
    <row r="1725" spans="6:13" x14ac:dyDescent="0.25">
      <c r="F1725" s="153"/>
      <c r="G1725" s="153"/>
      <c r="H1725" s="153"/>
      <c r="I1725" s="153"/>
      <c r="J1725" s="153"/>
      <c r="K1725" s="153"/>
      <c r="L1725" s="153"/>
      <c r="M1725" s="153"/>
    </row>
    <row r="1726" spans="6:13" x14ac:dyDescent="0.25">
      <c r="F1726" s="153"/>
      <c r="G1726" s="153"/>
      <c r="H1726" s="153"/>
      <c r="I1726" s="153"/>
      <c r="J1726" s="153"/>
      <c r="K1726" s="153"/>
      <c r="L1726" s="153"/>
      <c r="M1726" s="153"/>
    </row>
    <row r="1727" spans="6:13" x14ac:dyDescent="0.25">
      <c r="F1727" s="153"/>
      <c r="G1727" s="153"/>
      <c r="H1727" s="153"/>
      <c r="I1727" s="153"/>
      <c r="J1727" s="153"/>
      <c r="K1727" s="153"/>
      <c r="L1727" s="153"/>
      <c r="M1727" s="153"/>
    </row>
    <row r="1728" spans="6:13" x14ac:dyDescent="0.25">
      <c r="F1728" s="153"/>
      <c r="G1728" s="153"/>
      <c r="H1728" s="153"/>
      <c r="I1728" s="153"/>
      <c r="J1728" s="153"/>
      <c r="K1728" s="153"/>
      <c r="L1728" s="153"/>
      <c r="M1728" s="153"/>
    </row>
    <row r="1729" spans="6:13" x14ac:dyDescent="0.25">
      <c r="F1729" s="153"/>
      <c r="G1729" s="153"/>
      <c r="H1729" s="153"/>
      <c r="I1729" s="153"/>
      <c r="J1729" s="153"/>
      <c r="K1729" s="153"/>
      <c r="L1729" s="153"/>
      <c r="M1729" s="153"/>
    </row>
    <row r="1730" spans="6:13" x14ac:dyDescent="0.25">
      <c r="F1730" s="153"/>
      <c r="G1730" s="153"/>
      <c r="H1730" s="153"/>
      <c r="I1730" s="153"/>
      <c r="J1730" s="153"/>
      <c r="K1730" s="153"/>
      <c r="L1730" s="153"/>
      <c r="M1730" s="153"/>
    </row>
    <row r="1731" spans="6:13" x14ac:dyDescent="0.25">
      <c r="F1731" s="153"/>
      <c r="G1731" s="153"/>
      <c r="H1731" s="153"/>
      <c r="I1731" s="153"/>
      <c r="J1731" s="153"/>
      <c r="K1731" s="153"/>
      <c r="L1731" s="153"/>
      <c r="M1731" s="153"/>
    </row>
    <row r="1732" spans="6:13" x14ac:dyDescent="0.25">
      <c r="F1732" s="153"/>
      <c r="G1732" s="153"/>
      <c r="H1732" s="153"/>
      <c r="I1732" s="153"/>
      <c r="J1732" s="153"/>
      <c r="K1732" s="153"/>
      <c r="L1732" s="153"/>
      <c r="M1732" s="153"/>
    </row>
    <row r="1733" spans="6:13" x14ac:dyDescent="0.25">
      <c r="F1733" s="153"/>
      <c r="G1733" s="153"/>
      <c r="H1733" s="153"/>
      <c r="I1733" s="153"/>
      <c r="J1733" s="153"/>
      <c r="K1733" s="153"/>
      <c r="L1733" s="153"/>
      <c r="M1733" s="153"/>
    </row>
    <row r="1734" spans="6:13" x14ac:dyDescent="0.25">
      <c r="F1734" s="153"/>
      <c r="G1734" s="153"/>
      <c r="H1734" s="153"/>
      <c r="I1734" s="153"/>
      <c r="J1734" s="153"/>
      <c r="K1734" s="153"/>
      <c r="L1734" s="153"/>
      <c r="M1734" s="153"/>
    </row>
    <row r="1735" spans="6:13" x14ac:dyDescent="0.25">
      <c r="F1735" s="153"/>
      <c r="G1735" s="153"/>
      <c r="H1735" s="153"/>
      <c r="I1735" s="153"/>
      <c r="J1735" s="153"/>
      <c r="K1735" s="153"/>
      <c r="L1735" s="153"/>
      <c r="M1735" s="153"/>
    </row>
    <row r="1736" spans="6:13" x14ac:dyDescent="0.25">
      <c r="F1736" s="153"/>
      <c r="G1736" s="153"/>
      <c r="H1736" s="153"/>
      <c r="I1736" s="153"/>
      <c r="J1736" s="153"/>
      <c r="K1736" s="153"/>
      <c r="L1736" s="153"/>
      <c r="M1736" s="153"/>
    </row>
    <row r="1737" spans="6:13" x14ac:dyDescent="0.25">
      <c r="F1737" s="153"/>
      <c r="G1737" s="153"/>
      <c r="H1737" s="153"/>
      <c r="I1737" s="153"/>
      <c r="J1737" s="153"/>
      <c r="K1737" s="153"/>
      <c r="L1737" s="153"/>
      <c r="M1737" s="153"/>
    </row>
    <row r="1738" spans="6:13" x14ac:dyDescent="0.25">
      <c r="F1738" s="153"/>
      <c r="G1738" s="153"/>
      <c r="H1738" s="153"/>
      <c r="I1738" s="153"/>
      <c r="J1738" s="153"/>
      <c r="K1738" s="153"/>
      <c r="L1738" s="153"/>
      <c r="M1738" s="153"/>
    </row>
    <row r="1739" spans="6:13" x14ac:dyDescent="0.25">
      <c r="F1739" s="153"/>
      <c r="G1739" s="153"/>
      <c r="H1739" s="153"/>
      <c r="I1739" s="153"/>
      <c r="J1739" s="153"/>
      <c r="K1739" s="153"/>
      <c r="L1739" s="153"/>
      <c r="M1739" s="153"/>
    </row>
    <row r="1740" spans="6:13" x14ac:dyDescent="0.25">
      <c r="F1740" s="153"/>
      <c r="G1740" s="153"/>
      <c r="H1740" s="153"/>
      <c r="I1740" s="153"/>
      <c r="J1740" s="153"/>
      <c r="K1740" s="153"/>
      <c r="L1740" s="153"/>
      <c r="M1740" s="153"/>
    </row>
    <row r="1741" spans="6:13" x14ac:dyDescent="0.25">
      <c r="F1741" s="153"/>
      <c r="G1741" s="153"/>
      <c r="H1741" s="153"/>
      <c r="I1741" s="153"/>
      <c r="J1741" s="153"/>
      <c r="K1741" s="153"/>
      <c r="L1741" s="153"/>
      <c r="M1741" s="153"/>
    </row>
    <row r="1742" spans="6:13" x14ac:dyDescent="0.25">
      <c r="F1742" s="153"/>
      <c r="G1742" s="153"/>
      <c r="H1742" s="153"/>
      <c r="I1742" s="153"/>
      <c r="J1742" s="153"/>
      <c r="K1742" s="153"/>
      <c r="L1742" s="153"/>
      <c r="M1742" s="153"/>
    </row>
    <row r="1743" spans="6:13" x14ac:dyDescent="0.25">
      <c r="F1743" s="153"/>
      <c r="G1743" s="153"/>
      <c r="H1743" s="153"/>
      <c r="I1743" s="153"/>
      <c r="J1743" s="153"/>
      <c r="K1743" s="153"/>
      <c r="L1743" s="153"/>
      <c r="M1743" s="153"/>
    </row>
    <row r="1744" spans="6:13" x14ac:dyDescent="0.25">
      <c r="F1744" s="153"/>
      <c r="G1744" s="153"/>
      <c r="H1744" s="153"/>
      <c r="I1744" s="153"/>
      <c r="J1744" s="153"/>
      <c r="K1744" s="153"/>
      <c r="L1744" s="153"/>
      <c r="M1744" s="153"/>
    </row>
    <row r="1745" spans="6:13" x14ac:dyDescent="0.25">
      <c r="F1745" s="153"/>
      <c r="G1745" s="153"/>
      <c r="H1745" s="153"/>
      <c r="I1745" s="153"/>
      <c r="J1745" s="153"/>
      <c r="K1745" s="153"/>
      <c r="L1745" s="153"/>
      <c r="M1745" s="153"/>
    </row>
    <row r="1746" spans="6:13" x14ac:dyDescent="0.25">
      <c r="F1746" s="153"/>
      <c r="G1746" s="153"/>
      <c r="H1746" s="153"/>
      <c r="I1746" s="153"/>
      <c r="J1746" s="153"/>
      <c r="K1746" s="153"/>
      <c r="L1746" s="153"/>
      <c r="M1746" s="153"/>
    </row>
    <row r="1747" spans="6:13" x14ac:dyDescent="0.25">
      <c r="F1747" s="153"/>
      <c r="G1747" s="153"/>
      <c r="H1747" s="153"/>
      <c r="I1747" s="153"/>
      <c r="J1747" s="153"/>
      <c r="K1747" s="153"/>
      <c r="L1747" s="153"/>
      <c r="M1747" s="153"/>
    </row>
    <row r="1748" spans="6:13" x14ac:dyDescent="0.25">
      <c r="F1748" s="153"/>
      <c r="G1748" s="153"/>
      <c r="H1748" s="153"/>
      <c r="I1748" s="153"/>
      <c r="J1748" s="153"/>
      <c r="K1748" s="153"/>
      <c r="L1748" s="153"/>
      <c r="M1748" s="153"/>
    </row>
    <row r="1749" spans="6:13" x14ac:dyDescent="0.25">
      <c r="F1749" s="153"/>
      <c r="G1749" s="153"/>
      <c r="H1749" s="153"/>
      <c r="I1749" s="153"/>
      <c r="J1749" s="153"/>
      <c r="K1749" s="153"/>
      <c r="L1749" s="153"/>
      <c r="M1749" s="153"/>
    </row>
    <row r="1750" spans="6:13" x14ac:dyDescent="0.25">
      <c r="F1750" s="153"/>
      <c r="G1750" s="153"/>
      <c r="H1750" s="153"/>
      <c r="I1750" s="153"/>
      <c r="J1750" s="153"/>
      <c r="K1750" s="153"/>
      <c r="L1750" s="153"/>
      <c r="M1750" s="153"/>
    </row>
    <row r="1751" spans="6:13" x14ac:dyDescent="0.25">
      <c r="F1751" s="153"/>
      <c r="G1751" s="153"/>
      <c r="H1751" s="153"/>
      <c r="I1751" s="153"/>
      <c r="J1751" s="153"/>
      <c r="K1751" s="153"/>
      <c r="L1751" s="153"/>
      <c r="M1751" s="153"/>
    </row>
    <row r="1752" spans="6:13" x14ac:dyDescent="0.25">
      <c r="F1752" s="153"/>
      <c r="G1752" s="153"/>
      <c r="H1752" s="153"/>
      <c r="I1752" s="153"/>
      <c r="J1752" s="153"/>
      <c r="K1752" s="153"/>
      <c r="L1752" s="153"/>
      <c r="M1752" s="153"/>
    </row>
    <row r="1753" spans="6:13" x14ac:dyDescent="0.25">
      <c r="F1753" s="153"/>
      <c r="G1753" s="153"/>
      <c r="H1753" s="153"/>
      <c r="I1753" s="153"/>
      <c r="J1753" s="153"/>
      <c r="K1753" s="153"/>
      <c r="L1753" s="153"/>
      <c r="M1753" s="153"/>
    </row>
    <row r="1754" spans="6:13" x14ac:dyDescent="0.25">
      <c r="F1754" s="153"/>
      <c r="G1754" s="153"/>
      <c r="H1754" s="153"/>
      <c r="I1754" s="153"/>
      <c r="J1754" s="153"/>
      <c r="K1754" s="153"/>
      <c r="L1754" s="153"/>
      <c r="M1754" s="153"/>
    </row>
    <row r="1755" spans="6:13" x14ac:dyDescent="0.25">
      <c r="F1755" s="153"/>
      <c r="G1755" s="153"/>
      <c r="H1755" s="153"/>
      <c r="I1755" s="153"/>
      <c r="J1755" s="153"/>
      <c r="K1755" s="153"/>
      <c r="L1755" s="153"/>
      <c r="M1755" s="153"/>
    </row>
    <row r="1756" spans="6:13" x14ac:dyDescent="0.25">
      <c r="F1756" s="153"/>
      <c r="G1756" s="153"/>
      <c r="H1756" s="153"/>
      <c r="I1756" s="153"/>
      <c r="J1756" s="153"/>
      <c r="K1756" s="153"/>
      <c r="L1756" s="153"/>
      <c r="M1756" s="153"/>
    </row>
    <row r="1757" spans="6:13" x14ac:dyDescent="0.25">
      <c r="F1757" s="153"/>
      <c r="G1757" s="153"/>
      <c r="H1757" s="153"/>
      <c r="I1757" s="153"/>
      <c r="J1757" s="153"/>
      <c r="K1757" s="153"/>
      <c r="L1757" s="153"/>
      <c r="M1757" s="153"/>
    </row>
    <row r="1758" spans="6:13" x14ac:dyDescent="0.25">
      <c r="F1758" s="153"/>
      <c r="G1758" s="153"/>
      <c r="H1758" s="153"/>
      <c r="I1758" s="153"/>
      <c r="J1758" s="153"/>
      <c r="K1758" s="153"/>
      <c r="L1758" s="153"/>
      <c r="M1758" s="153"/>
    </row>
    <row r="1759" spans="6:13" x14ac:dyDescent="0.25">
      <c r="F1759" s="153"/>
      <c r="G1759" s="153"/>
      <c r="H1759" s="153"/>
      <c r="I1759" s="153"/>
      <c r="J1759" s="153"/>
      <c r="K1759" s="153"/>
      <c r="L1759" s="153"/>
      <c r="M1759" s="153"/>
    </row>
    <row r="1760" spans="6:13" x14ac:dyDescent="0.25">
      <c r="F1760" s="153"/>
      <c r="G1760" s="153"/>
      <c r="H1760" s="153"/>
      <c r="I1760" s="153"/>
      <c r="J1760" s="153"/>
      <c r="K1760" s="153"/>
      <c r="L1760" s="153"/>
      <c r="M1760" s="153"/>
    </row>
    <row r="1761" spans="6:13" x14ac:dyDescent="0.25">
      <c r="F1761" s="153"/>
      <c r="G1761" s="153"/>
      <c r="H1761" s="153"/>
      <c r="I1761" s="153"/>
      <c r="J1761" s="153"/>
      <c r="K1761" s="153"/>
      <c r="L1761" s="153"/>
      <c r="M1761" s="153"/>
    </row>
    <row r="1762" spans="6:13" x14ac:dyDescent="0.25">
      <c r="F1762" s="153"/>
      <c r="G1762" s="153"/>
      <c r="H1762" s="153"/>
      <c r="I1762" s="153"/>
      <c r="J1762" s="153"/>
      <c r="K1762" s="153"/>
      <c r="L1762" s="153"/>
      <c r="M1762" s="153"/>
    </row>
    <row r="1763" spans="6:13" x14ac:dyDescent="0.25">
      <c r="F1763" s="153"/>
      <c r="G1763" s="153"/>
      <c r="H1763" s="153"/>
      <c r="I1763" s="153"/>
      <c r="J1763" s="153"/>
      <c r="K1763" s="153"/>
      <c r="L1763" s="153"/>
      <c r="M1763" s="153"/>
    </row>
    <row r="1764" spans="6:13" x14ac:dyDescent="0.25">
      <c r="F1764" s="153"/>
      <c r="G1764" s="153"/>
      <c r="H1764" s="153"/>
      <c r="I1764" s="153"/>
      <c r="J1764" s="153"/>
      <c r="K1764" s="153"/>
      <c r="L1764" s="153"/>
      <c r="M1764" s="153"/>
    </row>
    <row r="1765" spans="6:13" x14ac:dyDescent="0.25">
      <c r="F1765" s="153"/>
      <c r="G1765" s="153"/>
      <c r="H1765" s="153"/>
      <c r="I1765" s="153"/>
      <c r="J1765" s="153"/>
      <c r="K1765" s="153"/>
      <c r="L1765" s="153"/>
      <c r="M1765" s="153"/>
    </row>
    <row r="1766" spans="6:13" x14ac:dyDescent="0.25">
      <c r="F1766" s="153"/>
      <c r="G1766" s="153"/>
      <c r="H1766" s="153"/>
      <c r="I1766" s="153"/>
      <c r="J1766" s="153"/>
      <c r="K1766" s="153"/>
      <c r="L1766" s="153"/>
      <c r="M1766" s="153"/>
    </row>
    <row r="1767" spans="6:13" x14ac:dyDescent="0.25">
      <c r="F1767" s="153"/>
      <c r="G1767" s="153"/>
      <c r="H1767" s="153"/>
      <c r="I1767" s="153"/>
      <c r="J1767" s="153"/>
      <c r="K1767" s="153"/>
      <c r="L1767" s="153"/>
      <c r="M1767" s="153"/>
    </row>
    <row r="1768" spans="6:13" x14ac:dyDescent="0.25">
      <c r="F1768" s="153"/>
      <c r="G1768" s="153"/>
      <c r="H1768" s="153"/>
      <c r="I1768" s="153"/>
      <c r="J1768" s="153"/>
      <c r="K1768" s="153"/>
      <c r="L1768" s="153"/>
      <c r="M1768" s="153"/>
    </row>
    <row r="1769" spans="6:13" x14ac:dyDescent="0.25">
      <c r="F1769" s="153"/>
      <c r="G1769" s="153"/>
      <c r="H1769" s="153"/>
      <c r="I1769" s="153"/>
      <c r="J1769" s="153"/>
      <c r="K1769" s="153"/>
      <c r="L1769" s="153"/>
      <c r="M1769" s="153"/>
    </row>
    <row r="1770" spans="6:13" x14ac:dyDescent="0.25">
      <c r="F1770" s="153"/>
      <c r="G1770" s="153"/>
      <c r="H1770" s="153"/>
      <c r="I1770" s="153"/>
      <c r="J1770" s="153"/>
      <c r="K1770" s="153"/>
      <c r="L1770" s="153"/>
      <c r="M1770" s="153"/>
    </row>
    <row r="1771" spans="6:13" x14ac:dyDescent="0.25">
      <c r="F1771" s="153"/>
      <c r="G1771" s="153"/>
      <c r="H1771" s="153"/>
      <c r="I1771" s="153"/>
      <c r="J1771" s="153"/>
      <c r="K1771" s="153"/>
      <c r="L1771" s="153"/>
      <c r="M1771" s="153"/>
    </row>
    <row r="1772" spans="6:13" x14ac:dyDescent="0.25">
      <c r="F1772" s="153"/>
      <c r="G1772" s="153"/>
      <c r="H1772" s="153"/>
      <c r="I1772" s="153"/>
      <c r="J1772" s="153"/>
      <c r="K1772" s="153"/>
      <c r="L1772" s="153"/>
      <c r="M1772" s="153"/>
    </row>
    <row r="1773" spans="6:13" x14ac:dyDescent="0.25">
      <c r="F1773" s="153"/>
      <c r="G1773" s="153"/>
      <c r="H1773" s="153"/>
      <c r="I1773" s="153"/>
      <c r="J1773" s="153"/>
      <c r="K1773" s="153"/>
      <c r="L1773" s="153"/>
      <c r="M1773" s="153"/>
    </row>
    <row r="1774" spans="6:13" x14ac:dyDescent="0.25">
      <c r="F1774" s="153"/>
      <c r="G1774" s="153"/>
      <c r="H1774" s="153"/>
      <c r="I1774" s="153"/>
      <c r="J1774" s="153"/>
      <c r="K1774" s="153"/>
      <c r="L1774" s="153"/>
      <c r="M1774" s="153"/>
    </row>
    <row r="1775" spans="6:13" x14ac:dyDescent="0.25">
      <c r="F1775" s="153"/>
      <c r="G1775" s="153"/>
      <c r="H1775" s="153"/>
      <c r="I1775" s="153"/>
      <c r="J1775" s="153"/>
      <c r="K1775" s="153"/>
      <c r="L1775" s="153"/>
      <c r="M1775" s="153"/>
    </row>
    <row r="1776" spans="6:13" x14ac:dyDescent="0.25">
      <c r="F1776" s="153"/>
      <c r="G1776" s="153"/>
      <c r="H1776" s="153"/>
      <c r="I1776" s="153"/>
      <c r="J1776" s="153"/>
      <c r="K1776" s="153"/>
      <c r="L1776" s="153"/>
      <c r="M1776" s="153"/>
    </row>
    <row r="1777" spans="6:13" x14ac:dyDescent="0.25">
      <c r="F1777" s="153"/>
      <c r="G1777" s="153"/>
      <c r="H1777" s="153"/>
      <c r="I1777" s="153"/>
      <c r="J1777" s="153"/>
      <c r="K1777" s="153"/>
      <c r="L1777" s="153"/>
      <c r="M1777" s="153"/>
    </row>
    <row r="1778" spans="6:13" x14ac:dyDescent="0.25">
      <c r="F1778" s="153"/>
      <c r="G1778" s="153"/>
      <c r="H1778" s="153"/>
      <c r="I1778" s="153"/>
      <c r="J1778" s="153"/>
      <c r="K1778" s="153"/>
      <c r="L1778" s="153"/>
      <c r="M1778" s="153"/>
    </row>
    <row r="1779" spans="6:13" x14ac:dyDescent="0.25">
      <c r="F1779" s="153"/>
      <c r="G1779" s="153"/>
      <c r="H1779" s="153"/>
      <c r="I1779" s="153"/>
      <c r="J1779" s="153"/>
      <c r="K1779" s="153"/>
      <c r="L1779" s="153"/>
      <c r="M1779" s="153"/>
    </row>
    <row r="1780" spans="6:13" x14ac:dyDescent="0.25">
      <c r="F1780" s="153"/>
      <c r="G1780" s="153"/>
      <c r="H1780" s="153"/>
      <c r="I1780" s="153"/>
      <c r="J1780" s="153"/>
      <c r="K1780" s="153"/>
      <c r="L1780" s="153"/>
      <c r="M1780" s="153"/>
    </row>
    <row r="1781" spans="6:13" x14ac:dyDescent="0.25">
      <c r="F1781" s="153"/>
      <c r="G1781" s="153"/>
      <c r="H1781" s="153"/>
      <c r="I1781" s="153"/>
      <c r="J1781" s="153"/>
      <c r="K1781" s="153"/>
      <c r="L1781" s="153"/>
      <c r="M1781" s="153"/>
    </row>
    <row r="1782" spans="6:13" x14ac:dyDescent="0.25">
      <c r="F1782" s="153"/>
      <c r="G1782" s="153"/>
      <c r="H1782" s="153"/>
      <c r="I1782" s="153"/>
      <c r="J1782" s="153"/>
      <c r="K1782" s="153"/>
      <c r="L1782" s="153"/>
      <c r="M1782" s="153"/>
    </row>
    <row r="1783" spans="6:13" x14ac:dyDescent="0.25">
      <c r="F1783" s="153"/>
      <c r="G1783" s="153"/>
      <c r="H1783" s="153"/>
      <c r="I1783" s="153"/>
      <c r="J1783" s="153"/>
      <c r="K1783" s="153"/>
      <c r="L1783" s="153"/>
      <c r="M1783" s="153"/>
    </row>
    <row r="1784" spans="6:13" x14ac:dyDescent="0.25">
      <c r="F1784" s="153"/>
      <c r="G1784" s="153"/>
      <c r="H1784" s="153"/>
      <c r="I1784" s="153"/>
      <c r="J1784" s="153"/>
      <c r="K1784" s="153"/>
      <c r="L1784" s="153"/>
      <c r="M1784" s="153"/>
    </row>
    <row r="1785" spans="6:13" x14ac:dyDescent="0.25">
      <c r="F1785" s="153"/>
      <c r="G1785" s="153"/>
      <c r="H1785" s="153"/>
      <c r="I1785" s="153"/>
      <c r="J1785" s="153"/>
      <c r="K1785" s="153"/>
      <c r="L1785" s="153"/>
      <c r="M1785" s="153"/>
    </row>
    <row r="1786" spans="6:13" x14ac:dyDescent="0.25">
      <c r="F1786" s="153"/>
      <c r="G1786" s="153"/>
      <c r="H1786" s="153"/>
      <c r="I1786" s="153"/>
      <c r="J1786" s="153"/>
      <c r="K1786" s="153"/>
      <c r="L1786" s="153"/>
      <c r="M1786" s="153"/>
    </row>
    <row r="1787" spans="6:13" x14ac:dyDescent="0.25">
      <c r="F1787" s="153"/>
      <c r="G1787" s="153"/>
      <c r="H1787" s="153"/>
      <c r="I1787" s="153"/>
      <c r="J1787" s="153"/>
      <c r="K1787" s="153"/>
      <c r="L1787" s="153"/>
      <c r="M1787" s="153"/>
    </row>
    <row r="1788" spans="6:13" x14ac:dyDescent="0.25">
      <c r="F1788" s="153"/>
      <c r="G1788" s="153"/>
      <c r="H1788" s="153"/>
      <c r="I1788" s="153"/>
      <c r="J1788" s="153"/>
      <c r="K1788" s="153"/>
      <c r="L1788" s="153"/>
      <c r="M1788" s="153"/>
    </row>
    <row r="1789" spans="6:13" x14ac:dyDescent="0.25">
      <c r="F1789" s="153"/>
      <c r="G1789" s="153"/>
      <c r="H1789" s="153"/>
      <c r="I1789" s="153"/>
      <c r="J1789" s="153"/>
      <c r="K1789" s="153"/>
      <c r="L1789" s="153"/>
      <c r="M1789" s="153"/>
    </row>
    <row r="1790" spans="6:13" x14ac:dyDescent="0.25">
      <c r="F1790" s="153"/>
      <c r="G1790" s="153"/>
      <c r="H1790" s="153"/>
      <c r="I1790" s="153"/>
      <c r="J1790" s="153"/>
      <c r="K1790" s="153"/>
      <c r="L1790" s="153"/>
      <c r="M1790" s="153"/>
    </row>
    <row r="1791" spans="6:13" x14ac:dyDescent="0.25">
      <c r="F1791" s="153"/>
      <c r="G1791" s="153"/>
      <c r="H1791" s="153"/>
      <c r="I1791" s="153"/>
      <c r="J1791" s="153"/>
      <c r="K1791" s="153"/>
      <c r="L1791" s="153"/>
      <c r="M1791" s="153"/>
    </row>
    <row r="1792" spans="6:13" x14ac:dyDescent="0.25">
      <c r="F1792" s="153"/>
      <c r="G1792" s="153"/>
      <c r="H1792" s="153"/>
      <c r="I1792" s="153"/>
      <c r="J1792" s="153"/>
      <c r="K1792" s="153"/>
      <c r="L1792" s="153"/>
      <c r="M1792" s="153"/>
    </row>
    <row r="1793" spans="6:13" x14ac:dyDescent="0.25">
      <c r="F1793" s="153"/>
      <c r="G1793" s="153"/>
      <c r="H1793" s="153"/>
      <c r="I1793" s="153"/>
      <c r="J1793" s="153"/>
      <c r="K1793" s="153"/>
      <c r="L1793" s="153"/>
      <c r="M1793" s="153"/>
    </row>
    <row r="1794" spans="6:13" x14ac:dyDescent="0.25">
      <c r="F1794" s="153"/>
      <c r="G1794" s="153"/>
      <c r="H1794" s="153"/>
      <c r="I1794" s="153"/>
      <c r="J1794" s="153"/>
      <c r="K1794" s="153"/>
      <c r="L1794" s="153"/>
      <c r="M1794" s="153"/>
    </row>
    <row r="1795" spans="6:13" x14ac:dyDescent="0.25">
      <c r="F1795" s="153"/>
      <c r="G1795" s="153"/>
      <c r="H1795" s="153"/>
      <c r="I1795" s="153"/>
      <c r="J1795" s="153"/>
      <c r="K1795" s="153"/>
      <c r="L1795" s="153"/>
      <c r="M1795" s="153"/>
    </row>
    <row r="1796" spans="6:13" x14ac:dyDescent="0.25">
      <c r="F1796" s="153"/>
      <c r="G1796" s="153"/>
      <c r="H1796" s="153"/>
      <c r="I1796" s="153"/>
      <c r="J1796" s="153"/>
      <c r="K1796" s="153"/>
      <c r="L1796" s="153"/>
      <c r="M1796" s="153"/>
    </row>
    <row r="1797" spans="6:13" x14ac:dyDescent="0.25">
      <c r="F1797" s="153"/>
      <c r="G1797" s="153"/>
      <c r="H1797" s="153"/>
      <c r="I1797" s="153"/>
      <c r="J1797" s="153"/>
      <c r="K1797" s="153"/>
      <c r="L1797" s="153"/>
      <c r="M1797" s="153"/>
    </row>
    <row r="1798" spans="6:13" x14ac:dyDescent="0.25">
      <c r="F1798" s="153"/>
      <c r="G1798" s="153"/>
      <c r="H1798" s="153"/>
      <c r="I1798" s="153"/>
      <c r="J1798" s="153"/>
      <c r="K1798" s="153"/>
      <c r="L1798" s="153"/>
      <c r="M1798" s="153"/>
    </row>
    <row r="1799" spans="6:13" x14ac:dyDescent="0.25">
      <c r="F1799" s="153"/>
      <c r="G1799" s="153"/>
      <c r="H1799" s="153"/>
      <c r="I1799" s="153"/>
      <c r="J1799" s="153"/>
      <c r="K1799" s="153"/>
      <c r="L1799" s="153"/>
      <c r="M1799" s="153"/>
    </row>
    <row r="1800" spans="6:13" x14ac:dyDescent="0.25">
      <c r="F1800" s="153"/>
      <c r="G1800" s="153"/>
      <c r="H1800" s="153"/>
      <c r="I1800" s="153"/>
      <c r="J1800" s="153"/>
      <c r="K1800" s="153"/>
      <c r="L1800" s="153"/>
      <c r="M1800" s="153"/>
    </row>
    <row r="1801" spans="6:13" x14ac:dyDescent="0.25">
      <c r="F1801" s="153"/>
      <c r="G1801" s="153"/>
      <c r="H1801" s="153"/>
      <c r="I1801" s="153"/>
      <c r="J1801" s="153"/>
      <c r="K1801" s="153"/>
      <c r="L1801" s="153"/>
      <c r="M1801" s="153"/>
    </row>
    <row r="1802" spans="6:13" x14ac:dyDescent="0.25">
      <c r="F1802" s="153"/>
      <c r="G1802" s="153"/>
      <c r="H1802" s="153"/>
      <c r="I1802" s="153"/>
      <c r="J1802" s="153"/>
      <c r="K1802" s="153"/>
      <c r="L1802" s="153"/>
      <c r="M1802" s="153"/>
    </row>
    <row r="1803" spans="6:13" x14ac:dyDescent="0.25">
      <c r="F1803" s="153"/>
      <c r="G1803" s="153"/>
      <c r="H1803" s="153"/>
      <c r="I1803" s="153"/>
      <c r="J1803" s="153"/>
      <c r="K1803" s="153"/>
      <c r="L1803" s="153"/>
      <c r="M1803" s="153"/>
    </row>
    <row r="1804" spans="6:13" x14ac:dyDescent="0.25">
      <c r="F1804" s="153"/>
      <c r="G1804" s="153"/>
      <c r="H1804" s="153"/>
      <c r="I1804" s="153"/>
      <c r="J1804" s="153"/>
      <c r="K1804" s="153"/>
      <c r="L1804" s="153"/>
      <c r="M1804" s="153"/>
    </row>
    <row r="1805" spans="6:13" x14ac:dyDescent="0.25">
      <c r="F1805" s="153"/>
      <c r="G1805" s="153"/>
      <c r="H1805" s="153"/>
      <c r="I1805" s="153"/>
      <c r="J1805" s="153"/>
      <c r="K1805" s="153"/>
      <c r="L1805" s="153"/>
      <c r="M1805" s="153"/>
    </row>
    <row r="1806" spans="6:13" x14ac:dyDescent="0.25">
      <c r="F1806" s="153"/>
      <c r="G1806" s="153"/>
      <c r="H1806" s="153"/>
      <c r="I1806" s="153"/>
      <c r="J1806" s="153"/>
      <c r="K1806" s="153"/>
      <c r="L1806" s="153"/>
      <c r="M1806" s="153"/>
    </row>
    <row r="1807" spans="6:13" x14ac:dyDescent="0.25">
      <c r="F1807" s="153"/>
      <c r="G1807" s="153"/>
      <c r="H1807" s="153"/>
      <c r="I1807" s="153"/>
      <c r="J1807" s="153"/>
      <c r="K1807" s="153"/>
      <c r="L1807" s="153"/>
      <c r="M1807" s="153"/>
    </row>
    <row r="1808" spans="6:13" x14ac:dyDescent="0.25">
      <c r="F1808" s="153"/>
      <c r="G1808" s="153"/>
      <c r="H1808" s="153"/>
      <c r="I1808" s="153"/>
      <c r="J1808" s="153"/>
      <c r="K1808" s="153"/>
      <c r="L1808" s="153"/>
      <c r="M1808" s="153"/>
    </row>
    <row r="1809" spans="6:13" x14ac:dyDescent="0.25">
      <c r="F1809" s="153"/>
      <c r="G1809" s="153"/>
      <c r="H1809" s="153"/>
      <c r="I1809" s="153"/>
      <c r="J1809" s="153"/>
      <c r="K1809" s="153"/>
      <c r="L1809" s="153"/>
      <c r="M1809" s="153"/>
    </row>
    <row r="1810" spans="6:13" x14ac:dyDescent="0.25">
      <c r="F1810" s="153"/>
      <c r="G1810" s="153"/>
      <c r="H1810" s="153"/>
      <c r="I1810" s="153"/>
      <c r="J1810" s="153"/>
      <c r="K1810" s="153"/>
      <c r="L1810" s="153"/>
      <c r="M1810" s="153"/>
    </row>
    <row r="1811" spans="6:13" x14ac:dyDescent="0.25">
      <c r="F1811" s="153"/>
      <c r="G1811" s="153"/>
      <c r="H1811" s="153"/>
      <c r="I1811" s="153"/>
      <c r="J1811" s="153"/>
      <c r="K1811" s="153"/>
      <c r="L1811" s="153"/>
      <c r="M1811" s="153"/>
    </row>
    <row r="1812" spans="6:13" x14ac:dyDescent="0.25">
      <c r="F1812" s="153"/>
      <c r="G1812" s="153"/>
      <c r="H1812" s="153"/>
      <c r="I1812" s="153"/>
      <c r="J1812" s="153"/>
      <c r="K1812" s="153"/>
      <c r="L1812" s="153"/>
      <c r="M1812" s="153"/>
    </row>
    <row r="1813" spans="6:13" x14ac:dyDescent="0.25">
      <c r="F1813" s="153"/>
      <c r="G1813" s="153"/>
      <c r="H1813" s="153"/>
      <c r="I1813" s="153"/>
      <c r="J1813" s="153"/>
      <c r="K1813" s="153"/>
      <c r="L1813" s="153"/>
      <c r="M1813" s="153"/>
    </row>
    <row r="1814" spans="6:13" x14ac:dyDescent="0.25">
      <c r="F1814" s="153"/>
      <c r="G1814" s="153"/>
      <c r="H1814" s="153"/>
      <c r="I1814" s="153"/>
      <c r="J1814" s="153"/>
      <c r="K1814" s="153"/>
      <c r="L1814" s="153"/>
      <c r="M1814" s="153"/>
    </row>
    <row r="1815" spans="6:13" x14ac:dyDescent="0.25">
      <c r="F1815" s="153"/>
      <c r="G1815" s="153"/>
      <c r="H1815" s="153"/>
      <c r="I1815" s="153"/>
      <c r="J1815" s="153"/>
      <c r="K1815" s="153"/>
      <c r="L1815" s="153"/>
      <c r="M1815" s="153"/>
    </row>
    <row r="1816" spans="6:13" x14ac:dyDescent="0.25">
      <c r="F1816" s="153"/>
      <c r="G1816" s="153"/>
      <c r="H1816" s="153"/>
      <c r="I1816" s="153"/>
      <c r="J1816" s="153"/>
      <c r="K1816" s="153"/>
      <c r="L1816" s="153"/>
      <c r="M1816" s="153"/>
    </row>
    <row r="1817" spans="6:13" x14ac:dyDescent="0.25">
      <c r="F1817" s="153"/>
      <c r="G1817" s="153"/>
      <c r="H1817" s="153"/>
      <c r="I1817" s="153"/>
      <c r="J1817" s="153"/>
      <c r="K1817" s="153"/>
      <c r="L1817" s="153"/>
      <c r="M1817" s="153"/>
    </row>
    <row r="1818" spans="6:13" x14ac:dyDescent="0.25">
      <c r="F1818" s="153"/>
      <c r="G1818" s="153"/>
      <c r="H1818" s="153"/>
      <c r="I1818" s="153"/>
      <c r="J1818" s="153"/>
      <c r="K1818" s="153"/>
      <c r="L1818" s="153"/>
      <c r="M1818" s="153"/>
    </row>
    <row r="1819" spans="6:13" x14ac:dyDescent="0.25">
      <c r="F1819" s="153"/>
      <c r="G1819" s="153"/>
      <c r="H1819" s="153"/>
      <c r="I1819" s="153"/>
      <c r="J1819" s="153"/>
      <c r="K1819" s="153"/>
      <c r="L1819" s="153"/>
      <c r="M1819" s="153"/>
    </row>
    <row r="1820" spans="6:13" x14ac:dyDescent="0.25">
      <c r="F1820" s="153"/>
      <c r="G1820" s="153"/>
      <c r="H1820" s="153"/>
      <c r="I1820" s="153"/>
      <c r="J1820" s="153"/>
      <c r="K1820" s="153"/>
      <c r="L1820" s="153"/>
      <c r="M1820" s="153"/>
    </row>
    <row r="1821" spans="6:13" x14ac:dyDescent="0.25">
      <c r="F1821" s="153"/>
      <c r="G1821" s="153"/>
      <c r="H1821" s="153"/>
      <c r="I1821" s="153"/>
      <c r="J1821" s="153"/>
      <c r="K1821" s="153"/>
      <c r="L1821" s="153"/>
      <c r="M1821" s="153"/>
    </row>
    <row r="1822" spans="6:13" x14ac:dyDescent="0.25">
      <c r="F1822" s="153"/>
      <c r="G1822" s="153"/>
      <c r="H1822" s="153"/>
      <c r="I1822" s="153"/>
      <c r="J1822" s="153"/>
      <c r="K1822" s="153"/>
      <c r="L1822" s="153"/>
      <c r="M1822" s="153"/>
    </row>
    <row r="1823" spans="6:13" x14ac:dyDescent="0.25">
      <c r="F1823" s="153"/>
      <c r="G1823" s="153"/>
      <c r="H1823" s="153"/>
      <c r="I1823" s="153"/>
      <c r="J1823" s="153"/>
      <c r="K1823" s="153"/>
      <c r="L1823" s="153"/>
      <c r="M1823" s="153"/>
    </row>
    <row r="1824" spans="6:13" x14ac:dyDescent="0.25">
      <c r="F1824" s="153"/>
      <c r="G1824" s="153"/>
      <c r="H1824" s="153"/>
      <c r="I1824" s="153"/>
      <c r="J1824" s="153"/>
      <c r="K1824" s="153"/>
      <c r="L1824" s="153"/>
      <c r="M1824" s="153"/>
    </row>
    <row r="1825" spans="6:13" x14ac:dyDescent="0.25">
      <c r="F1825" s="153"/>
      <c r="G1825" s="153"/>
      <c r="H1825" s="153"/>
      <c r="I1825" s="153"/>
      <c r="J1825" s="153"/>
      <c r="K1825" s="153"/>
      <c r="L1825" s="153"/>
      <c r="M1825" s="153"/>
    </row>
    <row r="1826" spans="6:13" x14ac:dyDescent="0.25">
      <c r="F1826" s="153"/>
      <c r="G1826" s="153"/>
      <c r="H1826" s="153"/>
      <c r="I1826" s="153"/>
      <c r="J1826" s="153"/>
      <c r="K1826" s="153"/>
      <c r="L1826" s="153"/>
      <c r="M1826" s="153"/>
    </row>
    <row r="1827" spans="6:13" x14ac:dyDescent="0.25">
      <c r="F1827" s="153"/>
      <c r="G1827" s="153"/>
      <c r="H1827" s="153"/>
      <c r="I1827" s="153"/>
      <c r="J1827" s="153"/>
      <c r="K1827" s="153"/>
      <c r="L1827" s="153"/>
      <c r="M1827" s="153"/>
    </row>
    <row r="1828" spans="6:13" x14ac:dyDescent="0.25">
      <c r="F1828" s="153"/>
      <c r="G1828" s="153"/>
      <c r="H1828" s="153"/>
      <c r="I1828" s="153"/>
      <c r="J1828" s="153"/>
      <c r="K1828" s="153"/>
      <c r="L1828" s="153"/>
      <c r="M1828" s="153"/>
    </row>
    <row r="1829" spans="6:13" x14ac:dyDescent="0.25">
      <c r="F1829" s="153"/>
      <c r="G1829" s="153"/>
      <c r="H1829" s="153"/>
      <c r="I1829" s="153"/>
      <c r="J1829" s="153"/>
      <c r="K1829" s="153"/>
      <c r="L1829" s="153"/>
      <c r="M1829" s="153"/>
    </row>
    <row r="1830" spans="6:13" x14ac:dyDescent="0.25">
      <c r="F1830" s="153"/>
      <c r="G1830" s="153"/>
      <c r="H1830" s="153"/>
      <c r="I1830" s="153"/>
      <c r="J1830" s="153"/>
      <c r="K1830" s="153"/>
      <c r="L1830" s="153"/>
      <c r="M1830" s="153"/>
    </row>
    <row r="1831" spans="6:13" x14ac:dyDescent="0.25">
      <c r="F1831" s="153"/>
      <c r="G1831" s="153"/>
      <c r="H1831" s="153"/>
      <c r="I1831" s="153"/>
      <c r="J1831" s="153"/>
      <c r="K1831" s="153"/>
      <c r="L1831" s="153"/>
      <c r="M1831" s="153"/>
    </row>
    <row r="1832" spans="6:13" x14ac:dyDescent="0.25">
      <c r="F1832" s="153"/>
      <c r="G1832" s="153"/>
      <c r="H1832" s="153"/>
      <c r="I1832" s="153"/>
      <c r="J1832" s="153"/>
      <c r="K1832" s="153"/>
      <c r="L1832" s="153"/>
      <c r="M1832" s="153"/>
    </row>
    <row r="1833" spans="6:13" x14ac:dyDescent="0.25">
      <c r="F1833" s="153"/>
      <c r="G1833" s="153"/>
      <c r="H1833" s="153"/>
      <c r="I1833" s="153"/>
      <c r="J1833" s="153"/>
      <c r="K1833" s="153"/>
      <c r="L1833" s="153"/>
      <c r="M1833" s="153"/>
    </row>
    <row r="1834" spans="6:13" x14ac:dyDescent="0.25">
      <c r="F1834" s="153"/>
      <c r="G1834" s="153"/>
      <c r="H1834" s="153"/>
      <c r="I1834" s="153"/>
      <c r="J1834" s="153"/>
      <c r="K1834" s="153"/>
      <c r="L1834" s="153"/>
      <c r="M1834" s="153"/>
    </row>
    <row r="1835" spans="6:13" x14ac:dyDescent="0.25">
      <c r="F1835" s="153"/>
      <c r="G1835" s="153"/>
      <c r="H1835" s="153"/>
      <c r="I1835" s="153"/>
      <c r="J1835" s="153"/>
      <c r="K1835" s="153"/>
      <c r="L1835" s="153"/>
      <c r="M1835" s="153"/>
    </row>
    <row r="1836" spans="6:13" x14ac:dyDescent="0.25">
      <c r="F1836" s="153"/>
      <c r="G1836" s="153"/>
      <c r="H1836" s="153"/>
      <c r="I1836" s="153"/>
      <c r="J1836" s="153"/>
      <c r="K1836" s="153"/>
      <c r="L1836" s="153"/>
      <c r="M1836" s="153"/>
    </row>
    <row r="1837" spans="6:13" x14ac:dyDescent="0.25">
      <c r="F1837" s="153"/>
      <c r="G1837" s="153"/>
      <c r="H1837" s="153"/>
      <c r="I1837" s="153"/>
      <c r="J1837" s="153"/>
      <c r="K1837" s="153"/>
      <c r="L1837" s="153"/>
      <c r="M1837" s="153"/>
    </row>
    <row r="1838" spans="6:13" x14ac:dyDescent="0.25">
      <c r="F1838" s="153"/>
      <c r="G1838" s="153"/>
      <c r="H1838" s="153"/>
      <c r="I1838" s="153"/>
      <c r="J1838" s="153"/>
      <c r="K1838" s="153"/>
      <c r="L1838" s="153"/>
      <c r="M1838" s="153"/>
    </row>
    <row r="1839" spans="6:13" x14ac:dyDescent="0.25">
      <c r="F1839" s="153"/>
      <c r="G1839" s="153"/>
      <c r="H1839" s="153"/>
      <c r="I1839" s="153"/>
      <c r="J1839" s="153"/>
      <c r="K1839" s="153"/>
      <c r="L1839" s="153"/>
      <c r="M1839" s="153"/>
    </row>
    <row r="1840" spans="6:13" x14ac:dyDescent="0.25">
      <c r="F1840" s="153"/>
      <c r="G1840" s="153"/>
      <c r="H1840" s="153"/>
      <c r="I1840" s="153"/>
      <c r="J1840" s="153"/>
      <c r="K1840" s="153"/>
      <c r="L1840" s="153"/>
      <c r="M1840" s="153"/>
    </row>
    <row r="1841" spans="6:13" x14ac:dyDescent="0.25">
      <c r="F1841" s="153"/>
      <c r="G1841" s="153"/>
      <c r="H1841" s="153"/>
      <c r="I1841" s="153"/>
      <c r="J1841" s="153"/>
      <c r="K1841" s="153"/>
      <c r="L1841" s="153"/>
      <c r="M1841" s="153"/>
    </row>
    <row r="1842" spans="6:13" x14ac:dyDescent="0.25">
      <c r="F1842" s="153"/>
      <c r="G1842" s="153"/>
      <c r="H1842" s="153"/>
      <c r="I1842" s="153"/>
      <c r="J1842" s="153"/>
      <c r="K1842" s="153"/>
      <c r="L1842" s="153"/>
      <c r="M1842" s="153"/>
    </row>
    <row r="1843" spans="6:13" x14ac:dyDescent="0.25">
      <c r="F1843" s="153"/>
      <c r="G1843" s="153"/>
      <c r="H1843" s="153"/>
      <c r="I1843" s="153"/>
      <c r="J1843" s="153"/>
      <c r="K1843" s="153"/>
      <c r="L1843" s="153"/>
      <c r="M1843" s="153"/>
    </row>
    <row r="1844" spans="6:13" x14ac:dyDescent="0.25">
      <c r="F1844" s="153"/>
      <c r="G1844" s="153"/>
      <c r="H1844" s="153"/>
      <c r="I1844" s="153"/>
      <c r="J1844" s="153"/>
      <c r="K1844" s="153"/>
      <c r="L1844" s="153"/>
      <c r="M1844" s="153"/>
    </row>
    <row r="1845" spans="6:13" x14ac:dyDescent="0.25">
      <c r="F1845" s="153"/>
      <c r="G1845" s="153"/>
      <c r="H1845" s="153"/>
      <c r="I1845" s="153"/>
      <c r="J1845" s="153"/>
      <c r="K1845" s="153"/>
      <c r="L1845" s="153"/>
      <c r="M1845" s="153"/>
    </row>
    <row r="1846" spans="6:13" x14ac:dyDescent="0.25">
      <c r="F1846" s="153"/>
      <c r="G1846" s="153"/>
      <c r="H1846" s="153"/>
      <c r="I1846" s="153"/>
      <c r="J1846" s="153"/>
      <c r="K1846" s="153"/>
      <c r="L1846" s="153"/>
      <c r="M1846" s="153"/>
    </row>
    <row r="1847" spans="6:13" x14ac:dyDescent="0.25">
      <c r="F1847" s="153"/>
      <c r="G1847" s="153"/>
      <c r="H1847" s="153"/>
      <c r="I1847" s="153"/>
      <c r="J1847" s="153"/>
      <c r="K1847" s="153"/>
      <c r="L1847" s="153"/>
      <c r="M1847" s="153"/>
    </row>
    <row r="1848" spans="6:13" x14ac:dyDescent="0.25">
      <c r="F1848" s="153"/>
      <c r="G1848" s="153"/>
      <c r="H1848" s="153"/>
      <c r="I1848" s="153"/>
      <c r="J1848" s="153"/>
      <c r="K1848" s="153"/>
      <c r="L1848" s="153"/>
      <c r="M1848" s="153"/>
    </row>
    <row r="1849" spans="6:13" x14ac:dyDescent="0.25">
      <c r="F1849" s="153"/>
      <c r="G1849" s="153"/>
      <c r="H1849" s="153"/>
      <c r="I1849" s="153"/>
      <c r="J1849" s="153"/>
      <c r="K1849" s="153"/>
      <c r="L1849" s="153"/>
      <c r="M1849" s="153"/>
    </row>
    <row r="1850" spans="6:13" x14ac:dyDescent="0.25">
      <c r="F1850" s="153"/>
      <c r="G1850" s="153"/>
      <c r="H1850" s="153"/>
      <c r="I1850" s="153"/>
      <c r="J1850" s="153"/>
      <c r="K1850" s="153"/>
      <c r="L1850" s="153"/>
      <c r="M1850" s="153"/>
    </row>
    <row r="1851" spans="6:13" x14ac:dyDescent="0.25">
      <c r="F1851" s="153"/>
      <c r="G1851" s="153"/>
      <c r="H1851" s="153"/>
      <c r="I1851" s="153"/>
      <c r="J1851" s="153"/>
      <c r="K1851" s="153"/>
      <c r="L1851" s="153"/>
      <c r="M1851" s="153"/>
    </row>
    <row r="1852" spans="6:13" x14ac:dyDescent="0.25">
      <c r="F1852" s="153"/>
      <c r="G1852" s="153"/>
      <c r="H1852" s="153"/>
      <c r="I1852" s="153"/>
      <c r="J1852" s="153"/>
      <c r="K1852" s="153"/>
      <c r="L1852" s="153"/>
      <c r="M1852" s="153"/>
    </row>
    <row r="1853" spans="6:13" x14ac:dyDescent="0.25">
      <c r="F1853" s="153"/>
      <c r="G1853" s="153"/>
      <c r="H1853" s="153"/>
      <c r="I1853" s="153"/>
      <c r="J1853" s="153"/>
      <c r="K1853" s="153"/>
      <c r="L1853" s="153"/>
      <c r="M1853" s="153"/>
    </row>
    <row r="1854" spans="6:13" x14ac:dyDescent="0.25">
      <c r="F1854" s="153"/>
      <c r="G1854" s="153"/>
      <c r="H1854" s="153"/>
      <c r="I1854" s="153"/>
      <c r="J1854" s="153"/>
      <c r="K1854" s="153"/>
      <c r="L1854" s="153"/>
      <c r="M1854" s="153"/>
    </row>
    <row r="1855" spans="6:13" x14ac:dyDescent="0.25">
      <c r="F1855" s="153"/>
      <c r="G1855" s="153"/>
      <c r="H1855" s="153"/>
      <c r="I1855" s="153"/>
      <c r="J1855" s="153"/>
      <c r="K1855" s="153"/>
      <c r="L1855" s="153"/>
      <c r="M1855" s="153"/>
    </row>
    <row r="1856" spans="6:13" x14ac:dyDescent="0.25">
      <c r="F1856" s="153"/>
      <c r="G1856" s="153"/>
      <c r="H1856" s="153"/>
      <c r="I1856" s="153"/>
      <c r="J1856" s="153"/>
      <c r="K1856" s="153"/>
      <c r="L1856" s="153"/>
      <c r="M1856" s="153"/>
    </row>
    <row r="1857" spans="6:13" x14ac:dyDescent="0.25">
      <c r="F1857" s="153"/>
      <c r="G1857" s="153"/>
      <c r="H1857" s="153"/>
      <c r="I1857" s="153"/>
      <c r="J1857" s="153"/>
      <c r="K1857" s="153"/>
      <c r="L1857" s="153"/>
      <c r="M1857" s="153"/>
    </row>
    <row r="1858" spans="6:13" x14ac:dyDescent="0.25">
      <c r="F1858" s="153"/>
      <c r="G1858" s="153"/>
      <c r="H1858" s="153"/>
      <c r="I1858" s="153"/>
      <c r="J1858" s="153"/>
      <c r="K1858" s="153"/>
      <c r="L1858" s="153"/>
      <c r="M1858" s="153"/>
    </row>
    <row r="1859" spans="6:13" x14ac:dyDescent="0.25">
      <c r="F1859" s="153"/>
      <c r="G1859" s="153"/>
      <c r="H1859" s="153"/>
      <c r="I1859" s="153"/>
      <c r="J1859" s="153"/>
      <c r="K1859" s="153"/>
      <c r="L1859" s="153"/>
      <c r="M1859" s="153"/>
    </row>
    <row r="1860" spans="6:13" x14ac:dyDescent="0.25">
      <c r="F1860" s="153"/>
      <c r="G1860" s="153"/>
      <c r="H1860" s="153"/>
      <c r="I1860" s="153"/>
      <c r="J1860" s="153"/>
      <c r="K1860" s="153"/>
      <c r="L1860" s="153"/>
      <c r="M1860" s="153"/>
    </row>
    <row r="1861" spans="6:13" x14ac:dyDescent="0.25">
      <c r="F1861" s="153"/>
      <c r="G1861" s="153"/>
      <c r="H1861" s="153"/>
      <c r="I1861" s="153"/>
      <c r="J1861" s="153"/>
      <c r="K1861" s="153"/>
      <c r="L1861" s="153"/>
      <c r="M1861" s="153"/>
    </row>
    <row r="1862" spans="6:13" x14ac:dyDescent="0.25">
      <c r="F1862" s="153"/>
      <c r="G1862" s="153"/>
      <c r="H1862" s="153"/>
      <c r="I1862" s="153"/>
      <c r="J1862" s="153"/>
      <c r="K1862" s="153"/>
      <c r="L1862" s="153"/>
      <c r="M1862" s="153"/>
    </row>
    <row r="1863" spans="6:13" x14ac:dyDescent="0.25">
      <c r="F1863" s="153"/>
      <c r="G1863" s="153"/>
      <c r="H1863" s="153"/>
      <c r="I1863" s="153"/>
      <c r="J1863" s="153"/>
      <c r="K1863" s="153"/>
      <c r="L1863" s="153"/>
      <c r="M1863" s="153"/>
    </row>
    <row r="1864" spans="6:13" x14ac:dyDescent="0.25">
      <c r="F1864" s="153"/>
      <c r="G1864" s="153"/>
      <c r="H1864" s="153"/>
      <c r="I1864" s="153"/>
      <c r="J1864" s="153"/>
      <c r="K1864" s="153"/>
      <c r="L1864" s="153"/>
      <c r="M1864" s="153"/>
    </row>
    <row r="1865" spans="6:13" x14ac:dyDescent="0.25">
      <c r="F1865" s="153"/>
      <c r="G1865" s="153"/>
      <c r="H1865" s="153"/>
      <c r="I1865" s="153"/>
      <c r="J1865" s="153"/>
      <c r="K1865" s="153"/>
      <c r="L1865" s="153"/>
      <c r="M1865" s="153"/>
    </row>
    <row r="1866" spans="6:13" x14ac:dyDescent="0.25">
      <c r="F1866" s="153"/>
      <c r="G1866" s="153"/>
      <c r="H1866" s="153"/>
      <c r="I1866" s="153"/>
      <c r="J1866" s="153"/>
      <c r="K1866" s="153"/>
      <c r="L1866" s="153"/>
      <c r="M1866" s="153"/>
    </row>
    <row r="1867" spans="6:13" x14ac:dyDescent="0.25">
      <c r="F1867" s="153"/>
      <c r="G1867" s="153"/>
      <c r="H1867" s="153"/>
      <c r="I1867" s="153"/>
      <c r="J1867" s="153"/>
      <c r="K1867" s="153"/>
      <c r="L1867" s="153"/>
      <c r="M1867" s="153"/>
    </row>
    <row r="1868" spans="6:13" x14ac:dyDescent="0.25">
      <c r="F1868" s="153"/>
      <c r="G1868" s="153"/>
      <c r="H1868" s="153"/>
      <c r="I1868" s="153"/>
      <c r="J1868" s="153"/>
      <c r="K1868" s="153"/>
      <c r="L1868" s="153"/>
      <c r="M1868" s="153"/>
    </row>
    <row r="1869" spans="6:13" x14ac:dyDescent="0.25">
      <c r="F1869" s="153"/>
      <c r="G1869" s="153"/>
      <c r="H1869" s="153"/>
      <c r="I1869" s="153"/>
      <c r="J1869" s="153"/>
      <c r="K1869" s="153"/>
      <c r="L1869" s="153"/>
      <c r="M1869" s="153"/>
    </row>
    <row r="1870" spans="6:13" x14ac:dyDescent="0.25">
      <c r="F1870" s="153"/>
      <c r="G1870" s="153"/>
      <c r="H1870" s="153"/>
      <c r="I1870" s="153"/>
      <c r="J1870" s="153"/>
      <c r="K1870" s="153"/>
      <c r="L1870" s="153"/>
      <c r="M1870" s="153"/>
    </row>
    <row r="1871" spans="6:13" x14ac:dyDescent="0.25">
      <c r="F1871" s="153"/>
      <c r="G1871" s="153"/>
      <c r="H1871" s="153"/>
      <c r="I1871" s="153"/>
      <c r="J1871" s="153"/>
      <c r="K1871" s="153"/>
      <c r="L1871" s="153"/>
      <c r="M1871" s="153"/>
    </row>
    <row r="1872" spans="6:13" x14ac:dyDescent="0.25">
      <c r="F1872" s="153"/>
      <c r="G1872" s="153"/>
      <c r="H1872" s="153"/>
      <c r="I1872" s="153"/>
      <c r="J1872" s="153"/>
      <c r="K1872" s="153"/>
      <c r="L1872" s="153"/>
      <c r="M1872" s="153"/>
    </row>
    <row r="1873" spans="6:13" x14ac:dyDescent="0.25">
      <c r="F1873" s="153"/>
      <c r="G1873" s="153"/>
      <c r="H1873" s="153"/>
      <c r="I1873" s="153"/>
      <c r="J1873" s="153"/>
      <c r="K1873" s="153"/>
      <c r="L1873" s="153"/>
      <c r="M1873" s="153"/>
    </row>
    <row r="1874" spans="6:13" x14ac:dyDescent="0.25">
      <c r="F1874" s="153"/>
      <c r="G1874" s="153"/>
      <c r="H1874" s="153"/>
      <c r="I1874" s="153"/>
      <c r="J1874" s="153"/>
      <c r="K1874" s="153"/>
      <c r="L1874" s="153"/>
      <c r="M1874" s="153"/>
    </row>
    <row r="1875" spans="6:13" x14ac:dyDescent="0.25">
      <c r="F1875" s="153"/>
      <c r="G1875" s="153"/>
      <c r="H1875" s="153"/>
      <c r="I1875" s="153"/>
      <c r="J1875" s="153"/>
      <c r="K1875" s="153"/>
      <c r="L1875" s="153"/>
      <c r="M1875" s="153"/>
    </row>
    <row r="1876" spans="6:13" x14ac:dyDescent="0.25">
      <c r="F1876" s="153"/>
      <c r="G1876" s="153"/>
      <c r="H1876" s="153"/>
      <c r="I1876" s="153"/>
      <c r="J1876" s="153"/>
      <c r="K1876" s="153"/>
      <c r="L1876" s="153"/>
      <c r="M1876" s="153"/>
    </row>
    <row r="1877" spans="6:13" x14ac:dyDescent="0.25">
      <c r="F1877" s="153"/>
      <c r="G1877" s="153"/>
      <c r="H1877" s="153"/>
      <c r="I1877" s="153"/>
      <c r="J1877" s="153"/>
      <c r="K1877" s="153"/>
      <c r="L1877" s="153"/>
      <c r="M1877" s="153"/>
    </row>
    <row r="1878" spans="6:13" x14ac:dyDescent="0.25">
      <c r="F1878" s="153"/>
      <c r="G1878" s="153"/>
      <c r="H1878" s="153"/>
      <c r="I1878" s="153"/>
      <c r="J1878" s="153"/>
      <c r="K1878" s="153"/>
      <c r="L1878" s="153"/>
      <c r="M1878" s="153"/>
    </row>
    <row r="1879" spans="6:13" x14ac:dyDescent="0.25">
      <c r="F1879" s="153"/>
      <c r="G1879" s="153"/>
      <c r="H1879" s="153"/>
      <c r="I1879" s="153"/>
      <c r="J1879" s="153"/>
      <c r="K1879" s="153"/>
      <c r="L1879" s="153"/>
      <c r="M1879" s="153"/>
    </row>
    <row r="1880" spans="6:13" x14ac:dyDescent="0.25">
      <c r="F1880" s="153"/>
      <c r="G1880" s="153"/>
      <c r="H1880" s="153"/>
      <c r="I1880" s="153"/>
      <c r="J1880" s="153"/>
      <c r="K1880" s="153"/>
      <c r="L1880" s="153"/>
      <c r="M1880" s="153"/>
    </row>
    <row r="1881" spans="6:13" x14ac:dyDescent="0.25">
      <c r="F1881" s="153"/>
      <c r="G1881" s="153"/>
      <c r="H1881" s="153"/>
      <c r="I1881" s="153"/>
      <c r="J1881" s="153"/>
      <c r="K1881" s="153"/>
      <c r="L1881" s="153"/>
      <c r="M1881" s="153"/>
    </row>
    <row r="1882" spans="6:13" x14ac:dyDescent="0.25">
      <c r="F1882" s="153"/>
      <c r="G1882" s="153"/>
      <c r="H1882" s="153"/>
      <c r="I1882" s="153"/>
      <c r="J1882" s="153"/>
      <c r="K1882" s="153"/>
      <c r="L1882" s="153"/>
      <c r="M1882" s="153"/>
    </row>
    <row r="1883" spans="6:13" x14ac:dyDescent="0.25">
      <c r="F1883" s="153"/>
      <c r="G1883" s="153"/>
      <c r="H1883" s="153"/>
      <c r="I1883" s="153"/>
      <c r="J1883" s="153"/>
      <c r="K1883" s="153"/>
      <c r="L1883" s="153"/>
      <c r="M1883" s="153"/>
    </row>
    <row r="1884" spans="6:13" x14ac:dyDescent="0.25">
      <c r="F1884" s="153"/>
      <c r="G1884" s="153"/>
      <c r="H1884" s="153"/>
      <c r="I1884" s="153"/>
      <c r="J1884" s="153"/>
      <c r="K1884" s="153"/>
      <c r="L1884" s="153"/>
      <c r="M1884" s="153"/>
    </row>
    <row r="1885" spans="6:13" x14ac:dyDescent="0.25">
      <c r="F1885" s="153"/>
      <c r="G1885" s="153"/>
      <c r="H1885" s="153"/>
      <c r="I1885" s="153"/>
      <c r="J1885" s="153"/>
      <c r="K1885" s="153"/>
      <c r="L1885" s="153"/>
      <c r="M1885" s="153"/>
    </row>
    <row r="1886" spans="6:13" x14ac:dyDescent="0.25">
      <c r="F1886" s="153"/>
      <c r="G1886" s="153"/>
      <c r="H1886" s="153"/>
      <c r="I1886" s="153"/>
      <c r="J1886" s="153"/>
      <c r="K1886" s="153"/>
      <c r="L1886" s="153"/>
      <c r="M1886" s="153"/>
    </row>
    <row r="1887" spans="6:13" x14ac:dyDescent="0.25">
      <c r="F1887" s="153"/>
      <c r="G1887" s="153"/>
      <c r="H1887" s="153"/>
      <c r="I1887" s="153"/>
      <c r="J1887" s="153"/>
      <c r="K1887" s="153"/>
      <c r="L1887" s="153"/>
      <c r="M1887" s="153"/>
    </row>
    <row r="1888" spans="6:13" x14ac:dyDescent="0.25">
      <c r="F1888" s="153"/>
      <c r="G1888" s="153"/>
      <c r="H1888" s="153"/>
      <c r="I1888" s="153"/>
      <c r="J1888" s="153"/>
      <c r="K1888" s="153"/>
      <c r="L1888" s="153"/>
      <c r="M1888" s="153"/>
    </row>
    <row r="1889" spans="6:13" x14ac:dyDescent="0.25">
      <c r="F1889" s="153"/>
      <c r="G1889" s="153"/>
      <c r="H1889" s="153"/>
      <c r="I1889" s="153"/>
      <c r="J1889" s="153"/>
      <c r="K1889" s="153"/>
      <c r="L1889" s="153"/>
      <c r="M1889" s="153"/>
    </row>
    <row r="1890" spans="6:13" x14ac:dyDescent="0.25">
      <c r="F1890" s="153"/>
      <c r="G1890" s="153"/>
      <c r="H1890" s="153"/>
      <c r="I1890" s="153"/>
      <c r="J1890" s="153"/>
      <c r="K1890" s="153"/>
      <c r="L1890" s="153"/>
      <c r="M1890" s="153"/>
    </row>
    <row r="1891" spans="6:13" x14ac:dyDescent="0.25">
      <c r="F1891" s="153"/>
      <c r="G1891" s="153"/>
      <c r="H1891" s="153"/>
      <c r="I1891" s="153"/>
      <c r="J1891" s="153"/>
      <c r="K1891" s="153"/>
      <c r="L1891" s="153"/>
      <c r="M1891" s="153"/>
    </row>
    <row r="1892" spans="6:13" x14ac:dyDescent="0.25">
      <c r="F1892" s="153"/>
      <c r="G1892" s="153"/>
      <c r="H1892" s="153"/>
      <c r="I1892" s="153"/>
      <c r="J1892" s="153"/>
      <c r="K1892" s="153"/>
      <c r="L1892" s="153"/>
      <c r="M1892" s="153"/>
    </row>
    <row r="1893" spans="6:13" x14ac:dyDescent="0.25">
      <c r="F1893" s="153"/>
      <c r="G1893" s="153"/>
      <c r="H1893" s="153"/>
      <c r="I1893" s="153"/>
      <c r="J1893" s="153"/>
      <c r="K1893" s="153"/>
      <c r="L1893" s="153"/>
      <c r="M1893" s="153"/>
    </row>
    <row r="1894" spans="6:13" x14ac:dyDescent="0.25">
      <c r="F1894" s="153"/>
      <c r="G1894" s="153"/>
      <c r="H1894" s="153"/>
      <c r="I1894" s="153"/>
      <c r="J1894" s="153"/>
      <c r="K1894" s="153"/>
      <c r="L1894" s="153"/>
      <c r="M1894" s="153"/>
    </row>
    <row r="1895" spans="6:13" x14ac:dyDescent="0.25">
      <c r="F1895" s="153"/>
      <c r="G1895" s="153"/>
      <c r="H1895" s="153"/>
      <c r="I1895" s="153"/>
      <c r="J1895" s="153"/>
      <c r="K1895" s="153"/>
      <c r="L1895" s="153"/>
      <c r="M1895" s="153"/>
    </row>
    <row r="1896" spans="6:13" x14ac:dyDescent="0.25">
      <c r="F1896" s="153"/>
      <c r="G1896" s="153"/>
      <c r="H1896" s="153"/>
      <c r="I1896" s="153"/>
      <c r="J1896" s="153"/>
      <c r="K1896" s="153"/>
      <c r="L1896" s="153"/>
      <c r="M1896" s="153"/>
    </row>
    <row r="1897" spans="6:13" x14ac:dyDescent="0.25">
      <c r="F1897" s="153"/>
      <c r="G1897" s="153"/>
      <c r="H1897" s="153"/>
      <c r="I1897" s="153"/>
      <c r="J1897" s="153"/>
      <c r="K1897" s="153"/>
      <c r="L1897" s="153"/>
      <c r="M1897" s="153"/>
    </row>
    <row r="1898" spans="6:13" x14ac:dyDescent="0.25">
      <c r="F1898" s="153"/>
      <c r="G1898" s="153"/>
      <c r="H1898" s="153"/>
      <c r="I1898" s="153"/>
      <c r="J1898" s="153"/>
      <c r="K1898" s="153"/>
      <c r="L1898" s="153"/>
      <c r="M1898" s="153"/>
    </row>
    <row r="1899" spans="6:13" x14ac:dyDescent="0.25">
      <c r="F1899" s="153"/>
      <c r="G1899" s="153"/>
      <c r="H1899" s="153"/>
      <c r="I1899" s="153"/>
      <c r="J1899" s="153"/>
      <c r="K1899" s="153"/>
      <c r="L1899" s="153"/>
      <c r="M1899" s="153"/>
    </row>
    <row r="1900" spans="6:13" x14ac:dyDescent="0.25">
      <c r="F1900" s="153"/>
      <c r="G1900" s="153"/>
      <c r="H1900" s="153"/>
      <c r="I1900" s="153"/>
      <c r="J1900" s="153"/>
      <c r="K1900" s="153"/>
      <c r="L1900" s="153"/>
      <c r="M1900" s="153"/>
    </row>
    <row r="1901" spans="6:13" x14ac:dyDescent="0.25">
      <c r="F1901" s="153"/>
      <c r="G1901" s="153"/>
      <c r="H1901" s="153"/>
      <c r="I1901" s="153"/>
      <c r="J1901" s="153"/>
      <c r="K1901" s="153"/>
      <c r="L1901" s="153"/>
      <c r="M1901" s="153"/>
    </row>
    <row r="1902" spans="6:13" x14ac:dyDescent="0.25">
      <c r="F1902" s="153"/>
      <c r="G1902" s="153"/>
      <c r="H1902" s="153"/>
      <c r="I1902" s="153"/>
      <c r="J1902" s="153"/>
      <c r="K1902" s="153"/>
      <c r="L1902" s="153"/>
      <c r="M1902" s="153"/>
    </row>
    <row r="1903" spans="6:13" x14ac:dyDescent="0.25">
      <c r="F1903" s="153"/>
      <c r="G1903" s="153"/>
      <c r="H1903" s="153"/>
      <c r="I1903" s="153"/>
      <c r="J1903" s="153"/>
      <c r="K1903" s="153"/>
      <c r="L1903" s="153"/>
      <c r="M1903" s="153"/>
    </row>
    <row r="1904" spans="6:13" x14ac:dyDescent="0.25">
      <c r="F1904" s="153"/>
      <c r="G1904" s="153"/>
      <c r="H1904" s="153"/>
      <c r="I1904" s="153"/>
      <c r="J1904" s="153"/>
      <c r="K1904" s="153"/>
      <c r="L1904" s="153"/>
      <c r="M1904" s="153"/>
    </row>
    <row r="1905" spans="6:13" x14ac:dyDescent="0.25">
      <c r="F1905" s="153"/>
      <c r="G1905" s="153"/>
      <c r="H1905" s="153"/>
      <c r="I1905" s="153"/>
      <c r="J1905" s="153"/>
      <c r="K1905" s="153"/>
      <c r="L1905" s="153"/>
      <c r="M1905" s="153"/>
    </row>
    <row r="1906" spans="6:13" x14ac:dyDescent="0.25">
      <c r="F1906" s="153"/>
      <c r="G1906" s="153"/>
      <c r="H1906" s="153"/>
      <c r="I1906" s="153"/>
      <c r="J1906" s="153"/>
      <c r="K1906" s="153"/>
      <c r="L1906" s="153"/>
      <c r="M1906" s="153"/>
    </row>
    <row r="1907" spans="6:13" x14ac:dyDescent="0.25">
      <c r="F1907" s="153"/>
      <c r="G1907" s="153"/>
      <c r="H1907" s="153"/>
      <c r="I1907" s="153"/>
      <c r="J1907" s="153"/>
      <c r="K1907" s="153"/>
      <c r="L1907" s="153"/>
      <c r="M1907" s="153"/>
    </row>
    <row r="1908" spans="6:13" x14ac:dyDescent="0.25">
      <c r="F1908" s="153"/>
      <c r="G1908" s="153"/>
      <c r="H1908" s="153"/>
      <c r="I1908" s="153"/>
      <c r="J1908" s="153"/>
      <c r="K1908" s="153"/>
      <c r="L1908" s="153"/>
      <c r="M1908" s="153"/>
    </row>
    <row r="1909" spans="6:13" x14ac:dyDescent="0.25">
      <c r="F1909" s="153"/>
      <c r="G1909" s="153"/>
      <c r="H1909" s="153"/>
      <c r="I1909" s="153"/>
      <c r="J1909" s="153"/>
      <c r="K1909" s="153"/>
      <c r="L1909" s="153"/>
      <c r="M1909" s="153"/>
    </row>
    <row r="1910" spans="6:13" x14ac:dyDescent="0.25">
      <c r="F1910" s="153"/>
      <c r="G1910" s="153"/>
      <c r="H1910" s="153"/>
      <c r="I1910" s="153"/>
      <c r="J1910" s="153"/>
      <c r="K1910" s="153"/>
      <c r="L1910" s="153"/>
      <c r="M1910" s="153"/>
    </row>
    <row r="1911" spans="6:13" x14ac:dyDescent="0.25">
      <c r="F1911" s="153"/>
      <c r="G1911" s="153"/>
      <c r="H1911" s="153"/>
      <c r="I1911" s="153"/>
      <c r="J1911" s="153"/>
      <c r="K1911" s="153"/>
      <c r="L1911" s="153"/>
      <c r="M1911" s="153"/>
    </row>
    <row r="1912" spans="6:13" x14ac:dyDescent="0.25">
      <c r="F1912" s="153"/>
      <c r="G1912" s="153"/>
      <c r="H1912" s="153"/>
      <c r="I1912" s="153"/>
      <c r="J1912" s="153"/>
      <c r="K1912" s="153"/>
      <c r="L1912" s="153"/>
      <c r="M1912" s="153"/>
    </row>
    <row r="1913" spans="6:13" x14ac:dyDescent="0.25">
      <c r="F1913" s="153"/>
      <c r="G1913" s="153"/>
      <c r="H1913" s="153"/>
      <c r="I1913" s="153"/>
      <c r="J1913" s="153"/>
      <c r="K1913" s="153"/>
      <c r="L1913" s="153"/>
      <c r="M1913" s="153"/>
    </row>
    <row r="1914" spans="6:13" x14ac:dyDescent="0.25">
      <c r="F1914" s="153"/>
      <c r="G1914" s="153"/>
      <c r="H1914" s="153"/>
      <c r="I1914" s="153"/>
      <c r="J1914" s="153"/>
      <c r="K1914" s="153"/>
      <c r="L1914" s="153"/>
      <c r="M1914" s="153"/>
    </row>
    <row r="1915" spans="6:13" x14ac:dyDescent="0.25">
      <c r="F1915" s="153"/>
      <c r="G1915" s="153"/>
      <c r="H1915" s="153"/>
      <c r="I1915" s="153"/>
      <c r="J1915" s="153"/>
      <c r="K1915" s="153"/>
      <c r="L1915" s="153"/>
      <c r="M1915" s="153"/>
    </row>
    <row r="1916" spans="6:13" x14ac:dyDescent="0.25">
      <c r="F1916" s="153"/>
      <c r="G1916" s="153"/>
      <c r="H1916" s="153"/>
      <c r="I1916" s="153"/>
      <c r="J1916" s="153"/>
      <c r="K1916" s="153"/>
      <c r="L1916" s="153"/>
      <c r="M1916" s="153"/>
    </row>
    <row r="1917" spans="6:13" x14ac:dyDescent="0.25">
      <c r="F1917" s="153"/>
      <c r="G1917" s="153"/>
      <c r="H1917" s="153"/>
      <c r="I1917" s="153"/>
      <c r="J1917" s="153"/>
      <c r="K1917" s="153"/>
      <c r="L1917" s="153"/>
      <c r="M1917" s="153"/>
    </row>
    <row r="1918" spans="6:13" x14ac:dyDescent="0.25">
      <c r="F1918" s="153"/>
      <c r="G1918" s="153"/>
      <c r="H1918" s="153"/>
      <c r="I1918" s="153"/>
      <c r="J1918" s="153"/>
      <c r="K1918" s="153"/>
      <c r="L1918" s="153"/>
      <c r="M1918" s="153"/>
    </row>
    <row r="1919" spans="6:13" x14ac:dyDescent="0.25">
      <c r="F1919" s="153"/>
      <c r="G1919" s="153"/>
      <c r="H1919" s="153"/>
      <c r="I1919" s="153"/>
      <c r="J1919" s="153"/>
      <c r="K1919" s="153"/>
      <c r="L1919" s="153"/>
      <c r="M1919" s="153"/>
    </row>
    <row r="1920" spans="6:13" x14ac:dyDescent="0.25">
      <c r="F1920" s="153"/>
      <c r="G1920" s="153"/>
      <c r="H1920" s="153"/>
      <c r="I1920" s="153"/>
      <c r="J1920" s="153"/>
      <c r="K1920" s="153"/>
      <c r="L1920" s="153"/>
      <c r="M1920" s="153"/>
    </row>
    <row r="1921" spans="6:13" x14ac:dyDescent="0.25">
      <c r="F1921" s="153"/>
      <c r="G1921" s="153"/>
      <c r="H1921" s="153"/>
      <c r="I1921" s="153"/>
      <c r="J1921" s="153"/>
      <c r="K1921" s="153"/>
      <c r="L1921" s="153"/>
      <c r="M1921" s="153"/>
    </row>
    <row r="1922" spans="6:13" x14ac:dyDescent="0.25">
      <c r="F1922" s="153"/>
      <c r="G1922" s="153"/>
      <c r="H1922" s="153"/>
      <c r="I1922" s="153"/>
      <c r="J1922" s="153"/>
      <c r="K1922" s="153"/>
      <c r="L1922" s="153"/>
      <c r="M1922" s="153"/>
    </row>
    <row r="1923" spans="6:13" x14ac:dyDescent="0.25">
      <c r="F1923" s="153"/>
      <c r="G1923" s="153"/>
      <c r="H1923" s="153"/>
      <c r="I1923" s="153"/>
      <c r="J1923" s="153"/>
      <c r="K1923" s="153"/>
      <c r="L1923" s="153"/>
      <c r="M1923" s="153"/>
    </row>
    <row r="1924" spans="6:13" x14ac:dyDescent="0.25">
      <c r="F1924" s="153"/>
      <c r="G1924" s="153"/>
      <c r="H1924" s="153"/>
      <c r="I1924" s="153"/>
      <c r="J1924" s="153"/>
      <c r="K1924" s="153"/>
      <c r="L1924" s="153"/>
      <c r="M1924" s="153"/>
    </row>
    <row r="1925" spans="6:13" x14ac:dyDescent="0.25">
      <c r="F1925" s="153"/>
      <c r="G1925" s="153"/>
      <c r="H1925" s="153"/>
      <c r="I1925" s="153"/>
      <c r="J1925" s="153"/>
      <c r="K1925" s="153"/>
      <c r="L1925" s="153"/>
      <c r="M1925" s="153"/>
    </row>
    <row r="1926" spans="6:13" x14ac:dyDescent="0.25">
      <c r="F1926" s="153"/>
      <c r="G1926" s="153"/>
      <c r="H1926" s="153"/>
      <c r="I1926" s="153"/>
      <c r="J1926" s="153"/>
      <c r="K1926" s="153"/>
      <c r="L1926" s="153"/>
      <c r="M1926" s="153"/>
    </row>
    <row r="1927" spans="6:13" x14ac:dyDescent="0.25">
      <c r="F1927" s="153"/>
      <c r="G1927" s="153"/>
      <c r="H1927" s="153"/>
      <c r="I1927" s="153"/>
      <c r="J1927" s="153"/>
      <c r="K1927" s="153"/>
      <c r="L1927" s="153"/>
      <c r="M1927" s="153"/>
    </row>
    <row r="1928" spans="6:13" x14ac:dyDescent="0.25">
      <c r="F1928" s="153"/>
      <c r="G1928" s="153"/>
      <c r="H1928" s="153"/>
      <c r="I1928" s="153"/>
      <c r="J1928" s="153"/>
      <c r="K1928" s="153"/>
      <c r="L1928" s="153"/>
      <c r="M1928" s="153"/>
    </row>
    <row r="1929" spans="6:13" x14ac:dyDescent="0.25">
      <c r="F1929" s="153"/>
      <c r="G1929" s="153"/>
      <c r="H1929" s="153"/>
      <c r="I1929" s="153"/>
      <c r="J1929" s="153"/>
      <c r="K1929" s="153"/>
      <c r="L1929" s="153"/>
      <c r="M1929" s="153"/>
    </row>
    <row r="1930" spans="6:13" x14ac:dyDescent="0.25">
      <c r="F1930" s="153"/>
      <c r="G1930" s="153"/>
      <c r="H1930" s="153"/>
      <c r="I1930" s="153"/>
      <c r="J1930" s="153"/>
      <c r="K1930" s="153"/>
      <c r="L1930" s="153"/>
      <c r="M1930" s="153"/>
    </row>
    <row r="1931" spans="6:13" x14ac:dyDescent="0.25">
      <c r="F1931" s="153"/>
      <c r="G1931" s="153"/>
      <c r="H1931" s="153"/>
      <c r="I1931" s="153"/>
      <c r="J1931" s="153"/>
      <c r="K1931" s="153"/>
      <c r="L1931" s="153"/>
      <c r="M1931" s="153"/>
    </row>
    <row r="1932" spans="6:13" x14ac:dyDescent="0.25">
      <c r="F1932" s="153"/>
      <c r="G1932" s="153"/>
      <c r="H1932" s="153"/>
      <c r="I1932" s="153"/>
      <c r="J1932" s="153"/>
      <c r="K1932" s="153"/>
      <c r="L1932" s="153"/>
      <c r="M1932" s="153"/>
    </row>
    <row r="1933" spans="6:13" x14ac:dyDescent="0.25">
      <c r="F1933" s="153"/>
      <c r="G1933" s="153"/>
      <c r="H1933" s="153"/>
      <c r="I1933" s="153"/>
      <c r="J1933" s="153"/>
      <c r="K1933" s="153"/>
      <c r="L1933" s="153"/>
      <c r="M1933" s="153"/>
    </row>
    <row r="1934" spans="6:13" x14ac:dyDescent="0.25">
      <c r="F1934" s="153"/>
      <c r="G1934" s="153"/>
      <c r="H1934" s="153"/>
      <c r="I1934" s="153"/>
      <c r="J1934" s="153"/>
      <c r="K1934" s="153"/>
      <c r="L1934" s="153"/>
      <c r="M1934" s="153"/>
    </row>
    <row r="1935" spans="6:13" x14ac:dyDescent="0.25">
      <c r="F1935" s="153"/>
      <c r="G1935" s="153"/>
      <c r="H1935" s="153"/>
      <c r="I1935" s="153"/>
      <c r="J1935" s="153"/>
      <c r="K1935" s="153"/>
      <c r="L1935" s="153"/>
      <c r="M1935" s="153"/>
    </row>
    <row r="1936" spans="6:13" x14ac:dyDescent="0.25">
      <c r="F1936" s="153"/>
      <c r="G1936" s="153"/>
      <c r="H1936" s="153"/>
      <c r="I1936" s="153"/>
      <c r="J1936" s="153"/>
      <c r="K1936" s="153"/>
      <c r="L1936" s="153"/>
      <c r="M1936" s="153"/>
    </row>
    <row r="1937" spans="6:13" x14ac:dyDescent="0.25">
      <c r="F1937" s="153"/>
      <c r="G1937" s="153"/>
      <c r="H1937" s="153"/>
      <c r="I1937" s="153"/>
      <c r="J1937" s="153"/>
      <c r="K1937" s="153"/>
      <c r="L1937" s="153"/>
      <c r="M1937" s="153"/>
    </row>
    <row r="1938" spans="6:13" x14ac:dyDescent="0.25">
      <c r="F1938" s="153"/>
      <c r="G1938" s="153"/>
      <c r="H1938" s="153"/>
      <c r="I1938" s="153"/>
      <c r="J1938" s="153"/>
      <c r="K1938" s="153"/>
      <c r="L1938" s="153"/>
      <c r="M1938" s="153"/>
    </row>
    <row r="1939" spans="6:13" x14ac:dyDescent="0.25">
      <c r="F1939" s="153"/>
      <c r="G1939" s="153"/>
      <c r="H1939" s="153"/>
      <c r="I1939" s="153"/>
      <c r="J1939" s="153"/>
      <c r="K1939" s="153"/>
      <c r="L1939" s="153"/>
      <c r="M1939" s="153"/>
    </row>
    <row r="1940" spans="6:13" x14ac:dyDescent="0.25">
      <c r="F1940" s="153"/>
      <c r="G1940" s="153"/>
      <c r="H1940" s="153"/>
      <c r="I1940" s="153"/>
      <c r="J1940" s="153"/>
      <c r="K1940" s="153"/>
      <c r="L1940" s="153"/>
      <c r="M1940" s="153"/>
    </row>
    <row r="1941" spans="6:13" x14ac:dyDescent="0.25">
      <c r="F1941" s="153"/>
      <c r="G1941" s="153"/>
      <c r="H1941" s="153"/>
      <c r="I1941" s="153"/>
      <c r="J1941" s="153"/>
      <c r="K1941" s="153"/>
      <c r="L1941" s="153"/>
      <c r="M1941" s="153"/>
    </row>
    <row r="1942" spans="6:13" x14ac:dyDescent="0.25">
      <c r="F1942" s="153"/>
      <c r="G1942" s="153"/>
      <c r="H1942" s="153"/>
      <c r="I1942" s="153"/>
      <c r="J1942" s="153"/>
      <c r="K1942" s="153"/>
      <c r="L1942" s="153"/>
      <c r="M1942" s="153"/>
    </row>
    <row r="1943" spans="6:13" x14ac:dyDescent="0.25">
      <c r="F1943" s="153"/>
      <c r="G1943" s="153"/>
      <c r="H1943" s="153"/>
      <c r="I1943" s="153"/>
      <c r="J1943" s="153"/>
      <c r="K1943" s="153"/>
      <c r="L1943" s="153"/>
      <c r="M1943" s="153"/>
    </row>
    <row r="1944" spans="6:13" x14ac:dyDescent="0.25">
      <c r="F1944" s="153"/>
      <c r="G1944" s="153"/>
      <c r="H1944" s="153"/>
      <c r="I1944" s="153"/>
      <c r="J1944" s="153"/>
      <c r="K1944" s="153"/>
      <c r="L1944" s="153"/>
      <c r="M1944" s="153"/>
    </row>
    <row r="1945" spans="6:13" x14ac:dyDescent="0.25">
      <c r="F1945" s="153"/>
      <c r="G1945" s="153"/>
      <c r="H1945" s="153"/>
      <c r="I1945" s="153"/>
      <c r="J1945" s="153"/>
      <c r="K1945" s="153"/>
      <c r="L1945" s="153"/>
      <c r="M1945" s="153"/>
    </row>
    <row r="1946" spans="6:13" x14ac:dyDescent="0.25">
      <c r="F1946" s="153"/>
      <c r="G1946" s="153"/>
      <c r="H1946" s="153"/>
      <c r="I1946" s="153"/>
      <c r="J1946" s="153"/>
      <c r="K1946" s="153"/>
      <c r="L1946" s="153"/>
      <c r="M1946" s="153"/>
    </row>
    <row r="1947" spans="6:13" x14ac:dyDescent="0.25">
      <c r="F1947" s="153"/>
      <c r="G1947" s="153"/>
      <c r="H1947" s="153"/>
      <c r="I1947" s="153"/>
      <c r="J1947" s="153"/>
      <c r="K1947" s="153"/>
      <c r="L1947" s="153"/>
      <c r="M1947" s="153"/>
    </row>
    <row r="1948" spans="6:13" x14ac:dyDescent="0.25">
      <c r="F1948" s="153"/>
      <c r="G1948" s="153"/>
      <c r="H1948" s="153"/>
      <c r="I1948" s="153"/>
      <c r="J1948" s="153"/>
      <c r="K1948" s="153"/>
      <c r="L1948" s="153"/>
      <c r="M1948" s="153"/>
    </row>
    <row r="1949" spans="6:13" x14ac:dyDescent="0.25">
      <c r="F1949" s="153"/>
      <c r="G1949" s="153"/>
      <c r="H1949" s="153"/>
      <c r="I1949" s="153"/>
      <c r="J1949" s="153"/>
      <c r="K1949" s="153"/>
      <c r="L1949" s="153"/>
      <c r="M1949" s="153"/>
    </row>
    <row r="1950" spans="6:13" x14ac:dyDescent="0.25">
      <c r="F1950" s="153"/>
      <c r="G1950" s="153"/>
      <c r="H1950" s="153"/>
      <c r="I1950" s="153"/>
      <c r="J1950" s="153"/>
      <c r="K1950" s="153"/>
      <c r="L1950" s="153"/>
      <c r="M1950" s="153"/>
    </row>
    <row r="1951" spans="6:13" x14ac:dyDescent="0.25">
      <c r="F1951" s="153"/>
      <c r="G1951" s="153"/>
      <c r="H1951" s="153"/>
      <c r="I1951" s="153"/>
      <c r="J1951" s="153"/>
      <c r="K1951" s="153"/>
      <c r="L1951" s="153"/>
      <c r="M1951" s="153"/>
    </row>
    <row r="1952" spans="6:13" x14ac:dyDescent="0.25">
      <c r="F1952" s="153"/>
      <c r="G1952" s="153"/>
      <c r="H1952" s="153"/>
      <c r="I1952" s="153"/>
      <c r="J1952" s="153"/>
      <c r="K1952" s="153"/>
      <c r="L1952" s="153"/>
      <c r="M1952" s="153"/>
    </row>
    <row r="1953" spans="6:13" x14ac:dyDescent="0.25">
      <c r="F1953" s="153"/>
      <c r="G1953" s="153"/>
      <c r="H1953" s="153"/>
      <c r="I1953" s="153"/>
      <c r="J1953" s="153"/>
      <c r="K1953" s="153"/>
      <c r="L1953" s="153"/>
      <c r="M1953" s="153"/>
    </row>
    <row r="1954" spans="6:13" x14ac:dyDescent="0.25">
      <c r="F1954" s="153"/>
      <c r="G1954" s="153"/>
      <c r="H1954" s="153"/>
      <c r="I1954" s="153"/>
      <c r="J1954" s="153"/>
      <c r="K1954" s="153"/>
      <c r="L1954" s="153"/>
      <c r="M1954" s="153"/>
    </row>
    <row r="1955" spans="6:13" x14ac:dyDescent="0.25">
      <c r="F1955" s="153"/>
      <c r="G1955" s="153"/>
      <c r="H1955" s="153"/>
      <c r="I1955" s="153"/>
      <c r="J1955" s="153"/>
      <c r="K1955" s="153"/>
      <c r="L1955" s="153"/>
      <c r="M1955" s="153"/>
    </row>
    <row r="1956" spans="6:13" x14ac:dyDescent="0.25">
      <c r="F1956" s="153"/>
      <c r="G1956" s="153"/>
      <c r="H1956" s="153"/>
      <c r="I1956" s="153"/>
      <c r="J1956" s="153"/>
      <c r="K1956" s="153"/>
      <c r="L1956" s="153"/>
      <c r="M1956" s="153"/>
    </row>
    <row r="1957" spans="6:13" x14ac:dyDescent="0.25">
      <c r="F1957" s="153"/>
      <c r="G1957" s="153"/>
      <c r="H1957" s="153"/>
      <c r="I1957" s="153"/>
      <c r="J1957" s="153"/>
      <c r="K1957" s="153"/>
      <c r="L1957" s="153"/>
      <c r="M1957" s="153"/>
    </row>
    <row r="1958" spans="6:13" x14ac:dyDescent="0.25">
      <c r="F1958" s="153"/>
      <c r="G1958" s="153"/>
      <c r="H1958" s="153"/>
      <c r="I1958" s="153"/>
      <c r="J1958" s="153"/>
      <c r="K1958" s="153"/>
      <c r="L1958" s="153"/>
      <c r="M1958" s="153"/>
    </row>
    <row r="1959" spans="6:13" x14ac:dyDescent="0.25">
      <c r="F1959" s="153"/>
      <c r="G1959" s="153"/>
      <c r="H1959" s="153"/>
      <c r="I1959" s="153"/>
      <c r="J1959" s="153"/>
      <c r="K1959" s="153"/>
      <c r="L1959" s="153"/>
      <c r="M1959" s="153"/>
    </row>
    <row r="1960" spans="6:13" x14ac:dyDescent="0.25">
      <c r="F1960" s="153"/>
      <c r="G1960" s="153"/>
      <c r="H1960" s="153"/>
      <c r="I1960" s="153"/>
      <c r="J1960" s="153"/>
      <c r="K1960" s="153"/>
      <c r="L1960" s="153"/>
      <c r="M1960" s="153"/>
    </row>
    <row r="1961" spans="6:13" x14ac:dyDescent="0.25">
      <c r="F1961" s="153"/>
      <c r="G1961" s="153"/>
      <c r="H1961" s="153"/>
      <c r="I1961" s="153"/>
      <c r="J1961" s="153"/>
      <c r="K1961" s="153"/>
      <c r="L1961" s="153"/>
      <c r="M1961" s="153"/>
    </row>
    <row r="1962" spans="6:13" x14ac:dyDescent="0.25">
      <c r="F1962" s="153"/>
      <c r="G1962" s="153"/>
      <c r="H1962" s="153"/>
      <c r="I1962" s="153"/>
      <c r="J1962" s="153"/>
      <c r="K1962" s="153"/>
      <c r="L1962" s="153"/>
      <c r="M1962" s="153"/>
    </row>
    <row r="1963" spans="6:13" x14ac:dyDescent="0.25">
      <c r="F1963" s="153"/>
      <c r="G1963" s="153"/>
      <c r="H1963" s="153"/>
      <c r="I1963" s="153"/>
      <c r="J1963" s="153"/>
      <c r="K1963" s="153"/>
      <c r="L1963" s="153"/>
      <c r="M1963" s="153"/>
    </row>
    <row r="1964" spans="6:13" x14ac:dyDescent="0.25">
      <c r="F1964" s="153"/>
      <c r="G1964" s="153"/>
      <c r="H1964" s="153"/>
      <c r="I1964" s="153"/>
      <c r="J1964" s="153"/>
      <c r="K1964" s="153"/>
      <c r="L1964" s="153"/>
      <c r="M1964" s="153"/>
    </row>
    <row r="1965" spans="6:13" x14ac:dyDescent="0.25">
      <c r="F1965" s="153"/>
      <c r="G1965" s="153"/>
      <c r="H1965" s="153"/>
      <c r="I1965" s="153"/>
      <c r="J1965" s="153"/>
      <c r="K1965" s="153"/>
      <c r="L1965" s="153"/>
      <c r="M1965" s="153"/>
    </row>
    <row r="1966" spans="6:13" x14ac:dyDescent="0.25">
      <c r="F1966" s="153"/>
      <c r="G1966" s="153"/>
      <c r="H1966" s="153"/>
      <c r="I1966" s="153"/>
      <c r="J1966" s="153"/>
      <c r="K1966" s="153"/>
      <c r="L1966" s="153"/>
      <c r="M1966" s="153"/>
    </row>
    <row r="1967" spans="6:13" x14ac:dyDescent="0.25">
      <c r="F1967" s="153"/>
      <c r="G1967" s="153"/>
      <c r="H1967" s="153"/>
      <c r="I1967" s="153"/>
      <c r="J1967" s="153"/>
      <c r="K1967" s="153"/>
      <c r="L1967" s="153"/>
      <c r="M1967" s="153"/>
    </row>
    <row r="1968" spans="6:13" x14ac:dyDescent="0.25">
      <c r="F1968" s="153"/>
      <c r="G1968" s="153"/>
      <c r="H1968" s="153"/>
      <c r="I1968" s="153"/>
      <c r="J1968" s="153"/>
      <c r="K1968" s="153"/>
      <c r="L1968" s="153"/>
      <c r="M1968" s="153"/>
    </row>
    <row r="1969" spans="6:13" x14ac:dyDescent="0.25">
      <c r="F1969" s="153"/>
      <c r="G1969" s="153"/>
      <c r="H1969" s="153"/>
      <c r="I1969" s="153"/>
      <c r="J1969" s="153"/>
      <c r="K1969" s="153"/>
      <c r="L1969" s="153"/>
      <c r="M1969" s="153"/>
    </row>
    <row r="1970" spans="6:13" x14ac:dyDescent="0.25">
      <c r="F1970" s="153"/>
      <c r="G1970" s="153"/>
      <c r="H1970" s="153"/>
      <c r="I1970" s="153"/>
      <c r="J1970" s="153"/>
      <c r="K1970" s="153"/>
      <c r="L1970" s="153"/>
      <c r="M1970" s="153"/>
    </row>
    <row r="1971" spans="6:13" x14ac:dyDescent="0.25">
      <c r="F1971" s="153"/>
      <c r="G1971" s="153"/>
      <c r="H1971" s="153"/>
      <c r="I1971" s="153"/>
      <c r="J1971" s="153"/>
      <c r="K1971" s="153"/>
      <c r="L1971" s="153"/>
      <c r="M1971" s="153"/>
    </row>
    <row r="1972" spans="6:13" x14ac:dyDescent="0.25">
      <c r="F1972" s="153"/>
      <c r="G1972" s="153"/>
      <c r="H1972" s="153"/>
      <c r="I1972" s="153"/>
      <c r="J1972" s="153"/>
      <c r="K1972" s="153"/>
      <c r="L1972" s="153"/>
      <c r="M1972" s="153"/>
    </row>
    <row r="1973" spans="6:13" x14ac:dyDescent="0.25">
      <c r="F1973" s="153"/>
      <c r="G1973" s="153"/>
      <c r="H1973" s="153"/>
      <c r="I1973" s="153"/>
      <c r="J1973" s="153"/>
      <c r="K1973" s="153"/>
      <c r="L1973" s="153"/>
      <c r="M1973" s="153"/>
    </row>
    <row r="1974" spans="6:13" x14ac:dyDescent="0.25">
      <c r="F1974" s="153"/>
      <c r="G1974" s="153"/>
      <c r="H1974" s="153"/>
      <c r="I1974" s="153"/>
      <c r="J1974" s="153"/>
      <c r="K1974" s="153"/>
      <c r="L1974" s="153"/>
      <c r="M1974" s="153"/>
    </row>
    <row r="1975" spans="6:13" x14ac:dyDescent="0.25">
      <c r="F1975" s="153"/>
      <c r="G1975" s="153"/>
      <c r="H1975" s="153"/>
      <c r="I1975" s="153"/>
      <c r="J1975" s="153"/>
      <c r="K1975" s="153"/>
      <c r="L1975" s="153"/>
      <c r="M1975" s="153"/>
    </row>
    <row r="1976" spans="6:13" x14ac:dyDescent="0.25">
      <c r="F1976" s="153"/>
      <c r="G1976" s="153"/>
      <c r="H1976" s="153"/>
      <c r="I1976" s="153"/>
      <c r="J1976" s="153"/>
      <c r="K1976" s="153"/>
      <c r="L1976" s="153"/>
      <c r="M1976" s="153"/>
    </row>
    <row r="1977" spans="6:13" x14ac:dyDescent="0.25">
      <c r="F1977" s="153"/>
      <c r="G1977" s="153"/>
      <c r="H1977" s="153"/>
      <c r="I1977" s="153"/>
      <c r="J1977" s="153"/>
      <c r="K1977" s="153"/>
      <c r="L1977" s="153"/>
      <c r="M1977" s="153"/>
    </row>
    <row r="1978" spans="6:13" x14ac:dyDescent="0.25">
      <c r="F1978" s="153"/>
      <c r="G1978" s="153"/>
      <c r="H1978" s="153"/>
      <c r="I1978" s="153"/>
      <c r="J1978" s="153"/>
      <c r="K1978" s="153"/>
      <c r="L1978" s="153"/>
      <c r="M1978" s="153"/>
    </row>
    <row r="1979" spans="6:13" x14ac:dyDescent="0.25">
      <c r="F1979" s="153"/>
      <c r="G1979" s="153"/>
      <c r="H1979" s="153"/>
      <c r="I1979" s="153"/>
      <c r="J1979" s="153"/>
      <c r="K1979" s="153"/>
      <c r="L1979" s="153"/>
      <c r="M1979" s="153"/>
    </row>
    <row r="1980" spans="6:13" x14ac:dyDescent="0.25">
      <c r="F1980" s="153"/>
      <c r="G1980" s="153"/>
      <c r="H1980" s="153"/>
      <c r="I1980" s="153"/>
      <c r="J1980" s="153"/>
      <c r="K1980" s="153"/>
      <c r="L1980" s="153"/>
      <c r="M1980" s="153"/>
    </row>
    <row r="1981" spans="6:13" x14ac:dyDescent="0.25">
      <c r="F1981" s="153"/>
      <c r="G1981" s="153"/>
      <c r="H1981" s="153"/>
      <c r="I1981" s="153"/>
      <c r="J1981" s="153"/>
      <c r="K1981" s="153"/>
      <c r="L1981" s="153"/>
      <c r="M1981" s="153"/>
    </row>
    <row r="1982" spans="6:13" x14ac:dyDescent="0.25">
      <c r="F1982" s="153"/>
      <c r="G1982" s="153"/>
      <c r="H1982" s="153"/>
      <c r="I1982" s="153"/>
      <c r="J1982" s="153"/>
      <c r="K1982" s="153"/>
      <c r="L1982" s="153"/>
      <c r="M1982" s="153"/>
    </row>
    <row r="1983" spans="6:13" x14ac:dyDescent="0.25">
      <c r="F1983" s="153"/>
      <c r="G1983" s="153"/>
      <c r="H1983" s="153"/>
      <c r="I1983" s="153"/>
      <c r="J1983" s="153"/>
      <c r="K1983" s="153"/>
      <c r="L1983" s="153"/>
      <c r="M1983" s="153"/>
    </row>
    <row r="1984" spans="6:13" x14ac:dyDescent="0.25">
      <c r="F1984" s="153"/>
      <c r="G1984" s="153"/>
      <c r="H1984" s="153"/>
      <c r="I1984" s="153"/>
      <c r="J1984" s="153"/>
      <c r="K1984" s="153"/>
      <c r="L1984" s="153"/>
      <c r="M1984" s="153"/>
    </row>
    <row r="1985" spans="6:13" x14ac:dyDescent="0.25">
      <c r="F1985" s="153"/>
      <c r="G1985" s="153"/>
      <c r="H1985" s="153"/>
      <c r="I1985" s="153"/>
      <c r="J1985" s="153"/>
      <c r="K1985" s="153"/>
      <c r="L1985" s="153"/>
      <c r="M1985" s="153"/>
    </row>
    <row r="1986" spans="6:13" x14ac:dyDescent="0.25">
      <c r="F1986" s="153"/>
      <c r="G1986" s="153"/>
      <c r="H1986" s="153"/>
      <c r="I1986" s="153"/>
      <c r="J1986" s="153"/>
      <c r="K1986" s="153"/>
      <c r="L1986" s="153"/>
      <c r="M1986" s="153"/>
    </row>
    <row r="1987" spans="6:13" x14ac:dyDescent="0.25">
      <c r="F1987" s="153"/>
      <c r="G1987" s="153"/>
      <c r="H1987" s="153"/>
      <c r="I1987" s="153"/>
      <c r="J1987" s="153"/>
      <c r="K1987" s="153"/>
      <c r="L1987" s="153"/>
      <c r="M1987" s="153"/>
    </row>
    <row r="1988" spans="6:13" x14ac:dyDescent="0.25">
      <c r="F1988" s="153"/>
      <c r="G1988" s="153"/>
      <c r="H1988" s="153"/>
      <c r="I1988" s="153"/>
      <c r="J1988" s="153"/>
      <c r="K1988" s="153"/>
      <c r="L1988" s="153"/>
      <c r="M1988" s="153"/>
    </row>
    <row r="1989" spans="6:13" x14ac:dyDescent="0.25">
      <c r="F1989" s="153"/>
      <c r="G1989" s="153"/>
      <c r="H1989" s="153"/>
      <c r="I1989" s="153"/>
      <c r="J1989" s="153"/>
      <c r="K1989" s="153"/>
      <c r="L1989" s="153"/>
      <c r="M1989" s="153"/>
    </row>
    <row r="1990" spans="6:13" x14ac:dyDescent="0.25">
      <c r="F1990" s="153"/>
      <c r="G1990" s="153"/>
      <c r="H1990" s="153"/>
      <c r="I1990" s="153"/>
      <c r="J1990" s="153"/>
      <c r="K1990" s="153"/>
      <c r="L1990" s="153"/>
      <c r="M1990" s="153"/>
    </row>
    <row r="1991" spans="6:13" x14ac:dyDescent="0.25">
      <c r="F1991" s="153"/>
      <c r="G1991" s="153"/>
      <c r="H1991" s="153"/>
      <c r="I1991" s="153"/>
      <c r="J1991" s="153"/>
      <c r="K1991" s="153"/>
      <c r="L1991" s="153"/>
      <c r="M1991" s="153"/>
    </row>
    <row r="1992" spans="6:13" x14ac:dyDescent="0.25">
      <c r="F1992" s="153"/>
      <c r="G1992" s="153"/>
      <c r="H1992" s="153"/>
      <c r="I1992" s="153"/>
      <c r="J1992" s="153"/>
      <c r="K1992" s="153"/>
      <c r="L1992" s="153"/>
      <c r="M1992" s="153"/>
    </row>
    <row r="1993" spans="6:13" x14ac:dyDescent="0.25">
      <c r="F1993" s="153"/>
      <c r="G1993" s="153"/>
      <c r="H1993" s="153"/>
      <c r="I1993" s="153"/>
      <c r="J1993" s="153"/>
      <c r="K1993" s="153"/>
      <c r="L1993" s="153"/>
      <c r="M1993" s="153"/>
    </row>
    <row r="1994" spans="6:13" x14ac:dyDescent="0.25">
      <c r="F1994" s="153"/>
      <c r="G1994" s="153"/>
      <c r="H1994" s="153"/>
      <c r="I1994" s="153"/>
      <c r="J1994" s="153"/>
      <c r="K1994" s="153"/>
      <c r="L1994" s="153"/>
      <c r="M1994" s="153"/>
    </row>
    <row r="1995" spans="6:13" x14ac:dyDescent="0.25">
      <c r="F1995" s="153"/>
      <c r="G1995" s="153"/>
      <c r="H1995" s="153"/>
      <c r="I1995" s="153"/>
      <c r="J1995" s="153"/>
      <c r="K1995" s="153"/>
      <c r="L1995" s="153"/>
      <c r="M1995" s="153"/>
    </row>
    <row r="1996" spans="6:13" x14ac:dyDescent="0.25">
      <c r="F1996" s="153"/>
      <c r="G1996" s="153"/>
      <c r="H1996" s="153"/>
      <c r="I1996" s="153"/>
      <c r="J1996" s="153"/>
      <c r="K1996" s="153"/>
      <c r="L1996" s="153"/>
      <c r="M1996" s="153"/>
    </row>
    <row r="1997" spans="6:13" x14ac:dyDescent="0.25">
      <c r="F1997" s="153"/>
      <c r="G1997" s="153"/>
      <c r="H1997" s="153"/>
      <c r="I1997" s="153"/>
      <c r="J1997" s="153"/>
      <c r="K1997" s="153"/>
      <c r="L1997" s="153"/>
      <c r="M1997" s="153"/>
    </row>
    <row r="1998" spans="6:13" x14ac:dyDescent="0.25">
      <c r="F1998" s="153"/>
      <c r="G1998" s="153"/>
      <c r="H1998" s="153"/>
      <c r="I1998" s="153"/>
      <c r="J1998" s="153"/>
      <c r="K1998" s="153"/>
      <c r="L1998" s="153"/>
      <c r="M1998" s="153"/>
    </row>
    <row r="1999" spans="6:13" x14ac:dyDescent="0.25">
      <c r="F1999" s="153"/>
      <c r="G1999" s="153"/>
      <c r="H1999" s="153"/>
      <c r="I1999" s="153"/>
      <c r="J1999" s="153"/>
      <c r="K1999" s="153"/>
      <c r="L1999" s="153"/>
      <c r="M1999" s="153"/>
    </row>
    <row r="2000" spans="6:13" x14ac:dyDescent="0.25">
      <c r="F2000" s="153"/>
      <c r="G2000" s="153"/>
      <c r="H2000" s="153"/>
      <c r="I2000" s="153"/>
      <c r="J2000" s="153"/>
      <c r="K2000" s="153"/>
      <c r="L2000" s="153"/>
      <c r="M2000" s="153"/>
    </row>
    <row r="2001" spans="6:13" x14ac:dyDescent="0.25">
      <c r="F2001" s="153"/>
      <c r="G2001" s="153"/>
      <c r="H2001" s="153"/>
      <c r="I2001" s="153"/>
      <c r="J2001" s="153"/>
      <c r="K2001" s="153"/>
      <c r="L2001" s="153"/>
      <c r="M2001" s="153"/>
    </row>
    <row r="2002" spans="6:13" x14ac:dyDescent="0.25">
      <c r="F2002" s="153"/>
      <c r="G2002" s="153"/>
      <c r="H2002" s="153"/>
      <c r="I2002" s="153"/>
      <c r="J2002" s="153"/>
      <c r="K2002" s="153"/>
      <c r="L2002" s="153"/>
      <c r="M2002" s="153"/>
    </row>
    <row r="2003" spans="6:13" x14ac:dyDescent="0.25">
      <c r="F2003" s="153"/>
      <c r="G2003" s="153"/>
      <c r="H2003" s="153"/>
      <c r="I2003" s="153"/>
      <c r="J2003" s="153"/>
      <c r="K2003" s="153"/>
      <c r="L2003" s="153"/>
      <c r="M2003" s="153"/>
    </row>
    <row r="2004" spans="6:13" x14ac:dyDescent="0.25">
      <c r="F2004" s="153"/>
      <c r="G2004" s="153"/>
      <c r="H2004" s="153"/>
      <c r="I2004" s="153"/>
      <c r="J2004" s="153"/>
      <c r="K2004" s="153"/>
      <c r="L2004" s="153"/>
      <c r="M2004" s="153"/>
    </row>
    <row r="2005" spans="6:13" x14ac:dyDescent="0.25">
      <c r="F2005" s="153"/>
      <c r="G2005" s="153"/>
      <c r="H2005" s="153"/>
      <c r="I2005" s="153"/>
      <c r="J2005" s="153"/>
      <c r="K2005" s="153"/>
      <c r="L2005" s="153"/>
      <c r="M2005" s="153"/>
    </row>
    <row r="2006" spans="6:13" x14ac:dyDescent="0.25">
      <c r="F2006" s="153"/>
      <c r="G2006" s="153"/>
      <c r="H2006" s="153"/>
      <c r="I2006" s="153"/>
      <c r="J2006" s="153"/>
      <c r="K2006" s="153"/>
      <c r="L2006" s="153"/>
      <c r="M2006" s="153"/>
    </row>
    <row r="2007" spans="6:13" x14ac:dyDescent="0.25">
      <c r="F2007" s="153"/>
      <c r="G2007" s="153"/>
      <c r="H2007" s="153"/>
      <c r="I2007" s="153"/>
      <c r="J2007" s="153"/>
      <c r="K2007" s="153"/>
      <c r="L2007" s="153"/>
      <c r="M2007" s="153"/>
    </row>
    <row r="2008" spans="6:13" x14ac:dyDescent="0.25">
      <c r="F2008" s="153"/>
      <c r="G2008" s="153"/>
      <c r="H2008" s="153"/>
      <c r="I2008" s="153"/>
      <c r="J2008" s="153"/>
      <c r="K2008" s="153"/>
      <c r="L2008" s="153"/>
      <c r="M2008" s="153"/>
    </row>
    <row r="2009" spans="6:13" x14ac:dyDescent="0.25">
      <c r="F2009" s="153"/>
      <c r="G2009" s="153"/>
      <c r="H2009" s="153"/>
      <c r="I2009" s="153"/>
      <c r="J2009" s="153"/>
      <c r="K2009" s="153"/>
      <c r="L2009" s="153"/>
      <c r="M2009" s="153"/>
    </row>
    <row r="2010" spans="6:13" x14ac:dyDescent="0.25">
      <c r="F2010" s="153"/>
      <c r="G2010" s="153"/>
      <c r="H2010" s="153"/>
      <c r="I2010" s="153"/>
      <c r="J2010" s="153"/>
      <c r="K2010" s="153"/>
      <c r="L2010" s="153"/>
      <c r="M2010" s="153"/>
    </row>
    <row r="2011" spans="6:13" x14ac:dyDescent="0.25">
      <c r="F2011" s="153"/>
      <c r="G2011" s="153"/>
      <c r="H2011" s="153"/>
      <c r="I2011" s="153"/>
      <c r="J2011" s="153"/>
      <c r="K2011" s="153"/>
      <c r="L2011" s="153"/>
      <c r="M2011" s="153"/>
    </row>
    <row r="2012" spans="6:13" x14ac:dyDescent="0.25">
      <c r="F2012" s="153"/>
      <c r="G2012" s="153"/>
      <c r="H2012" s="153"/>
      <c r="I2012" s="153"/>
      <c r="J2012" s="153"/>
      <c r="K2012" s="153"/>
      <c r="L2012" s="153"/>
      <c r="M2012" s="153"/>
    </row>
    <row r="2013" spans="6:13" x14ac:dyDescent="0.25">
      <c r="F2013" s="153"/>
      <c r="G2013" s="153"/>
      <c r="H2013" s="153"/>
      <c r="I2013" s="153"/>
      <c r="J2013" s="153"/>
      <c r="K2013" s="153"/>
      <c r="L2013" s="153"/>
      <c r="M2013" s="153"/>
    </row>
    <row r="2014" spans="6:13" x14ac:dyDescent="0.25">
      <c r="F2014" s="153"/>
      <c r="G2014" s="153"/>
      <c r="H2014" s="153"/>
      <c r="I2014" s="153"/>
      <c r="J2014" s="153"/>
      <c r="K2014" s="153"/>
      <c r="L2014" s="153"/>
      <c r="M2014" s="153"/>
    </row>
    <row r="2015" spans="6:13" x14ac:dyDescent="0.25">
      <c r="F2015" s="153"/>
      <c r="G2015" s="153"/>
      <c r="H2015" s="153"/>
      <c r="I2015" s="153"/>
      <c r="J2015" s="153"/>
      <c r="K2015" s="153"/>
      <c r="L2015" s="153"/>
      <c r="M2015" s="153"/>
    </row>
    <row r="2016" spans="6:13" x14ac:dyDescent="0.25">
      <c r="F2016" s="153"/>
      <c r="G2016" s="153"/>
      <c r="H2016" s="153"/>
      <c r="I2016" s="153"/>
      <c r="J2016" s="153"/>
      <c r="K2016" s="153"/>
      <c r="L2016" s="153"/>
      <c r="M2016" s="153"/>
    </row>
    <row r="2017" spans="6:13" x14ac:dyDescent="0.25">
      <c r="F2017" s="153"/>
      <c r="G2017" s="153"/>
      <c r="H2017" s="153"/>
      <c r="I2017" s="153"/>
      <c r="J2017" s="153"/>
      <c r="K2017" s="153"/>
      <c r="L2017" s="153"/>
      <c r="M2017" s="153"/>
    </row>
    <row r="2018" spans="6:13" x14ac:dyDescent="0.25">
      <c r="F2018" s="153"/>
      <c r="G2018" s="153"/>
      <c r="H2018" s="153"/>
      <c r="I2018" s="153"/>
      <c r="J2018" s="153"/>
      <c r="K2018" s="153"/>
      <c r="L2018" s="153"/>
      <c r="M2018" s="153"/>
    </row>
    <row r="2019" spans="6:13" x14ac:dyDescent="0.25">
      <c r="F2019" s="153"/>
      <c r="G2019" s="153"/>
      <c r="H2019" s="153"/>
      <c r="I2019" s="153"/>
      <c r="J2019" s="153"/>
      <c r="K2019" s="153"/>
      <c r="L2019" s="153"/>
      <c r="M2019" s="153"/>
    </row>
    <row r="2020" spans="6:13" x14ac:dyDescent="0.25">
      <c r="F2020" s="153"/>
      <c r="G2020" s="153"/>
      <c r="H2020" s="153"/>
      <c r="I2020" s="153"/>
      <c r="J2020" s="153"/>
      <c r="K2020" s="153"/>
      <c r="L2020" s="153"/>
      <c r="M2020" s="153"/>
    </row>
    <row r="2021" spans="6:13" x14ac:dyDescent="0.25">
      <c r="F2021" s="153"/>
      <c r="G2021" s="153"/>
      <c r="H2021" s="153"/>
      <c r="I2021" s="153"/>
      <c r="J2021" s="153"/>
      <c r="K2021" s="153"/>
      <c r="L2021" s="153"/>
      <c r="M2021" s="153"/>
    </row>
    <row r="2022" spans="6:13" x14ac:dyDescent="0.25">
      <c r="F2022" s="153"/>
      <c r="G2022" s="153"/>
      <c r="H2022" s="153"/>
      <c r="I2022" s="153"/>
      <c r="J2022" s="153"/>
      <c r="K2022" s="153"/>
      <c r="L2022" s="153"/>
      <c r="M2022" s="153"/>
    </row>
    <row r="2023" spans="6:13" x14ac:dyDescent="0.25">
      <c r="F2023" s="153"/>
      <c r="G2023" s="153"/>
      <c r="H2023" s="153"/>
      <c r="I2023" s="153"/>
      <c r="J2023" s="153"/>
      <c r="K2023" s="153"/>
      <c r="L2023" s="153"/>
      <c r="M2023" s="153"/>
    </row>
    <row r="2024" spans="6:13" x14ac:dyDescent="0.25">
      <c r="F2024" s="153"/>
      <c r="G2024" s="153"/>
      <c r="H2024" s="153"/>
      <c r="I2024" s="153"/>
      <c r="J2024" s="153"/>
      <c r="K2024" s="153"/>
      <c r="L2024" s="153"/>
      <c r="M2024" s="153"/>
    </row>
    <row r="2025" spans="6:13" x14ac:dyDescent="0.25">
      <c r="F2025" s="153"/>
      <c r="G2025" s="153"/>
      <c r="H2025" s="153"/>
      <c r="I2025" s="153"/>
      <c r="J2025" s="153"/>
      <c r="K2025" s="153"/>
      <c r="L2025" s="153"/>
      <c r="M2025" s="153"/>
    </row>
    <row r="2026" spans="6:13" x14ac:dyDescent="0.25">
      <c r="F2026" s="153"/>
      <c r="G2026" s="153"/>
      <c r="H2026" s="153"/>
      <c r="I2026" s="153"/>
      <c r="J2026" s="153"/>
      <c r="K2026" s="153"/>
      <c r="L2026" s="153"/>
      <c r="M2026" s="153"/>
    </row>
    <row r="2027" spans="6:13" x14ac:dyDescent="0.25">
      <c r="F2027" s="153"/>
      <c r="G2027" s="153"/>
      <c r="H2027" s="153"/>
      <c r="I2027" s="153"/>
      <c r="J2027" s="153"/>
      <c r="K2027" s="153"/>
      <c r="L2027" s="153"/>
      <c r="M2027" s="153"/>
    </row>
    <row r="2028" spans="6:13" x14ac:dyDescent="0.25">
      <c r="F2028" s="153"/>
      <c r="G2028" s="153"/>
      <c r="H2028" s="153"/>
      <c r="I2028" s="153"/>
      <c r="J2028" s="153"/>
      <c r="K2028" s="153"/>
      <c r="L2028" s="153"/>
      <c r="M2028" s="153"/>
    </row>
    <row r="2029" spans="6:13" x14ac:dyDescent="0.25">
      <c r="F2029" s="153"/>
      <c r="G2029" s="153"/>
      <c r="H2029" s="153"/>
      <c r="I2029" s="153"/>
      <c r="J2029" s="153"/>
      <c r="K2029" s="153"/>
      <c r="L2029" s="153"/>
      <c r="M2029" s="153"/>
    </row>
    <row r="2030" spans="6:13" x14ac:dyDescent="0.25">
      <c r="F2030" s="153"/>
      <c r="G2030" s="153"/>
      <c r="H2030" s="153"/>
      <c r="I2030" s="153"/>
      <c r="J2030" s="153"/>
      <c r="K2030" s="153"/>
      <c r="L2030" s="153"/>
      <c r="M2030" s="153"/>
    </row>
    <row r="2031" spans="6:13" x14ac:dyDescent="0.25">
      <c r="F2031" s="153"/>
      <c r="G2031" s="153"/>
      <c r="H2031" s="153"/>
      <c r="I2031" s="153"/>
      <c r="J2031" s="153"/>
      <c r="K2031" s="153"/>
      <c r="L2031" s="153"/>
      <c r="M2031" s="153"/>
    </row>
    <row r="2032" spans="6:13" x14ac:dyDescent="0.25">
      <c r="F2032" s="153"/>
      <c r="G2032" s="153"/>
      <c r="H2032" s="153"/>
      <c r="I2032" s="153"/>
      <c r="J2032" s="153"/>
      <c r="K2032" s="153"/>
      <c r="L2032" s="153"/>
      <c r="M2032" s="153"/>
    </row>
    <row r="2033" spans="6:13" x14ac:dyDescent="0.25">
      <c r="F2033" s="153"/>
      <c r="G2033" s="153"/>
      <c r="H2033" s="153"/>
      <c r="I2033" s="153"/>
      <c r="J2033" s="153"/>
      <c r="K2033" s="153"/>
      <c r="L2033" s="153"/>
      <c r="M2033" s="153"/>
    </row>
    <row r="2034" spans="6:13" x14ac:dyDescent="0.25">
      <c r="F2034" s="153"/>
      <c r="G2034" s="153"/>
      <c r="H2034" s="153"/>
      <c r="I2034" s="153"/>
      <c r="J2034" s="153"/>
      <c r="K2034" s="153"/>
      <c r="L2034" s="153"/>
      <c r="M2034" s="153"/>
    </row>
    <row r="2035" spans="6:13" x14ac:dyDescent="0.25">
      <c r="F2035" s="153"/>
      <c r="G2035" s="153"/>
      <c r="H2035" s="153"/>
      <c r="I2035" s="153"/>
      <c r="J2035" s="153"/>
      <c r="K2035" s="153"/>
      <c r="L2035" s="153"/>
      <c r="M2035" s="153"/>
    </row>
    <row r="2036" spans="6:13" x14ac:dyDescent="0.25">
      <c r="F2036" s="153"/>
      <c r="G2036" s="153"/>
      <c r="H2036" s="153"/>
      <c r="I2036" s="153"/>
      <c r="J2036" s="153"/>
      <c r="K2036" s="153"/>
      <c r="L2036" s="153"/>
      <c r="M2036" s="153"/>
    </row>
    <row r="2037" spans="6:13" x14ac:dyDescent="0.25">
      <c r="F2037" s="153"/>
      <c r="G2037" s="153"/>
      <c r="H2037" s="153"/>
      <c r="I2037" s="153"/>
      <c r="J2037" s="153"/>
      <c r="K2037" s="153"/>
      <c r="L2037" s="153"/>
      <c r="M2037" s="153"/>
    </row>
    <row r="2038" spans="6:13" x14ac:dyDescent="0.25">
      <c r="F2038" s="153"/>
      <c r="G2038" s="153"/>
      <c r="H2038" s="153"/>
      <c r="I2038" s="153"/>
      <c r="J2038" s="153"/>
      <c r="K2038" s="153"/>
      <c r="L2038" s="153"/>
      <c r="M2038" s="153"/>
    </row>
    <row r="2039" spans="6:13" x14ac:dyDescent="0.25">
      <c r="F2039" s="153"/>
      <c r="G2039" s="153"/>
      <c r="H2039" s="153"/>
      <c r="I2039" s="153"/>
      <c r="J2039" s="153"/>
      <c r="K2039" s="153"/>
      <c r="L2039" s="153"/>
      <c r="M2039" s="153"/>
    </row>
    <row r="2040" spans="6:13" x14ac:dyDescent="0.25">
      <c r="F2040" s="153"/>
      <c r="G2040" s="153"/>
      <c r="H2040" s="153"/>
      <c r="I2040" s="153"/>
      <c r="J2040" s="153"/>
      <c r="K2040" s="153"/>
      <c r="L2040" s="153"/>
      <c r="M2040" s="153"/>
    </row>
    <row r="2041" spans="6:13" x14ac:dyDescent="0.25">
      <c r="F2041" s="153"/>
      <c r="G2041" s="153"/>
      <c r="H2041" s="153"/>
      <c r="I2041" s="153"/>
      <c r="J2041" s="153"/>
      <c r="K2041" s="153"/>
      <c r="L2041" s="153"/>
      <c r="M2041" s="153"/>
    </row>
    <row r="2042" spans="6:13" x14ac:dyDescent="0.25">
      <c r="F2042" s="153"/>
      <c r="G2042" s="153"/>
      <c r="H2042" s="153"/>
      <c r="I2042" s="153"/>
      <c r="J2042" s="153"/>
      <c r="K2042" s="153"/>
      <c r="L2042" s="153"/>
      <c r="M2042" s="153"/>
    </row>
    <row r="2043" spans="6:13" x14ac:dyDescent="0.25">
      <c r="F2043" s="153"/>
      <c r="G2043" s="153"/>
      <c r="H2043" s="153"/>
      <c r="I2043" s="153"/>
      <c r="J2043" s="153"/>
      <c r="K2043" s="153"/>
      <c r="L2043" s="153"/>
      <c r="M2043" s="153"/>
    </row>
    <row r="2044" spans="6:13" x14ac:dyDescent="0.25">
      <c r="F2044" s="153"/>
      <c r="G2044" s="153"/>
      <c r="H2044" s="153"/>
      <c r="I2044" s="153"/>
      <c r="J2044" s="153"/>
      <c r="K2044" s="153"/>
      <c r="L2044" s="153"/>
      <c r="M2044" s="153"/>
    </row>
    <row r="2045" spans="6:13" x14ac:dyDescent="0.25">
      <c r="F2045" s="153"/>
      <c r="G2045" s="153"/>
      <c r="H2045" s="153"/>
      <c r="I2045" s="153"/>
      <c r="J2045" s="153"/>
      <c r="K2045" s="153"/>
      <c r="L2045" s="153"/>
      <c r="M2045" s="153"/>
    </row>
    <row r="2046" spans="6:13" x14ac:dyDescent="0.25">
      <c r="F2046" s="153"/>
      <c r="G2046" s="153"/>
      <c r="H2046" s="153"/>
      <c r="I2046" s="153"/>
      <c r="J2046" s="153"/>
      <c r="K2046" s="153"/>
      <c r="L2046" s="153"/>
      <c r="M2046" s="153"/>
    </row>
    <row r="2047" spans="6:13" x14ac:dyDescent="0.25">
      <c r="F2047" s="153"/>
      <c r="G2047" s="153"/>
      <c r="H2047" s="153"/>
      <c r="I2047" s="153"/>
      <c r="J2047" s="153"/>
      <c r="K2047" s="153"/>
      <c r="L2047" s="153"/>
      <c r="M2047" s="153"/>
    </row>
    <row r="2048" spans="6:13" x14ac:dyDescent="0.25">
      <c r="F2048" s="153"/>
      <c r="G2048" s="153"/>
      <c r="H2048" s="153"/>
      <c r="I2048" s="153"/>
      <c r="J2048" s="153"/>
      <c r="K2048" s="153"/>
      <c r="L2048" s="153"/>
      <c r="M2048" s="153"/>
    </row>
    <row r="2049" spans="6:13" x14ac:dyDescent="0.25">
      <c r="F2049" s="153"/>
      <c r="G2049" s="153"/>
      <c r="H2049" s="153"/>
      <c r="I2049" s="153"/>
      <c r="J2049" s="153"/>
      <c r="K2049" s="153"/>
      <c r="L2049" s="153"/>
      <c r="M2049" s="153"/>
    </row>
    <row r="2050" spans="6:13" x14ac:dyDescent="0.25">
      <c r="F2050" s="153"/>
      <c r="G2050" s="153"/>
      <c r="H2050" s="153"/>
      <c r="I2050" s="153"/>
      <c r="J2050" s="153"/>
      <c r="K2050" s="153"/>
      <c r="L2050" s="153"/>
      <c r="M2050" s="153"/>
    </row>
    <row r="2051" spans="6:13" x14ac:dyDescent="0.25">
      <c r="F2051" s="153"/>
      <c r="G2051" s="153"/>
      <c r="H2051" s="153"/>
      <c r="I2051" s="153"/>
      <c r="J2051" s="153"/>
      <c r="K2051" s="153"/>
      <c r="L2051" s="153"/>
      <c r="M2051" s="153"/>
    </row>
    <row r="2052" spans="6:13" x14ac:dyDescent="0.25">
      <c r="F2052" s="153"/>
      <c r="G2052" s="153"/>
      <c r="H2052" s="153"/>
      <c r="I2052" s="153"/>
      <c r="J2052" s="153"/>
      <c r="K2052" s="153"/>
      <c r="L2052" s="153"/>
      <c r="M2052" s="153"/>
    </row>
    <row r="2053" spans="6:13" x14ac:dyDescent="0.25">
      <c r="F2053" s="153"/>
      <c r="G2053" s="153"/>
      <c r="H2053" s="153"/>
      <c r="I2053" s="153"/>
      <c r="J2053" s="153"/>
      <c r="K2053" s="153"/>
      <c r="L2053" s="153"/>
      <c r="M2053" s="153"/>
    </row>
    <row r="2054" spans="6:13" x14ac:dyDescent="0.25">
      <c r="F2054" s="153"/>
      <c r="G2054" s="153"/>
      <c r="H2054" s="153"/>
      <c r="I2054" s="153"/>
      <c r="J2054" s="153"/>
      <c r="K2054" s="153"/>
      <c r="L2054" s="153"/>
      <c r="M2054" s="153"/>
    </row>
    <row r="2055" spans="6:13" x14ac:dyDescent="0.25">
      <c r="F2055" s="153"/>
      <c r="G2055" s="153"/>
      <c r="H2055" s="153"/>
      <c r="I2055" s="153"/>
      <c r="J2055" s="153"/>
      <c r="K2055" s="153"/>
      <c r="L2055" s="153"/>
      <c r="M2055" s="153"/>
    </row>
    <row r="2056" spans="6:13" x14ac:dyDescent="0.25">
      <c r="F2056" s="153"/>
      <c r="G2056" s="153"/>
      <c r="H2056" s="153"/>
      <c r="I2056" s="153"/>
      <c r="J2056" s="153"/>
      <c r="K2056" s="153"/>
      <c r="L2056" s="153"/>
      <c r="M2056" s="153"/>
    </row>
    <row r="2057" spans="6:13" x14ac:dyDescent="0.25">
      <c r="F2057" s="153"/>
      <c r="G2057" s="153"/>
      <c r="H2057" s="153"/>
      <c r="I2057" s="153"/>
      <c r="J2057" s="153"/>
      <c r="K2057" s="153"/>
      <c r="L2057" s="153"/>
      <c r="M2057" s="153"/>
    </row>
    <row r="2058" spans="6:13" x14ac:dyDescent="0.25">
      <c r="F2058" s="153"/>
      <c r="G2058" s="153"/>
      <c r="H2058" s="153"/>
      <c r="I2058" s="153"/>
      <c r="J2058" s="153"/>
      <c r="K2058" s="153"/>
      <c r="L2058" s="153"/>
      <c r="M2058" s="153"/>
    </row>
    <row r="2059" spans="6:13" x14ac:dyDescent="0.25">
      <c r="F2059" s="153"/>
      <c r="G2059" s="153"/>
      <c r="H2059" s="153"/>
      <c r="I2059" s="153"/>
      <c r="J2059" s="153"/>
      <c r="K2059" s="153"/>
      <c r="L2059" s="153"/>
      <c r="M2059" s="153"/>
    </row>
    <row r="2060" spans="6:13" x14ac:dyDescent="0.25">
      <c r="F2060" s="153"/>
      <c r="G2060" s="153"/>
      <c r="H2060" s="153"/>
      <c r="I2060" s="153"/>
      <c r="J2060" s="153"/>
      <c r="K2060" s="153"/>
      <c r="L2060" s="153"/>
      <c r="M2060" s="153"/>
    </row>
    <row r="2061" spans="6:13" x14ac:dyDescent="0.25">
      <c r="F2061" s="153"/>
      <c r="G2061" s="153"/>
      <c r="H2061" s="153"/>
      <c r="I2061" s="153"/>
      <c r="J2061" s="153"/>
      <c r="K2061" s="153"/>
      <c r="L2061" s="153"/>
      <c r="M2061" s="153"/>
    </row>
    <row r="2062" spans="6:13" x14ac:dyDescent="0.25">
      <c r="F2062" s="153"/>
      <c r="G2062" s="153"/>
      <c r="H2062" s="153"/>
      <c r="I2062" s="153"/>
      <c r="J2062" s="153"/>
      <c r="K2062" s="153"/>
      <c r="L2062" s="153"/>
      <c r="M2062" s="153"/>
    </row>
    <row r="2063" spans="6:13" x14ac:dyDescent="0.25">
      <c r="F2063" s="153"/>
      <c r="G2063" s="153"/>
      <c r="H2063" s="153"/>
      <c r="I2063" s="153"/>
      <c r="J2063" s="153"/>
      <c r="K2063" s="153"/>
      <c r="L2063" s="153"/>
      <c r="M2063" s="153"/>
    </row>
    <row r="2064" spans="6:13" x14ac:dyDescent="0.25">
      <c r="F2064" s="153"/>
      <c r="G2064" s="153"/>
      <c r="H2064" s="153"/>
      <c r="I2064" s="153"/>
      <c r="J2064" s="153"/>
      <c r="K2064" s="153"/>
      <c r="L2064" s="153"/>
      <c r="M2064" s="153"/>
    </row>
    <row r="2065" spans="6:13" x14ac:dyDescent="0.25">
      <c r="F2065" s="153"/>
      <c r="G2065" s="153"/>
      <c r="H2065" s="153"/>
      <c r="I2065" s="153"/>
      <c r="J2065" s="153"/>
      <c r="K2065" s="153"/>
      <c r="L2065" s="153"/>
      <c r="M2065" s="153"/>
    </row>
    <row r="2066" spans="6:13" x14ac:dyDescent="0.25">
      <c r="F2066" s="153"/>
      <c r="G2066" s="153"/>
      <c r="H2066" s="153"/>
      <c r="I2066" s="153"/>
      <c r="J2066" s="153"/>
      <c r="K2066" s="153"/>
      <c r="L2066" s="153"/>
      <c r="M2066" s="153"/>
    </row>
    <row r="2067" spans="6:13" x14ac:dyDescent="0.25">
      <c r="F2067" s="153"/>
      <c r="G2067" s="153"/>
      <c r="H2067" s="153"/>
      <c r="I2067" s="153"/>
      <c r="J2067" s="153"/>
      <c r="K2067" s="153"/>
      <c r="L2067" s="153"/>
      <c r="M2067" s="153"/>
    </row>
    <row r="2068" spans="6:13" x14ac:dyDescent="0.25">
      <c r="F2068" s="153"/>
      <c r="G2068" s="153"/>
      <c r="H2068" s="153"/>
      <c r="I2068" s="153"/>
      <c r="J2068" s="153"/>
      <c r="K2068" s="153"/>
      <c r="L2068" s="153"/>
      <c r="M2068" s="153"/>
    </row>
    <row r="2069" spans="6:13" x14ac:dyDescent="0.25">
      <c r="F2069" s="153"/>
      <c r="G2069" s="153"/>
      <c r="H2069" s="153"/>
      <c r="I2069" s="153"/>
      <c r="J2069" s="153"/>
      <c r="K2069" s="153"/>
      <c r="L2069" s="153"/>
      <c r="M2069" s="153"/>
    </row>
    <row r="2070" spans="6:13" x14ac:dyDescent="0.25">
      <c r="F2070" s="153"/>
      <c r="G2070" s="153"/>
      <c r="H2070" s="153"/>
      <c r="I2070" s="153"/>
      <c r="J2070" s="153"/>
      <c r="K2070" s="153"/>
      <c r="L2070" s="153"/>
      <c r="M2070" s="153"/>
    </row>
    <row r="2071" spans="6:13" x14ac:dyDescent="0.25">
      <c r="F2071" s="153"/>
      <c r="G2071" s="153"/>
      <c r="H2071" s="153"/>
      <c r="I2071" s="153"/>
      <c r="J2071" s="153"/>
      <c r="K2071" s="153"/>
      <c r="L2071" s="153"/>
      <c r="M2071" s="153"/>
    </row>
    <row r="2072" spans="6:13" x14ac:dyDescent="0.25">
      <c r="F2072" s="153"/>
      <c r="G2072" s="153"/>
      <c r="H2072" s="153"/>
      <c r="I2072" s="153"/>
      <c r="J2072" s="153"/>
      <c r="K2072" s="153"/>
      <c r="L2072" s="153"/>
      <c r="M2072" s="153"/>
    </row>
    <row r="2073" spans="6:13" x14ac:dyDescent="0.25">
      <c r="F2073" s="153"/>
      <c r="G2073" s="153"/>
      <c r="H2073" s="153"/>
      <c r="I2073" s="153"/>
      <c r="J2073" s="153"/>
      <c r="K2073" s="153"/>
      <c r="L2073" s="153"/>
      <c r="M2073" s="153"/>
    </row>
    <row r="2074" spans="6:13" x14ac:dyDescent="0.25">
      <c r="F2074" s="153"/>
      <c r="G2074" s="153"/>
      <c r="H2074" s="153"/>
      <c r="I2074" s="153"/>
      <c r="J2074" s="153"/>
      <c r="K2074" s="153"/>
      <c r="L2074" s="153"/>
      <c r="M2074" s="153"/>
    </row>
    <row r="2075" spans="6:13" x14ac:dyDescent="0.25">
      <c r="F2075" s="153"/>
      <c r="G2075" s="153"/>
      <c r="H2075" s="153"/>
      <c r="I2075" s="153"/>
      <c r="J2075" s="153"/>
      <c r="K2075" s="153"/>
      <c r="L2075" s="153"/>
      <c r="M2075" s="153"/>
    </row>
    <row r="2076" spans="6:13" x14ac:dyDescent="0.25">
      <c r="F2076" s="153"/>
      <c r="G2076" s="153"/>
      <c r="H2076" s="153"/>
      <c r="I2076" s="153"/>
      <c r="J2076" s="153"/>
      <c r="K2076" s="153"/>
      <c r="L2076" s="153"/>
      <c r="M2076" s="153"/>
    </row>
    <row r="2077" spans="6:13" x14ac:dyDescent="0.25">
      <c r="F2077" s="153"/>
      <c r="G2077" s="153"/>
      <c r="H2077" s="153"/>
      <c r="I2077" s="153"/>
      <c r="J2077" s="153"/>
      <c r="K2077" s="153"/>
      <c r="L2077" s="153"/>
      <c r="M2077" s="153"/>
    </row>
    <row r="2078" spans="6:13" x14ac:dyDescent="0.25">
      <c r="F2078" s="153"/>
      <c r="G2078" s="153"/>
      <c r="H2078" s="153"/>
      <c r="I2078" s="153"/>
      <c r="J2078" s="153"/>
      <c r="K2078" s="153"/>
      <c r="L2078" s="153"/>
      <c r="M2078" s="153"/>
    </row>
    <row r="2079" spans="6:13" x14ac:dyDescent="0.25">
      <c r="F2079" s="153"/>
      <c r="G2079" s="153"/>
      <c r="H2079" s="153"/>
      <c r="I2079" s="153"/>
      <c r="J2079" s="153"/>
      <c r="K2079" s="153"/>
      <c r="L2079" s="153"/>
      <c r="M2079" s="153"/>
    </row>
    <row r="2080" spans="6:13" x14ac:dyDescent="0.25">
      <c r="F2080" s="153"/>
      <c r="G2080" s="153"/>
      <c r="H2080" s="153"/>
      <c r="I2080" s="153"/>
      <c r="J2080" s="153"/>
      <c r="K2080" s="153"/>
      <c r="L2080" s="153"/>
      <c r="M2080" s="153"/>
    </row>
    <row r="2081" spans="6:13" x14ac:dyDescent="0.25">
      <c r="F2081" s="153"/>
      <c r="G2081" s="153"/>
      <c r="H2081" s="153"/>
      <c r="I2081" s="153"/>
      <c r="J2081" s="153"/>
      <c r="K2081" s="153"/>
      <c r="L2081" s="153"/>
      <c r="M2081" s="153"/>
    </row>
    <row r="2082" spans="6:13" x14ac:dyDescent="0.25">
      <c r="F2082" s="153"/>
      <c r="G2082" s="153"/>
      <c r="H2082" s="153"/>
      <c r="I2082" s="153"/>
      <c r="J2082" s="153"/>
      <c r="K2082" s="153"/>
      <c r="L2082" s="153"/>
      <c r="M2082" s="153"/>
    </row>
    <row r="2083" spans="6:13" x14ac:dyDescent="0.25">
      <c r="F2083" s="153"/>
      <c r="G2083" s="153"/>
      <c r="H2083" s="153"/>
      <c r="I2083" s="153"/>
      <c r="J2083" s="153"/>
      <c r="K2083" s="153"/>
      <c r="L2083" s="153"/>
      <c r="M2083" s="153"/>
    </row>
    <row r="2084" spans="6:13" x14ac:dyDescent="0.25">
      <c r="F2084" s="153"/>
      <c r="G2084" s="153"/>
      <c r="H2084" s="153"/>
      <c r="I2084" s="153"/>
      <c r="J2084" s="153"/>
      <c r="K2084" s="153"/>
      <c r="L2084" s="153"/>
      <c r="M2084" s="153"/>
    </row>
    <row r="2085" spans="6:13" x14ac:dyDescent="0.25">
      <c r="F2085" s="153"/>
      <c r="G2085" s="153"/>
      <c r="H2085" s="153"/>
      <c r="I2085" s="153"/>
      <c r="J2085" s="153"/>
      <c r="K2085" s="153"/>
      <c r="L2085" s="153"/>
      <c r="M2085" s="153"/>
    </row>
    <row r="2086" spans="6:13" x14ac:dyDescent="0.25">
      <c r="F2086" s="153"/>
      <c r="G2086" s="153"/>
      <c r="H2086" s="153"/>
      <c r="I2086" s="153"/>
      <c r="J2086" s="153"/>
      <c r="K2086" s="153"/>
      <c r="L2086" s="153"/>
      <c r="M2086" s="153"/>
    </row>
    <row r="2087" spans="6:13" x14ac:dyDescent="0.25">
      <c r="F2087" s="153"/>
      <c r="G2087" s="153"/>
      <c r="H2087" s="153"/>
      <c r="I2087" s="153"/>
      <c r="J2087" s="153"/>
      <c r="K2087" s="153"/>
      <c r="L2087" s="153"/>
      <c r="M2087" s="153"/>
    </row>
    <row r="2088" spans="6:13" x14ac:dyDescent="0.25">
      <c r="F2088" s="153"/>
      <c r="G2088" s="153"/>
      <c r="H2088" s="153"/>
      <c r="I2088" s="153"/>
      <c r="J2088" s="153"/>
      <c r="K2088" s="153"/>
      <c r="L2088" s="153"/>
      <c r="M2088" s="153"/>
    </row>
    <row r="2089" spans="6:13" x14ac:dyDescent="0.25">
      <c r="F2089" s="153"/>
      <c r="G2089" s="153"/>
      <c r="H2089" s="153"/>
      <c r="I2089" s="153"/>
      <c r="J2089" s="153"/>
      <c r="K2089" s="153"/>
      <c r="L2089" s="153"/>
      <c r="M2089" s="153"/>
    </row>
    <row r="2090" spans="6:13" x14ac:dyDescent="0.25">
      <c r="F2090" s="153"/>
      <c r="G2090" s="153"/>
      <c r="H2090" s="153"/>
      <c r="I2090" s="153"/>
      <c r="J2090" s="153"/>
      <c r="K2090" s="153"/>
      <c r="L2090" s="153"/>
      <c r="M2090" s="153"/>
    </row>
    <row r="2091" spans="6:13" x14ac:dyDescent="0.25">
      <c r="F2091" s="153"/>
      <c r="G2091" s="153"/>
      <c r="H2091" s="153"/>
      <c r="I2091" s="153"/>
      <c r="J2091" s="153"/>
      <c r="K2091" s="153"/>
      <c r="L2091" s="153"/>
      <c r="M2091" s="153"/>
    </row>
    <row r="2092" spans="6:13" x14ac:dyDescent="0.25">
      <c r="F2092" s="153"/>
      <c r="G2092" s="153"/>
      <c r="H2092" s="153"/>
      <c r="I2092" s="153"/>
      <c r="J2092" s="153"/>
      <c r="K2092" s="153"/>
      <c r="L2092" s="153"/>
      <c r="M2092" s="153"/>
    </row>
    <row r="2093" spans="6:13" x14ac:dyDescent="0.25">
      <c r="F2093" s="153"/>
      <c r="G2093" s="153"/>
      <c r="H2093" s="153"/>
      <c r="I2093" s="153"/>
      <c r="J2093" s="153"/>
      <c r="K2093" s="153"/>
      <c r="L2093" s="153"/>
      <c r="M2093" s="153"/>
    </row>
    <row r="2094" spans="6:13" x14ac:dyDescent="0.25">
      <c r="F2094" s="153"/>
      <c r="G2094" s="153"/>
      <c r="H2094" s="153"/>
      <c r="I2094" s="153"/>
      <c r="J2094" s="153"/>
      <c r="K2094" s="153"/>
      <c r="L2094" s="153"/>
      <c r="M2094" s="153"/>
    </row>
    <row r="2095" spans="6:13" x14ac:dyDescent="0.25">
      <c r="F2095" s="153"/>
      <c r="G2095" s="153"/>
      <c r="H2095" s="153"/>
      <c r="I2095" s="153"/>
      <c r="J2095" s="153"/>
      <c r="K2095" s="153"/>
      <c r="L2095" s="153"/>
      <c r="M2095" s="153"/>
    </row>
    <row r="2096" spans="6:13" x14ac:dyDescent="0.25">
      <c r="F2096" s="153"/>
      <c r="G2096" s="153"/>
      <c r="H2096" s="153"/>
      <c r="I2096" s="153"/>
      <c r="J2096" s="153"/>
      <c r="K2096" s="153"/>
      <c r="L2096" s="153"/>
      <c r="M2096" s="153"/>
    </row>
    <row r="2097" spans="6:13" x14ac:dyDescent="0.25">
      <c r="F2097" s="153"/>
      <c r="G2097" s="153"/>
      <c r="H2097" s="153"/>
      <c r="I2097" s="153"/>
      <c r="J2097" s="153"/>
      <c r="K2097" s="153"/>
      <c r="L2097" s="153"/>
      <c r="M2097" s="153"/>
    </row>
    <row r="2098" spans="6:13" x14ac:dyDescent="0.25">
      <c r="F2098" s="153"/>
      <c r="G2098" s="153"/>
      <c r="H2098" s="153"/>
      <c r="I2098" s="153"/>
      <c r="J2098" s="153"/>
      <c r="K2098" s="153"/>
      <c r="L2098" s="153"/>
      <c r="M2098" s="153"/>
    </row>
    <row r="2099" spans="6:13" x14ac:dyDescent="0.25">
      <c r="F2099" s="153"/>
      <c r="G2099" s="153"/>
      <c r="H2099" s="153"/>
      <c r="I2099" s="153"/>
      <c r="J2099" s="153"/>
      <c r="K2099" s="153"/>
      <c r="L2099" s="153"/>
      <c r="M2099" s="153"/>
    </row>
    <row r="2100" spans="6:13" x14ac:dyDescent="0.25">
      <c r="F2100" s="153"/>
      <c r="G2100" s="153"/>
      <c r="H2100" s="153"/>
      <c r="I2100" s="153"/>
      <c r="J2100" s="153"/>
      <c r="K2100" s="153"/>
      <c r="L2100" s="153"/>
      <c r="M2100" s="153"/>
    </row>
    <row r="2101" spans="6:13" x14ac:dyDescent="0.25">
      <c r="F2101" s="153"/>
      <c r="G2101" s="153"/>
      <c r="H2101" s="153"/>
      <c r="I2101" s="153"/>
      <c r="J2101" s="153"/>
      <c r="K2101" s="153"/>
      <c r="L2101" s="153"/>
      <c r="M2101" s="153"/>
    </row>
    <row r="2102" spans="6:13" x14ac:dyDescent="0.25">
      <c r="F2102" s="153"/>
      <c r="G2102" s="153"/>
      <c r="H2102" s="153"/>
      <c r="I2102" s="153"/>
      <c r="J2102" s="153"/>
      <c r="K2102" s="153"/>
      <c r="L2102" s="153"/>
      <c r="M2102" s="153"/>
    </row>
    <row r="2103" spans="6:13" x14ac:dyDescent="0.25">
      <c r="F2103" s="153"/>
      <c r="G2103" s="153"/>
      <c r="H2103" s="153"/>
      <c r="I2103" s="153"/>
      <c r="J2103" s="153"/>
      <c r="K2103" s="153"/>
      <c r="L2103" s="153"/>
      <c r="M2103" s="153"/>
    </row>
    <row r="2104" spans="6:13" x14ac:dyDescent="0.25">
      <c r="F2104" s="153"/>
      <c r="G2104" s="153"/>
      <c r="H2104" s="153"/>
      <c r="I2104" s="153"/>
      <c r="J2104" s="153"/>
      <c r="K2104" s="153"/>
      <c r="L2104" s="153"/>
      <c r="M2104" s="153"/>
    </row>
    <row r="2105" spans="6:13" x14ac:dyDescent="0.25">
      <c r="F2105" s="153"/>
      <c r="G2105" s="153"/>
      <c r="H2105" s="153"/>
      <c r="I2105" s="153"/>
      <c r="J2105" s="153"/>
      <c r="K2105" s="153"/>
      <c r="L2105" s="153"/>
      <c r="M2105" s="153"/>
    </row>
    <row r="2106" spans="6:13" x14ac:dyDescent="0.25">
      <c r="F2106" s="153"/>
      <c r="G2106" s="153"/>
      <c r="H2106" s="153"/>
      <c r="I2106" s="153"/>
      <c r="J2106" s="153"/>
      <c r="K2106" s="153"/>
      <c r="L2106" s="153"/>
      <c r="M2106" s="153"/>
    </row>
    <row r="2107" spans="6:13" x14ac:dyDescent="0.25">
      <c r="F2107" s="153"/>
      <c r="G2107" s="153"/>
      <c r="H2107" s="153"/>
      <c r="I2107" s="153"/>
      <c r="J2107" s="153"/>
      <c r="K2107" s="153"/>
      <c r="L2107" s="153"/>
      <c r="M2107" s="153"/>
    </row>
    <row r="2108" spans="6:13" x14ac:dyDescent="0.25">
      <c r="F2108" s="153"/>
      <c r="G2108" s="153"/>
      <c r="H2108" s="153"/>
      <c r="I2108" s="153"/>
      <c r="J2108" s="153"/>
      <c r="K2108" s="153"/>
      <c r="L2108" s="153"/>
      <c r="M2108" s="153"/>
    </row>
    <row r="2109" spans="6:13" x14ac:dyDescent="0.25">
      <c r="F2109" s="153"/>
      <c r="G2109" s="153"/>
      <c r="H2109" s="153"/>
      <c r="I2109" s="153"/>
      <c r="J2109" s="153"/>
      <c r="K2109" s="153"/>
      <c r="L2109" s="153"/>
      <c r="M2109" s="153"/>
    </row>
    <row r="2110" spans="6:13" x14ac:dyDescent="0.25">
      <c r="F2110" s="153"/>
      <c r="G2110" s="153"/>
      <c r="H2110" s="153"/>
      <c r="I2110" s="153"/>
      <c r="J2110" s="153"/>
      <c r="K2110" s="153"/>
      <c r="L2110" s="153"/>
      <c r="M2110" s="153"/>
    </row>
    <row r="2111" spans="6:13" x14ac:dyDescent="0.25">
      <c r="F2111" s="153"/>
      <c r="G2111" s="153"/>
      <c r="H2111" s="153"/>
      <c r="I2111" s="153"/>
      <c r="J2111" s="153"/>
      <c r="K2111" s="153"/>
      <c r="L2111" s="153"/>
      <c r="M2111" s="153"/>
    </row>
    <row r="2112" spans="6:13" x14ac:dyDescent="0.25">
      <c r="F2112" s="153"/>
      <c r="G2112" s="153"/>
      <c r="H2112" s="153"/>
      <c r="I2112" s="153"/>
      <c r="J2112" s="153"/>
      <c r="K2112" s="153"/>
      <c r="L2112" s="153"/>
      <c r="M2112" s="153"/>
    </row>
    <row r="2113" spans="6:13" x14ac:dyDescent="0.25">
      <c r="F2113" s="153"/>
      <c r="G2113" s="153"/>
      <c r="H2113" s="153"/>
      <c r="I2113" s="153"/>
      <c r="J2113" s="153"/>
      <c r="K2113" s="153"/>
      <c r="L2113" s="153"/>
      <c r="M2113" s="153"/>
    </row>
    <row r="2114" spans="6:13" x14ac:dyDescent="0.25">
      <c r="F2114" s="153"/>
      <c r="G2114" s="153"/>
      <c r="H2114" s="153"/>
      <c r="I2114" s="153"/>
      <c r="J2114" s="153"/>
      <c r="K2114" s="153"/>
      <c r="L2114" s="153"/>
      <c r="M2114" s="153"/>
    </row>
    <row r="2115" spans="6:13" x14ac:dyDescent="0.25">
      <c r="F2115" s="153"/>
      <c r="G2115" s="153"/>
      <c r="H2115" s="153"/>
      <c r="I2115" s="153"/>
      <c r="J2115" s="153"/>
      <c r="K2115" s="153"/>
      <c r="L2115" s="153"/>
      <c r="M2115" s="153"/>
    </row>
    <row r="2116" spans="6:13" x14ac:dyDescent="0.25">
      <c r="F2116" s="153"/>
      <c r="G2116" s="153"/>
      <c r="H2116" s="153"/>
      <c r="I2116" s="153"/>
      <c r="J2116" s="153"/>
      <c r="K2116" s="153"/>
      <c r="L2116" s="153"/>
      <c r="M2116" s="153"/>
    </row>
    <row r="2117" spans="6:13" x14ac:dyDescent="0.25">
      <c r="F2117" s="153"/>
      <c r="G2117" s="153"/>
      <c r="H2117" s="153"/>
      <c r="I2117" s="153"/>
      <c r="J2117" s="153"/>
      <c r="K2117" s="153"/>
      <c r="L2117" s="153"/>
      <c r="M2117" s="153"/>
    </row>
    <row r="2118" spans="6:13" x14ac:dyDescent="0.25">
      <c r="F2118" s="153"/>
      <c r="G2118" s="153"/>
      <c r="H2118" s="153"/>
      <c r="I2118" s="153"/>
      <c r="J2118" s="153"/>
      <c r="K2118" s="153"/>
      <c r="L2118" s="153"/>
      <c r="M2118" s="153"/>
    </row>
    <row r="2119" spans="6:13" x14ac:dyDescent="0.25">
      <c r="F2119" s="153"/>
      <c r="G2119" s="153"/>
      <c r="H2119" s="153"/>
      <c r="I2119" s="153"/>
      <c r="J2119" s="153"/>
      <c r="K2119" s="153"/>
      <c r="L2119" s="153"/>
      <c r="M2119" s="153"/>
    </row>
    <row r="2120" spans="6:13" x14ac:dyDescent="0.25">
      <c r="F2120" s="153"/>
      <c r="G2120" s="153"/>
      <c r="H2120" s="153"/>
      <c r="I2120" s="153"/>
      <c r="J2120" s="153"/>
      <c r="K2120" s="153"/>
      <c r="L2120" s="153"/>
      <c r="M2120" s="153"/>
    </row>
    <row r="2121" spans="6:13" x14ac:dyDescent="0.25">
      <c r="F2121" s="153"/>
      <c r="G2121" s="153"/>
      <c r="H2121" s="153"/>
      <c r="I2121" s="153"/>
      <c r="J2121" s="153"/>
      <c r="K2121" s="153"/>
      <c r="L2121" s="153"/>
      <c r="M2121" s="153"/>
    </row>
    <row r="2122" spans="6:13" x14ac:dyDescent="0.25">
      <c r="F2122" s="153"/>
      <c r="G2122" s="153"/>
      <c r="H2122" s="153"/>
      <c r="I2122" s="153"/>
      <c r="J2122" s="153"/>
      <c r="K2122" s="153"/>
      <c r="L2122" s="153"/>
      <c r="M2122" s="153"/>
    </row>
    <row r="2123" spans="6:13" x14ac:dyDescent="0.25">
      <c r="F2123" s="153"/>
      <c r="G2123" s="153"/>
      <c r="H2123" s="153"/>
      <c r="I2123" s="153"/>
      <c r="J2123" s="153"/>
      <c r="K2123" s="153"/>
      <c r="L2123" s="153"/>
      <c r="M2123" s="153"/>
    </row>
    <row r="2124" spans="6:13" x14ac:dyDescent="0.25">
      <c r="F2124" s="153"/>
      <c r="G2124" s="153"/>
      <c r="H2124" s="153"/>
      <c r="I2124" s="153"/>
      <c r="J2124" s="153"/>
      <c r="K2124" s="153"/>
      <c r="L2124" s="153"/>
      <c r="M2124" s="153"/>
    </row>
    <row r="2125" spans="6:13" x14ac:dyDescent="0.25">
      <c r="F2125" s="153"/>
      <c r="G2125" s="153"/>
      <c r="H2125" s="153"/>
      <c r="I2125" s="153"/>
      <c r="J2125" s="153"/>
      <c r="K2125" s="153"/>
      <c r="L2125" s="153"/>
      <c r="M2125" s="153"/>
    </row>
    <row r="2126" spans="6:13" x14ac:dyDescent="0.25">
      <c r="F2126" s="153"/>
      <c r="G2126" s="153"/>
      <c r="H2126" s="153"/>
      <c r="I2126" s="153"/>
      <c r="J2126" s="153"/>
      <c r="K2126" s="153"/>
      <c r="L2126" s="153"/>
      <c r="M2126" s="153"/>
    </row>
    <row r="2127" spans="6:13" x14ac:dyDescent="0.25">
      <c r="F2127" s="153"/>
      <c r="G2127" s="153"/>
      <c r="H2127" s="153"/>
      <c r="I2127" s="153"/>
      <c r="J2127" s="153"/>
      <c r="K2127" s="153"/>
      <c r="L2127" s="153"/>
      <c r="M2127" s="153"/>
    </row>
    <row r="2128" spans="6:13" x14ac:dyDescent="0.25">
      <c r="F2128" s="153"/>
      <c r="G2128" s="153"/>
      <c r="H2128" s="153"/>
      <c r="I2128" s="153"/>
      <c r="J2128" s="153"/>
      <c r="K2128" s="153"/>
      <c r="L2128" s="153"/>
      <c r="M2128" s="153"/>
    </row>
    <row r="2129" spans="6:13" x14ac:dyDescent="0.25">
      <c r="F2129" s="153"/>
      <c r="G2129" s="153"/>
      <c r="H2129" s="153"/>
      <c r="I2129" s="153"/>
      <c r="J2129" s="153"/>
      <c r="K2129" s="153"/>
      <c r="L2129" s="153"/>
      <c r="M2129" s="153"/>
    </row>
    <row r="2130" spans="6:13" x14ac:dyDescent="0.25">
      <c r="F2130" s="153"/>
      <c r="G2130" s="153"/>
      <c r="H2130" s="153"/>
      <c r="I2130" s="153"/>
      <c r="J2130" s="153"/>
      <c r="K2130" s="153"/>
      <c r="L2130" s="153"/>
      <c r="M2130" s="153"/>
    </row>
    <row r="2131" spans="6:13" x14ac:dyDescent="0.25">
      <c r="F2131" s="153"/>
      <c r="G2131" s="153"/>
      <c r="H2131" s="153"/>
      <c r="I2131" s="153"/>
      <c r="J2131" s="153"/>
      <c r="K2131" s="153"/>
      <c r="L2131" s="153"/>
      <c r="M2131" s="153"/>
    </row>
    <row r="2132" spans="6:13" x14ac:dyDescent="0.25">
      <c r="F2132" s="153"/>
      <c r="G2132" s="153"/>
      <c r="H2132" s="153"/>
      <c r="I2132" s="153"/>
      <c r="J2132" s="153"/>
      <c r="K2132" s="153"/>
      <c r="L2132" s="153"/>
      <c r="M2132" s="153"/>
    </row>
    <row r="2133" spans="6:13" x14ac:dyDescent="0.25">
      <c r="F2133" s="153"/>
      <c r="G2133" s="153"/>
      <c r="H2133" s="153"/>
      <c r="I2133" s="153"/>
      <c r="J2133" s="153"/>
      <c r="K2133" s="153"/>
      <c r="L2133" s="153"/>
      <c r="M2133" s="153"/>
    </row>
    <row r="2134" spans="6:13" x14ac:dyDescent="0.25">
      <c r="F2134" s="153"/>
      <c r="G2134" s="153"/>
      <c r="H2134" s="153"/>
      <c r="I2134" s="153"/>
      <c r="J2134" s="153"/>
      <c r="K2134" s="153"/>
      <c r="L2134" s="153"/>
      <c r="M2134" s="153"/>
    </row>
    <row r="2135" spans="6:13" x14ac:dyDescent="0.25">
      <c r="F2135" s="153"/>
      <c r="G2135" s="153"/>
      <c r="H2135" s="153"/>
      <c r="I2135" s="153"/>
      <c r="J2135" s="153"/>
      <c r="K2135" s="153"/>
      <c r="L2135" s="153"/>
      <c r="M2135" s="153"/>
    </row>
    <row r="2136" spans="6:13" x14ac:dyDescent="0.25">
      <c r="F2136" s="153"/>
      <c r="G2136" s="153"/>
      <c r="H2136" s="153"/>
      <c r="I2136" s="153"/>
      <c r="J2136" s="153"/>
      <c r="K2136" s="153"/>
      <c r="L2136" s="153"/>
      <c r="M2136" s="153"/>
    </row>
    <row r="2137" spans="6:13" x14ac:dyDescent="0.25">
      <c r="F2137" s="153"/>
      <c r="G2137" s="153"/>
      <c r="H2137" s="153"/>
      <c r="I2137" s="153"/>
      <c r="J2137" s="153"/>
      <c r="K2137" s="153"/>
      <c r="L2137" s="153"/>
      <c r="M2137" s="153"/>
    </row>
    <row r="2138" spans="6:13" x14ac:dyDescent="0.25">
      <c r="F2138" s="153"/>
      <c r="G2138" s="153"/>
      <c r="H2138" s="153"/>
      <c r="I2138" s="153"/>
      <c r="J2138" s="153"/>
      <c r="K2138" s="153"/>
      <c r="L2138" s="153"/>
      <c r="M2138" s="153"/>
    </row>
    <row r="2139" spans="6:13" x14ac:dyDescent="0.25">
      <c r="F2139" s="153"/>
      <c r="G2139" s="153"/>
      <c r="H2139" s="153"/>
      <c r="I2139" s="153"/>
      <c r="J2139" s="153"/>
      <c r="K2139" s="153"/>
      <c r="L2139" s="153"/>
      <c r="M2139" s="153"/>
    </row>
    <row r="2140" spans="6:13" x14ac:dyDescent="0.25">
      <c r="F2140" s="153"/>
      <c r="G2140" s="153"/>
      <c r="H2140" s="153"/>
      <c r="I2140" s="153"/>
      <c r="J2140" s="153"/>
      <c r="K2140" s="153"/>
      <c r="L2140" s="153"/>
      <c r="M2140" s="153"/>
    </row>
    <row r="2141" spans="6:13" x14ac:dyDescent="0.25">
      <c r="F2141" s="153"/>
      <c r="G2141" s="153"/>
      <c r="H2141" s="153"/>
      <c r="I2141" s="153"/>
      <c r="J2141" s="153"/>
      <c r="K2141" s="153"/>
      <c r="L2141" s="153"/>
      <c r="M2141" s="153"/>
    </row>
    <row r="2142" spans="6:13" x14ac:dyDescent="0.25">
      <c r="F2142" s="153"/>
      <c r="G2142" s="153"/>
      <c r="H2142" s="153"/>
      <c r="I2142" s="153"/>
      <c r="J2142" s="153"/>
      <c r="K2142" s="153"/>
      <c r="L2142" s="153"/>
      <c r="M2142" s="153"/>
    </row>
    <row r="2143" spans="6:13" x14ac:dyDescent="0.25">
      <c r="F2143" s="153"/>
      <c r="G2143" s="153"/>
      <c r="H2143" s="153"/>
      <c r="I2143" s="153"/>
      <c r="J2143" s="153"/>
      <c r="K2143" s="153"/>
      <c r="L2143" s="153"/>
      <c r="M2143" s="153"/>
    </row>
    <row r="2144" spans="6:13" x14ac:dyDescent="0.25">
      <c r="F2144" s="153"/>
      <c r="G2144" s="153"/>
      <c r="H2144" s="153"/>
      <c r="I2144" s="153"/>
      <c r="J2144" s="153"/>
      <c r="K2144" s="153"/>
      <c r="L2144" s="153"/>
      <c r="M2144" s="153"/>
    </row>
    <row r="2145" spans="6:13" x14ac:dyDescent="0.25">
      <c r="F2145" s="153"/>
      <c r="G2145" s="153"/>
      <c r="H2145" s="153"/>
      <c r="I2145" s="153"/>
      <c r="J2145" s="153"/>
      <c r="K2145" s="153"/>
      <c r="L2145" s="153"/>
      <c r="M2145" s="153"/>
    </row>
    <row r="2146" spans="6:13" x14ac:dyDescent="0.25">
      <c r="F2146" s="153"/>
      <c r="G2146" s="153"/>
      <c r="H2146" s="153"/>
      <c r="I2146" s="153"/>
      <c r="J2146" s="153"/>
      <c r="K2146" s="153"/>
      <c r="L2146" s="153"/>
      <c r="M2146" s="153"/>
    </row>
    <row r="2147" spans="6:13" x14ac:dyDescent="0.25">
      <c r="F2147" s="153"/>
      <c r="G2147" s="153"/>
      <c r="H2147" s="153"/>
      <c r="I2147" s="153"/>
      <c r="J2147" s="153"/>
      <c r="K2147" s="153"/>
      <c r="L2147" s="153"/>
      <c r="M2147" s="153"/>
    </row>
    <row r="2148" spans="6:13" x14ac:dyDescent="0.25">
      <c r="F2148" s="153"/>
      <c r="G2148" s="153"/>
      <c r="H2148" s="153"/>
      <c r="I2148" s="153"/>
      <c r="J2148" s="153"/>
      <c r="K2148" s="153"/>
      <c r="L2148" s="153"/>
      <c r="M2148" s="153"/>
    </row>
    <row r="2149" spans="6:13" x14ac:dyDescent="0.25">
      <c r="F2149" s="153"/>
      <c r="G2149" s="153"/>
      <c r="H2149" s="153"/>
      <c r="I2149" s="153"/>
      <c r="J2149" s="153"/>
      <c r="K2149" s="153"/>
      <c r="L2149" s="153"/>
      <c r="M2149" s="153"/>
    </row>
    <row r="2150" spans="6:13" x14ac:dyDescent="0.25">
      <c r="F2150" s="153"/>
      <c r="G2150" s="153"/>
      <c r="H2150" s="153"/>
      <c r="I2150" s="153"/>
      <c r="J2150" s="153"/>
      <c r="K2150" s="153"/>
      <c r="L2150" s="153"/>
      <c r="M2150" s="153"/>
    </row>
    <row r="2151" spans="6:13" x14ac:dyDescent="0.25">
      <c r="F2151" s="153"/>
      <c r="G2151" s="153"/>
      <c r="H2151" s="153"/>
      <c r="I2151" s="153"/>
      <c r="J2151" s="153"/>
      <c r="K2151" s="153"/>
      <c r="L2151" s="153"/>
      <c r="M2151" s="153"/>
    </row>
    <row r="2152" spans="6:13" x14ac:dyDescent="0.25">
      <c r="F2152" s="153"/>
      <c r="G2152" s="153"/>
      <c r="H2152" s="153"/>
      <c r="I2152" s="153"/>
      <c r="J2152" s="153"/>
      <c r="K2152" s="153"/>
      <c r="L2152" s="153"/>
      <c r="M2152" s="153"/>
    </row>
    <row r="2153" spans="6:13" x14ac:dyDescent="0.25">
      <c r="F2153" s="153"/>
      <c r="G2153" s="153"/>
      <c r="H2153" s="153"/>
      <c r="I2153" s="153"/>
      <c r="J2153" s="153"/>
      <c r="K2153" s="153"/>
      <c r="L2153" s="153"/>
      <c r="M2153" s="153"/>
    </row>
    <row r="2154" spans="6:13" x14ac:dyDescent="0.25">
      <c r="F2154" s="153"/>
      <c r="G2154" s="153"/>
      <c r="H2154" s="153"/>
      <c r="I2154" s="153"/>
      <c r="J2154" s="153"/>
      <c r="K2154" s="153"/>
      <c r="L2154" s="153"/>
      <c r="M2154" s="153"/>
    </row>
    <row r="2155" spans="6:13" x14ac:dyDescent="0.25">
      <c r="F2155" s="153"/>
      <c r="G2155" s="153"/>
      <c r="H2155" s="153"/>
      <c r="I2155" s="153"/>
      <c r="J2155" s="153"/>
      <c r="K2155" s="153"/>
      <c r="L2155" s="153"/>
      <c r="M2155" s="153"/>
    </row>
    <row r="2156" spans="6:13" x14ac:dyDescent="0.25">
      <c r="F2156" s="153"/>
      <c r="G2156" s="153"/>
      <c r="H2156" s="153"/>
      <c r="I2156" s="153"/>
      <c r="J2156" s="153"/>
      <c r="K2156" s="153"/>
      <c r="L2156" s="153"/>
      <c r="M2156" s="153"/>
    </row>
    <row r="2157" spans="6:13" x14ac:dyDescent="0.25">
      <c r="F2157" s="153"/>
      <c r="G2157" s="153"/>
      <c r="H2157" s="153"/>
      <c r="I2157" s="153"/>
      <c r="J2157" s="153"/>
      <c r="K2157" s="153"/>
      <c r="L2157" s="153"/>
      <c r="M2157" s="153"/>
    </row>
    <row r="2158" spans="6:13" x14ac:dyDescent="0.25">
      <c r="F2158" s="153"/>
      <c r="G2158" s="153"/>
      <c r="H2158" s="153"/>
      <c r="I2158" s="153"/>
      <c r="J2158" s="153"/>
      <c r="K2158" s="153"/>
      <c r="L2158" s="153"/>
      <c r="M2158" s="153"/>
    </row>
    <row r="2159" spans="6:13" x14ac:dyDescent="0.25">
      <c r="F2159" s="153"/>
      <c r="G2159" s="153"/>
      <c r="H2159" s="153"/>
      <c r="I2159" s="153"/>
      <c r="J2159" s="153"/>
      <c r="K2159" s="153"/>
      <c r="L2159" s="153"/>
      <c r="M2159" s="153"/>
    </row>
    <row r="2160" spans="6:13" x14ac:dyDescent="0.25">
      <c r="F2160" s="153"/>
      <c r="G2160" s="153"/>
      <c r="H2160" s="153"/>
      <c r="I2160" s="153"/>
      <c r="J2160" s="153"/>
      <c r="K2160" s="153"/>
      <c r="L2160" s="153"/>
      <c r="M2160" s="153"/>
    </row>
    <row r="2161" spans="6:13" x14ac:dyDescent="0.25">
      <c r="F2161" s="153"/>
      <c r="G2161" s="153"/>
      <c r="H2161" s="153"/>
      <c r="I2161" s="153"/>
      <c r="J2161" s="153"/>
      <c r="K2161" s="153"/>
      <c r="L2161" s="153"/>
      <c r="M2161" s="153"/>
    </row>
    <row r="2162" spans="6:13" x14ac:dyDescent="0.25">
      <c r="F2162" s="153"/>
      <c r="G2162" s="153"/>
      <c r="H2162" s="153"/>
      <c r="I2162" s="153"/>
      <c r="J2162" s="153"/>
      <c r="K2162" s="153"/>
      <c r="L2162" s="153"/>
      <c r="M2162" s="153"/>
    </row>
    <row r="2163" spans="6:13" x14ac:dyDescent="0.25">
      <c r="F2163" s="153"/>
      <c r="G2163" s="153"/>
      <c r="H2163" s="153"/>
      <c r="I2163" s="153"/>
      <c r="J2163" s="153"/>
      <c r="K2163" s="153"/>
      <c r="L2163" s="153"/>
      <c r="M2163" s="153"/>
    </row>
    <row r="2164" spans="6:13" x14ac:dyDescent="0.25">
      <c r="F2164" s="153"/>
      <c r="G2164" s="153"/>
      <c r="H2164" s="153"/>
      <c r="I2164" s="153"/>
      <c r="J2164" s="153"/>
      <c r="K2164" s="153"/>
      <c r="L2164" s="153"/>
      <c r="M2164" s="153"/>
    </row>
    <row r="2165" spans="6:13" x14ac:dyDescent="0.25">
      <c r="F2165" s="153"/>
      <c r="G2165" s="153"/>
      <c r="H2165" s="153"/>
      <c r="I2165" s="153"/>
      <c r="J2165" s="153"/>
      <c r="K2165" s="153"/>
      <c r="L2165" s="153"/>
      <c r="M2165" s="153"/>
    </row>
    <row r="2166" spans="6:13" x14ac:dyDescent="0.25">
      <c r="F2166" s="153"/>
      <c r="G2166" s="153"/>
      <c r="H2166" s="153"/>
      <c r="I2166" s="153"/>
      <c r="J2166" s="153"/>
      <c r="K2166" s="153"/>
      <c r="L2166" s="153"/>
      <c r="M2166" s="153"/>
    </row>
    <row r="2167" spans="6:13" x14ac:dyDescent="0.25">
      <c r="F2167" s="153"/>
      <c r="G2167" s="153"/>
      <c r="H2167" s="153"/>
      <c r="I2167" s="153"/>
      <c r="J2167" s="153"/>
      <c r="K2167" s="153"/>
      <c r="L2167" s="153"/>
      <c r="M2167" s="153"/>
    </row>
    <row r="2168" spans="6:13" x14ac:dyDescent="0.25">
      <c r="F2168" s="153"/>
      <c r="G2168" s="153"/>
      <c r="H2168" s="153"/>
      <c r="I2168" s="153"/>
      <c r="J2168" s="153"/>
      <c r="K2168" s="153"/>
      <c r="L2168" s="153"/>
      <c r="M2168" s="153"/>
    </row>
    <row r="2169" spans="6:13" x14ac:dyDescent="0.25">
      <c r="F2169" s="153"/>
      <c r="G2169" s="153"/>
      <c r="H2169" s="153"/>
      <c r="I2169" s="153"/>
      <c r="J2169" s="153"/>
      <c r="K2169" s="153"/>
      <c r="L2169" s="153"/>
      <c r="M2169" s="153"/>
    </row>
    <row r="2170" spans="6:13" x14ac:dyDescent="0.25">
      <c r="F2170" s="153"/>
      <c r="G2170" s="153"/>
      <c r="H2170" s="153"/>
      <c r="I2170" s="153"/>
      <c r="J2170" s="153"/>
      <c r="K2170" s="153"/>
      <c r="L2170" s="153"/>
      <c r="M2170" s="153"/>
    </row>
    <row r="2171" spans="6:13" x14ac:dyDescent="0.25">
      <c r="F2171" s="153"/>
      <c r="G2171" s="153"/>
      <c r="H2171" s="153"/>
      <c r="I2171" s="153"/>
      <c r="J2171" s="153"/>
      <c r="K2171" s="153"/>
      <c r="L2171" s="153"/>
      <c r="M2171" s="153"/>
    </row>
    <row r="2172" spans="6:13" x14ac:dyDescent="0.25">
      <c r="F2172" s="153"/>
      <c r="G2172" s="153"/>
      <c r="H2172" s="153"/>
      <c r="I2172" s="153"/>
      <c r="J2172" s="153"/>
      <c r="K2172" s="153"/>
      <c r="L2172" s="153"/>
      <c r="M2172" s="153"/>
    </row>
    <row r="2173" spans="6:13" x14ac:dyDescent="0.25">
      <c r="F2173" s="153"/>
      <c r="G2173" s="153"/>
      <c r="H2173" s="153"/>
      <c r="I2173" s="153"/>
      <c r="J2173" s="153"/>
      <c r="K2173" s="153"/>
      <c r="L2173" s="153"/>
      <c r="M2173" s="153"/>
    </row>
    <row r="2174" spans="6:13" x14ac:dyDescent="0.25">
      <c r="F2174" s="153"/>
      <c r="G2174" s="153"/>
      <c r="H2174" s="153"/>
      <c r="I2174" s="153"/>
      <c r="J2174" s="153"/>
      <c r="K2174" s="153"/>
      <c r="L2174" s="153"/>
      <c r="M2174" s="153"/>
    </row>
    <row r="2175" spans="6:13" x14ac:dyDescent="0.25">
      <c r="F2175" s="153"/>
      <c r="G2175" s="153"/>
      <c r="H2175" s="153"/>
      <c r="I2175" s="153"/>
      <c r="J2175" s="153"/>
      <c r="K2175" s="153"/>
      <c r="L2175" s="153"/>
      <c r="M2175" s="153"/>
    </row>
    <row r="2176" spans="6:13" x14ac:dyDescent="0.25">
      <c r="F2176" s="153"/>
      <c r="G2176" s="153"/>
      <c r="H2176" s="153"/>
      <c r="I2176" s="153"/>
      <c r="J2176" s="153"/>
      <c r="K2176" s="153"/>
      <c r="L2176" s="153"/>
      <c r="M2176" s="153"/>
    </row>
    <row r="2177" spans="6:13" x14ac:dyDescent="0.25">
      <c r="F2177" s="153"/>
      <c r="G2177" s="153"/>
      <c r="H2177" s="153"/>
      <c r="I2177" s="153"/>
      <c r="J2177" s="153"/>
      <c r="K2177" s="153"/>
      <c r="L2177" s="153"/>
      <c r="M2177" s="153"/>
    </row>
    <row r="2178" spans="6:13" x14ac:dyDescent="0.25">
      <c r="F2178" s="153"/>
      <c r="G2178" s="153"/>
      <c r="H2178" s="153"/>
      <c r="I2178" s="153"/>
      <c r="J2178" s="153"/>
      <c r="K2178" s="153"/>
      <c r="L2178" s="153"/>
      <c r="M2178" s="153"/>
    </row>
    <row r="2179" spans="6:13" x14ac:dyDescent="0.25">
      <c r="F2179" s="153"/>
      <c r="G2179" s="153"/>
      <c r="H2179" s="153"/>
      <c r="I2179" s="153"/>
      <c r="J2179" s="153"/>
      <c r="K2179" s="153"/>
      <c r="L2179" s="153"/>
      <c r="M2179" s="153"/>
    </row>
    <row r="2180" spans="6:13" x14ac:dyDescent="0.25">
      <c r="F2180" s="153"/>
      <c r="G2180" s="153"/>
      <c r="H2180" s="153"/>
      <c r="I2180" s="153"/>
      <c r="J2180" s="153"/>
      <c r="K2180" s="153"/>
      <c r="L2180" s="153"/>
      <c r="M2180" s="153"/>
    </row>
    <row r="2181" spans="6:13" x14ac:dyDescent="0.25">
      <c r="F2181" s="153"/>
      <c r="G2181" s="153"/>
      <c r="H2181" s="153"/>
      <c r="I2181" s="153"/>
      <c r="J2181" s="153"/>
      <c r="K2181" s="153"/>
      <c r="L2181" s="153"/>
      <c r="M2181" s="153"/>
    </row>
    <row r="2182" spans="6:13" x14ac:dyDescent="0.25">
      <c r="F2182" s="153"/>
      <c r="G2182" s="153"/>
      <c r="H2182" s="153"/>
      <c r="I2182" s="153"/>
      <c r="J2182" s="153"/>
      <c r="K2182" s="153"/>
      <c r="L2182" s="153"/>
      <c r="M2182" s="153"/>
    </row>
    <row r="2183" spans="6:13" x14ac:dyDescent="0.25">
      <c r="F2183" s="153"/>
      <c r="G2183" s="153"/>
      <c r="H2183" s="153"/>
      <c r="I2183" s="153"/>
      <c r="J2183" s="153"/>
      <c r="K2183" s="153"/>
      <c r="L2183" s="153"/>
      <c r="M2183" s="153"/>
    </row>
    <row r="2184" spans="6:13" x14ac:dyDescent="0.25">
      <c r="F2184" s="153"/>
      <c r="G2184" s="153"/>
      <c r="H2184" s="153"/>
      <c r="I2184" s="153"/>
      <c r="J2184" s="153"/>
      <c r="K2184" s="153"/>
      <c r="L2184" s="153"/>
      <c r="M2184" s="153"/>
    </row>
    <row r="2185" spans="6:13" x14ac:dyDescent="0.25">
      <c r="F2185" s="153"/>
      <c r="G2185" s="153"/>
      <c r="H2185" s="153"/>
      <c r="I2185" s="153"/>
      <c r="J2185" s="153"/>
      <c r="K2185" s="153"/>
      <c r="L2185" s="153"/>
      <c r="M2185" s="153"/>
    </row>
    <row r="2186" spans="6:13" x14ac:dyDescent="0.25">
      <c r="F2186" s="153"/>
      <c r="G2186" s="153"/>
      <c r="H2186" s="153"/>
      <c r="I2186" s="153"/>
      <c r="J2186" s="153"/>
      <c r="K2186" s="153"/>
      <c r="L2186" s="153"/>
      <c r="M2186" s="153"/>
    </row>
    <row r="2187" spans="6:13" x14ac:dyDescent="0.25">
      <c r="F2187" s="153"/>
      <c r="G2187" s="153"/>
      <c r="H2187" s="153"/>
      <c r="I2187" s="153"/>
      <c r="J2187" s="153"/>
      <c r="K2187" s="153"/>
      <c r="L2187" s="153"/>
      <c r="M2187" s="153"/>
    </row>
    <row r="2188" spans="6:13" x14ac:dyDescent="0.25">
      <c r="F2188" s="153"/>
      <c r="G2188" s="153"/>
      <c r="H2188" s="153"/>
      <c r="I2188" s="153"/>
      <c r="J2188" s="153"/>
      <c r="K2188" s="153"/>
      <c r="L2188" s="153"/>
      <c r="M2188" s="153"/>
    </row>
    <row r="2189" spans="6:13" x14ac:dyDescent="0.25">
      <c r="F2189" s="153"/>
      <c r="G2189" s="153"/>
      <c r="H2189" s="153"/>
      <c r="I2189" s="153"/>
      <c r="J2189" s="153"/>
      <c r="K2189" s="153"/>
      <c r="L2189" s="153"/>
      <c r="M2189" s="153"/>
    </row>
    <row r="2190" spans="6:13" x14ac:dyDescent="0.25">
      <c r="F2190" s="153"/>
      <c r="G2190" s="153"/>
      <c r="H2190" s="153"/>
      <c r="I2190" s="153"/>
      <c r="J2190" s="153"/>
      <c r="K2190" s="153"/>
      <c r="L2190" s="153"/>
      <c r="M2190" s="153"/>
    </row>
    <row r="2191" spans="6:13" x14ac:dyDescent="0.25">
      <c r="F2191" s="153"/>
      <c r="G2191" s="153"/>
      <c r="H2191" s="153"/>
      <c r="I2191" s="153"/>
      <c r="J2191" s="153"/>
      <c r="K2191" s="153"/>
      <c r="L2191" s="153"/>
      <c r="M2191" s="153"/>
    </row>
    <row r="2192" spans="6:13" x14ac:dyDescent="0.25">
      <c r="F2192" s="153"/>
      <c r="G2192" s="153"/>
      <c r="H2192" s="153"/>
      <c r="I2192" s="153"/>
      <c r="J2192" s="153"/>
      <c r="K2192" s="153"/>
      <c r="L2192" s="153"/>
      <c r="M2192" s="153"/>
    </row>
    <row r="2193" spans="6:13" x14ac:dyDescent="0.25">
      <c r="F2193" s="153"/>
      <c r="G2193" s="153"/>
      <c r="H2193" s="153"/>
      <c r="I2193" s="153"/>
      <c r="J2193" s="153"/>
      <c r="K2193" s="153"/>
      <c r="L2193" s="153"/>
      <c r="M2193" s="153"/>
    </row>
    <row r="2194" spans="6:13" x14ac:dyDescent="0.25">
      <c r="F2194" s="153"/>
      <c r="G2194" s="153"/>
      <c r="H2194" s="153"/>
      <c r="I2194" s="153"/>
      <c r="J2194" s="153"/>
      <c r="K2194" s="153"/>
      <c r="L2194" s="153"/>
      <c r="M2194" s="153"/>
    </row>
    <row r="2195" spans="6:13" x14ac:dyDescent="0.25">
      <c r="F2195" s="153"/>
      <c r="G2195" s="153"/>
      <c r="H2195" s="153"/>
      <c r="I2195" s="153"/>
      <c r="J2195" s="153"/>
      <c r="K2195" s="153"/>
      <c r="L2195" s="153"/>
      <c r="M2195" s="153"/>
    </row>
    <row r="2196" spans="6:13" x14ac:dyDescent="0.25">
      <c r="F2196" s="153"/>
      <c r="G2196" s="153"/>
      <c r="H2196" s="153"/>
      <c r="I2196" s="153"/>
      <c r="J2196" s="153"/>
      <c r="K2196" s="153"/>
      <c r="L2196" s="153"/>
      <c r="M2196" s="153"/>
    </row>
    <row r="2197" spans="6:13" x14ac:dyDescent="0.25">
      <c r="F2197" s="153"/>
      <c r="G2197" s="153"/>
      <c r="H2197" s="153"/>
      <c r="I2197" s="153"/>
      <c r="J2197" s="153"/>
      <c r="K2197" s="153"/>
      <c r="L2197" s="153"/>
      <c r="M2197" s="153"/>
    </row>
    <row r="2198" spans="6:13" x14ac:dyDescent="0.25">
      <c r="F2198" s="153"/>
      <c r="G2198" s="153"/>
      <c r="H2198" s="153"/>
      <c r="I2198" s="153"/>
      <c r="J2198" s="153"/>
      <c r="K2198" s="153"/>
      <c r="L2198" s="153"/>
      <c r="M2198" s="153"/>
    </row>
    <row r="2199" spans="6:13" x14ac:dyDescent="0.25">
      <c r="F2199" s="153"/>
      <c r="G2199" s="153"/>
      <c r="H2199" s="153"/>
      <c r="I2199" s="153"/>
      <c r="J2199" s="153"/>
      <c r="K2199" s="153"/>
      <c r="L2199" s="153"/>
      <c r="M2199" s="153"/>
    </row>
    <row r="2200" spans="6:13" x14ac:dyDescent="0.25">
      <c r="F2200" s="153"/>
      <c r="G2200" s="153"/>
      <c r="H2200" s="153"/>
      <c r="I2200" s="153"/>
      <c r="J2200" s="153"/>
      <c r="K2200" s="153"/>
      <c r="L2200" s="153"/>
      <c r="M2200" s="153"/>
    </row>
    <row r="2201" spans="6:13" x14ac:dyDescent="0.25">
      <c r="F2201" s="153"/>
      <c r="G2201" s="153"/>
      <c r="H2201" s="153"/>
      <c r="I2201" s="153"/>
      <c r="J2201" s="153"/>
      <c r="K2201" s="153"/>
      <c r="L2201" s="153"/>
      <c r="M2201" s="153"/>
    </row>
    <row r="2202" spans="6:13" x14ac:dyDescent="0.25">
      <c r="F2202" s="153"/>
      <c r="G2202" s="153"/>
      <c r="H2202" s="153"/>
      <c r="I2202" s="153"/>
      <c r="J2202" s="153"/>
      <c r="K2202" s="153"/>
      <c r="L2202" s="153"/>
      <c r="M2202" s="153"/>
    </row>
    <row r="2203" spans="6:13" x14ac:dyDescent="0.25">
      <c r="F2203" s="153"/>
      <c r="G2203" s="153"/>
      <c r="H2203" s="153"/>
      <c r="I2203" s="153"/>
      <c r="J2203" s="153"/>
      <c r="K2203" s="153"/>
      <c r="L2203" s="153"/>
      <c r="M2203" s="153"/>
    </row>
    <row r="2204" spans="6:13" x14ac:dyDescent="0.25">
      <c r="F2204" s="153"/>
      <c r="G2204" s="153"/>
      <c r="H2204" s="153"/>
      <c r="I2204" s="153"/>
      <c r="J2204" s="153"/>
      <c r="K2204" s="153"/>
      <c r="L2204" s="153"/>
      <c r="M2204" s="153"/>
    </row>
    <row r="2205" spans="6:13" x14ac:dyDescent="0.25">
      <c r="F2205" s="153"/>
      <c r="G2205" s="153"/>
      <c r="H2205" s="153"/>
      <c r="I2205" s="153"/>
      <c r="J2205" s="153"/>
      <c r="K2205" s="153"/>
      <c r="L2205" s="153"/>
      <c r="M2205" s="153"/>
    </row>
    <row r="2206" spans="6:13" x14ac:dyDescent="0.25">
      <c r="F2206" s="153"/>
      <c r="G2206" s="153"/>
      <c r="H2206" s="153"/>
      <c r="I2206" s="153"/>
      <c r="J2206" s="153"/>
      <c r="K2206" s="153"/>
      <c r="L2206" s="153"/>
      <c r="M2206" s="153"/>
    </row>
    <row r="2207" spans="6:13" x14ac:dyDescent="0.25">
      <c r="F2207" s="153"/>
      <c r="G2207" s="153"/>
      <c r="H2207" s="153"/>
      <c r="I2207" s="153"/>
      <c r="J2207" s="153"/>
      <c r="K2207" s="153"/>
      <c r="L2207" s="153"/>
      <c r="M2207" s="153"/>
    </row>
    <row r="2208" spans="6:13" x14ac:dyDescent="0.25">
      <c r="F2208" s="153"/>
      <c r="G2208" s="153"/>
      <c r="H2208" s="153"/>
      <c r="I2208" s="153"/>
      <c r="J2208" s="153"/>
      <c r="K2208" s="153"/>
      <c r="L2208" s="153"/>
      <c r="M2208" s="153"/>
    </row>
    <row r="2209" spans="6:13" x14ac:dyDescent="0.25">
      <c r="F2209" s="153"/>
      <c r="G2209" s="153"/>
      <c r="H2209" s="153"/>
      <c r="I2209" s="153"/>
      <c r="J2209" s="153"/>
      <c r="K2209" s="153"/>
      <c r="L2209" s="153"/>
      <c r="M2209" s="153"/>
    </row>
    <row r="2210" spans="6:13" x14ac:dyDescent="0.25">
      <c r="F2210" s="153"/>
      <c r="G2210" s="153"/>
      <c r="H2210" s="153"/>
      <c r="I2210" s="153"/>
      <c r="J2210" s="153"/>
      <c r="K2210" s="153"/>
      <c r="L2210" s="153"/>
      <c r="M2210" s="153"/>
    </row>
    <row r="2211" spans="6:13" x14ac:dyDescent="0.25">
      <c r="F2211" s="153"/>
      <c r="G2211" s="153"/>
      <c r="H2211" s="153"/>
      <c r="I2211" s="153"/>
      <c r="J2211" s="153"/>
      <c r="K2211" s="153"/>
      <c r="L2211" s="153"/>
      <c r="M2211" s="153"/>
    </row>
    <row r="2212" spans="6:13" x14ac:dyDescent="0.25">
      <c r="F2212" s="153"/>
      <c r="G2212" s="153"/>
      <c r="H2212" s="153"/>
      <c r="I2212" s="153"/>
      <c r="J2212" s="153"/>
      <c r="K2212" s="153"/>
      <c r="L2212" s="153"/>
      <c r="M2212" s="153"/>
    </row>
    <row r="2213" spans="6:13" x14ac:dyDescent="0.25">
      <c r="F2213" s="153"/>
      <c r="G2213" s="153"/>
      <c r="H2213" s="153"/>
      <c r="I2213" s="153"/>
      <c r="J2213" s="153"/>
      <c r="K2213" s="153"/>
      <c r="L2213" s="153"/>
      <c r="M2213" s="153"/>
    </row>
    <row r="2214" spans="6:13" x14ac:dyDescent="0.25">
      <c r="F2214" s="153"/>
      <c r="G2214" s="153"/>
      <c r="H2214" s="153"/>
      <c r="I2214" s="153"/>
      <c r="J2214" s="153"/>
      <c r="K2214" s="153"/>
      <c r="L2214" s="153"/>
      <c r="M2214" s="153"/>
    </row>
    <row r="2215" spans="6:13" x14ac:dyDescent="0.25">
      <c r="F2215" s="153"/>
      <c r="G2215" s="153"/>
      <c r="H2215" s="153"/>
      <c r="I2215" s="153"/>
      <c r="J2215" s="153"/>
      <c r="K2215" s="153"/>
      <c r="L2215" s="153"/>
      <c r="M2215" s="153"/>
    </row>
    <row r="2216" spans="6:13" x14ac:dyDescent="0.25">
      <c r="F2216" s="153"/>
      <c r="G2216" s="153"/>
      <c r="H2216" s="153"/>
      <c r="I2216" s="153"/>
      <c r="J2216" s="153"/>
      <c r="K2216" s="153"/>
      <c r="L2216" s="153"/>
      <c r="M2216" s="153"/>
    </row>
    <row r="2217" spans="6:13" x14ac:dyDescent="0.25">
      <c r="F2217" s="153"/>
      <c r="G2217" s="153"/>
      <c r="H2217" s="153"/>
      <c r="I2217" s="153"/>
      <c r="J2217" s="153"/>
      <c r="K2217" s="153"/>
      <c r="L2217" s="153"/>
      <c r="M2217" s="153"/>
    </row>
    <row r="2218" spans="6:13" x14ac:dyDescent="0.25">
      <c r="F2218" s="153"/>
      <c r="G2218" s="153"/>
      <c r="H2218" s="153"/>
      <c r="I2218" s="153"/>
      <c r="J2218" s="153"/>
      <c r="K2218" s="153"/>
      <c r="L2218" s="153"/>
      <c r="M2218" s="153"/>
    </row>
    <row r="2219" spans="6:13" x14ac:dyDescent="0.25">
      <c r="F2219" s="153"/>
      <c r="G2219" s="153"/>
      <c r="H2219" s="153"/>
      <c r="I2219" s="153"/>
      <c r="J2219" s="153"/>
      <c r="K2219" s="153"/>
      <c r="L2219" s="153"/>
      <c r="M2219" s="153"/>
    </row>
    <row r="2220" spans="6:13" x14ac:dyDescent="0.25">
      <c r="F2220" s="153"/>
      <c r="G2220" s="153"/>
      <c r="H2220" s="153"/>
      <c r="I2220" s="153"/>
      <c r="J2220" s="153"/>
      <c r="K2220" s="153"/>
      <c r="L2220" s="153"/>
      <c r="M2220" s="153"/>
    </row>
    <row r="2221" spans="6:13" x14ac:dyDescent="0.25">
      <c r="F2221" s="153"/>
      <c r="G2221" s="153"/>
      <c r="H2221" s="153"/>
      <c r="I2221" s="153"/>
      <c r="J2221" s="153"/>
      <c r="K2221" s="153"/>
      <c r="L2221" s="153"/>
      <c r="M2221" s="153"/>
    </row>
    <row r="2222" spans="6:13" x14ac:dyDescent="0.25">
      <c r="F2222" s="153"/>
      <c r="G2222" s="153"/>
      <c r="H2222" s="153"/>
      <c r="I2222" s="153"/>
      <c r="J2222" s="153"/>
      <c r="K2222" s="153"/>
      <c r="L2222" s="153"/>
      <c r="M2222" s="153"/>
    </row>
    <row r="2223" spans="6:13" x14ac:dyDescent="0.25">
      <c r="F2223" s="153"/>
      <c r="G2223" s="153"/>
      <c r="H2223" s="153"/>
      <c r="I2223" s="153"/>
      <c r="J2223" s="153"/>
      <c r="K2223" s="153"/>
      <c r="L2223" s="153"/>
      <c r="M2223" s="153"/>
    </row>
    <row r="2224" spans="6:13" x14ac:dyDescent="0.25">
      <c r="F2224" s="153"/>
      <c r="G2224" s="153"/>
      <c r="H2224" s="153"/>
      <c r="I2224" s="153"/>
      <c r="J2224" s="153"/>
      <c r="K2224" s="153"/>
      <c r="L2224" s="153"/>
      <c r="M2224" s="153"/>
    </row>
    <row r="2225" spans="6:13" x14ac:dyDescent="0.25">
      <c r="F2225" s="153"/>
      <c r="G2225" s="153"/>
      <c r="H2225" s="153"/>
      <c r="I2225" s="153"/>
      <c r="J2225" s="153"/>
      <c r="K2225" s="153"/>
      <c r="L2225" s="153"/>
      <c r="M2225" s="153"/>
    </row>
    <row r="2226" spans="6:13" x14ac:dyDescent="0.25">
      <c r="F2226" s="153"/>
      <c r="G2226" s="153"/>
      <c r="H2226" s="153"/>
      <c r="I2226" s="153"/>
      <c r="J2226" s="153"/>
      <c r="K2226" s="153"/>
      <c r="L2226" s="153"/>
      <c r="M2226" s="153"/>
    </row>
    <row r="2227" spans="6:13" x14ac:dyDescent="0.25">
      <c r="F2227" s="153"/>
      <c r="G2227" s="153"/>
      <c r="H2227" s="153"/>
      <c r="I2227" s="153"/>
      <c r="J2227" s="153"/>
      <c r="K2227" s="153"/>
      <c r="L2227" s="153"/>
      <c r="M2227" s="153"/>
    </row>
    <row r="2228" spans="6:13" x14ac:dyDescent="0.25">
      <c r="F2228" s="153"/>
      <c r="G2228" s="153"/>
      <c r="H2228" s="153"/>
      <c r="I2228" s="153"/>
      <c r="J2228" s="153"/>
      <c r="K2228" s="153"/>
      <c r="L2228" s="153"/>
      <c r="M2228" s="153"/>
    </row>
    <row r="2229" spans="6:13" x14ac:dyDescent="0.25">
      <c r="F2229" s="153"/>
      <c r="G2229" s="153"/>
      <c r="H2229" s="153"/>
      <c r="I2229" s="153"/>
      <c r="J2229" s="153"/>
      <c r="K2229" s="153"/>
      <c r="L2229" s="153"/>
      <c r="M2229" s="153"/>
    </row>
    <row r="2230" spans="6:13" x14ac:dyDescent="0.25">
      <c r="F2230" s="153"/>
      <c r="G2230" s="153"/>
      <c r="H2230" s="153"/>
      <c r="I2230" s="153"/>
      <c r="J2230" s="153"/>
      <c r="K2230" s="153"/>
      <c r="L2230" s="153"/>
      <c r="M2230" s="153"/>
    </row>
    <row r="2231" spans="6:13" x14ac:dyDescent="0.25">
      <c r="F2231" s="153"/>
      <c r="G2231" s="153"/>
      <c r="H2231" s="153"/>
      <c r="I2231" s="153"/>
      <c r="J2231" s="153"/>
      <c r="K2231" s="153"/>
      <c r="L2231" s="153"/>
      <c r="M2231" s="153"/>
    </row>
    <row r="2232" spans="6:13" x14ac:dyDescent="0.25">
      <c r="F2232" s="153"/>
      <c r="G2232" s="153"/>
      <c r="H2232" s="153"/>
      <c r="I2232" s="153"/>
      <c r="J2232" s="153"/>
      <c r="K2232" s="153"/>
      <c r="L2232" s="153"/>
      <c r="M2232" s="153"/>
    </row>
    <row r="2233" spans="6:13" x14ac:dyDescent="0.25">
      <c r="F2233" s="153"/>
      <c r="G2233" s="153"/>
      <c r="H2233" s="153"/>
      <c r="I2233" s="153"/>
      <c r="J2233" s="153"/>
      <c r="K2233" s="153"/>
      <c r="L2233" s="153"/>
      <c r="M2233" s="153"/>
    </row>
    <row r="2234" spans="6:13" x14ac:dyDescent="0.25">
      <c r="F2234" s="153"/>
      <c r="G2234" s="153"/>
      <c r="H2234" s="153"/>
      <c r="I2234" s="153"/>
      <c r="J2234" s="153"/>
      <c r="K2234" s="153"/>
      <c r="L2234" s="153"/>
      <c r="M2234" s="153"/>
    </row>
    <row r="2235" spans="6:13" x14ac:dyDescent="0.25">
      <c r="F2235" s="153"/>
      <c r="G2235" s="153"/>
      <c r="H2235" s="153"/>
      <c r="I2235" s="153"/>
      <c r="J2235" s="153"/>
      <c r="K2235" s="153"/>
      <c r="L2235" s="153"/>
      <c r="M2235" s="153"/>
    </row>
    <row r="2236" spans="6:13" x14ac:dyDescent="0.25">
      <c r="F2236" s="153"/>
      <c r="G2236" s="153"/>
      <c r="H2236" s="153"/>
      <c r="I2236" s="153"/>
      <c r="J2236" s="153"/>
      <c r="K2236" s="153"/>
      <c r="L2236" s="153"/>
      <c r="M2236" s="153"/>
    </row>
    <row r="2237" spans="6:13" x14ac:dyDescent="0.25">
      <c r="F2237" s="153"/>
      <c r="G2237" s="153"/>
      <c r="H2237" s="153"/>
      <c r="I2237" s="153"/>
      <c r="J2237" s="153"/>
      <c r="K2237" s="153"/>
      <c r="L2237" s="153"/>
      <c r="M2237" s="153"/>
    </row>
    <row r="2238" spans="6:13" x14ac:dyDescent="0.25">
      <c r="F2238" s="153"/>
      <c r="G2238" s="153"/>
      <c r="H2238" s="153"/>
      <c r="I2238" s="153"/>
      <c r="J2238" s="153"/>
      <c r="K2238" s="153"/>
      <c r="L2238" s="153"/>
      <c r="M2238" s="153"/>
    </row>
    <row r="2239" spans="6:13" x14ac:dyDescent="0.25">
      <c r="F2239" s="153"/>
      <c r="G2239" s="153"/>
      <c r="H2239" s="153"/>
      <c r="I2239" s="153"/>
      <c r="J2239" s="153"/>
      <c r="K2239" s="153"/>
      <c r="L2239" s="153"/>
      <c r="M2239" s="153"/>
    </row>
    <row r="2240" spans="6:13" x14ac:dyDescent="0.25">
      <c r="F2240" s="153"/>
      <c r="G2240" s="153"/>
      <c r="H2240" s="153"/>
      <c r="I2240" s="153"/>
      <c r="J2240" s="153"/>
      <c r="K2240" s="153"/>
      <c r="L2240" s="153"/>
      <c r="M2240" s="153"/>
    </row>
    <row r="2241" spans="6:13" x14ac:dyDescent="0.25">
      <c r="F2241" s="153"/>
      <c r="G2241" s="153"/>
      <c r="H2241" s="153"/>
      <c r="I2241" s="153"/>
      <c r="J2241" s="153"/>
      <c r="K2241" s="153"/>
      <c r="L2241" s="153"/>
      <c r="M2241" s="153"/>
    </row>
    <row r="2242" spans="6:13" x14ac:dyDescent="0.25">
      <c r="F2242" s="153"/>
      <c r="G2242" s="153"/>
      <c r="H2242" s="153"/>
      <c r="I2242" s="153"/>
      <c r="J2242" s="153"/>
      <c r="K2242" s="153"/>
      <c r="L2242" s="153"/>
      <c r="M2242" s="153"/>
    </row>
    <row r="2243" spans="6:13" x14ac:dyDescent="0.25">
      <c r="F2243" s="153"/>
      <c r="G2243" s="153"/>
      <c r="H2243" s="153"/>
      <c r="I2243" s="153"/>
      <c r="J2243" s="153"/>
      <c r="K2243" s="153"/>
      <c r="L2243" s="153"/>
      <c r="M2243" s="153"/>
    </row>
    <row r="2244" spans="6:13" x14ac:dyDescent="0.25">
      <c r="F2244" s="153"/>
      <c r="G2244" s="153"/>
      <c r="H2244" s="153"/>
      <c r="I2244" s="153"/>
      <c r="J2244" s="153"/>
      <c r="K2244" s="153"/>
      <c r="L2244" s="153"/>
      <c r="M2244" s="153"/>
    </row>
    <row r="2245" spans="6:13" x14ac:dyDescent="0.25">
      <c r="F2245" s="153"/>
      <c r="G2245" s="153"/>
      <c r="H2245" s="153"/>
      <c r="I2245" s="153"/>
      <c r="J2245" s="153"/>
      <c r="K2245" s="153"/>
      <c r="L2245" s="153"/>
      <c r="M2245" s="153"/>
    </row>
    <row r="2246" spans="6:13" x14ac:dyDescent="0.25">
      <c r="F2246" s="153"/>
      <c r="G2246" s="153"/>
      <c r="H2246" s="153"/>
      <c r="I2246" s="153"/>
      <c r="J2246" s="153"/>
      <c r="K2246" s="153"/>
      <c r="L2246" s="153"/>
      <c r="M2246" s="153"/>
    </row>
    <row r="2247" spans="6:13" x14ac:dyDescent="0.25">
      <c r="F2247" s="153"/>
      <c r="G2247" s="153"/>
      <c r="H2247" s="153"/>
      <c r="I2247" s="153"/>
      <c r="J2247" s="153"/>
      <c r="K2247" s="153"/>
      <c r="L2247" s="153"/>
      <c r="M2247" s="153"/>
    </row>
    <row r="2248" spans="6:13" x14ac:dyDescent="0.25">
      <c r="F2248" s="153"/>
      <c r="G2248" s="153"/>
      <c r="H2248" s="153"/>
      <c r="I2248" s="153"/>
      <c r="J2248" s="153"/>
      <c r="K2248" s="153"/>
      <c r="L2248" s="153"/>
      <c r="M2248" s="153"/>
    </row>
    <row r="2249" spans="6:13" x14ac:dyDescent="0.25">
      <c r="F2249" s="153"/>
      <c r="G2249" s="153"/>
      <c r="H2249" s="153"/>
      <c r="I2249" s="153"/>
      <c r="J2249" s="153"/>
      <c r="K2249" s="153"/>
      <c r="L2249" s="153"/>
      <c r="M2249" s="153"/>
    </row>
    <row r="2250" spans="6:13" x14ac:dyDescent="0.25">
      <c r="F2250" s="153"/>
      <c r="G2250" s="153"/>
      <c r="H2250" s="153"/>
      <c r="I2250" s="153"/>
      <c r="J2250" s="153"/>
      <c r="K2250" s="153"/>
      <c r="L2250" s="153"/>
      <c r="M2250" s="153"/>
    </row>
    <row r="2251" spans="6:13" x14ac:dyDescent="0.25">
      <c r="F2251" s="153"/>
      <c r="G2251" s="153"/>
      <c r="H2251" s="153"/>
      <c r="I2251" s="153"/>
      <c r="J2251" s="153"/>
      <c r="K2251" s="153"/>
      <c r="L2251" s="153"/>
      <c r="M2251" s="153"/>
    </row>
    <row r="2252" spans="6:13" x14ac:dyDescent="0.25">
      <c r="F2252" s="153"/>
      <c r="G2252" s="153"/>
      <c r="H2252" s="153"/>
      <c r="I2252" s="153"/>
      <c r="J2252" s="153"/>
      <c r="K2252" s="153"/>
      <c r="L2252" s="153"/>
      <c r="M2252" s="153"/>
    </row>
    <row r="2253" spans="6:13" x14ac:dyDescent="0.25">
      <c r="F2253" s="153"/>
      <c r="G2253" s="153"/>
      <c r="H2253" s="153"/>
      <c r="I2253" s="153"/>
      <c r="J2253" s="153"/>
      <c r="K2253" s="153"/>
      <c r="L2253" s="153"/>
      <c r="M2253" s="153"/>
    </row>
    <row r="2254" spans="6:13" x14ac:dyDescent="0.25">
      <c r="F2254" s="153"/>
      <c r="G2254" s="153"/>
      <c r="H2254" s="153"/>
      <c r="I2254" s="153"/>
      <c r="J2254" s="153"/>
      <c r="K2254" s="153"/>
      <c r="L2254" s="153"/>
      <c r="M2254" s="153"/>
    </row>
    <row r="2255" spans="6:13" x14ac:dyDescent="0.25">
      <c r="F2255" s="153"/>
      <c r="G2255" s="153"/>
      <c r="H2255" s="153"/>
      <c r="I2255" s="153"/>
      <c r="J2255" s="153"/>
      <c r="K2255" s="153"/>
      <c r="L2255" s="153"/>
      <c r="M2255" s="153"/>
    </row>
    <row r="2256" spans="6:13" x14ac:dyDescent="0.25">
      <c r="F2256" s="153"/>
      <c r="G2256" s="153"/>
      <c r="H2256" s="153"/>
      <c r="I2256" s="153"/>
      <c r="J2256" s="153"/>
      <c r="K2256" s="153"/>
      <c r="L2256" s="153"/>
      <c r="M2256" s="153"/>
    </row>
    <row r="2257" spans="6:13" x14ac:dyDescent="0.25">
      <c r="F2257" s="153"/>
      <c r="G2257" s="153"/>
      <c r="H2257" s="153"/>
      <c r="I2257" s="153"/>
      <c r="J2257" s="153"/>
      <c r="K2257" s="153"/>
      <c r="L2257" s="153"/>
      <c r="M2257" s="153"/>
    </row>
    <row r="2258" spans="6:13" x14ac:dyDescent="0.25">
      <c r="F2258" s="153"/>
      <c r="G2258" s="153"/>
      <c r="H2258" s="153"/>
      <c r="I2258" s="153"/>
      <c r="J2258" s="153"/>
      <c r="K2258" s="153"/>
      <c r="L2258" s="153"/>
      <c r="M2258" s="153"/>
    </row>
    <row r="2259" spans="6:13" x14ac:dyDescent="0.25">
      <c r="F2259" s="153"/>
      <c r="G2259" s="153"/>
      <c r="H2259" s="153"/>
      <c r="I2259" s="153"/>
      <c r="J2259" s="153"/>
      <c r="K2259" s="153"/>
      <c r="L2259" s="153"/>
      <c r="M2259" s="153"/>
    </row>
    <row r="2260" spans="6:13" x14ac:dyDescent="0.25">
      <c r="F2260" s="153"/>
      <c r="G2260" s="153"/>
      <c r="H2260" s="153"/>
      <c r="I2260" s="153"/>
      <c r="J2260" s="153"/>
      <c r="K2260" s="153"/>
      <c r="L2260" s="153"/>
      <c r="M2260" s="153"/>
    </row>
    <row r="2261" spans="6:13" x14ac:dyDescent="0.25">
      <c r="F2261" s="153"/>
      <c r="G2261" s="153"/>
      <c r="H2261" s="153"/>
      <c r="I2261" s="153"/>
      <c r="J2261" s="153"/>
      <c r="K2261" s="153"/>
      <c r="L2261" s="153"/>
      <c r="M2261" s="153"/>
    </row>
    <row r="2262" spans="6:13" x14ac:dyDescent="0.25">
      <c r="F2262" s="153"/>
      <c r="G2262" s="153"/>
      <c r="H2262" s="153"/>
      <c r="I2262" s="153"/>
      <c r="J2262" s="153"/>
      <c r="K2262" s="153"/>
      <c r="L2262" s="153"/>
      <c r="M2262" s="153"/>
    </row>
    <row r="2263" spans="6:13" x14ac:dyDescent="0.25">
      <c r="F2263" s="153"/>
      <c r="G2263" s="153"/>
      <c r="H2263" s="153"/>
      <c r="I2263" s="153"/>
      <c r="J2263" s="153"/>
      <c r="K2263" s="153"/>
      <c r="L2263" s="153"/>
      <c r="M2263" s="153"/>
    </row>
    <row r="2264" spans="6:13" x14ac:dyDescent="0.25">
      <c r="F2264" s="153"/>
      <c r="G2264" s="153"/>
      <c r="H2264" s="153"/>
      <c r="I2264" s="153"/>
      <c r="J2264" s="153"/>
      <c r="K2264" s="153"/>
      <c r="L2264" s="153"/>
      <c r="M2264" s="153"/>
    </row>
    <row r="2265" spans="6:13" x14ac:dyDescent="0.25">
      <c r="F2265" s="153"/>
      <c r="G2265" s="153"/>
      <c r="H2265" s="153"/>
      <c r="I2265" s="153"/>
      <c r="J2265" s="153"/>
      <c r="K2265" s="153"/>
      <c r="L2265" s="153"/>
      <c r="M2265" s="153"/>
    </row>
    <row r="2266" spans="6:13" x14ac:dyDescent="0.25">
      <c r="F2266" s="153"/>
      <c r="G2266" s="153"/>
      <c r="H2266" s="153"/>
      <c r="I2266" s="153"/>
      <c r="J2266" s="153"/>
      <c r="K2266" s="153"/>
      <c r="L2266" s="153"/>
      <c r="M2266" s="153"/>
    </row>
    <row r="2267" spans="6:13" x14ac:dyDescent="0.25">
      <c r="F2267" s="153"/>
      <c r="G2267" s="153"/>
      <c r="H2267" s="153"/>
      <c r="I2267" s="153"/>
      <c r="J2267" s="153"/>
      <c r="K2267" s="153"/>
      <c r="L2267" s="153"/>
      <c r="M2267" s="153"/>
    </row>
    <row r="2268" spans="6:13" x14ac:dyDescent="0.25">
      <c r="F2268" s="153"/>
      <c r="G2268" s="153"/>
      <c r="H2268" s="153"/>
      <c r="I2268" s="153"/>
      <c r="J2268" s="153"/>
      <c r="K2268" s="153"/>
      <c r="L2268" s="153"/>
      <c r="M2268" s="153"/>
    </row>
    <row r="2269" spans="6:13" x14ac:dyDescent="0.25">
      <c r="F2269" s="153"/>
      <c r="G2269" s="153"/>
      <c r="H2269" s="153"/>
      <c r="I2269" s="153"/>
      <c r="J2269" s="153"/>
      <c r="K2269" s="153"/>
      <c r="L2269" s="153"/>
      <c r="M2269" s="153"/>
    </row>
    <row r="2270" spans="6:13" x14ac:dyDescent="0.25">
      <c r="F2270" s="153"/>
      <c r="G2270" s="153"/>
      <c r="H2270" s="153"/>
      <c r="I2270" s="153"/>
      <c r="J2270" s="153"/>
      <c r="K2270" s="153"/>
      <c r="L2270" s="153"/>
      <c r="M2270" s="153"/>
    </row>
    <row r="2271" spans="6:13" x14ac:dyDescent="0.25">
      <c r="F2271" s="153"/>
      <c r="G2271" s="153"/>
      <c r="H2271" s="153"/>
      <c r="I2271" s="153"/>
      <c r="J2271" s="153"/>
      <c r="K2271" s="153"/>
      <c r="L2271" s="153"/>
      <c r="M2271" s="153"/>
    </row>
    <row r="2272" spans="6:13" x14ac:dyDescent="0.25">
      <c r="F2272" s="153"/>
      <c r="G2272" s="153"/>
      <c r="H2272" s="153"/>
      <c r="I2272" s="153"/>
      <c r="J2272" s="153"/>
      <c r="K2272" s="153"/>
      <c r="L2272" s="153"/>
      <c r="M2272" s="153"/>
    </row>
    <row r="2273" spans="6:13" x14ac:dyDescent="0.25">
      <c r="F2273" s="153"/>
      <c r="G2273" s="153"/>
      <c r="H2273" s="153"/>
      <c r="I2273" s="153"/>
      <c r="J2273" s="153"/>
      <c r="K2273" s="153"/>
      <c r="L2273" s="153"/>
      <c r="M2273" s="153"/>
    </row>
    <row r="2274" spans="6:13" x14ac:dyDescent="0.25">
      <c r="F2274" s="153"/>
      <c r="G2274" s="153"/>
      <c r="H2274" s="153"/>
      <c r="I2274" s="153"/>
      <c r="J2274" s="153"/>
      <c r="K2274" s="153"/>
      <c r="L2274" s="153"/>
      <c r="M2274" s="153"/>
    </row>
    <row r="2275" spans="6:13" x14ac:dyDescent="0.25">
      <c r="F2275" s="153"/>
      <c r="G2275" s="153"/>
      <c r="H2275" s="153"/>
      <c r="I2275" s="153"/>
      <c r="J2275" s="153"/>
      <c r="K2275" s="153"/>
      <c r="L2275" s="153"/>
      <c r="M2275" s="153"/>
    </row>
    <row r="2276" spans="6:13" x14ac:dyDescent="0.25">
      <c r="F2276" s="153"/>
      <c r="G2276" s="153"/>
      <c r="H2276" s="153"/>
      <c r="I2276" s="153"/>
      <c r="J2276" s="153"/>
      <c r="K2276" s="153"/>
      <c r="L2276" s="153"/>
      <c r="M2276" s="153"/>
    </row>
    <row r="2277" spans="6:13" x14ac:dyDescent="0.25">
      <c r="F2277" s="153"/>
      <c r="G2277" s="153"/>
      <c r="H2277" s="153"/>
      <c r="I2277" s="153"/>
      <c r="J2277" s="153"/>
      <c r="K2277" s="153"/>
      <c r="L2277" s="153"/>
      <c r="M2277" s="153"/>
    </row>
    <row r="2278" spans="6:13" x14ac:dyDescent="0.25">
      <c r="F2278" s="153"/>
      <c r="G2278" s="153"/>
      <c r="H2278" s="153"/>
      <c r="I2278" s="153"/>
      <c r="J2278" s="153"/>
      <c r="K2278" s="153"/>
      <c r="L2278" s="153"/>
      <c r="M2278" s="153"/>
    </row>
    <row r="2279" spans="6:13" x14ac:dyDescent="0.25">
      <c r="F2279" s="153"/>
      <c r="G2279" s="153"/>
      <c r="H2279" s="153"/>
      <c r="I2279" s="153"/>
      <c r="J2279" s="153"/>
      <c r="K2279" s="153"/>
      <c r="L2279" s="153"/>
      <c r="M2279" s="153"/>
    </row>
    <row r="2280" spans="6:13" x14ac:dyDescent="0.25">
      <c r="F2280" s="153"/>
      <c r="G2280" s="153"/>
      <c r="H2280" s="153"/>
      <c r="I2280" s="153"/>
      <c r="J2280" s="153"/>
      <c r="K2280" s="153"/>
      <c r="L2280" s="153"/>
      <c r="M2280" s="153"/>
    </row>
    <row r="2281" spans="6:13" x14ac:dyDescent="0.25">
      <c r="F2281" s="153"/>
      <c r="G2281" s="153"/>
      <c r="H2281" s="153"/>
      <c r="I2281" s="153"/>
      <c r="J2281" s="153"/>
      <c r="K2281" s="153"/>
      <c r="L2281" s="153"/>
      <c r="M2281" s="153"/>
    </row>
    <row r="2282" spans="6:13" x14ac:dyDescent="0.25">
      <c r="F2282" s="153"/>
      <c r="G2282" s="153"/>
      <c r="H2282" s="153"/>
      <c r="I2282" s="153"/>
      <c r="J2282" s="153"/>
      <c r="K2282" s="153"/>
      <c r="L2282" s="153"/>
      <c r="M2282" s="153"/>
    </row>
    <row r="2283" spans="6:13" x14ac:dyDescent="0.25">
      <c r="F2283" s="153"/>
      <c r="G2283" s="153"/>
      <c r="H2283" s="153"/>
      <c r="I2283" s="153"/>
      <c r="J2283" s="153"/>
      <c r="K2283" s="153"/>
      <c r="L2283" s="153"/>
      <c r="M2283" s="153"/>
    </row>
    <row r="2284" spans="6:13" x14ac:dyDescent="0.25">
      <c r="F2284" s="153"/>
      <c r="G2284" s="153"/>
      <c r="H2284" s="153"/>
      <c r="I2284" s="153"/>
      <c r="J2284" s="153"/>
      <c r="K2284" s="153"/>
      <c r="L2284" s="153"/>
      <c r="M2284" s="153"/>
    </row>
    <row r="2285" spans="6:13" x14ac:dyDescent="0.25">
      <c r="F2285" s="153"/>
      <c r="G2285" s="153"/>
      <c r="H2285" s="153"/>
      <c r="I2285" s="153"/>
      <c r="J2285" s="153"/>
      <c r="K2285" s="153"/>
      <c r="L2285" s="153"/>
      <c r="M2285" s="153"/>
    </row>
    <row r="2286" spans="6:13" x14ac:dyDescent="0.25">
      <c r="F2286" s="153"/>
      <c r="G2286" s="153"/>
      <c r="H2286" s="153"/>
      <c r="I2286" s="153"/>
      <c r="J2286" s="153"/>
      <c r="K2286" s="153"/>
      <c r="L2286" s="153"/>
      <c r="M2286" s="153"/>
    </row>
    <row r="2287" spans="6:13" x14ac:dyDescent="0.25">
      <c r="F2287" s="153"/>
      <c r="G2287" s="153"/>
      <c r="H2287" s="153"/>
      <c r="I2287" s="153"/>
      <c r="J2287" s="153"/>
      <c r="K2287" s="153"/>
      <c r="L2287" s="153"/>
      <c r="M2287" s="153"/>
    </row>
    <row r="2288" spans="6:13" x14ac:dyDescent="0.25">
      <c r="F2288" s="153"/>
      <c r="G2288" s="153"/>
      <c r="H2288" s="153"/>
      <c r="I2288" s="153"/>
      <c r="J2288" s="153"/>
      <c r="K2288" s="153"/>
      <c r="L2288" s="153"/>
      <c r="M2288" s="153"/>
    </row>
    <row r="2289" spans="6:13" x14ac:dyDescent="0.25">
      <c r="F2289" s="153"/>
      <c r="G2289" s="153"/>
      <c r="H2289" s="153"/>
      <c r="I2289" s="153"/>
      <c r="J2289" s="153"/>
      <c r="K2289" s="153"/>
      <c r="L2289" s="153"/>
      <c r="M2289" s="153"/>
    </row>
    <row r="2290" spans="6:13" x14ac:dyDescent="0.25">
      <c r="F2290" s="153"/>
      <c r="G2290" s="153"/>
      <c r="H2290" s="153"/>
      <c r="I2290" s="153"/>
      <c r="J2290" s="153"/>
      <c r="K2290" s="153"/>
      <c r="L2290" s="153"/>
      <c r="M2290" s="153"/>
    </row>
    <row r="2291" spans="6:13" x14ac:dyDescent="0.25">
      <c r="F2291" s="153"/>
      <c r="G2291" s="153"/>
      <c r="H2291" s="153"/>
      <c r="I2291" s="153"/>
      <c r="J2291" s="153"/>
      <c r="K2291" s="153"/>
      <c r="L2291" s="153"/>
      <c r="M2291" s="153"/>
    </row>
    <row r="2292" spans="6:13" x14ac:dyDescent="0.25">
      <c r="F2292" s="153"/>
      <c r="G2292" s="153"/>
      <c r="H2292" s="153"/>
      <c r="I2292" s="153"/>
      <c r="J2292" s="153"/>
      <c r="K2292" s="153"/>
      <c r="L2292" s="153"/>
      <c r="M2292" s="153"/>
    </row>
    <row r="2293" spans="6:13" x14ac:dyDescent="0.25">
      <c r="F2293" s="153"/>
      <c r="G2293" s="153"/>
      <c r="H2293" s="153"/>
      <c r="I2293" s="153"/>
      <c r="J2293" s="153"/>
      <c r="K2293" s="153"/>
      <c r="L2293" s="153"/>
      <c r="M2293" s="153"/>
    </row>
    <row r="2294" spans="6:13" x14ac:dyDescent="0.25">
      <c r="F2294" s="153"/>
      <c r="G2294" s="153"/>
      <c r="H2294" s="153"/>
      <c r="I2294" s="153"/>
      <c r="J2294" s="153"/>
      <c r="K2294" s="153"/>
      <c r="L2294" s="153"/>
      <c r="M2294" s="153"/>
    </row>
    <row r="2295" spans="6:13" x14ac:dyDescent="0.25">
      <c r="F2295" s="153"/>
      <c r="G2295" s="153"/>
      <c r="H2295" s="153"/>
      <c r="I2295" s="153"/>
      <c r="J2295" s="153"/>
      <c r="K2295" s="153"/>
      <c r="L2295" s="153"/>
      <c r="M2295" s="153"/>
    </row>
    <row r="2296" spans="6:13" x14ac:dyDescent="0.25">
      <c r="F2296" s="153"/>
      <c r="G2296" s="153"/>
      <c r="H2296" s="153"/>
      <c r="I2296" s="153"/>
      <c r="J2296" s="153"/>
      <c r="K2296" s="153"/>
      <c r="L2296" s="153"/>
      <c r="M2296" s="153"/>
    </row>
    <row r="2297" spans="6:13" x14ac:dyDescent="0.25">
      <c r="F2297" s="153"/>
      <c r="G2297" s="153"/>
      <c r="H2297" s="153"/>
      <c r="I2297" s="153"/>
      <c r="J2297" s="153"/>
      <c r="K2297" s="153"/>
      <c r="L2297" s="153"/>
      <c r="M2297" s="153"/>
    </row>
    <row r="2298" spans="6:13" x14ac:dyDescent="0.25">
      <c r="F2298" s="153"/>
      <c r="G2298" s="153"/>
      <c r="H2298" s="153"/>
      <c r="I2298" s="153"/>
      <c r="J2298" s="153"/>
      <c r="K2298" s="153"/>
      <c r="L2298" s="153"/>
      <c r="M2298" s="153"/>
    </row>
    <row r="2299" spans="6:13" x14ac:dyDescent="0.25">
      <c r="F2299" s="153"/>
      <c r="G2299" s="153"/>
      <c r="H2299" s="153"/>
      <c r="I2299" s="153"/>
      <c r="J2299" s="153"/>
      <c r="K2299" s="153"/>
      <c r="L2299" s="153"/>
      <c r="M2299" s="153"/>
    </row>
    <row r="2300" spans="6:13" x14ac:dyDescent="0.25">
      <c r="F2300" s="153"/>
      <c r="G2300" s="153"/>
      <c r="H2300" s="153"/>
      <c r="I2300" s="153"/>
      <c r="J2300" s="153"/>
      <c r="K2300" s="153"/>
      <c r="L2300" s="153"/>
      <c r="M2300" s="153"/>
    </row>
    <row r="2301" spans="6:13" x14ac:dyDescent="0.25">
      <c r="F2301" s="153"/>
      <c r="G2301" s="153"/>
      <c r="H2301" s="153"/>
      <c r="I2301" s="153"/>
      <c r="J2301" s="153"/>
      <c r="K2301" s="153"/>
      <c r="L2301" s="153"/>
      <c r="M2301" s="153"/>
    </row>
    <row r="2302" spans="6:13" x14ac:dyDescent="0.25">
      <c r="F2302" s="153"/>
      <c r="G2302" s="153"/>
      <c r="H2302" s="153"/>
      <c r="I2302" s="153"/>
      <c r="J2302" s="153"/>
      <c r="K2302" s="153"/>
      <c r="L2302" s="153"/>
      <c r="M2302" s="153"/>
    </row>
    <row r="2303" spans="6:13" x14ac:dyDescent="0.25">
      <c r="F2303" s="153"/>
      <c r="G2303" s="153"/>
      <c r="H2303" s="153"/>
      <c r="I2303" s="153"/>
      <c r="J2303" s="153"/>
      <c r="K2303" s="153"/>
      <c r="L2303" s="153"/>
      <c r="M2303" s="153"/>
    </row>
    <row r="2304" spans="6:13" x14ac:dyDescent="0.25">
      <c r="F2304" s="153"/>
      <c r="G2304" s="153"/>
      <c r="H2304" s="153"/>
      <c r="I2304" s="153"/>
      <c r="J2304" s="153"/>
      <c r="K2304" s="153"/>
      <c r="L2304" s="153"/>
      <c r="M2304" s="153"/>
    </row>
    <row r="2305" spans="6:13" x14ac:dyDescent="0.25">
      <c r="F2305" s="153"/>
      <c r="G2305" s="153"/>
      <c r="H2305" s="153"/>
      <c r="I2305" s="153"/>
      <c r="J2305" s="153"/>
      <c r="K2305" s="153"/>
      <c r="L2305" s="153"/>
      <c r="M2305" s="153"/>
    </row>
    <row r="2306" spans="6:13" x14ac:dyDescent="0.25">
      <c r="F2306" s="153"/>
      <c r="G2306" s="153"/>
      <c r="H2306" s="153"/>
      <c r="I2306" s="153"/>
      <c r="J2306" s="153"/>
      <c r="K2306" s="153"/>
      <c r="L2306" s="153"/>
      <c r="M2306" s="153"/>
    </row>
    <row r="2307" spans="6:13" x14ac:dyDescent="0.25">
      <c r="F2307" s="153"/>
      <c r="G2307" s="153"/>
      <c r="H2307" s="153"/>
      <c r="I2307" s="153"/>
      <c r="J2307" s="153"/>
      <c r="K2307" s="153"/>
      <c r="L2307" s="153"/>
      <c r="M2307" s="153"/>
    </row>
    <row r="2308" spans="6:13" x14ac:dyDescent="0.25">
      <c r="F2308" s="153"/>
      <c r="G2308" s="153"/>
      <c r="H2308" s="153"/>
      <c r="I2308" s="153"/>
      <c r="J2308" s="153"/>
      <c r="K2308" s="153"/>
      <c r="L2308" s="153"/>
      <c r="M2308" s="153"/>
    </row>
    <row r="2309" spans="6:13" x14ac:dyDescent="0.25">
      <c r="F2309" s="153"/>
      <c r="G2309" s="153"/>
      <c r="H2309" s="153"/>
      <c r="I2309" s="153"/>
      <c r="J2309" s="153"/>
      <c r="K2309" s="153"/>
      <c r="L2309" s="153"/>
      <c r="M2309" s="153"/>
    </row>
    <row r="2310" spans="6:13" x14ac:dyDescent="0.25">
      <c r="F2310" s="153"/>
      <c r="G2310" s="153"/>
      <c r="H2310" s="153"/>
      <c r="I2310" s="153"/>
      <c r="J2310" s="153"/>
      <c r="K2310" s="153"/>
      <c r="L2310" s="153"/>
      <c r="M2310" s="153"/>
    </row>
    <row r="2311" spans="6:13" x14ac:dyDescent="0.25">
      <c r="F2311" s="153"/>
      <c r="G2311" s="153"/>
      <c r="H2311" s="153"/>
      <c r="I2311" s="153"/>
      <c r="J2311" s="153"/>
      <c r="K2311" s="153"/>
      <c r="L2311" s="153"/>
      <c r="M2311" s="153"/>
    </row>
    <row r="2312" spans="6:13" x14ac:dyDescent="0.25">
      <c r="F2312" s="153"/>
      <c r="G2312" s="153"/>
      <c r="H2312" s="153"/>
      <c r="I2312" s="153"/>
      <c r="J2312" s="153"/>
      <c r="K2312" s="153"/>
      <c r="L2312" s="153"/>
      <c r="M2312" s="153"/>
    </row>
    <row r="2313" spans="6:13" x14ac:dyDescent="0.25">
      <c r="F2313" s="153"/>
      <c r="G2313" s="153"/>
      <c r="H2313" s="153"/>
      <c r="I2313" s="153"/>
      <c r="J2313" s="153"/>
      <c r="K2313" s="153"/>
      <c r="L2313" s="153"/>
      <c r="M2313" s="153"/>
    </row>
    <row r="2314" spans="6:13" x14ac:dyDescent="0.25">
      <c r="F2314" s="153"/>
      <c r="G2314" s="153"/>
      <c r="H2314" s="153"/>
      <c r="I2314" s="153"/>
      <c r="J2314" s="153"/>
      <c r="K2314" s="153"/>
      <c r="L2314" s="153"/>
      <c r="M2314" s="153"/>
    </row>
    <row r="2315" spans="6:13" x14ac:dyDescent="0.25">
      <c r="F2315" s="153"/>
      <c r="G2315" s="153"/>
      <c r="H2315" s="153"/>
      <c r="I2315" s="153"/>
      <c r="J2315" s="153"/>
      <c r="K2315" s="153"/>
      <c r="L2315" s="153"/>
      <c r="M2315" s="153"/>
    </row>
    <row r="2316" spans="6:13" x14ac:dyDescent="0.25">
      <c r="F2316" s="153"/>
      <c r="G2316" s="153"/>
      <c r="H2316" s="153"/>
      <c r="I2316" s="153"/>
      <c r="J2316" s="153"/>
      <c r="K2316" s="153"/>
      <c r="L2316" s="153"/>
      <c r="M2316" s="153"/>
    </row>
    <row r="2317" spans="6:13" x14ac:dyDescent="0.25">
      <c r="F2317" s="153"/>
      <c r="G2317" s="153"/>
      <c r="H2317" s="153"/>
      <c r="I2317" s="153"/>
      <c r="J2317" s="153"/>
      <c r="K2317" s="153"/>
      <c r="L2317" s="153"/>
      <c r="M2317" s="153"/>
    </row>
    <row r="2318" spans="6:13" x14ac:dyDescent="0.25">
      <c r="F2318" s="153"/>
      <c r="G2318" s="153"/>
      <c r="H2318" s="153"/>
      <c r="I2318" s="153"/>
      <c r="J2318" s="153"/>
      <c r="K2318" s="153"/>
      <c r="L2318" s="153"/>
      <c r="M2318" s="153"/>
    </row>
    <row r="2319" spans="6:13" x14ac:dyDescent="0.25">
      <c r="F2319" s="153"/>
      <c r="G2319" s="153"/>
      <c r="H2319" s="153"/>
      <c r="I2319" s="153"/>
      <c r="J2319" s="153"/>
      <c r="K2319" s="153"/>
      <c r="L2319" s="153"/>
      <c r="M2319" s="153"/>
    </row>
    <row r="2320" spans="6:13" x14ac:dyDescent="0.25">
      <c r="F2320" s="153"/>
      <c r="G2320" s="153"/>
      <c r="H2320" s="153"/>
      <c r="I2320" s="153"/>
      <c r="J2320" s="153"/>
      <c r="K2320" s="153"/>
      <c r="L2320" s="153"/>
      <c r="M2320" s="153"/>
    </row>
    <row r="2321" spans="6:13" x14ac:dyDescent="0.25">
      <c r="F2321" s="153"/>
      <c r="G2321" s="153"/>
      <c r="H2321" s="153"/>
      <c r="I2321" s="153"/>
      <c r="J2321" s="153"/>
      <c r="K2321" s="153"/>
      <c r="L2321" s="153"/>
      <c r="M2321" s="153"/>
    </row>
    <row r="2322" spans="6:13" x14ac:dyDescent="0.25">
      <c r="F2322" s="153"/>
      <c r="G2322" s="153"/>
      <c r="H2322" s="153"/>
      <c r="I2322" s="153"/>
      <c r="J2322" s="153"/>
      <c r="K2322" s="153"/>
      <c r="L2322" s="153"/>
      <c r="M2322" s="153"/>
    </row>
    <row r="2323" spans="6:13" x14ac:dyDescent="0.25">
      <c r="F2323" s="153"/>
      <c r="G2323" s="153"/>
      <c r="H2323" s="153"/>
      <c r="I2323" s="153"/>
      <c r="J2323" s="153"/>
      <c r="K2323" s="153"/>
      <c r="L2323" s="153"/>
      <c r="M2323" s="153"/>
    </row>
    <row r="2324" spans="6:13" x14ac:dyDescent="0.25">
      <c r="F2324" s="153"/>
      <c r="G2324" s="153"/>
      <c r="H2324" s="153"/>
      <c r="I2324" s="153"/>
      <c r="J2324" s="153"/>
      <c r="K2324" s="153"/>
      <c r="L2324" s="153"/>
      <c r="M2324" s="153"/>
    </row>
    <row r="2325" spans="6:13" x14ac:dyDescent="0.25">
      <c r="F2325" s="153"/>
      <c r="G2325" s="153"/>
      <c r="H2325" s="153"/>
      <c r="I2325" s="153"/>
      <c r="J2325" s="153"/>
      <c r="K2325" s="153"/>
      <c r="L2325" s="153"/>
      <c r="M2325" s="153"/>
    </row>
    <row r="2326" spans="6:13" x14ac:dyDescent="0.25">
      <c r="F2326" s="153"/>
      <c r="G2326" s="153"/>
      <c r="H2326" s="153"/>
      <c r="I2326" s="153"/>
      <c r="J2326" s="153"/>
      <c r="K2326" s="153"/>
      <c r="L2326" s="153"/>
      <c r="M2326" s="153"/>
    </row>
    <row r="2327" spans="6:13" x14ac:dyDescent="0.25">
      <c r="F2327" s="153"/>
      <c r="G2327" s="153"/>
      <c r="H2327" s="153"/>
      <c r="I2327" s="153"/>
      <c r="J2327" s="153"/>
      <c r="K2327" s="153"/>
      <c r="L2327" s="153"/>
      <c r="M2327" s="153"/>
    </row>
    <row r="2328" spans="6:13" x14ac:dyDescent="0.25">
      <c r="F2328" s="153"/>
      <c r="G2328" s="153"/>
      <c r="H2328" s="153"/>
      <c r="I2328" s="153"/>
      <c r="J2328" s="153"/>
      <c r="K2328" s="153"/>
      <c r="L2328" s="153"/>
      <c r="M2328" s="153"/>
    </row>
    <row r="2329" spans="6:13" x14ac:dyDescent="0.25">
      <c r="F2329" s="153"/>
      <c r="G2329" s="153"/>
      <c r="H2329" s="153"/>
      <c r="I2329" s="153"/>
      <c r="J2329" s="153"/>
      <c r="K2329" s="153"/>
      <c r="L2329" s="153"/>
      <c r="M2329" s="153"/>
    </row>
    <row r="2330" spans="6:13" x14ac:dyDescent="0.25">
      <c r="F2330" s="153"/>
      <c r="G2330" s="153"/>
      <c r="H2330" s="153"/>
      <c r="I2330" s="153"/>
      <c r="J2330" s="153"/>
      <c r="K2330" s="153"/>
      <c r="L2330" s="153"/>
      <c r="M2330" s="153"/>
    </row>
    <row r="2331" spans="6:13" x14ac:dyDescent="0.25">
      <c r="F2331" s="153"/>
      <c r="G2331" s="153"/>
      <c r="H2331" s="153"/>
      <c r="I2331" s="153"/>
      <c r="J2331" s="153"/>
      <c r="K2331" s="153"/>
      <c r="L2331" s="153"/>
      <c r="M2331" s="153"/>
    </row>
    <row r="2332" spans="6:13" x14ac:dyDescent="0.25">
      <c r="F2332" s="153"/>
      <c r="G2332" s="153"/>
      <c r="H2332" s="153"/>
      <c r="I2332" s="153"/>
      <c r="J2332" s="153"/>
      <c r="K2332" s="153"/>
      <c r="L2332" s="153"/>
      <c r="M2332" s="153"/>
    </row>
    <row r="2333" spans="6:13" x14ac:dyDescent="0.25">
      <c r="F2333" s="153"/>
      <c r="G2333" s="153"/>
      <c r="H2333" s="153"/>
      <c r="I2333" s="153"/>
      <c r="J2333" s="153"/>
      <c r="K2333" s="153"/>
      <c r="L2333" s="153"/>
      <c r="M2333" s="153"/>
    </row>
    <row r="2334" spans="6:13" x14ac:dyDescent="0.25">
      <c r="F2334" s="153"/>
      <c r="G2334" s="153"/>
      <c r="H2334" s="153"/>
      <c r="I2334" s="153"/>
      <c r="J2334" s="153"/>
      <c r="K2334" s="153"/>
      <c r="L2334" s="153"/>
      <c r="M2334" s="153"/>
    </row>
    <row r="2335" spans="6:13" x14ac:dyDescent="0.25">
      <c r="F2335" s="153"/>
      <c r="G2335" s="153"/>
      <c r="H2335" s="153"/>
      <c r="I2335" s="153"/>
      <c r="J2335" s="153"/>
      <c r="K2335" s="153"/>
      <c r="L2335" s="153"/>
      <c r="M2335" s="153"/>
    </row>
    <row r="2336" spans="6:13" x14ac:dyDescent="0.25">
      <c r="F2336" s="153"/>
      <c r="G2336" s="153"/>
      <c r="H2336" s="153"/>
      <c r="I2336" s="153"/>
      <c r="J2336" s="153"/>
      <c r="K2336" s="153"/>
      <c r="L2336" s="153"/>
      <c r="M2336" s="153"/>
    </row>
    <row r="2337" spans="6:13" x14ac:dyDescent="0.25">
      <c r="F2337" s="153"/>
      <c r="G2337" s="153"/>
      <c r="H2337" s="153"/>
      <c r="I2337" s="153"/>
      <c r="J2337" s="153"/>
      <c r="K2337" s="153"/>
      <c r="L2337" s="153"/>
      <c r="M2337" s="153"/>
    </row>
    <row r="2338" spans="6:13" x14ac:dyDescent="0.25">
      <c r="F2338" s="153"/>
      <c r="G2338" s="153"/>
      <c r="H2338" s="153"/>
      <c r="I2338" s="153"/>
      <c r="J2338" s="153"/>
      <c r="K2338" s="153"/>
      <c r="L2338" s="153"/>
      <c r="M2338" s="153"/>
    </row>
    <row r="2339" spans="6:13" x14ac:dyDescent="0.25">
      <c r="F2339" s="153"/>
      <c r="G2339" s="153"/>
      <c r="H2339" s="153"/>
      <c r="I2339" s="153"/>
      <c r="J2339" s="153"/>
      <c r="K2339" s="153"/>
      <c r="L2339" s="153"/>
      <c r="M2339" s="153"/>
    </row>
    <row r="2340" spans="6:13" x14ac:dyDescent="0.25">
      <c r="F2340" s="153"/>
      <c r="G2340" s="153"/>
      <c r="H2340" s="153"/>
      <c r="I2340" s="153"/>
      <c r="J2340" s="153"/>
      <c r="K2340" s="153"/>
      <c r="L2340" s="153"/>
      <c r="M2340" s="153"/>
    </row>
    <row r="2341" spans="6:13" x14ac:dyDescent="0.25">
      <c r="F2341" s="153"/>
      <c r="G2341" s="153"/>
      <c r="H2341" s="153"/>
      <c r="I2341" s="153"/>
      <c r="J2341" s="153"/>
      <c r="K2341" s="153"/>
      <c r="L2341" s="153"/>
      <c r="M2341" s="153"/>
    </row>
    <row r="2342" spans="6:13" x14ac:dyDescent="0.25">
      <c r="F2342" s="153"/>
      <c r="G2342" s="153"/>
      <c r="H2342" s="153"/>
      <c r="I2342" s="153"/>
      <c r="J2342" s="153"/>
      <c r="K2342" s="153"/>
      <c r="L2342" s="153"/>
      <c r="M2342" s="153"/>
    </row>
    <row r="2343" spans="6:13" x14ac:dyDescent="0.25">
      <c r="F2343" s="153"/>
      <c r="G2343" s="153"/>
      <c r="H2343" s="153"/>
      <c r="I2343" s="153"/>
      <c r="J2343" s="153"/>
      <c r="K2343" s="153"/>
      <c r="L2343" s="153"/>
      <c r="M2343" s="153"/>
    </row>
    <row r="2344" spans="6:13" x14ac:dyDescent="0.25">
      <c r="F2344" s="153"/>
      <c r="G2344" s="153"/>
      <c r="H2344" s="153"/>
      <c r="I2344" s="153"/>
      <c r="J2344" s="153"/>
      <c r="K2344" s="153"/>
      <c r="L2344" s="153"/>
      <c r="M2344" s="153"/>
    </row>
    <row r="2345" spans="6:13" x14ac:dyDescent="0.25">
      <c r="F2345" s="153"/>
      <c r="G2345" s="153"/>
      <c r="H2345" s="153"/>
      <c r="I2345" s="153"/>
      <c r="J2345" s="153"/>
      <c r="K2345" s="153"/>
      <c r="L2345" s="153"/>
      <c r="M2345" s="153"/>
    </row>
    <row r="2346" spans="6:13" x14ac:dyDescent="0.25">
      <c r="F2346" s="153"/>
      <c r="G2346" s="153"/>
      <c r="H2346" s="153"/>
      <c r="I2346" s="153"/>
      <c r="J2346" s="153"/>
      <c r="K2346" s="153"/>
      <c r="L2346" s="153"/>
      <c r="M2346" s="153"/>
    </row>
    <row r="2347" spans="6:13" x14ac:dyDescent="0.25">
      <c r="F2347" s="153"/>
      <c r="G2347" s="153"/>
      <c r="H2347" s="153"/>
      <c r="I2347" s="153"/>
      <c r="J2347" s="153"/>
      <c r="K2347" s="153"/>
      <c r="L2347" s="153"/>
      <c r="M2347" s="153"/>
    </row>
    <row r="2348" spans="6:13" x14ac:dyDescent="0.25">
      <c r="F2348" s="153"/>
      <c r="G2348" s="153"/>
      <c r="H2348" s="153"/>
      <c r="I2348" s="153"/>
      <c r="J2348" s="153"/>
      <c r="K2348" s="153"/>
      <c r="L2348" s="153"/>
      <c r="M2348" s="153"/>
    </row>
    <row r="2349" spans="6:13" x14ac:dyDescent="0.25">
      <c r="F2349" s="153"/>
      <c r="G2349" s="153"/>
      <c r="H2349" s="153"/>
      <c r="I2349" s="153"/>
      <c r="J2349" s="153"/>
      <c r="K2349" s="153"/>
      <c r="L2349" s="153"/>
      <c r="M2349" s="153"/>
    </row>
    <row r="2350" spans="6:13" x14ac:dyDescent="0.25">
      <c r="F2350" s="153"/>
      <c r="G2350" s="153"/>
      <c r="H2350" s="153"/>
      <c r="I2350" s="153"/>
      <c r="J2350" s="153"/>
      <c r="K2350" s="153"/>
      <c r="L2350" s="153"/>
      <c r="M2350" s="153"/>
    </row>
    <row r="2351" spans="6:13" x14ac:dyDescent="0.25">
      <c r="F2351" s="153"/>
      <c r="G2351" s="153"/>
      <c r="H2351" s="153"/>
      <c r="I2351" s="153"/>
      <c r="J2351" s="153"/>
      <c r="K2351" s="153"/>
      <c r="L2351" s="153"/>
      <c r="M2351" s="153"/>
    </row>
    <row r="2352" spans="6:13" x14ac:dyDescent="0.25">
      <c r="F2352" s="153"/>
      <c r="G2352" s="153"/>
      <c r="H2352" s="153"/>
      <c r="I2352" s="153"/>
      <c r="J2352" s="153"/>
      <c r="K2352" s="153"/>
      <c r="L2352" s="153"/>
      <c r="M2352" s="153"/>
    </row>
    <row r="2353" spans="6:13" x14ac:dyDescent="0.25">
      <c r="F2353" s="153"/>
      <c r="G2353" s="153"/>
      <c r="H2353" s="153"/>
      <c r="I2353" s="153"/>
      <c r="J2353" s="153"/>
      <c r="K2353" s="153"/>
      <c r="L2353" s="153"/>
      <c r="M2353" s="153"/>
    </row>
    <row r="2354" spans="6:13" x14ac:dyDescent="0.25">
      <c r="F2354" s="153"/>
      <c r="G2354" s="153"/>
      <c r="H2354" s="153"/>
      <c r="I2354" s="153"/>
      <c r="J2354" s="153"/>
      <c r="K2354" s="153"/>
      <c r="L2354" s="153"/>
      <c r="M2354" s="153"/>
    </row>
    <row r="2355" spans="6:13" x14ac:dyDescent="0.25">
      <c r="F2355" s="153"/>
      <c r="G2355" s="153"/>
      <c r="H2355" s="153"/>
      <c r="I2355" s="153"/>
      <c r="J2355" s="153"/>
      <c r="K2355" s="153"/>
      <c r="L2355" s="153"/>
      <c r="M2355" s="153"/>
    </row>
    <row r="2356" spans="6:13" x14ac:dyDescent="0.25">
      <c r="F2356" s="153"/>
      <c r="G2356" s="153"/>
      <c r="H2356" s="153"/>
      <c r="I2356" s="153"/>
      <c r="J2356" s="153"/>
      <c r="K2356" s="153"/>
      <c r="L2356" s="153"/>
      <c r="M2356" s="153"/>
    </row>
    <row r="2357" spans="6:13" x14ac:dyDescent="0.25">
      <c r="F2357" s="153"/>
      <c r="G2357" s="153"/>
      <c r="H2357" s="153"/>
      <c r="I2357" s="153"/>
      <c r="J2357" s="153"/>
      <c r="K2357" s="153"/>
      <c r="L2357" s="153"/>
      <c r="M2357" s="153"/>
    </row>
    <row r="2358" spans="6:13" x14ac:dyDescent="0.25">
      <c r="F2358" s="153"/>
      <c r="G2358" s="153"/>
      <c r="H2358" s="153"/>
      <c r="I2358" s="153"/>
      <c r="J2358" s="153"/>
      <c r="K2358" s="153"/>
      <c r="L2358" s="153"/>
      <c r="M2358" s="153"/>
    </row>
    <row r="2359" spans="6:13" x14ac:dyDescent="0.25">
      <c r="F2359" s="153"/>
      <c r="G2359" s="153"/>
      <c r="H2359" s="153"/>
      <c r="I2359" s="153"/>
      <c r="J2359" s="153"/>
      <c r="K2359" s="153"/>
      <c r="L2359" s="153"/>
      <c r="M2359" s="153"/>
    </row>
    <row r="2360" spans="6:13" x14ac:dyDescent="0.25">
      <c r="F2360" s="153"/>
      <c r="G2360" s="153"/>
      <c r="H2360" s="153"/>
      <c r="I2360" s="153"/>
      <c r="J2360" s="153"/>
      <c r="K2360" s="153"/>
      <c r="L2360" s="153"/>
      <c r="M2360" s="153"/>
    </row>
    <row r="2361" spans="6:13" x14ac:dyDescent="0.25">
      <c r="F2361" s="153"/>
      <c r="G2361" s="153"/>
      <c r="H2361" s="153"/>
      <c r="I2361" s="153"/>
      <c r="J2361" s="153"/>
      <c r="K2361" s="153"/>
      <c r="L2361" s="153"/>
      <c r="M2361" s="153"/>
    </row>
    <row r="2362" spans="6:13" x14ac:dyDescent="0.25">
      <c r="F2362" s="153"/>
      <c r="G2362" s="153"/>
      <c r="H2362" s="153"/>
      <c r="I2362" s="153"/>
      <c r="J2362" s="153"/>
      <c r="K2362" s="153"/>
      <c r="L2362" s="153"/>
      <c r="M2362" s="153"/>
    </row>
    <row r="2363" spans="6:13" x14ac:dyDescent="0.25">
      <c r="F2363" s="153"/>
      <c r="G2363" s="153"/>
      <c r="H2363" s="153"/>
      <c r="I2363" s="153"/>
      <c r="J2363" s="153"/>
      <c r="K2363" s="153"/>
      <c r="L2363" s="153"/>
      <c r="M2363" s="153"/>
    </row>
    <row r="2364" spans="6:13" x14ac:dyDescent="0.25">
      <c r="F2364" s="153"/>
      <c r="G2364" s="153"/>
      <c r="H2364" s="153"/>
      <c r="I2364" s="153"/>
      <c r="J2364" s="153"/>
      <c r="K2364" s="153"/>
      <c r="L2364" s="153"/>
      <c r="M2364" s="153"/>
    </row>
    <row r="2365" spans="6:13" x14ac:dyDescent="0.25">
      <c r="F2365" s="153"/>
      <c r="G2365" s="153"/>
      <c r="H2365" s="153"/>
      <c r="I2365" s="153"/>
      <c r="J2365" s="153"/>
      <c r="K2365" s="153"/>
      <c r="L2365" s="153"/>
      <c r="M2365" s="153"/>
    </row>
    <row r="2366" spans="6:13" x14ac:dyDescent="0.25">
      <c r="F2366" s="153"/>
      <c r="G2366" s="153"/>
      <c r="H2366" s="153"/>
      <c r="I2366" s="153"/>
      <c r="J2366" s="153"/>
      <c r="K2366" s="153"/>
      <c r="L2366" s="153"/>
      <c r="M2366" s="153"/>
    </row>
    <row r="2367" spans="6:13" x14ac:dyDescent="0.25">
      <c r="F2367" s="153"/>
      <c r="G2367" s="153"/>
      <c r="H2367" s="153"/>
      <c r="I2367" s="153"/>
      <c r="J2367" s="153"/>
      <c r="K2367" s="153"/>
      <c r="L2367" s="153"/>
      <c r="M2367" s="153"/>
    </row>
    <row r="2368" spans="6:13" x14ac:dyDescent="0.25">
      <c r="F2368" s="153"/>
      <c r="G2368" s="153"/>
      <c r="H2368" s="153"/>
      <c r="I2368" s="153"/>
      <c r="J2368" s="153"/>
      <c r="K2368" s="153"/>
      <c r="L2368" s="153"/>
      <c r="M2368" s="153"/>
    </row>
    <row r="2369" spans="6:13" x14ac:dyDescent="0.25">
      <c r="F2369" s="153"/>
      <c r="G2369" s="153"/>
      <c r="H2369" s="153"/>
      <c r="I2369" s="153"/>
      <c r="J2369" s="153"/>
      <c r="K2369" s="153"/>
      <c r="L2369" s="153"/>
      <c r="M2369" s="153"/>
    </row>
    <row r="2370" spans="6:13" x14ac:dyDescent="0.25">
      <c r="F2370" s="153"/>
      <c r="G2370" s="153"/>
      <c r="H2370" s="153"/>
      <c r="I2370" s="153"/>
      <c r="J2370" s="153"/>
      <c r="K2370" s="153"/>
      <c r="L2370" s="153"/>
      <c r="M2370" s="153"/>
    </row>
    <row r="2371" spans="6:13" x14ac:dyDescent="0.25">
      <c r="F2371" s="153"/>
      <c r="G2371" s="153"/>
      <c r="H2371" s="153"/>
      <c r="I2371" s="153"/>
      <c r="J2371" s="153"/>
      <c r="K2371" s="153"/>
      <c r="L2371" s="153"/>
      <c r="M2371" s="153"/>
    </row>
    <row r="2372" spans="6:13" x14ac:dyDescent="0.25">
      <c r="F2372" s="153"/>
      <c r="G2372" s="153"/>
      <c r="H2372" s="153"/>
      <c r="I2372" s="153"/>
      <c r="J2372" s="153"/>
      <c r="K2372" s="153"/>
      <c r="L2372" s="153"/>
      <c r="M2372" s="153"/>
    </row>
    <row r="2373" spans="6:13" x14ac:dyDescent="0.25">
      <c r="F2373" s="153"/>
      <c r="G2373" s="153"/>
      <c r="H2373" s="153"/>
      <c r="I2373" s="153"/>
      <c r="J2373" s="153"/>
      <c r="K2373" s="153"/>
      <c r="L2373" s="153"/>
      <c r="M2373" s="153"/>
    </row>
    <row r="2374" spans="6:13" x14ac:dyDescent="0.25">
      <c r="F2374" s="153"/>
      <c r="G2374" s="153"/>
      <c r="H2374" s="153"/>
      <c r="I2374" s="153"/>
      <c r="J2374" s="153"/>
      <c r="K2374" s="153"/>
      <c r="L2374" s="153"/>
      <c r="M2374" s="153"/>
    </row>
    <row r="2375" spans="6:13" x14ac:dyDescent="0.25">
      <c r="F2375" s="153"/>
      <c r="G2375" s="153"/>
      <c r="H2375" s="153"/>
      <c r="I2375" s="153"/>
      <c r="J2375" s="153"/>
      <c r="K2375" s="153"/>
      <c r="L2375" s="153"/>
      <c r="M2375" s="153"/>
    </row>
    <row r="2376" spans="6:13" x14ac:dyDescent="0.25">
      <c r="F2376" s="153"/>
      <c r="G2376" s="153"/>
      <c r="H2376" s="153"/>
      <c r="I2376" s="153"/>
      <c r="J2376" s="153"/>
      <c r="K2376" s="153"/>
      <c r="L2376" s="153"/>
      <c r="M2376" s="153"/>
    </row>
    <row r="2377" spans="6:13" x14ac:dyDescent="0.25">
      <c r="F2377" s="153"/>
      <c r="G2377" s="153"/>
      <c r="H2377" s="153"/>
      <c r="I2377" s="153"/>
      <c r="J2377" s="153"/>
      <c r="K2377" s="153"/>
      <c r="L2377" s="153"/>
      <c r="M2377" s="153"/>
    </row>
    <row r="2378" spans="6:13" x14ac:dyDescent="0.25">
      <c r="F2378" s="153"/>
      <c r="G2378" s="153"/>
      <c r="H2378" s="153"/>
      <c r="I2378" s="153"/>
      <c r="J2378" s="153"/>
      <c r="K2378" s="153"/>
      <c r="L2378" s="153"/>
      <c r="M2378" s="153"/>
    </row>
    <row r="2379" spans="6:13" x14ac:dyDescent="0.25">
      <c r="F2379" s="153"/>
      <c r="G2379" s="153"/>
      <c r="H2379" s="153"/>
      <c r="I2379" s="153"/>
      <c r="J2379" s="153"/>
      <c r="K2379" s="153"/>
      <c r="L2379" s="153"/>
      <c r="M2379" s="153"/>
    </row>
    <row r="2380" spans="6:13" x14ac:dyDescent="0.25">
      <c r="F2380" s="153"/>
      <c r="G2380" s="153"/>
      <c r="H2380" s="153"/>
      <c r="I2380" s="153"/>
      <c r="J2380" s="153"/>
      <c r="K2380" s="153"/>
      <c r="L2380" s="153"/>
      <c r="M2380" s="153"/>
    </row>
    <row r="2381" spans="6:13" x14ac:dyDescent="0.25">
      <c r="F2381" s="153"/>
      <c r="G2381" s="153"/>
      <c r="H2381" s="153"/>
      <c r="I2381" s="153"/>
      <c r="J2381" s="153"/>
      <c r="K2381" s="153"/>
      <c r="L2381" s="153"/>
      <c r="M2381" s="153"/>
    </row>
    <row r="2382" spans="6:13" x14ac:dyDescent="0.25">
      <c r="F2382" s="153"/>
      <c r="G2382" s="153"/>
      <c r="H2382" s="153"/>
      <c r="I2382" s="153"/>
      <c r="J2382" s="153"/>
      <c r="K2382" s="153"/>
      <c r="L2382" s="153"/>
      <c r="M2382" s="153"/>
    </row>
    <row r="2383" spans="6:13" x14ac:dyDescent="0.25">
      <c r="F2383" s="153"/>
      <c r="G2383" s="153"/>
      <c r="H2383" s="153"/>
      <c r="I2383" s="153"/>
      <c r="J2383" s="153"/>
      <c r="K2383" s="153"/>
      <c r="L2383" s="153"/>
      <c r="M2383" s="153"/>
    </row>
    <row r="2384" spans="6:13" x14ac:dyDescent="0.25">
      <c r="F2384" s="153"/>
      <c r="G2384" s="153"/>
      <c r="H2384" s="153"/>
      <c r="I2384" s="153"/>
      <c r="J2384" s="153"/>
      <c r="K2384" s="153"/>
      <c r="L2384" s="153"/>
      <c r="M2384" s="153"/>
    </row>
    <row r="2385" spans="6:13" x14ac:dyDescent="0.25">
      <c r="F2385" s="153"/>
      <c r="G2385" s="153"/>
      <c r="H2385" s="153"/>
      <c r="I2385" s="153"/>
      <c r="J2385" s="153"/>
      <c r="K2385" s="153"/>
      <c r="L2385" s="153"/>
      <c r="M2385" s="153"/>
    </row>
    <row r="2386" spans="6:13" x14ac:dyDescent="0.25">
      <c r="F2386" s="153"/>
      <c r="G2386" s="153"/>
      <c r="H2386" s="153"/>
      <c r="I2386" s="153"/>
      <c r="J2386" s="153"/>
      <c r="K2386" s="153"/>
      <c r="L2386" s="153"/>
      <c r="M2386" s="153"/>
    </row>
    <row r="2387" spans="6:13" x14ac:dyDescent="0.25">
      <c r="F2387" s="153"/>
      <c r="G2387" s="153"/>
      <c r="H2387" s="153"/>
      <c r="I2387" s="153"/>
      <c r="J2387" s="153"/>
      <c r="K2387" s="153"/>
      <c r="L2387" s="153"/>
      <c r="M2387" s="153"/>
    </row>
    <row r="2388" spans="6:13" x14ac:dyDescent="0.25">
      <c r="F2388" s="153"/>
      <c r="G2388" s="153"/>
      <c r="H2388" s="153"/>
      <c r="I2388" s="153"/>
      <c r="J2388" s="153"/>
      <c r="K2388" s="153"/>
      <c r="L2388" s="153"/>
      <c r="M2388" s="153"/>
    </row>
    <row r="2389" spans="6:13" x14ac:dyDescent="0.25">
      <c r="F2389" s="153"/>
      <c r="G2389" s="153"/>
      <c r="H2389" s="153"/>
      <c r="I2389" s="153"/>
      <c r="J2389" s="153"/>
      <c r="K2389" s="153"/>
      <c r="L2389" s="153"/>
      <c r="M2389" s="153"/>
    </row>
    <row r="2390" spans="6:13" x14ac:dyDescent="0.25">
      <c r="F2390" s="153"/>
      <c r="G2390" s="153"/>
      <c r="H2390" s="153"/>
      <c r="I2390" s="153"/>
      <c r="J2390" s="153"/>
      <c r="K2390" s="153"/>
      <c r="L2390" s="153"/>
      <c r="M2390" s="153"/>
    </row>
    <row r="2391" spans="6:13" x14ac:dyDescent="0.25">
      <c r="F2391" s="153"/>
      <c r="G2391" s="153"/>
      <c r="H2391" s="153"/>
      <c r="I2391" s="153"/>
      <c r="J2391" s="153"/>
      <c r="K2391" s="153"/>
      <c r="L2391" s="153"/>
      <c r="M2391" s="153"/>
    </row>
    <row r="2392" spans="6:13" x14ac:dyDescent="0.25">
      <c r="F2392" s="153"/>
      <c r="G2392" s="153"/>
      <c r="H2392" s="153"/>
      <c r="I2392" s="153"/>
      <c r="J2392" s="153"/>
      <c r="K2392" s="153"/>
      <c r="L2392" s="153"/>
      <c r="M2392" s="153"/>
    </row>
    <row r="2393" spans="6:13" x14ac:dyDescent="0.25">
      <c r="F2393" s="153"/>
      <c r="G2393" s="153"/>
      <c r="H2393" s="153"/>
      <c r="I2393" s="153"/>
      <c r="J2393" s="153"/>
      <c r="K2393" s="153"/>
      <c r="L2393" s="153"/>
      <c r="M2393" s="153"/>
    </row>
    <row r="2394" spans="6:13" x14ac:dyDescent="0.25">
      <c r="F2394" s="153"/>
      <c r="G2394" s="153"/>
      <c r="H2394" s="153"/>
      <c r="I2394" s="153"/>
      <c r="J2394" s="153"/>
      <c r="K2394" s="153"/>
      <c r="L2394" s="153"/>
      <c r="M2394" s="153"/>
    </row>
    <row r="2395" spans="6:13" x14ac:dyDescent="0.25">
      <c r="F2395" s="153"/>
      <c r="G2395" s="153"/>
      <c r="H2395" s="153"/>
      <c r="I2395" s="153"/>
      <c r="J2395" s="153"/>
      <c r="K2395" s="153"/>
      <c r="L2395" s="153"/>
      <c r="M2395" s="153"/>
    </row>
    <row r="2396" spans="6:13" x14ac:dyDescent="0.25">
      <c r="F2396" s="153"/>
      <c r="G2396" s="153"/>
      <c r="H2396" s="153"/>
      <c r="I2396" s="153"/>
      <c r="J2396" s="153"/>
      <c r="K2396" s="153"/>
      <c r="L2396" s="153"/>
      <c r="M2396" s="153"/>
    </row>
    <row r="2397" spans="6:13" x14ac:dyDescent="0.25">
      <c r="F2397" s="153"/>
      <c r="G2397" s="153"/>
      <c r="H2397" s="153"/>
      <c r="I2397" s="153"/>
      <c r="J2397" s="153"/>
      <c r="K2397" s="153"/>
      <c r="L2397" s="153"/>
      <c r="M2397" s="153"/>
    </row>
    <row r="2398" spans="6:13" x14ac:dyDescent="0.25">
      <c r="F2398" s="153"/>
      <c r="G2398" s="153"/>
      <c r="H2398" s="153"/>
      <c r="I2398" s="153"/>
      <c r="J2398" s="153"/>
      <c r="K2398" s="153"/>
      <c r="L2398" s="153"/>
      <c r="M2398" s="153"/>
    </row>
    <row r="2399" spans="6:13" x14ac:dyDescent="0.25">
      <c r="F2399" s="153"/>
      <c r="G2399" s="153"/>
      <c r="H2399" s="153"/>
      <c r="I2399" s="153"/>
      <c r="J2399" s="153"/>
      <c r="K2399" s="153"/>
      <c r="L2399" s="153"/>
      <c r="M2399" s="153"/>
    </row>
    <row r="2400" spans="6:13" x14ac:dyDescent="0.25">
      <c r="F2400" s="153"/>
      <c r="G2400" s="153"/>
      <c r="H2400" s="153"/>
      <c r="I2400" s="153"/>
      <c r="J2400" s="153"/>
      <c r="K2400" s="153"/>
      <c r="L2400" s="153"/>
      <c r="M2400" s="153"/>
    </row>
    <row r="2401" spans="6:13" x14ac:dyDescent="0.25">
      <c r="F2401" s="153"/>
      <c r="G2401" s="153"/>
      <c r="H2401" s="153"/>
      <c r="I2401" s="153"/>
      <c r="J2401" s="153"/>
      <c r="K2401" s="153"/>
      <c r="L2401" s="153"/>
      <c r="M2401" s="153"/>
    </row>
    <row r="2402" spans="6:13" x14ac:dyDescent="0.25">
      <c r="F2402" s="153"/>
      <c r="G2402" s="153"/>
      <c r="H2402" s="153"/>
      <c r="I2402" s="153"/>
      <c r="J2402" s="153"/>
      <c r="K2402" s="153"/>
      <c r="L2402" s="153"/>
      <c r="M2402" s="153"/>
    </row>
    <row r="2403" spans="6:13" x14ac:dyDescent="0.25">
      <c r="F2403" s="153"/>
      <c r="G2403" s="153"/>
      <c r="H2403" s="153"/>
      <c r="I2403" s="153"/>
      <c r="J2403" s="153"/>
      <c r="K2403" s="153"/>
      <c r="L2403" s="153"/>
      <c r="M2403" s="153"/>
    </row>
    <row r="2404" spans="6:13" x14ac:dyDescent="0.25">
      <c r="F2404" s="153"/>
      <c r="G2404" s="153"/>
      <c r="H2404" s="153"/>
      <c r="I2404" s="153"/>
      <c r="J2404" s="153"/>
      <c r="K2404" s="153"/>
      <c r="L2404" s="153"/>
      <c r="M2404" s="153"/>
    </row>
    <row r="2405" spans="6:13" x14ac:dyDescent="0.25">
      <c r="F2405" s="153"/>
      <c r="G2405" s="153"/>
      <c r="H2405" s="153"/>
      <c r="I2405" s="153"/>
      <c r="J2405" s="153"/>
      <c r="K2405" s="153"/>
      <c r="L2405" s="153"/>
      <c r="M2405" s="153"/>
    </row>
    <row r="2406" spans="6:13" x14ac:dyDescent="0.25">
      <c r="F2406" s="153"/>
      <c r="G2406" s="153"/>
      <c r="H2406" s="153"/>
      <c r="I2406" s="153"/>
      <c r="J2406" s="153"/>
      <c r="K2406" s="153"/>
      <c r="L2406" s="153"/>
      <c r="M2406" s="153"/>
    </row>
    <row r="2407" spans="6:13" x14ac:dyDescent="0.25">
      <c r="F2407" s="153"/>
      <c r="G2407" s="153"/>
      <c r="H2407" s="153"/>
      <c r="I2407" s="153"/>
      <c r="J2407" s="153"/>
      <c r="K2407" s="153"/>
      <c r="L2407" s="153"/>
      <c r="M2407" s="153"/>
    </row>
    <row r="2408" spans="6:13" x14ac:dyDescent="0.25">
      <c r="F2408" s="153"/>
      <c r="G2408" s="153"/>
      <c r="H2408" s="153"/>
      <c r="I2408" s="153"/>
      <c r="J2408" s="153"/>
      <c r="K2408" s="153"/>
      <c r="L2408" s="153"/>
      <c r="M2408" s="153"/>
    </row>
    <row r="2409" spans="6:13" x14ac:dyDescent="0.25">
      <c r="F2409" s="153"/>
      <c r="G2409" s="153"/>
      <c r="H2409" s="153"/>
      <c r="I2409" s="153"/>
      <c r="J2409" s="153"/>
      <c r="K2409" s="153"/>
      <c r="L2409" s="153"/>
      <c r="M2409" s="153"/>
    </row>
    <row r="2410" spans="6:13" x14ac:dyDescent="0.25">
      <c r="F2410" s="153"/>
      <c r="G2410" s="153"/>
      <c r="H2410" s="153"/>
      <c r="I2410" s="153"/>
      <c r="J2410" s="153"/>
      <c r="K2410" s="153"/>
      <c r="L2410" s="153"/>
      <c r="M2410" s="153"/>
    </row>
    <row r="2411" spans="6:13" x14ac:dyDescent="0.25">
      <c r="F2411" s="153"/>
      <c r="G2411" s="153"/>
      <c r="H2411" s="153"/>
      <c r="I2411" s="153"/>
      <c r="J2411" s="153"/>
      <c r="K2411" s="153"/>
      <c r="L2411" s="153"/>
      <c r="M2411" s="153"/>
    </row>
    <row r="2412" spans="6:13" x14ac:dyDescent="0.25">
      <c r="F2412" s="153"/>
      <c r="G2412" s="153"/>
      <c r="H2412" s="153"/>
      <c r="I2412" s="153"/>
      <c r="J2412" s="153"/>
      <c r="K2412" s="153"/>
      <c r="L2412" s="153"/>
      <c r="M2412" s="153"/>
    </row>
    <row r="2413" spans="6:13" x14ac:dyDescent="0.25">
      <c r="F2413" s="153"/>
      <c r="G2413" s="153"/>
      <c r="H2413" s="153"/>
      <c r="I2413" s="153"/>
      <c r="J2413" s="153"/>
      <c r="K2413" s="153"/>
      <c r="L2413" s="153"/>
      <c r="M2413" s="153"/>
    </row>
    <row r="2414" spans="6:13" x14ac:dyDescent="0.25">
      <c r="F2414" s="153"/>
      <c r="G2414" s="153"/>
      <c r="H2414" s="153"/>
      <c r="I2414" s="153"/>
      <c r="J2414" s="153"/>
      <c r="K2414" s="153"/>
      <c r="L2414" s="153"/>
      <c r="M2414" s="153"/>
    </row>
    <row r="2415" spans="6:13" x14ac:dyDescent="0.25">
      <c r="F2415" s="153"/>
      <c r="G2415" s="153"/>
      <c r="H2415" s="153"/>
      <c r="I2415" s="153"/>
      <c r="J2415" s="153"/>
      <c r="K2415" s="153"/>
      <c r="L2415" s="153"/>
      <c r="M2415" s="153"/>
    </row>
    <row r="2416" spans="6:13" x14ac:dyDescent="0.25">
      <c r="F2416" s="153"/>
      <c r="G2416" s="153"/>
      <c r="H2416" s="153"/>
      <c r="I2416" s="153"/>
      <c r="J2416" s="153"/>
      <c r="K2416" s="153"/>
      <c r="L2416" s="153"/>
      <c r="M2416" s="153"/>
    </row>
    <row r="2417" spans="6:13" x14ac:dyDescent="0.25">
      <c r="F2417" s="153"/>
      <c r="G2417" s="153"/>
      <c r="H2417" s="153"/>
      <c r="I2417" s="153"/>
      <c r="J2417" s="153"/>
      <c r="K2417" s="153"/>
      <c r="L2417" s="153"/>
      <c r="M2417" s="153"/>
    </row>
    <row r="2418" spans="6:13" x14ac:dyDescent="0.25">
      <c r="F2418" s="153"/>
      <c r="G2418" s="153"/>
      <c r="H2418" s="153"/>
      <c r="I2418" s="153"/>
      <c r="J2418" s="153"/>
      <c r="K2418" s="153"/>
      <c r="L2418" s="153"/>
      <c r="M2418" s="153"/>
    </row>
    <row r="2419" spans="6:13" x14ac:dyDescent="0.25">
      <c r="F2419" s="153"/>
      <c r="G2419" s="153"/>
      <c r="H2419" s="153"/>
      <c r="I2419" s="153"/>
      <c r="J2419" s="153"/>
      <c r="K2419" s="153"/>
      <c r="L2419" s="153"/>
      <c r="M2419" s="153"/>
    </row>
    <row r="2420" spans="6:13" x14ac:dyDescent="0.25">
      <c r="F2420" s="153"/>
      <c r="G2420" s="153"/>
      <c r="H2420" s="153"/>
      <c r="I2420" s="153"/>
      <c r="J2420" s="153"/>
      <c r="K2420" s="153"/>
      <c r="L2420" s="153"/>
      <c r="M2420" s="153"/>
    </row>
    <row r="2421" spans="6:13" x14ac:dyDescent="0.25">
      <c r="F2421" s="153"/>
      <c r="G2421" s="153"/>
      <c r="H2421" s="153"/>
      <c r="I2421" s="153"/>
      <c r="J2421" s="153"/>
      <c r="K2421" s="153"/>
      <c r="L2421" s="153"/>
      <c r="M2421" s="153"/>
    </row>
    <row r="2422" spans="6:13" x14ac:dyDescent="0.25">
      <c r="F2422" s="153"/>
      <c r="G2422" s="153"/>
      <c r="H2422" s="153"/>
      <c r="I2422" s="153"/>
      <c r="J2422" s="153"/>
      <c r="K2422" s="153"/>
      <c r="L2422" s="153"/>
      <c r="M2422" s="153"/>
    </row>
    <row r="2423" spans="6:13" x14ac:dyDescent="0.25">
      <c r="F2423" s="153"/>
      <c r="G2423" s="153"/>
      <c r="H2423" s="153"/>
      <c r="I2423" s="153"/>
      <c r="J2423" s="153"/>
      <c r="K2423" s="153"/>
      <c r="L2423" s="153"/>
      <c r="M2423" s="153"/>
    </row>
    <row r="2424" spans="6:13" x14ac:dyDescent="0.25">
      <c r="F2424" s="153"/>
      <c r="G2424" s="153"/>
      <c r="H2424" s="153"/>
      <c r="I2424" s="153"/>
      <c r="J2424" s="153"/>
      <c r="K2424" s="153"/>
      <c r="L2424" s="153"/>
      <c r="M2424" s="153"/>
    </row>
    <row r="2425" spans="6:13" x14ac:dyDescent="0.25">
      <c r="F2425" s="153"/>
      <c r="G2425" s="153"/>
      <c r="H2425" s="153"/>
      <c r="I2425" s="153"/>
      <c r="J2425" s="153"/>
      <c r="K2425" s="153"/>
      <c r="L2425" s="153"/>
      <c r="M2425" s="153"/>
    </row>
    <row r="2426" spans="6:13" x14ac:dyDescent="0.25">
      <c r="F2426" s="153"/>
      <c r="G2426" s="153"/>
      <c r="H2426" s="153"/>
      <c r="I2426" s="153"/>
      <c r="J2426" s="153"/>
      <c r="K2426" s="153"/>
      <c r="L2426" s="153"/>
      <c r="M2426" s="153"/>
    </row>
    <row r="2427" spans="6:13" x14ac:dyDescent="0.25">
      <c r="F2427" s="153"/>
      <c r="G2427" s="153"/>
      <c r="H2427" s="153"/>
      <c r="I2427" s="153"/>
      <c r="J2427" s="153"/>
      <c r="K2427" s="153"/>
      <c r="L2427" s="153"/>
      <c r="M2427" s="153"/>
    </row>
    <row r="2428" spans="6:13" x14ac:dyDescent="0.25">
      <c r="F2428" s="153"/>
      <c r="G2428" s="153"/>
      <c r="H2428" s="153"/>
      <c r="I2428" s="153"/>
      <c r="J2428" s="153"/>
      <c r="K2428" s="153"/>
      <c r="L2428" s="153"/>
      <c r="M2428" s="153"/>
    </row>
    <row r="2429" spans="6:13" x14ac:dyDescent="0.25">
      <c r="F2429" s="153"/>
      <c r="G2429" s="153"/>
      <c r="H2429" s="153"/>
      <c r="I2429" s="153"/>
      <c r="J2429" s="153"/>
      <c r="K2429" s="153"/>
      <c r="L2429" s="153"/>
      <c r="M2429" s="153"/>
    </row>
    <row r="2430" spans="6:13" x14ac:dyDescent="0.25">
      <c r="F2430" s="153"/>
      <c r="G2430" s="153"/>
      <c r="H2430" s="153"/>
      <c r="I2430" s="153"/>
      <c r="J2430" s="153"/>
      <c r="K2430" s="153"/>
      <c r="L2430" s="153"/>
      <c r="M2430" s="153"/>
    </row>
    <row r="2431" spans="6:13" x14ac:dyDescent="0.25">
      <c r="F2431" s="153"/>
      <c r="G2431" s="153"/>
      <c r="H2431" s="153"/>
      <c r="I2431" s="153"/>
      <c r="J2431" s="153"/>
      <c r="K2431" s="153"/>
      <c r="L2431" s="153"/>
      <c r="M2431" s="153"/>
    </row>
    <row r="2432" spans="6:13" x14ac:dyDescent="0.25">
      <c r="F2432" s="153"/>
      <c r="G2432" s="153"/>
      <c r="H2432" s="153"/>
      <c r="I2432" s="153"/>
      <c r="J2432" s="153"/>
      <c r="K2432" s="153"/>
      <c r="L2432" s="153"/>
      <c r="M2432" s="153"/>
    </row>
    <row r="2433" spans="6:13" x14ac:dyDescent="0.25">
      <c r="F2433" s="153"/>
      <c r="G2433" s="153"/>
      <c r="H2433" s="153"/>
      <c r="I2433" s="153"/>
      <c r="J2433" s="153"/>
      <c r="K2433" s="153"/>
      <c r="L2433" s="153"/>
      <c r="M2433" s="153"/>
    </row>
    <row r="2434" spans="6:13" x14ac:dyDescent="0.25">
      <c r="F2434" s="153"/>
      <c r="G2434" s="153"/>
      <c r="H2434" s="153"/>
      <c r="I2434" s="153"/>
      <c r="J2434" s="153"/>
      <c r="K2434" s="153"/>
      <c r="L2434" s="153"/>
      <c r="M2434" s="153"/>
    </row>
    <row r="2435" spans="6:13" x14ac:dyDescent="0.25">
      <c r="F2435" s="153"/>
      <c r="G2435" s="153"/>
      <c r="H2435" s="153"/>
      <c r="I2435" s="153"/>
      <c r="J2435" s="153"/>
      <c r="K2435" s="153"/>
      <c r="L2435" s="153"/>
      <c r="M2435" s="153"/>
    </row>
    <row r="2436" spans="6:13" x14ac:dyDescent="0.25">
      <c r="F2436" s="153"/>
      <c r="G2436" s="153"/>
      <c r="H2436" s="153"/>
      <c r="I2436" s="153"/>
      <c r="J2436" s="153"/>
      <c r="K2436" s="153"/>
      <c r="L2436" s="153"/>
      <c r="M2436" s="153"/>
    </row>
    <row r="2437" spans="6:13" x14ac:dyDescent="0.25">
      <c r="F2437" s="153"/>
      <c r="G2437" s="153"/>
      <c r="H2437" s="153"/>
      <c r="I2437" s="153"/>
      <c r="J2437" s="153"/>
      <c r="K2437" s="153"/>
      <c r="L2437" s="153"/>
      <c r="M2437" s="153"/>
    </row>
    <row r="2438" spans="6:13" x14ac:dyDescent="0.25">
      <c r="F2438" s="153"/>
      <c r="G2438" s="153"/>
      <c r="H2438" s="153"/>
      <c r="I2438" s="153"/>
      <c r="J2438" s="153"/>
      <c r="K2438" s="153"/>
      <c r="L2438" s="153"/>
      <c r="M2438" s="153"/>
    </row>
    <row r="2439" spans="6:13" x14ac:dyDescent="0.25">
      <c r="F2439" s="153"/>
      <c r="G2439" s="153"/>
      <c r="H2439" s="153"/>
      <c r="I2439" s="153"/>
      <c r="J2439" s="153"/>
      <c r="K2439" s="153"/>
      <c r="L2439" s="153"/>
      <c r="M2439" s="153"/>
    </row>
    <row r="2440" spans="6:13" x14ac:dyDescent="0.25">
      <c r="F2440" s="153"/>
      <c r="G2440" s="153"/>
      <c r="H2440" s="153"/>
      <c r="I2440" s="153"/>
      <c r="J2440" s="153"/>
      <c r="K2440" s="153"/>
      <c r="L2440" s="153"/>
      <c r="M2440" s="153"/>
    </row>
    <row r="2441" spans="6:13" x14ac:dyDescent="0.25">
      <c r="F2441" s="153"/>
      <c r="G2441" s="153"/>
      <c r="H2441" s="153"/>
      <c r="I2441" s="153"/>
      <c r="J2441" s="153"/>
      <c r="K2441" s="153"/>
      <c r="L2441" s="153"/>
      <c r="M2441" s="153"/>
    </row>
    <row r="2442" spans="6:13" x14ac:dyDescent="0.25">
      <c r="F2442" s="153"/>
      <c r="G2442" s="153"/>
      <c r="H2442" s="153"/>
      <c r="I2442" s="153"/>
      <c r="J2442" s="153"/>
      <c r="K2442" s="153"/>
      <c r="L2442" s="153"/>
      <c r="M2442" s="153"/>
    </row>
    <row r="2443" spans="6:13" x14ac:dyDescent="0.25">
      <c r="F2443" s="153"/>
      <c r="G2443" s="153"/>
      <c r="H2443" s="153"/>
      <c r="I2443" s="153"/>
      <c r="J2443" s="153"/>
      <c r="K2443" s="153"/>
      <c r="L2443" s="153"/>
      <c r="M2443" s="153"/>
    </row>
    <row r="2444" spans="6:13" x14ac:dyDescent="0.25">
      <c r="F2444" s="153"/>
      <c r="G2444" s="153"/>
      <c r="H2444" s="153"/>
      <c r="I2444" s="153"/>
      <c r="J2444" s="153"/>
      <c r="K2444" s="153"/>
      <c r="L2444" s="153"/>
      <c r="M2444" s="153"/>
    </row>
    <row r="2445" spans="6:13" x14ac:dyDescent="0.25">
      <c r="F2445" s="153"/>
      <c r="G2445" s="153"/>
      <c r="H2445" s="153"/>
      <c r="I2445" s="153"/>
      <c r="J2445" s="153"/>
      <c r="K2445" s="153"/>
      <c r="L2445" s="153"/>
      <c r="M2445" s="153"/>
    </row>
    <row r="2446" spans="6:13" x14ac:dyDescent="0.25">
      <c r="F2446" s="153"/>
      <c r="G2446" s="153"/>
      <c r="H2446" s="153"/>
      <c r="I2446" s="153"/>
      <c r="J2446" s="153"/>
      <c r="K2446" s="153"/>
      <c r="L2446" s="153"/>
      <c r="M2446" s="153"/>
    </row>
    <row r="2447" spans="6:13" x14ac:dyDescent="0.25">
      <c r="F2447" s="153"/>
      <c r="G2447" s="153"/>
      <c r="H2447" s="153"/>
      <c r="I2447" s="153"/>
      <c r="J2447" s="153"/>
      <c r="K2447" s="153"/>
      <c r="L2447" s="153"/>
      <c r="M2447" s="153"/>
    </row>
    <row r="2448" spans="6:13" x14ac:dyDescent="0.25">
      <c r="F2448" s="153"/>
      <c r="G2448" s="153"/>
      <c r="H2448" s="153"/>
      <c r="I2448" s="153"/>
      <c r="J2448" s="153"/>
      <c r="K2448" s="153"/>
      <c r="L2448" s="153"/>
      <c r="M2448" s="153"/>
    </row>
    <row r="2449" spans="6:13" x14ac:dyDescent="0.25">
      <c r="F2449" s="153"/>
      <c r="G2449" s="153"/>
      <c r="H2449" s="153"/>
      <c r="I2449" s="153"/>
      <c r="J2449" s="153"/>
      <c r="K2449" s="153"/>
      <c r="L2449" s="153"/>
      <c r="M2449" s="153"/>
    </row>
    <row r="2450" spans="6:13" x14ac:dyDescent="0.25">
      <c r="F2450" s="153"/>
      <c r="G2450" s="153"/>
      <c r="H2450" s="153"/>
      <c r="I2450" s="153"/>
      <c r="J2450" s="153"/>
      <c r="K2450" s="153"/>
      <c r="L2450" s="153"/>
      <c r="M2450" s="153"/>
    </row>
    <row r="2451" spans="6:13" x14ac:dyDescent="0.25">
      <c r="F2451" s="153"/>
      <c r="G2451" s="153"/>
      <c r="H2451" s="153"/>
      <c r="I2451" s="153"/>
      <c r="J2451" s="153"/>
      <c r="K2451" s="153"/>
      <c r="L2451" s="153"/>
      <c r="M2451" s="153"/>
    </row>
    <row r="2452" spans="6:13" x14ac:dyDescent="0.25">
      <c r="F2452" s="153"/>
      <c r="G2452" s="153"/>
      <c r="H2452" s="153"/>
      <c r="I2452" s="153"/>
      <c r="J2452" s="153"/>
      <c r="K2452" s="153"/>
      <c r="L2452" s="153"/>
      <c r="M2452" s="153"/>
    </row>
    <row r="2453" spans="6:13" x14ac:dyDescent="0.25">
      <c r="F2453" s="153"/>
      <c r="G2453" s="153"/>
      <c r="H2453" s="153"/>
      <c r="I2453" s="153"/>
      <c r="J2453" s="153"/>
      <c r="K2453" s="153"/>
      <c r="L2453" s="153"/>
      <c r="M2453" s="153"/>
    </row>
    <row r="2454" spans="6:13" x14ac:dyDescent="0.25">
      <c r="F2454" s="153"/>
      <c r="G2454" s="153"/>
      <c r="H2454" s="153"/>
      <c r="I2454" s="153"/>
      <c r="J2454" s="153"/>
      <c r="K2454" s="153"/>
      <c r="L2454" s="153"/>
      <c r="M2454" s="153"/>
    </row>
    <row r="2455" spans="6:13" x14ac:dyDescent="0.25">
      <c r="F2455" s="153"/>
      <c r="G2455" s="153"/>
      <c r="H2455" s="153"/>
      <c r="I2455" s="153"/>
      <c r="J2455" s="153"/>
      <c r="K2455" s="153"/>
      <c r="L2455" s="153"/>
      <c r="M2455" s="153"/>
    </row>
    <row r="2456" spans="6:13" x14ac:dyDescent="0.25">
      <c r="F2456" s="153"/>
      <c r="G2456" s="153"/>
      <c r="H2456" s="153"/>
      <c r="I2456" s="153"/>
      <c r="J2456" s="153"/>
      <c r="K2456" s="153"/>
      <c r="L2456" s="153"/>
      <c r="M2456" s="153"/>
    </row>
    <row r="2457" spans="6:13" x14ac:dyDescent="0.25">
      <c r="F2457" s="153"/>
      <c r="G2457" s="153"/>
      <c r="H2457" s="153"/>
      <c r="I2457" s="153"/>
      <c r="J2457" s="153"/>
      <c r="K2457" s="153"/>
      <c r="L2457" s="153"/>
      <c r="M2457" s="153"/>
    </row>
    <row r="2458" spans="6:13" x14ac:dyDescent="0.25">
      <c r="F2458" s="153"/>
      <c r="G2458" s="153"/>
      <c r="H2458" s="153"/>
      <c r="I2458" s="153"/>
      <c r="J2458" s="153"/>
      <c r="K2458" s="153"/>
      <c r="L2458" s="153"/>
      <c r="M2458" s="153"/>
    </row>
    <row r="2459" spans="6:13" x14ac:dyDescent="0.25">
      <c r="F2459" s="153"/>
      <c r="G2459" s="153"/>
      <c r="H2459" s="153"/>
      <c r="I2459" s="153"/>
      <c r="J2459" s="153"/>
      <c r="K2459" s="153"/>
      <c r="L2459" s="153"/>
      <c r="M2459" s="153"/>
    </row>
    <row r="2460" spans="6:13" x14ac:dyDescent="0.25">
      <c r="F2460" s="153"/>
      <c r="G2460" s="153"/>
      <c r="H2460" s="153"/>
      <c r="I2460" s="153"/>
      <c r="J2460" s="153"/>
      <c r="K2460" s="153"/>
      <c r="L2460" s="153"/>
      <c r="M2460" s="153"/>
    </row>
    <row r="2461" spans="6:13" x14ac:dyDescent="0.25">
      <c r="F2461" s="153"/>
      <c r="G2461" s="153"/>
      <c r="H2461" s="153"/>
      <c r="I2461" s="153"/>
      <c r="J2461" s="153"/>
      <c r="K2461" s="153"/>
      <c r="L2461" s="153"/>
      <c r="M2461" s="153"/>
    </row>
    <row r="2462" spans="6:13" x14ac:dyDescent="0.25">
      <c r="F2462" s="153"/>
      <c r="G2462" s="153"/>
      <c r="H2462" s="153"/>
      <c r="I2462" s="153"/>
      <c r="J2462" s="153"/>
      <c r="K2462" s="153"/>
      <c r="L2462" s="153"/>
      <c r="M2462" s="153"/>
    </row>
    <row r="2463" spans="6:13" x14ac:dyDescent="0.25">
      <c r="F2463" s="153"/>
      <c r="G2463" s="153"/>
      <c r="H2463" s="153"/>
      <c r="I2463" s="153"/>
      <c r="J2463" s="153"/>
      <c r="K2463" s="153"/>
      <c r="L2463" s="153"/>
      <c r="M2463" s="153"/>
    </row>
    <row r="2464" spans="6:13" x14ac:dyDescent="0.25">
      <c r="F2464" s="153"/>
      <c r="G2464" s="153"/>
      <c r="H2464" s="153"/>
      <c r="I2464" s="153"/>
      <c r="J2464" s="153"/>
      <c r="K2464" s="153"/>
      <c r="L2464" s="153"/>
      <c r="M2464" s="153"/>
    </row>
    <row r="2465" spans="6:13" x14ac:dyDescent="0.25">
      <c r="F2465" s="153"/>
      <c r="G2465" s="153"/>
      <c r="H2465" s="153"/>
      <c r="I2465" s="153"/>
      <c r="J2465" s="153"/>
      <c r="K2465" s="153"/>
      <c r="L2465" s="153"/>
      <c r="M2465" s="153"/>
    </row>
    <row r="2466" spans="6:13" x14ac:dyDescent="0.25">
      <c r="F2466" s="153"/>
      <c r="G2466" s="153"/>
      <c r="H2466" s="153"/>
      <c r="I2466" s="153"/>
      <c r="J2466" s="153"/>
      <c r="K2466" s="153"/>
      <c r="L2466" s="153"/>
      <c r="M2466" s="153"/>
    </row>
    <row r="2467" spans="6:13" x14ac:dyDescent="0.25">
      <c r="F2467" s="153"/>
      <c r="G2467" s="153"/>
      <c r="H2467" s="153"/>
      <c r="I2467" s="153"/>
      <c r="J2467" s="153"/>
      <c r="K2467" s="153"/>
      <c r="L2467" s="153"/>
      <c r="M2467" s="153"/>
    </row>
    <row r="2468" spans="6:13" x14ac:dyDescent="0.25">
      <c r="F2468" s="153"/>
      <c r="G2468" s="153"/>
      <c r="H2468" s="153"/>
      <c r="I2468" s="153"/>
      <c r="J2468" s="153"/>
      <c r="K2468" s="153"/>
      <c r="L2468" s="153"/>
      <c r="M2468" s="153"/>
    </row>
    <row r="2469" spans="6:13" x14ac:dyDescent="0.25">
      <c r="F2469" s="153"/>
      <c r="G2469" s="153"/>
      <c r="H2469" s="153"/>
      <c r="I2469" s="153"/>
      <c r="J2469" s="153"/>
      <c r="K2469" s="153"/>
      <c r="L2469" s="153"/>
      <c r="M2469" s="153"/>
    </row>
    <row r="2470" spans="6:13" x14ac:dyDescent="0.25">
      <c r="F2470" s="153"/>
      <c r="G2470" s="153"/>
      <c r="H2470" s="153"/>
      <c r="I2470" s="153"/>
      <c r="J2470" s="153"/>
      <c r="K2470" s="153"/>
      <c r="L2470" s="153"/>
      <c r="M2470" s="153"/>
    </row>
    <row r="2471" spans="6:13" x14ac:dyDescent="0.25">
      <c r="F2471" s="153"/>
      <c r="G2471" s="153"/>
      <c r="H2471" s="153"/>
      <c r="I2471" s="153"/>
      <c r="J2471" s="153"/>
      <c r="K2471" s="153"/>
      <c r="L2471" s="153"/>
      <c r="M2471" s="153"/>
    </row>
    <row r="2472" spans="6:13" x14ac:dyDescent="0.25">
      <c r="F2472" s="153"/>
      <c r="G2472" s="153"/>
      <c r="H2472" s="153"/>
      <c r="I2472" s="153"/>
      <c r="J2472" s="153"/>
      <c r="K2472" s="153"/>
      <c r="L2472" s="153"/>
      <c r="M2472" s="153"/>
    </row>
    <row r="2473" spans="6:13" x14ac:dyDescent="0.25">
      <c r="F2473" s="153"/>
      <c r="G2473" s="153"/>
      <c r="H2473" s="153"/>
      <c r="I2473" s="153"/>
      <c r="J2473" s="153"/>
      <c r="K2473" s="153"/>
      <c r="L2473" s="153"/>
      <c r="M2473" s="153"/>
    </row>
    <row r="2474" spans="6:13" x14ac:dyDescent="0.25">
      <c r="F2474" s="153"/>
      <c r="G2474" s="153"/>
      <c r="H2474" s="153"/>
      <c r="I2474" s="153"/>
      <c r="J2474" s="153"/>
      <c r="K2474" s="153"/>
      <c r="L2474" s="153"/>
      <c r="M2474" s="153"/>
    </row>
    <row r="2475" spans="6:13" x14ac:dyDescent="0.25">
      <c r="F2475" s="153"/>
      <c r="G2475" s="153"/>
      <c r="H2475" s="153"/>
      <c r="I2475" s="153"/>
      <c r="J2475" s="153"/>
      <c r="K2475" s="153"/>
      <c r="L2475" s="153"/>
      <c r="M2475" s="153"/>
    </row>
    <row r="2476" spans="6:13" x14ac:dyDescent="0.25">
      <c r="F2476" s="153"/>
      <c r="G2476" s="153"/>
      <c r="H2476" s="153"/>
      <c r="I2476" s="153"/>
      <c r="J2476" s="153"/>
      <c r="K2476" s="153"/>
      <c r="L2476" s="153"/>
      <c r="M2476" s="153"/>
    </row>
    <row r="2477" spans="6:13" x14ac:dyDescent="0.25">
      <c r="F2477" s="153"/>
      <c r="G2477" s="153"/>
      <c r="H2477" s="153"/>
      <c r="I2477" s="153"/>
      <c r="J2477" s="153"/>
      <c r="K2477" s="153"/>
      <c r="L2477" s="153"/>
      <c r="M2477" s="153"/>
    </row>
    <row r="2478" spans="6:13" x14ac:dyDescent="0.25">
      <c r="F2478" s="153"/>
      <c r="G2478" s="153"/>
      <c r="H2478" s="153"/>
      <c r="I2478" s="153"/>
      <c r="J2478" s="153"/>
      <c r="K2478" s="153"/>
      <c r="L2478" s="153"/>
      <c r="M2478" s="153"/>
    </row>
    <row r="2479" spans="6:13" x14ac:dyDescent="0.25">
      <c r="F2479" s="153"/>
      <c r="G2479" s="153"/>
      <c r="H2479" s="153"/>
      <c r="I2479" s="153"/>
      <c r="J2479" s="153"/>
      <c r="K2479" s="153"/>
      <c r="L2479" s="153"/>
      <c r="M2479" s="153"/>
    </row>
    <row r="2480" spans="6:13" x14ac:dyDescent="0.25">
      <c r="F2480" s="153"/>
      <c r="G2480" s="153"/>
      <c r="H2480" s="153"/>
      <c r="I2480" s="153"/>
      <c r="J2480" s="153"/>
      <c r="K2480" s="153"/>
      <c r="L2480" s="153"/>
      <c r="M2480" s="153"/>
    </row>
    <row r="2481" spans="6:13" x14ac:dyDescent="0.25">
      <c r="F2481" s="153"/>
      <c r="G2481" s="153"/>
      <c r="H2481" s="153"/>
      <c r="I2481" s="153"/>
      <c r="J2481" s="153"/>
      <c r="K2481" s="153"/>
      <c r="L2481" s="153"/>
      <c r="M2481" s="153"/>
    </row>
    <row r="2482" spans="6:13" x14ac:dyDescent="0.25">
      <c r="F2482" s="153"/>
      <c r="G2482" s="153"/>
      <c r="H2482" s="153"/>
      <c r="I2482" s="153"/>
      <c r="J2482" s="153"/>
      <c r="K2482" s="153"/>
      <c r="L2482" s="153"/>
      <c r="M2482" s="153"/>
    </row>
    <row r="2483" spans="6:13" x14ac:dyDescent="0.25">
      <c r="F2483" s="153"/>
      <c r="G2483" s="153"/>
      <c r="H2483" s="153"/>
      <c r="I2483" s="153"/>
      <c r="J2483" s="153"/>
      <c r="K2483" s="153"/>
      <c r="L2483" s="153"/>
      <c r="M2483" s="153"/>
    </row>
    <row r="2484" spans="6:13" x14ac:dyDescent="0.25">
      <c r="F2484" s="153"/>
      <c r="G2484" s="153"/>
      <c r="H2484" s="153"/>
      <c r="I2484" s="153"/>
      <c r="J2484" s="153"/>
      <c r="K2484" s="153"/>
      <c r="L2484" s="153"/>
      <c r="M2484" s="153"/>
    </row>
    <row r="2485" spans="6:13" x14ac:dyDescent="0.25">
      <c r="F2485" s="153"/>
      <c r="G2485" s="153"/>
      <c r="H2485" s="153"/>
      <c r="I2485" s="153"/>
      <c r="J2485" s="153"/>
      <c r="K2485" s="153"/>
      <c r="L2485" s="153"/>
      <c r="M2485" s="153"/>
    </row>
    <row r="2486" spans="6:13" x14ac:dyDescent="0.25">
      <c r="F2486" s="153"/>
      <c r="G2486" s="153"/>
      <c r="H2486" s="153"/>
      <c r="I2486" s="153"/>
      <c r="J2486" s="153"/>
      <c r="K2486" s="153"/>
      <c r="L2486" s="153"/>
      <c r="M2486" s="153"/>
    </row>
    <row r="2487" spans="6:13" x14ac:dyDescent="0.25">
      <c r="F2487" s="153"/>
      <c r="G2487" s="153"/>
      <c r="H2487" s="153"/>
      <c r="I2487" s="153"/>
      <c r="J2487" s="153"/>
      <c r="K2487" s="153"/>
      <c r="L2487" s="153"/>
      <c r="M2487" s="153"/>
    </row>
    <row r="2488" spans="6:13" x14ac:dyDescent="0.25">
      <c r="F2488" s="153"/>
      <c r="G2488" s="153"/>
      <c r="H2488" s="153"/>
      <c r="I2488" s="153"/>
      <c r="J2488" s="153"/>
      <c r="K2488" s="153"/>
      <c r="L2488" s="153"/>
      <c r="M2488" s="153"/>
    </row>
    <row r="2489" spans="6:13" x14ac:dyDescent="0.25">
      <c r="F2489" s="153"/>
      <c r="G2489" s="153"/>
      <c r="H2489" s="153"/>
      <c r="I2489" s="153"/>
      <c r="J2489" s="153"/>
      <c r="K2489" s="153"/>
      <c r="L2489" s="153"/>
      <c r="M2489" s="153"/>
    </row>
    <row r="2490" spans="6:13" x14ac:dyDescent="0.25">
      <c r="F2490" s="153"/>
      <c r="G2490" s="153"/>
      <c r="H2490" s="153"/>
      <c r="I2490" s="153"/>
      <c r="J2490" s="153"/>
      <c r="K2490" s="153"/>
      <c r="L2490" s="153"/>
      <c r="M2490" s="153"/>
    </row>
    <row r="2491" spans="6:13" x14ac:dyDescent="0.25">
      <c r="F2491" s="153"/>
      <c r="G2491" s="153"/>
      <c r="H2491" s="153"/>
      <c r="I2491" s="153"/>
      <c r="J2491" s="153"/>
      <c r="K2491" s="153"/>
      <c r="L2491" s="153"/>
      <c r="M2491" s="153"/>
    </row>
    <row r="2492" spans="6:13" x14ac:dyDescent="0.25">
      <c r="F2492" s="153"/>
      <c r="G2492" s="153"/>
      <c r="H2492" s="153"/>
      <c r="I2492" s="153"/>
      <c r="J2492" s="153"/>
      <c r="K2492" s="153"/>
      <c r="L2492" s="153"/>
      <c r="M2492" s="153"/>
    </row>
    <row r="2493" spans="6:13" x14ac:dyDescent="0.25">
      <c r="F2493" s="153"/>
      <c r="G2493" s="153"/>
      <c r="H2493" s="153"/>
      <c r="I2493" s="153"/>
      <c r="J2493" s="153"/>
      <c r="K2493" s="153"/>
      <c r="L2493" s="153"/>
      <c r="M2493" s="153"/>
    </row>
    <row r="2494" spans="6:13" x14ac:dyDescent="0.25">
      <c r="F2494" s="153"/>
      <c r="G2494" s="153"/>
      <c r="H2494" s="153"/>
      <c r="I2494" s="153"/>
      <c r="J2494" s="153"/>
      <c r="K2494" s="153"/>
      <c r="L2494" s="153"/>
      <c r="M2494" s="153"/>
    </row>
    <row r="2495" spans="6:13" x14ac:dyDescent="0.25">
      <c r="F2495" s="153"/>
      <c r="G2495" s="153"/>
      <c r="H2495" s="153"/>
      <c r="I2495" s="153"/>
      <c r="J2495" s="153"/>
      <c r="K2495" s="153"/>
      <c r="L2495" s="153"/>
      <c r="M2495" s="153"/>
    </row>
    <row r="2496" spans="6:13" x14ac:dyDescent="0.25">
      <c r="F2496" s="153"/>
      <c r="G2496" s="153"/>
      <c r="H2496" s="153"/>
      <c r="I2496" s="153"/>
      <c r="J2496" s="153"/>
      <c r="K2496" s="153"/>
      <c r="L2496" s="153"/>
      <c r="M2496" s="153"/>
    </row>
    <row r="2497" spans="6:13" x14ac:dyDescent="0.25">
      <c r="F2497" s="153"/>
      <c r="G2497" s="153"/>
      <c r="H2497" s="153"/>
      <c r="I2497" s="153"/>
      <c r="J2497" s="153"/>
      <c r="K2497" s="153"/>
      <c r="L2497" s="153"/>
      <c r="M2497" s="153"/>
    </row>
    <row r="2498" spans="6:13" x14ac:dyDescent="0.25">
      <c r="F2498" s="153"/>
      <c r="G2498" s="153"/>
      <c r="H2498" s="153"/>
      <c r="I2498" s="153"/>
      <c r="J2498" s="153"/>
      <c r="K2498" s="153"/>
      <c r="L2498" s="153"/>
      <c r="M2498" s="153"/>
    </row>
    <row r="2499" spans="6:13" x14ac:dyDescent="0.25">
      <c r="F2499" s="153"/>
      <c r="G2499" s="153"/>
      <c r="H2499" s="153"/>
      <c r="I2499" s="153"/>
      <c r="J2499" s="153"/>
      <c r="K2499" s="153"/>
      <c r="L2499" s="153"/>
      <c r="M2499" s="153"/>
    </row>
    <row r="2500" spans="6:13" x14ac:dyDescent="0.25">
      <c r="F2500" s="153"/>
      <c r="G2500" s="153"/>
      <c r="H2500" s="153"/>
      <c r="I2500" s="153"/>
      <c r="J2500" s="153"/>
      <c r="K2500" s="153"/>
      <c r="L2500" s="153"/>
      <c r="M2500" s="153"/>
    </row>
    <row r="2501" spans="6:13" x14ac:dyDescent="0.25">
      <c r="F2501" s="153"/>
      <c r="G2501" s="153"/>
      <c r="H2501" s="153"/>
      <c r="I2501" s="153"/>
      <c r="J2501" s="153"/>
      <c r="K2501" s="153"/>
      <c r="L2501" s="153"/>
      <c r="M2501" s="153"/>
    </row>
    <row r="2502" spans="6:13" x14ac:dyDescent="0.25">
      <c r="F2502" s="153"/>
      <c r="G2502" s="153"/>
      <c r="H2502" s="153"/>
      <c r="I2502" s="153"/>
      <c r="J2502" s="153"/>
      <c r="K2502" s="153"/>
      <c r="L2502" s="153"/>
      <c r="M2502" s="153"/>
    </row>
    <row r="2503" spans="6:13" x14ac:dyDescent="0.25">
      <c r="F2503" s="153"/>
      <c r="G2503" s="153"/>
      <c r="H2503" s="153"/>
      <c r="I2503" s="153"/>
      <c r="J2503" s="153"/>
      <c r="K2503" s="153"/>
      <c r="L2503" s="153"/>
      <c r="M2503" s="153"/>
    </row>
    <row r="2504" spans="6:13" x14ac:dyDescent="0.25">
      <c r="F2504" s="153"/>
      <c r="G2504" s="153"/>
      <c r="H2504" s="153"/>
      <c r="I2504" s="153"/>
      <c r="J2504" s="153"/>
      <c r="K2504" s="153"/>
      <c r="L2504" s="153"/>
      <c r="M2504" s="153"/>
    </row>
    <row r="2505" spans="6:13" x14ac:dyDescent="0.25">
      <c r="F2505" s="153"/>
      <c r="G2505" s="153"/>
      <c r="H2505" s="153"/>
      <c r="I2505" s="153"/>
      <c r="J2505" s="153"/>
      <c r="K2505" s="153"/>
      <c r="L2505" s="153"/>
      <c r="M2505" s="153"/>
    </row>
    <row r="2506" spans="6:13" x14ac:dyDescent="0.25">
      <c r="F2506" s="153"/>
      <c r="G2506" s="153"/>
      <c r="H2506" s="153"/>
      <c r="I2506" s="153"/>
      <c r="J2506" s="153"/>
      <c r="K2506" s="153"/>
      <c r="L2506" s="153"/>
      <c r="M2506" s="153"/>
    </row>
    <row r="2507" spans="6:13" x14ac:dyDescent="0.25">
      <c r="F2507" s="153"/>
      <c r="G2507" s="153"/>
      <c r="H2507" s="153"/>
      <c r="I2507" s="153"/>
      <c r="J2507" s="153"/>
      <c r="K2507" s="153"/>
      <c r="L2507" s="153"/>
      <c r="M2507" s="153"/>
    </row>
    <row r="2508" spans="6:13" x14ac:dyDescent="0.25">
      <c r="F2508" s="153"/>
      <c r="G2508" s="153"/>
      <c r="H2508" s="153"/>
      <c r="I2508" s="153"/>
      <c r="J2508" s="153"/>
      <c r="K2508" s="153"/>
      <c r="L2508" s="153"/>
      <c r="M2508" s="153"/>
    </row>
    <row r="2509" spans="6:13" x14ac:dyDescent="0.25">
      <c r="F2509" s="153"/>
      <c r="G2509" s="153"/>
      <c r="H2509" s="153"/>
      <c r="I2509" s="153"/>
      <c r="J2509" s="153"/>
      <c r="K2509" s="153"/>
      <c r="L2509" s="153"/>
      <c r="M2509" s="153"/>
    </row>
    <row r="2510" spans="6:13" x14ac:dyDescent="0.25">
      <c r="F2510" s="153"/>
      <c r="G2510" s="153"/>
      <c r="H2510" s="153"/>
      <c r="I2510" s="153"/>
      <c r="J2510" s="153"/>
      <c r="K2510" s="153"/>
      <c r="L2510" s="153"/>
      <c r="M2510" s="153"/>
    </row>
    <row r="2511" spans="6:13" x14ac:dyDescent="0.25">
      <c r="F2511" s="153"/>
      <c r="G2511" s="153"/>
      <c r="H2511" s="153"/>
      <c r="I2511" s="153"/>
      <c r="J2511" s="153"/>
      <c r="K2511" s="153"/>
      <c r="L2511" s="153"/>
      <c r="M2511" s="153"/>
    </row>
    <row r="2512" spans="6:13" x14ac:dyDescent="0.25">
      <c r="F2512" s="153"/>
      <c r="G2512" s="153"/>
      <c r="H2512" s="153"/>
      <c r="I2512" s="153"/>
      <c r="J2512" s="153"/>
      <c r="K2512" s="153"/>
      <c r="L2512" s="153"/>
      <c r="M2512" s="153"/>
    </row>
    <row r="2513" spans="6:13" x14ac:dyDescent="0.25">
      <c r="F2513" s="153"/>
      <c r="G2513" s="153"/>
      <c r="H2513" s="153"/>
      <c r="I2513" s="153"/>
      <c r="J2513" s="153"/>
      <c r="K2513" s="153"/>
      <c r="L2513" s="153"/>
      <c r="M2513" s="153"/>
    </row>
    <row r="2514" spans="6:13" x14ac:dyDescent="0.25">
      <c r="F2514" s="153"/>
      <c r="G2514" s="153"/>
      <c r="H2514" s="153"/>
      <c r="I2514" s="153"/>
      <c r="J2514" s="153"/>
      <c r="K2514" s="153"/>
      <c r="L2514" s="153"/>
      <c r="M2514" s="153"/>
    </row>
    <row r="2515" spans="6:13" x14ac:dyDescent="0.25">
      <c r="F2515" s="153"/>
      <c r="G2515" s="153"/>
      <c r="H2515" s="153"/>
      <c r="I2515" s="153"/>
      <c r="J2515" s="153"/>
      <c r="K2515" s="153"/>
      <c r="L2515" s="153"/>
      <c r="M2515" s="153"/>
    </row>
    <row r="2516" spans="6:13" x14ac:dyDescent="0.25">
      <c r="F2516" s="153"/>
      <c r="G2516" s="153"/>
      <c r="H2516" s="153"/>
      <c r="I2516" s="153"/>
      <c r="J2516" s="153"/>
      <c r="K2516" s="153"/>
      <c r="L2516" s="153"/>
      <c r="M2516" s="153"/>
    </row>
    <row r="2517" spans="6:13" x14ac:dyDescent="0.25">
      <c r="F2517" s="153"/>
      <c r="G2517" s="153"/>
      <c r="H2517" s="153"/>
      <c r="I2517" s="153"/>
      <c r="J2517" s="153"/>
      <c r="K2517" s="153"/>
      <c r="L2517" s="153"/>
      <c r="M2517" s="153"/>
    </row>
    <row r="2518" spans="6:13" x14ac:dyDescent="0.25">
      <c r="F2518" s="153"/>
      <c r="G2518" s="153"/>
      <c r="H2518" s="153"/>
      <c r="I2518" s="153"/>
      <c r="J2518" s="153"/>
      <c r="K2518" s="153"/>
      <c r="L2518" s="153"/>
      <c r="M2518" s="153"/>
    </row>
    <row r="2519" spans="6:13" x14ac:dyDescent="0.25">
      <c r="F2519" s="153"/>
      <c r="G2519" s="153"/>
      <c r="H2519" s="153"/>
      <c r="I2519" s="153"/>
      <c r="J2519" s="153"/>
      <c r="K2519" s="153"/>
      <c r="L2519" s="153"/>
      <c r="M2519" s="153"/>
    </row>
    <row r="2520" spans="6:13" x14ac:dyDescent="0.25">
      <c r="F2520" s="153"/>
      <c r="G2520" s="153"/>
      <c r="H2520" s="153"/>
      <c r="I2520" s="153"/>
      <c r="J2520" s="153"/>
      <c r="K2520" s="153"/>
      <c r="L2520" s="153"/>
      <c r="M2520" s="153"/>
    </row>
    <row r="2521" spans="6:13" x14ac:dyDescent="0.25">
      <c r="F2521" s="153"/>
      <c r="G2521" s="153"/>
      <c r="H2521" s="153"/>
      <c r="I2521" s="153"/>
      <c r="J2521" s="153"/>
      <c r="K2521" s="153"/>
      <c r="L2521" s="153"/>
      <c r="M2521" s="153"/>
    </row>
    <row r="2522" spans="6:13" x14ac:dyDescent="0.25">
      <c r="F2522" s="153"/>
      <c r="G2522" s="153"/>
      <c r="H2522" s="153"/>
      <c r="I2522" s="153"/>
      <c r="J2522" s="153"/>
      <c r="K2522" s="153"/>
      <c r="L2522" s="153"/>
      <c r="M2522" s="153"/>
    </row>
    <row r="2523" spans="6:13" x14ac:dyDescent="0.25">
      <c r="F2523" s="153"/>
      <c r="G2523" s="153"/>
      <c r="H2523" s="153"/>
      <c r="I2523" s="153"/>
      <c r="J2523" s="153"/>
      <c r="K2523" s="153"/>
      <c r="L2523" s="153"/>
      <c r="M2523" s="153"/>
    </row>
    <row r="2524" spans="6:13" x14ac:dyDescent="0.25">
      <c r="F2524" s="153"/>
      <c r="G2524" s="153"/>
      <c r="H2524" s="153"/>
      <c r="I2524" s="153"/>
      <c r="J2524" s="153"/>
      <c r="K2524" s="153"/>
      <c r="L2524" s="153"/>
      <c r="M2524" s="153"/>
    </row>
    <row r="2525" spans="6:13" x14ac:dyDescent="0.25">
      <c r="F2525" s="153"/>
      <c r="G2525" s="153"/>
      <c r="H2525" s="153"/>
      <c r="I2525" s="153"/>
      <c r="J2525" s="153"/>
      <c r="K2525" s="153"/>
      <c r="L2525" s="153"/>
      <c r="M2525" s="153"/>
    </row>
    <row r="2526" spans="6:13" x14ac:dyDescent="0.25">
      <c r="F2526" s="153"/>
      <c r="G2526" s="153"/>
      <c r="H2526" s="153"/>
      <c r="I2526" s="153"/>
      <c r="J2526" s="153"/>
      <c r="K2526" s="153"/>
      <c r="L2526" s="153"/>
      <c r="M2526" s="153"/>
    </row>
    <row r="2527" spans="6:13" x14ac:dyDescent="0.25">
      <c r="F2527" s="153"/>
      <c r="G2527" s="153"/>
      <c r="H2527" s="153"/>
      <c r="I2527" s="153"/>
      <c r="J2527" s="153"/>
      <c r="K2527" s="153"/>
      <c r="L2527" s="153"/>
      <c r="M2527" s="153"/>
    </row>
    <row r="2528" spans="6:13" x14ac:dyDescent="0.25">
      <c r="F2528" s="153"/>
      <c r="G2528" s="153"/>
      <c r="H2528" s="153"/>
      <c r="I2528" s="153"/>
      <c r="J2528" s="153"/>
      <c r="K2528" s="153"/>
      <c r="L2528" s="153"/>
      <c r="M2528" s="153"/>
    </row>
    <row r="2529" spans="6:13" x14ac:dyDescent="0.25">
      <c r="F2529" s="153"/>
      <c r="G2529" s="153"/>
      <c r="H2529" s="153"/>
      <c r="I2529" s="153"/>
      <c r="J2529" s="153"/>
      <c r="K2529" s="153"/>
      <c r="L2529" s="153"/>
      <c r="M2529" s="153"/>
    </row>
    <row r="2530" spans="6:13" x14ac:dyDescent="0.25">
      <c r="F2530" s="153"/>
      <c r="G2530" s="153"/>
      <c r="H2530" s="153"/>
      <c r="I2530" s="153"/>
      <c r="J2530" s="153"/>
      <c r="K2530" s="153"/>
      <c r="L2530" s="153"/>
      <c r="M2530" s="153"/>
    </row>
    <row r="2531" spans="6:13" x14ac:dyDescent="0.25">
      <c r="F2531" s="153"/>
      <c r="G2531" s="153"/>
      <c r="H2531" s="153"/>
      <c r="I2531" s="153"/>
      <c r="J2531" s="153"/>
      <c r="K2531" s="153"/>
      <c r="L2531" s="153"/>
      <c r="M2531" s="153"/>
    </row>
    <row r="2532" spans="6:13" x14ac:dyDescent="0.25">
      <c r="F2532" s="153"/>
      <c r="G2532" s="153"/>
      <c r="H2532" s="153"/>
      <c r="I2532" s="153"/>
      <c r="J2532" s="153"/>
      <c r="K2532" s="153"/>
      <c r="L2532" s="153"/>
      <c r="M2532" s="153"/>
    </row>
    <row r="2533" spans="6:13" x14ac:dyDescent="0.25">
      <c r="F2533" s="153"/>
      <c r="G2533" s="153"/>
      <c r="H2533" s="153"/>
      <c r="I2533" s="153"/>
      <c r="J2533" s="153"/>
      <c r="K2533" s="153"/>
      <c r="L2533" s="153"/>
      <c r="M2533" s="153"/>
    </row>
    <row r="2534" spans="6:13" x14ac:dyDescent="0.25">
      <c r="F2534" s="153"/>
      <c r="G2534" s="153"/>
      <c r="H2534" s="153"/>
      <c r="I2534" s="153"/>
      <c r="J2534" s="153"/>
      <c r="K2534" s="153"/>
      <c r="L2534" s="153"/>
      <c r="M2534" s="153"/>
    </row>
    <row r="2535" spans="6:13" x14ac:dyDescent="0.25">
      <c r="F2535" s="153"/>
      <c r="G2535" s="153"/>
      <c r="H2535" s="153"/>
      <c r="I2535" s="153"/>
      <c r="J2535" s="153"/>
      <c r="K2535" s="153"/>
      <c r="L2535" s="153"/>
      <c r="M2535" s="153"/>
    </row>
    <row r="2536" spans="6:13" x14ac:dyDescent="0.25">
      <c r="F2536" s="153"/>
      <c r="G2536" s="153"/>
      <c r="H2536" s="153"/>
      <c r="I2536" s="153"/>
      <c r="J2536" s="153"/>
      <c r="K2536" s="153"/>
      <c r="L2536" s="153"/>
      <c r="M2536" s="153"/>
    </row>
    <row r="2537" spans="6:13" x14ac:dyDescent="0.25">
      <c r="F2537" s="153"/>
      <c r="G2537" s="153"/>
      <c r="H2537" s="153"/>
      <c r="I2537" s="153"/>
      <c r="J2537" s="153"/>
      <c r="K2537" s="153"/>
      <c r="L2537" s="153"/>
      <c r="M2537" s="153"/>
    </row>
    <row r="2538" spans="6:13" x14ac:dyDescent="0.25">
      <c r="F2538" s="153"/>
      <c r="G2538" s="153"/>
      <c r="H2538" s="153"/>
      <c r="I2538" s="153"/>
      <c r="J2538" s="153"/>
      <c r="K2538" s="153"/>
      <c r="L2538" s="153"/>
      <c r="M2538" s="153"/>
    </row>
    <row r="2539" spans="6:13" x14ac:dyDescent="0.25">
      <c r="F2539" s="153"/>
      <c r="G2539" s="153"/>
      <c r="H2539" s="153"/>
      <c r="I2539" s="153"/>
      <c r="J2539" s="153"/>
      <c r="K2539" s="153"/>
      <c r="L2539" s="153"/>
      <c r="M2539" s="153"/>
    </row>
    <row r="2540" spans="6:13" x14ac:dyDescent="0.25">
      <c r="F2540" s="153"/>
      <c r="G2540" s="153"/>
      <c r="H2540" s="153"/>
      <c r="I2540" s="153"/>
      <c r="J2540" s="153"/>
      <c r="K2540" s="153"/>
      <c r="L2540" s="153"/>
      <c r="M2540" s="153"/>
    </row>
    <row r="2541" spans="6:13" x14ac:dyDescent="0.25">
      <c r="F2541" s="153"/>
      <c r="G2541" s="153"/>
      <c r="H2541" s="153"/>
      <c r="I2541" s="153"/>
      <c r="J2541" s="153"/>
      <c r="K2541" s="153"/>
      <c r="L2541" s="153"/>
      <c r="M2541" s="153"/>
    </row>
    <row r="2542" spans="6:13" x14ac:dyDescent="0.25">
      <c r="F2542" s="153"/>
      <c r="G2542" s="153"/>
      <c r="H2542" s="153"/>
      <c r="I2542" s="153"/>
      <c r="J2542" s="153"/>
      <c r="K2542" s="153"/>
      <c r="L2542" s="153"/>
      <c r="M2542" s="153"/>
    </row>
    <row r="2543" spans="6:13" x14ac:dyDescent="0.25">
      <c r="F2543" s="153"/>
      <c r="G2543" s="153"/>
      <c r="H2543" s="153"/>
      <c r="I2543" s="153"/>
      <c r="J2543" s="153"/>
      <c r="K2543" s="153"/>
      <c r="L2543" s="153"/>
      <c r="M2543" s="153"/>
    </row>
    <row r="2544" spans="6:13" x14ac:dyDescent="0.25">
      <c r="F2544" s="153"/>
      <c r="G2544" s="153"/>
      <c r="H2544" s="153"/>
      <c r="I2544" s="153"/>
      <c r="J2544" s="153"/>
      <c r="K2544" s="153"/>
      <c r="L2544" s="153"/>
      <c r="M2544" s="153"/>
    </row>
    <row r="2545" spans="6:13" x14ac:dyDescent="0.25">
      <c r="F2545" s="153"/>
      <c r="G2545" s="153"/>
      <c r="H2545" s="153"/>
      <c r="I2545" s="153"/>
      <c r="J2545" s="153"/>
      <c r="K2545" s="153"/>
      <c r="L2545" s="153"/>
      <c r="M2545" s="153"/>
    </row>
    <row r="2546" spans="6:13" x14ac:dyDescent="0.25">
      <c r="F2546" s="153"/>
      <c r="G2546" s="153"/>
      <c r="H2546" s="153"/>
      <c r="I2546" s="153"/>
      <c r="J2546" s="153"/>
      <c r="K2546" s="153"/>
      <c r="L2546" s="153"/>
      <c r="M2546" s="153"/>
    </row>
    <row r="2547" spans="6:13" x14ac:dyDescent="0.25">
      <c r="F2547" s="153"/>
      <c r="G2547" s="153"/>
      <c r="H2547" s="153"/>
      <c r="I2547" s="153"/>
      <c r="J2547" s="153"/>
      <c r="K2547" s="153"/>
      <c r="L2547" s="153"/>
      <c r="M2547" s="153"/>
    </row>
    <row r="2548" spans="6:13" x14ac:dyDescent="0.25">
      <c r="F2548" s="153"/>
      <c r="G2548" s="153"/>
      <c r="H2548" s="153"/>
      <c r="I2548" s="153"/>
      <c r="J2548" s="153"/>
      <c r="K2548" s="153"/>
      <c r="L2548" s="153"/>
      <c r="M2548" s="153"/>
    </row>
    <row r="2549" spans="6:13" x14ac:dyDescent="0.25">
      <c r="F2549" s="153"/>
      <c r="G2549" s="153"/>
      <c r="H2549" s="153"/>
      <c r="I2549" s="153"/>
      <c r="J2549" s="153"/>
      <c r="K2549" s="153"/>
      <c r="L2549" s="153"/>
      <c r="M2549" s="153"/>
    </row>
    <row r="2550" spans="6:13" x14ac:dyDescent="0.25">
      <c r="F2550" s="153"/>
      <c r="G2550" s="153"/>
      <c r="H2550" s="153"/>
      <c r="I2550" s="153"/>
      <c r="J2550" s="153"/>
      <c r="K2550" s="153"/>
      <c r="L2550" s="153"/>
      <c r="M2550" s="153"/>
    </row>
    <row r="2551" spans="6:13" x14ac:dyDescent="0.25">
      <c r="F2551" s="153"/>
      <c r="G2551" s="153"/>
      <c r="H2551" s="153"/>
      <c r="I2551" s="153"/>
      <c r="J2551" s="153"/>
      <c r="K2551" s="153"/>
      <c r="L2551" s="153"/>
      <c r="M2551" s="153"/>
    </row>
    <row r="2552" spans="6:13" x14ac:dyDescent="0.25">
      <c r="F2552" s="153"/>
      <c r="G2552" s="153"/>
      <c r="H2552" s="153"/>
      <c r="I2552" s="153"/>
      <c r="J2552" s="153"/>
      <c r="K2552" s="153"/>
      <c r="L2552" s="153"/>
      <c r="M2552" s="153"/>
    </row>
    <row r="2553" spans="6:13" x14ac:dyDescent="0.25">
      <c r="F2553" s="153"/>
      <c r="G2553" s="153"/>
      <c r="H2553" s="153"/>
      <c r="I2553" s="153"/>
      <c r="J2553" s="153"/>
      <c r="K2553" s="153"/>
      <c r="L2553" s="153"/>
      <c r="M2553" s="153"/>
    </row>
    <row r="2554" spans="6:13" x14ac:dyDescent="0.25">
      <c r="F2554" s="153"/>
      <c r="G2554" s="153"/>
      <c r="H2554" s="153"/>
      <c r="I2554" s="153"/>
      <c r="J2554" s="153"/>
      <c r="K2554" s="153"/>
      <c r="L2554" s="153"/>
      <c r="M2554" s="153"/>
    </row>
    <row r="2555" spans="6:13" x14ac:dyDescent="0.25">
      <c r="F2555" s="153"/>
      <c r="G2555" s="153"/>
      <c r="H2555" s="153"/>
      <c r="I2555" s="153"/>
      <c r="J2555" s="153"/>
      <c r="K2555" s="153"/>
      <c r="L2555" s="153"/>
      <c r="M2555" s="153"/>
    </row>
    <row r="2556" spans="6:13" x14ac:dyDescent="0.25">
      <c r="F2556" s="153"/>
      <c r="G2556" s="153"/>
      <c r="H2556" s="153"/>
      <c r="I2556" s="153"/>
      <c r="J2556" s="153"/>
      <c r="K2556" s="153"/>
      <c r="L2556" s="153"/>
      <c r="M2556" s="153"/>
    </row>
    <row r="2557" spans="6:13" x14ac:dyDescent="0.25">
      <c r="F2557" s="153"/>
      <c r="G2557" s="153"/>
      <c r="H2557" s="153"/>
      <c r="I2557" s="153"/>
      <c r="J2557" s="153"/>
      <c r="K2557" s="153"/>
      <c r="L2557" s="153"/>
      <c r="M2557" s="153"/>
    </row>
    <row r="2558" spans="6:13" x14ac:dyDescent="0.25">
      <c r="F2558" s="153"/>
      <c r="G2558" s="153"/>
      <c r="H2558" s="153"/>
      <c r="I2558" s="153"/>
      <c r="J2558" s="153"/>
      <c r="K2558" s="153"/>
      <c r="L2558" s="153"/>
      <c r="M2558" s="153"/>
    </row>
    <row r="2559" spans="6:13" x14ac:dyDescent="0.25">
      <c r="F2559" s="153"/>
      <c r="G2559" s="153"/>
      <c r="H2559" s="153"/>
      <c r="I2559" s="153"/>
      <c r="J2559" s="153"/>
      <c r="K2559" s="153"/>
      <c r="L2559" s="153"/>
      <c r="M2559" s="153"/>
    </row>
    <row r="2560" spans="6:13" x14ac:dyDescent="0.25">
      <c r="F2560" s="153"/>
      <c r="G2560" s="153"/>
      <c r="H2560" s="153"/>
      <c r="I2560" s="153"/>
      <c r="J2560" s="153"/>
      <c r="K2560" s="153"/>
      <c r="L2560" s="153"/>
      <c r="M2560" s="153"/>
    </row>
    <row r="2561" spans="6:13" x14ac:dyDescent="0.25">
      <c r="F2561" s="153"/>
      <c r="G2561" s="153"/>
      <c r="H2561" s="153"/>
      <c r="I2561" s="153"/>
      <c r="J2561" s="153"/>
      <c r="K2561" s="153"/>
      <c r="L2561" s="153"/>
      <c r="M2561" s="153"/>
    </row>
    <row r="2562" spans="6:13" x14ac:dyDescent="0.25">
      <c r="F2562" s="153"/>
      <c r="G2562" s="153"/>
      <c r="H2562" s="153"/>
      <c r="I2562" s="153"/>
      <c r="J2562" s="153"/>
      <c r="K2562" s="153"/>
      <c r="L2562" s="153"/>
      <c r="M2562" s="153"/>
    </row>
    <row r="2563" spans="6:13" x14ac:dyDescent="0.25">
      <c r="F2563" s="153"/>
      <c r="G2563" s="153"/>
      <c r="H2563" s="153"/>
      <c r="I2563" s="153"/>
      <c r="J2563" s="153"/>
      <c r="K2563" s="153"/>
      <c r="L2563" s="153"/>
      <c r="M2563" s="153"/>
    </row>
    <row r="2564" spans="6:13" x14ac:dyDescent="0.25">
      <c r="F2564" s="153"/>
      <c r="G2564" s="153"/>
      <c r="H2564" s="153"/>
      <c r="I2564" s="153"/>
      <c r="J2564" s="153"/>
      <c r="K2564" s="153"/>
      <c r="L2564" s="153"/>
      <c r="M2564" s="153"/>
    </row>
    <row r="2565" spans="6:13" x14ac:dyDescent="0.25">
      <c r="F2565" s="153"/>
      <c r="G2565" s="153"/>
      <c r="H2565" s="153"/>
      <c r="I2565" s="153"/>
      <c r="J2565" s="153"/>
      <c r="K2565" s="153"/>
      <c r="L2565" s="153"/>
      <c r="M2565" s="153"/>
    </row>
    <row r="2566" spans="6:13" x14ac:dyDescent="0.25">
      <c r="F2566" s="153"/>
      <c r="G2566" s="153"/>
      <c r="H2566" s="153"/>
      <c r="I2566" s="153"/>
      <c r="J2566" s="153"/>
      <c r="K2566" s="153"/>
      <c r="L2566" s="153"/>
      <c r="M2566" s="153"/>
    </row>
    <row r="2567" spans="6:13" x14ac:dyDescent="0.25">
      <c r="F2567" s="153"/>
      <c r="G2567" s="153"/>
      <c r="H2567" s="153"/>
      <c r="I2567" s="153"/>
      <c r="J2567" s="153"/>
      <c r="K2567" s="153"/>
      <c r="L2567" s="153"/>
      <c r="M2567" s="153"/>
    </row>
    <row r="2568" spans="6:13" x14ac:dyDescent="0.25">
      <c r="F2568" s="153"/>
      <c r="G2568" s="153"/>
      <c r="H2568" s="153"/>
      <c r="I2568" s="153"/>
      <c r="J2568" s="153"/>
      <c r="K2568" s="153"/>
      <c r="L2568" s="153"/>
      <c r="M2568" s="153"/>
    </row>
    <row r="2569" spans="6:13" x14ac:dyDescent="0.25">
      <c r="F2569" s="153"/>
      <c r="G2569" s="153"/>
      <c r="H2569" s="153"/>
      <c r="I2569" s="153"/>
      <c r="J2569" s="153"/>
      <c r="K2569" s="153"/>
      <c r="L2569" s="153"/>
      <c r="M2569" s="153"/>
    </row>
    <row r="2570" spans="6:13" x14ac:dyDescent="0.25">
      <c r="F2570" s="153"/>
      <c r="G2570" s="153"/>
      <c r="H2570" s="153"/>
      <c r="I2570" s="153"/>
      <c r="J2570" s="153"/>
      <c r="K2570" s="153"/>
      <c r="L2570" s="153"/>
      <c r="M2570" s="153"/>
    </row>
    <row r="2571" spans="6:13" x14ac:dyDescent="0.25">
      <c r="F2571" s="153"/>
      <c r="G2571" s="153"/>
      <c r="H2571" s="153"/>
      <c r="I2571" s="153"/>
      <c r="J2571" s="153"/>
      <c r="K2571" s="153"/>
      <c r="L2571" s="153"/>
      <c r="M2571" s="153"/>
    </row>
    <row r="2572" spans="6:13" x14ac:dyDescent="0.25">
      <c r="F2572" s="153"/>
      <c r="G2572" s="153"/>
      <c r="H2572" s="153"/>
      <c r="I2572" s="153"/>
      <c r="J2572" s="153"/>
      <c r="K2572" s="153"/>
      <c r="L2572" s="153"/>
      <c r="M2572" s="153"/>
    </row>
    <row r="2573" spans="6:13" x14ac:dyDescent="0.25">
      <c r="F2573" s="153"/>
      <c r="G2573" s="153"/>
      <c r="H2573" s="153"/>
      <c r="I2573" s="153"/>
      <c r="J2573" s="153"/>
      <c r="K2573" s="153"/>
      <c r="L2573" s="153"/>
      <c r="M2573" s="153"/>
    </row>
    <row r="2574" spans="6:13" x14ac:dyDescent="0.25">
      <c r="F2574" s="153"/>
      <c r="G2574" s="153"/>
      <c r="H2574" s="153"/>
      <c r="I2574" s="153"/>
      <c r="J2574" s="153"/>
      <c r="K2574" s="153"/>
      <c r="L2574" s="153"/>
      <c r="M2574" s="153"/>
    </row>
    <row r="2575" spans="6:13" x14ac:dyDescent="0.25">
      <c r="F2575" s="153"/>
      <c r="G2575" s="153"/>
      <c r="H2575" s="153"/>
      <c r="I2575" s="153"/>
      <c r="J2575" s="153"/>
      <c r="K2575" s="153"/>
      <c r="L2575" s="153"/>
      <c r="M2575" s="153"/>
    </row>
    <row r="2576" spans="6:13" x14ac:dyDescent="0.25">
      <c r="F2576" s="153"/>
      <c r="G2576" s="153"/>
      <c r="H2576" s="153"/>
      <c r="I2576" s="153"/>
      <c r="J2576" s="153"/>
      <c r="K2576" s="153"/>
      <c r="L2576" s="153"/>
      <c r="M2576" s="153"/>
    </row>
    <row r="2577" spans="6:13" x14ac:dyDescent="0.25">
      <c r="F2577" s="153"/>
      <c r="G2577" s="153"/>
      <c r="H2577" s="153"/>
      <c r="I2577" s="153"/>
      <c r="J2577" s="153"/>
      <c r="K2577" s="153"/>
      <c r="L2577" s="153"/>
      <c r="M2577" s="153"/>
    </row>
    <row r="2578" spans="6:13" x14ac:dyDescent="0.25">
      <c r="F2578" s="153"/>
      <c r="G2578" s="153"/>
      <c r="H2578" s="153"/>
      <c r="I2578" s="153"/>
      <c r="J2578" s="153"/>
      <c r="K2578" s="153"/>
      <c r="L2578" s="153"/>
      <c r="M2578" s="153"/>
    </row>
    <row r="2579" spans="6:13" x14ac:dyDescent="0.25">
      <c r="F2579" s="153"/>
      <c r="G2579" s="153"/>
      <c r="H2579" s="153"/>
      <c r="I2579" s="153"/>
      <c r="J2579" s="153"/>
      <c r="K2579" s="153"/>
      <c r="L2579" s="153"/>
      <c r="M2579" s="153"/>
    </row>
    <row r="2580" spans="6:13" x14ac:dyDescent="0.25">
      <c r="F2580" s="153"/>
      <c r="G2580" s="153"/>
      <c r="H2580" s="153"/>
      <c r="I2580" s="153"/>
      <c r="J2580" s="153"/>
      <c r="K2580" s="153"/>
      <c r="L2580" s="153"/>
      <c r="M2580" s="153"/>
    </row>
    <row r="2581" spans="6:13" x14ac:dyDescent="0.25">
      <c r="F2581" s="153"/>
      <c r="G2581" s="153"/>
      <c r="H2581" s="153"/>
      <c r="I2581" s="153"/>
      <c r="J2581" s="153"/>
      <c r="K2581" s="153"/>
      <c r="L2581" s="153"/>
      <c r="M2581" s="153"/>
    </row>
    <row r="2582" spans="6:13" x14ac:dyDescent="0.25">
      <c r="F2582" s="153"/>
      <c r="G2582" s="153"/>
      <c r="H2582" s="153"/>
      <c r="I2582" s="153"/>
      <c r="J2582" s="153"/>
      <c r="K2582" s="153"/>
      <c r="L2582" s="153"/>
      <c r="M2582" s="153"/>
    </row>
    <row r="2583" spans="6:13" x14ac:dyDescent="0.25">
      <c r="F2583" s="153"/>
      <c r="G2583" s="153"/>
      <c r="H2583" s="153"/>
      <c r="I2583" s="153"/>
      <c r="J2583" s="153"/>
      <c r="K2583" s="153"/>
      <c r="L2583" s="153"/>
      <c r="M2583" s="153"/>
    </row>
    <row r="2584" spans="6:13" x14ac:dyDescent="0.25">
      <c r="F2584" s="153"/>
      <c r="G2584" s="153"/>
      <c r="H2584" s="153"/>
      <c r="I2584" s="153"/>
      <c r="J2584" s="153"/>
      <c r="K2584" s="153"/>
      <c r="L2584" s="153"/>
      <c r="M2584" s="153"/>
    </row>
    <row r="2585" spans="6:13" x14ac:dyDescent="0.25">
      <c r="F2585" s="153"/>
      <c r="G2585" s="153"/>
      <c r="H2585" s="153"/>
      <c r="I2585" s="153"/>
      <c r="J2585" s="153"/>
      <c r="K2585" s="153"/>
      <c r="L2585" s="153"/>
      <c r="M2585" s="153"/>
    </row>
    <row r="2586" spans="6:13" x14ac:dyDescent="0.25">
      <c r="F2586" s="153"/>
      <c r="G2586" s="153"/>
      <c r="H2586" s="153"/>
      <c r="I2586" s="153"/>
      <c r="J2586" s="153"/>
      <c r="K2586" s="153"/>
      <c r="L2586" s="153"/>
      <c r="M2586" s="153"/>
    </row>
    <row r="2587" spans="6:13" x14ac:dyDescent="0.25">
      <c r="F2587" s="153"/>
      <c r="G2587" s="153"/>
      <c r="H2587" s="153"/>
      <c r="I2587" s="153"/>
      <c r="J2587" s="153"/>
      <c r="K2587" s="153"/>
      <c r="L2587" s="153"/>
      <c r="M2587" s="153"/>
    </row>
    <row r="2588" spans="6:13" x14ac:dyDescent="0.25">
      <c r="F2588" s="153"/>
      <c r="G2588" s="153"/>
      <c r="H2588" s="153"/>
      <c r="I2588" s="153"/>
      <c r="J2588" s="153"/>
      <c r="K2588" s="153"/>
      <c r="L2588" s="153"/>
      <c r="M2588" s="153"/>
    </row>
    <row r="2589" spans="6:13" x14ac:dyDescent="0.25">
      <c r="F2589" s="153"/>
      <c r="G2589" s="153"/>
      <c r="H2589" s="153"/>
      <c r="I2589" s="153"/>
      <c r="J2589" s="153"/>
      <c r="K2589" s="153"/>
      <c r="L2589" s="153"/>
      <c r="M2589" s="153"/>
    </row>
    <row r="2590" spans="6:13" x14ac:dyDescent="0.25">
      <c r="F2590" s="153"/>
      <c r="G2590" s="153"/>
      <c r="H2590" s="153"/>
      <c r="I2590" s="153"/>
      <c r="J2590" s="153"/>
      <c r="K2590" s="153"/>
      <c r="L2590" s="153"/>
      <c r="M2590" s="153"/>
    </row>
    <row r="2591" spans="6:13" x14ac:dyDescent="0.25">
      <c r="F2591" s="153"/>
      <c r="G2591" s="153"/>
      <c r="H2591" s="153"/>
      <c r="I2591" s="153"/>
      <c r="J2591" s="153"/>
      <c r="K2591" s="153"/>
      <c r="L2591" s="153"/>
      <c r="M2591" s="153"/>
    </row>
    <row r="2592" spans="6:13" x14ac:dyDescent="0.25">
      <c r="F2592" s="153"/>
      <c r="G2592" s="153"/>
      <c r="H2592" s="153"/>
      <c r="I2592" s="153"/>
      <c r="J2592" s="153"/>
      <c r="K2592" s="153"/>
      <c r="L2592" s="153"/>
      <c r="M2592" s="153"/>
    </row>
    <row r="2593" spans="6:13" x14ac:dyDescent="0.25">
      <c r="F2593" s="153"/>
      <c r="G2593" s="153"/>
      <c r="H2593" s="153"/>
      <c r="I2593" s="153"/>
      <c r="J2593" s="153"/>
      <c r="K2593" s="153"/>
      <c r="L2593" s="153"/>
      <c r="M2593" s="153"/>
    </row>
    <row r="2594" spans="6:13" x14ac:dyDescent="0.25">
      <c r="F2594" s="153"/>
      <c r="G2594" s="153"/>
      <c r="H2594" s="153"/>
      <c r="I2594" s="153"/>
      <c r="J2594" s="153"/>
      <c r="K2594" s="153"/>
      <c r="L2594" s="153"/>
      <c r="M2594" s="153"/>
    </row>
    <row r="2595" spans="6:13" x14ac:dyDescent="0.25">
      <c r="F2595" s="153"/>
      <c r="G2595" s="153"/>
      <c r="H2595" s="153"/>
      <c r="I2595" s="153"/>
      <c r="J2595" s="153"/>
      <c r="K2595" s="153"/>
      <c r="L2595" s="153"/>
      <c r="M2595" s="153"/>
    </row>
    <row r="2596" spans="6:13" x14ac:dyDescent="0.25">
      <c r="F2596" s="153"/>
      <c r="G2596" s="153"/>
      <c r="H2596" s="153"/>
      <c r="I2596" s="153"/>
      <c r="J2596" s="153"/>
      <c r="K2596" s="153"/>
      <c r="L2596" s="153"/>
      <c r="M2596" s="153"/>
    </row>
    <row r="2597" spans="6:13" x14ac:dyDescent="0.25">
      <c r="F2597" s="153"/>
      <c r="G2597" s="153"/>
      <c r="H2597" s="153"/>
      <c r="I2597" s="153"/>
      <c r="J2597" s="153"/>
      <c r="K2597" s="153"/>
      <c r="L2597" s="153"/>
      <c r="M2597" s="153"/>
    </row>
    <row r="2598" spans="6:13" x14ac:dyDescent="0.25">
      <c r="F2598" s="153"/>
      <c r="G2598" s="153"/>
      <c r="H2598" s="153"/>
      <c r="I2598" s="153"/>
      <c r="J2598" s="153"/>
      <c r="K2598" s="153"/>
      <c r="L2598" s="153"/>
      <c r="M2598" s="153"/>
    </row>
    <row r="2599" spans="6:13" x14ac:dyDescent="0.25">
      <c r="F2599" s="153"/>
      <c r="G2599" s="153"/>
      <c r="H2599" s="153"/>
      <c r="I2599" s="153"/>
      <c r="J2599" s="153"/>
      <c r="K2599" s="153"/>
      <c r="L2599" s="153"/>
      <c r="M2599" s="153"/>
    </row>
    <row r="2600" spans="6:13" x14ac:dyDescent="0.25">
      <c r="F2600" s="153"/>
      <c r="G2600" s="153"/>
      <c r="H2600" s="153"/>
      <c r="I2600" s="153"/>
      <c r="J2600" s="153"/>
      <c r="K2600" s="153"/>
      <c r="L2600" s="153"/>
      <c r="M2600" s="153"/>
    </row>
    <row r="2601" spans="6:13" x14ac:dyDescent="0.25">
      <c r="F2601" s="153"/>
      <c r="G2601" s="153"/>
      <c r="H2601" s="153"/>
      <c r="I2601" s="153"/>
      <c r="J2601" s="153"/>
      <c r="K2601" s="153"/>
      <c r="L2601" s="153"/>
      <c r="M2601" s="153"/>
    </row>
    <row r="2602" spans="6:13" x14ac:dyDescent="0.25">
      <c r="F2602" s="153"/>
      <c r="G2602" s="153"/>
      <c r="H2602" s="153"/>
      <c r="I2602" s="153"/>
      <c r="J2602" s="153"/>
      <c r="K2602" s="153"/>
      <c r="L2602" s="153"/>
      <c r="M2602" s="153"/>
    </row>
    <row r="2603" spans="6:13" x14ac:dyDescent="0.25">
      <c r="F2603" s="153"/>
      <c r="G2603" s="153"/>
      <c r="H2603" s="153"/>
      <c r="I2603" s="153"/>
      <c r="J2603" s="153"/>
      <c r="K2603" s="153"/>
      <c r="L2603" s="153"/>
      <c r="M2603" s="153"/>
    </row>
    <row r="2604" spans="6:13" x14ac:dyDescent="0.25">
      <c r="F2604" s="153"/>
      <c r="G2604" s="153"/>
      <c r="H2604" s="153"/>
      <c r="I2604" s="153"/>
      <c r="J2604" s="153"/>
      <c r="K2604" s="153"/>
      <c r="L2604" s="153"/>
      <c r="M2604" s="153"/>
    </row>
    <row r="2605" spans="6:13" x14ac:dyDescent="0.25">
      <c r="F2605" s="153"/>
      <c r="G2605" s="153"/>
      <c r="H2605" s="153"/>
      <c r="I2605" s="153"/>
      <c r="J2605" s="153"/>
      <c r="K2605" s="153"/>
      <c r="L2605" s="153"/>
      <c r="M2605" s="153"/>
    </row>
    <row r="2606" spans="6:13" x14ac:dyDescent="0.25">
      <c r="F2606" s="153"/>
      <c r="G2606" s="153"/>
      <c r="H2606" s="153"/>
      <c r="I2606" s="153"/>
      <c r="J2606" s="153"/>
      <c r="K2606" s="153"/>
      <c r="L2606" s="153"/>
      <c r="M2606" s="153"/>
    </row>
    <row r="2607" spans="6:13" x14ac:dyDescent="0.25">
      <c r="F2607" s="153"/>
      <c r="G2607" s="153"/>
      <c r="H2607" s="153"/>
      <c r="I2607" s="153"/>
      <c r="J2607" s="153"/>
      <c r="K2607" s="153"/>
      <c r="L2607" s="153"/>
      <c r="M2607" s="153"/>
    </row>
    <row r="2608" spans="6:13" x14ac:dyDescent="0.25">
      <c r="F2608" s="153"/>
      <c r="G2608" s="153"/>
      <c r="H2608" s="153"/>
      <c r="I2608" s="153"/>
      <c r="J2608" s="153"/>
      <c r="K2608" s="153"/>
      <c r="L2608" s="153"/>
      <c r="M2608" s="153"/>
    </row>
    <row r="2609" spans="6:13" x14ac:dyDescent="0.25">
      <c r="F2609" s="153"/>
      <c r="G2609" s="153"/>
      <c r="H2609" s="153"/>
      <c r="I2609" s="153"/>
      <c r="J2609" s="153"/>
      <c r="K2609" s="153"/>
      <c r="L2609" s="153"/>
      <c r="M2609" s="153"/>
    </row>
    <row r="2610" spans="6:13" x14ac:dyDescent="0.25">
      <c r="F2610" s="153"/>
      <c r="G2610" s="153"/>
      <c r="H2610" s="153"/>
      <c r="I2610" s="153"/>
      <c r="J2610" s="153"/>
      <c r="K2610" s="153"/>
      <c r="L2610" s="153"/>
      <c r="M2610" s="153"/>
    </row>
    <row r="2611" spans="6:13" x14ac:dyDescent="0.25">
      <c r="F2611" s="153"/>
      <c r="G2611" s="153"/>
      <c r="H2611" s="153"/>
      <c r="I2611" s="153"/>
      <c r="J2611" s="153"/>
      <c r="K2611" s="153"/>
      <c r="L2611" s="153"/>
      <c r="M2611" s="153"/>
    </row>
    <row r="2612" spans="6:13" x14ac:dyDescent="0.25">
      <c r="F2612" s="153"/>
      <c r="G2612" s="153"/>
      <c r="H2612" s="153"/>
      <c r="I2612" s="153"/>
      <c r="J2612" s="153"/>
      <c r="K2612" s="153"/>
      <c r="L2612" s="153"/>
      <c r="M2612" s="153"/>
    </row>
    <row r="2613" spans="6:13" x14ac:dyDescent="0.25">
      <c r="F2613" s="153"/>
      <c r="G2613" s="153"/>
      <c r="H2613" s="153"/>
      <c r="I2613" s="153"/>
      <c r="J2613" s="153"/>
      <c r="K2613" s="153"/>
      <c r="L2613" s="153"/>
      <c r="M2613" s="153"/>
    </row>
    <row r="2614" spans="6:13" x14ac:dyDescent="0.25">
      <c r="F2614" s="153"/>
      <c r="G2614" s="153"/>
      <c r="H2614" s="153"/>
      <c r="I2614" s="153"/>
      <c r="J2614" s="153"/>
      <c r="K2614" s="153"/>
      <c r="L2614" s="153"/>
      <c r="M2614" s="153"/>
    </row>
    <row r="2615" spans="6:13" x14ac:dyDescent="0.25">
      <c r="F2615" s="153"/>
      <c r="G2615" s="153"/>
      <c r="H2615" s="153"/>
      <c r="I2615" s="153"/>
      <c r="J2615" s="153"/>
      <c r="K2615" s="153"/>
      <c r="L2615" s="153"/>
      <c r="M2615" s="153"/>
    </row>
    <row r="2616" spans="6:13" x14ac:dyDescent="0.25">
      <c r="F2616" s="153"/>
      <c r="G2616" s="153"/>
      <c r="H2616" s="153"/>
      <c r="I2616" s="153"/>
      <c r="J2616" s="153"/>
      <c r="K2616" s="153"/>
      <c r="L2616" s="153"/>
      <c r="M2616" s="153"/>
    </row>
    <row r="2617" spans="6:13" x14ac:dyDescent="0.25">
      <c r="F2617" s="153"/>
      <c r="G2617" s="153"/>
      <c r="H2617" s="153"/>
      <c r="I2617" s="153"/>
      <c r="J2617" s="153"/>
      <c r="K2617" s="153"/>
      <c r="L2617" s="153"/>
      <c r="M2617" s="153"/>
    </row>
    <row r="2618" spans="6:13" x14ac:dyDescent="0.25">
      <c r="F2618" s="153"/>
      <c r="G2618" s="153"/>
      <c r="H2618" s="153"/>
      <c r="I2618" s="153"/>
      <c r="J2618" s="153"/>
      <c r="K2618" s="153"/>
      <c r="L2618" s="153"/>
      <c r="M2618" s="153"/>
    </row>
    <row r="2619" spans="6:13" x14ac:dyDescent="0.25">
      <c r="F2619" s="153"/>
      <c r="G2619" s="153"/>
      <c r="H2619" s="153"/>
      <c r="I2619" s="153"/>
      <c r="J2619" s="153"/>
      <c r="K2619" s="153"/>
      <c r="L2619" s="153"/>
      <c r="M2619" s="153"/>
    </row>
    <row r="2620" spans="6:13" x14ac:dyDescent="0.25">
      <c r="F2620" s="153"/>
      <c r="G2620" s="153"/>
      <c r="H2620" s="153"/>
      <c r="I2620" s="153"/>
      <c r="J2620" s="153"/>
      <c r="K2620" s="153"/>
      <c r="L2620" s="153"/>
      <c r="M2620" s="153"/>
    </row>
    <row r="2621" spans="6:13" x14ac:dyDescent="0.25">
      <c r="F2621" s="153"/>
      <c r="G2621" s="153"/>
      <c r="H2621" s="153"/>
      <c r="I2621" s="153"/>
      <c r="J2621" s="153"/>
      <c r="K2621" s="153"/>
      <c r="L2621" s="153"/>
      <c r="M2621" s="153"/>
    </row>
    <row r="2622" spans="6:13" x14ac:dyDescent="0.25">
      <c r="F2622" s="153"/>
      <c r="G2622" s="153"/>
      <c r="H2622" s="153"/>
      <c r="I2622" s="153"/>
      <c r="J2622" s="153"/>
      <c r="K2622" s="153"/>
      <c r="L2622" s="153"/>
      <c r="M2622" s="153"/>
    </row>
    <row r="2623" spans="6:13" x14ac:dyDescent="0.25">
      <c r="F2623" s="153"/>
      <c r="G2623" s="153"/>
      <c r="H2623" s="153"/>
      <c r="I2623" s="153"/>
      <c r="J2623" s="153"/>
      <c r="K2623" s="153"/>
      <c r="L2623" s="153"/>
      <c r="M2623" s="153"/>
    </row>
    <row r="2624" spans="6:13" x14ac:dyDescent="0.25">
      <c r="F2624" s="153"/>
      <c r="G2624" s="153"/>
      <c r="H2624" s="153"/>
      <c r="I2624" s="153"/>
      <c r="J2624" s="153"/>
      <c r="K2624" s="153"/>
      <c r="L2624" s="153"/>
      <c r="M2624" s="153"/>
    </row>
    <row r="2625" spans="6:13" x14ac:dyDescent="0.25">
      <c r="F2625" s="153"/>
      <c r="G2625" s="153"/>
      <c r="H2625" s="153"/>
      <c r="I2625" s="153"/>
      <c r="J2625" s="153"/>
      <c r="K2625" s="153"/>
      <c r="L2625" s="153"/>
      <c r="M2625" s="153"/>
    </row>
    <row r="2626" spans="6:13" x14ac:dyDescent="0.25">
      <c r="F2626" s="153"/>
      <c r="G2626" s="153"/>
      <c r="H2626" s="153"/>
      <c r="I2626" s="153"/>
      <c r="J2626" s="153"/>
      <c r="K2626" s="153"/>
      <c r="L2626" s="153"/>
      <c r="M2626" s="153"/>
    </row>
    <row r="2627" spans="6:13" x14ac:dyDescent="0.25">
      <c r="F2627" s="153"/>
      <c r="G2627" s="153"/>
      <c r="H2627" s="153"/>
      <c r="I2627" s="153"/>
      <c r="J2627" s="153"/>
      <c r="K2627" s="153"/>
      <c r="L2627" s="153"/>
      <c r="M2627" s="153"/>
    </row>
    <row r="2628" spans="6:13" x14ac:dyDescent="0.25">
      <c r="F2628" s="153"/>
      <c r="G2628" s="153"/>
      <c r="H2628" s="153"/>
      <c r="I2628" s="153"/>
      <c r="J2628" s="153"/>
      <c r="K2628" s="153"/>
      <c r="L2628" s="153"/>
      <c r="M2628" s="153"/>
    </row>
    <row r="2629" spans="6:13" x14ac:dyDescent="0.25">
      <c r="F2629" s="153"/>
      <c r="G2629" s="153"/>
      <c r="H2629" s="153"/>
      <c r="I2629" s="153"/>
      <c r="J2629" s="153"/>
      <c r="K2629" s="153"/>
      <c r="L2629" s="153"/>
      <c r="M2629" s="153"/>
    </row>
    <row r="2630" spans="6:13" x14ac:dyDescent="0.25">
      <c r="F2630" s="153"/>
      <c r="G2630" s="153"/>
      <c r="H2630" s="153"/>
      <c r="I2630" s="153"/>
      <c r="J2630" s="153"/>
      <c r="K2630" s="153"/>
      <c r="L2630" s="153"/>
      <c r="M2630" s="153"/>
    </row>
    <row r="2631" spans="6:13" x14ac:dyDescent="0.25">
      <c r="F2631" s="153"/>
      <c r="G2631" s="153"/>
      <c r="H2631" s="153"/>
      <c r="I2631" s="153"/>
      <c r="J2631" s="153"/>
      <c r="K2631" s="153"/>
      <c r="L2631" s="153"/>
      <c r="M2631" s="153"/>
    </row>
    <row r="2632" spans="6:13" x14ac:dyDescent="0.25">
      <c r="F2632" s="153"/>
      <c r="G2632" s="153"/>
      <c r="H2632" s="153"/>
      <c r="I2632" s="153"/>
      <c r="J2632" s="153"/>
      <c r="K2632" s="153"/>
      <c r="L2632" s="153"/>
      <c r="M2632" s="153"/>
    </row>
    <row r="2633" spans="6:13" x14ac:dyDescent="0.25">
      <c r="F2633" s="153"/>
      <c r="G2633" s="153"/>
      <c r="H2633" s="153"/>
      <c r="I2633" s="153"/>
      <c r="J2633" s="153"/>
      <c r="K2633" s="153"/>
      <c r="L2633" s="153"/>
      <c r="M2633" s="153"/>
    </row>
    <row r="2634" spans="6:13" x14ac:dyDescent="0.25">
      <c r="F2634" s="153"/>
      <c r="G2634" s="153"/>
      <c r="H2634" s="153"/>
      <c r="I2634" s="153"/>
      <c r="J2634" s="153"/>
      <c r="K2634" s="153"/>
      <c r="L2634" s="153"/>
      <c r="M2634" s="153"/>
    </row>
    <row r="2635" spans="6:13" x14ac:dyDescent="0.25">
      <c r="F2635" s="153"/>
      <c r="G2635" s="153"/>
      <c r="H2635" s="153"/>
      <c r="I2635" s="153"/>
      <c r="J2635" s="153"/>
      <c r="K2635" s="153"/>
      <c r="L2635" s="153"/>
      <c r="M2635" s="153"/>
    </row>
    <row r="2636" spans="6:13" x14ac:dyDescent="0.25">
      <c r="F2636" s="153"/>
      <c r="G2636" s="153"/>
      <c r="H2636" s="153"/>
      <c r="I2636" s="153"/>
      <c r="J2636" s="153"/>
      <c r="K2636" s="153"/>
      <c r="L2636" s="153"/>
      <c r="M2636" s="153"/>
    </row>
    <row r="2637" spans="6:13" x14ac:dyDescent="0.25">
      <c r="F2637" s="153"/>
      <c r="G2637" s="153"/>
      <c r="H2637" s="153"/>
      <c r="I2637" s="153"/>
      <c r="J2637" s="153"/>
      <c r="K2637" s="153"/>
      <c r="L2637" s="153"/>
      <c r="M2637" s="153"/>
    </row>
    <row r="2638" spans="6:13" x14ac:dyDescent="0.25">
      <c r="F2638" s="153"/>
      <c r="G2638" s="153"/>
      <c r="H2638" s="153"/>
      <c r="I2638" s="153"/>
      <c r="J2638" s="153"/>
      <c r="K2638" s="153"/>
      <c r="L2638" s="153"/>
      <c r="M2638" s="153"/>
    </row>
    <row r="2639" spans="6:13" x14ac:dyDescent="0.25">
      <c r="F2639" s="153"/>
      <c r="G2639" s="153"/>
      <c r="H2639" s="153"/>
      <c r="I2639" s="153"/>
      <c r="J2639" s="153"/>
      <c r="K2639" s="153"/>
      <c r="L2639" s="153"/>
      <c r="M2639" s="153"/>
    </row>
    <row r="2640" spans="6:13" x14ac:dyDescent="0.25">
      <c r="F2640" s="153"/>
      <c r="G2640" s="153"/>
      <c r="H2640" s="153"/>
      <c r="I2640" s="153"/>
      <c r="J2640" s="153"/>
      <c r="K2640" s="153"/>
      <c r="L2640" s="153"/>
      <c r="M2640" s="153"/>
    </row>
    <row r="2641" spans="6:13" x14ac:dyDescent="0.25">
      <c r="F2641" s="153"/>
      <c r="G2641" s="153"/>
      <c r="H2641" s="153"/>
      <c r="I2641" s="153"/>
      <c r="J2641" s="153"/>
      <c r="K2641" s="153"/>
      <c r="L2641" s="153"/>
      <c r="M2641" s="153"/>
    </row>
    <row r="2642" spans="6:13" x14ac:dyDescent="0.25">
      <c r="F2642" s="153"/>
      <c r="G2642" s="153"/>
      <c r="H2642" s="153"/>
      <c r="I2642" s="153"/>
      <c r="J2642" s="153"/>
      <c r="K2642" s="153"/>
      <c r="L2642" s="153"/>
      <c r="M2642" s="153"/>
    </row>
    <row r="2643" spans="6:13" x14ac:dyDescent="0.25">
      <c r="F2643" s="153"/>
      <c r="G2643" s="153"/>
      <c r="H2643" s="153"/>
      <c r="I2643" s="153"/>
      <c r="J2643" s="153"/>
      <c r="K2643" s="153"/>
      <c r="L2643" s="153"/>
      <c r="M2643" s="153"/>
    </row>
    <row r="2644" spans="6:13" x14ac:dyDescent="0.25">
      <c r="F2644" s="153"/>
      <c r="G2644" s="153"/>
      <c r="H2644" s="153"/>
      <c r="I2644" s="153"/>
      <c r="J2644" s="153"/>
      <c r="K2644" s="153"/>
      <c r="L2644" s="153"/>
      <c r="M2644" s="153"/>
    </row>
    <row r="2645" spans="6:13" x14ac:dyDescent="0.25">
      <c r="F2645" s="153"/>
      <c r="G2645" s="153"/>
      <c r="H2645" s="153"/>
      <c r="I2645" s="153"/>
      <c r="J2645" s="153"/>
      <c r="K2645" s="153"/>
      <c r="L2645" s="153"/>
      <c r="M2645" s="153"/>
    </row>
    <row r="2646" spans="6:13" x14ac:dyDescent="0.25">
      <c r="F2646" s="153"/>
      <c r="G2646" s="153"/>
      <c r="H2646" s="153"/>
      <c r="I2646" s="153"/>
      <c r="J2646" s="153"/>
      <c r="K2646" s="153"/>
      <c r="L2646" s="153"/>
      <c r="M2646" s="153"/>
    </row>
    <row r="2647" spans="6:13" x14ac:dyDescent="0.25">
      <c r="F2647" s="153"/>
      <c r="G2647" s="153"/>
      <c r="H2647" s="153"/>
      <c r="I2647" s="153"/>
      <c r="J2647" s="153"/>
      <c r="K2647" s="153"/>
      <c r="L2647" s="153"/>
      <c r="M2647" s="153"/>
    </row>
    <row r="2648" spans="6:13" x14ac:dyDescent="0.25">
      <c r="F2648" s="153"/>
      <c r="G2648" s="153"/>
      <c r="H2648" s="153"/>
      <c r="I2648" s="153"/>
      <c r="J2648" s="153"/>
      <c r="K2648" s="153"/>
      <c r="L2648" s="153"/>
      <c r="M2648" s="153"/>
    </row>
    <row r="2649" spans="6:13" x14ac:dyDescent="0.25">
      <c r="F2649" s="153"/>
      <c r="G2649" s="153"/>
      <c r="H2649" s="153"/>
      <c r="I2649" s="153"/>
      <c r="J2649" s="153"/>
      <c r="K2649" s="153"/>
      <c r="L2649" s="153"/>
      <c r="M2649" s="153"/>
    </row>
    <row r="2650" spans="6:13" x14ac:dyDescent="0.25">
      <c r="F2650" s="153"/>
      <c r="G2650" s="153"/>
      <c r="H2650" s="153"/>
      <c r="I2650" s="153"/>
      <c r="J2650" s="153"/>
      <c r="K2650" s="153"/>
      <c r="L2650" s="153"/>
      <c r="M2650" s="153"/>
    </row>
    <row r="2651" spans="6:13" x14ac:dyDescent="0.25">
      <c r="F2651" s="153"/>
      <c r="G2651" s="153"/>
      <c r="H2651" s="153"/>
      <c r="I2651" s="153"/>
      <c r="J2651" s="153"/>
      <c r="K2651" s="153"/>
      <c r="L2651" s="153"/>
      <c r="M2651" s="153"/>
    </row>
    <row r="2652" spans="6:13" x14ac:dyDescent="0.25">
      <c r="F2652" s="153"/>
      <c r="G2652" s="153"/>
      <c r="H2652" s="153"/>
      <c r="I2652" s="153"/>
      <c r="J2652" s="153"/>
      <c r="K2652" s="153"/>
      <c r="L2652" s="153"/>
      <c r="M2652" s="153"/>
    </row>
    <row r="2653" spans="6:13" x14ac:dyDescent="0.25">
      <c r="F2653" s="153"/>
      <c r="G2653" s="153"/>
      <c r="H2653" s="153"/>
      <c r="I2653" s="153"/>
      <c r="J2653" s="153"/>
      <c r="K2653" s="153"/>
      <c r="L2653" s="153"/>
      <c r="M2653" s="153"/>
    </row>
    <row r="2654" spans="6:13" x14ac:dyDescent="0.25">
      <c r="F2654" s="153"/>
      <c r="G2654" s="153"/>
      <c r="H2654" s="153"/>
      <c r="I2654" s="153"/>
      <c r="J2654" s="153"/>
      <c r="K2654" s="153"/>
      <c r="L2654" s="153"/>
      <c r="M2654" s="153"/>
    </row>
    <row r="2655" spans="6:13" x14ac:dyDescent="0.25">
      <c r="F2655" s="153"/>
      <c r="G2655" s="153"/>
      <c r="H2655" s="153"/>
      <c r="I2655" s="153"/>
      <c r="J2655" s="153"/>
      <c r="K2655" s="153"/>
      <c r="L2655" s="153"/>
      <c r="M2655" s="153"/>
    </row>
    <row r="2656" spans="6:13" x14ac:dyDescent="0.25">
      <c r="F2656" s="153"/>
      <c r="G2656" s="153"/>
      <c r="H2656" s="153"/>
      <c r="I2656" s="153"/>
      <c r="J2656" s="153"/>
      <c r="K2656" s="153"/>
      <c r="L2656" s="153"/>
      <c r="M2656" s="153"/>
    </row>
    <row r="2657" spans="6:13" x14ac:dyDescent="0.25">
      <c r="F2657" s="153"/>
      <c r="G2657" s="153"/>
      <c r="H2657" s="153"/>
      <c r="I2657" s="153"/>
      <c r="J2657" s="153"/>
      <c r="K2657" s="153"/>
      <c r="L2657" s="153"/>
      <c r="M2657" s="153"/>
    </row>
    <row r="2658" spans="6:13" x14ac:dyDescent="0.25">
      <c r="F2658" s="153"/>
      <c r="G2658" s="153"/>
      <c r="H2658" s="153"/>
      <c r="I2658" s="153"/>
      <c r="J2658" s="153"/>
      <c r="K2658" s="153"/>
      <c r="L2658" s="153"/>
      <c r="M2658" s="153"/>
    </row>
    <row r="2659" spans="6:13" x14ac:dyDescent="0.25">
      <c r="F2659" s="153"/>
      <c r="G2659" s="153"/>
      <c r="H2659" s="153"/>
      <c r="I2659" s="153"/>
      <c r="J2659" s="153"/>
      <c r="K2659" s="153"/>
      <c r="L2659" s="153"/>
      <c r="M2659" s="153"/>
    </row>
    <row r="2660" spans="6:13" x14ac:dyDescent="0.25">
      <c r="F2660" s="153"/>
      <c r="G2660" s="153"/>
      <c r="H2660" s="153"/>
      <c r="I2660" s="153"/>
      <c r="J2660" s="153"/>
      <c r="K2660" s="153"/>
      <c r="L2660" s="153"/>
      <c r="M2660" s="153"/>
    </row>
    <row r="2661" spans="6:13" x14ac:dyDescent="0.25">
      <c r="F2661" s="153"/>
      <c r="G2661" s="153"/>
      <c r="H2661" s="153"/>
      <c r="I2661" s="153"/>
      <c r="J2661" s="153"/>
      <c r="K2661" s="153"/>
      <c r="L2661" s="153"/>
      <c r="M2661" s="153"/>
    </row>
    <row r="2662" spans="6:13" x14ac:dyDescent="0.25">
      <c r="F2662" s="153"/>
      <c r="G2662" s="153"/>
      <c r="H2662" s="153"/>
      <c r="I2662" s="153"/>
      <c r="J2662" s="153"/>
      <c r="K2662" s="153"/>
      <c r="L2662" s="153"/>
      <c r="M2662" s="153"/>
    </row>
    <row r="2663" spans="6:13" x14ac:dyDescent="0.25">
      <c r="F2663" s="153"/>
      <c r="G2663" s="153"/>
      <c r="H2663" s="153"/>
      <c r="I2663" s="153"/>
      <c r="J2663" s="153"/>
      <c r="K2663" s="153"/>
      <c r="L2663" s="153"/>
      <c r="M2663" s="153"/>
    </row>
    <row r="2664" spans="6:13" x14ac:dyDescent="0.25">
      <c r="F2664" s="153"/>
      <c r="G2664" s="153"/>
      <c r="H2664" s="153"/>
      <c r="I2664" s="153"/>
      <c r="J2664" s="153"/>
      <c r="K2664" s="153"/>
      <c r="L2664" s="153"/>
      <c r="M2664" s="153"/>
    </row>
    <row r="2665" spans="6:13" x14ac:dyDescent="0.25">
      <c r="F2665" s="153"/>
      <c r="G2665" s="153"/>
      <c r="H2665" s="153"/>
      <c r="I2665" s="153"/>
      <c r="J2665" s="153"/>
      <c r="K2665" s="153"/>
      <c r="L2665" s="153"/>
      <c r="M2665" s="153"/>
    </row>
    <row r="2666" spans="6:13" x14ac:dyDescent="0.25">
      <c r="F2666" s="153"/>
      <c r="G2666" s="153"/>
      <c r="H2666" s="153"/>
      <c r="I2666" s="153"/>
      <c r="J2666" s="153"/>
      <c r="K2666" s="153"/>
      <c r="L2666" s="153"/>
      <c r="M2666" s="153"/>
    </row>
    <row r="2667" spans="6:13" x14ac:dyDescent="0.25">
      <c r="F2667" s="153"/>
      <c r="G2667" s="153"/>
      <c r="H2667" s="153"/>
      <c r="I2667" s="153"/>
      <c r="J2667" s="153"/>
      <c r="K2667" s="153"/>
      <c r="L2667" s="153"/>
      <c r="M2667" s="153"/>
    </row>
    <row r="2668" spans="6:13" x14ac:dyDescent="0.25">
      <c r="F2668" s="153"/>
      <c r="G2668" s="153"/>
      <c r="H2668" s="153"/>
      <c r="I2668" s="153"/>
      <c r="J2668" s="153"/>
      <c r="K2668" s="153"/>
      <c r="L2668" s="153"/>
      <c r="M2668" s="153"/>
    </row>
    <row r="2669" spans="6:13" x14ac:dyDescent="0.25">
      <c r="F2669" s="153"/>
      <c r="G2669" s="153"/>
      <c r="H2669" s="153"/>
      <c r="I2669" s="153"/>
      <c r="J2669" s="153"/>
      <c r="K2669" s="153"/>
      <c r="L2669" s="153"/>
      <c r="M2669" s="153"/>
    </row>
    <row r="2670" spans="6:13" x14ac:dyDescent="0.25">
      <c r="F2670" s="153"/>
      <c r="G2670" s="153"/>
      <c r="H2670" s="153"/>
      <c r="I2670" s="153"/>
      <c r="J2670" s="153"/>
      <c r="K2670" s="153"/>
      <c r="L2670" s="153"/>
      <c r="M2670" s="153"/>
    </row>
    <row r="2671" spans="6:13" x14ac:dyDescent="0.25">
      <c r="F2671" s="153"/>
      <c r="G2671" s="153"/>
      <c r="H2671" s="153"/>
      <c r="I2671" s="153"/>
      <c r="J2671" s="153"/>
      <c r="K2671" s="153"/>
      <c r="L2671" s="153"/>
      <c r="M2671" s="153"/>
    </row>
    <row r="2672" spans="6:13" x14ac:dyDescent="0.25">
      <c r="F2672" s="153"/>
      <c r="G2672" s="153"/>
      <c r="H2672" s="153"/>
      <c r="I2672" s="153"/>
      <c r="J2672" s="153"/>
      <c r="K2672" s="153"/>
      <c r="L2672" s="153"/>
      <c r="M2672" s="153"/>
    </row>
    <row r="2673" spans="6:13" x14ac:dyDescent="0.25">
      <c r="F2673" s="153"/>
      <c r="G2673" s="153"/>
      <c r="H2673" s="153"/>
      <c r="I2673" s="153"/>
      <c r="J2673" s="153"/>
      <c r="K2673" s="153"/>
      <c r="L2673" s="153"/>
      <c r="M2673" s="153"/>
    </row>
    <row r="2674" spans="6:13" x14ac:dyDescent="0.25">
      <c r="F2674" s="153"/>
      <c r="G2674" s="153"/>
      <c r="H2674" s="153"/>
      <c r="I2674" s="153"/>
      <c r="J2674" s="153"/>
      <c r="K2674" s="153"/>
      <c r="L2674" s="153"/>
      <c r="M2674" s="153"/>
    </row>
    <row r="2675" spans="6:13" x14ac:dyDescent="0.25">
      <c r="F2675" s="153"/>
      <c r="G2675" s="153"/>
      <c r="H2675" s="153"/>
      <c r="I2675" s="153"/>
      <c r="J2675" s="153"/>
      <c r="K2675" s="153"/>
      <c r="L2675" s="153"/>
      <c r="M2675" s="153"/>
    </row>
    <row r="2676" spans="6:13" x14ac:dyDescent="0.25">
      <c r="F2676" s="153"/>
      <c r="G2676" s="153"/>
      <c r="H2676" s="153"/>
      <c r="I2676" s="153"/>
      <c r="J2676" s="153"/>
      <c r="K2676" s="153"/>
      <c r="L2676" s="153"/>
      <c r="M2676" s="153"/>
    </row>
    <row r="2677" spans="6:13" x14ac:dyDescent="0.25">
      <c r="F2677" s="153"/>
      <c r="G2677" s="153"/>
      <c r="H2677" s="153"/>
      <c r="I2677" s="153"/>
      <c r="J2677" s="153"/>
      <c r="K2677" s="153"/>
      <c r="L2677" s="153"/>
      <c r="M2677" s="153"/>
    </row>
    <row r="2678" spans="6:13" x14ac:dyDescent="0.25">
      <c r="F2678" s="153"/>
      <c r="G2678" s="153"/>
      <c r="H2678" s="153"/>
      <c r="I2678" s="153"/>
      <c r="J2678" s="153"/>
      <c r="K2678" s="153"/>
      <c r="L2678" s="153"/>
      <c r="M2678" s="153"/>
    </row>
    <row r="2679" spans="6:13" x14ac:dyDescent="0.25">
      <c r="F2679" s="153"/>
      <c r="G2679" s="153"/>
      <c r="H2679" s="153"/>
      <c r="I2679" s="153"/>
      <c r="J2679" s="153"/>
      <c r="K2679" s="153"/>
      <c r="L2679" s="153"/>
      <c r="M2679" s="153"/>
    </row>
    <row r="2680" spans="6:13" x14ac:dyDescent="0.25">
      <c r="F2680" s="153"/>
      <c r="G2680" s="153"/>
      <c r="H2680" s="153"/>
      <c r="I2680" s="153"/>
      <c r="J2680" s="153"/>
      <c r="K2680" s="153"/>
      <c r="L2680" s="153"/>
      <c r="M2680" s="153"/>
    </row>
    <row r="2681" spans="6:13" x14ac:dyDescent="0.25">
      <c r="F2681" s="153"/>
      <c r="G2681" s="153"/>
      <c r="H2681" s="153"/>
      <c r="I2681" s="153"/>
      <c r="J2681" s="153"/>
      <c r="K2681" s="153"/>
      <c r="L2681" s="153"/>
      <c r="M2681" s="153"/>
    </row>
    <row r="2682" spans="6:13" x14ac:dyDescent="0.25">
      <c r="F2682" s="153"/>
      <c r="G2682" s="153"/>
      <c r="H2682" s="153"/>
      <c r="I2682" s="153"/>
      <c r="J2682" s="153"/>
      <c r="K2682" s="153"/>
      <c r="L2682" s="153"/>
      <c r="M2682" s="153"/>
    </row>
    <row r="2683" spans="6:13" x14ac:dyDescent="0.25">
      <c r="F2683" s="153"/>
      <c r="G2683" s="153"/>
      <c r="H2683" s="153"/>
      <c r="I2683" s="153"/>
      <c r="J2683" s="153"/>
      <c r="K2683" s="153"/>
      <c r="L2683" s="153"/>
      <c r="M2683" s="153"/>
    </row>
    <row r="2684" spans="6:13" x14ac:dyDescent="0.25">
      <c r="F2684" s="153"/>
      <c r="G2684" s="153"/>
      <c r="H2684" s="153"/>
      <c r="I2684" s="153"/>
      <c r="J2684" s="153"/>
      <c r="K2684" s="153"/>
      <c r="L2684" s="153"/>
      <c r="M2684" s="153"/>
    </row>
    <row r="2685" spans="6:13" x14ac:dyDescent="0.25">
      <c r="F2685" s="153"/>
      <c r="G2685" s="153"/>
      <c r="H2685" s="153"/>
      <c r="I2685" s="153"/>
      <c r="J2685" s="153"/>
      <c r="K2685" s="153"/>
      <c r="L2685" s="153"/>
      <c r="M2685" s="153"/>
    </row>
    <row r="2686" spans="6:13" x14ac:dyDescent="0.25">
      <c r="F2686" s="153"/>
      <c r="G2686" s="153"/>
      <c r="H2686" s="153"/>
      <c r="I2686" s="153"/>
      <c r="J2686" s="153"/>
      <c r="K2686" s="153"/>
      <c r="L2686" s="153"/>
      <c r="M2686" s="153"/>
    </row>
    <row r="2687" spans="6:13" x14ac:dyDescent="0.25">
      <c r="F2687" s="153"/>
      <c r="G2687" s="153"/>
      <c r="H2687" s="153"/>
      <c r="I2687" s="153"/>
      <c r="J2687" s="153"/>
      <c r="K2687" s="153"/>
      <c r="L2687" s="153"/>
      <c r="M2687" s="153"/>
    </row>
    <row r="2688" spans="6:13" x14ac:dyDescent="0.25">
      <c r="F2688" s="153"/>
      <c r="G2688" s="153"/>
      <c r="H2688" s="153"/>
      <c r="I2688" s="153"/>
      <c r="J2688" s="153"/>
      <c r="K2688" s="153"/>
      <c r="L2688" s="153"/>
      <c r="M2688" s="153"/>
    </row>
    <row r="2689" spans="6:13" x14ac:dyDescent="0.25">
      <c r="F2689" s="153"/>
      <c r="G2689" s="153"/>
      <c r="H2689" s="153"/>
      <c r="I2689" s="153"/>
      <c r="J2689" s="153"/>
      <c r="K2689" s="153"/>
      <c r="L2689" s="153"/>
      <c r="M2689" s="153"/>
    </row>
    <row r="2690" spans="6:13" x14ac:dyDescent="0.25">
      <c r="F2690" s="153"/>
      <c r="G2690" s="153"/>
      <c r="H2690" s="153"/>
      <c r="I2690" s="153"/>
      <c r="J2690" s="153"/>
      <c r="K2690" s="153"/>
      <c r="L2690" s="153"/>
      <c r="M2690" s="153"/>
    </row>
    <row r="2691" spans="6:13" x14ac:dyDescent="0.25">
      <c r="F2691" s="153"/>
      <c r="G2691" s="153"/>
      <c r="H2691" s="153"/>
      <c r="I2691" s="153"/>
      <c r="J2691" s="153"/>
      <c r="K2691" s="153"/>
      <c r="L2691" s="153"/>
      <c r="M2691" s="153"/>
    </row>
    <row r="2692" spans="6:13" x14ac:dyDescent="0.25">
      <c r="F2692" s="153"/>
      <c r="G2692" s="153"/>
      <c r="H2692" s="153"/>
      <c r="I2692" s="153"/>
      <c r="J2692" s="153"/>
      <c r="K2692" s="153"/>
      <c r="L2692" s="153"/>
      <c r="M2692" s="153"/>
    </row>
    <row r="2693" spans="6:13" x14ac:dyDescent="0.25">
      <c r="F2693" s="153"/>
      <c r="G2693" s="153"/>
      <c r="H2693" s="153"/>
      <c r="I2693" s="153"/>
      <c r="J2693" s="153"/>
      <c r="K2693" s="153"/>
      <c r="L2693" s="153"/>
      <c r="M2693" s="153"/>
    </row>
    <row r="2694" spans="6:13" x14ac:dyDescent="0.25">
      <c r="F2694" s="153"/>
      <c r="G2694" s="153"/>
      <c r="H2694" s="153"/>
      <c r="I2694" s="153"/>
      <c r="J2694" s="153"/>
      <c r="K2694" s="153"/>
      <c r="L2694" s="153"/>
      <c r="M2694" s="153"/>
    </row>
    <row r="2695" spans="6:13" x14ac:dyDescent="0.25">
      <c r="F2695" s="153"/>
      <c r="G2695" s="153"/>
      <c r="H2695" s="153"/>
      <c r="I2695" s="153"/>
      <c r="J2695" s="153"/>
      <c r="K2695" s="153"/>
      <c r="L2695" s="153"/>
      <c r="M2695" s="153"/>
    </row>
    <row r="2696" spans="6:13" x14ac:dyDescent="0.25">
      <c r="F2696" s="153"/>
      <c r="G2696" s="153"/>
      <c r="H2696" s="153"/>
      <c r="I2696" s="153"/>
      <c r="J2696" s="153"/>
      <c r="K2696" s="153"/>
      <c r="L2696" s="153"/>
      <c r="M2696" s="153"/>
    </row>
    <row r="2697" spans="6:13" x14ac:dyDescent="0.25">
      <c r="F2697" s="153"/>
      <c r="G2697" s="153"/>
      <c r="H2697" s="153"/>
      <c r="I2697" s="153"/>
      <c r="J2697" s="153"/>
      <c r="K2697" s="153"/>
      <c r="L2697" s="153"/>
      <c r="M2697" s="153"/>
    </row>
    <row r="2698" spans="6:13" x14ac:dyDescent="0.25">
      <c r="F2698" s="153"/>
      <c r="G2698" s="153"/>
      <c r="H2698" s="153"/>
      <c r="I2698" s="153"/>
      <c r="J2698" s="153"/>
      <c r="K2698" s="153"/>
      <c r="L2698" s="153"/>
      <c r="M2698" s="153"/>
    </row>
    <row r="2699" spans="6:13" x14ac:dyDescent="0.25">
      <c r="F2699" s="153"/>
      <c r="G2699" s="153"/>
      <c r="H2699" s="153"/>
      <c r="I2699" s="153"/>
      <c r="J2699" s="153"/>
      <c r="K2699" s="153"/>
      <c r="L2699" s="153"/>
      <c r="M2699" s="153"/>
    </row>
    <row r="2700" spans="6:13" x14ac:dyDescent="0.25">
      <c r="F2700" s="153"/>
      <c r="G2700" s="153"/>
      <c r="H2700" s="153"/>
      <c r="I2700" s="153"/>
      <c r="J2700" s="153"/>
      <c r="K2700" s="153"/>
      <c r="L2700" s="153"/>
      <c r="M2700" s="153"/>
    </row>
    <row r="2701" spans="6:13" x14ac:dyDescent="0.25">
      <c r="F2701" s="153"/>
      <c r="G2701" s="153"/>
      <c r="H2701" s="153"/>
      <c r="I2701" s="153"/>
      <c r="J2701" s="153"/>
      <c r="K2701" s="153"/>
      <c r="L2701" s="153"/>
      <c r="M2701" s="153"/>
    </row>
    <row r="2702" spans="6:13" x14ac:dyDescent="0.25">
      <c r="F2702" s="153"/>
      <c r="G2702" s="153"/>
      <c r="H2702" s="153"/>
      <c r="I2702" s="153"/>
      <c r="J2702" s="153"/>
      <c r="K2702" s="153"/>
      <c r="L2702" s="153"/>
      <c r="M2702" s="153"/>
    </row>
    <row r="2703" spans="6:13" x14ac:dyDescent="0.25">
      <c r="F2703" s="153"/>
      <c r="G2703" s="153"/>
      <c r="H2703" s="153"/>
      <c r="I2703" s="153"/>
      <c r="J2703" s="153"/>
      <c r="K2703" s="153"/>
      <c r="L2703" s="153"/>
      <c r="M2703" s="153"/>
    </row>
    <row r="2704" spans="6:13" x14ac:dyDescent="0.25">
      <c r="F2704" s="153"/>
      <c r="G2704" s="153"/>
      <c r="H2704" s="153"/>
      <c r="I2704" s="153"/>
      <c r="J2704" s="153"/>
      <c r="K2704" s="153"/>
      <c r="L2704" s="153"/>
      <c r="M2704" s="153"/>
    </row>
    <row r="2705" spans="6:13" x14ac:dyDescent="0.25">
      <c r="F2705" s="153"/>
      <c r="G2705" s="153"/>
      <c r="H2705" s="153"/>
      <c r="I2705" s="153"/>
      <c r="J2705" s="153"/>
      <c r="K2705" s="153"/>
      <c r="L2705" s="153"/>
      <c r="M2705" s="153"/>
    </row>
    <row r="2706" spans="6:13" x14ac:dyDescent="0.25">
      <c r="F2706" s="153"/>
      <c r="G2706" s="153"/>
      <c r="H2706" s="153"/>
      <c r="I2706" s="153"/>
      <c r="J2706" s="153"/>
      <c r="K2706" s="153"/>
      <c r="L2706" s="153"/>
      <c r="M2706" s="153"/>
    </row>
    <row r="2707" spans="6:13" x14ac:dyDescent="0.25">
      <c r="F2707" s="153"/>
      <c r="G2707" s="153"/>
      <c r="H2707" s="153"/>
      <c r="I2707" s="153"/>
      <c r="J2707" s="153"/>
      <c r="K2707" s="153"/>
      <c r="L2707" s="153"/>
      <c r="M2707" s="153"/>
    </row>
    <row r="2708" spans="6:13" x14ac:dyDescent="0.25">
      <c r="F2708" s="153"/>
      <c r="G2708" s="153"/>
      <c r="H2708" s="153"/>
      <c r="I2708" s="153"/>
      <c r="J2708" s="153"/>
      <c r="K2708" s="153"/>
      <c r="L2708" s="153"/>
      <c r="M2708" s="153"/>
    </row>
    <row r="2709" spans="6:13" x14ac:dyDescent="0.25">
      <c r="F2709" s="153"/>
      <c r="G2709" s="153"/>
      <c r="H2709" s="153"/>
      <c r="I2709" s="153"/>
      <c r="J2709" s="153"/>
      <c r="K2709" s="153"/>
      <c r="L2709" s="153"/>
      <c r="M2709" s="153"/>
    </row>
    <row r="2710" spans="6:13" x14ac:dyDescent="0.25">
      <c r="F2710" s="153"/>
      <c r="G2710" s="153"/>
      <c r="H2710" s="153"/>
      <c r="I2710" s="153"/>
      <c r="J2710" s="153"/>
      <c r="K2710" s="153"/>
      <c r="L2710" s="153"/>
      <c r="M2710" s="153"/>
    </row>
    <row r="2711" spans="6:13" x14ac:dyDescent="0.25">
      <c r="F2711" s="153"/>
      <c r="G2711" s="153"/>
      <c r="H2711" s="153"/>
      <c r="I2711" s="153"/>
      <c r="J2711" s="153"/>
      <c r="K2711" s="153"/>
      <c r="L2711" s="153"/>
      <c r="M2711" s="153"/>
    </row>
    <row r="2712" spans="6:13" x14ac:dyDescent="0.25">
      <c r="F2712" s="153"/>
      <c r="G2712" s="153"/>
      <c r="H2712" s="153"/>
      <c r="I2712" s="153"/>
      <c r="J2712" s="153"/>
      <c r="K2712" s="153"/>
      <c r="L2712" s="153"/>
      <c r="M2712" s="153"/>
    </row>
    <row r="2713" spans="6:13" x14ac:dyDescent="0.25">
      <c r="F2713" s="153"/>
      <c r="G2713" s="153"/>
      <c r="H2713" s="153"/>
      <c r="I2713" s="153"/>
      <c r="J2713" s="153"/>
      <c r="K2713" s="153"/>
      <c r="L2713" s="153"/>
      <c r="M2713" s="153"/>
    </row>
    <row r="2714" spans="6:13" x14ac:dyDescent="0.25">
      <c r="F2714" s="153"/>
      <c r="G2714" s="153"/>
      <c r="H2714" s="153"/>
      <c r="I2714" s="153"/>
      <c r="J2714" s="153"/>
      <c r="K2714" s="153"/>
      <c r="L2714" s="153"/>
      <c r="M2714" s="153"/>
    </row>
    <row r="2715" spans="6:13" x14ac:dyDescent="0.25">
      <c r="F2715" s="153"/>
      <c r="G2715" s="153"/>
      <c r="H2715" s="153"/>
      <c r="I2715" s="153"/>
      <c r="J2715" s="153"/>
      <c r="K2715" s="153"/>
      <c r="L2715" s="153"/>
      <c r="M2715" s="153"/>
    </row>
    <row r="2716" spans="6:13" x14ac:dyDescent="0.25">
      <c r="F2716" s="153"/>
      <c r="G2716" s="153"/>
      <c r="H2716" s="153"/>
      <c r="I2716" s="153"/>
      <c r="J2716" s="153"/>
      <c r="K2716" s="153"/>
      <c r="L2716" s="153"/>
      <c r="M2716" s="153"/>
    </row>
    <row r="2717" spans="6:13" x14ac:dyDescent="0.25">
      <c r="F2717" s="153"/>
      <c r="G2717" s="153"/>
      <c r="H2717" s="153"/>
      <c r="I2717" s="153"/>
      <c r="J2717" s="153"/>
      <c r="K2717" s="153"/>
      <c r="L2717" s="153"/>
      <c r="M2717" s="153"/>
    </row>
    <row r="2718" spans="6:13" x14ac:dyDescent="0.25">
      <c r="F2718" s="153"/>
      <c r="G2718" s="153"/>
      <c r="H2718" s="153"/>
      <c r="I2718" s="153"/>
      <c r="J2718" s="153"/>
      <c r="K2718" s="153"/>
      <c r="L2718" s="153"/>
      <c r="M2718" s="153"/>
    </row>
    <row r="2719" spans="6:13" x14ac:dyDescent="0.25">
      <c r="F2719" s="153"/>
      <c r="G2719" s="153"/>
      <c r="H2719" s="153"/>
      <c r="I2719" s="153"/>
      <c r="J2719" s="153"/>
      <c r="K2719" s="153"/>
      <c r="L2719" s="153"/>
      <c r="M2719" s="153"/>
    </row>
    <row r="2720" spans="6:13" x14ac:dyDescent="0.25">
      <c r="F2720" s="153"/>
      <c r="G2720" s="153"/>
      <c r="H2720" s="153"/>
      <c r="I2720" s="153"/>
      <c r="J2720" s="153"/>
      <c r="K2720" s="153"/>
      <c r="L2720" s="153"/>
      <c r="M2720" s="153"/>
    </row>
    <row r="2721" spans="6:13" x14ac:dyDescent="0.25">
      <c r="F2721" s="153"/>
      <c r="G2721" s="153"/>
      <c r="H2721" s="153"/>
      <c r="I2721" s="153"/>
      <c r="J2721" s="153"/>
      <c r="K2721" s="153"/>
      <c r="L2721" s="153"/>
      <c r="M2721" s="153"/>
    </row>
    <row r="2722" spans="6:13" x14ac:dyDescent="0.25">
      <c r="F2722" s="153"/>
      <c r="G2722" s="153"/>
      <c r="H2722" s="153"/>
      <c r="I2722" s="153"/>
      <c r="J2722" s="153"/>
      <c r="K2722" s="153"/>
      <c r="L2722" s="153"/>
      <c r="M2722" s="153"/>
    </row>
    <row r="2723" spans="6:13" x14ac:dyDescent="0.25">
      <c r="F2723" s="153"/>
      <c r="G2723" s="153"/>
      <c r="H2723" s="153"/>
      <c r="I2723" s="153"/>
      <c r="J2723" s="153"/>
      <c r="K2723" s="153"/>
      <c r="L2723" s="153"/>
      <c r="M2723" s="153"/>
    </row>
    <row r="2724" spans="6:13" x14ac:dyDescent="0.25">
      <c r="F2724" s="153"/>
      <c r="G2724" s="153"/>
      <c r="H2724" s="153"/>
      <c r="I2724" s="153"/>
      <c r="J2724" s="153"/>
      <c r="K2724" s="153"/>
      <c r="L2724" s="153"/>
      <c r="M2724" s="153"/>
    </row>
    <row r="2725" spans="6:13" x14ac:dyDescent="0.25">
      <c r="F2725" s="153"/>
      <c r="G2725" s="153"/>
      <c r="H2725" s="153"/>
      <c r="I2725" s="153"/>
      <c r="J2725" s="153"/>
      <c r="K2725" s="153"/>
      <c r="L2725" s="153"/>
      <c r="M2725" s="153"/>
    </row>
    <row r="2726" spans="6:13" x14ac:dyDescent="0.25">
      <c r="F2726" s="153"/>
      <c r="G2726" s="153"/>
      <c r="H2726" s="153"/>
      <c r="I2726" s="153"/>
      <c r="J2726" s="153"/>
      <c r="K2726" s="153"/>
      <c r="L2726" s="153"/>
      <c r="M2726" s="153"/>
    </row>
    <row r="2727" spans="6:13" x14ac:dyDescent="0.25">
      <c r="F2727" s="153"/>
      <c r="G2727" s="153"/>
      <c r="H2727" s="153"/>
      <c r="I2727" s="153"/>
      <c r="J2727" s="153"/>
      <c r="K2727" s="153"/>
      <c r="L2727" s="153"/>
      <c r="M2727" s="153"/>
    </row>
    <row r="2728" spans="6:13" x14ac:dyDescent="0.25">
      <c r="F2728" s="153"/>
      <c r="G2728" s="153"/>
      <c r="H2728" s="153"/>
      <c r="I2728" s="153"/>
      <c r="J2728" s="153"/>
      <c r="K2728" s="153"/>
      <c r="L2728" s="153"/>
      <c r="M2728" s="153"/>
    </row>
    <row r="2729" spans="6:13" x14ac:dyDescent="0.25">
      <c r="F2729" s="153"/>
      <c r="G2729" s="153"/>
      <c r="H2729" s="153"/>
      <c r="I2729" s="153"/>
      <c r="J2729" s="153"/>
      <c r="K2729" s="153"/>
      <c r="L2729" s="153"/>
      <c r="M2729" s="153"/>
    </row>
    <row r="2730" spans="6:13" x14ac:dyDescent="0.25">
      <c r="F2730" s="153"/>
      <c r="G2730" s="153"/>
      <c r="H2730" s="153"/>
      <c r="I2730" s="153"/>
      <c r="J2730" s="153"/>
      <c r="K2730" s="153"/>
      <c r="L2730" s="153"/>
      <c r="M2730" s="153"/>
    </row>
    <row r="2731" spans="6:13" x14ac:dyDescent="0.25">
      <c r="F2731" s="153"/>
      <c r="G2731" s="153"/>
      <c r="H2731" s="153"/>
      <c r="I2731" s="153"/>
      <c r="J2731" s="153"/>
      <c r="K2731" s="153"/>
      <c r="L2731" s="153"/>
      <c r="M2731" s="153"/>
    </row>
    <row r="2732" spans="6:13" x14ac:dyDescent="0.25">
      <c r="F2732" s="153"/>
      <c r="G2732" s="153"/>
      <c r="H2732" s="153"/>
      <c r="I2732" s="153"/>
      <c r="J2732" s="153"/>
      <c r="K2732" s="153"/>
      <c r="L2732" s="153"/>
      <c r="M2732" s="153"/>
    </row>
    <row r="2733" spans="6:13" x14ac:dyDescent="0.25">
      <c r="F2733" s="153"/>
      <c r="G2733" s="153"/>
      <c r="H2733" s="153"/>
      <c r="I2733" s="153"/>
      <c r="J2733" s="153"/>
      <c r="K2733" s="153"/>
      <c r="L2733" s="153"/>
      <c r="M2733" s="153"/>
    </row>
    <row r="2734" spans="6:13" x14ac:dyDescent="0.25">
      <c r="F2734" s="153"/>
      <c r="G2734" s="153"/>
      <c r="H2734" s="153"/>
      <c r="I2734" s="153"/>
      <c r="J2734" s="153"/>
      <c r="K2734" s="153"/>
      <c r="L2734" s="153"/>
      <c r="M2734" s="153"/>
    </row>
    <row r="2735" spans="6:13" x14ac:dyDescent="0.25">
      <c r="F2735" s="153"/>
      <c r="G2735" s="153"/>
      <c r="H2735" s="153"/>
      <c r="I2735" s="153"/>
      <c r="J2735" s="153"/>
      <c r="K2735" s="153"/>
      <c r="L2735" s="153"/>
      <c r="M2735" s="153"/>
    </row>
    <row r="2736" spans="6:13" x14ac:dyDescent="0.25">
      <c r="F2736" s="153"/>
      <c r="G2736" s="153"/>
      <c r="H2736" s="153"/>
      <c r="I2736" s="153"/>
      <c r="J2736" s="153"/>
      <c r="K2736" s="153"/>
      <c r="L2736" s="153"/>
      <c r="M2736" s="153"/>
    </row>
    <row r="2737" spans="6:13" x14ac:dyDescent="0.25">
      <c r="F2737" s="153"/>
      <c r="G2737" s="153"/>
      <c r="H2737" s="153"/>
      <c r="I2737" s="153"/>
      <c r="J2737" s="153"/>
      <c r="K2737" s="153"/>
      <c r="L2737" s="153"/>
      <c r="M2737" s="153"/>
    </row>
    <row r="2738" spans="6:13" x14ac:dyDescent="0.25">
      <c r="F2738" s="153"/>
      <c r="G2738" s="153"/>
      <c r="H2738" s="153"/>
      <c r="I2738" s="153"/>
      <c r="J2738" s="153"/>
      <c r="K2738" s="153"/>
      <c r="L2738" s="153"/>
      <c r="M2738" s="153"/>
    </row>
    <row r="2739" spans="6:13" x14ac:dyDescent="0.25">
      <c r="F2739" s="153"/>
      <c r="G2739" s="153"/>
      <c r="H2739" s="153"/>
      <c r="I2739" s="153"/>
      <c r="J2739" s="153"/>
      <c r="K2739" s="153"/>
      <c r="L2739" s="153"/>
      <c r="M2739" s="153"/>
    </row>
    <row r="2740" spans="6:13" x14ac:dyDescent="0.25">
      <c r="F2740" s="153"/>
      <c r="G2740" s="153"/>
      <c r="H2740" s="153"/>
      <c r="I2740" s="153"/>
      <c r="J2740" s="153"/>
      <c r="K2740" s="153"/>
      <c r="L2740" s="153"/>
      <c r="M2740" s="153"/>
    </row>
    <row r="2741" spans="6:13" x14ac:dyDescent="0.25">
      <c r="F2741" s="153"/>
      <c r="G2741" s="153"/>
      <c r="H2741" s="153"/>
      <c r="I2741" s="153"/>
      <c r="J2741" s="153"/>
      <c r="K2741" s="153"/>
      <c r="L2741" s="153"/>
      <c r="M2741" s="153"/>
    </row>
    <row r="2742" spans="6:13" x14ac:dyDescent="0.25">
      <c r="F2742" s="153"/>
      <c r="G2742" s="153"/>
      <c r="H2742" s="153"/>
      <c r="I2742" s="153"/>
      <c r="J2742" s="153"/>
      <c r="K2742" s="153"/>
      <c r="L2742" s="153"/>
      <c r="M2742" s="153"/>
    </row>
    <row r="2743" spans="6:13" x14ac:dyDescent="0.25">
      <c r="F2743" s="153"/>
      <c r="G2743" s="153"/>
      <c r="H2743" s="153"/>
      <c r="I2743" s="153"/>
      <c r="J2743" s="153"/>
      <c r="K2743" s="153"/>
      <c r="L2743" s="153"/>
      <c r="M2743" s="153"/>
    </row>
    <row r="2744" spans="6:13" x14ac:dyDescent="0.25">
      <c r="F2744" s="153"/>
      <c r="G2744" s="153"/>
      <c r="H2744" s="153"/>
      <c r="I2744" s="153"/>
      <c r="J2744" s="153"/>
      <c r="K2744" s="153"/>
      <c r="L2744" s="153"/>
      <c r="M2744" s="153"/>
    </row>
    <row r="2745" spans="6:13" x14ac:dyDescent="0.25">
      <c r="F2745" s="153"/>
      <c r="G2745" s="153"/>
      <c r="H2745" s="153"/>
      <c r="I2745" s="153"/>
      <c r="J2745" s="153"/>
      <c r="K2745" s="153"/>
      <c r="L2745" s="153"/>
      <c r="M2745" s="153"/>
    </row>
    <row r="2746" spans="6:13" x14ac:dyDescent="0.25">
      <c r="F2746" s="153"/>
      <c r="G2746" s="153"/>
      <c r="H2746" s="153"/>
      <c r="I2746" s="153"/>
      <c r="J2746" s="153"/>
      <c r="K2746" s="153"/>
      <c r="L2746" s="153"/>
      <c r="M2746" s="153"/>
    </row>
    <row r="2747" spans="6:13" x14ac:dyDescent="0.25">
      <c r="F2747" s="153"/>
      <c r="G2747" s="153"/>
      <c r="H2747" s="153"/>
      <c r="I2747" s="153"/>
      <c r="J2747" s="153"/>
      <c r="K2747" s="153"/>
      <c r="L2747" s="153"/>
      <c r="M2747" s="153"/>
    </row>
    <row r="2748" spans="6:13" x14ac:dyDescent="0.25">
      <c r="F2748" s="153"/>
      <c r="G2748" s="153"/>
      <c r="H2748" s="153"/>
      <c r="I2748" s="153"/>
      <c r="J2748" s="153"/>
      <c r="K2748" s="153"/>
      <c r="L2748" s="153"/>
      <c r="M2748" s="153"/>
    </row>
    <row r="2749" spans="6:13" x14ac:dyDescent="0.25">
      <c r="F2749" s="153"/>
      <c r="G2749" s="153"/>
      <c r="H2749" s="153"/>
      <c r="I2749" s="153"/>
      <c r="J2749" s="153"/>
      <c r="K2749" s="153"/>
      <c r="L2749" s="153"/>
      <c r="M2749" s="153"/>
    </row>
    <row r="2750" spans="6:13" x14ac:dyDescent="0.25">
      <c r="F2750" s="153"/>
      <c r="G2750" s="153"/>
      <c r="H2750" s="153"/>
      <c r="I2750" s="153"/>
      <c r="J2750" s="153"/>
      <c r="K2750" s="153"/>
      <c r="L2750" s="153"/>
      <c r="M2750" s="153"/>
    </row>
    <row r="2751" spans="6:13" x14ac:dyDescent="0.25">
      <c r="F2751" s="153"/>
      <c r="G2751" s="153"/>
      <c r="H2751" s="153"/>
      <c r="I2751" s="153"/>
      <c r="J2751" s="153"/>
      <c r="K2751" s="153"/>
      <c r="L2751" s="153"/>
      <c r="M2751" s="153"/>
    </row>
    <row r="2752" spans="6:13" x14ac:dyDescent="0.25">
      <c r="F2752" s="153"/>
      <c r="G2752" s="153"/>
      <c r="H2752" s="153"/>
      <c r="I2752" s="153"/>
      <c r="J2752" s="153"/>
      <c r="K2752" s="153"/>
      <c r="L2752" s="153"/>
      <c r="M2752" s="153"/>
    </row>
    <row r="2753" spans="6:13" x14ac:dyDescent="0.25">
      <c r="F2753" s="153"/>
      <c r="G2753" s="153"/>
      <c r="H2753" s="153"/>
      <c r="I2753" s="153"/>
      <c r="J2753" s="153"/>
      <c r="K2753" s="153"/>
      <c r="L2753" s="153"/>
      <c r="M2753" s="153"/>
    </row>
    <row r="2754" spans="6:13" x14ac:dyDescent="0.25">
      <c r="F2754" s="153"/>
      <c r="G2754" s="153"/>
      <c r="H2754" s="153"/>
      <c r="I2754" s="153"/>
      <c r="J2754" s="153"/>
      <c r="K2754" s="153"/>
      <c r="L2754" s="153"/>
      <c r="M2754" s="153"/>
    </row>
    <row r="2755" spans="6:13" x14ac:dyDescent="0.25">
      <c r="F2755" s="153"/>
      <c r="G2755" s="153"/>
      <c r="H2755" s="153"/>
      <c r="I2755" s="153"/>
      <c r="J2755" s="153"/>
      <c r="K2755" s="153"/>
      <c r="L2755" s="153"/>
      <c r="M2755" s="153"/>
    </row>
    <row r="2756" spans="6:13" x14ac:dyDescent="0.25">
      <c r="F2756" s="153"/>
      <c r="G2756" s="153"/>
      <c r="H2756" s="153"/>
      <c r="I2756" s="153"/>
      <c r="J2756" s="153"/>
      <c r="K2756" s="153"/>
      <c r="L2756" s="153"/>
      <c r="M2756" s="153"/>
    </row>
    <row r="2757" spans="6:13" x14ac:dyDescent="0.25">
      <c r="F2757" s="153"/>
      <c r="G2757" s="153"/>
      <c r="H2757" s="153"/>
      <c r="I2757" s="153"/>
      <c r="J2757" s="153"/>
      <c r="K2757" s="153"/>
      <c r="L2757" s="153"/>
      <c r="M2757" s="153"/>
    </row>
    <row r="2758" spans="6:13" x14ac:dyDescent="0.25">
      <c r="F2758" s="153"/>
      <c r="G2758" s="153"/>
      <c r="H2758" s="153"/>
      <c r="I2758" s="153"/>
      <c r="J2758" s="153"/>
      <c r="K2758" s="153"/>
      <c r="L2758" s="153"/>
      <c r="M2758" s="153"/>
    </row>
    <row r="2759" spans="6:13" x14ac:dyDescent="0.25">
      <c r="F2759" s="153"/>
      <c r="G2759" s="153"/>
      <c r="H2759" s="153"/>
      <c r="I2759" s="153"/>
      <c r="J2759" s="153"/>
      <c r="K2759" s="153"/>
      <c r="L2759" s="153"/>
      <c r="M2759" s="153"/>
    </row>
    <row r="2760" spans="6:13" x14ac:dyDescent="0.25">
      <c r="F2760" s="153"/>
      <c r="G2760" s="153"/>
      <c r="H2760" s="153"/>
      <c r="I2760" s="153"/>
      <c r="J2760" s="153"/>
      <c r="K2760" s="153"/>
      <c r="L2760" s="153"/>
      <c r="M2760" s="153"/>
    </row>
    <row r="2761" spans="6:13" x14ac:dyDescent="0.25">
      <c r="F2761" s="153"/>
      <c r="G2761" s="153"/>
      <c r="H2761" s="153"/>
      <c r="I2761" s="153"/>
      <c r="J2761" s="153"/>
      <c r="K2761" s="153"/>
      <c r="L2761" s="153"/>
      <c r="M2761" s="153"/>
    </row>
    <row r="2762" spans="6:13" x14ac:dyDescent="0.25">
      <c r="F2762" s="153"/>
      <c r="G2762" s="153"/>
      <c r="H2762" s="153"/>
      <c r="I2762" s="153"/>
      <c r="J2762" s="153"/>
      <c r="K2762" s="153"/>
      <c r="L2762" s="153"/>
      <c r="M2762" s="153"/>
    </row>
    <row r="2763" spans="6:13" x14ac:dyDescent="0.25">
      <c r="F2763" s="153"/>
      <c r="G2763" s="153"/>
      <c r="H2763" s="153"/>
      <c r="I2763" s="153"/>
      <c r="J2763" s="153"/>
      <c r="K2763" s="153"/>
      <c r="L2763" s="153"/>
      <c r="M2763" s="153"/>
    </row>
    <row r="2764" spans="6:13" x14ac:dyDescent="0.25">
      <c r="F2764" s="153"/>
      <c r="G2764" s="153"/>
      <c r="H2764" s="153"/>
      <c r="I2764" s="153"/>
      <c r="J2764" s="153"/>
      <c r="K2764" s="153"/>
      <c r="L2764" s="153"/>
      <c r="M2764" s="153"/>
    </row>
    <row r="2765" spans="6:13" x14ac:dyDescent="0.25">
      <c r="F2765" s="153"/>
      <c r="G2765" s="153"/>
      <c r="H2765" s="153"/>
      <c r="I2765" s="153"/>
      <c r="J2765" s="153"/>
      <c r="K2765" s="153"/>
      <c r="L2765" s="153"/>
      <c r="M2765" s="153"/>
    </row>
    <row r="2766" spans="6:13" x14ac:dyDescent="0.25">
      <c r="F2766" s="153"/>
      <c r="G2766" s="153"/>
      <c r="H2766" s="153"/>
      <c r="I2766" s="153"/>
      <c r="J2766" s="153"/>
      <c r="K2766" s="153"/>
      <c r="L2766" s="153"/>
      <c r="M2766" s="153"/>
    </row>
    <row r="2767" spans="6:13" x14ac:dyDescent="0.25">
      <c r="F2767" s="153"/>
      <c r="G2767" s="153"/>
      <c r="H2767" s="153"/>
      <c r="I2767" s="153"/>
      <c r="J2767" s="153"/>
      <c r="K2767" s="153"/>
      <c r="L2767" s="153"/>
      <c r="M2767" s="153"/>
    </row>
    <row r="2768" spans="6:13" x14ac:dyDescent="0.25">
      <c r="F2768" s="153"/>
      <c r="G2768" s="153"/>
      <c r="H2768" s="153"/>
      <c r="I2768" s="153"/>
      <c r="J2768" s="153"/>
      <c r="K2768" s="153"/>
      <c r="L2768" s="153"/>
      <c r="M2768" s="153"/>
    </row>
    <row r="2769" spans="6:13" x14ac:dyDescent="0.25">
      <c r="F2769" s="153"/>
      <c r="G2769" s="153"/>
      <c r="H2769" s="153"/>
      <c r="I2769" s="153"/>
      <c r="J2769" s="153"/>
      <c r="K2769" s="153"/>
      <c r="L2769" s="153"/>
      <c r="M2769" s="153"/>
    </row>
    <row r="2770" spans="6:13" x14ac:dyDescent="0.25">
      <c r="F2770" s="153"/>
      <c r="G2770" s="153"/>
      <c r="H2770" s="153"/>
      <c r="I2770" s="153"/>
      <c r="J2770" s="153"/>
      <c r="K2770" s="153"/>
      <c r="L2770" s="153"/>
      <c r="M2770" s="153"/>
    </row>
    <row r="2771" spans="6:13" x14ac:dyDescent="0.25">
      <c r="F2771" s="153"/>
      <c r="G2771" s="153"/>
      <c r="H2771" s="153"/>
      <c r="I2771" s="153"/>
      <c r="J2771" s="153"/>
      <c r="K2771" s="153"/>
      <c r="L2771" s="153"/>
      <c r="M2771" s="153"/>
    </row>
    <row r="2772" spans="6:13" x14ac:dyDescent="0.25">
      <c r="F2772" s="153"/>
      <c r="G2772" s="153"/>
      <c r="H2772" s="153"/>
      <c r="I2772" s="153"/>
      <c r="J2772" s="153"/>
      <c r="K2772" s="153"/>
      <c r="L2772" s="153"/>
      <c r="M2772" s="153"/>
    </row>
    <row r="2773" spans="6:13" x14ac:dyDescent="0.25">
      <c r="F2773" s="153"/>
      <c r="G2773" s="153"/>
      <c r="H2773" s="153"/>
      <c r="I2773" s="153"/>
      <c r="J2773" s="153"/>
      <c r="K2773" s="153"/>
      <c r="L2773" s="153"/>
      <c r="M2773" s="153"/>
    </row>
    <row r="2774" spans="6:13" x14ac:dyDescent="0.25">
      <c r="F2774" s="153"/>
      <c r="G2774" s="153"/>
      <c r="H2774" s="153"/>
      <c r="I2774" s="153"/>
      <c r="J2774" s="153"/>
      <c r="K2774" s="153"/>
      <c r="L2774" s="153"/>
      <c r="M2774" s="153"/>
    </row>
    <row r="2775" spans="6:13" x14ac:dyDescent="0.25">
      <c r="F2775" s="153"/>
      <c r="G2775" s="153"/>
      <c r="H2775" s="153"/>
      <c r="I2775" s="153"/>
      <c r="J2775" s="153"/>
      <c r="K2775" s="153"/>
      <c r="L2775" s="153"/>
      <c r="M2775" s="153"/>
    </row>
    <row r="2776" spans="6:13" x14ac:dyDescent="0.25">
      <c r="F2776" s="153"/>
      <c r="G2776" s="153"/>
      <c r="H2776" s="153"/>
      <c r="I2776" s="153"/>
      <c r="J2776" s="153"/>
      <c r="K2776" s="153"/>
      <c r="L2776" s="153"/>
      <c r="M2776" s="153"/>
    </row>
    <row r="2777" spans="6:13" x14ac:dyDescent="0.25">
      <c r="F2777" s="153"/>
      <c r="G2777" s="153"/>
      <c r="H2777" s="153"/>
      <c r="I2777" s="153"/>
      <c r="J2777" s="153"/>
      <c r="K2777" s="153"/>
      <c r="L2777" s="153"/>
      <c r="M2777" s="153"/>
    </row>
    <row r="2778" spans="6:13" x14ac:dyDescent="0.25">
      <c r="F2778" s="153"/>
      <c r="G2778" s="153"/>
      <c r="H2778" s="153"/>
      <c r="I2778" s="153"/>
      <c r="J2778" s="153"/>
      <c r="K2778" s="153"/>
      <c r="L2778" s="153"/>
      <c r="M2778" s="153"/>
    </row>
    <row r="2779" spans="6:13" x14ac:dyDescent="0.25">
      <c r="F2779" s="153"/>
      <c r="G2779" s="153"/>
      <c r="H2779" s="153"/>
      <c r="I2779" s="153"/>
      <c r="J2779" s="153"/>
      <c r="K2779" s="153"/>
      <c r="L2779" s="153"/>
      <c r="M2779" s="153"/>
    </row>
    <row r="2780" spans="6:13" x14ac:dyDescent="0.25">
      <c r="F2780" s="153"/>
      <c r="G2780" s="153"/>
      <c r="H2780" s="153"/>
      <c r="I2780" s="153"/>
      <c r="J2780" s="153"/>
      <c r="K2780" s="153"/>
      <c r="L2780" s="153"/>
      <c r="M2780" s="153"/>
    </row>
    <row r="2781" spans="6:13" x14ac:dyDescent="0.25">
      <c r="F2781" s="153"/>
      <c r="G2781" s="153"/>
      <c r="H2781" s="153"/>
      <c r="I2781" s="153"/>
      <c r="J2781" s="153"/>
      <c r="K2781" s="153"/>
      <c r="L2781" s="153"/>
      <c r="M2781" s="153"/>
    </row>
    <row r="2782" spans="6:13" x14ac:dyDescent="0.25">
      <c r="F2782" s="153"/>
      <c r="G2782" s="153"/>
      <c r="H2782" s="153"/>
      <c r="I2782" s="153"/>
      <c r="J2782" s="153"/>
      <c r="K2782" s="153"/>
      <c r="L2782" s="153"/>
      <c r="M2782" s="153"/>
    </row>
    <row r="2783" spans="6:13" x14ac:dyDescent="0.25">
      <c r="F2783" s="153"/>
      <c r="G2783" s="153"/>
      <c r="H2783" s="153"/>
      <c r="I2783" s="153"/>
      <c r="J2783" s="153"/>
      <c r="K2783" s="153"/>
      <c r="L2783" s="153"/>
      <c r="M2783" s="153"/>
    </row>
    <row r="2784" spans="6:13" x14ac:dyDescent="0.25">
      <c r="F2784" s="153"/>
      <c r="G2784" s="153"/>
      <c r="H2784" s="153"/>
      <c r="I2784" s="153"/>
      <c r="J2784" s="153"/>
      <c r="K2784" s="153"/>
      <c r="L2784" s="153"/>
      <c r="M2784" s="153"/>
    </row>
    <row r="2785" spans="6:13" x14ac:dyDescent="0.25">
      <c r="F2785" s="153"/>
      <c r="G2785" s="153"/>
      <c r="H2785" s="153"/>
      <c r="I2785" s="153"/>
      <c r="J2785" s="153"/>
      <c r="K2785" s="153"/>
      <c r="L2785" s="153"/>
      <c r="M2785" s="153"/>
    </row>
    <row r="2786" spans="6:13" x14ac:dyDescent="0.25">
      <c r="F2786" s="153"/>
      <c r="G2786" s="153"/>
      <c r="H2786" s="153"/>
      <c r="I2786" s="153"/>
      <c r="J2786" s="153"/>
      <c r="K2786" s="153"/>
      <c r="L2786" s="153"/>
      <c r="M2786" s="153"/>
    </row>
    <row r="2787" spans="6:13" x14ac:dyDescent="0.25">
      <c r="F2787" s="153"/>
      <c r="G2787" s="153"/>
      <c r="H2787" s="153"/>
      <c r="I2787" s="153"/>
      <c r="J2787" s="153"/>
      <c r="K2787" s="153"/>
      <c r="L2787" s="153"/>
      <c r="M2787" s="153"/>
    </row>
    <row r="2788" spans="6:13" x14ac:dyDescent="0.25">
      <c r="F2788" s="153"/>
      <c r="G2788" s="153"/>
      <c r="H2788" s="153"/>
      <c r="I2788" s="153"/>
      <c r="J2788" s="153"/>
      <c r="K2788" s="153"/>
      <c r="L2788" s="153"/>
      <c r="M2788" s="153"/>
    </row>
    <row r="2789" spans="6:13" x14ac:dyDescent="0.25">
      <c r="F2789" s="153"/>
      <c r="G2789" s="153"/>
      <c r="H2789" s="153"/>
      <c r="I2789" s="153"/>
      <c r="J2789" s="153"/>
      <c r="K2789" s="153"/>
      <c r="L2789" s="153"/>
      <c r="M2789" s="153"/>
    </row>
    <row r="2790" spans="6:13" x14ac:dyDescent="0.25">
      <c r="F2790" s="153"/>
      <c r="G2790" s="153"/>
      <c r="H2790" s="153"/>
      <c r="I2790" s="153"/>
      <c r="J2790" s="153"/>
      <c r="K2790" s="153"/>
      <c r="L2790" s="153"/>
      <c r="M2790" s="153"/>
    </row>
    <row r="2791" spans="6:13" x14ac:dyDescent="0.25">
      <c r="F2791" s="153"/>
      <c r="G2791" s="153"/>
      <c r="H2791" s="153"/>
      <c r="I2791" s="153"/>
      <c r="J2791" s="153"/>
      <c r="K2791" s="153"/>
      <c r="L2791" s="153"/>
      <c r="M2791" s="153"/>
    </row>
    <row r="2792" spans="6:13" x14ac:dyDescent="0.25">
      <c r="F2792" s="153"/>
      <c r="G2792" s="153"/>
      <c r="H2792" s="153"/>
      <c r="I2792" s="153"/>
      <c r="J2792" s="153"/>
      <c r="K2792" s="153"/>
      <c r="L2792" s="153"/>
      <c r="M2792" s="153"/>
    </row>
    <row r="2793" spans="6:13" x14ac:dyDescent="0.25">
      <c r="F2793" s="153"/>
      <c r="G2793" s="153"/>
      <c r="H2793" s="153"/>
      <c r="I2793" s="153"/>
      <c r="J2793" s="153"/>
      <c r="K2793" s="153"/>
      <c r="L2793" s="153"/>
      <c r="M2793" s="153"/>
    </row>
    <row r="2794" spans="6:13" x14ac:dyDescent="0.25">
      <c r="F2794" s="153"/>
      <c r="G2794" s="153"/>
      <c r="H2794" s="153"/>
      <c r="I2794" s="153"/>
      <c r="J2794" s="153"/>
      <c r="K2794" s="153"/>
      <c r="L2794" s="153"/>
      <c r="M2794" s="153"/>
    </row>
    <row r="2795" spans="6:13" x14ac:dyDescent="0.25">
      <c r="F2795" s="153"/>
      <c r="G2795" s="153"/>
      <c r="H2795" s="153"/>
      <c r="I2795" s="153"/>
      <c r="J2795" s="153"/>
      <c r="K2795" s="153"/>
      <c r="L2795" s="153"/>
      <c r="M2795" s="153"/>
    </row>
    <row r="2796" spans="6:13" x14ac:dyDescent="0.25">
      <c r="F2796" s="153"/>
      <c r="G2796" s="153"/>
      <c r="H2796" s="153"/>
      <c r="I2796" s="153"/>
      <c r="J2796" s="153"/>
      <c r="K2796" s="153"/>
      <c r="L2796" s="153"/>
      <c r="M2796" s="153"/>
    </row>
    <row r="2797" spans="6:13" x14ac:dyDescent="0.25">
      <c r="F2797" s="153"/>
      <c r="G2797" s="153"/>
      <c r="H2797" s="153"/>
      <c r="I2797" s="153"/>
      <c r="J2797" s="153"/>
      <c r="K2797" s="153"/>
      <c r="L2797" s="153"/>
      <c r="M2797" s="153"/>
    </row>
    <row r="2798" spans="6:13" x14ac:dyDescent="0.25">
      <c r="F2798" s="153"/>
      <c r="G2798" s="153"/>
      <c r="H2798" s="153"/>
      <c r="I2798" s="153"/>
      <c r="J2798" s="153"/>
      <c r="K2798" s="153"/>
      <c r="L2798" s="153"/>
      <c r="M2798" s="153"/>
    </row>
    <row r="2799" spans="6:13" x14ac:dyDescent="0.25">
      <c r="F2799" s="153"/>
      <c r="G2799" s="153"/>
      <c r="H2799" s="153"/>
      <c r="I2799" s="153"/>
      <c r="J2799" s="153"/>
      <c r="K2799" s="153"/>
      <c r="L2799" s="153"/>
      <c r="M2799" s="153"/>
    </row>
    <row r="2800" spans="6:13" x14ac:dyDescent="0.25">
      <c r="F2800" s="153"/>
      <c r="G2800" s="153"/>
      <c r="H2800" s="153"/>
      <c r="I2800" s="153"/>
      <c r="J2800" s="153"/>
      <c r="K2800" s="153"/>
      <c r="L2800" s="153"/>
      <c r="M2800" s="153"/>
    </row>
    <row r="2801" spans="6:13" x14ac:dyDescent="0.25">
      <c r="F2801" s="153"/>
      <c r="G2801" s="153"/>
      <c r="H2801" s="153"/>
      <c r="I2801" s="153"/>
      <c r="J2801" s="153"/>
      <c r="K2801" s="153"/>
      <c r="L2801" s="153"/>
      <c r="M2801" s="153"/>
    </row>
    <row r="2802" spans="6:13" x14ac:dyDescent="0.25">
      <c r="F2802" s="153"/>
      <c r="G2802" s="153"/>
      <c r="H2802" s="153"/>
      <c r="I2802" s="153"/>
      <c r="J2802" s="153"/>
      <c r="K2802" s="153"/>
      <c r="L2802" s="153"/>
      <c r="M2802" s="153"/>
    </row>
    <row r="2803" spans="6:13" x14ac:dyDescent="0.25">
      <c r="F2803" s="153"/>
      <c r="G2803" s="153"/>
      <c r="H2803" s="153"/>
      <c r="I2803" s="153"/>
      <c r="J2803" s="153"/>
      <c r="K2803" s="153"/>
      <c r="L2803" s="153"/>
      <c r="M2803" s="153"/>
    </row>
    <row r="2804" spans="6:13" x14ac:dyDescent="0.25">
      <c r="F2804" s="153"/>
      <c r="G2804" s="153"/>
      <c r="H2804" s="153"/>
      <c r="I2804" s="153"/>
      <c r="J2804" s="153"/>
      <c r="K2804" s="153"/>
      <c r="L2804" s="153"/>
      <c r="M2804" s="153"/>
    </row>
    <row r="2805" spans="6:13" x14ac:dyDescent="0.25">
      <c r="F2805" s="153"/>
      <c r="G2805" s="153"/>
      <c r="H2805" s="153"/>
      <c r="I2805" s="153"/>
      <c r="J2805" s="153"/>
      <c r="K2805" s="153"/>
      <c r="L2805" s="153"/>
      <c r="M2805" s="153"/>
    </row>
    <row r="2806" spans="6:13" x14ac:dyDescent="0.25">
      <c r="F2806" s="153"/>
      <c r="G2806" s="153"/>
      <c r="H2806" s="153"/>
      <c r="I2806" s="153"/>
      <c r="J2806" s="153"/>
      <c r="K2806" s="153"/>
      <c r="L2806" s="153"/>
      <c r="M2806" s="153"/>
    </row>
    <row r="2807" spans="6:13" x14ac:dyDescent="0.25">
      <c r="F2807" s="153"/>
      <c r="G2807" s="153"/>
      <c r="H2807" s="153"/>
      <c r="I2807" s="153"/>
      <c r="J2807" s="153"/>
      <c r="K2807" s="153"/>
      <c r="L2807" s="153"/>
      <c r="M2807" s="153"/>
    </row>
    <row r="2808" spans="6:13" x14ac:dyDescent="0.25">
      <c r="F2808" s="153"/>
      <c r="G2808" s="153"/>
      <c r="H2808" s="153"/>
      <c r="I2808" s="153"/>
      <c r="J2808" s="153"/>
      <c r="K2808" s="153"/>
      <c r="L2808" s="153"/>
      <c r="M2808" s="153"/>
    </row>
    <row r="2809" spans="6:13" x14ac:dyDescent="0.25">
      <c r="F2809" s="153"/>
      <c r="G2809" s="153"/>
      <c r="H2809" s="153"/>
      <c r="I2809" s="153"/>
      <c r="J2809" s="153"/>
      <c r="K2809" s="153"/>
      <c r="L2809" s="153"/>
      <c r="M2809" s="153"/>
    </row>
    <row r="2810" spans="6:13" x14ac:dyDescent="0.25">
      <c r="F2810" s="153"/>
      <c r="G2810" s="153"/>
      <c r="H2810" s="153"/>
      <c r="I2810" s="153"/>
      <c r="J2810" s="153"/>
      <c r="K2810" s="153"/>
      <c r="L2810" s="153"/>
      <c r="M2810" s="153"/>
    </row>
    <row r="2811" spans="6:13" x14ac:dyDescent="0.25">
      <c r="F2811" s="153"/>
      <c r="G2811" s="153"/>
      <c r="H2811" s="153"/>
      <c r="I2811" s="153"/>
      <c r="J2811" s="153"/>
      <c r="K2811" s="153"/>
      <c r="L2811" s="153"/>
      <c r="M2811" s="153"/>
    </row>
    <row r="2812" spans="6:13" x14ac:dyDescent="0.25">
      <c r="F2812" s="153"/>
      <c r="G2812" s="153"/>
      <c r="H2812" s="153"/>
      <c r="I2812" s="153"/>
      <c r="J2812" s="153"/>
      <c r="K2812" s="153"/>
      <c r="L2812" s="153"/>
      <c r="M2812" s="153"/>
    </row>
    <row r="2813" spans="6:13" x14ac:dyDescent="0.25">
      <c r="F2813" s="153"/>
      <c r="G2813" s="153"/>
      <c r="H2813" s="153"/>
      <c r="I2813" s="153"/>
      <c r="J2813" s="153"/>
      <c r="K2813" s="153"/>
      <c r="L2813" s="153"/>
      <c r="M2813" s="153"/>
    </row>
    <row r="2814" spans="6:13" x14ac:dyDescent="0.25">
      <c r="F2814" s="153"/>
      <c r="G2814" s="153"/>
      <c r="H2814" s="153"/>
      <c r="I2814" s="153"/>
      <c r="J2814" s="153"/>
      <c r="K2814" s="153"/>
      <c r="L2814" s="153"/>
      <c r="M2814" s="153"/>
    </row>
    <row r="2815" spans="6:13" x14ac:dyDescent="0.25">
      <c r="F2815" s="153"/>
      <c r="G2815" s="153"/>
      <c r="H2815" s="153"/>
      <c r="I2815" s="153"/>
      <c r="J2815" s="153"/>
      <c r="K2815" s="153"/>
      <c r="L2815" s="153"/>
      <c r="M2815" s="153"/>
    </row>
    <row r="2816" spans="6:13" x14ac:dyDescent="0.25">
      <c r="F2816" s="153"/>
      <c r="G2816" s="153"/>
      <c r="H2816" s="153"/>
      <c r="I2816" s="153"/>
      <c r="J2816" s="153"/>
      <c r="K2816" s="153"/>
      <c r="L2816" s="153"/>
      <c r="M2816" s="153"/>
    </row>
    <row r="2817" spans="6:13" x14ac:dyDescent="0.25">
      <c r="F2817" s="153"/>
      <c r="G2817" s="153"/>
      <c r="H2817" s="153"/>
      <c r="I2817" s="153"/>
      <c r="J2817" s="153"/>
      <c r="K2817" s="153"/>
      <c r="L2817" s="153"/>
      <c r="M2817" s="153"/>
    </row>
    <row r="2818" spans="6:13" x14ac:dyDescent="0.25">
      <c r="F2818" s="153"/>
      <c r="G2818" s="153"/>
      <c r="H2818" s="153"/>
      <c r="I2818" s="153"/>
      <c r="J2818" s="153"/>
      <c r="K2818" s="153"/>
      <c r="L2818" s="153"/>
      <c r="M2818" s="153"/>
    </row>
    <row r="2819" spans="6:13" x14ac:dyDescent="0.25">
      <c r="F2819" s="153"/>
      <c r="G2819" s="153"/>
      <c r="H2819" s="153"/>
      <c r="I2819" s="153"/>
      <c r="J2819" s="153"/>
      <c r="K2819" s="153"/>
      <c r="L2819" s="153"/>
      <c r="M2819" s="153"/>
    </row>
    <row r="2820" spans="6:13" x14ac:dyDescent="0.25">
      <c r="F2820" s="153"/>
      <c r="G2820" s="153"/>
      <c r="H2820" s="153"/>
      <c r="I2820" s="153"/>
      <c r="J2820" s="153"/>
      <c r="K2820" s="153"/>
      <c r="L2820" s="153"/>
      <c r="M2820" s="153"/>
    </row>
    <row r="2821" spans="6:13" x14ac:dyDescent="0.25">
      <c r="F2821" s="153"/>
      <c r="G2821" s="153"/>
      <c r="H2821" s="153"/>
      <c r="I2821" s="153"/>
      <c r="J2821" s="153"/>
      <c r="K2821" s="153"/>
      <c r="L2821" s="153"/>
      <c r="M2821" s="153"/>
    </row>
    <row r="2822" spans="6:13" x14ac:dyDescent="0.25">
      <c r="F2822" s="153"/>
      <c r="G2822" s="153"/>
      <c r="H2822" s="153"/>
      <c r="I2822" s="153"/>
      <c r="J2822" s="153"/>
      <c r="K2822" s="153"/>
      <c r="L2822" s="153"/>
      <c r="M2822" s="153"/>
    </row>
    <row r="2823" spans="6:13" x14ac:dyDescent="0.25">
      <c r="F2823" s="153"/>
      <c r="G2823" s="153"/>
      <c r="H2823" s="153"/>
      <c r="I2823" s="153"/>
      <c r="J2823" s="153"/>
      <c r="K2823" s="153"/>
      <c r="L2823" s="153"/>
      <c r="M2823" s="153"/>
    </row>
    <row r="2824" spans="6:13" x14ac:dyDescent="0.25">
      <c r="F2824" s="153"/>
      <c r="G2824" s="153"/>
      <c r="H2824" s="153"/>
      <c r="I2824" s="153"/>
      <c r="J2824" s="153"/>
      <c r="K2824" s="153"/>
      <c r="L2824" s="153"/>
      <c r="M2824" s="153"/>
    </row>
    <row r="2825" spans="6:13" x14ac:dyDescent="0.25">
      <c r="F2825" s="153"/>
      <c r="G2825" s="153"/>
      <c r="H2825" s="153"/>
      <c r="I2825" s="153"/>
      <c r="J2825" s="153"/>
      <c r="K2825" s="153"/>
      <c r="L2825" s="153"/>
      <c r="M2825" s="153"/>
    </row>
    <row r="2826" spans="6:13" x14ac:dyDescent="0.25">
      <c r="F2826" s="153"/>
      <c r="G2826" s="153"/>
      <c r="H2826" s="153"/>
      <c r="I2826" s="153"/>
      <c r="J2826" s="153"/>
      <c r="K2826" s="153"/>
      <c r="L2826" s="153"/>
      <c r="M2826" s="153"/>
    </row>
    <row r="2827" spans="6:13" x14ac:dyDescent="0.25">
      <c r="F2827" s="153"/>
      <c r="G2827" s="153"/>
      <c r="H2827" s="153"/>
      <c r="I2827" s="153"/>
      <c r="J2827" s="153"/>
      <c r="K2827" s="153"/>
      <c r="L2827" s="153"/>
      <c r="M2827" s="153"/>
    </row>
    <row r="2828" spans="6:13" x14ac:dyDescent="0.25">
      <c r="F2828" s="153"/>
      <c r="G2828" s="153"/>
      <c r="H2828" s="153"/>
      <c r="I2828" s="153"/>
      <c r="J2828" s="153"/>
      <c r="K2828" s="153"/>
      <c r="L2828" s="153"/>
      <c r="M2828" s="153"/>
    </row>
    <row r="2829" spans="6:13" x14ac:dyDescent="0.25">
      <c r="F2829" s="153"/>
      <c r="G2829" s="153"/>
      <c r="H2829" s="153"/>
      <c r="I2829" s="153"/>
      <c r="J2829" s="153"/>
      <c r="K2829" s="153"/>
      <c r="L2829" s="153"/>
      <c r="M2829" s="153"/>
    </row>
    <row r="2830" spans="6:13" x14ac:dyDescent="0.25">
      <c r="F2830" s="153"/>
      <c r="G2830" s="153"/>
      <c r="H2830" s="153"/>
      <c r="I2830" s="153"/>
      <c r="J2830" s="153"/>
      <c r="K2830" s="153"/>
      <c r="L2830" s="153"/>
      <c r="M2830" s="153"/>
    </row>
    <row r="2831" spans="6:13" x14ac:dyDescent="0.25">
      <c r="F2831" s="153"/>
      <c r="G2831" s="153"/>
      <c r="H2831" s="153"/>
      <c r="I2831" s="153"/>
      <c r="J2831" s="153"/>
      <c r="K2831" s="153"/>
      <c r="L2831" s="153"/>
      <c r="M2831" s="153"/>
    </row>
    <row r="2832" spans="6:13" x14ac:dyDescent="0.25">
      <c r="F2832" s="153"/>
      <c r="G2832" s="153"/>
      <c r="H2832" s="153"/>
      <c r="I2832" s="153"/>
      <c r="J2832" s="153"/>
      <c r="K2832" s="153"/>
      <c r="L2832" s="153"/>
      <c r="M2832" s="153"/>
    </row>
    <row r="2833" spans="6:13" x14ac:dyDescent="0.25">
      <c r="F2833" s="153"/>
      <c r="G2833" s="153"/>
      <c r="H2833" s="153"/>
      <c r="I2833" s="153"/>
      <c r="J2833" s="153"/>
      <c r="K2833" s="153"/>
      <c r="L2833" s="153"/>
      <c r="M2833" s="153"/>
    </row>
    <row r="2834" spans="6:13" x14ac:dyDescent="0.25">
      <c r="F2834" s="153"/>
      <c r="G2834" s="153"/>
      <c r="H2834" s="153"/>
      <c r="I2834" s="153"/>
      <c r="J2834" s="153"/>
      <c r="K2834" s="153"/>
      <c r="L2834" s="153"/>
      <c r="M2834" s="153"/>
    </row>
    <row r="2835" spans="6:13" x14ac:dyDescent="0.25">
      <c r="F2835" s="153"/>
      <c r="G2835" s="153"/>
      <c r="H2835" s="153"/>
      <c r="I2835" s="153"/>
      <c r="J2835" s="153"/>
      <c r="K2835" s="153"/>
      <c r="L2835" s="153"/>
      <c r="M2835" s="153"/>
    </row>
    <row r="2836" spans="6:13" x14ac:dyDescent="0.25">
      <c r="F2836" s="153"/>
      <c r="G2836" s="153"/>
      <c r="H2836" s="153"/>
      <c r="I2836" s="153"/>
      <c r="J2836" s="153"/>
      <c r="K2836" s="153"/>
      <c r="L2836" s="153"/>
      <c r="M2836" s="153"/>
    </row>
    <row r="2837" spans="6:13" x14ac:dyDescent="0.25">
      <c r="F2837" s="153"/>
      <c r="G2837" s="153"/>
      <c r="H2837" s="153"/>
      <c r="I2837" s="153"/>
      <c r="J2837" s="153"/>
      <c r="K2837" s="153"/>
      <c r="L2837" s="153"/>
      <c r="M2837" s="153"/>
    </row>
    <row r="2838" spans="6:13" x14ac:dyDescent="0.25">
      <c r="F2838" s="153"/>
      <c r="G2838" s="153"/>
      <c r="H2838" s="153"/>
      <c r="I2838" s="153"/>
      <c r="J2838" s="153"/>
      <c r="K2838" s="153"/>
      <c r="L2838" s="153"/>
      <c r="M2838" s="153"/>
    </row>
    <row r="2839" spans="6:13" x14ac:dyDescent="0.25">
      <c r="F2839" s="153"/>
      <c r="G2839" s="153"/>
      <c r="H2839" s="153"/>
      <c r="I2839" s="153"/>
      <c r="J2839" s="153"/>
      <c r="K2839" s="153"/>
      <c r="L2839" s="153"/>
      <c r="M2839" s="153"/>
    </row>
    <row r="2840" spans="6:13" x14ac:dyDescent="0.25">
      <c r="F2840" s="153"/>
      <c r="G2840" s="153"/>
      <c r="H2840" s="153"/>
      <c r="I2840" s="153"/>
      <c r="J2840" s="153"/>
      <c r="K2840" s="153"/>
      <c r="L2840" s="153"/>
      <c r="M2840" s="153"/>
    </row>
    <row r="2841" spans="6:13" x14ac:dyDescent="0.25">
      <c r="F2841" s="153"/>
      <c r="G2841" s="153"/>
      <c r="H2841" s="153"/>
      <c r="I2841" s="153"/>
      <c r="J2841" s="153"/>
      <c r="K2841" s="153"/>
      <c r="L2841" s="153"/>
      <c r="M2841" s="153"/>
    </row>
    <row r="2842" spans="6:13" x14ac:dyDescent="0.25">
      <c r="F2842" s="153"/>
      <c r="G2842" s="153"/>
      <c r="H2842" s="153"/>
      <c r="I2842" s="153"/>
      <c r="J2842" s="153"/>
      <c r="K2842" s="153"/>
      <c r="L2842" s="153"/>
      <c r="M2842" s="153"/>
    </row>
    <row r="2843" spans="6:13" x14ac:dyDescent="0.25">
      <c r="F2843" s="153"/>
      <c r="G2843" s="153"/>
      <c r="H2843" s="153"/>
      <c r="I2843" s="153"/>
      <c r="J2843" s="153"/>
      <c r="K2843" s="153"/>
      <c r="L2843" s="153"/>
      <c r="M2843" s="153"/>
    </row>
    <row r="2844" spans="6:13" x14ac:dyDescent="0.25">
      <c r="F2844" s="153"/>
      <c r="G2844" s="153"/>
      <c r="H2844" s="153"/>
      <c r="I2844" s="153"/>
      <c r="J2844" s="153"/>
      <c r="K2844" s="153"/>
      <c r="L2844" s="153"/>
      <c r="M2844" s="153"/>
    </row>
    <row r="2845" spans="6:13" x14ac:dyDescent="0.25">
      <c r="F2845" s="153"/>
      <c r="G2845" s="153"/>
      <c r="H2845" s="153"/>
      <c r="I2845" s="153"/>
      <c r="J2845" s="153"/>
      <c r="K2845" s="153"/>
      <c r="L2845" s="153"/>
      <c r="M2845" s="153"/>
    </row>
    <row r="2846" spans="6:13" x14ac:dyDescent="0.25">
      <c r="F2846" s="153"/>
      <c r="G2846" s="153"/>
      <c r="H2846" s="153"/>
      <c r="I2846" s="153"/>
      <c r="J2846" s="153"/>
      <c r="K2846" s="153"/>
      <c r="L2846" s="153"/>
      <c r="M2846" s="153"/>
    </row>
    <row r="2847" spans="6:13" x14ac:dyDescent="0.25">
      <c r="F2847" s="153"/>
      <c r="G2847" s="153"/>
      <c r="H2847" s="153"/>
      <c r="I2847" s="153"/>
      <c r="J2847" s="153"/>
      <c r="K2847" s="153"/>
      <c r="L2847" s="153"/>
      <c r="M2847" s="153"/>
    </row>
    <row r="2848" spans="6:13" x14ac:dyDescent="0.25">
      <c r="F2848" s="153"/>
      <c r="G2848" s="153"/>
      <c r="H2848" s="153"/>
      <c r="I2848" s="153"/>
      <c r="J2848" s="153"/>
      <c r="K2848" s="153"/>
      <c r="L2848" s="153"/>
      <c r="M2848" s="153"/>
    </row>
    <row r="2849" spans="6:13" x14ac:dyDescent="0.25">
      <c r="F2849" s="153"/>
      <c r="G2849" s="153"/>
      <c r="H2849" s="153"/>
      <c r="I2849" s="153"/>
      <c r="J2849" s="153"/>
      <c r="K2849" s="153"/>
      <c r="L2849" s="153"/>
      <c r="M2849" s="153"/>
    </row>
    <row r="2850" spans="6:13" x14ac:dyDescent="0.25">
      <c r="F2850" s="153"/>
      <c r="G2850" s="153"/>
      <c r="H2850" s="153"/>
      <c r="I2850" s="153"/>
      <c r="J2850" s="153"/>
      <c r="K2850" s="153"/>
      <c r="L2850" s="153"/>
      <c r="M2850" s="153"/>
    </row>
    <row r="2851" spans="6:13" x14ac:dyDescent="0.25">
      <c r="F2851" s="153"/>
      <c r="G2851" s="153"/>
      <c r="H2851" s="153"/>
      <c r="I2851" s="153"/>
      <c r="J2851" s="153"/>
      <c r="K2851" s="153"/>
      <c r="L2851" s="153"/>
      <c r="M2851" s="153"/>
    </row>
    <row r="2852" spans="6:13" x14ac:dyDescent="0.25">
      <c r="F2852" s="153"/>
      <c r="G2852" s="153"/>
      <c r="H2852" s="153"/>
      <c r="I2852" s="153"/>
      <c r="J2852" s="153"/>
      <c r="K2852" s="153"/>
      <c r="L2852" s="153"/>
      <c r="M2852" s="153"/>
    </row>
    <row r="2853" spans="6:13" x14ac:dyDescent="0.25">
      <c r="F2853" s="153"/>
      <c r="G2853" s="153"/>
      <c r="H2853" s="153"/>
      <c r="I2853" s="153"/>
      <c r="J2853" s="153"/>
      <c r="K2853" s="153"/>
      <c r="L2853" s="153"/>
      <c r="M2853" s="153"/>
    </row>
    <row r="2854" spans="6:13" x14ac:dyDescent="0.25">
      <c r="F2854" s="153"/>
      <c r="G2854" s="153"/>
      <c r="H2854" s="153"/>
      <c r="I2854" s="153"/>
      <c r="J2854" s="153"/>
      <c r="K2854" s="153"/>
      <c r="L2854" s="153"/>
      <c r="M2854" s="153"/>
    </row>
    <row r="2855" spans="6:13" x14ac:dyDescent="0.25">
      <c r="F2855" s="153"/>
      <c r="G2855" s="153"/>
      <c r="H2855" s="153"/>
      <c r="I2855" s="153"/>
      <c r="J2855" s="153"/>
      <c r="K2855" s="153"/>
      <c r="L2855" s="153"/>
      <c r="M2855" s="153"/>
    </row>
    <row r="2856" spans="6:13" x14ac:dyDescent="0.25">
      <c r="F2856" s="153"/>
      <c r="G2856" s="153"/>
      <c r="H2856" s="153"/>
      <c r="I2856" s="153"/>
      <c r="J2856" s="153"/>
      <c r="K2856" s="153"/>
      <c r="L2856" s="153"/>
      <c r="M2856" s="153"/>
    </row>
    <row r="2857" spans="6:13" x14ac:dyDescent="0.25">
      <c r="F2857" s="153"/>
      <c r="G2857" s="153"/>
      <c r="H2857" s="153"/>
      <c r="I2857" s="153"/>
      <c r="J2857" s="153"/>
      <c r="K2857" s="153"/>
      <c r="L2857" s="153"/>
      <c r="M2857" s="153"/>
    </row>
    <row r="2858" spans="6:13" x14ac:dyDescent="0.25">
      <c r="F2858" s="153"/>
      <c r="G2858" s="153"/>
      <c r="H2858" s="153"/>
      <c r="I2858" s="153"/>
      <c r="J2858" s="153"/>
      <c r="K2858" s="153"/>
      <c r="L2858" s="153"/>
      <c r="M2858" s="153"/>
    </row>
    <row r="2859" spans="6:13" x14ac:dyDescent="0.25">
      <c r="F2859" s="153"/>
      <c r="G2859" s="153"/>
      <c r="H2859" s="153"/>
      <c r="I2859" s="153"/>
      <c r="J2859" s="153"/>
      <c r="K2859" s="153"/>
      <c r="L2859" s="153"/>
      <c r="M2859" s="153"/>
    </row>
    <row r="2860" spans="6:13" x14ac:dyDescent="0.25">
      <c r="F2860" s="153"/>
      <c r="G2860" s="153"/>
      <c r="H2860" s="153"/>
      <c r="I2860" s="153"/>
      <c r="J2860" s="153"/>
      <c r="K2860" s="153"/>
      <c r="L2860" s="153"/>
      <c r="M2860" s="153"/>
    </row>
    <row r="2861" spans="6:13" x14ac:dyDescent="0.25">
      <c r="F2861" s="153"/>
      <c r="G2861" s="153"/>
      <c r="H2861" s="153"/>
      <c r="I2861" s="153"/>
      <c r="J2861" s="153"/>
      <c r="K2861" s="153"/>
      <c r="L2861" s="153"/>
      <c r="M2861" s="153"/>
    </row>
    <row r="2862" spans="6:13" x14ac:dyDescent="0.25">
      <c r="F2862" s="153"/>
      <c r="G2862" s="153"/>
      <c r="H2862" s="153"/>
      <c r="I2862" s="153"/>
      <c r="J2862" s="153"/>
      <c r="K2862" s="153"/>
      <c r="L2862" s="153"/>
      <c r="M2862" s="153"/>
    </row>
    <row r="2863" spans="6:13" x14ac:dyDescent="0.25">
      <c r="F2863" s="153"/>
      <c r="G2863" s="153"/>
      <c r="H2863" s="153"/>
      <c r="I2863" s="153"/>
      <c r="J2863" s="153"/>
      <c r="K2863" s="153"/>
      <c r="L2863" s="153"/>
      <c r="M2863" s="153"/>
    </row>
    <row r="2864" spans="6:13" x14ac:dyDescent="0.25">
      <c r="F2864" s="153"/>
      <c r="G2864" s="153"/>
      <c r="H2864" s="153"/>
      <c r="I2864" s="153"/>
      <c r="J2864" s="153"/>
      <c r="K2864" s="153"/>
      <c r="L2864" s="153"/>
      <c r="M2864" s="153"/>
    </row>
    <row r="2865" spans="6:13" x14ac:dyDescent="0.25">
      <c r="F2865" s="153"/>
      <c r="G2865" s="153"/>
      <c r="H2865" s="153"/>
      <c r="I2865" s="153"/>
      <c r="J2865" s="153"/>
      <c r="K2865" s="153"/>
      <c r="L2865" s="153"/>
      <c r="M2865" s="153"/>
    </row>
    <row r="2866" spans="6:13" x14ac:dyDescent="0.25">
      <c r="F2866" s="153"/>
      <c r="G2866" s="153"/>
      <c r="H2866" s="153"/>
      <c r="I2866" s="153"/>
      <c r="J2866" s="153"/>
      <c r="K2866" s="153"/>
      <c r="L2866" s="153"/>
      <c r="M2866" s="153"/>
    </row>
    <row r="2867" spans="6:13" x14ac:dyDescent="0.25">
      <c r="F2867" s="153"/>
      <c r="G2867" s="153"/>
      <c r="H2867" s="153"/>
      <c r="I2867" s="153"/>
      <c r="J2867" s="153"/>
      <c r="K2867" s="153"/>
      <c r="L2867" s="153"/>
      <c r="M2867" s="153"/>
    </row>
    <row r="2868" spans="6:13" x14ac:dyDescent="0.25">
      <c r="F2868" s="153"/>
      <c r="G2868" s="153"/>
      <c r="H2868" s="153"/>
      <c r="I2868" s="153"/>
      <c r="J2868" s="153"/>
      <c r="K2868" s="153"/>
      <c r="L2868" s="153"/>
      <c r="M2868" s="153"/>
    </row>
    <row r="2869" spans="6:13" x14ac:dyDescent="0.25">
      <c r="F2869" s="153"/>
      <c r="G2869" s="153"/>
      <c r="H2869" s="153"/>
      <c r="I2869" s="153"/>
      <c r="J2869" s="153"/>
      <c r="K2869" s="153"/>
      <c r="L2869" s="153"/>
      <c r="M2869" s="153"/>
    </row>
    <row r="2870" spans="6:13" x14ac:dyDescent="0.25">
      <c r="F2870" s="153"/>
      <c r="G2870" s="153"/>
      <c r="H2870" s="153"/>
      <c r="I2870" s="153"/>
      <c r="J2870" s="153"/>
      <c r="K2870" s="153"/>
      <c r="L2870" s="153"/>
      <c r="M2870" s="153"/>
    </row>
    <row r="2871" spans="6:13" x14ac:dyDescent="0.25">
      <c r="F2871" s="153"/>
      <c r="G2871" s="153"/>
      <c r="H2871" s="153"/>
      <c r="I2871" s="153"/>
      <c r="J2871" s="153"/>
      <c r="K2871" s="153"/>
      <c r="L2871" s="153"/>
      <c r="M2871" s="153"/>
    </row>
    <row r="2872" spans="6:13" x14ac:dyDescent="0.25">
      <c r="F2872" s="153"/>
      <c r="G2872" s="153"/>
      <c r="H2872" s="153"/>
      <c r="I2872" s="153"/>
      <c r="J2872" s="153"/>
      <c r="K2872" s="153"/>
      <c r="L2872" s="153"/>
      <c r="M2872" s="153"/>
    </row>
    <row r="2873" spans="6:13" x14ac:dyDescent="0.25">
      <c r="F2873" s="153"/>
      <c r="G2873" s="153"/>
      <c r="H2873" s="153"/>
      <c r="I2873" s="153"/>
      <c r="J2873" s="153"/>
      <c r="K2873" s="153"/>
      <c r="L2873" s="153"/>
      <c r="M2873" s="153"/>
    </row>
    <row r="2874" spans="6:13" x14ac:dyDescent="0.25">
      <c r="F2874" s="153"/>
      <c r="G2874" s="153"/>
      <c r="H2874" s="153"/>
      <c r="I2874" s="153"/>
      <c r="J2874" s="153"/>
      <c r="K2874" s="153"/>
      <c r="L2874" s="153"/>
      <c r="M2874" s="153"/>
    </row>
    <row r="2875" spans="6:13" x14ac:dyDescent="0.25">
      <c r="F2875" s="153"/>
      <c r="G2875" s="153"/>
      <c r="H2875" s="153"/>
      <c r="I2875" s="153"/>
      <c r="J2875" s="153"/>
      <c r="K2875" s="153"/>
      <c r="L2875" s="153"/>
      <c r="M2875" s="153"/>
    </row>
    <row r="2876" spans="6:13" x14ac:dyDescent="0.25">
      <c r="F2876" s="153"/>
      <c r="G2876" s="153"/>
      <c r="H2876" s="153"/>
      <c r="I2876" s="153"/>
      <c r="J2876" s="153"/>
      <c r="K2876" s="153"/>
      <c r="L2876" s="153"/>
      <c r="M2876" s="153"/>
    </row>
    <row r="2877" spans="6:13" x14ac:dyDescent="0.25">
      <c r="F2877" s="153"/>
      <c r="G2877" s="153"/>
      <c r="H2877" s="153"/>
      <c r="I2877" s="153"/>
      <c r="J2877" s="153"/>
      <c r="K2877" s="153"/>
      <c r="L2877" s="153"/>
      <c r="M2877" s="153"/>
    </row>
    <row r="2878" spans="6:13" x14ac:dyDescent="0.25">
      <c r="F2878" s="153"/>
      <c r="G2878" s="153"/>
      <c r="H2878" s="153"/>
      <c r="I2878" s="153"/>
      <c r="J2878" s="153"/>
      <c r="K2878" s="153"/>
      <c r="L2878" s="153"/>
      <c r="M2878" s="153"/>
    </row>
    <row r="2879" spans="6:13" x14ac:dyDescent="0.25">
      <c r="F2879" s="153"/>
      <c r="G2879" s="153"/>
      <c r="H2879" s="153"/>
      <c r="I2879" s="153"/>
      <c r="J2879" s="153"/>
      <c r="K2879" s="153"/>
      <c r="L2879" s="153"/>
      <c r="M2879" s="153"/>
    </row>
    <row r="2880" spans="6:13" x14ac:dyDescent="0.25">
      <c r="F2880" s="153"/>
      <c r="G2880" s="153"/>
      <c r="H2880" s="153"/>
      <c r="I2880" s="153"/>
      <c r="J2880" s="153"/>
      <c r="K2880" s="153"/>
      <c r="L2880" s="153"/>
      <c r="M2880" s="153"/>
    </row>
    <row r="2881" spans="6:13" x14ac:dyDescent="0.25">
      <c r="F2881" s="153"/>
      <c r="G2881" s="153"/>
      <c r="H2881" s="153"/>
      <c r="I2881" s="153"/>
      <c r="J2881" s="153"/>
      <c r="K2881" s="153"/>
      <c r="L2881" s="153"/>
      <c r="M2881" s="153"/>
    </row>
    <row r="2882" spans="6:13" x14ac:dyDescent="0.25">
      <c r="F2882" s="153"/>
      <c r="G2882" s="153"/>
      <c r="H2882" s="153"/>
      <c r="I2882" s="153"/>
      <c r="J2882" s="153"/>
      <c r="K2882" s="153"/>
      <c r="L2882" s="153"/>
      <c r="M2882" s="153"/>
    </row>
    <row r="2883" spans="6:13" x14ac:dyDescent="0.25">
      <c r="F2883" s="153"/>
      <c r="G2883" s="153"/>
      <c r="H2883" s="153"/>
      <c r="I2883" s="153"/>
      <c r="J2883" s="153"/>
      <c r="K2883" s="153"/>
      <c r="L2883" s="153"/>
      <c r="M2883" s="153"/>
    </row>
    <row r="2884" spans="6:13" x14ac:dyDescent="0.25">
      <c r="F2884" s="153"/>
      <c r="G2884" s="153"/>
      <c r="H2884" s="153"/>
      <c r="I2884" s="153"/>
      <c r="J2884" s="153"/>
      <c r="K2884" s="153"/>
      <c r="L2884" s="153"/>
      <c r="M2884" s="153"/>
    </row>
    <row r="2885" spans="6:13" x14ac:dyDescent="0.25">
      <c r="F2885" s="153"/>
      <c r="G2885" s="153"/>
      <c r="H2885" s="153"/>
      <c r="I2885" s="153"/>
      <c r="J2885" s="153"/>
      <c r="K2885" s="153"/>
      <c r="L2885" s="153"/>
      <c r="M2885" s="153"/>
    </row>
    <row r="2886" spans="6:13" x14ac:dyDescent="0.25">
      <c r="F2886" s="153"/>
      <c r="G2886" s="153"/>
      <c r="H2886" s="153"/>
      <c r="I2886" s="153"/>
      <c r="J2886" s="153"/>
      <c r="K2886" s="153"/>
      <c r="L2886" s="153"/>
      <c r="M2886" s="153"/>
    </row>
    <row r="2887" spans="6:13" x14ac:dyDescent="0.25">
      <c r="F2887" s="153"/>
      <c r="G2887" s="153"/>
      <c r="H2887" s="153"/>
      <c r="I2887" s="153"/>
      <c r="J2887" s="153"/>
      <c r="K2887" s="153"/>
      <c r="L2887" s="153"/>
      <c r="M2887" s="153"/>
    </row>
    <row r="2888" spans="6:13" x14ac:dyDescent="0.25">
      <c r="F2888" s="153"/>
      <c r="G2888" s="153"/>
      <c r="H2888" s="153"/>
      <c r="I2888" s="153"/>
      <c r="J2888" s="153"/>
      <c r="K2888" s="153"/>
      <c r="L2888" s="153"/>
      <c r="M2888" s="153"/>
    </row>
    <row r="2889" spans="6:13" x14ac:dyDescent="0.25">
      <c r="F2889" s="153"/>
      <c r="G2889" s="153"/>
      <c r="H2889" s="153"/>
      <c r="I2889" s="153"/>
      <c r="J2889" s="153"/>
      <c r="K2889" s="153"/>
      <c r="L2889" s="153"/>
      <c r="M2889" s="153"/>
    </row>
    <row r="2890" spans="6:13" x14ac:dyDescent="0.25">
      <c r="F2890" s="153"/>
      <c r="G2890" s="153"/>
      <c r="H2890" s="153"/>
      <c r="I2890" s="153"/>
      <c r="J2890" s="153"/>
      <c r="K2890" s="153"/>
      <c r="L2890" s="153"/>
      <c r="M2890" s="153"/>
    </row>
    <row r="2891" spans="6:13" x14ac:dyDescent="0.25">
      <c r="F2891" s="153"/>
      <c r="G2891" s="153"/>
      <c r="H2891" s="153"/>
      <c r="I2891" s="153"/>
      <c r="J2891" s="153"/>
      <c r="K2891" s="153"/>
      <c r="L2891" s="153"/>
      <c r="M2891" s="153"/>
    </row>
    <row r="2892" spans="6:13" x14ac:dyDescent="0.25">
      <c r="F2892" s="153"/>
      <c r="G2892" s="153"/>
      <c r="H2892" s="153"/>
      <c r="I2892" s="153"/>
      <c r="J2892" s="153"/>
      <c r="K2892" s="153"/>
      <c r="L2892" s="153"/>
      <c r="M2892" s="153"/>
    </row>
    <row r="2893" spans="6:13" x14ac:dyDescent="0.25">
      <c r="F2893" s="153"/>
      <c r="G2893" s="153"/>
      <c r="H2893" s="153"/>
      <c r="I2893" s="153"/>
      <c r="J2893" s="153"/>
      <c r="K2893" s="153"/>
      <c r="L2893" s="153"/>
      <c r="M2893" s="153"/>
    </row>
    <row r="2894" spans="6:13" x14ac:dyDescent="0.25">
      <c r="F2894" s="153"/>
      <c r="G2894" s="153"/>
      <c r="H2894" s="153"/>
      <c r="I2894" s="153"/>
      <c r="J2894" s="153"/>
      <c r="K2894" s="153"/>
      <c r="L2894" s="153"/>
      <c r="M2894" s="153"/>
    </row>
    <row r="2895" spans="6:13" x14ac:dyDescent="0.25">
      <c r="F2895" s="153"/>
      <c r="G2895" s="153"/>
      <c r="H2895" s="153"/>
      <c r="I2895" s="153"/>
      <c r="J2895" s="153"/>
      <c r="K2895" s="153"/>
      <c r="L2895" s="153"/>
      <c r="M2895" s="153"/>
    </row>
    <row r="2896" spans="6:13" x14ac:dyDescent="0.25">
      <c r="F2896" s="153"/>
      <c r="G2896" s="153"/>
      <c r="H2896" s="153"/>
      <c r="I2896" s="153"/>
      <c r="J2896" s="153"/>
      <c r="K2896" s="153"/>
      <c r="L2896" s="153"/>
      <c r="M2896" s="153"/>
    </row>
    <row r="2897" spans="6:13" x14ac:dyDescent="0.25">
      <c r="F2897" s="153"/>
      <c r="G2897" s="153"/>
      <c r="H2897" s="153"/>
      <c r="I2897" s="153"/>
      <c r="J2897" s="153"/>
      <c r="K2897" s="153"/>
      <c r="L2897" s="153"/>
      <c r="M2897" s="153"/>
    </row>
    <row r="2898" spans="6:13" x14ac:dyDescent="0.25">
      <c r="F2898" s="153"/>
      <c r="G2898" s="153"/>
      <c r="H2898" s="153"/>
      <c r="I2898" s="153"/>
      <c r="J2898" s="153"/>
      <c r="K2898" s="153"/>
      <c r="L2898" s="153"/>
      <c r="M2898" s="153"/>
    </row>
    <row r="2899" spans="6:13" x14ac:dyDescent="0.25">
      <c r="F2899" s="153"/>
      <c r="G2899" s="153"/>
      <c r="H2899" s="153"/>
      <c r="I2899" s="153"/>
      <c r="J2899" s="153"/>
      <c r="K2899" s="153"/>
      <c r="L2899" s="153"/>
      <c r="M2899" s="153"/>
    </row>
    <row r="2900" spans="6:13" x14ac:dyDescent="0.25">
      <c r="F2900" s="153"/>
      <c r="G2900" s="153"/>
      <c r="H2900" s="153"/>
      <c r="I2900" s="153"/>
      <c r="J2900" s="153"/>
      <c r="K2900" s="153"/>
      <c r="L2900" s="153"/>
      <c r="M2900" s="153"/>
    </row>
    <row r="2901" spans="6:13" x14ac:dyDescent="0.25">
      <c r="F2901" s="153"/>
      <c r="G2901" s="153"/>
      <c r="H2901" s="153"/>
      <c r="I2901" s="153"/>
      <c r="J2901" s="153"/>
      <c r="K2901" s="153"/>
      <c r="L2901" s="153"/>
      <c r="M2901" s="153"/>
    </row>
    <row r="2902" spans="6:13" x14ac:dyDescent="0.25">
      <c r="F2902" s="153"/>
      <c r="G2902" s="153"/>
      <c r="H2902" s="153"/>
      <c r="I2902" s="153"/>
      <c r="J2902" s="153"/>
      <c r="K2902" s="153"/>
      <c r="L2902" s="153"/>
      <c r="M2902" s="153"/>
    </row>
    <row r="2903" spans="6:13" x14ac:dyDescent="0.25">
      <c r="F2903" s="153"/>
      <c r="G2903" s="153"/>
      <c r="H2903" s="153"/>
      <c r="I2903" s="153"/>
      <c r="J2903" s="153"/>
      <c r="K2903" s="153"/>
      <c r="L2903" s="153"/>
      <c r="M2903" s="153"/>
    </row>
    <row r="2904" spans="6:13" x14ac:dyDescent="0.25">
      <c r="F2904" s="153"/>
      <c r="G2904" s="153"/>
      <c r="H2904" s="153"/>
      <c r="I2904" s="153"/>
      <c r="J2904" s="153"/>
      <c r="K2904" s="153"/>
      <c r="L2904" s="153"/>
      <c r="M2904" s="153"/>
    </row>
    <row r="2905" spans="6:13" x14ac:dyDescent="0.25">
      <c r="F2905" s="153"/>
      <c r="G2905" s="153"/>
      <c r="H2905" s="153"/>
      <c r="I2905" s="153"/>
      <c r="J2905" s="153"/>
      <c r="K2905" s="153"/>
      <c r="L2905" s="153"/>
      <c r="M2905" s="153"/>
    </row>
    <row r="2906" spans="6:13" x14ac:dyDescent="0.25">
      <c r="F2906" s="153"/>
      <c r="G2906" s="153"/>
      <c r="H2906" s="153"/>
      <c r="I2906" s="153"/>
      <c r="J2906" s="153"/>
      <c r="K2906" s="153"/>
      <c r="L2906" s="153"/>
      <c r="M2906" s="153"/>
    </row>
    <row r="2907" spans="6:13" x14ac:dyDescent="0.25">
      <c r="F2907" s="153"/>
      <c r="G2907" s="153"/>
      <c r="H2907" s="153"/>
      <c r="I2907" s="153"/>
      <c r="J2907" s="153"/>
      <c r="K2907" s="153"/>
      <c r="L2907" s="153"/>
      <c r="M2907" s="153"/>
    </row>
    <row r="2908" spans="6:13" x14ac:dyDescent="0.25">
      <c r="F2908" s="153"/>
      <c r="G2908" s="153"/>
      <c r="H2908" s="153"/>
      <c r="I2908" s="153"/>
      <c r="J2908" s="153"/>
      <c r="K2908" s="153"/>
      <c r="L2908" s="153"/>
      <c r="M2908" s="153"/>
    </row>
    <row r="2909" spans="6:13" x14ac:dyDescent="0.25">
      <c r="F2909" s="153"/>
      <c r="G2909" s="153"/>
      <c r="H2909" s="153"/>
      <c r="I2909" s="153"/>
      <c r="J2909" s="153"/>
      <c r="K2909" s="153"/>
      <c r="L2909" s="153"/>
      <c r="M2909" s="153"/>
    </row>
    <row r="2910" spans="6:13" x14ac:dyDescent="0.25">
      <c r="F2910" s="153"/>
      <c r="G2910" s="153"/>
      <c r="H2910" s="153"/>
      <c r="I2910" s="153"/>
      <c r="J2910" s="153"/>
      <c r="K2910" s="153"/>
      <c r="L2910" s="153"/>
      <c r="M2910" s="153"/>
    </row>
    <row r="2911" spans="6:13" x14ac:dyDescent="0.25">
      <c r="F2911" s="153"/>
      <c r="G2911" s="153"/>
      <c r="H2911" s="153"/>
      <c r="I2911" s="153"/>
      <c r="J2911" s="153"/>
      <c r="K2911" s="153"/>
      <c r="L2911" s="153"/>
      <c r="M2911" s="153"/>
    </row>
    <row r="2912" spans="6:13" x14ac:dyDescent="0.25">
      <c r="F2912" s="153"/>
      <c r="G2912" s="153"/>
      <c r="H2912" s="153"/>
      <c r="I2912" s="153"/>
      <c r="J2912" s="153"/>
      <c r="K2912" s="153"/>
      <c r="L2912" s="153"/>
      <c r="M2912" s="153"/>
    </row>
    <row r="2913" spans="6:13" x14ac:dyDescent="0.25">
      <c r="F2913" s="153"/>
      <c r="G2913" s="153"/>
      <c r="H2913" s="153"/>
      <c r="I2913" s="153"/>
      <c r="J2913" s="153"/>
      <c r="K2913" s="153"/>
      <c r="L2913" s="153"/>
      <c r="M2913" s="153"/>
    </row>
    <row r="2914" spans="6:13" x14ac:dyDescent="0.25">
      <c r="F2914" s="153"/>
      <c r="G2914" s="153"/>
      <c r="H2914" s="153"/>
      <c r="I2914" s="153"/>
      <c r="J2914" s="153"/>
      <c r="K2914" s="153"/>
      <c r="L2914" s="153"/>
      <c r="M2914" s="153"/>
    </row>
    <row r="2915" spans="6:13" x14ac:dyDescent="0.25">
      <c r="F2915" s="153"/>
      <c r="G2915" s="153"/>
      <c r="H2915" s="153"/>
      <c r="I2915" s="153"/>
      <c r="J2915" s="153"/>
      <c r="K2915" s="153"/>
      <c r="L2915" s="153"/>
      <c r="M2915" s="153"/>
    </row>
    <row r="2916" spans="6:13" x14ac:dyDescent="0.25">
      <c r="F2916" s="153"/>
      <c r="G2916" s="153"/>
      <c r="H2916" s="153"/>
      <c r="I2916" s="153"/>
      <c r="J2916" s="153"/>
      <c r="K2916" s="153"/>
      <c r="L2916" s="153"/>
      <c r="M2916" s="153"/>
    </row>
    <row r="2917" spans="6:13" x14ac:dyDescent="0.25">
      <c r="F2917" s="153"/>
      <c r="G2917" s="153"/>
      <c r="H2917" s="153"/>
      <c r="I2917" s="153"/>
      <c r="J2917" s="153"/>
      <c r="K2917" s="153"/>
      <c r="L2917" s="153"/>
      <c r="M2917" s="153"/>
    </row>
    <row r="2918" spans="6:13" x14ac:dyDescent="0.25">
      <c r="F2918" s="153"/>
      <c r="G2918" s="153"/>
      <c r="H2918" s="153"/>
      <c r="I2918" s="153"/>
      <c r="J2918" s="153"/>
      <c r="K2918" s="153"/>
      <c r="L2918" s="153"/>
      <c r="M2918" s="153"/>
    </row>
    <row r="2919" spans="6:13" x14ac:dyDescent="0.25">
      <c r="F2919" s="153"/>
      <c r="G2919" s="153"/>
      <c r="H2919" s="153"/>
      <c r="I2919" s="153"/>
      <c r="J2919" s="153"/>
      <c r="K2919" s="153"/>
      <c r="L2919" s="153"/>
      <c r="M2919" s="153"/>
    </row>
    <row r="2920" spans="6:13" x14ac:dyDescent="0.25">
      <c r="F2920" s="153"/>
      <c r="G2920" s="153"/>
      <c r="H2920" s="153"/>
      <c r="I2920" s="153"/>
      <c r="J2920" s="153"/>
      <c r="K2920" s="153"/>
      <c r="L2920" s="153"/>
      <c r="M2920" s="153"/>
    </row>
    <row r="2921" spans="6:13" x14ac:dyDescent="0.25">
      <c r="F2921" s="153"/>
      <c r="G2921" s="153"/>
      <c r="H2921" s="153"/>
      <c r="I2921" s="153"/>
      <c r="J2921" s="153"/>
      <c r="K2921" s="153"/>
      <c r="L2921" s="153"/>
      <c r="M2921" s="153"/>
    </row>
    <row r="2922" spans="6:13" x14ac:dyDescent="0.25">
      <c r="F2922" s="153"/>
      <c r="G2922" s="153"/>
      <c r="H2922" s="153"/>
      <c r="I2922" s="153"/>
      <c r="J2922" s="153"/>
      <c r="K2922" s="153"/>
      <c r="L2922" s="153"/>
      <c r="M2922" s="153"/>
    </row>
    <row r="2923" spans="6:13" x14ac:dyDescent="0.25">
      <c r="F2923" s="153"/>
      <c r="G2923" s="153"/>
      <c r="H2923" s="153"/>
      <c r="I2923" s="153"/>
      <c r="J2923" s="153"/>
      <c r="K2923" s="153"/>
      <c r="L2923" s="153"/>
      <c r="M2923" s="153"/>
    </row>
    <row r="2924" spans="6:13" x14ac:dyDescent="0.25">
      <c r="F2924" s="153"/>
      <c r="G2924" s="153"/>
      <c r="H2924" s="153"/>
      <c r="I2924" s="153"/>
      <c r="J2924" s="153"/>
      <c r="K2924" s="153"/>
      <c r="L2924" s="153"/>
      <c r="M2924" s="153"/>
    </row>
    <row r="2925" spans="6:13" x14ac:dyDescent="0.25">
      <c r="F2925" s="153"/>
      <c r="G2925" s="153"/>
      <c r="H2925" s="153"/>
      <c r="I2925" s="153"/>
      <c r="J2925" s="153"/>
      <c r="K2925" s="153"/>
      <c r="L2925" s="153"/>
      <c r="M2925" s="153"/>
    </row>
    <row r="2926" spans="6:13" x14ac:dyDescent="0.25">
      <c r="F2926" s="153"/>
      <c r="G2926" s="153"/>
      <c r="H2926" s="153"/>
      <c r="I2926" s="153"/>
      <c r="J2926" s="153"/>
      <c r="K2926" s="153"/>
      <c r="L2926" s="153"/>
      <c r="M2926" s="153"/>
    </row>
    <row r="2927" spans="6:13" x14ac:dyDescent="0.25">
      <c r="F2927" s="153"/>
      <c r="G2927" s="153"/>
      <c r="H2927" s="153"/>
      <c r="I2927" s="153"/>
      <c r="J2927" s="153"/>
      <c r="K2927" s="153"/>
      <c r="L2927" s="153"/>
      <c r="M2927" s="153"/>
    </row>
    <row r="2928" spans="6:13" x14ac:dyDescent="0.25">
      <c r="F2928" s="153"/>
      <c r="G2928" s="153"/>
      <c r="H2928" s="153"/>
      <c r="I2928" s="153"/>
      <c r="J2928" s="153"/>
      <c r="K2928" s="153"/>
      <c r="L2928" s="153"/>
      <c r="M2928" s="153"/>
    </row>
    <row r="2929" spans="6:13" x14ac:dyDescent="0.25">
      <c r="F2929" s="153"/>
      <c r="G2929" s="153"/>
      <c r="H2929" s="153"/>
      <c r="I2929" s="153"/>
      <c r="J2929" s="153"/>
      <c r="K2929" s="153"/>
      <c r="L2929" s="153"/>
      <c r="M2929" s="153"/>
    </row>
    <row r="2930" spans="6:13" x14ac:dyDescent="0.25">
      <c r="F2930" s="153"/>
      <c r="G2930" s="153"/>
      <c r="H2930" s="153"/>
      <c r="I2930" s="153"/>
      <c r="J2930" s="153"/>
      <c r="K2930" s="153"/>
      <c r="L2930" s="153"/>
      <c r="M2930" s="153"/>
    </row>
    <row r="2931" spans="6:13" x14ac:dyDescent="0.25">
      <c r="F2931" s="153"/>
      <c r="G2931" s="153"/>
      <c r="H2931" s="153"/>
      <c r="I2931" s="153"/>
      <c r="J2931" s="153"/>
      <c r="K2931" s="153"/>
      <c r="L2931" s="153"/>
      <c r="M2931" s="153"/>
    </row>
    <row r="2932" spans="6:13" x14ac:dyDescent="0.25">
      <c r="F2932" s="153"/>
      <c r="G2932" s="153"/>
      <c r="H2932" s="153"/>
      <c r="I2932" s="153"/>
      <c r="J2932" s="153"/>
      <c r="K2932" s="153"/>
      <c r="L2932" s="153"/>
      <c r="M2932" s="153"/>
    </row>
    <row r="2933" spans="6:13" x14ac:dyDescent="0.25">
      <c r="F2933" s="153"/>
      <c r="G2933" s="153"/>
      <c r="H2933" s="153"/>
      <c r="I2933" s="153"/>
      <c r="J2933" s="153"/>
      <c r="K2933" s="153"/>
      <c r="L2933" s="153"/>
      <c r="M2933" s="153"/>
    </row>
    <row r="2934" spans="6:13" x14ac:dyDescent="0.25">
      <c r="F2934" s="153"/>
      <c r="G2934" s="153"/>
      <c r="H2934" s="153"/>
      <c r="I2934" s="153"/>
      <c r="J2934" s="153"/>
      <c r="K2934" s="153"/>
      <c r="L2934" s="153"/>
      <c r="M2934" s="153"/>
    </row>
    <row r="2935" spans="6:13" x14ac:dyDescent="0.25">
      <c r="F2935" s="153"/>
      <c r="G2935" s="153"/>
      <c r="H2935" s="153"/>
      <c r="I2935" s="153"/>
      <c r="J2935" s="153"/>
      <c r="K2935" s="153"/>
      <c r="L2935" s="153"/>
      <c r="M2935" s="153"/>
    </row>
    <row r="2936" spans="6:13" x14ac:dyDescent="0.25">
      <c r="F2936" s="153"/>
      <c r="G2936" s="153"/>
      <c r="H2936" s="153"/>
      <c r="I2936" s="153"/>
      <c r="J2936" s="153"/>
      <c r="K2936" s="153"/>
      <c r="L2936" s="153"/>
      <c r="M2936" s="153"/>
    </row>
    <row r="2937" spans="6:13" x14ac:dyDescent="0.25">
      <c r="F2937" s="153"/>
      <c r="G2937" s="153"/>
      <c r="H2937" s="153"/>
      <c r="I2937" s="153"/>
      <c r="J2937" s="153"/>
      <c r="K2937" s="153"/>
      <c r="L2937" s="153"/>
      <c r="M2937" s="153"/>
    </row>
    <row r="2938" spans="6:13" x14ac:dyDescent="0.25">
      <c r="F2938" s="153"/>
      <c r="G2938" s="153"/>
      <c r="H2938" s="153"/>
      <c r="I2938" s="153"/>
      <c r="J2938" s="153"/>
      <c r="K2938" s="153"/>
      <c r="L2938" s="153"/>
      <c r="M2938" s="153"/>
    </row>
    <row r="2939" spans="6:13" x14ac:dyDescent="0.25">
      <c r="F2939" s="153"/>
      <c r="G2939" s="153"/>
      <c r="H2939" s="153"/>
      <c r="I2939" s="153"/>
      <c r="J2939" s="153"/>
      <c r="K2939" s="153"/>
      <c r="L2939" s="153"/>
      <c r="M2939" s="153"/>
    </row>
    <row r="2940" spans="6:13" x14ac:dyDescent="0.25">
      <c r="F2940" s="153"/>
      <c r="G2940" s="153"/>
      <c r="H2940" s="153"/>
      <c r="I2940" s="153"/>
      <c r="J2940" s="153"/>
      <c r="K2940" s="153"/>
      <c r="L2940" s="153"/>
      <c r="M2940" s="153"/>
    </row>
    <row r="2941" spans="6:13" x14ac:dyDescent="0.25">
      <c r="F2941" s="153"/>
      <c r="G2941" s="153"/>
      <c r="H2941" s="153"/>
      <c r="I2941" s="153"/>
      <c r="J2941" s="153"/>
      <c r="K2941" s="153"/>
      <c r="L2941" s="153"/>
      <c r="M2941" s="153"/>
    </row>
    <row r="2942" spans="6:13" x14ac:dyDescent="0.25">
      <c r="F2942" s="153"/>
      <c r="G2942" s="153"/>
      <c r="H2942" s="153"/>
      <c r="I2942" s="153"/>
      <c r="J2942" s="153"/>
      <c r="K2942" s="153"/>
      <c r="L2942" s="153"/>
      <c r="M2942" s="153"/>
    </row>
    <row r="2943" spans="6:13" x14ac:dyDescent="0.25">
      <c r="F2943" s="153"/>
      <c r="G2943" s="153"/>
      <c r="H2943" s="153"/>
      <c r="I2943" s="153"/>
      <c r="J2943" s="153"/>
      <c r="K2943" s="153"/>
      <c r="L2943" s="153"/>
      <c r="M2943" s="153"/>
    </row>
    <row r="2944" spans="6:13" x14ac:dyDescent="0.25">
      <c r="F2944" s="153"/>
      <c r="G2944" s="153"/>
      <c r="H2944" s="153"/>
      <c r="I2944" s="153"/>
      <c r="J2944" s="153"/>
      <c r="K2944" s="153"/>
      <c r="L2944" s="153"/>
      <c r="M2944" s="153"/>
    </row>
    <row r="2945" spans="6:13" x14ac:dyDescent="0.25">
      <c r="F2945" s="153"/>
      <c r="G2945" s="153"/>
      <c r="H2945" s="153"/>
      <c r="I2945" s="153"/>
      <c r="J2945" s="153"/>
      <c r="K2945" s="153"/>
      <c r="L2945" s="153"/>
      <c r="M2945" s="153"/>
    </row>
    <row r="2946" spans="6:13" x14ac:dyDescent="0.25">
      <c r="F2946" s="153"/>
      <c r="G2946" s="153"/>
      <c r="H2946" s="153"/>
      <c r="I2946" s="153"/>
      <c r="J2946" s="153"/>
      <c r="K2946" s="153"/>
      <c r="L2946" s="153"/>
      <c r="M2946" s="153"/>
    </row>
    <row r="2947" spans="6:13" x14ac:dyDescent="0.25">
      <c r="F2947" s="153"/>
      <c r="G2947" s="153"/>
      <c r="H2947" s="153"/>
      <c r="I2947" s="153"/>
      <c r="J2947" s="153"/>
      <c r="K2947" s="153"/>
      <c r="L2947" s="153"/>
      <c r="M2947" s="153"/>
    </row>
    <row r="2948" spans="6:13" x14ac:dyDescent="0.25">
      <c r="F2948" s="153"/>
      <c r="G2948" s="153"/>
      <c r="H2948" s="153"/>
      <c r="I2948" s="153"/>
      <c r="J2948" s="153"/>
      <c r="K2948" s="153"/>
      <c r="L2948" s="153"/>
      <c r="M2948" s="153"/>
    </row>
    <row r="2949" spans="6:13" x14ac:dyDescent="0.25">
      <c r="F2949" s="153"/>
      <c r="G2949" s="153"/>
      <c r="H2949" s="153"/>
      <c r="I2949" s="153"/>
      <c r="J2949" s="153"/>
      <c r="K2949" s="153"/>
      <c r="L2949" s="153"/>
      <c r="M2949" s="153"/>
    </row>
    <row r="2950" spans="6:13" x14ac:dyDescent="0.25">
      <c r="F2950" s="153"/>
      <c r="G2950" s="153"/>
      <c r="H2950" s="153"/>
      <c r="I2950" s="153"/>
      <c r="J2950" s="153"/>
      <c r="K2950" s="153"/>
      <c r="L2950" s="153"/>
      <c r="M2950" s="153"/>
    </row>
    <row r="2951" spans="6:13" x14ac:dyDescent="0.25">
      <c r="F2951" s="153"/>
      <c r="G2951" s="153"/>
      <c r="H2951" s="153"/>
      <c r="I2951" s="153"/>
      <c r="J2951" s="153"/>
      <c r="K2951" s="153"/>
      <c r="L2951" s="153"/>
      <c r="M2951" s="153"/>
    </row>
    <row r="2952" spans="6:13" x14ac:dyDescent="0.25">
      <c r="F2952" s="153"/>
      <c r="G2952" s="153"/>
      <c r="H2952" s="153"/>
      <c r="I2952" s="153"/>
      <c r="J2952" s="153"/>
      <c r="K2952" s="153"/>
      <c r="L2952" s="153"/>
      <c r="M2952" s="153"/>
    </row>
    <row r="2953" spans="6:13" x14ac:dyDescent="0.25">
      <c r="F2953" s="153"/>
      <c r="G2953" s="153"/>
      <c r="H2953" s="153"/>
      <c r="I2953" s="153"/>
      <c r="J2953" s="153"/>
      <c r="K2953" s="153"/>
      <c r="L2953" s="153"/>
      <c r="M2953" s="153"/>
    </row>
    <row r="2954" spans="6:13" x14ac:dyDescent="0.25">
      <c r="F2954" s="153"/>
      <c r="G2954" s="153"/>
      <c r="H2954" s="153"/>
      <c r="I2954" s="153"/>
      <c r="J2954" s="153"/>
      <c r="K2954" s="153"/>
      <c r="L2954" s="153"/>
      <c r="M2954" s="153"/>
    </row>
    <row r="2955" spans="6:13" x14ac:dyDescent="0.25">
      <c r="F2955" s="153"/>
      <c r="G2955" s="153"/>
      <c r="H2955" s="153"/>
      <c r="I2955" s="153"/>
      <c r="J2955" s="153"/>
      <c r="K2955" s="153"/>
      <c r="L2955" s="153"/>
      <c r="M2955" s="153"/>
    </row>
    <row r="2956" spans="6:13" x14ac:dyDescent="0.25">
      <c r="F2956" s="153"/>
      <c r="G2956" s="153"/>
      <c r="H2956" s="153"/>
      <c r="I2956" s="153"/>
      <c r="J2956" s="153"/>
      <c r="K2956" s="153"/>
      <c r="L2956" s="153"/>
      <c r="M2956" s="153"/>
    </row>
    <row r="2957" spans="6:13" x14ac:dyDescent="0.25">
      <c r="F2957" s="153"/>
      <c r="G2957" s="153"/>
      <c r="H2957" s="153"/>
      <c r="I2957" s="153"/>
      <c r="J2957" s="153"/>
      <c r="K2957" s="153"/>
      <c r="L2957" s="153"/>
      <c r="M2957" s="153"/>
    </row>
    <row r="2958" spans="6:13" x14ac:dyDescent="0.25">
      <c r="F2958" s="153"/>
      <c r="G2958" s="153"/>
      <c r="H2958" s="153"/>
      <c r="I2958" s="153"/>
      <c r="J2958" s="153"/>
      <c r="K2958" s="153"/>
      <c r="L2958" s="153"/>
      <c r="M2958" s="153"/>
    </row>
    <row r="2959" spans="6:13" x14ac:dyDescent="0.25">
      <c r="F2959" s="153"/>
      <c r="G2959" s="153"/>
      <c r="H2959" s="153"/>
      <c r="I2959" s="153"/>
      <c r="J2959" s="153"/>
      <c r="K2959" s="153"/>
      <c r="L2959" s="153"/>
      <c r="M2959" s="153"/>
    </row>
    <row r="2960" spans="6:13" x14ac:dyDescent="0.25">
      <c r="F2960" s="153"/>
      <c r="G2960" s="153"/>
      <c r="H2960" s="153"/>
      <c r="I2960" s="153"/>
      <c r="J2960" s="153"/>
      <c r="K2960" s="153"/>
      <c r="L2960" s="153"/>
      <c r="M2960" s="153"/>
    </row>
    <row r="2961" spans="6:13" x14ac:dyDescent="0.25">
      <c r="F2961" s="153"/>
      <c r="G2961" s="153"/>
      <c r="H2961" s="153"/>
      <c r="I2961" s="153"/>
      <c r="J2961" s="153"/>
      <c r="K2961" s="153"/>
      <c r="L2961" s="153"/>
      <c r="M2961" s="153"/>
    </row>
    <row r="2962" spans="6:13" x14ac:dyDescent="0.25">
      <c r="F2962" s="153"/>
      <c r="G2962" s="153"/>
      <c r="H2962" s="153"/>
      <c r="I2962" s="153"/>
      <c r="J2962" s="153"/>
      <c r="K2962" s="153"/>
      <c r="L2962" s="153"/>
      <c r="M2962" s="153"/>
    </row>
    <row r="2963" spans="6:13" x14ac:dyDescent="0.25">
      <c r="F2963" s="153"/>
      <c r="G2963" s="153"/>
      <c r="H2963" s="153"/>
      <c r="I2963" s="153"/>
      <c r="J2963" s="153"/>
      <c r="K2963" s="153"/>
      <c r="L2963" s="153"/>
      <c r="M2963" s="153"/>
    </row>
    <row r="2964" spans="6:13" x14ac:dyDescent="0.25">
      <c r="F2964" s="153"/>
      <c r="G2964" s="153"/>
      <c r="H2964" s="153"/>
      <c r="I2964" s="153"/>
      <c r="J2964" s="153"/>
      <c r="K2964" s="153"/>
      <c r="L2964" s="153"/>
      <c r="M2964" s="153"/>
    </row>
    <row r="2965" spans="6:13" x14ac:dyDescent="0.25">
      <c r="F2965" s="153"/>
      <c r="G2965" s="153"/>
      <c r="H2965" s="153"/>
      <c r="I2965" s="153"/>
      <c r="J2965" s="153"/>
      <c r="K2965" s="153"/>
      <c r="L2965" s="153"/>
      <c r="M2965" s="153"/>
    </row>
    <row r="2966" spans="6:13" x14ac:dyDescent="0.25">
      <c r="F2966" s="153"/>
      <c r="G2966" s="153"/>
      <c r="H2966" s="153"/>
      <c r="I2966" s="153"/>
      <c r="J2966" s="153"/>
      <c r="K2966" s="153"/>
      <c r="L2966" s="153"/>
      <c r="M2966" s="153"/>
    </row>
    <row r="2967" spans="6:13" x14ac:dyDescent="0.25">
      <c r="F2967" s="153"/>
      <c r="G2967" s="153"/>
      <c r="H2967" s="153"/>
      <c r="I2967" s="153"/>
      <c r="J2967" s="153"/>
      <c r="K2967" s="153"/>
      <c r="L2967" s="153"/>
      <c r="M2967" s="153"/>
    </row>
    <row r="2968" spans="6:13" x14ac:dyDescent="0.25">
      <c r="F2968" s="153"/>
      <c r="G2968" s="153"/>
      <c r="H2968" s="153"/>
      <c r="I2968" s="153"/>
      <c r="J2968" s="153"/>
      <c r="K2968" s="153"/>
      <c r="L2968" s="153"/>
      <c r="M2968" s="153"/>
    </row>
    <row r="2969" spans="6:13" x14ac:dyDescent="0.25">
      <c r="F2969" s="153"/>
      <c r="G2969" s="153"/>
      <c r="H2969" s="153"/>
      <c r="I2969" s="153"/>
      <c r="J2969" s="153"/>
      <c r="K2969" s="153"/>
      <c r="L2969" s="153"/>
      <c r="M2969" s="153"/>
    </row>
    <row r="2970" spans="6:13" x14ac:dyDescent="0.25">
      <c r="F2970" s="153"/>
      <c r="G2970" s="153"/>
      <c r="H2970" s="153"/>
      <c r="I2970" s="153"/>
      <c r="J2970" s="153"/>
      <c r="K2970" s="153"/>
      <c r="L2970" s="153"/>
      <c r="M2970" s="153"/>
    </row>
    <row r="2971" spans="6:13" x14ac:dyDescent="0.25">
      <c r="F2971" s="153"/>
      <c r="G2971" s="153"/>
      <c r="H2971" s="153"/>
      <c r="I2971" s="153"/>
      <c r="J2971" s="153"/>
      <c r="K2971" s="153"/>
      <c r="L2971" s="153"/>
      <c r="M2971" s="153"/>
    </row>
    <row r="2972" spans="6:13" x14ac:dyDescent="0.25">
      <c r="F2972" s="153"/>
      <c r="G2972" s="153"/>
      <c r="H2972" s="153"/>
      <c r="I2972" s="153"/>
      <c r="J2972" s="153"/>
      <c r="K2972" s="153"/>
      <c r="L2972" s="153"/>
      <c r="M2972" s="153"/>
    </row>
    <row r="2973" spans="6:13" x14ac:dyDescent="0.25">
      <c r="F2973" s="153"/>
      <c r="G2973" s="153"/>
      <c r="H2973" s="153"/>
      <c r="I2973" s="153"/>
      <c r="J2973" s="153"/>
      <c r="K2973" s="153"/>
      <c r="L2973" s="153"/>
      <c r="M2973" s="153"/>
    </row>
    <row r="2974" spans="6:13" x14ac:dyDescent="0.25">
      <c r="F2974" s="153"/>
      <c r="G2974" s="153"/>
      <c r="H2974" s="153"/>
      <c r="I2974" s="153"/>
      <c r="J2974" s="153"/>
      <c r="K2974" s="153"/>
      <c r="L2974" s="153"/>
      <c r="M2974" s="153"/>
    </row>
    <row r="2975" spans="6:13" x14ac:dyDescent="0.25">
      <c r="F2975" s="153"/>
      <c r="G2975" s="153"/>
      <c r="H2975" s="153"/>
      <c r="I2975" s="153"/>
      <c r="J2975" s="153"/>
      <c r="K2975" s="153"/>
      <c r="L2975" s="153"/>
      <c r="M2975" s="153"/>
    </row>
    <row r="2976" spans="6:13" x14ac:dyDescent="0.25">
      <c r="F2976" s="153"/>
      <c r="G2976" s="153"/>
      <c r="H2976" s="153"/>
      <c r="I2976" s="153"/>
      <c r="J2976" s="153"/>
      <c r="K2976" s="153"/>
      <c r="L2976" s="153"/>
      <c r="M2976" s="153"/>
    </row>
    <row r="2977" spans="6:13" x14ac:dyDescent="0.25">
      <c r="F2977" s="153"/>
      <c r="G2977" s="153"/>
      <c r="H2977" s="153"/>
      <c r="I2977" s="153"/>
      <c r="J2977" s="153"/>
      <c r="K2977" s="153"/>
      <c r="L2977" s="153"/>
      <c r="M2977" s="153"/>
    </row>
    <row r="2978" spans="6:13" x14ac:dyDescent="0.25">
      <c r="F2978" s="153"/>
      <c r="G2978" s="153"/>
      <c r="H2978" s="153"/>
      <c r="I2978" s="153"/>
      <c r="J2978" s="153"/>
      <c r="K2978" s="153"/>
      <c r="L2978" s="153"/>
      <c r="M2978" s="153"/>
    </row>
    <row r="2979" spans="6:13" x14ac:dyDescent="0.25">
      <c r="F2979" s="153"/>
      <c r="G2979" s="153"/>
      <c r="H2979" s="153"/>
      <c r="I2979" s="153"/>
      <c r="J2979" s="153"/>
      <c r="K2979" s="153"/>
      <c r="L2979" s="153"/>
      <c r="M2979" s="153"/>
    </row>
    <row r="2980" spans="6:13" x14ac:dyDescent="0.25">
      <c r="F2980" s="153"/>
      <c r="G2980" s="153"/>
      <c r="H2980" s="153"/>
      <c r="I2980" s="153"/>
      <c r="J2980" s="153"/>
      <c r="K2980" s="153"/>
      <c r="L2980" s="153"/>
      <c r="M2980" s="153"/>
    </row>
    <row r="2981" spans="6:13" x14ac:dyDescent="0.25">
      <c r="F2981" s="153"/>
      <c r="G2981" s="153"/>
      <c r="H2981" s="153"/>
      <c r="I2981" s="153"/>
      <c r="J2981" s="153"/>
      <c r="K2981" s="153"/>
      <c r="L2981" s="153"/>
      <c r="M2981" s="153"/>
    </row>
    <row r="2982" spans="6:13" x14ac:dyDescent="0.25">
      <c r="F2982" s="153"/>
      <c r="G2982" s="153"/>
      <c r="H2982" s="153"/>
      <c r="I2982" s="153"/>
      <c r="J2982" s="153"/>
      <c r="K2982" s="153"/>
      <c r="L2982" s="153"/>
      <c r="M2982" s="153"/>
    </row>
    <row r="2983" spans="6:13" x14ac:dyDescent="0.25">
      <c r="F2983" s="153"/>
      <c r="G2983" s="153"/>
      <c r="H2983" s="153"/>
      <c r="I2983" s="153"/>
      <c r="J2983" s="153"/>
      <c r="K2983" s="153"/>
      <c r="L2983" s="153"/>
      <c r="M2983" s="153"/>
    </row>
    <row r="2984" spans="6:13" x14ac:dyDescent="0.25">
      <c r="F2984" s="153"/>
      <c r="G2984" s="153"/>
      <c r="H2984" s="153"/>
      <c r="I2984" s="153"/>
      <c r="J2984" s="153"/>
      <c r="K2984" s="153"/>
      <c r="L2984" s="153"/>
      <c r="M2984" s="153"/>
    </row>
    <row r="2985" spans="6:13" x14ac:dyDescent="0.25">
      <c r="F2985" s="153"/>
      <c r="G2985" s="153"/>
      <c r="H2985" s="153"/>
      <c r="I2985" s="153"/>
      <c r="J2985" s="153"/>
      <c r="K2985" s="153"/>
      <c r="L2985" s="153"/>
      <c r="M2985" s="153"/>
    </row>
    <row r="2986" spans="6:13" x14ac:dyDescent="0.25">
      <c r="F2986" s="153"/>
      <c r="G2986" s="153"/>
      <c r="H2986" s="153"/>
      <c r="I2986" s="153"/>
      <c r="J2986" s="153"/>
      <c r="K2986" s="153"/>
      <c r="L2986" s="153"/>
      <c r="M2986" s="153"/>
    </row>
    <row r="2987" spans="6:13" x14ac:dyDescent="0.25">
      <c r="F2987" s="153"/>
      <c r="G2987" s="153"/>
      <c r="H2987" s="153"/>
      <c r="I2987" s="153"/>
      <c r="J2987" s="153"/>
      <c r="K2987" s="153"/>
      <c r="L2987" s="153"/>
      <c r="M2987" s="153"/>
    </row>
    <row r="2988" spans="6:13" x14ac:dyDescent="0.25">
      <c r="F2988" s="153"/>
      <c r="G2988" s="153"/>
      <c r="H2988" s="153"/>
      <c r="I2988" s="153"/>
      <c r="J2988" s="153"/>
      <c r="K2988" s="153"/>
      <c r="L2988" s="153"/>
      <c r="M2988" s="153"/>
    </row>
    <row r="2989" spans="6:13" x14ac:dyDescent="0.25">
      <c r="F2989" s="153"/>
      <c r="G2989" s="153"/>
      <c r="H2989" s="153"/>
      <c r="I2989" s="153"/>
      <c r="J2989" s="153"/>
      <c r="K2989" s="153"/>
      <c r="L2989" s="153"/>
      <c r="M2989" s="153"/>
    </row>
    <row r="2990" spans="6:13" x14ac:dyDescent="0.25">
      <c r="F2990" s="153"/>
      <c r="G2990" s="153"/>
      <c r="H2990" s="153"/>
      <c r="I2990" s="153"/>
      <c r="J2990" s="153"/>
      <c r="K2990" s="153"/>
      <c r="L2990" s="153"/>
      <c r="M2990" s="153"/>
    </row>
    <row r="2991" spans="6:13" x14ac:dyDescent="0.25">
      <c r="F2991" s="153"/>
      <c r="G2991" s="153"/>
      <c r="H2991" s="153"/>
      <c r="I2991" s="153"/>
      <c r="J2991" s="153"/>
      <c r="K2991" s="153"/>
      <c r="L2991" s="153"/>
      <c r="M2991" s="153"/>
    </row>
    <row r="2992" spans="6:13" x14ac:dyDescent="0.25">
      <c r="F2992" s="153"/>
      <c r="G2992" s="153"/>
      <c r="H2992" s="153"/>
      <c r="I2992" s="153"/>
      <c r="J2992" s="153"/>
      <c r="K2992" s="153"/>
      <c r="L2992" s="153"/>
      <c r="M2992" s="153"/>
    </row>
    <row r="2993" spans="6:13" x14ac:dyDescent="0.25">
      <c r="F2993" s="153"/>
      <c r="G2993" s="153"/>
      <c r="H2993" s="153"/>
      <c r="I2993" s="153"/>
      <c r="J2993" s="153"/>
      <c r="K2993" s="153"/>
      <c r="L2993" s="153"/>
      <c r="M2993" s="153"/>
    </row>
    <row r="2994" spans="6:13" x14ac:dyDescent="0.25">
      <c r="F2994" s="153"/>
      <c r="G2994" s="153"/>
      <c r="H2994" s="153"/>
      <c r="I2994" s="153"/>
      <c r="J2994" s="153"/>
      <c r="K2994" s="153"/>
      <c r="L2994" s="153"/>
      <c r="M2994" s="153"/>
    </row>
    <row r="2995" spans="6:13" x14ac:dyDescent="0.25">
      <c r="F2995" s="153"/>
      <c r="G2995" s="153"/>
      <c r="H2995" s="153"/>
      <c r="I2995" s="153"/>
      <c r="J2995" s="153"/>
      <c r="K2995" s="153"/>
      <c r="L2995" s="153"/>
      <c r="M2995" s="153"/>
    </row>
    <row r="2996" spans="6:13" x14ac:dyDescent="0.25">
      <c r="F2996" s="153"/>
      <c r="G2996" s="153"/>
      <c r="H2996" s="153"/>
      <c r="I2996" s="153"/>
      <c r="J2996" s="153"/>
      <c r="K2996" s="153"/>
      <c r="L2996" s="153"/>
      <c r="M2996" s="153"/>
    </row>
    <row r="2997" spans="6:13" x14ac:dyDescent="0.25">
      <c r="F2997" s="153"/>
      <c r="G2997" s="153"/>
      <c r="H2997" s="153"/>
      <c r="I2997" s="153"/>
      <c r="J2997" s="153"/>
      <c r="K2997" s="153"/>
      <c r="L2997" s="153"/>
      <c r="M2997" s="153"/>
    </row>
    <row r="2998" spans="6:13" x14ac:dyDescent="0.25">
      <c r="F2998" s="153"/>
      <c r="G2998" s="153"/>
      <c r="H2998" s="153"/>
      <c r="I2998" s="153"/>
      <c r="J2998" s="153"/>
      <c r="K2998" s="153"/>
      <c r="L2998" s="153"/>
      <c r="M2998" s="153"/>
    </row>
    <row r="2999" spans="6:13" x14ac:dyDescent="0.25">
      <c r="F2999" s="153"/>
      <c r="G2999" s="153"/>
      <c r="H2999" s="153"/>
      <c r="I2999" s="153"/>
      <c r="J2999" s="153"/>
      <c r="K2999" s="153"/>
      <c r="L2999" s="153"/>
      <c r="M2999" s="153"/>
    </row>
    <row r="3000" spans="6:13" x14ac:dyDescent="0.25">
      <c r="F3000" s="153"/>
      <c r="G3000" s="153"/>
      <c r="H3000" s="153"/>
      <c r="I3000" s="153"/>
      <c r="J3000" s="153"/>
      <c r="K3000" s="153"/>
      <c r="L3000" s="153"/>
      <c r="M3000" s="153"/>
    </row>
    <row r="3001" spans="6:13" x14ac:dyDescent="0.25">
      <c r="F3001" s="153"/>
      <c r="G3001" s="153"/>
      <c r="H3001" s="153"/>
      <c r="I3001" s="153"/>
      <c r="J3001" s="153"/>
      <c r="K3001" s="153"/>
      <c r="L3001" s="153"/>
      <c r="M3001" s="153"/>
    </row>
    <row r="3002" spans="6:13" x14ac:dyDescent="0.25">
      <c r="F3002" s="153"/>
      <c r="G3002" s="153"/>
      <c r="H3002" s="153"/>
      <c r="I3002" s="153"/>
      <c r="J3002" s="153"/>
      <c r="K3002" s="153"/>
      <c r="L3002" s="153"/>
      <c r="M3002" s="153"/>
    </row>
    <row r="3003" spans="6:13" x14ac:dyDescent="0.25">
      <c r="F3003" s="153"/>
      <c r="G3003" s="153"/>
      <c r="H3003" s="153"/>
      <c r="I3003" s="153"/>
      <c r="J3003" s="153"/>
      <c r="K3003" s="153"/>
      <c r="L3003" s="153"/>
      <c r="M3003" s="153"/>
    </row>
    <row r="3004" spans="6:13" x14ac:dyDescent="0.25">
      <c r="F3004" s="153"/>
      <c r="G3004" s="153"/>
      <c r="H3004" s="153"/>
      <c r="I3004" s="153"/>
      <c r="J3004" s="153"/>
      <c r="K3004" s="153"/>
      <c r="L3004" s="153"/>
      <c r="M3004" s="153"/>
    </row>
    <row r="3005" spans="6:13" x14ac:dyDescent="0.25">
      <c r="F3005" s="153"/>
      <c r="G3005" s="153"/>
      <c r="H3005" s="153"/>
      <c r="I3005" s="153"/>
      <c r="J3005" s="153"/>
      <c r="K3005" s="153"/>
      <c r="L3005" s="153"/>
      <c r="M3005" s="153"/>
    </row>
    <row r="3006" spans="6:13" x14ac:dyDescent="0.25">
      <c r="F3006" s="153"/>
      <c r="G3006" s="153"/>
      <c r="H3006" s="153"/>
      <c r="I3006" s="153"/>
      <c r="J3006" s="153"/>
      <c r="K3006" s="153"/>
      <c r="L3006" s="153"/>
      <c r="M3006" s="153"/>
    </row>
    <row r="3007" spans="6:13" x14ac:dyDescent="0.25">
      <c r="F3007" s="153"/>
      <c r="G3007" s="153"/>
      <c r="H3007" s="153"/>
      <c r="I3007" s="153"/>
      <c r="J3007" s="153"/>
      <c r="K3007" s="153"/>
      <c r="L3007" s="153"/>
      <c r="M3007" s="153"/>
    </row>
    <row r="3008" spans="6:13" x14ac:dyDescent="0.25">
      <c r="F3008" s="153"/>
      <c r="G3008" s="153"/>
      <c r="H3008" s="153"/>
      <c r="I3008" s="153"/>
      <c r="J3008" s="153"/>
      <c r="K3008" s="153"/>
      <c r="L3008" s="153"/>
      <c r="M3008" s="153"/>
    </row>
    <row r="3009" spans="6:13" x14ac:dyDescent="0.25">
      <c r="F3009" s="153"/>
      <c r="G3009" s="153"/>
      <c r="H3009" s="153"/>
      <c r="I3009" s="153"/>
      <c r="J3009" s="153"/>
      <c r="K3009" s="153"/>
      <c r="L3009" s="153"/>
      <c r="M3009" s="153"/>
    </row>
    <row r="3010" spans="6:13" x14ac:dyDescent="0.25">
      <c r="F3010" s="153"/>
      <c r="G3010" s="153"/>
      <c r="H3010" s="153"/>
      <c r="I3010" s="153"/>
      <c r="J3010" s="153"/>
      <c r="K3010" s="153"/>
      <c r="L3010" s="153"/>
      <c r="M3010" s="153"/>
    </row>
    <row r="3011" spans="6:13" x14ac:dyDescent="0.25">
      <c r="F3011" s="153"/>
      <c r="G3011" s="153"/>
      <c r="H3011" s="153"/>
      <c r="I3011" s="153"/>
      <c r="J3011" s="153"/>
      <c r="K3011" s="153"/>
      <c r="L3011" s="153"/>
      <c r="M3011" s="153"/>
    </row>
    <row r="3012" spans="6:13" x14ac:dyDescent="0.25">
      <c r="F3012" s="153"/>
      <c r="G3012" s="153"/>
      <c r="H3012" s="153"/>
      <c r="I3012" s="153"/>
      <c r="J3012" s="153"/>
      <c r="K3012" s="153"/>
      <c r="L3012" s="153"/>
      <c r="M3012" s="153"/>
    </row>
    <row r="3013" spans="6:13" x14ac:dyDescent="0.25">
      <c r="F3013" s="153"/>
      <c r="G3013" s="153"/>
      <c r="H3013" s="153"/>
      <c r="I3013" s="153"/>
      <c r="J3013" s="153"/>
      <c r="K3013" s="153"/>
      <c r="L3013" s="153"/>
      <c r="M3013" s="153"/>
    </row>
    <row r="3014" spans="6:13" x14ac:dyDescent="0.25">
      <c r="F3014" s="153"/>
      <c r="G3014" s="153"/>
      <c r="H3014" s="153"/>
      <c r="I3014" s="153"/>
      <c r="J3014" s="153"/>
      <c r="K3014" s="153"/>
      <c r="L3014" s="153"/>
      <c r="M3014" s="153"/>
    </row>
    <row r="3015" spans="6:13" x14ac:dyDescent="0.25">
      <c r="F3015" s="153"/>
      <c r="G3015" s="153"/>
      <c r="H3015" s="153"/>
      <c r="I3015" s="153"/>
      <c r="J3015" s="153"/>
      <c r="K3015" s="153"/>
      <c r="L3015" s="153"/>
      <c r="M3015" s="153"/>
    </row>
    <row r="3016" spans="6:13" x14ac:dyDescent="0.25">
      <c r="F3016" s="153"/>
      <c r="G3016" s="153"/>
      <c r="H3016" s="153"/>
      <c r="I3016" s="153"/>
      <c r="J3016" s="153"/>
      <c r="K3016" s="153"/>
      <c r="L3016" s="153"/>
      <c r="M3016" s="153"/>
    </row>
    <row r="3017" spans="6:13" x14ac:dyDescent="0.25">
      <c r="F3017" s="153"/>
      <c r="G3017" s="153"/>
      <c r="H3017" s="153"/>
      <c r="I3017" s="153"/>
      <c r="J3017" s="153"/>
      <c r="K3017" s="153"/>
      <c r="L3017" s="153"/>
      <c r="M3017" s="153"/>
    </row>
    <row r="3018" spans="6:13" x14ac:dyDescent="0.25">
      <c r="F3018" s="153"/>
      <c r="G3018" s="153"/>
      <c r="H3018" s="153"/>
      <c r="I3018" s="153"/>
      <c r="J3018" s="153"/>
      <c r="K3018" s="153"/>
      <c r="L3018" s="153"/>
      <c r="M3018" s="153"/>
    </row>
    <row r="3019" spans="6:13" x14ac:dyDescent="0.25">
      <c r="F3019" s="153"/>
      <c r="G3019" s="153"/>
      <c r="H3019" s="153"/>
      <c r="I3019" s="153"/>
      <c r="J3019" s="153"/>
      <c r="K3019" s="153"/>
      <c r="L3019" s="153"/>
      <c r="M3019" s="153"/>
    </row>
    <row r="3020" spans="6:13" x14ac:dyDescent="0.25">
      <c r="F3020" s="153"/>
      <c r="G3020" s="153"/>
      <c r="H3020" s="153"/>
      <c r="I3020" s="153"/>
      <c r="J3020" s="153"/>
      <c r="K3020" s="153"/>
      <c r="L3020" s="153"/>
      <c r="M3020" s="153"/>
    </row>
    <row r="3021" spans="6:13" x14ac:dyDescent="0.25">
      <c r="F3021" s="153"/>
      <c r="G3021" s="153"/>
      <c r="H3021" s="153"/>
      <c r="I3021" s="153"/>
      <c r="J3021" s="153"/>
      <c r="K3021" s="153"/>
      <c r="L3021" s="153"/>
      <c r="M3021" s="153"/>
    </row>
    <row r="3022" spans="6:13" x14ac:dyDescent="0.25">
      <c r="F3022" s="153"/>
      <c r="G3022" s="153"/>
      <c r="H3022" s="153"/>
      <c r="I3022" s="153"/>
      <c r="J3022" s="153"/>
      <c r="K3022" s="153"/>
      <c r="L3022" s="153"/>
      <c r="M3022" s="153"/>
    </row>
    <row r="3023" spans="6:13" x14ac:dyDescent="0.25">
      <c r="F3023" s="153"/>
      <c r="G3023" s="153"/>
      <c r="H3023" s="153"/>
      <c r="I3023" s="153"/>
      <c r="J3023" s="153"/>
      <c r="K3023" s="153"/>
      <c r="L3023" s="153"/>
      <c r="M3023" s="153"/>
    </row>
    <row r="3024" spans="6:13" x14ac:dyDescent="0.25">
      <c r="F3024" s="153"/>
      <c r="G3024" s="153"/>
      <c r="H3024" s="153"/>
      <c r="I3024" s="153"/>
      <c r="J3024" s="153"/>
      <c r="K3024" s="153"/>
      <c r="L3024" s="153"/>
      <c r="M3024" s="153"/>
    </row>
    <row r="3025" spans="6:13" x14ac:dyDescent="0.25">
      <c r="F3025" s="153"/>
      <c r="G3025" s="153"/>
      <c r="H3025" s="153"/>
      <c r="I3025" s="153"/>
      <c r="J3025" s="153"/>
      <c r="K3025" s="153"/>
      <c r="L3025" s="153"/>
      <c r="M3025" s="153"/>
    </row>
    <row r="3026" spans="6:13" x14ac:dyDescent="0.25">
      <c r="F3026" s="153"/>
      <c r="G3026" s="153"/>
      <c r="H3026" s="153"/>
      <c r="I3026" s="153"/>
      <c r="J3026" s="153"/>
      <c r="K3026" s="153"/>
      <c r="L3026" s="153"/>
      <c r="M3026" s="153"/>
    </row>
    <row r="3027" spans="6:13" x14ac:dyDescent="0.25">
      <c r="F3027" s="153"/>
      <c r="G3027" s="153"/>
      <c r="H3027" s="153"/>
      <c r="I3027" s="153"/>
      <c r="J3027" s="153"/>
      <c r="K3027" s="153"/>
      <c r="L3027" s="153"/>
      <c r="M3027" s="153"/>
    </row>
    <row r="3028" spans="6:13" x14ac:dyDescent="0.25">
      <c r="F3028" s="153"/>
      <c r="G3028" s="153"/>
      <c r="H3028" s="153"/>
      <c r="I3028" s="153"/>
      <c r="J3028" s="153"/>
      <c r="K3028" s="153"/>
      <c r="L3028" s="153"/>
      <c r="M3028" s="153"/>
    </row>
    <row r="3029" spans="6:13" x14ac:dyDescent="0.25">
      <c r="F3029" s="153"/>
      <c r="G3029" s="153"/>
      <c r="H3029" s="153"/>
      <c r="I3029" s="153"/>
      <c r="J3029" s="153"/>
      <c r="K3029" s="153"/>
      <c r="L3029" s="153"/>
      <c r="M3029" s="153"/>
    </row>
    <row r="3030" spans="6:13" x14ac:dyDescent="0.25">
      <c r="F3030" s="153"/>
      <c r="G3030" s="153"/>
      <c r="H3030" s="153"/>
      <c r="I3030" s="153"/>
      <c r="J3030" s="153"/>
      <c r="K3030" s="153"/>
      <c r="L3030" s="153"/>
      <c r="M3030" s="153"/>
    </row>
    <row r="3031" spans="6:13" x14ac:dyDescent="0.25">
      <c r="F3031" s="153"/>
      <c r="G3031" s="153"/>
      <c r="H3031" s="153"/>
      <c r="I3031" s="153"/>
      <c r="J3031" s="153"/>
      <c r="K3031" s="153"/>
      <c r="L3031" s="153"/>
      <c r="M3031" s="153"/>
    </row>
    <row r="3032" spans="6:13" x14ac:dyDescent="0.25">
      <c r="F3032" s="153"/>
      <c r="G3032" s="153"/>
      <c r="H3032" s="153"/>
      <c r="I3032" s="153"/>
      <c r="J3032" s="153"/>
      <c r="K3032" s="153"/>
      <c r="L3032" s="153"/>
      <c r="M3032" s="153"/>
    </row>
    <row r="3033" spans="6:13" x14ac:dyDescent="0.25">
      <c r="F3033" s="153"/>
      <c r="G3033" s="153"/>
      <c r="H3033" s="153"/>
      <c r="I3033" s="153"/>
      <c r="J3033" s="153"/>
      <c r="K3033" s="153"/>
      <c r="L3033" s="153"/>
      <c r="M3033" s="153"/>
    </row>
    <row r="3034" spans="6:13" x14ac:dyDescent="0.25">
      <c r="F3034" s="153"/>
      <c r="G3034" s="153"/>
      <c r="H3034" s="153"/>
      <c r="I3034" s="153"/>
      <c r="J3034" s="153"/>
      <c r="K3034" s="153"/>
      <c r="L3034" s="153"/>
      <c r="M3034" s="153"/>
    </row>
    <row r="3035" spans="6:13" x14ac:dyDescent="0.25">
      <c r="F3035" s="153"/>
      <c r="G3035" s="153"/>
      <c r="H3035" s="153"/>
      <c r="I3035" s="153"/>
      <c r="J3035" s="153"/>
      <c r="K3035" s="153"/>
      <c r="L3035" s="153"/>
      <c r="M3035" s="153"/>
    </row>
    <row r="3036" spans="6:13" x14ac:dyDescent="0.25">
      <c r="F3036" s="153"/>
      <c r="G3036" s="153"/>
      <c r="H3036" s="153"/>
      <c r="I3036" s="153"/>
      <c r="J3036" s="153"/>
      <c r="K3036" s="153"/>
      <c r="L3036" s="153"/>
      <c r="M3036" s="153"/>
    </row>
    <row r="3037" spans="6:13" x14ac:dyDescent="0.25">
      <c r="F3037" s="153"/>
      <c r="G3037" s="153"/>
      <c r="H3037" s="153"/>
      <c r="I3037" s="153"/>
      <c r="J3037" s="153"/>
      <c r="K3037" s="153"/>
      <c r="L3037" s="153"/>
      <c r="M3037" s="153"/>
    </row>
    <row r="3038" spans="6:13" x14ac:dyDescent="0.25">
      <c r="F3038" s="153"/>
      <c r="G3038" s="153"/>
      <c r="H3038" s="153"/>
      <c r="I3038" s="153"/>
      <c r="J3038" s="153"/>
      <c r="K3038" s="153"/>
      <c r="L3038" s="153"/>
      <c r="M3038" s="153"/>
    </row>
    <row r="3039" spans="6:13" x14ac:dyDescent="0.25">
      <c r="F3039" s="153"/>
      <c r="G3039" s="153"/>
      <c r="H3039" s="153"/>
      <c r="I3039" s="153"/>
      <c r="J3039" s="153"/>
      <c r="K3039" s="153"/>
      <c r="L3039" s="153"/>
      <c r="M3039" s="153"/>
    </row>
    <row r="3040" spans="6:13" x14ac:dyDescent="0.25">
      <c r="F3040" s="153"/>
      <c r="G3040" s="153"/>
      <c r="H3040" s="153"/>
      <c r="I3040" s="153"/>
      <c r="J3040" s="153"/>
      <c r="K3040" s="153"/>
      <c r="L3040" s="153"/>
      <c r="M3040" s="153"/>
    </row>
    <row r="3041" spans="6:13" x14ac:dyDescent="0.25">
      <c r="F3041" s="153"/>
      <c r="G3041" s="153"/>
      <c r="H3041" s="153"/>
      <c r="I3041" s="153"/>
      <c r="J3041" s="153"/>
      <c r="K3041" s="153"/>
      <c r="L3041" s="153"/>
      <c r="M3041" s="153"/>
    </row>
    <row r="3042" spans="6:13" x14ac:dyDescent="0.25">
      <c r="F3042" s="153"/>
      <c r="G3042" s="153"/>
      <c r="H3042" s="153"/>
      <c r="I3042" s="153"/>
      <c r="J3042" s="153"/>
      <c r="K3042" s="153"/>
      <c r="L3042" s="153"/>
      <c r="M3042" s="153"/>
    </row>
    <row r="3043" spans="6:13" x14ac:dyDescent="0.25">
      <c r="F3043" s="153"/>
      <c r="G3043" s="153"/>
      <c r="H3043" s="153"/>
      <c r="I3043" s="153"/>
      <c r="J3043" s="153"/>
      <c r="K3043" s="153"/>
      <c r="L3043" s="153"/>
      <c r="M3043" s="153"/>
    </row>
    <row r="3044" spans="6:13" x14ac:dyDescent="0.25">
      <c r="F3044" s="153"/>
      <c r="G3044" s="153"/>
      <c r="H3044" s="153"/>
      <c r="I3044" s="153"/>
      <c r="J3044" s="153"/>
      <c r="K3044" s="153"/>
      <c r="L3044" s="153"/>
      <c r="M3044" s="153"/>
    </row>
    <row r="3045" spans="6:13" x14ac:dyDescent="0.25">
      <c r="F3045" s="153"/>
      <c r="G3045" s="153"/>
      <c r="H3045" s="153"/>
      <c r="I3045" s="153"/>
      <c r="J3045" s="153"/>
      <c r="K3045" s="153"/>
      <c r="L3045" s="153"/>
      <c r="M3045" s="153"/>
    </row>
    <row r="3046" spans="6:13" x14ac:dyDescent="0.25">
      <c r="F3046" s="153"/>
      <c r="G3046" s="153"/>
      <c r="H3046" s="153"/>
      <c r="I3046" s="153"/>
      <c r="J3046" s="153"/>
      <c r="K3046" s="153"/>
      <c r="L3046" s="153"/>
      <c r="M3046" s="153"/>
    </row>
    <row r="3047" spans="6:13" x14ac:dyDescent="0.25">
      <c r="F3047" s="153"/>
      <c r="G3047" s="153"/>
      <c r="H3047" s="153"/>
      <c r="I3047" s="153"/>
      <c r="J3047" s="153"/>
      <c r="K3047" s="153"/>
      <c r="L3047" s="153"/>
      <c r="M3047" s="153"/>
    </row>
    <row r="3048" spans="6:13" x14ac:dyDescent="0.25">
      <c r="F3048" s="153"/>
      <c r="G3048" s="153"/>
      <c r="H3048" s="153"/>
      <c r="I3048" s="153"/>
      <c r="J3048" s="153"/>
      <c r="K3048" s="153"/>
      <c r="L3048" s="153"/>
      <c r="M3048" s="153"/>
    </row>
    <row r="3049" spans="6:13" x14ac:dyDescent="0.25">
      <c r="F3049" s="153"/>
      <c r="G3049" s="153"/>
      <c r="H3049" s="153"/>
      <c r="I3049" s="153"/>
      <c r="J3049" s="153"/>
      <c r="K3049" s="153"/>
      <c r="L3049" s="153"/>
      <c r="M3049" s="153"/>
    </row>
    <row r="3050" spans="6:13" x14ac:dyDescent="0.25">
      <c r="F3050" s="153"/>
      <c r="G3050" s="153"/>
      <c r="H3050" s="153"/>
      <c r="I3050" s="153"/>
      <c r="J3050" s="153"/>
      <c r="K3050" s="153"/>
      <c r="L3050" s="153"/>
      <c r="M3050" s="153"/>
    </row>
    <row r="3051" spans="6:13" x14ac:dyDescent="0.25">
      <c r="F3051" s="153"/>
      <c r="G3051" s="153"/>
      <c r="H3051" s="153"/>
      <c r="I3051" s="153"/>
      <c r="J3051" s="153"/>
      <c r="K3051" s="153"/>
      <c r="L3051" s="153"/>
      <c r="M3051" s="153"/>
    </row>
    <row r="3052" spans="6:13" x14ac:dyDescent="0.25">
      <c r="F3052" s="153"/>
      <c r="G3052" s="153"/>
      <c r="H3052" s="153"/>
      <c r="I3052" s="153"/>
      <c r="J3052" s="153"/>
      <c r="K3052" s="153"/>
      <c r="L3052" s="153"/>
      <c r="M3052" s="153"/>
    </row>
    <row r="3053" spans="6:13" x14ac:dyDescent="0.25">
      <c r="F3053" s="153"/>
      <c r="G3053" s="153"/>
      <c r="H3053" s="153"/>
      <c r="I3053" s="153"/>
      <c r="J3053" s="153"/>
      <c r="K3053" s="153"/>
      <c r="L3053" s="153"/>
      <c r="M3053" s="153"/>
    </row>
    <row r="3054" spans="6:13" x14ac:dyDescent="0.25">
      <c r="F3054" s="153"/>
      <c r="G3054" s="153"/>
      <c r="H3054" s="153"/>
      <c r="I3054" s="153"/>
      <c r="J3054" s="153"/>
      <c r="K3054" s="153"/>
      <c r="L3054" s="153"/>
      <c r="M3054" s="153"/>
    </row>
    <row r="3055" spans="6:13" x14ac:dyDescent="0.25">
      <c r="F3055" s="153"/>
      <c r="G3055" s="153"/>
      <c r="H3055" s="153"/>
      <c r="I3055" s="153"/>
      <c r="J3055" s="153"/>
      <c r="K3055" s="153"/>
      <c r="L3055" s="153"/>
      <c r="M3055" s="153"/>
    </row>
    <row r="3056" spans="6:13" x14ac:dyDescent="0.25">
      <c r="F3056" s="153"/>
      <c r="G3056" s="153"/>
      <c r="H3056" s="153"/>
      <c r="I3056" s="153"/>
      <c r="J3056" s="153"/>
      <c r="K3056" s="153"/>
      <c r="L3056" s="153"/>
      <c r="M3056" s="153"/>
    </row>
    <row r="3057" spans="6:13" x14ac:dyDescent="0.25">
      <c r="F3057" s="153"/>
      <c r="G3057" s="153"/>
      <c r="H3057" s="153"/>
      <c r="I3057" s="153"/>
      <c r="J3057" s="153"/>
      <c r="K3057" s="153"/>
      <c r="L3057" s="153"/>
      <c r="M3057" s="153"/>
    </row>
    <row r="3058" spans="6:13" x14ac:dyDescent="0.25">
      <c r="F3058" s="153"/>
      <c r="G3058" s="153"/>
      <c r="H3058" s="153"/>
      <c r="I3058" s="153"/>
      <c r="J3058" s="153"/>
      <c r="K3058" s="153"/>
      <c r="L3058" s="153"/>
      <c r="M3058" s="153"/>
    </row>
    <row r="3059" spans="6:13" x14ac:dyDescent="0.25">
      <c r="F3059" s="153"/>
      <c r="G3059" s="153"/>
      <c r="H3059" s="153"/>
      <c r="I3059" s="153"/>
      <c r="J3059" s="153"/>
      <c r="K3059" s="153"/>
      <c r="L3059" s="153"/>
      <c r="M3059" s="153"/>
    </row>
    <row r="3060" spans="6:13" x14ac:dyDescent="0.25">
      <c r="F3060" s="153"/>
      <c r="G3060" s="153"/>
      <c r="H3060" s="153"/>
      <c r="I3060" s="153"/>
      <c r="J3060" s="153"/>
      <c r="K3060" s="153"/>
      <c r="L3060" s="153"/>
      <c r="M3060" s="153"/>
    </row>
    <row r="3061" spans="6:13" x14ac:dyDescent="0.25">
      <c r="F3061" s="153"/>
      <c r="G3061" s="153"/>
      <c r="H3061" s="153"/>
      <c r="I3061" s="153"/>
      <c r="J3061" s="153"/>
      <c r="K3061" s="153"/>
      <c r="L3061" s="153"/>
      <c r="M3061" s="153"/>
    </row>
    <row r="3062" spans="6:13" x14ac:dyDescent="0.25">
      <c r="F3062" s="153"/>
      <c r="G3062" s="153"/>
      <c r="H3062" s="153"/>
      <c r="I3062" s="153"/>
      <c r="J3062" s="153"/>
      <c r="K3062" s="153"/>
      <c r="L3062" s="153"/>
      <c r="M3062" s="153"/>
    </row>
    <row r="3063" spans="6:13" x14ac:dyDescent="0.25">
      <c r="F3063" s="153"/>
      <c r="G3063" s="153"/>
      <c r="H3063" s="153"/>
      <c r="I3063" s="153"/>
      <c r="J3063" s="153"/>
      <c r="K3063" s="153"/>
      <c r="L3063" s="153"/>
      <c r="M3063" s="153"/>
    </row>
    <row r="3064" spans="6:13" x14ac:dyDescent="0.25">
      <c r="F3064" s="153"/>
      <c r="G3064" s="153"/>
      <c r="H3064" s="153"/>
      <c r="I3064" s="153"/>
      <c r="J3064" s="153"/>
      <c r="K3064" s="153"/>
      <c r="L3064" s="153"/>
      <c r="M3064" s="153"/>
    </row>
    <row r="3065" spans="6:13" x14ac:dyDescent="0.25">
      <c r="F3065" s="153"/>
      <c r="G3065" s="153"/>
      <c r="H3065" s="153"/>
      <c r="I3065" s="153"/>
      <c r="J3065" s="153"/>
      <c r="K3065" s="153"/>
      <c r="L3065" s="153"/>
      <c r="M3065" s="153"/>
    </row>
    <row r="3066" spans="6:13" x14ac:dyDescent="0.25">
      <c r="F3066" s="153"/>
      <c r="G3066" s="153"/>
      <c r="H3066" s="153"/>
      <c r="I3066" s="153"/>
      <c r="J3066" s="153"/>
      <c r="K3066" s="153"/>
      <c r="L3066" s="153"/>
      <c r="M3066" s="153"/>
    </row>
    <row r="3067" spans="6:13" x14ac:dyDescent="0.25">
      <c r="F3067" s="153"/>
      <c r="G3067" s="153"/>
      <c r="H3067" s="153"/>
      <c r="I3067" s="153"/>
      <c r="J3067" s="153"/>
      <c r="K3067" s="153"/>
      <c r="L3067" s="153"/>
      <c r="M3067" s="153"/>
    </row>
    <row r="3068" spans="6:13" x14ac:dyDescent="0.25">
      <c r="F3068" s="153"/>
      <c r="G3068" s="153"/>
      <c r="H3068" s="153"/>
      <c r="I3068" s="153"/>
      <c r="J3068" s="153"/>
      <c r="K3068" s="153"/>
      <c r="L3068" s="153"/>
      <c r="M3068" s="153"/>
    </row>
    <row r="3069" spans="6:13" x14ac:dyDescent="0.25">
      <c r="F3069" s="153"/>
      <c r="G3069" s="153"/>
      <c r="H3069" s="153"/>
      <c r="I3069" s="153"/>
      <c r="J3069" s="153"/>
      <c r="K3069" s="153"/>
      <c r="L3069" s="153"/>
      <c r="M3069" s="153"/>
    </row>
    <row r="3070" spans="6:13" x14ac:dyDescent="0.25">
      <c r="F3070" s="153"/>
      <c r="G3070" s="153"/>
      <c r="H3070" s="153"/>
      <c r="I3070" s="153"/>
      <c r="J3070" s="153"/>
      <c r="K3070" s="153"/>
      <c r="L3070" s="153"/>
      <c r="M3070" s="153"/>
    </row>
    <row r="3071" spans="6:13" x14ac:dyDescent="0.25">
      <c r="F3071" s="153"/>
      <c r="G3071" s="153"/>
      <c r="H3071" s="153"/>
      <c r="I3071" s="153"/>
      <c r="J3071" s="153"/>
      <c r="K3071" s="153"/>
      <c r="L3071" s="153"/>
      <c r="M3071" s="153"/>
    </row>
    <row r="3072" spans="6:13" x14ac:dyDescent="0.25">
      <c r="F3072" s="153"/>
      <c r="G3072" s="153"/>
      <c r="H3072" s="153"/>
      <c r="I3072" s="153"/>
      <c r="J3072" s="153"/>
      <c r="K3072" s="153"/>
      <c r="L3072" s="153"/>
      <c r="M3072" s="153"/>
    </row>
    <row r="3073" spans="6:13" x14ac:dyDescent="0.25">
      <c r="F3073" s="153"/>
      <c r="G3073" s="153"/>
      <c r="H3073" s="153"/>
      <c r="I3073" s="153"/>
      <c r="J3073" s="153"/>
      <c r="K3073" s="153"/>
      <c r="L3073" s="153"/>
      <c r="M3073" s="153"/>
    </row>
    <row r="3074" spans="6:13" x14ac:dyDescent="0.25">
      <c r="F3074" s="153"/>
      <c r="G3074" s="153"/>
      <c r="H3074" s="153"/>
      <c r="I3074" s="153"/>
      <c r="J3074" s="153"/>
      <c r="K3074" s="153"/>
      <c r="L3074" s="153"/>
      <c r="M3074" s="153"/>
    </row>
    <row r="3075" spans="6:13" x14ac:dyDescent="0.25">
      <c r="F3075" s="153"/>
      <c r="G3075" s="153"/>
      <c r="H3075" s="153"/>
      <c r="I3075" s="153"/>
      <c r="J3075" s="153"/>
      <c r="K3075" s="153"/>
      <c r="L3075" s="153"/>
      <c r="M3075" s="153"/>
    </row>
    <row r="3076" spans="6:13" x14ac:dyDescent="0.25">
      <c r="F3076" s="153"/>
      <c r="G3076" s="153"/>
      <c r="H3076" s="153"/>
      <c r="I3076" s="153"/>
      <c r="J3076" s="153"/>
      <c r="K3076" s="153"/>
      <c r="L3076" s="153"/>
      <c r="M3076" s="153"/>
    </row>
    <row r="3077" spans="6:13" x14ac:dyDescent="0.25">
      <c r="F3077" s="153"/>
      <c r="G3077" s="153"/>
      <c r="H3077" s="153"/>
      <c r="I3077" s="153"/>
      <c r="J3077" s="153"/>
      <c r="K3077" s="153"/>
      <c r="L3077" s="153"/>
      <c r="M3077" s="153"/>
    </row>
    <row r="3078" spans="6:13" x14ac:dyDescent="0.25">
      <c r="F3078" s="153"/>
      <c r="G3078" s="153"/>
      <c r="H3078" s="153"/>
      <c r="I3078" s="153"/>
      <c r="J3078" s="153"/>
      <c r="K3078" s="153"/>
      <c r="L3078" s="153"/>
      <c r="M3078" s="153"/>
    </row>
    <row r="3079" spans="6:13" x14ac:dyDescent="0.25">
      <c r="F3079" s="153"/>
      <c r="G3079" s="153"/>
      <c r="H3079" s="153"/>
      <c r="I3079" s="153"/>
      <c r="J3079" s="153"/>
      <c r="K3079" s="153"/>
      <c r="L3079" s="153"/>
      <c r="M3079" s="153"/>
    </row>
    <row r="3080" spans="6:13" x14ac:dyDescent="0.25">
      <c r="F3080" s="153"/>
      <c r="G3080" s="153"/>
      <c r="H3080" s="153"/>
      <c r="I3080" s="153"/>
      <c r="J3080" s="153"/>
      <c r="K3080" s="153"/>
      <c r="L3080" s="153"/>
      <c r="M3080" s="153"/>
    </row>
    <row r="3081" spans="6:13" x14ac:dyDescent="0.25">
      <c r="F3081" s="153"/>
      <c r="G3081" s="153"/>
      <c r="H3081" s="153"/>
      <c r="I3081" s="153"/>
      <c r="J3081" s="153"/>
      <c r="K3081" s="153"/>
      <c r="L3081" s="153"/>
      <c r="M3081" s="153"/>
    </row>
    <row r="3082" spans="6:13" x14ac:dyDescent="0.25">
      <c r="F3082" s="153"/>
      <c r="G3082" s="153"/>
      <c r="H3082" s="153"/>
      <c r="I3082" s="153"/>
      <c r="J3082" s="153"/>
      <c r="K3082" s="153"/>
      <c r="L3082" s="153"/>
      <c r="M3082" s="153"/>
    </row>
    <row r="3083" spans="6:13" x14ac:dyDescent="0.25">
      <c r="F3083" s="153"/>
      <c r="G3083" s="153"/>
      <c r="H3083" s="153"/>
      <c r="I3083" s="153"/>
      <c r="J3083" s="153"/>
      <c r="K3083" s="153"/>
      <c r="L3083" s="153"/>
      <c r="M3083" s="153"/>
    </row>
    <row r="3084" spans="6:13" x14ac:dyDescent="0.25">
      <c r="F3084" s="153"/>
      <c r="G3084" s="153"/>
      <c r="H3084" s="153"/>
      <c r="I3084" s="153"/>
      <c r="J3084" s="153"/>
      <c r="K3084" s="153"/>
      <c r="L3084" s="153"/>
      <c r="M3084" s="153"/>
    </row>
    <row r="3085" spans="6:13" x14ac:dyDescent="0.25">
      <c r="F3085" s="153"/>
      <c r="G3085" s="153"/>
      <c r="H3085" s="153"/>
      <c r="I3085" s="153"/>
      <c r="J3085" s="153"/>
      <c r="K3085" s="153"/>
      <c r="L3085" s="153"/>
      <c r="M3085" s="153"/>
    </row>
    <row r="3086" spans="6:13" x14ac:dyDescent="0.25">
      <c r="F3086" s="153"/>
      <c r="G3086" s="153"/>
      <c r="H3086" s="153"/>
      <c r="I3086" s="153"/>
      <c r="J3086" s="153"/>
      <c r="K3086" s="153"/>
      <c r="L3086" s="153"/>
      <c r="M3086" s="153"/>
    </row>
    <row r="3087" spans="6:13" x14ac:dyDescent="0.25">
      <c r="F3087" s="153"/>
      <c r="G3087" s="153"/>
      <c r="H3087" s="153"/>
      <c r="I3087" s="153"/>
      <c r="J3087" s="153"/>
      <c r="K3087" s="153"/>
      <c r="L3087" s="153"/>
      <c r="M3087" s="153"/>
    </row>
    <row r="3088" spans="6:13" x14ac:dyDescent="0.25">
      <c r="F3088" s="153"/>
      <c r="G3088" s="153"/>
      <c r="H3088" s="153"/>
      <c r="I3088" s="153"/>
      <c r="J3088" s="153"/>
      <c r="K3088" s="153"/>
      <c r="L3088" s="153"/>
      <c r="M3088" s="153"/>
    </row>
    <row r="3089" spans="6:13" x14ac:dyDescent="0.25">
      <c r="F3089" s="153"/>
      <c r="G3089" s="153"/>
      <c r="H3089" s="153"/>
      <c r="I3089" s="153"/>
      <c r="J3089" s="153"/>
      <c r="K3089" s="153"/>
      <c r="L3089" s="153"/>
      <c r="M3089" s="153"/>
    </row>
    <row r="3090" spans="6:13" x14ac:dyDescent="0.25">
      <c r="F3090" s="153"/>
      <c r="G3090" s="153"/>
      <c r="H3090" s="153"/>
      <c r="I3090" s="153"/>
      <c r="J3090" s="153"/>
      <c r="K3090" s="153"/>
      <c r="L3090" s="153"/>
      <c r="M3090" s="153"/>
    </row>
    <row r="3091" spans="6:13" x14ac:dyDescent="0.25">
      <c r="F3091" s="153"/>
      <c r="G3091" s="153"/>
      <c r="H3091" s="153"/>
      <c r="I3091" s="153"/>
      <c r="J3091" s="153"/>
      <c r="K3091" s="153"/>
      <c r="L3091" s="153"/>
      <c r="M3091" s="153"/>
    </row>
    <row r="3092" spans="6:13" x14ac:dyDescent="0.25">
      <c r="F3092" s="153"/>
      <c r="G3092" s="153"/>
      <c r="H3092" s="153"/>
      <c r="I3092" s="153"/>
      <c r="J3092" s="153"/>
      <c r="K3092" s="153"/>
      <c r="L3092" s="153"/>
      <c r="M3092" s="153"/>
    </row>
    <row r="3093" spans="6:13" x14ac:dyDescent="0.25">
      <c r="F3093" s="153"/>
      <c r="G3093" s="153"/>
      <c r="H3093" s="153"/>
      <c r="I3093" s="153"/>
      <c r="J3093" s="153"/>
      <c r="K3093" s="153"/>
      <c r="L3093" s="153"/>
      <c r="M3093" s="153"/>
    </row>
    <row r="3094" spans="6:13" x14ac:dyDescent="0.25">
      <c r="F3094" s="153"/>
      <c r="G3094" s="153"/>
      <c r="H3094" s="153"/>
      <c r="I3094" s="153"/>
      <c r="J3094" s="153"/>
      <c r="K3094" s="153"/>
      <c r="L3094" s="153"/>
      <c r="M3094" s="153"/>
    </row>
    <row r="3095" spans="6:13" x14ac:dyDescent="0.25">
      <c r="F3095" s="153"/>
      <c r="G3095" s="153"/>
      <c r="H3095" s="153"/>
      <c r="I3095" s="153"/>
      <c r="J3095" s="153"/>
      <c r="K3095" s="153"/>
      <c r="L3095" s="153"/>
      <c r="M3095" s="153"/>
    </row>
    <row r="3096" spans="6:13" x14ac:dyDescent="0.25">
      <c r="F3096" s="153"/>
      <c r="G3096" s="153"/>
      <c r="H3096" s="153"/>
      <c r="I3096" s="153"/>
      <c r="J3096" s="153"/>
      <c r="K3096" s="153"/>
      <c r="L3096" s="153"/>
      <c r="M3096" s="153"/>
    </row>
    <row r="3097" spans="6:13" x14ac:dyDescent="0.25">
      <c r="F3097" s="153"/>
      <c r="G3097" s="153"/>
      <c r="H3097" s="153"/>
      <c r="I3097" s="153"/>
      <c r="J3097" s="153"/>
      <c r="K3097" s="153"/>
      <c r="L3097" s="153"/>
      <c r="M3097" s="153"/>
    </row>
    <row r="3098" spans="6:13" x14ac:dyDescent="0.25">
      <c r="F3098" s="153"/>
      <c r="G3098" s="153"/>
      <c r="H3098" s="153"/>
      <c r="I3098" s="153"/>
      <c r="J3098" s="153"/>
      <c r="K3098" s="153"/>
      <c r="L3098" s="153"/>
      <c r="M3098" s="153"/>
    </row>
    <row r="3099" spans="6:13" x14ac:dyDescent="0.25">
      <c r="F3099" s="153"/>
      <c r="G3099" s="153"/>
      <c r="H3099" s="153"/>
      <c r="I3099" s="153"/>
      <c r="J3099" s="153"/>
      <c r="K3099" s="153"/>
      <c r="L3099" s="153"/>
      <c r="M3099" s="153"/>
    </row>
    <row r="3100" spans="6:13" x14ac:dyDescent="0.25">
      <c r="F3100" s="153"/>
      <c r="G3100" s="153"/>
      <c r="H3100" s="153"/>
      <c r="I3100" s="153"/>
      <c r="J3100" s="153"/>
      <c r="K3100" s="153"/>
      <c r="L3100" s="153"/>
      <c r="M3100" s="153"/>
    </row>
    <row r="3101" spans="6:13" x14ac:dyDescent="0.25">
      <c r="F3101" s="153"/>
      <c r="G3101" s="153"/>
      <c r="H3101" s="153"/>
      <c r="I3101" s="153"/>
      <c r="J3101" s="153"/>
      <c r="K3101" s="153"/>
      <c r="L3101" s="153"/>
      <c r="M3101" s="153"/>
    </row>
    <row r="3102" spans="6:13" x14ac:dyDescent="0.25">
      <c r="F3102" s="153"/>
      <c r="G3102" s="153"/>
      <c r="H3102" s="153"/>
      <c r="I3102" s="153"/>
      <c r="J3102" s="153"/>
      <c r="K3102" s="153"/>
      <c r="L3102" s="153"/>
      <c r="M3102" s="153"/>
    </row>
    <row r="3103" spans="6:13" x14ac:dyDescent="0.25">
      <c r="F3103" s="153"/>
      <c r="G3103" s="153"/>
      <c r="H3103" s="153"/>
      <c r="I3103" s="153"/>
      <c r="J3103" s="153"/>
      <c r="K3103" s="153"/>
      <c r="L3103" s="153"/>
      <c r="M3103" s="153"/>
    </row>
    <row r="3104" spans="6:13" x14ac:dyDescent="0.25">
      <c r="F3104" s="153"/>
      <c r="G3104" s="153"/>
      <c r="H3104" s="153"/>
      <c r="I3104" s="153"/>
      <c r="J3104" s="153"/>
      <c r="K3104" s="153"/>
      <c r="L3104" s="153"/>
      <c r="M3104" s="153"/>
    </row>
    <row r="3105" spans="6:13" x14ac:dyDescent="0.25">
      <c r="F3105" s="153"/>
      <c r="G3105" s="153"/>
      <c r="H3105" s="153"/>
      <c r="I3105" s="153"/>
      <c r="J3105" s="153"/>
      <c r="K3105" s="153"/>
      <c r="L3105" s="153"/>
      <c r="M3105" s="153"/>
    </row>
    <row r="3106" spans="6:13" x14ac:dyDescent="0.25">
      <c r="F3106" s="153"/>
      <c r="G3106" s="153"/>
      <c r="H3106" s="153"/>
      <c r="I3106" s="153"/>
      <c r="J3106" s="153"/>
      <c r="K3106" s="153"/>
      <c r="L3106" s="153"/>
      <c r="M3106" s="153"/>
    </row>
    <row r="3107" spans="6:13" x14ac:dyDescent="0.25">
      <c r="F3107" s="153"/>
      <c r="G3107" s="153"/>
      <c r="H3107" s="153"/>
      <c r="I3107" s="153"/>
      <c r="J3107" s="153"/>
      <c r="K3107" s="153"/>
      <c r="L3107" s="153"/>
      <c r="M3107" s="153"/>
    </row>
    <row r="3108" spans="6:13" x14ac:dyDescent="0.25">
      <c r="F3108" s="153"/>
      <c r="G3108" s="153"/>
      <c r="H3108" s="153"/>
      <c r="I3108" s="153"/>
      <c r="J3108" s="153"/>
      <c r="K3108" s="153"/>
      <c r="L3108" s="153"/>
      <c r="M3108" s="153"/>
    </row>
    <row r="3109" spans="6:13" x14ac:dyDescent="0.25">
      <c r="F3109" s="153"/>
      <c r="G3109" s="153"/>
      <c r="H3109" s="153"/>
      <c r="I3109" s="153"/>
      <c r="J3109" s="153"/>
      <c r="K3109" s="153"/>
      <c r="L3109" s="153"/>
      <c r="M3109" s="153"/>
    </row>
    <row r="3110" spans="6:13" x14ac:dyDescent="0.25">
      <c r="F3110" s="153"/>
      <c r="G3110" s="153"/>
      <c r="H3110" s="153"/>
      <c r="I3110" s="153"/>
      <c r="J3110" s="153"/>
      <c r="K3110" s="153"/>
      <c r="L3110" s="153"/>
      <c r="M3110" s="153"/>
    </row>
    <row r="3111" spans="6:13" x14ac:dyDescent="0.25">
      <c r="F3111" s="153"/>
      <c r="G3111" s="153"/>
      <c r="H3111" s="153"/>
      <c r="I3111" s="153"/>
      <c r="J3111" s="153"/>
      <c r="K3111" s="153"/>
      <c r="L3111" s="153"/>
      <c r="M3111" s="153"/>
    </row>
    <row r="3112" spans="6:13" x14ac:dyDescent="0.25">
      <c r="F3112" s="153"/>
      <c r="G3112" s="153"/>
      <c r="H3112" s="153"/>
      <c r="I3112" s="153"/>
      <c r="J3112" s="153"/>
      <c r="K3112" s="153"/>
      <c r="L3112" s="153"/>
      <c r="M3112" s="153"/>
    </row>
    <row r="3113" spans="6:13" x14ac:dyDescent="0.25">
      <c r="F3113" s="153"/>
      <c r="G3113" s="153"/>
      <c r="H3113" s="153"/>
      <c r="I3113" s="153"/>
      <c r="J3113" s="153"/>
      <c r="K3113" s="153"/>
      <c r="L3113" s="153"/>
      <c r="M3113" s="153"/>
    </row>
    <row r="3114" spans="6:13" x14ac:dyDescent="0.25">
      <c r="F3114" s="153"/>
      <c r="G3114" s="153"/>
      <c r="H3114" s="153"/>
      <c r="I3114" s="153"/>
      <c r="J3114" s="153"/>
      <c r="K3114" s="153"/>
      <c r="L3114" s="153"/>
      <c r="M3114" s="153"/>
    </row>
    <row r="3115" spans="6:13" x14ac:dyDescent="0.25">
      <c r="F3115" s="153"/>
      <c r="G3115" s="153"/>
      <c r="H3115" s="153"/>
      <c r="I3115" s="153"/>
      <c r="J3115" s="153"/>
      <c r="K3115" s="153"/>
      <c r="L3115" s="153"/>
      <c r="M3115" s="153"/>
    </row>
    <row r="3116" spans="6:13" x14ac:dyDescent="0.25">
      <c r="F3116" s="153"/>
      <c r="G3116" s="153"/>
      <c r="H3116" s="153"/>
      <c r="I3116" s="153"/>
      <c r="J3116" s="153"/>
      <c r="K3116" s="153"/>
      <c r="L3116" s="153"/>
      <c r="M3116" s="153"/>
    </row>
    <row r="3117" spans="6:13" x14ac:dyDescent="0.25">
      <c r="F3117" s="153"/>
      <c r="G3117" s="153"/>
      <c r="H3117" s="153"/>
      <c r="I3117" s="153"/>
      <c r="J3117" s="153"/>
      <c r="K3117" s="153"/>
      <c r="L3117" s="153"/>
      <c r="M3117" s="153"/>
    </row>
    <row r="3118" spans="6:13" x14ac:dyDescent="0.25">
      <c r="F3118" s="153"/>
      <c r="G3118" s="153"/>
      <c r="H3118" s="153"/>
      <c r="I3118" s="153"/>
      <c r="J3118" s="153"/>
      <c r="K3118" s="153"/>
      <c r="L3118" s="153"/>
      <c r="M3118" s="153"/>
    </row>
    <row r="3119" spans="6:13" x14ac:dyDescent="0.25">
      <c r="F3119" s="153"/>
      <c r="G3119" s="153"/>
      <c r="H3119" s="153"/>
      <c r="I3119" s="153"/>
      <c r="J3119" s="153"/>
      <c r="K3119" s="153"/>
      <c r="L3119" s="153"/>
      <c r="M3119" s="153"/>
    </row>
    <row r="3120" spans="6:13" x14ac:dyDescent="0.25">
      <c r="F3120" s="153"/>
      <c r="G3120" s="153"/>
      <c r="H3120" s="153"/>
      <c r="I3120" s="153"/>
      <c r="J3120" s="153"/>
      <c r="K3120" s="153"/>
      <c r="L3120" s="153"/>
      <c r="M3120" s="153"/>
    </row>
    <row r="3121" spans="6:13" x14ac:dyDescent="0.25">
      <c r="F3121" s="153"/>
      <c r="G3121" s="153"/>
      <c r="H3121" s="153"/>
      <c r="I3121" s="153"/>
      <c r="J3121" s="153"/>
      <c r="K3121" s="153"/>
      <c r="L3121" s="153"/>
      <c r="M3121" s="153"/>
    </row>
    <row r="3122" spans="6:13" x14ac:dyDescent="0.25">
      <c r="F3122" s="153"/>
      <c r="G3122" s="153"/>
      <c r="H3122" s="153"/>
      <c r="I3122" s="153"/>
      <c r="J3122" s="153"/>
      <c r="K3122" s="153"/>
      <c r="L3122" s="153"/>
      <c r="M3122" s="153"/>
    </row>
    <row r="3123" spans="6:13" x14ac:dyDescent="0.25">
      <c r="F3123" s="153"/>
      <c r="G3123" s="153"/>
      <c r="H3123" s="153"/>
      <c r="I3123" s="153"/>
      <c r="J3123" s="153"/>
      <c r="K3123" s="153"/>
      <c r="L3123" s="153"/>
      <c r="M3123" s="153"/>
    </row>
    <row r="3124" spans="6:13" x14ac:dyDescent="0.25">
      <c r="F3124" s="153"/>
      <c r="G3124" s="153"/>
      <c r="H3124" s="153"/>
      <c r="I3124" s="153"/>
      <c r="J3124" s="153"/>
      <c r="K3124" s="153"/>
      <c r="L3124" s="153"/>
      <c r="M3124" s="153"/>
    </row>
    <row r="3125" spans="6:13" x14ac:dyDescent="0.25">
      <c r="F3125" s="153"/>
      <c r="G3125" s="153"/>
      <c r="H3125" s="153"/>
      <c r="I3125" s="153"/>
      <c r="J3125" s="153"/>
      <c r="K3125" s="153"/>
      <c r="L3125" s="153"/>
      <c r="M3125" s="153"/>
    </row>
    <row r="3126" spans="6:13" x14ac:dyDescent="0.25">
      <c r="F3126" s="153"/>
      <c r="G3126" s="153"/>
      <c r="H3126" s="153"/>
      <c r="I3126" s="153"/>
      <c r="J3126" s="153"/>
      <c r="K3126" s="153"/>
      <c r="L3126" s="153"/>
      <c r="M3126" s="153"/>
    </row>
    <row r="3127" spans="6:13" x14ac:dyDescent="0.25">
      <c r="F3127" s="153"/>
      <c r="G3127" s="153"/>
      <c r="H3127" s="153"/>
      <c r="I3127" s="153"/>
      <c r="J3127" s="153"/>
      <c r="K3127" s="153"/>
      <c r="L3127" s="153"/>
      <c r="M3127" s="153"/>
    </row>
    <row r="3128" spans="6:13" x14ac:dyDescent="0.25">
      <c r="F3128" s="153"/>
      <c r="G3128" s="153"/>
      <c r="H3128" s="153"/>
      <c r="I3128" s="153"/>
      <c r="J3128" s="153"/>
      <c r="K3128" s="153"/>
      <c r="L3128" s="153"/>
      <c r="M3128" s="153"/>
    </row>
    <row r="3129" spans="6:13" x14ac:dyDescent="0.25">
      <c r="F3129" s="153"/>
      <c r="G3129" s="153"/>
      <c r="H3129" s="153"/>
      <c r="I3129" s="153"/>
      <c r="J3129" s="153"/>
      <c r="K3129" s="153"/>
      <c r="L3129" s="153"/>
      <c r="M3129" s="153"/>
    </row>
    <row r="3130" spans="6:13" x14ac:dyDescent="0.25">
      <c r="F3130" s="153"/>
      <c r="G3130" s="153"/>
      <c r="H3130" s="153"/>
      <c r="I3130" s="153"/>
      <c r="J3130" s="153"/>
      <c r="K3130" s="153"/>
      <c r="L3130" s="153"/>
      <c r="M3130" s="153"/>
    </row>
    <row r="3131" spans="6:13" x14ac:dyDescent="0.25">
      <c r="F3131" s="153"/>
      <c r="G3131" s="153"/>
      <c r="H3131" s="153"/>
      <c r="I3131" s="153"/>
      <c r="J3131" s="153"/>
      <c r="K3131" s="153"/>
      <c r="L3131" s="153"/>
      <c r="M3131" s="153"/>
    </row>
    <row r="3132" spans="6:13" x14ac:dyDescent="0.25">
      <c r="F3132" s="153"/>
      <c r="G3132" s="153"/>
      <c r="H3132" s="153"/>
      <c r="I3132" s="153"/>
      <c r="J3132" s="153"/>
      <c r="K3132" s="153"/>
      <c r="L3132" s="153"/>
      <c r="M3132" s="153"/>
    </row>
    <row r="3133" spans="6:13" x14ac:dyDescent="0.25">
      <c r="F3133" s="153"/>
      <c r="G3133" s="153"/>
      <c r="H3133" s="153"/>
      <c r="I3133" s="153"/>
      <c r="J3133" s="153"/>
      <c r="K3133" s="153"/>
      <c r="L3133" s="153"/>
      <c r="M3133" s="153"/>
    </row>
    <row r="3134" spans="6:13" x14ac:dyDescent="0.25">
      <c r="F3134" s="153"/>
      <c r="G3134" s="153"/>
      <c r="H3134" s="153"/>
      <c r="I3134" s="153"/>
      <c r="J3134" s="153"/>
      <c r="K3134" s="153"/>
      <c r="L3134" s="153"/>
      <c r="M3134" s="153"/>
    </row>
    <row r="3135" spans="6:13" x14ac:dyDescent="0.25">
      <c r="F3135" s="153"/>
      <c r="G3135" s="153"/>
      <c r="H3135" s="153"/>
      <c r="I3135" s="153"/>
      <c r="J3135" s="153"/>
      <c r="K3135" s="153"/>
      <c r="L3135" s="153"/>
      <c r="M3135" s="153"/>
    </row>
    <row r="3136" spans="6:13" x14ac:dyDescent="0.25">
      <c r="F3136" s="153"/>
      <c r="G3136" s="153"/>
      <c r="H3136" s="153"/>
      <c r="I3136" s="153"/>
      <c r="J3136" s="153"/>
      <c r="K3136" s="153"/>
      <c r="L3136" s="153"/>
      <c r="M3136" s="153"/>
    </row>
    <row r="3137" spans="6:13" x14ac:dyDescent="0.25">
      <c r="F3137" s="153"/>
      <c r="G3137" s="153"/>
      <c r="H3137" s="153"/>
      <c r="I3137" s="153"/>
      <c r="J3137" s="153"/>
      <c r="K3137" s="153"/>
      <c r="L3137" s="153"/>
      <c r="M3137" s="153"/>
    </row>
    <row r="3138" spans="6:13" x14ac:dyDescent="0.25">
      <c r="F3138" s="153"/>
      <c r="G3138" s="153"/>
      <c r="H3138" s="153"/>
      <c r="I3138" s="153"/>
      <c r="J3138" s="153"/>
      <c r="K3138" s="153"/>
      <c r="L3138" s="153"/>
      <c r="M3138" s="153"/>
    </row>
    <row r="3139" spans="6:13" x14ac:dyDescent="0.25">
      <c r="F3139" s="153"/>
      <c r="G3139" s="153"/>
      <c r="H3139" s="153"/>
      <c r="I3139" s="153"/>
      <c r="J3139" s="153"/>
      <c r="K3139" s="153"/>
      <c r="L3139" s="153"/>
      <c r="M3139" s="153"/>
    </row>
    <row r="3140" spans="6:13" x14ac:dyDescent="0.25">
      <c r="F3140" s="153"/>
      <c r="G3140" s="153"/>
      <c r="H3140" s="153"/>
      <c r="I3140" s="153"/>
      <c r="J3140" s="153"/>
      <c r="K3140" s="153"/>
      <c r="L3140" s="153"/>
      <c r="M3140" s="153"/>
    </row>
    <row r="3141" spans="6:13" x14ac:dyDescent="0.25">
      <c r="F3141" s="153"/>
      <c r="G3141" s="153"/>
      <c r="H3141" s="153"/>
      <c r="I3141" s="153"/>
      <c r="J3141" s="153"/>
      <c r="K3141" s="153"/>
      <c r="L3141" s="153"/>
      <c r="M3141" s="153"/>
    </row>
    <row r="3142" spans="6:13" x14ac:dyDescent="0.25">
      <c r="F3142" s="153"/>
      <c r="G3142" s="153"/>
      <c r="H3142" s="153"/>
      <c r="I3142" s="153"/>
      <c r="J3142" s="153"/>
      <c r="K3142" s="153"/>
      <c r="L3142" s="153"/>
      <c r="M3142" s="153"/>
    </row>
    <row r="3143" spans="6:13" x14ac:dyDescent="0.25">
      <c r="F3143" s="153"/>
      <c r="G3143" s="153"/>
      <c r="H3143" s="153"/>
      <c r="I3143" s="153"/>
      <c r="J3143" s="153"/>
      <c r="K3143" s="153"/>
      <c r="L3143" s="153"/>
      <c r="M3143" s="153"/>
    </row>
    <row r="3144" spans="6:13" x14ac:dyDescent="0.25">
      <c r="F3144" s="153"/>
      <c r="G3144" s="153"/>
      <c r="H3144" s="153"/>
      <c r="I3144" s="153"/>
      <c r="J3144" s="153"/>
      <c r="K3144" s="153"/>
      <c r="L3144" s="153"/>
      <c r="M3144" s="153"/>
    </row>
    <row r="3145" spans="6:13" x14ac:dyDescent="0.25">
      <c r="F3145" s="153"/>
      <c r="G3145" s="153"/>
      <c r="H3145" s="153"/>
      <c r="I3145" s="153"/>
      <c r="J3145" s="153"/>
      <c r="K3145" s="153"/>
      <c r="L3145" s="153"/>
      <c r="M3145" s="153"/>
    </row>
    <row r="3146" spans="6:13" x14ac:dyDescent="0.25">
      <c r="F3146" s="153"/>
      <c r="G3146" s="153"/>
      <c r="H3146" s="153"/>
      <c r="I3146" s="153"/>
      <c r="J3146" s="153"/>
      <c r="K3146" s="153"/>
      <c r="L3146" s="153"/>
      <c r="M3146" s="153"/>
    </row>
    <row r="3147" spans="6:13" x14ac:dyDescent="0.25">
      <c r="F3147" s="153"/>
      <c r="G3147" s="153"/>
      <c r="H3147" s="153"/>
      <c r="I3147" s="153"/>
      <c r="J3147" s="153"/>
      <c r="K3147" s="153"/>
      <c r="L3147" s="153"/>
      <c r="M3147" s="153"/>
    </row>
    <row r="3148" spans="6:13" x14ac:dyDescent="0.25">
      <c r="F3148" s="153"/>
      <c r="G3148" s="153"/>
      <c r="H3148" s="153"/>
      <c r="I3148" s="153"/>
      <c r="J3148" s="153"/>
      <c r="K3148" s="153"/>
      <c r="L3148" s="153"/>
      <c r="M3148" s="153"/>
    </row>
    <row r="3149" spans="6:13" x14ac:dyDescent="0.25">
      <c r="F3149" s="153"/>
      <c r="G3149" s="153"/>
      <c r="H3149" s="153"/>
      <c r="I3149" s="153"/>
      <c r="J3149" s="153"/>
      <c r="K3149" s="153"/>
      <c r="L3149" s="153"/>
      <c r="M3149" s="153"/>
    </row>
    <row r="3150" spans="6:13" x14ac:dyDescent="0.25">
      <c r="F3150" s="153"/>
      <c r="G3150" s="153"/>
      <c r="H3150" s="153"/>
      <c r="I3150" s="153"/>
      <c r="J3150" s="153"/>
      <c r="K3150" s="153"/>
      <c r="L3150" s="153"/>
      <c r="M3150" s="153"/>
    </row>
    <row r="3151" spans="6:13" x14ac:dyDescent="0.25">
      <c r="F3151" s="153"/>
      <c r="G3151" s="153"/>
      <c r="H3151" s="153"/>
      <c r="I3151" s="153"/>
      <c r="J3151" s="153"/>
      <c r="K3151" s="153"/>
      <c r="L3151" s="153"/>
      <c r="M3151" s="153"/>
    </row>
    <row r="3152" spans="6:13" x14ac:dyDescent="0.25">
      <c r="F3152" s="153"/>
      <c r="G3152" s="153"/>
      <c r="H3152" s="153"/>
      <c r="I3152" s="153"/>
      <c r="J3152" s="153"/>
      <c r="K3152" s="153"/>
      <c r="L3152" s="153"/>
      <c r="M3152" s="153"/>
    </row>
    <row r="3153" spans="6:13" x14ac:dyDescent="0.25">
      <c r="F3153" s="153"/>
      <c r="G3153" s="153"/>
      <c r="H3153" s="153"/>
      <c r="I3153" s="153"/>
      <c r="J3153" s="153"/>
      <c r="K3153" s="153"/>
      <c r="L3153" s="153"/>
      <c r="M3153" s="153"/>
    </row>
    <row r="3154" spans="6:13" x14ac:dyDescent="0.25">
      <c r="F3154" s="153"/>
      <c r="G3154" s="153"/>
      <c r="H3154" s="153"/>
      <c r="I3154" s="153"/>
      <c r="J3154" s="153"/>
      <c r="K3154" s="153"/>
      <c r="L3154" s="153"/>
      <c r="M3154" s="153"/>
    </row>
    <row r="3155" spans="6:13" x14ac:dyDescent="0.25">
      <c r="F3155" s="153"/>
      <c r="G3155" s="153"/>
      <c r="H3155" s="153"/>
      <c r="I3155" s="153"/>
      <c r="J3155" s="153"/>
      <c r="K3155" s="153"/>
      <c r="L3155" s="153"/>
      <c r="M3155" s="153"/>
    </row>
    <row r="3156" spans="6:13" x14ac:dyDescent="0.25">
      <c r="F3156" s="153"/>
      <c r="G3156" s="153"/>
      <c r="H3156" s="153"/>
      <c r="I3156" s="153"/>
      <c r="J3156" s="153"/>
      <c r="K3156" s="153"/>
      <c r="L3156" s="153"/>
      <c r="M3156" s="153"/>
    </row>
    <row r="3157" spans="6:13" x14ac:dyDescent="0.25">
      <c r="F3157" s="153"/>
      <c r="G3157" s="153"/>
      <c r="H3157" s="153"/>
      <c r="I3157" s="153"/>
      <c r="J3157" s="153"/>
      <c r="K3157" s="153"/>
      <c r="L3157" s="153"/>
      <c r="M3157" s="153"/>
    </row>
    <row r="3158" spans="6:13" x14ac:dyDescent="0.25">
      <c r="F3158" s="153"/>
      <c r="G3158" s="153"/>
      <c r="H3158" s="153"/>
      <c r="I3158" s="153"/>
      <c r="J3158" s="153"/>
      <c r="K3158" s="153"/>
      <c r="L3158" s="153"/>
      <c r="M3158" s="153"/>
    </row>
    <row r="3159" spans="6:13" x14ac:dyDescent="0.25">
      <c r="F3159" s="153"/>
      <c r="G3159" s="153"/>
      <c r="H3159" s="153"/>
      <c r="I3159" s="153"/>
      <c r="J3159" s="153"/>
      <c r="K3159" s="153"/>
      <c r="L3159" s="153"/>
      <c r="M3159" s="153"/>
    </row>
    <row r="3160" spans="6:13" x14ac:dyDescent="0.25">
      <c r="F3160" s="153"/>
      <c r="G3160" s="153"/>
      <c r="H3160" s="153"/>
      <c r="I3160" s="153"/>
      <c r="J3160" s="153"/>
      <c r="K3160" s="153"/>
      <c r="L3160" s="153"/>
      <c r="M3160" s="153"/>
    </row>
    <row r="3161" spans="6:13" x14ac:dyDescent="0.25">
      <c r="F3161" s="153"/>
      <c r="G3161" s="153"/>
      <c r="H3161" s="153"/>
      <c r="I3161" s="153"/>
      <c r="J3161" s="153"/>
      <c r="K3161" s="153"/>
      <c r="L3161" s="153"/>
      <c r="M3161" s="153"/>
    </row>
    <row r="3162" spans="6:13" x14ac:dyDescent="0.25">
      <c r="F3162" s="153"/>
      <c r="G3162" s="153"/>
      <c r="H3162" s="153"/>
      <c r="I3162" s="153"/>
      <c r="J3162" s="153"/>
      <c r="K3162" s="153"/>
      <c r="L3162" s="153"/>
      <c r="M3162" s="153"/>
    </row>
    <row r="3163" spans="6:13" x14ac:dyDescent="0.25">
      <c r="F3163" s="153"/>
      <c r="G3163" s="153"/>
      <c r="H3163" s="153"/>
      <c r="I3163" s="153"/>
      <c r="J3163" s="153"/>
      <c r="K3163" s="153"/>
      <c r="L3163" s="153"/>
      <c r="M3163" s="153"/>
    </row>
    <row r="3164" spans="6:13" x14ac:dyDescent="0.25">
      <c r="F3164" s="153"/>
      <c r="G3164" s="153"/>
      <c r="H3164" s="153"/>
      <c r="I3164" s="153"/>
      <c r="J3164" s="153"/>
      <c r="K3164" s="153"/>
      <c r="L3164" s="153"/>
      <c r="M3164" s="153"/>
    </row>
    <row r="3165" spans="6:13" x14ac:dyDescent="0.25">
      <c r="F3165" s="153"/>
      <c r="G3165" s="153"/>
      <c r="H3165" s="153"/>
      <c r="I3165" s="153"/>
      <c r="J3165" s="153"/>
      <c r="K3165" s="153"/>
      <c r="L3165" s="153"/>
      <c r="M3165" s="153"/>
    </row>
    <row r="3166" spans="6:13" x14ac:dyDescent="0.25">
      <c r="F3166" s="153"/>
      <c r="G3166" s="153"/>
      <c r="H3166" s="153"/>
      <c r="I3166" s="153"/>
      <c r="J3166" s="153"/>
      <c r="K3166" s="153"/>
      <c r="L3166" s="153"/>
      <c r="M3166" s="153"/>
    </row>
    <row r="3167" spans="6:13" x14ac:dyDescent="0.25">
      <c r="F3167" s="153"/>
      <c r="G3167" s="153"/>
      <c r="H3167" s="153"/>
      <c r="I3167" s="153"/>
      <c r="J3167" s="153"/>
      <c r="K3167" s="153"/>
      <c r="L3167" s="153"/>
      <c r="M3167" s="153"/>
    </row>
    <row r="3168" spans="6:13" x14ac:dyDescent="0.25">
      <c r="F3168" s="153"/>
      <c r="G3168" s="153"/>
      <c r="H3168" s="153"/>
      <c r="I3168" s="153"/>
      <c r="J3168" s="153"/>
      <c r="K3168" s="153"/>
      <c r="L3168" s="153"/>
      <c r="M3168" s="153"/>
    </row>
    <row r="3169" spans="6:13" x14ac:dyDescent="0.25">
      <c r="F3169" s="153"/>
      <c r="G3169" s="153"/>
      <c r="H3169" s="153"/>
      <c r="I3169" s="153"/>
      <c r="J3169" s="153"/>
      <c r="K3169" s="153"/>
      <c r="L3169" s="153"/>
      <c r="M3169" s="153"/>
    </row>
    <row r="3170" spans="6:13" x14ac:dyDescent="0.25">
      <c r="F3170" s="153"/>
      <c r="G3170" s="153"/>
      <c r="H3170" s="153"/>
      <c r="I3170" s="153"/>
      <c r="J3170" s="153"/>
      <c r="K3170" s="153"/>
      <c r="L3170" s="153"/>
      <c r="M3170" s="153"/>
    </row>
    <row r="3171" spans="6:13" x14ac:dyDescent="0.25">
      <c r="F3171" s="153"/>
      <c r="G3171" s="153"/>
      <c r="H3171" s="153"/>
      <c r="I3171" s="153"/>
      <c r="J3171" s="153"/>
      <c r="K3171" s="153"/>
      <c r="L3171" s="153"/>
      <c r="M3171" s="153"/>
    </row>
    <row r="3172" spans="6:13" x14ac:dyDescent="0.25">
      <c r="F3172" s="153"/>
      <c r="G3172" s="153"/>
      <c r="H3172" s="153"/>
      <c r="I3172" s="153"/>
      <c r="J3172" s="153"/>
      <c r="K3172" s="153"/>
      <c r="L3172" s="153"/>
      <c r="M3172" s="153"/>
    </row>
    <row r="3173" spans="6:13" x14ac:dyDescent="0.25">
      <c r="F3173" s="153"/>
      <c r="G3173" s="153"/>
      <c r="H3173" s="153"/>
      <c r="I3173" s="153"/>
      <c r="J3173" s="153"/>
      <c r="K3173" s="153"/>
      <c r="L3173" s="153"/>
      <c r="M3173" s="153"/>
    </row>
    <row r="3174" spans="6:13" x14ac:dyDescent="0.25">
      <c r="F3174" s="153"/>
      <c r="G3174" s="153"/>
      <c r="H3174" s="153"/>
      <c r="I3174" s="153"/>
      <c r="J3174" s="153"/>
      <c r="K3174" s="153"/>
      <c r="L3174" s="153"/>
      <c r="M3174" s="153"/>
    </row>
    <row r="3175" spans="6:13" x14ac:dyDescent="0.25">
      <c r="F3175" s="153"/>
      <c r="G3175" s="153"/>
      <c r="H3175" s="153"/>
      <c r="I3175" s="153"/>
      <c r="J3175" s="153"/>
      <c r="K3175" s="153"/>
      <c r="L3175" s="153"/>
      <c r="M3175" s="153"/>
    </row>
    <row r="3176" spans="6:13" x14ac:dyDescent="0.25">
      <c r="F3176" s="153"/>
      <c r="G3176" s="153"/>
      <c r="H3176" s="153"/>
      <c r="I3176" s="153"/>
      <c r="J3176" s="153"/>
      <c r="K3176" s="153"/>
      <c r="L3176" s="153"/>
      <c r="M3176" s="153"/>
    </row>
    <row r="3177" spans="6:13" x14ac:dyDescent="0.25">
      <c r="F3177" s="153"/>
      <c r="G3177" s="153"/>
      <c r="H3177" s="153"/>
      <c r="I3177" s="153"/>
      <c r="J3177" s="153"/>
      <c r="K3177" s="153"/>
      <c r="L3177" s="153"/>
      <c r="M3177" s="153"/>
    </row>
    <row r="3178" spans="6:13" x14ac:dyDescent="0.25">
      <c r="F3178" s="153"/>
      <c r="G3178" s="153"/>
      <c r="H3178" s="153"/>
      <c r="I3178" s="153"/>
      <c r="J3178" s="153"/>
      <c r="K3178" s="153"/>
      <c r="L3178" s="153"/>
      <c r="M3178" s="153"/>
    </row>
    <row r="3179" spans="6:13" x14ac:dyDescent="0.25">
      <c r="F3179" s="153"/>
      <c r="G3179" s="153"/>
      <c r="H3179" s="153"/>
      <c r="I3179" s="153"/>
      <c r="J3179" s="153"/>
      <c r="K3179" s="153"/>
      <c r="L3179" s="153"/>
      <c r="M3179" s="153"/>
    </row>
    <row r="3180" spans="6:13" x14ac:dyDescent="0.25">
      <c r="F3180" s="153"/>
      <c r="G3180" s="153"/>
      <c r="H3180" s="153"/>
      <c r="I3180" s="153"/>
      <c r="J3180" s="153"/>
      <c r="K3180" s="153"/>
      <c r="L3180" s="153"/>
      <c r="M3180" s="153"/>
    </row>
    <row r="3181" spans="6:13" x14ac:dyDescent="0.25">
      <c r="F3181" s="153"/>
      <c r="G3181" s="153"/>
      <c r="H3181" s="153"/>
      <c r="I3181" s="153"/>
      <c r="J3181" s="153"/>
      <c r="K3181" s="153"/>
      <c r="L3181" s="153"/>
      <c r="M3181" s="153"/>
    </row>
    <row r="3182" spans="6:13" x14ac:dyDescent="0.25">
      <c r="F3182" s="153"/>
      <c r="G3182" s="153"/>
      <c r="H3182" s="153"/>
      <c r="I3182" s="153"/>
      <c r="J3182" s="153"/>
      <c r="K3182" s="153"/>
      <c r="L3182" s="153"/>
      <c r="M3182" s="153"/>
    </row>
    <row r="3183" spans="6:13" x14ac:dyDescent="0.25">
      <c r="F3183" s="153"/>
      <c r="G3183" s="153"/>
      <c r="H3183" s="153"/>
      <c r="I3183" s="153"/>
      <c r="J3183" s="153"/>
      <c r="K3183" s="153"/>
      <c r="L3183" s="153"/>
      <c r="M3183" s="153"/>
    </row>
    <row r="3184" spans="6:13" x14ac:dyDescent="0.25">
      <c r="F3184" s="153"/>
      <c r="G3184" s="153"/>
      <c r="H3184" s="153"/>
      <c r="I3184" s="153"/>
      <c r="J3184" s="153"/>
      <c r="K3184" s="153"/>
      <c r="L3184" s="153"/>
      <c r="M3184" s="153"/>
    </row>
    <row r="3185" spans="6:13" x14ac:dyDescent="0.25">
      <c r="F3185" s="153"/>
      <c r="G3185" s="153"/>
      <c r="H3185" s="153"/>
      <c r="I3185" s="153"/>
      <c r="J3185" s="153"/>
      <c r="K3185" s="153"/>
      <c r="L3185" s="153"/>
      <c r="M3185" s="153"/>
    </row>
    <row r="3186" spans="6:13" x14ac:dyDescent="0.25">
      <c r="F3186" s="153"/>
      <c r="G3186" s="153"/>
      <c r="H3186" s="153"/>
      <c r="I3186" s="153"/>
      <c r="J3186" s="153"/>
      <c r="K3186" s="153"/>
      <c r="L3186" s="153"/>
      <c r="M3186" s="153"/>
    </row>
    <row r="3187" spans="6:13" x14ac:dyDescent="0.25">
      <c r="F3187" s="153"/>
      <c r="G3187" s="153"/>
      <c r="H3187" s="153"/>
      <c r="I3187" s="153"/>
      <c r="J3187" s="153"/>
      <c r="K3187" s="153"/>
      <c r="L3187" s="153"/>
      <c r="M3187" s="153"/>
    </row>
    <row r="3188" spans="6:13" x14ac:dyDescent="0.25">
      <c r="F3188" s="153"/>
      <c r="G3188" s="153"/>
      <c r="H3188" s="153"/>
      <c r="I3188" s="153"/>
      <c r="J3188" s="153"/>
      <c r="K3188" s="153"/>
      <c r="L3188" s="153"/>
      <c r="M3188" s="153"/>
    </row>
    <row r="3189" spans="6:13" x14ac:dyDescent="0.25">
      <c r="F3189" s="153"/>
      <c r="G3189" s="153"/>
      <c r="H3189" s="153"/>
      <c r="I3189" s="153"/>
      <c r="J3189" s="153"/>
      <c r="K3189" s="153"/>
      <c r="L3189" s="153"/>
      <c r="M3189" s="153"/>
    </row>
    <row r="3190" spans="6:13" x14ac:dyDescent="0.25">
      <c r="F3190" s="153"/>
      <c r="G3190" s="153"/>
      <c r="H3190" s="153"/>
      <c r="I3190" s="153"/>
      <c r="J3190" s="153"/>
      <c r="K3190" s="153"/>
      <c r="L3190" s="153"/>
      <c r="M3190" s="153"/>
    </row>
    <row r="3191" spans="6:13" x14ac:dyDescent="0.25">
      <c r="F3191" s="153"/>
      <c r="G3191" s="153"/>
      <c r="H3191" s="153"/>
      <c r="I3191" s="153"/>
      <c r="J3191" s="153"/>
      <c r="K3191" s="153"/>
      <c r="L3191" s="153"/>
      <c r="M3191" s="153"/>
    </row>
    <row r="3192" spans="6:13" x14ac:dyDescent="0.25">
      <c r="F3192" s="153"/>
      <c r="G3192" s="153"/>
      <c r="H3192" s="153"/>
      <c r="I3192" s="153"/>
      <c r="J3192" s="153"/>
      <c r="K3192" s="153"/>
      <c r="L3192" s="153"/>
      <c r="M3192" s="153"/>
    </row>
    <row r="3193" spans="6:13" x14ac:dyDescent="0.25">
      <c r="F3193" s="153"/>
      <c r="G3193" s="153"/>
      <c r="H3193" s="153"/>
      <c r="I3193" s="153"/>
      <c r="J3193" s="153"/>
      <c r="K3193" s="153"/>
      <c r="L3193" s="153"/>
      <c r="M3193" s="153"/>
    </row>
    <row r="3194" spans="6:13" x14ac:dyDescent="0.25">
      <c r="F3194" s="153"/>
      <c r="G3194" s="153"/>
      <c r="H3194" s="153"/>
      <c r="I3194" s="153"/>
      <c r="J3194" s="153"/>
      <c r="K3194" s="153"/>
      <c r="L3194" s="153"/>
      <c r="M3194" s="153"/>
    </row>
    <row r="3195" spans="6:13" x14ac:dyDescent="0.25">
      <c r="F3195" s="153"/>
      <c r="G3195" s="153"/>
      <c r="H3195" s="153"/>
      <c r="I3195" s="153"/>
      <c r="J3195" s="153"/>
      <c r="K3195" s="153"/>
      <c r="L3195" s="153"/>
      <c r="M3195" s="153"/>
    </row>
    <row r="3196" spans="6:13" x14ac:dyDescent="0.25">
      <c r="F3196" s="153"/>
      <c r="G3196" s="153"/>
      <c r="H3196" s="153"/>
      <c r="I3196" s="153"/>
      <c r="J3196" s="153"/>
      <c r="K3196" s="153"/>
      <c r="L3196" s="153"/>
      <c r="M3196" s="153"/>
    </row>
    <row r="3197" spans="6:13" x14ac:dyDescent="0.25">
      <c r="F3197" s="153"/>
      <c r="G3197" s="153"/>
      <c r="H3197" s="153"/>
      <c r="I3197" s="153"/>
      <c r="J3197" s="153"/>
      <c r="K3197" s="153"/>
      <c r="L3197" s="153"/>
      <c r="M3197" s="153"/>
    </row>
    <row r="3198" spans="6:13" x14ac:dyDescent="0.25">
      <c r="F3198" s="153"/>
      <c r="G3198" s="153"/>
      <c r="H3198" s="153"/>
      <c r="I3198" s="153"/>
      <c r="J3198" s="153"/>
      <c r="K3198" s="153"/>
      <c r="L3198" s="153"/>
      <c r="M3198" s="153"/>
    </row>
    <row r="3199" spans="6:13" x14ac:dyDescent="0.25">
      <c r="F3199" s="153"/>
      <c r="G3199" s="153"/>
      <c r="H3199" s="153"/>
      <c r="I3199" s="153"/>
      <c r="J3199" s="153"/>
      <c r="K3199" s="153"/>
      <c r="L3199" s="153"/>
      <c r="M3199" s="153"/>
    </row>
    <row r="3200" spans="6:13" x14ac:dyDescent="0.25">
      <c r="F3200" s="153"/>
      <c r="G3200" s="153"/>
      <c r="H3200" s="153"/>
      <c r="I3200" s="153"/>
      <c r="J3200" s="153"/>
      <c r="K3200" s="153"/>
      <c r="L3200" s="153"/>
      <c r="M3200" s="153"/>
    </row>
    <row r="3201" spans="6:13" x14ac:dyDescent="0.25">
      <c r="F3201" s="153"/>
      <c r="G3201" s="153"/>
      <c r="H3201" s="153"/>
      <c r="I3201" s="153"/>
      <c r="J3201" s="153"/>
      <c r="K3201" s="153"/>
      <c r="L3201" s="153"/>
      <c r="M3201" s="153"/>
    </row>
    <row r="3202" spans="6:13" x14ac:dyDescent="0.25">
      <c r="F3202" s="153"/>
      <c r="G3202" s="153"/>
      <c r="H3202" s="153"/>
      <c r="I3202" s="153"/>
      <c r="J3202" s="153"/>
      <c r="K3202" s="153"/>
      <c r="L3202" s="153"/>
      <c r="M3202" s="153"/>
    </row>
    <row r="3203" spans="6:13" x14ac:dyDescent="0.25">
      <c r="F3203" s="153"/>
      <c r="G3203" s="153"/>
      <c r="H3203" s="153"/>
      <c r="I3203" s="153"/>
      <c r="J3203" s="153"/>
      <c r="K3203" s="153"/>
      <c r="L3203" s="153"/>
      <c r="M3203" s="153"/>
    </row>
    <row r="3204" spans="6:13" x14ac:dyDescent="0.25">
      <c r="F3204" s="153"/>
      <c r="G3204" s="153"/>
      <c r="H3204" s="153"/>
      <c r="I3204" s="153"/>
      <c r="J3204" s="153"/>
      <c r="K3204" s="153"/>
      <c r="L3204" s="153"/>
      <c r="M3204" s="153"/>
    </row>
    <row r="3205" spans="6:13" x14ac:dyDescent="0.25">
      <c r="F3205" s="153"/>
      <c r="G3205" s="153"/>
      <c r="H3205" s="153"/>
      <c r="I3205" s="153"/>
      <c r="J3205" s="153"/>
      <c r="K3205" s="153"/>
      <c r="L3205" s="153"/>
      <c r="M3205" s="153"/>
    </row>
    <row r="3206" spans="6:13" x14ac:dyDescent="0.25">
      <c r="F3206" s="153"/>
      <c r="G3206" s="153"/>
      <c r="H3206" s="153"/>
      <c r="I3206" s="153"/>
      <c r="J3206" s="153"/>
      <c r="K3206" s="153"/>
      <c r="L3206" s="153"/>
      <c r="M3206" s="153"/>
    </row>
    <row r="3207" spans="6:13" x14ac:dyDescent="0.25">
      <c r="F3207" s="153"/>
      <c r="G3207" s="153"/>
      <c r="H3207" s="153"/>
      <c r="I3207" s="153"/>
      <c r="J3207" s="153"/>
      <c r="K3207" s="153"/>
      <c r="L3207" s="153"/>
      <c r="M3207" s="153"/>
    </row>
    <row r="3208" spans="6:13" x14ac:dyDescent="0.25">
      <c r="F3208" s="153"/>
      <c r="G3208" s="153"/>
      <c r="H3208" s="153"/>
      <c r="I3208" s="153"/>
      <c r="J3208" s="153"/>
      <c r="K3208" s="153"/>
      <c r="L3208" s="153"/>
      <c r="M3208" s="153"/>
    </row>
    <row r="3209" spans="6:13" x14ac:dyDescent="0.25">
      <c r="F3209" s="153"/>
      <c r="G3209" s="153"/>
      <c r="H3209" s="153"/>
      <c r="I3209" s="153"/>
      <c r="J3209" s="153"/>
      <c r="K3209" s="153"/>
      <c r="L3209" s="153"/>
      <c r="M3209" s="153"/>
    </row>
    <row r="3210" spans="6:13" x14ac:dyDescent="0.25">
      <c r="F3210" s="153"/>
      <c r="G3210" s="153"/>
      <c r="H3210" s="153"/>
      <c r="I3210" s="153"/>
      <c r="J3210" s="153"/>
      <c r="K3210" s="153"/>
      <c r="L3210" s="153"/>
      <c r="M3210" s="153"/>
    </row>
    <row r="3211" spans="6:13" x14ac:dyDescent="0.25">
      <c r="F3211" s="153"/>
      <c r="G3211" s="153"/>
      <c r="H3211" s="153"/>
      <c r="I3211" s="153"/>
      <c r="J3211" s="153"/>
      <c r="K3211" s="153"/>
      <c r="L3211" s="153"/>
      <c r="M3211" s="153"/>
    </row>
    <row r="3212" spans="6:13" x14ac:dyDescent="0.25">
      <c r="F3212" s="153"/>
      <c r="G3212" s="153"/>
      <c r="H3212" s="153"/>
      <c r="I3212" s="153"/>
      <c r="J3212" s="153"/>
      <c r="K3212" s="153"/>
      <c r="L3212" s="153"/>
      <c r="M3212" s="153"/>
    </row>
    <row r="3213" spans="6:13" x14ac:dyDescent="0.25">
      <c r="F3213" s="153"/>
      <c r="G3213" s="153"/>
      <c r="H3213" s="153"/>
      <c r="I3213" s="153"/>
      <c r="J3213" s="153"/>
      <c r="K3213" s="153"/>
      <c r="L3213" s="153"/>
      <c r="M3213" s="153"/>
    </row>
    <row r="3214" spans="6:13" x14ac:dyDescent="0.25">
      <c r="F3214" s="153"/>
      <c r="G3214" s="153"/>
      <c r="H3214" s="153"/>
      <c r="I3214" s="153"/>
      <c r="J3214" s="153"/>
      <c r="K3214" s="153"/>
      <c r="L3214" s="153"/>
      <c r="M3214" s="153"/>
    </row>
    <row r="3215" spans="6:13" x14ac:dyDescent="0.25">
      <c r="F3215" s="153"/>
      <c r="G3215" s="153"/>
      <c r="H3215" s="153"/>
      <c r="I3215" s="153"/>
      <c r="J3215" s="153"/>
      <c r="K3215" s="153"/>
      <c r="L3215" s="153"/>
      <c r="M3215" s="153"/>
    </row>
    <row r="3216" spans="6:13" x14ac:dyDescent="0.25">
      <c r="F3216" s="153"/>
      <c r="G3216" s="153"/>
      <c r="H3216" s="153"/>
      <c r="I3216" s="153"/>
      <c r="J3216" s="153"/>
      <c r="K3216" s="153"/>
      <c r="L3216" s="153"/>
      <c r="M3216" s="153"/>
    </row>
    <row r="3217" spans="6:13" x14ac:dyDescent="0.25">
      <c r="F3217" s="153"/>
      <c r="G3217" s="153"/>
      <c r="H3217" s="153"/>
      <c r="I3217" s="153"/>
      <c r="J3217" s="153"/>
      <c r="K3217" s="153"/>
      <c r="L3217" s="153"/>
      <c r="M3217" s="153"/>
    </row>
    <row r="3218" spans="6:13" x14ac:dyDescent="0.25">
      <c r="F3218" s="153"/>
      <c r="G3218" s="153"/>
      <c r="H3218" s="153"/>
      <c r="I3218" s="153"/>
      <c r="J3218" s="153"/>
      <c r="K3218" s="153"/>
      <c r="L3218" s="153"/>
      <c r="M3218" s="153"/>
    </row>
    <row r="3219" spans="6:13" x14ac:dyDescent="0.25">
      <c r="F3219" s="153"/>
      <c r="G3219" s="153"/>
      <c r="H3219" s="153"/>
      <c r="I3219" s="153"/>
      <c r="J3219" s="153"/>
      <c r="K3219" s="153"/>
      <c r="L3219" s="153"/>
      <c r="M3219" s="153"/>
    </row>
    <row r="3220" spans="6:13" x14ac:dyDescent="0.25">
      <c r="F3220" s="153"/>
      <c r="G3220" s="153"/>
      <c r="H3220" s="153"/>
      <c r="I3220" s="153"/>
      <c r="J3220" s="153"/>
      <c r="K3220" s="153"/>
      <c r="L3220" s="153"/>
      <c r="M3220" s="153"/>
    </row>
    <row r="3221" spans="6:13" x14ac:dyDescent="0.25">
      <c r="F3221" s="153"/>
      <c r="G3221" s="153"/>
      <c r="H3221" s="153"/>
      <c r="I3221" s="153"/>
      <c r="J3221" s="153"/>
      <c r="K3221" s="153"/>
      <c r="L3221" s="153"/>
      <c r="M3221" s="153"/>
    </row>
    <row r="3222" spans="6:13" x14ac:dyDescent="0.25">
      <c r="F3222" s="153"/>
      <c r="G3222" s="153"/>
      <c r="H3222" s="153"/>
      <c r="I3222" s="153"/>
      <c r="J3222" s="153"/>
      <c r="K3222" s="153"/>
      <c r="L3222" s="153"/>
      <c r="M3222" s="153"/>
    </row>
    <row r="3223" spans="6:13" x14ac:dyDescent="0.25">
      <c r="F3223" s="153"/>
      <c r="G3223" s="153"/>
      <c r="H3223" s="153"/>
      <c r="I3223" s="153"/>
      <c r="J3223" s="153"/>
      <c r="K3223" s="153"/>
      <c r="L3223" s="153"/>
      <c r="M3223" s="153"/>
    </row>
    <row r="3224" spans="6:13" x14ac:dyDescent="0.25">
      <c r="F3224" s="153"/>
      <c r="G3224" s="153"/>
      <c r="H3224" s="153"/>
      <c r="I3224" s="153"/>
      <c r="J3224" s="153"/>
      <c r="K3224" s="153"/>
      <c r="L3224" s="153"/>
      <c r="M3224" s="153"/>
    </row>
    <row r="3225" spans="6:13" x14ac:dyDescent="0.25">
      <c r="F3225" s="153"/>
      <c r="G3225" s="153"/>
      <c r="H3225" s="153"/>
      <c r="I3225" s="153"/>
      <c r="J3225" s="153"/>
      <c r="K3225" s="153"/>
      <c r="L3225" s="153"/>
      <c r="M3225" s="153"/>
    </row>
    <row r="3226" spans="6:13" x14ac:dyDescent="0.25">
      <c r="F3226" s="153"/>
      <c r="G3226" s="153"/>
      <c r="H3226" s="153"/>
      <c r="I3226" s="153"/>
      <c r="J3226" s="153"/>
      <c r="K3226" s="153"/>
      <c r="L3226" s="153"/>
      <c r="M3226" s="153"/>
    </row>
    <row r="3227" spans="6:13" x14ac:dyDescent="0.25">
      <c r="F3227" s="153"/>
      <c r="G3227" s="153"/>
      <c r="H3227" s="153"/>
      <c r="I3227" s="153"/>
      <c r="J3227" s="153"/>
      <c r="K3227" s="153"/>
      <c r="L3227" s="153"/>
      <c r="M3227" s="153"/>
    </row>
    <row r="3228" spans="6:13" x14ac:dyDescent="0.25">
      <c r="F3228" s="153"/>
      <c r="G3228" s="153"/>
      <c r="H3228" s="153"/>
      <c r="I3228" s="153"/>
      <c r="J3228" s="153"/>
      <c r="K3228" s="153"/>
      <c r="L3228" s="153"/>
      <c r="M3228" s="153"/>
    </row>
    <row r="3229" spans="6:13" x14ac:dyDescent="0.25">
      <c r="F3229" s="153"/>
      <c r="G3229" s="153"/>
      <c r="H3229" s="153"/>
      <c r="I3229" s="153"/>
      <c r="J3229" s="153"/>
      <c r="K3229" s="153"/>
      <c r="L3229" s="153"/>
      <c r="M3229" s="153"/>
    </row>
    <row r="3230" spans="6:13" x14ac:dyDescent="0.25">
      <c r="F3230" s="153"/>
      <c r="G3230" s="153"/>
      <c r="H3230" s="153"/>
      <c r="I3230" s="153"/>
      <c r="J3230" s="153"/>
      <c r="K3230" s="153"/>
      <c r="L3230" s="153"/>
      <c r="M3230" s="153"/>
    </row>
    <row r="3231" spans="6:13" x14ac:dyDescent="0.25">
      <c r="F3231" s="153"/>
      <c r="G3231" s="153"/>
      <c r="H3231" s="153"/>
      <c r="I3231" s="153"/>
      <c r="J3231" s="153"/>
      <c r="K3231" s="153"/>
      <c r="L3231" s="153"/>
      <c r="M3231" s="153"/>
    </row>
    <row r="3232" spans="6:13" x14ac:dyDescent="0.25">
      <c r="F3232" s="153"/>
      <c r="G3232" s="153"/>
      <c r="H3232" s="153"/>
      <c r="I3232" s="153"/>
      <c r="J3232" s="153"/>
      <c r="K3232" s="153"/>
      <c r="L3232" s="153"/>
      <c r="M3232" s="153"/>
    </row>
    <row r="3233" spans="6:13" x14ac:dyDescent="0.25">
      <c r="F3233" s="153"/>
      <c r="G3233" s="153"/>
      <c r="H3233" s="153"/>
      <c r="I3233" s="153"/>
      <c r="J3233" s="153"/>
      <c r="K3233" s="153"/>
      <c r="L3233" s="153"/>
      <c r="M3233" s="153"/>
    </row>
    <row r="3234" spans="6:13" x14ac:dyDescent="0.25">
      <c r="F3234" s="153"/>
      <c r="G3234" s="153"/>
      <c r="H3234" s="153"/>
      <c r="I3234" s="153"/>
      <c r="J3234" s="153"/>
      <c r="K3234" s="153"/>
      <c r="L3234" s="153"/>
      <c r="M3234" s="153"/>
    </row>
    <row r="3235" spans="6:13" x14ac:dyDescent="0.25">
      <c r="F3235" s="153"/>
      <c r="G3235" s="153"/>
      <c r="H3235" s="153"/>
      <c r="I3235" s="153"/>
      <c r="J3235" s="153"/>
      <c r="K3235" s="153"/>
      <c r="L3235" s="153"/>
      <c r="M3235" s="153"/>
    </row>
    <row r="3236" spans="6:13" x14ac:dyDescent="0.25">
      <c r="F3236" s="153"/>
      <c r="G3236" s="153"/>
      <c r="H3236" s="153"/>
      <c r="I3236" s="153"/>
      <c r="J3236" s="153"/>
      <c r="K3236" s="153"/>
      <c r="L3236" s="153"/>
      <c r="M3236" s="153"/>
    </row>
    <row r="3237" spans="6:13" x14ac:dyDescent="0.25">
      <c r="F3237" s="153"/>
      <c r="G3237" s="153"/>
      <c r="H3237" s="153"/>
      <c r="I3237" s="153"/>
      <c r="J3237" s="153"/>
      <c r="K3237" s="153"/>
      <c r="L3237" s="153"/>
      <c r="M3237" s="153"/>
    </row>
    <row r="3238" spans="6:13" x14ac:dyDescent="0.25">
      <c r="F3238" s="153"/>
      <c r="G3238" s="153"/>
      <c r="H3238" s="153"/>
      <c r="I3238" s="153"/>
      <c r="J3238" s="153"/>
      <c r="K3238" s="153"/>
      <c r="L3238" s="153"/>
      <c r="M3238" s="153"/>
    </row>
    <row r="3239" spans="6:13" x14ac:dyDescent="0.25">
      <c r="F3239" s="153"/>
      <c r="G3239" s="153"/>
      <c r="H3239" s="153"/>
      <c r="I3239" s="153"/>
      <c r="J3239" s="153"/>
      <c r="K3239" s="153"/>
      <c r="L3239" s="153"/>
      <c r="M3239" s="153"/>
    </row>
    <row r="3240" spans="6:13" x14ac:dyDescent="0.25">
      <c r="F3240" s="153"/>
      <c r="G3240" s="153"/>
      <c r="H3240" s="153"/>
      <c r="I3240" s="153"/>
      <c r="J3240" s="153"/>
      <c r="K3240" s="153"/>
      <c r="L3240" s="153"/>
      <c r="M3240" s="153"/>
    </row>
    <row r="3241" spans="6:13" x14ac:dyDescent="0.25">
      <c r="F3241" s="153"/>
      <c r="G3241" s="153"/>
      <c r="H3241" s="153"/>
      <c r="I3241" s="153"/>
      <c r="J3241" s="153"/>
      <c r="K3241" s="153"/>
      <c r="L3241" s="153"/>
      <c r="M3241" s="153"/>
    </row>
    <row r="3242" spans="6:13" x14ac:dyDescent="0.25">
      <c r="F3242" s="153"/>
      <c r="G3242" s="153"/>
      <c r="H3242" s="153"/>
      <c r="I3242" s="153"/>
      <c r="J3242" s="153"/>
      <c r="K3242" s="153"/>
      <c r="L3242" s="153"/>
      <c r="M3242" s="153"/>
    </row>
    <row r="3243" spans="6:13" x14ac:dyDescent="0.25">
      <c r="F3243" s="153"/>
      <c r="G3243" s="153"/>
      <c r="H3243" s="153"/>
      <c r="I3243" s="153"/>
      <c r="J3243" s="153"/>
      <c r="K3243" s="153"/>
      <c r="L3243" s="153"/>
      <c r="M3243" s="153"/>
    </row>
    <row r="3244" spans="6:13" x14ac:dyDescent="0.25">
      <c r="F3244" s="153"/>
      <c r="G3244" s="153"/>
      <c r="H3244" s="153"/>
      <c r="I3244" s="153"/>
      <c r="J3244" s="153"/>
      <c r="K3244" s="153"/>
      <c r="L3244" s="153"/>
      <c r="M3244" s="153"/>
    </row>
    <row r="3245" spans="6:13" x14ac:dyDescent="0.25">
      <c r="F3245" s="153"/>
      <c r="G3245" s="153"/>
      <c r="H3245" s="153"/>
      <c r="I3245" s="153"/>
      <c r="J3245" s="153"/>
      <c r="K3245" s="153"/>
      <c r="L3245" s="153"/>
      <c r="M3245" s="153"/>
    </row>
    <row r="3246" spans="6:13" x14ac:dyDescent="0.25">
      <c r="F3246" s="153"/>
      <c r="G3246" s="153"/>
      <c r="H3246" s="153"/>
      <c r="I3246" s="153"/>
      <c r="J3246" s="153"/>
      <c r="K3246" s="153"/>
      <c r="L3246" s="153"/>
      <c r="M3246" s="153"/>
    </row>
    <row r="3247" spans="6:13" x14ac:dyDescent="0.25">
      <c r="F3247" s="153"/>
      <c r="G3247" s="153"/>
      <c r="H3247" s="153"/>
      <c r="I3247" s="153"/>
      <c r="J3247" s="153"/>
      <c r="K3247" s="153"/>
      <c r="L3247" s="153"/>
      <c r="M3247" s="153"/>
    </row>
    <row r="3248" spans="6:13" x14ac:dyDescent="0.25">
      <c r="F3248" s="153"/>
      <c r="G3248" s="153"/>
      <c r="H3248" s="153"/>
      <c r="I3248" s="153"/>
      <c r="J3248" s="153"/>
      <c r="K3248" s="153"/>
      <c r="L3248" s="153"/>
      <c r="M3248" s="153"/>
    </row>
    <row r="3249" spans="6:13" x14ac:dyDescent="0.25">
      <c r="F3249" s="153"/>
      <c r="G3249" s="153"/>
      <c r="H3249" s="153"/>
      <c r="I3249" s="153"/>
      <c r="J3249" s="153"/>
      <c r="K3249" s="153"/>
      <c r="L3249" s="153"/>
      <c r="M3249" s="153"/>
    </row>
    <row r="3250" spans="6:13" x14ac:dyDescent="0.25">
      <c r="F3250" s="153"/>
      <c r="G3250" s="153"/>
      <c r="H3250" s="153"/>
      <c r="I3250" s="153"/>
      <c r="J3250" s="153"/>
      <c r="K3250" s="153"/>
      <c r="L3250" s="153"/>
      <c r="M3250" s="153"/>
    </row>
    <row r="3251" spans="6:13" x14ac:dyDescent="0.25">
      <c r="F3251" s="153"/>
      <c r="G3251" s="153"/>
      <c r="H3251" s="153"/>
      <c r="I3251" s="153"/>
      <c r="J3251" s="153"/>
      <c r="K3251" s="153"/>
      <c r="L3251" s="153"/>
      <c r="M3251" s="153"/>
    </row>
    <row r="3252" spans="6:13" x14ac:dyDescent="0.25">
      <c r="F3252" s="153"/>
      <c r="G3252" s="153"/>
      <c r="H3252" s="153"/>
      <c r="I3252" s="153"/>
      <c r="J3252" s="153"/>
      <c r="K3252" s="153"/>
      <c r="L3252" s="153"/>
      <c r="M3252" s="153"/>
    </row>
    <row r="3253" spans="6:13" x14ac:dyDescent="0.25">
      <c r="F3253" s="153"/>
      <c r="G3253" s="153"/>
      <c r="H3253" s="153"/>
      <c r="I3253" s="153"/>
      <c r="J3253" s="153"/>
      <c r="K3253" s="153"/>
      <c r="L3253" s="153"/>
      <c r="M3253" s="153"/>
    </row>
    <row r="3254" spans="6:13" x14ac:dyDescent="0.25">
      <c r="F3254" s="153"/>
      <c r="G3254" s="153"/>
      <c r="H3254" s="153"/>
      <c r="I3254" s="153"/>
      <c r="J3254" s="153"/>
      <c r="K3254" s="153"/>
      <c r="L3254" s="153"/>
      <c r="M3254" s="153"/>
    </row>
    <row r="3255" spans="6:13" x14ac:dyDescent="0.25">
      <c r="F3255" s="153"/>
      <c r="G3255" s="153"/>
      <c r="H3255" s="153"/>
      <c r="I3255" s="153"/>
      <c r="J3255" s="153"/>
      <c r="K3255" s="153"/>
      <c r="L3255" s="153"/>
      <c r="M3255" s="153"/>
    </row>
    <row r="3256" spans="6:13" x14ac:dyDescent="0.25">
      <c r="F3256" s="153"/>
      <c r="G3256" s="153"/>
      <c r="H3256" s="153"/>
      <c r="I3256" s="153"/>
      <c r="J3256" s="153"/>
      <c r="K3256" s="153"/>
      <c r="L3256" s="153"/>
      <c r="M3256" s="153"/>
    </row>
    <row r="3257" spans="6:13" x14ac:dyDescent="0.25">
      <c r="F3257" s="153"/>
      <c r="G3257" s="153"/>
      <c r="H3257" s="153"/>
      <c r="I3257" s="153"/>
      <c r="J3257" s="153"/>
      <c r="K3257" s="153"/>
      <c r="L3257" s="153"/>
      <c r="M3257" s="153"/>
    </row>
    <row r="3258" spans="6:13" x14ac:dyDescent="0.25">
      <c r="F3258" s="153"/>
      <c r="G3258" s="153"/>
      <c r="H3258" s="153"/>
      <c r="I3258" s="153"/>
      <c r="J3258" s="153"/>
      <c r="K3258" s="153"/>
      <c r="L3258" s="153"/>
      <c r="M3258" s="153"/>
    </row>
    <row r="3259" spans="6:13" x14ac:dyDescent="0.25">
      <c r="F3259" s="153"/>
      <c r="G3259" s="153"/>
      <c r="H3259" s="153"/>
      <c r="I3259" s="153"/>
      <c r="J3259" s="153"/>
      <c r="K3259" s="153"/>
      <c r="L3259" s="153"/>
      <c r="M3259" s="153"/>
    </row>
    <row r="3260" spans="6:13" x14ac:dyDescent="0.25">
      <c r="F3260" s="153"/>
      <c r="G3260" s="153"/>
      <c r="H3260" s="153"/>
      <c r="I3260" s="153"/>
      <c r="J3260" s="153"/>
      <c r="K3260" s="153"/>
      <c r="L3260" s="153"/>
      <c r="M3260" s="153"/>
    </row>
    <row r="3261" spans="6:13" x14ac:dyDescent="0.25">
      <c r="F3261" s="153"/>
      <c r="G3261" s="153"/>
      <c r="H3261" s="153"/>
      <c r="I3261" s="153"/>
      <c r="J3261" s="153"/>
      <c r="K3261" s="153"/>
      <c r="L3261" s="153"/>
      <c r="M3261" s="153"/>
    </row>
    <row r="3262" spans="6:13" x14ac:dyDescent="0.25">
      <c r="F3262" s="153"/>
      <c r="G3262" s="153"/>
      <c r="H3262" s="153"/>
      <c r="I3262" s="153"/>
      <c r="J3262" s="153"/>
      <c r="K3262" s="153"/>
      <c r="L3262" s="153"/>
      <c r="M3262" s="153"/>
    </row>
    <row r="3263" spans="6:13" x14ac:dyDescent="0.25">
      <c r="F3263" s="153"/>
      <c r="G3263" s="153"/>
      <c r="H3263" s="153"/>
      <c r="I3263" s="153"/>
      <c r="J3263" s="153"/>
      <c r="K3263" s="153"/>
      <c r="L3263" s="153"/>
      <c r="M3263" s="153"/>
    </row>
    <row r="3264" spans="6:13" x14ac:dyDescent="0.25">
      <c r="F3264" s="153"/>
      <c r="G3264" s="153"/>
      <c r="H3264" s="153"/>
      <c r="I3264" s="153"/>
      <c r="J3264" s="153"/>
      <c r="K3264" s="153"/>
      <c r="L3264" s="153"/>
      <c r="M3264" s="153"/>
    </row>
    <row r="3265" spans="6:13" x14ac:dyDescent="0.25">
      <c r="F3265" s="153"/>
      <c r="G3265" s="153"/>
      <c r="H3265" s="153"/>
      <c r="I3265" s="153"/>
      <c r="J3265" s="153"/>
      <c r="K3265" s="153"/>
      <c r="L3265" s="153"/>
      <c r="M3265" s="153"/>
    </row>
    <row r="3266" spans="6:13" x14ac:dyDescent="0.25">
      <c r="F3266" s="153"/>
      <c r="G3266" s="153"/>
      <c r="H3266" s="153"/>
      <c r="I3266" s="153"/>
      <c r="J3266" s="153"/>
      <c r="K3266" s="153"/>
      <c r="L3266" s="153"/>
      <c r="M3266" s="153"/>
    </row>
    <row r="3267" spans="6:13" x14ac:dyDescent="0.25">
      <c r="F3267" s="153"/>
      <c r="G3267" s="153"/>
      <c r="H3267" s="153"/>
      <c r="I3267" s="153"/>
      <c r="J3267" s="153"/>
      <c r="K3267" s="153"/>
      <c r="L3267" s="153"/>
      <c r="M3267" s="153"/>
    </row>
    <row r="3268" spans="6:13" x14ac:dyDescent="0.25">
      <c r="F3268" s="153"/>
      <c r="G3268" s="153"/>
      <c r="H3268" s="153"/>
      <c r="I3268" s="153"/>
      <c r="J3268" s="153"/>
      <c r="K3268" s="153"/>
      <c r="L3268" s="153"/>
      <c r="M3268" s="153"/>
    </row>
    <row r="3269" spans="6:13" x14ac:dyDescent="0.25">
      <c r="F3269" s="153"/>
      <c r="G3269" s="153"/>
      <c r="H3269" s="153"/>
      <c r="I3269" s="153"/>
      <c r="J3269" s="153"/>
      <c r="K3269" s="153"/>
      <c r="L3269" s="153"/>
      <c r="M3269" s="153"/>
    </row>
    <row r="3270" spans="6:13" x14ac:dyDescent="0.25">
      <c r="F3270" s="153"/>
      <c r="G3270" s="153"/>
      <c r="H3270" s="153"/>
      <c r="I3270" s="153"/>
      <c r="J3270" s="153"/>
      <c r="K3270" s="153"/>
      <c r="L3270" s="153"/>
      <c r="M3270" s="153"/>
    </row>
    <row r="3271" spans="6:13" x14ac:dyDescent="0.25">
      <c r="F3271" s="153"/>
      <c r="G3271" s="153"/>
      <c r="H3271" s="153"/>
      <c r="I3271" s="153"/>
      <c r="J3271" s="153"/>
      <c r="K3271" s="153"/>
      <c r="L3271" s="153"/>
      <c r="M3271" s="153"/>
    </row>
    <row r="3272" spans="6:13" x14ac:dyDescent="0.25">
      <c r="F3272" s="153"/>
      <c r="G3272" s="153"/>
      <c r="H3272" s="153"/>
      <c r="I3272" s="153"/>
      <c r="J3272" s="153"/>
      <c r="K3272" s="153"/>
      <c r="L3272" s="153"/>
      <c r="M3272" s="153"/>
    </row>
    <row r="3273" spans="6:13" x14ac:dyDescent="0.25">
      <c r="F3273" s="153"/>
      <c r="G3273" s="153"/>
      <c r="H3273" s="153"/>
      <c r="I3273" s="153"/>
      <c r="J3273" s="153"/>
      <c r="K3273" s="153"/>
      <c r="L3273" s="153"/>
      <c r="M3273" s="153"/>
    </row>
    <row r="3274" spans="6:13" x14ac:dyDescent="0.25">
      <c r="F3274" s="153"/>
      <c r="G3274" s="153"/>
      <c r="H3274" s="153"/>
      <c r="I3274" s="153"/>
      <c r="J3274" s="153"/>
      <c r="K3274" s="153"/>
      <c r="L3274" s="153"/>
      <c r="M3274" s="153"/>
    </row>
    <row r="3275" spans="6:13" x14ac:dyDescent="0.25">
      <c r="F3275" s="153"/>
      <c r="G3275" s="153"/>
      <c r="H3275" s="153"/>
      <c r="I3275" s="153"/>
      <c r="J3275" s="153"/>
      <c r="K3275" s="153"/>
      <c r="L3275" s="153"/>
      <c r="M3275" s="153"/>
    </row>
    <row r="3276" spans="6:13" x14ac:dyDescent="0.25">
      <c r="F3276" s="153"/>
      <c r="G3276" s="153"/>
      <c r="H3276" s="153"/>
      <c r="I3276" s="153"/>
      <c r="J3276" s="153"/>
      <c r="K3276" s="153"/>
      <c r="L3276" s="153"/>
      <c r="M3276" s="153"/>
    </row>
    <row r="3277" spans="6:13" x14ac:dyDescent="0.25">
      <c r="F3277" s="153"/>
      <c r="G3277" s="153"/>
      <c r="H3277" s="153"/>
      <c r="I3277" s="153"/>
      <c r="J3277" s="153"/>
      <c r="K3277" s="153"/>
      <c r="L3277" s="153"/>
      <c r="M3277" s="153"/>
    </row>
    <row r="3278" spans="6:13" x14ac:dyDescent="0.25">
      <c r="F3278" s="153"/>
      <c r="G3278" s="153"/>
      <c r="H3278" s="153"/>
      <c r="I3278" s="153"/>
      <c r="J3278" s="153"/>
      <c r="K3278" s="153"/>
      <c r="L3278" s="153"/>
      <c r="M3278" s="153"/>
    </row>
    <row r="3279" spans="6:13" x14ac:dyDescent="0.25">
      <c r="F3279" s="153"/>
      <c r="G3279" s="153"/>
      <c r="H3279" s="153"/>
      <c r="I3279" s="153"/>
      <c r="J3279" s="153"/>
      <c r="K3279" s="153"/>
      <c r="L3279" s="153"/>
      <c r="M3279" s="153"/>
    </row>
    <row r="3280" spans="6:13" x14ac:dyDescent="0.25">
      <c r="F3280" s="153"/>
      <c r="G3280" s="153"/>
      <c r="H3280" s="153"/>
      <c r="I3280" s="153"/>
      <c r="J3280" s="153"/>
      <c r="K3280" s="153"/>
      <c r="L3280" s="153"/>
      <c r="M3280" s="153"/>
    </row>
    <row r="3281" spans="6:13" x14ac:dyDescent="0.25">
      <c r="F3281" s="153"/>
      <c r="G3281" s="153"/>
      <c r="H3281" s="153"/>
      <c r="I3281" s="153"/>
      <c r="J3281" s="153"/>
      <c r="K3281" s="153"/>
      <c r="L3281" s="153"/>
      <c r="M3281" s="153"/>
    </row>
    <row r="3282" spans="6:13" x14ac:dyDescent="0.25">
      <c r="F3282" s="153"/>
      <c r="G3282" s="153"/>
      <c r="H3282" s="153"/>
      <c r="I3282" s="153"/>
      <c r="J3282" s="153"/>
      <c r="K3282" s="153"/>
      <c r="L3282" s="153"/>
      <c r="M3282" s="153"/>
    </row>
    <row r="3283" spans="6:13" x14ac:dyDescent="0.25">
      <c r="F3283" s="153"/>
      <c r="G3283" s="153"/>
      <c r="H3283" s="153"/>
      <c r="I3283" s="153"/>
      <c r="J3283" s="153"/>
      <c r="K3283" s="153"/>
      <c r="L3283" s="153"/>
      <c r="M3283" s="153"/>
    </row>
    <row r="3284" spans="6:13" x14ac:dyDescent="0.25">
      <c r="F3284" s="153"/>
      <c r="G3284" s="153"/>
      <c r="H3284" s="153"/>
      <c r="I3284" s="153"/>
      <c r="J3284" s="153"/>
      <c r="K3284" s="153"/>
      <c r="L3284" s="153"/>
      <c r="M3284" s="153"/>
    </row>
    <row r="3285" spans="6:13" x14ac:dyDescent="0.25">
      <c r="F3285" s="153"/>
      <c r="G3285" s="153"/>
      <c r="H3285" s="153"/>
      <c r="I3285" s="153"/>
      <c r="J3285" s="153"/>
      <c r="K3285" s="153"/>
      <c r="L3285" s="153"/>
      <c r="M3285" s="153"/>
    </row>
    <row r="3286" spans="6:13" x14ac:dyDescent="0.25">
      <c r="F3286" s="153"/>
      <c r="G3286" s="153"/>
      <c r="H3286" s="153"/>
      <c r="I3286" s="153"/>
      <c r="J3286" s="153"/>
      <c r="K3286" s="153"/>
      <c r="L3286" s="153"/>
      <c r="M3286" s="153"/>
    </row>
    <row r="3287" spans="6:13" x14ac:dyDescent="0.25">
      <c r="F3287" s="153"/>
      <c r="G3287" s="153"/>
      <c r="H3287" s="153"/>
      <c r="I3287" s="153"/>
      <c r="J3287" s="153"/>
      <c r="K3287" s="153"/>
      <c r="L3287" s="153"/>
      <c r="M3287" s="153"/>
    </row>
    <row r="3288" spans="6:13" x14ac:dyDescent="0.25">
      <c r="F3288" s="153"/>
      <c r="G3288" s="153"/>
      <c r="H3288" s="153"/>
      <c r="I3288" s="153"/>
      <c r="J3288" s="153"/>
      <c r="K3288" s="153"/>
      <c r="L3288" s="153"/>
      <c r="M3288" s="153"/>
    </row>
    <row r="3289" spans="6:13" x14ac:dyDescent="0.25">
      <c r="F3289" s="153"/>
      <c r="G3289" s="153"/>
      <c r="H3289" s="153"/>
      <c r="I3289" s="153"/>
      <c r="J3289" s="153"/>
      <c r="K3289" s="153"/>
      <c r="L3289" s="153"/>
      <c r="M3289" s="153"/>
    </row>
    <row r="3290" spans="6:13" x14ac:dyDescent="0.25">
      <c r="F3290" s="153"/>
      <c r="G3290" s="153"/>
      <c r="H3290" s="153"/>
      <c r="I3290" s="153"/>
      <c r="J3290" s="153"/>
      <c r="K3290" s="153"/>
      <c r="L3290" s="153"/>
      <c r="M3290" s="153"/>
    </row>
    <row r="3291" spans="6:13" x14ac:dyDescent="0.25">
      <c r="F3291" s="153"/>
      <c r="G3291" s="153"/>
      <c r="H3291" s="153"/>
      <c r="I3291" s="153"/>
      <c r="J3291" s="153"/>
      <c r="K3291" s="153"/>
      <c r="L3291" s="153"/>
      <c r="M3291" s="153"/>
    </row>
    <row r="3292" spans="6:13" x14ac:dyDescent="0.25">
      <c r="F3292" s="153"/>
      <c r="G3292" s="153"/>
      <c r="H3292" s="153"/>
      <c r="I3292" s="153"/>
      <c r="J3292" s="153"/>
      <c r="K3292" s="153"/>
      <c r="L3292" s="153"/>
      <c r="M3292" s="153"/>
    </row>
    <row r="3293" spans="6:13" x14ac:dyDescent="0.25">
      <c r="F3293" s="153"/>
      <c r="G3293" s="153"/>
      <c r="H3293" s="153"/>
      <c r="I3293" s="153"/>
      <c r="J3293" s="153"/>
      <c r="K3293" s="153"/>
      <c r="L3293" s="153"/>
      <c r="M3293" s="153"/>
    </row>
    <row r="3294" spans="6:13" x14ac:dyDescent="0.25">
      <c r="F3294" s="153"/>
      <c r="G3294" s="153"/>
      <c r="H3294" s="153"/>
      <c r="I3294" s="153"/>
      <c r="J3294" s="153"/>
      <c r="K3294" s="153"/>
      <c r="L3294" s="153"/>
      <c r="M3294" s="153"/>
    </row>
    <row r="3295" spans="6:13" x14ac:dyDescent="0.25">
      <c r="F3295" s="153"/>
      <c r="G3295" s="153"/>
      <c r="H3295" s="153"/>
      <c r="I3295" s="153"/>
      <c r="J3295" s="153"/>
      <c r="K3295" s="153"/>
      <c r="L3295" s="153"/>
      <c r="M3295" s="153"/>
    </row>
    <row r="3296" spans="6:13" x14ac:dyDescent="0.25">
      <c r="F3296" s="153"/>
      <c r="G3296" s="153"/>
      <c r="H3296" s="153"/>
      <c r="I3296" s="153"/>
      <c r="J3296" s="153"/>
      <c r="K3296" s="153"/>
      <c r="L3296" s="153"/>
      <c r="M3296" s="153"/>
    </row>
    <row r="3297" spans="6:13" x14ac:dyDescent="0.25">
      <c r="F3297" s="153"/>
      <c r="G3297" s="153"/>
      <c r="H3297" s="153"/>
      <c r="I3297" s="153"/>
      <c r="J3297" s="153"/>
      <c r="K3297" s="153"/>
      <c r="L3297" s="153"/>
      <c r="M3297" s="153"/>
    </row>
    <row r="3298" spans="6:13" x14ac:dyDescent="0.25">
      <c r="F3298" s="153"/>
      <c r="G3298" s="153"/>
      <c r="H3298" s="153"/>
      <c r="I3298" s="153"/>
      <c r="J3298" s="153"/>
      <c r="K3298" s="153"/>
      <c r="L3298" s="153"/>
      <c r="M3298" s="153"/>
    </row>
    <row r="3299" spans="6:13" x14ac:dyDescent="0.25">
      <c r="F3299" s="153"/>
      <c r="G3299" s="153"/>
      <c r="H3299" s="153"/>
      <c r="I3299" s="153"/>
      <c r="J3299" s="153"/>
      <c r="K3299" s="153"/>
      <c r="L3299" s="153"/>
      <c r="M3299" s="153"/>
    </row>
    <row r="3300" spans="6:13" x14ac:dyDescent="0.25">
      <c r="F3300" s="153"/>
      <c r="G3300" s="153"/>
      <c r="H3300" s="153"/>
      <c r="I3300" s="153"/>
      <c r="J3300" s="153"/>
      <c r="K3300" s="153"/>
      <c r="L3300" s="153"/>
      <c r="M3300" s="153"/>
    </row>
    <row r="3301" spans="6:13" x14ac:dyDescent="0.25">
      <c r="F3301" s="153"/>
      <c r="G3301" s="153"/>
      <c r="H3301" s="153"/>
      <c r="I3301" s="153"/>
      <c r="J3301" s="153"/>
      <c r="K3301" s="153"/>
      <c r="L3301" s="153"/>
      <c r="M3301" s="153"/>
    </row>
    <row r="3302" spans="6:13" x14ac:dyDescent="0.25">
      <c r="F3302" s="153"/>
      <c r="G3302" s="153"/>
      <c r="H3302" s="153"/>
      <c r="I3302" s="153"/>
      <c r="J3302" s="153"/>
      <c r="K3302" s="153"/>
      <c r="L3302" s="153"/>
      <c r="M3302" s="153"/>
    </row>
    <row r="3303" spans="6:13" x14ac:dyDescent="0.25">
      <c r="F3303" s="153"/>
      <c r="G3303" s="153"/>
      <c r="H3303" s="153"/>
      <c r="I3303" s="153"/>
      <c r="J3303" s="153"/>
      <c r="K3303" s="153"/>
      <c r="L3303" s="153"/>
      <c r="M3303" s="153"/>
    </row>
    <row r="3304" spans="6:13" x14ac:dyDescent="0.25">
      <c r="F3304" s="153"/>
      <c r="G3304" s="153"/>
      <c r="H3304" s="153"/>
      <c r="I3304" s="153"/>
      <c r="J3304" s="153"/>
      <c r="K3304" s="153"/>
      <c r="L3304" s="153"/>
      <c r="M3304" s="153"/>
    </row>
    <row r="3305" spans="6:13" x14ac:dyDescent="0.25">
      <c r="F3305" s="153"/>
      <c r="G3305" s="153"/>
      <c r="H3305" s="153"/>
      <c r="I3305" s="153"/>
      <c r="J3305" s="153"/>
      <c r="K3305" s="153"/>
      <c r="L3305" s="153"/>
      <c r="M3305" s="153"/>
    </row>
    <row r="3306" spans="6:13" x14ac:dyDescent="0.25">
      <c r="F3306" s="153"/>
      <c r="G3306" s="153"/>
      <c r="H3306" s="153"/>
      <c r="I3306" s="153"/>
      <c r="J3306" s="153"/>
      <c r="K3306" s="153"/>
      <c r="L3306" s="153"/>
      <c r="M3306" s="153"/>
    </row>
    <row r="3307" spans="6:13" x14ac:dyDescent="0.25">
      <c r="F3307" s="153"/>
      <c r="G3307" s="153"/>
      <c r="H3307" s="153"/>
      <c r="I3307" s="153"/>
      <c r="J3307" s="153"/>
      <c r="K3307" s="153"/>
      <c r="L3307" s="153"/>
      <c r="M3307" s="153"/>
    </row>
    <row r="3308" spans="6:13" x14ac:dyDescent="0.25">
      <c r="F3308" s="153"/>
      <c r="G3308" s="153"/>
      <c r="H3308" s="153"/>
      <c r="I3308" s="153"/>
      <c r="J3308" s="153"/>
      <c r="K3308" s="153"/>
      <c r="L3308" s="153"/>
      <c r="M3308" s="153"/>
    </row>
    <row r="3309" spans="6:13" x14ac:dyDescent="0.25">
      <c r="F3309" s="153"/>
      <c r="G3309" s="153"/>
      <c r="H3309" s="153"/>
      <c r="I3309" s="153"/>
      <c r="J3309" s="153"/>
      <c r="K3309" s="153"/>
      <c r="L3309" s="153"/>
      <c r="M3309" s="153"/>
    </row>
    <row r="3310" spans="6:13" x14ac:dyDescent="0.25">
      <c r="F3310" s="153"/>
      <c r="G3310" s="153"/>
      <c r="H3310" s="153"/>
      <c r="I3310" s="153"/>
      <c r="J3310" s="153"/>
      <c r="K3310" s="153"/>
      <c r="L3310" s="153"/>
      <c r="M3310" s="153"/>
    </row>
    <row r="3311" spans="6:13" x14ac:dyDescent="0.25">
      <c r="F3311" s="153"/>
      <c r="G3311" s="153"/>
      <c r="H3311" s="153"/>
      <c r="I3311" s="153"/>
      <c r="J3311" s="153"/>
      <c r="K3311" s="153"/>
      <c r="L3311" s="153"/>
      <c r="M3311" s="153"/>
    </row>
    <row r="3312" spans="6:13" x14ac:dyDescent="0.25">
      <c r="F3312" s="153"/>
      <c r="G3312" s="153"/>
      <c r="H3312" s="153"/>
      <c r="I3312" s="153"/>
      <c r="J3312" s="153"/>
      <c r="K3312" s="153"/>
      <c r="L3312" s="153"/>
      <c r="M3312" s="153"/>
    </row>
    <row r="3313" spans="6:13" x14ac:dyDescent="0.25">
      <c r="F3313" s="153"/>
      <c r="G3313" s="153"/>
      <c r="H3313" s="153"/>
      <c r="I3313" s="153"/>
      <c r="J3313" s="153"/>
      <c r="K3313" s="153"/>
      <c r="L3313" s="153"/>
      <c r="M3313" s="153"/>
    </row>
    <row r="3314" spans="6:13" x14ac:dyDescent="0.25">
      <c r="F3314" s="153"/>
      <c r="G3314" s="153"/>
      <c r="H3314" s="153"/>
      <c r="I3314" s="153"/>
      <c r="J3314" s="153"/>
      <c r="K3314" s="153"/>
      <c r="L3314" s="153"/>
      <c r="M3314" s="153"/>
    </row>
    <row r="3315" spans="6:13" x14ac:dyDescent="0.25">
      <c r="F3315" s="153"/>
      <c r="G3315" s="153"/>
      <c r="H3315" s="153"/>
      <c r="I3315" s="153"/>
      <c r="J3315" s="153"/>
      <c r="K3315" s="153"/>
      <c r="L3315" s="153"/>
      <c r="M3315" s="153"/>
    </row>
    <row r="3316" spans="6:13" x14ac:dyDescent="0.25">
      <c r="F3316" s="153"/>
      <c r="G3316" s="153"/>
      <c r="H3316" s="153"/>
      <c r="I3316" s="153"/>
      <c r="J3316" s="153"/>
      <c r="K3316" s="153"/>
      <c r="L3316" s="153"/>
      <c r="M3316" s="153"/>
    </row>
    <row r="3317" spans="6:13" x14ac:dyDescent="0.25">
      <c r="F3317" s="153"/>
      <c r="G3317" s="153"/>
      <c r="H3317" s="153"/>
      <c r="I3317" s="153"/>
      <c r="J3317" s="153"/>
      <c r="K3317" s="153"/>
      <c r="L3317" s="153"/>
      <c r="M3317" s="153"/>
    </row>
    <row r="3318" spans="6:13" x14ac:dyDescent="0.25">
      <c r="F3318" s="153"/>
      <c r="G3318" s="153"/>
      <c r="H3318" s="153"/>
      <c r="I3318" s="153"/>
      <c r="J3318" s="153"/>
      <c r="K3318" s="153"/>
      <c r="L3318" s="153"/>
      <c r="M3318" s="153"/>
    </row>
    <row r="3319" spans="6:13" x14ac:dyDescent="0.25">
      <c r="F3319" s="153"/>
      <c r="G3319" s="153"/>
      <c r="H3319" s="153"/>
      <c r="I3319" s="153"/>
      <c r="J3319" s="153"/>
      <c r="K3319" s="153"/>
      <c r="L3319" s="153"/>
      <c r="M3319" s="153"/>
    </row>
    <row r="3320" spans="6:13" x14ac:dyDescent="0.25">
      <c r="F3320" s="153"/>
      <c r="G3320" s="153"/>
      <c r="H3320" s="153"/>
      <c r="I3320" s="153"/>
      <c r="J3320" s="153"/>
      <c r="K3320" s="153"/>
      <c r="L3320" s="153"/>
      <c r="M3320" s="153"/>
    </row>
    <row r="3321" spans="6:13" x14ac:dyDescent="0.25">
      <c r="F3321" s="153"/>
      <c r="G3321" s="153"/>
      <c r="H3321" s="153"/>
      <c r="I3321" s="153"/>
      <c r="J3321" s="153"/>
      <c r="K3321" s="153"/>
      <c r="L3321" s="153"/>
      <c r="M3321" s="153"/>
    </row>
    <row r="3322" spans="6:13" x14ac:dyDescent="0.25">
      <c r="F3322" s="153"/>
      <c r="G3322" s="153"/>
      <c r="H3322" s="153"/>
      <c r="I3322" s="153"/>
      <c r="J3322" s="153"/>
      <c r="K3322" s="153"/>
      <c r="L3322" s="153"/>
      <c r="M3322" s="153"/>
    </row>
    <row r="3323" spans="6:13" x14ac:dyDescent="0.25">
      <c r="F3323" s="153"/>
      <c r="G3323" s="153"/>
      <c r="H3323" s="153"/>
      <c r="I3323" s="153"/>
      <c r="J3323" s="153"/>
      <c r="K3323" s="153"/>
      <c r="L3323" s="153"/>
      <c r="M3323" s="153"/>
    </row>
    <row r="3324" spans="6:13" x14ac:dyDescent="0.25">
      <c r="F3324" s="153"/>
      <c r="G3324" s="153"/>
      <c r="H3324" s="153"/>
      <c r="I3324" s="153"/>
      <c r="J3324" s="153"/>
      <c r="K3324" s="153"/>
      <c r="L3324" s="153"/>
      <c r="M3324" s="153"/>
    </row>
    <row r="3325" spans="6:13" x14ac:dyDescent="0.25">
      <c r="F3325" s="153"/>
      <c r="G3325" s="153"/>
      <c r="H3325" s="153"/>
      <c r="I3325" s="153"/>
      <c r="J3325" s="153"/>
      <c r="K3325" s="153"/>
      <c r="L3325" s="153"/>
      <c r="M3325" s="153"/>
    </row>
    <row r="3326" spans="6:13" x14ac:dyDescent="0.25">
      <c r="F3326" s="153"/>
      <c r="G3326" s="153"/>
      <c r="H3326" s="153"/>
      <c r="I3326" s="153"/>
      <c r="J3326" s="153"/>
      <c r="K3326" s="153"/>
      <c r="L3326" s="153"/>
      <c r="M3326" s="153"/>
    </row>
    <row r="3327" spans="6:13" x14ac:dyDescent="0.25">
      <c r="F3327" s="153"/>
      <c r="G3327" s="153"/>
      <c r="H3327" s="153"/>
      <c r="I3327" s="153"/>
      <c r="J3327" s="153"/>
      <c r="K3327" s="153"/>
      <c r="L3327" s="153"/>
      <c r="M3327" s="153"/>
    </row>
    <row r="3328" spans="6:13" x14ac:dyDescent="0.25">
      <c r="F3328" s="153"/>
      <c r="G3328" s="153"/>
      <c r="H3328" s="153"/>
      <c r="I3328" s="153"/>
      <c r="J3328" s="153"/>
      <c r="K3328" s="153"/>
      <c r="L3328" s="153"/>
      <c r="M3328" s="153"/>
    </row>
    <row r="3329" spans="6:13" x14ac:dyDescent="0.25">
      <c r="F3329" s="153"/>
      <c r="G3329" s="153"/>
      <c r="H3329" s="153"/>
      <c r="I3329" s="153"/>
      <c r="J3329" s="153"/>
      <c r="K3329" s="153"/>
      <c r="L3329" s="153"/>
      <c r="M3329" s="153"/>
    </row>
    <row r="3330" spans="6:13" x14ac:dyDescent="0.25">
      <c r="F3330" s="153"/>
      <c r="G3330" s="153"/>
      <c r="H3330" s="153"/>
      <c r="I3330" s="153"/>
      <c r="J3330" s="153"/>
      <c r="K3330" s="153"/>
      <c r="L3330" s="153"/>
      <c r="M3330" s="153"/>
    </row>
    <row r="3331" spans="6:13" x14ac:dyDescent="0.25">
      <c r="F3331" s="153"/>
      <c r="G3331" s="153"/>
      <c r="H3331" s="153"/>
      <c r="I3331" s="153"/>
      <c r="J3331" s="153"/>
      <c r="K3331" s="153"/>
      <c r="L3331" s="153"/>
      <c r="M3331" s="153"/>
    </row>
    <row r="3332" spans="6:13" x14ac:dyDescent="0.25">
      <c r="F3332" s="153"/>
      <c r="G3332" s="153"/>
      <c r="H3332" s="153"/>
      <c r="I3332" s="153"/>
      <c r="J3332" s="153"/>
      <c r="K3332" s="153"/>
      <c r="L3332" s="153"/>
      <c r="M3332" s="153"/>
    </row>
    <row r="3333" spans="6:13" x14ac:dyDescent="0.25">
      <c r="F3333" s="153"/>
      <c r="G3333" s="153"/>
      <c r="H3333" s="153"/>
      <c r="I3333" s="153"/>
      <c r="J3333" s="153"/>
      <c r="K3333" s="153"/>
      <c r="L3333" s="153"/>
      <c r="M3333" s="153"/>
    </row>
    <row r="3334" spans="6:13" x14ac:dyDescent="0.25">
      <c r="F3334" s="153"/>
      <c r="G3334" s="153"/>
      <c r="H3334" s="153"/>
      <c r="I3334" s="153"/>
      <c r="J3334" s="153"/>
      <c r="K3334" s="153"/>
      <c r="L3334" s="153"/>
      <c r="M3334" s="153"/>
    </row>
    <row r="3335" spans="6:13" x14ac:dyDescent="0.25">
      <c r="F3335" s="153"/>
      <c r="G3335" s="153"/>
      <c r="H3335" s="153"/>
      <c r="I3335" s="153"/>
      <c r="J3335" s="153"/>
      <c r="K3335" s="153"/>
      <c r="L3335" s="153"/>
      <c r="M3335" s="153"/>
    </row>
    <row r="3336" spans="6:13" x14ac:dyDescent="0.25">
      <c r="F3336" s="153"/>
      <c r="G3336" s="153"/>
      <c r="H3336" s="153"/>
      <c r="I3336" s="153"/>
      <c r="J3336" s="153"/>
      <c r="K3336" s="153"/>
      <c r="L3336" s="153"/>
      <c r="M3336" s="153"/>
    </row>
    <row r="3337" spans="6:13" x14ac:dyDescent="0.25">
      <c r="F3337" s="153"/>
      <c r="G3337" s="153"/>
      <c r="H3337" s="153"/>
      <c r="I3337" s="153"/>
      <c r="J3337" s="153"/>
      <c r="K3337" s="153"/>
      <c r="L3337" s="153"/>
      <c r="M3337" s="153"/>
    </row>
    <row r="3338" spans="6:13" x14ac:dyDescent="0.25">
      <c r="F3338" s="153"/>
      <c r="G3338" s="153"/>
      <c r="H3338" s="153"/>
      <c r="I3338" s="153"/>
      <c r="J3338" s="153"/>
      <c r="K3338" s="153"/>
      <c r="L3338" s="153"/>
      <c r="M3338" s="153"/>
    </row>
    <row r="3339" spans="6:13" x14ac:dyDescent="0.25">
      <c r="F3339" s="153"/>
      <c r="G3339" s="153"/>
      <c r="H3339" s="153"/>
      <c r="I3339" s="153"/>
      <c r="J3339" s="153"/>
      <c r="K3339" s="153"/>
      <c r="L3339" s="153"/>
      <c r="M3339" s="153"/>
    </row>
    <row r="3340" spans="6:13" x14ac:dyDescent="0.25">
      <c r="F3340" s="153"/>
      <c r="G3340" s="153"/>
      <c r="H3340" s="153"/>
      <c r="I3340" s="153"/>
      <c r="J3340" s="153"/>
      <c r="K3340" s="153"/>
      <c r="L3340" s="153"/>
      <c r="M3340" s="153"/>
    </row>
    <row r="3341" spans="6:13" x14ac:dyDescent="0.25">
      <c r="F3341" s="153"/>
      <c r="G3341" s="153"/>
      <c r="H3341" s="153"/>
      <c r="I3341" s="153"/>
      <c r="J3341" s="153"/>
      <c r="K3341" s="153"/>
      <c r="L3341" s="153"/>
      <c r="M3341" s="153"/>
    </row>
    <row r="3342" spans="6:13" x14ac:dyDescent="0.25">
      <c r="F3342" s="153"/>
      <c r="G3342" s="153"/>
      <c r="H3342" s="153"/>
      <c r="I3342" s="153"/>
      <c r="J3342" s="153"/>
      <c r="K3342" s="153"/>
      <c r="L3342" s="153"/>
      <c r="M3342" s="153"/>
    </row>
    <row r="3343" spans="6:13" x14ac:dyDescent="0.25">
      <c r="F3343" s="153"/>
      <c r="G3343" s="153"/>
      <c r="H3343" s="153"/>
      <c r="I3343" s="153"/>
      <c r="J3343" s="153"/>
      <c r="K3343" s="153"/>
      <c r="L3343" s="153"/>
      <c r="M3343" s="153"/>
    </row>
    <row r="3344" spans="6:13" x14ac:dyDescent="0.25">
      <c r="F3344" s="153"/>
      <c r="G3344" s="153"/>
      <c r="H3344" s="153"/>
      <c r="I3344" s="153"/>
      <c r="J3344" s="153"/>
      <c r="K3344" s="153"/>
      <c r="L3344" s="153"/>
      <c r="M3344" s="153"/>
    </row>
    <row r="3345" spans="6:13" x14ac:dyDescent="0.25">
      <c r="F3345" s="153"/>
      <c r="G3345" s="153"/>
      <c r="H3345" s="153"/>
      <c r="I3345" s="153"/>
      <c r="J3345" s="153"/>
      <c r="K3345" s="153"/>
      <c r="L3345" s="153"/>
      <c r="M3345" s="153"/>
    </row>
    <row r="3346" spans="6:13" x14ac:dyDescent="0.25">
      <c r="F3346" s="153"/>
      <c r="G3346" s="153"/>
      <c r="H3346" s="153"/>
      <c r="I3346" s="153"/>
      <c r="J3346" s="153"/>
      <c r="K3346" s="153"/>
      <c r="L3346" s="153"/>
      <c r="M3346" s="153"/>
    </row>
    <row r="3347" spans="6:13" x14ac:dyDescent="0.25">
      <c r="F3347" s="153"/>
      <c r="G3347" s="153"/>
      <c r="H3347" s="153"/>
      <c r="I3347" s="153"/>
      <c r="J3347" s="153"/>
      <c r="K3347" s="153"/>
      <c r="L3347" s="153"/>
      <c r="M3347" s="153"/>
    </row>
    <row r="3348" spans="6:13" x14ac:dyDescent="0.25">
      <c r="F3348" s="153"/>
      <c r="G3348" s="153"/>
      <c r="H3348" s="153"/>
      <c r="I3348" s="153"/>
      <c r="J3348" s="153"/>
      <c r="K3348" s="153"/>
      <c r="L3348" s="153"/>
      <c r="M3348" s="153"/>
    </row>
    <row r="3349" spans="6:13" x14ac:dyDescent="0.25">
      <c r="F3349" s="153"/>
      <c r="G3349" s="153"/>
      <c r="H3349" s="153"/>
      <c r="I3349" s="153"/>
      <c r="J3349" s="153"/>
      <c r="K3349" s="153"/>
      <c r="L3349" s="153"/>
      <c r="M3349" s="153"/>
    </row>
    <row r="3350" spans="6:13" x14ac:dyDescent="0.25">
      <c r="F3350" s="153"/>
      <c r="G3350" s="153"/>
      <c r="H3350" s="153"/>
      <c r="I3350" s="153"/>
      <c r="J3350" s="153"/>
      <c r="K3350" s="153"/>
      <c r="L3350" s="153"/>
      <c r="M3350" s="153"/>
    </row>
    <row r="3351" spans="6:13" x14ac:dyDescent="0.25">
      <c r="F3351" s="153"/>
      <c r="G3351" s="153"/>
      <c r="H3351" s="153"/>
      <c r="I3351" s="153"/>
      <c r="J3351" s="153"/>
      <c r="K3351" s="153"/>
      <c r="L3351" s="153"/>
      <c r="M3351" s="153"/>
    </row>
    <row r="3352" spans="6:13" x14ac:dyDescent="0.25">
      <c r="F3352" s="153"/>
      <c r="G3352" s="153"/>
      <c r="H3352" s="153"/>
      <c r="I3352" s="153"/>
      <c r="J3352" s="153"/>
      <c r="K3352" s="153"/>
      <c r="L3352" s="153"/>
      <c r="M3352" s="153"/>
    </row>
    <row r="3353" spans="6:13" x14ac:dyDescent="0.25">
      <c r="F3353" s="153"/>
      <c r="G3353" s="153"/>
      <c r="H3353" s="153"/>
      <c r="I3353" s="153"/>
      <c r="J3353" s="153"/>
      <c r="K3353" s="153"/>
      <c r="L3353" s="153"/>
      <c r="M3353" s="153"/>
    </row>
    <row r="3354" spans="6:13" x14ac:dyDescent="0.25">
      <c r="F3354" s="153"/>
      <c r="G3354" s="153"/>
      <c r="H3354" s="153"/>
      <c r="I3354" s="153"/>
      <c r="J3354" s="153"/>
      <c r="K3354" s="153"/>
      <c r="L3354" s="153"/>
      <c r="M3354" s="153"/>
    </row>
    <row r="3355" spans="6:13" x14ac:dyDescent="0.25">
      <c r="F3355" s="153"/>
      <c r="G3355" s="153"/>
      <c r="H3355" s="153"/>
      <c r="I3355" s="153"/>
      <c r="J3355" s="153"/>
      <c r="K3355" s="153"/>
      <c r="L3355" s="153"/>
      <c r="M3355" s="153"/>
    </row>
    <row r="3356" spans="6:13" x14ac:dyDescent="0.25">
      <c r="F3356" s="153"/>
      <c r="G3356" s="153"/>
      <c r="H3356" s="153"/>
      <c r="I3356" s="153"/>
      <c r="J3356" s="153"/>
      <c r="K3356" s="153"/>
      <c r="L3356" s="153"/>
      <c r="M3356" s="153"/>
    </row>
    <row r="3357" spans="6:13" x14ac:dyDescent="0.25">
      <c r="F3357" s="153"/>
      <c r="G3357" s="153"/>
      <c r="H3357" s="153"/>
      <c r="I3357" s="153"/>
      <c r="J3357" s="153"/>
      <c r="K3357" s="153"/>
      <c r="L3357" s="153"/>
      <c r="M3357" s="153"/>
    </row>
    <row r="3358" spans="6:13" x14ac:dyDescent="0.25">
      <c r="F3358" s="153"/>
      <c r="G3358" s="153"/>
      <c r="H3358" s="153"/>
      <c r="I3358" s="153"/>
      <c r="J3358" s="153"/>
      <c r="K3358" s="153"/>
      <c r="L3358" s="153"/>
      <c r="M3358" s="153"/>
    </row>
    <row r="3359" spans="6:13" x14ac:dyDescent="0.25">
      <c r="F3359" s="153"/>
      <c r="G3359" s="153"/>
      <c r="H3359" s="153"/>
      <c r="I3359" s="153"/>
      <c r="J3359" s="153"/>
      <c r="K3359" s="153"/>
      <c r="L3359" s="153"/>
      <c r="M3359" s="153"/>
    </row>
    <row r="3360" spans="6:13" x14ac:dyDescent="0.25">
      <c r="F3360" s="153"/>
      <c r="G3360" s="153"/>
      <c r="H3360" s="153"/>
      <c r="I3360" s="153"/>
      <c r="J3360" s="153"/>
      <c r="K3360" s="153"/>
      <c r="L3360" s="153"/>
      <c r="M3360" s="153"/>
    </row>
    <row r="3361" spans="6:13" x14ac:dyDescent="0.25">
      <c r="F3361" s="153"/>
      <c r="G3361" s="153"/>
      <c r="H3361" s="153"/>
      <c r="I3361" s="153"/>
      <c r="J3361" s="153"/>
      <c r="K3361" s="153"/>
      <c r="L3361" s="153"/>
      <c r="M3361" s="153"/>
    </row>
    <row r="3362" spans="6:13" x14ac:dyDescent="0.25">
      <c r="F3362" s="153"/>
      <c r="G3362" s="153"/>
      <c r="H3362" s="153"/>
      <c r="I3362" s="153"/>
      <c r="J3362" s="153"/>
      <c r="K3362" s="153"/>
      <c r="L3362" s="153"/>
      <c r="M3362" s="153"/>
    </row>
    <row r="3363" spans="6:13" x14ac:dyDescent="0.25">
      <c r="F3363" s="153"/>
      <c r="G3363" s="153"/>
      <c r="H3363" s="153"/>
      <c r="I3363" s="153"/>
      <c r="J3363" s="153"/>
      <c r="K3363" s="153"/>
      <c r="L3363" s="153"/>
      <c r="M3363" s="153"/>
    </row>
    <row r="3364" spans="6:13" x14ac:dyDescent="0.25">
      <c r="F3364" s="153"/>
      <c r="G3364" s="153"/>
      <c r="H3364" s="153"/>
      <c r="I3364" s="153"/>
      <c r="J3364" s="153"/>
      <c r="K3364" s="153"/>
      <c r="L3364" s="153"/>
      <c r="M3364" s="153"/>
    </row>
    <row r="3365" spans="6:13" x14ac:dyDescent="0.25">
      <c r="F3365" s="153"/>
      <c r="G3365" s="153"/>
      <c r="H3365" s="153"/>
      <c r="I3365" s="153"/>
      <c r="J3365" s="153"/>
      <c r="K3365" s="153"/>
      <c r="L3365" s="153"/>
      <c r="M3365" s="153"/>
    </row>
    <row r="3366" spans="6:13" x14ac:dyDescent="0.25">
      <c r="F3366" s="153"/>
      <c r="G3366" s="153"/>
      <c r="H3366" s="153"/>
      <c r="I3366" s="153"/>
      <c r="J3366" s="153"/>
      <c r="K3366" s="153"/>
      <c r="L3366" s="153"/>
      <c r="M3366" s="153"/>
    </row>
    <row r="3367" spans="6:13" x14ac:dyDescent="0.25">
      <c r="F3367" s="153"/>
      <c r="G3367" s="153"/>
      <c r="H3367" s="153"/>
      <c r="I3367" s="153"/>
      <c r="J3367" s="153"/>
      <c r="K3367" s="153"/>
      <c r="L3367" s="153"/>
      <c r="M3367" s="153"/>
    </row>
    <row r="3368" spans="6:13" x14ac:dyDescent="0.25">
      <c r="F3368" s="153"/>
      <c r="G3368" s="153"/>
      <c r="H3368" s="153"/>
      <c r="I3368" s="153"/>
      <c r="J3368" s="153"/>
      <c r="K3368" s="153"/>
      <c r="L3368" s="153"/>
      <c r="M3368" s="153"/>
    </row>
    <row r="3369" spans="6:13" x14ac:dyDescent="0.25">
      <c r="F3369" s="153"/>
      <c r="G3369" s="153"/>
      <c r="H3369" s="153"/>
      <c r="I3369" s="153"/>
      <c r="J3369" s="153"/>
      <c r="K3369" s="153"/>
      <c r="L3369" s="153"/>
      <c r="M3369" s="153"/>
    </row>
    <row r="3370" spans="6:13" x14ac:dyDescent="0.25">
      <c r="F3370" s="153"/>
      <c r="G3370" s="153"/>
      <c r="H3370" s="153"/>
      <c r="I3370" s="153"/>
      <c r="J3370" s="153"/>
      <c r="K3370" s="153"/>
      <c r="L3370" s="153"/>
      <c r="M3370" s="153"/>
    </row>
    <row r="3371" spans="6:13" x14ac:dyDescent="0.25">
      <c r="F3371" s="153"/>
      <c r="G3371" s="153"/>
      <c r="H3371" s="153"/>
      <c r="I3371" s="153"/>
      <c r="J3371" s="153"/>
      <c r="K3371" s="153"/>
      <c r="L3371" s="153"/>
      <c r="M3371" s="153"/>
    </row>
    <row r="3372" spans="6:13" x14ac:dyDescent="0.25">
      <c r="F3372" s="153"/>
      <c r="G3372" s="153"/>
      <c r="H3372" s="153"/>
      <c r="I3372" s="153"/>
      <c r="J3372" s="153"/>
      <c r="K3372" s="153"/>
      <c r="L3372" s="153"/>
      <c r="M3372" s="153"/>
    </row>
    <row r="3373" spans="6:13" x14ac:dyDescent="0.25">
      <c r="F3373" s="153"/>
      <c r="G3373" s="153"/>
      <c r="H3373" s="153"/>
      <c r="I3373" s="153"/>
      <c r="J3373" s="153"/>
      <c r="K3373" s="153"/>
      <c r="L3373" s="153"/>
      <c r="M3373" s="153"/>
    </row>
    <row r="3374" spans="6:13" x14ac:dyDescent="0.25">
      <c r="F3374" s="153"/>
      <c r="G3374" s="153"/>
      <c r="H3374" s="153"/>
      <c r="I3374" s="153"/>
      <c r="J3374" s="153"/>
      <c r="K3374" s="153"/>
      <c r="L3374" s="153"/>
      <c r="M3374" s="153"/>
    </row>
    <row r="3375" spans="6:13" x14ac:dyDescent="0.25">
      <c r="F3375" s="153"/>
      <c r="G3375" s="153"/>
      <c r="H3375" s="153"/>
      <c r="I3375" s="153"/>
      <c r="J3375" s="153"/>
      <c r="K3375" s="153"/>
      <c r="L3375" s="153"/>
      <c r="M3375" s="153"/>
    </row>
    <row r="3376" spans="6:13" x14ac:dyDescent="0.25">
      <c r="F3376" s="153"/>
      <c r="G3376" s="153"/>
      <c r="H3376" s="153"/>
      <c r="I3376" s="153"/>
      <c r="J3376" s="153"/>
      <c r="K3376" s="153"/>
      <c r="L3376" s="153"/>
      <c r="M3376" s="153"/>
    </row>
    <row r="3377" spans="6:13" x14ac:dyDescent="0.25">
      <c r="F3377" s="153"/>
      <c r="G3377" s="153"/>
      <c r="H3377" s="153"/>
      <c r="I3377" s="153"/>
      <c r="J3377" s="153"/>
      <c r="K3377" s="153"/>
      <c r="L3377" s="153"/>
      <c r="M3377" s="153"/>
    </row>
    <row r="3378" spans="6:13" x14ac:dyDescent="0.25">
      <c r="F3378" s="153"/>
      <c r="G3378" s="153"/>
      <c r="H3378" s="153"/>
      <c r="I3378" s="153"/>
      <c r="J3378" s="153"/>
      <c r="K3378" s="153"/>
      <c r="L3378" s="153"/>
      <c r="M3378" s="153"/>
    </row>
    <row r="3379" spans="6:13" x14ac:dyDescent="0.25">
      <c r="F3379" s="153"/>
      <c r="G3379" s="153"/>
      <c r="H3379" s="153"/>
      <c r="I3379" s="153"/>
      <c r="J3379" s="153"/>
      <c r="K3379" s="153"/>
      <c r="L3379" s="153"/>
      <c r="M3379" s="153"/>
    </row>
    <row r="3380" spans="6:13" x14ac:dyDescent="0.25">
      <c r="F3380" s="153"/>
      <c r="G3380" s="153"/>
      <c r="H3380" s="153"/>
      <c r="I3380" s="153"/>
      <c r="J3380" s="153"/>
      <c r="K3380" s="153"/>
      <c r="L3380" s="153"/>
      <c r="M3380" s="153"/>
    </row>
    <row r="3381" spans="6:13" x14ac:dyDescent="0.25">
      <c r="F3381" s="153"/>
      <c r="G3381" s="153"/>
      <c r="H3381" s="153"/>
      <c r="I3381" s="153"/>
      <c r="J3381" s="153"/>
      <c r="K3381" s="153"/>
      <c r="L3381" s="153"/>
      <c r="M3381" s="153"/>
    </row>
    <row r="3382" spans="6:13" x14ac:dyDescent="0.25">
      <c r="F3382" s="153"/>
      <c r="G3382" s="153"/>
      <c r="H3382" s="153"/>
      <c r="I3382" s="153"/>
      <c r="J3382" s="153"/>
      <c r="K3382" s="153"/>
      <c r="L3382" s="153"/>
      <c r="M3382" s="153"/>
    </row>
    <row r="3383" spans="6:13" x14ac:dyDescent="0.25">
      <c r="F3383" s="153"/>
      <c r="G3383" s="153"/>
      <c r="H3383" s="153"/>
      <c r="I3383" s="153"/>
      <c r="J3383" s="153"/>
      <c r="K3383" s="153"/>
      <c r="L3383" s="153"/>
      <c r="M3383" s="153"/>
    </row>
    <row r="3384" spans="6:13" x14ac:dyDescent="0.25">
      <c r="F3384" s="153"/>
      <c r="G3384" s="153"/>
      <c r="H3384" s="153"/>
      <c r="I3384" s="153"/>
      <c r="J3384" s="153"/>
      <c r="K3384" s="153"/>
      <c r="L3384" s="153"/>
      <c r="M3384" s="153"/>
    </row>
    <row r="3385" spans="6:13" x14ac:dyDescent="0.25">
      <c r="F3385" s="153"/>
      <c r="G3385" s="153"/>
      <c r="H3385" s="153"/>
      <c r="I3385" s="153"/>
      <c r="J3385" s="153"/>
      <c r="K3385" s="153"/>
      <c r="L3385" s="153"/>
      <c r="M3385" s="153"/>
    </row>
    <row r="3386" spans="6:13" x14ac:dyDescent="0.25">
      <c r="F3386" s="153"/>
      <c r="G3386" s="153"/>
      <c r="H3386" s="153"/>
      <c r="I3386" s="153"/>
      <c r="J3386" s="153"/>
      <c r="K3386" s="153"/>
      <c r="L3386" s="153"/>
      <c r="M3386" s="153"/>
    </row>
    <row r="3387" spans="6:13" x14ac:dyDescent="0.25">
      <c r="F3387" s="153"/>
      <c r="G3387" s="153"/>
      <c r="H3387" s="153"/>
      <c r="I3387" s="153"/>
      <c r="J3387" s="153"/>
      <c r="K3387" s="153"/>
      <c r="L3387" s="153"/>
      <c r="M3387" s="153"/>
    </row>
    <row r="3388" spans="6:13" x14ac:dyDescent="0.25">
      <c r="F3388" s="153"/>
      <c r="G3388" s="153"/>
      <c r="H3388" s="153"/>
      <c r="I3388" s="153"/>
      <c r="J3388" s="153"/>
      <c r="K3388" s="153"/>
      <c r="L3388" s="153"/>
      <c r="M3388" s="153"/>
    </row>
    <row r="3389" spans="6:13" x14ac:dyDescent="0.25">
      <c r="F3389" s="153"/>
      <c r="G3389" s="153"/>
      <c r="H3389" s="153"/>
      <c r="I3389" s="153"/>
      <c r="J3389" s="153"/>
      <c r="K3389" s="153"/>
      <c r="L3389" s="153"/>
      <c r="M3389" s="153"/>
    </row>
    <row r="3390" spans="6:13" x14ac:dyDescent="0.25">
      <c r="F3390" s="153"/>
      <c r="G3390" s="153"/>
      <c r="H3390" s="153"/>
      <c r="I3390" s="153"/>
      <c r="J3390" s="153"/>
      <c r="K3390" s="153"/>
      <c r="L3390" s="153"/>
      <c r="M3390" s="153"/>
    </row>
    <row r="3391" spans="6:13" x14ac:dyDescent="0.25">
      <c r="F3391" s="153"/>
      <c r="G3391" s="153"/>
      <c r="H3391" s="153"/>
      <c r="I3391" s="153"/>
      <c r="J3391" s="153"/>
      <c r="K3391" s="153"/>
      <c r="L3391" s="153"/>
      <c r="M3391" s="153"/>
    </row>
    <row r="3392" spans="6:13" x14ac:dyDescent="0.25">
      <c r="F3392" s="153"/>
      <c r="G3392" s="153"/>
      <c r="H3392" s="153"/>
      <c r="I3392" s="153"/>
      <c r="J3392" s="153"/>
      <c r="K3392" s="153"/>
      <c r="L3392" s="153"/>
      <c r="M3392" s="153"/>
    </row>
    <row r="3393" spans="6:13" x14ac:dyDescent="0.25">
      <c r="F3393" s="153"/>
      <c r="G3393" s="153"/>
      <c r="H3393" s="153"/>
      <c r="I3393" s="153"/>
      <c r="J3393" s="153"/>
      <c r="K3393" s="153"/>
      <c r="L3393" s="153"/>
      <c r="M3393" s="153"/>
    </row>
    <row r="3394" spans="6:13" x14ac:dyDescent="0.25">
      <c r="F3394" s="153"/>
      <c r="G3394" s="153"/>
      <c r="H3394" s="153"/>
      <c r="I3394" s="153"/>
      <c r="J3394" s="153"/>
      <c r="K3394" s="153"/>
      <c r="L3394" s="153"/>
      <c r="M3394" s="153"/>
    </row>
    <row r="3395" spans="6:13" x14ac:dyDescent="0.25">
      <c r="F3395" s="153"/>
      <c r="G3395" s="153"/>
      <c r="H3395" s="153"/>
      <c r="I3395" s="153"/>
      <c r="J3395" s="153"/>
      <c r="K3395" s="153"/>
      <c r="L3395" s="153"/>
      <c r="M3395" s="153"/>
    </row>
    <row r="3396" spans="6:13" x14ac:dyDescent="0.25">
      <c r="F3396" s="153"/>
      <c r="G3396" s="153"/>
      <c r="H3396" s="153"/>
      <c r="I3396" s="153"/>
      <c r="J3396" s="153"/>
      <c r="K3396" s="153"/>
      <c r="L3396" s="153"/>
      <c r="M3396" s="153"/>
    </row>
    <row r="3397" spans="6:13" x14ac:dyDescent="0.25">
      <c r="F3397" s="153"/>
      <c r="G3397" s="153"/>
      <c r="H3397" s="153"/>
      <c r="I3397" s="153"/>
      <c r="J3397" s="153"/>
      <c r="K3397" s="153"/>
      <c r="L3397" s="153"/>
      <c r="M3397" s="153"/>
    </row>
    <row r="3398" spans="6:13" x14ac:dyDescent="0.25">
      <c r="F3398" s="153"/>
      <c r="G3398" s="153"/>
      <c r="H3398" s="153"/>
      <c r="I3398" s="153"/>
      <c r="J3398" s="153"/>
      <c r="K3398" s="153"/>
      <c r="L3398" s="153"/>
      <c r="M3398" s="153"/>
    </row>
    <row r="3399" spans="6:13" x14ac:dyDescent="0.25">
      <c r="F3399" s="153"/>
      <c r="G3399" s="153"/>
      <c r="H3399" s="153"/>
      <c r="I3399" s="153"/>
      <c r="J3399" s="153"/>
      <c r="K3399" s="153"/>
      <c r="L3399" s="153"/>
      <c r="M3399" s="153"/>
    </row>
    <row r="3400" spans="6:13" x14ac:dyDescent="0.25">
      <c r="F3400" s="153"/>
      <c r="G3400" s="153"/>
      <c r="H3400" s="153"/>
      <c r="I3400" s="153"/>
      <c r="J3400" s="153"/>
      <c r="K3400" s="153"/>
      <c r="L3400" s="153"/>
      <c r="M3400" s="153"/>
    </row>
    <row r="3401" spans="6:13" x14ac:dyDescent="0.25">
      <c r="F3401" s="153"/>
      <c r="G3401" s="153"/>
      <c r="H3401" s="153"/>
      <c r="I3401" s="153"/>
      <c r="J3401" s="153"/>
      <c r="K3401" s="153"/>
      <c r="L3401" s="153"/>
      <c r="M3401" s="153"/>
    </row>
    <row r="3402" spans="6:13" x14ac:dyDescent="0.25">
      <c r="F3402" s="153"/>
      <c r="G3402" s="153"/>
      <c r="H3402" s="153"/>
      <c r="I3402" s="153"/>
      <c r="J3402" s="153"/>
      <c r="K3402" s="153"/>
      <c r="L3402" s="153"/>
      <c r="M3402" s="153"/>
    </row>
    <row r="3403" spans="6:13" x14ac:dyDescent="0.25">
      <c r="F3403" s="153"/>
      <c r="G3403" s="153"/>
      <c r="H3403" s="153"/>
      <c r="I3403" s="153"/>
      <c r="J3403" s="153"/>
      <c r="K3403" s="153"/>
      <c r="L3403" s="153"/>
      <c r="M3403" s="153"/>
    </row>
    <row r="3404" spans="6:13" x14ac:dyDescent="0.25">
      <c r="F3404" s="153"/>
      <c r="G3404" s="153"/>
      <c r="H3404" s="153"/>
      <c r="I3404" s="153"/>
      <c r="J3404" s="153"/>
      <c r="K3404" s="153"/>
      <c r="L3404" s="153"/>
      <c r="M3404" s="153"/>
    </row>
    <row r="3405" spans="6:13" x14ac:dyDescent="0.25">
      <c r="F3405" s="153"/>
      <c r="G3405" s="153"/>
      <c r="H3405" s="153"/>
      <c r="I3405" s="153"/>
      <c r="J3405" s="153"/>
      <c r="K3405" s="153"/>
      <c r="L3405" s="153"/>
      <c r="M3405" s="153"/>
    </row>
    <row r="3406" spans="6:13" x14ac:dyDescent="0.25">
      <c r="F3406" s="153"/>
      <c r="G3406" s="153"/>
      <c r="H3406" s="153"/>
      <c r="I3406" s="153"/>
      <c r="J3406" s="153"/>
      <c r="K3406" s="153"/>
      <c r="L3406" s="153"/>
      <c r="M3406" s="153"/>
    </row>
    <row r="3407" spans="6:13" x14ac:dyDescent="0.25">
      <c r="F3407" s="153"/>
      <c r="G3407" s="153"/>
      <c r="H3407" s="153"/>
      <c r="I3407" s="153"/>
      <c r="J3407" s="153"/>
      <c r="K3407" s="153"/>
      <c r="L3407" s="153"/>
      <c r="M3407" s="153"/>
    </row>
    <row r="3408" spans="6:13" x14ac:dyDescent="0.25">
      <c r="F3408" s="153"/>
      <c r="G3408" s="153"/>
      <c r="H3408" s="153"/>
      <c r="I3408" s="153"/>
      <c r="J3408" s="153"/>
      <c r="K3408" s="153"/>
      <c r="L3408" s="153"/>
      <c r="M3408" s="153"/>
    </row>
    <row r="3409" spans="6:13" x14ac:dyDescent="0.25">
      <c r="F3409" s="153"/>
      <c r="G3409" s="153"/>
      <c r="H3409" s="153"/>
      <c r="I3409" s="153"/>
      <c r="J3409" s="153"/>
      <c r="K3409" s="153"/>
      <c r="L3409" s="153"/>
      <c r="M3409" s="153"/>
    </row>
    <row r="3410" spans="6:13" x14ac:dyDescent="0.25">
      <c r="F3410" s="153"/>
      <c r="G3410" s="153"/>
      <c r="H3410" s="153"/>
      <c r="I3410" s="153"/>
      <c r="J3410" s="153"/>
      <c r="K3410" s="153"/>
      <c r="L3410" s="153"/>
      <c r="M3410" s="153"/>
    </row>
    <row r="3411" spans="6:13" x14ac:dyDescent="0.25">
      <c r="F3411" s="153"/>
      <c r="G3411" s="153"/>
      <c r="H3411" s="153"/>
      <c r="I3411" s="153"/>
      <c r="J3411" s="153"/>
      <c r="K3411" s="153"/>
      <c r="L3411" s="153"/>
      <c r="M3411" s="153"/>
    </row>
    <row r="3412" spans="6:13" x14ac:dyDescent="0.25">
      <c r="F3412" s="153"/>
      <c r="G3412" s="153"/>
      <c r="H3412" s="153"/>
      <c r="I3412" s="153"/>
      <c r="J3412" s="153"/>
      <c r="K3412" s="153"/>
      <c r="L3412" s="153"/>
      <c r="M3412" s="153"/>
    </row>
    <row r="3413" spans="6:13" x14ac:dyDescent="0.25">
      <c r="F3413" s="153"/>
      <c r="G3413" s="153"/>
      <c r="H3413" s="153"/>
      <c r="I3413" s="153"/>
      <c r="J3413" s="153"/>
      <c r="K3413" s="153"/>
      <c r="L3413" s="153"/>
      <c r="M3413" s="153"/>
    </row>
    <row r="3414" spans="6:13" x14ac:dyDescent="0.25">
      <c r="F3414" s="153"/>
      <c r="G3414" s="153"/>
      <c r="H3414" s="153"/>
      <c r="I3414" s="153"/>
      <c r="J3414" s="153"/>
      <c r="K3414" s="153"/>
      <c r="L3414" s="153"/>
      <c r="M3414" s="153"/>
    </row>
    <row r="3415" spans="6:13" x14ac:dyDescent="0.25">
      <c r="F3415" s="153"/>
      <c r="G3415" s="153"/>
      <c r="H3415" s="153"/>
      <c r="I3415" s="153"/>
      <c r="J3415" s="153"/>
      <c r="K3415" s="153"/>
      <c r="L3415" s="153"/>
      <c r="M3415" s="153"/>
    </row>
    <row r="3416" spans="6:13" x14ac:dyDescent="0.25">
      <c r="F3416" s="153"/>
      <c r="G3416" s="153"/>
      <c r="H3416" s="153"/>
      <c r="I3416" s="153"/>
      <c r="J3416" s="153"/>
      <c r="K3416" s="153"/>
      <c r="L3416" s="153"/>
      <c r="M3416" s="153"/>
    </row>
    <row r="3417" spans="6:13" x14ac:dyDescent="0.25">
      <c r="F3417" s="153"/>
      <c r="G3417" s="153"/>
      <c r="H3417" s="153"/>
      <c r="I3417" s="153"/>
      <c r="J3417" s="153"/>
      <c r="K3417" s="153"/>
      <c r="L3417" s="153"/>
      <c r="M3417" s="153"/>
    </row>
    <row r="3418" spans="6:13" x14ac:dyDescent="0.25">
      <c r="F3418" s="153"/>
      <c r="G3418" s="153"/>
      <c r="H3418" s="153"/>
      <c r="I3418" s="153"/>
      <c r="J3418" s="153"/>
      <c r="K3418" s="153"/>
      <c r="L3418" s="153"/>
      <c r="M3418" s="153"/>
    </row>
    <row r="3419" spans="6:13" x14ac:dyDescent="0.25">
      <c r="F3419" s="153"/>
      <c r="G3419" s="153"/>
      <c r="H3419" s="153"/>
      <c r="I3419" s="153"/>
      <c r="J3419" s="153"/>
      <c r="K3419" s="153"/>
      <c r="L3419" s="153"/>
      <c r="M3419" s="153"/>
    </row>
    <row r="3420" spans="6:13" x14ac:dyDescent="0.25">
      <c r="F3420" s="153"/>
      <c r="G3420" s="153"/>
      <c r="H3420" s="153"/>
      <c r="I3420" s="153"/>
      <c r="J3420" s="153"/>
      <c r="K3420" s="153"/>
      <c r="L3420" s="153"/>
      <c r="M3420" s="153"/>
    </row>
    <row r="3421" spans="6:13" x14ac:dyDescent="0.25">
      <c r="F3421" s="153"/>
      <c r="G3421" s="153"/>
      <c r="H3421" s="153"/>
      <c r="I3421" s="153"/>
      <c r="J3421" s="153"/>
      <c r="K3421" s="153"/>
      <c r="L3421" s="153"/>
      <c r="M3421" s="153"/>
    </row>
    <row r="3422" spans="6:13" x14ac:dyDescent="0.25">
      <c r="F3422" s="153"/>
      <c r="G3422" s="153"/>
      <c r="H3422" s="153"/>
      <c r="I3422" s="153"/>
      <c r="J3422" s="153"/>
      <c r="K3422" s="153"/>
      <c r="L3422" s="153"/>
      <c r="M3422" s="153"/>
    </row>
    <row r="3423" spans="6:13" x14ac:dyDescent="0.25">
      <c r="F3423" s="153"/>
      <c r="G3423" s="153"/>
      <c r="H3423" s="153"/>
      <c r="I3423" s="153"/>
      <c r="J3423" s="153"/>
      <c r="K3423" s="153"/>
      <c r="L3423" s="153"/>
      <c r="M3423" s="153"/>
    </row>
    <row r="3424" spans="6:13" x14ac:dyDescent="0.25">
      <c r="F3424" s="153"/>
      <c r="G3424" s="153"/>
      <c r="H3424" s="153"/>
      <c r="I3424" s="153"/>
      <c r="J3424" s="153"/>
      <c r="K3424" s="153"/>
      <c r="L3424" s="153"/>
      <c r="M3424" s="153"/>
    </row>
    <row r="3425" spans="6:13" x14ac:dyDescent="0.25">
      <c r="F3425" s="153"/>
      <c r="G3425" s="153"/>
      <c r="H3425" s="153"/>
      <c r="I3425" s="153"/>
      <c r="J3425" s="153"/>
      <c r="K3425" s="153"/>
      <c r="L3425" s="153"/>
      <c r="M3425" s="153"/>
    </row>
    <row r="3426" spans="6:13" x14ac:dyDescent="0.25">
      <c r="F3426" s="153"/>
      <c r="G3426" s="153"/>
      <c r="H3426" s="153"/>
      <c r="I3426" s="153"/>
      <c r="J3426" s="153"/>
      <c r="K3426" s="153"/>
      <c r="L3426" s="153"/>
      <c r="M3426" s="153"/>
    </row>
    <row r="3427" spans="6:13" x14ac:dyDescent="0.25">
      <c r="F3427" s="153"/>
      <c r="G3427" s="153"/>
      <c r="H3427" s="153"/>
      <c r="I3427" s="153"/>
      <c r="J3427" s="153"/>
      <c r="K3427" s="153"/>
      <c r="L3427" s="153"/>
      <c r="M3427" s="153"/>
    </row>
    <row r="3428" spans="6:13" x14ac:dyDescent="0.25">
      <c r="F3428" s="153"/>
      <c r="G3428" s="153"/>
      <c r="H3428" s="153"/>
      <c r="I3428" s="153"/>
      <c r="J3428" s="153"/>
      <c r="K3428" s="153"/>
      <c r="L3428" s="153"/>
      <c r="M3428" s="153"/>
    </row>
    <row r="3429" spans="6:13" x14ac:dyDescent="0.25">
      <c r="F3429" s="153"/>
      <c r="G3429" s="153"/>
      <c r="H3429" s="153"/>
      <c r="I3429" s="153"/>
      <c r="J3429" s="153"/>
      <c r="K3429" s="153"/>
      <c r="L3429" s="153"/>
      <c r="M3429" s="153"/>
    </row>
    <row r="3430" spans="6:13" x14ac:dyDescent="0.25">
      <c r="F3430" s="153"/>
      <c r="G3430" s="153"/>
      <c r="H3430" s="153"/>
      <c r="I3430" s="153"/>
      <c r="J3430" s="153"/>
      <c r="K3430" s="153"/>
      <c r="L3430" s="153"/>
      <c r="M3430" s="153"/>
    </row>
    <row r="3431" spans="6:13" x14ac:dyDescent="0.25">
      <c r="F3431" s="153"/>
      <c r="G3431" s="153"/>
      <c r="H3431" s="153"/>
      <c r="I3431" s="153"/>
      <c r="J3431" s="153"/>
      <c r="K3431" s="153"/>
      <c r="L3431" s="153"/>
      <c r="M3431" s="153"/>
    </row>
    <row r="3432" spans="6:13" x14ac:dyDescent="0.25">
      <c r="F3432" s="153"/>
      <c r="G3432" s="153"/>
      <c r="H3432" s="153"/>
      <c r="I3432" s="153"/>
      <c r="J3432" s="153"/>
      <c r="K3432" s="153"/>
      <c r="L3432" s="153"/>
      <c r="M3432" s="153"/>
    </row>
    <row r="3433" spans="6:13" x14ac:dyDescent="0.25">
      <c r="F3433" s="153"/>
      <c r="G3433" s="153"/>
      <c r="H3433" s="153"/>
      <c r="I3433" s="153"/>
      <c r="J3433" s="153"/>
      <c r="K3433" s="153"/>
      <c r="L3433" s="153"/>
      <c r="M3433" s="153"/>
    </row>
    <row r="3434" spans="6:13" x14ac:dyDescent="0.25">
      <c r="F3434" s="153"/>
      <c r="G3434" s="153"/>
      <c r="H3434" s="153"/>
      <c r="I3434" s="153"/>
      <c r="J3434" s="153"/>
      <c r="K3434" s="153"/>
      <c r="L3434" s="153"/>
      <c r="M3434" s="153"/>
    </row>
    <row r="3435" spans="6:13" x14ac:dyDescent="0.25">
      <c r="F3435" s="153"/>
      <c r="G3435" s="153"/>
      <c r="H3435" s="153"/>
      <c r="I3435" s="153"/>
      <c r="J3435" s="153"/>
      <c r="K3435" s="153"/>
      <c r="L3435" s="153"/>
      <c r="M3435" s="153"/>
    </row>
    <row r="3436" spans="6:13" x14ac:dyDescent="0.25">
      <c r="F3436" s="153"/>
      <c r="G3436" s="153"/>
      <c r="H3436" s="153"/>
      <c r="I3436" s="153"/>
      <c r="J3436" s="153"/>
      <c r="K3436" s="153"/>
      <c r="L3436" s="153"/>
      <c r="M3436" s="153"/>
    </row>
    <row r="3437" spans="6:13" x14ac:dyDescent="0.25">
      <c r="F3437" s="153"/>
      <c r="G3437" s="153"/>
      <c r="H3437" s="153"/>
      <c r="I3437" s="153"/>
      <c r="J3437" s="153"/>
      <c r="K3437" s="153"/>
      <c r="L3437" s="153"/>
      <c r="M3437" s="153"/>
    </row>
    <row r="3438" spans="6:13" x14ac:dyDescent="0.25">
      <c r="F3438" s="153"/>
      <c r="G3438" s="153"/>
      <c r="H3438" s="153"/>
      <c r="I3438" s="153"/>
      <c r="J3438" s="153"/>
      <c r="K3438" s="153"/>
      <c r="L3438" s="153"/>
      <c r="M3438" s="153"/>
    </row>
    <row r="3439" spans="6:13" x14ac:dyDescent="0.25">
      <c r="F3439" s="153"/>
      <c r="G3439" s="153"/>
      <c r="H3439" s="153"/>
      <c r="I3439" s="153"/>
      <c r="J3439" s="153"/>
      <c r="K3439" s="153"/>
      <c r="L3439" s="153"/>
      <c r="M3439" s="153"/>
    </row>
    <row r="3440" spans="6:13" x14ac:dyDescent="0.25">
      <c r="F3440" s="153"/>
      <c r="G3440" s="153"/>
      <c r="H3440" s="153"/>
      <c r="I3440" s="153"/>
      <c r="J3440" s="153"/>
      <c r="K3440" s="153"/>
      <c r="L3440" s="153"/>
      <c r="M3440" s="153"/>
    </row>
    <row r="3441" spans="6:13" x14ac:dyDescent="0.25">
      <c r="F3441" s="153"/>
      <c r="G3441" s="153"/>
      <c r="H3441" s="153"/>
      <c r="I3441" s="153"/>
      <c r="J3441" s="153"/>
      <c r="K3441" s="153"/>
      <c r="L3441" s="153"/>
      <c r="M3441" s="153"/>
    </row>
    <row r="3442" spans="6:13" x14ac:dyDescent="0.25">
      <c r="F3442" s="153"/>
      <c r="G3442" s="153"/>
      <c r="H3442" s="153"/>
      <c r="I3442" s="153"/>
      <c r="J3442" s="153"/>
      <c r="K3442" s="153"/>
      <c r="L3442" s="153"/>
      <c r="M3442" s="153"/>
    </row>
    <row r="3443" spans="6:13" x14ac:dyDescent="0.25">
      <c r="F3443" s="153"/>
      <c r="G3443" s="153"/>
      <c r="H3443" s="153"/>
      <c r="I3443" s="153"/>
      <c r="J3443" s="153"/>
      <c r="K3443" s="153"/>
      <c r="L3443" s="153"/>
      <c r="M3443" s="153"/>
    </row>
    <row r="3444" spans="6:13" x14ac:dyDescent="0.25">
      <c r="F3444" s="153"/>
      <c r="G3444" s="153"/>
      <c r="H3444" s="153"/>
      <c r="I3444" s="153"/>
      <c r="J3444" s="153"/>
      <c r="K3444" s="153"/>
      <c r="L3444" s="153"/>
      <c r="M3444" s="153"/>
    </row>
    <row r="3445" spans="6:13" x14ac:dyDescent="0.25">
      <c r="F3445" s="153"/>
      <c r="G3445" s="153"/>
      <c r="H3445" s="153"/>
      <c r="I3445" s="153"/>
      <c r="J3445" s="153"/>
      <c r="K3445" s="153"/>
      <c r="L3445" s="153"/>
      <c r="M3445" s="153"/>
    </row>
    <row r="3446" spans="6:13" x14ac:dyDescent="0.25">
      <c r="F3446" s="153"/>
      <c r="G3446" s="153"/>
      <c r="H3446" s="153"/>
      <c r="I3446" s="153"/>
      <c r="J3446" s="153"/>
      <c r="K3446" s="153"/>
      <c r="L3446" s="153"/>
      <c r="M3446" s="153"/>
    </row>
    <row r="3447" spans="6:13" x14ac:dyDescent="0.25">
      <c r="F3447" s="153"/>
      <c r="G3447" s="153"/>
      <c r="H3447" s="153"/>
      <c r="I3447" s="153"/>
      <c r="J3447" s="153"/>
      <c r="K3447" s="153"/>
      <c r="L3447" s="153"/>
      <c r="M3447" s="153"/>
    </row>
    <row r="3448" spans="6:13" x14ac:dyDescent="0.25">
      <c r="F3448" s="153"/>
      <c r="G3448" s="153"/>
      <c r="H3448" s="153"/>
      <c r="I3448" s="153"/>
      <c r="J3448" s="153"/>
      <c r="K3448" s="153"/>
      <c r="L3448" s="153"/>
      <c r="M3448" s="153"/>
    </row>
    <row r="3449" spans="6:13" x14ac:dyDescent="0.25">
      <c r="F3449" s="153"/>
      <c r="G3449" s="153"/>
      <c r="H3449" s="153"/>
      <c r="I3449" s="153"/>
      <c r="J3449" s="153"/>
      <c r="K3449" s="153"/>
      <c r="L3449" s="153"/>
      <c r="M3449" s="153"/>
    </row>
    <row r="3450" spans="6:13" x14ac:dyDescent="0.25">
      <c r="F3450" s="153"/>
      <c r="G3450" s="153"/>
      <c r="H3450" s="153"/>
      <c r="I3450" s="153"/>
      <c r="J3450" s="153"/>
      <c r="K3450" s="153"/>
      <c r="L3450" s="153"/>
      <c r="M3450" s="153"/>
    </row>
    <row r="3451" spans="6:13" x14ac:dyDescent="0.25">
      <c r="F3451" s="153"/>
      <c r="G3451" s="153"/>
      <c r="H3451" s="153"/>
      <c r="I3451" s="153"/>
      <c r="J3451" s="153"/>
      <c r="K3451" s="153"/>
      <c r="L3451" s="153"/>
      <c r="M3451" s="153"/>
    </row>
    <row r="3452" spans="6:13" x14ac:dyDescent="0.25">
      <c r="F3452" s="153"/>
      <c r="G3452" s="153"/>
      <c r="H3452" s="153"/>
      <c r="I3452" s="153"/>
      <c r="J3452" s="153"/>
      <c r="K3452" s="153"/>
      <c r="L3452" s="153"/>
      <c r="M3452" s="153"/>
    </row>
    <row r="3453" spans="6:13" x14ac:dyDescent="0.25">
      <c r="F3453" s="153"/>
      <c r="G3453" s="153"/>
      <c r="H3453" s="153"/>
      <c r="I3453" s="153"/>
      <c r="J3453" s="153"/>
      <c r="K3453" s="153"/>
      <c r="L3453" s="153"/>
      <c r="M3453" s="153"/>
    </row>
    <row r="3454" spans="6:13" x14ac:dyDescent="0.25">
      <c r="F3454" s="153"/>
      <c r="G3454" s="153"/>
      <c r="H3454" s="153"/>
      <c r="I3454" s="153"/>
      <c r="J3454" s="153"/>
      <c r="K3454" s="153"/>
      <c r="L3454" s="153"/>
      <c r="M3454" s="153"/>
    </row>
    <row r="3455" spans="6:13" x14ac:dyDescent="0.25">
      <c r="F3455" s="153"/>
      <c r="G3455" s="153"/>
      <c r="H3455" s="153"/>
      <c r="I3455" s="153"/>
      <c r="J3455" s="153"/>
      <c r="K3455" s="153"/>
      <c r="L3455" s="153"/>
      <c r="M3455" s="153"/>
    </row>
    <row r="3456" spans="6:13" x14ac:dyDescent="0.25">
      <c r="F3456" s="153"/>
      <c r="G3456" s="153"/>
      <c r="H3456" s="153"/>
      <c r="I3456" s="153"/>
      <c r="J3456" s="153"/>
      <c r="K3456" s="153"/>
      <c r="L3456" s="153"/>
      <c r="M3456" s="153"/>
    </row>
    <row r="3457" spans="6:13" x14ac:dyDescent="0.25">
      <c r="F3457" s="153"/>
      <c r="G3457" s="153"/>
      <c r="H3457" s="153"/>
      <c r="I3457" s="153"/>
      <c r="J3457" s="153"/>
      <c r="K3457" s="153"/>
      <c r="L3457" s="153"/>
      <c r="M3457" s="153"/>
    </row>
    <row r="3458" spans="6:13" x14ac:dyDescent="0.25">
      <c r="F3458" s="153"/>
      <c r="G3458" s="153"/>
      <c r="H3458" s="153"/>
      <c r="I3458" s="153"/>
      <c r="J3458" s="153"/>
      <c r="K3458" s="153"/>
      <c r="L3458" s="153"/>
      <c r="M3458" s="153"/>
    </row>
    <row r="3459" spans="6:13" x14ac:dyDescent="0.25">
      <c r="F3459" s="153"/>
      <c r="G3459" s="153"/>
      <c r="H3459" s="153"/>
      <c r="I3459" s="153"/>
      <c r="J3459" s="153"/>
      <c r="K3459" s="153"/>
      <c r="L3459" s="153"/>
      <c r="M3459" s="153"/>
    </row>
    <row r="3460" spans="6:13" x14ac:dyDescent="0.25">
      <c r="F3460" s="153"/>
      <c r="G3460" s="153"/>
      <c r="H3460" s="153"/>
      <c r="I3460" s="153"/>
      <c r="J3460" s="153"/>
      <c r="K3460" s="153"/>
      <c r="L3460" s="153"/>
      <c r="M3460" s="153"/>
    </row>
    <row r="3461" spans="6:13" x14ac:dyDescent="0.25">
      <c r="F3461" s="153"/>
      <c r="G3461" s="153"/>
      <c r="H3461" s="153"/>
      <c r="I3461" s="153"/>
      <c r="J3461" s="153"/>
      <c r="K3461" s="153"/>
      <c r="L3461" s="153"/>
      <c r="M3461" s="153"/>
    </row>
    <row r="3462" spans="6:13" x14ac:dyDescent="0.25">
      <c r="F3462" s="153"/>
      <c r="G3462" s="153"/>
      <c r="H3462" s="153"/>
      <c r="I3462" s="153"/>
      <c r="J3462" s="153"/>
      <c r="K3462" s="153"/>
      <c r="L3462" s="153"/>
      <c r="M3462" s="153"/>
    </row>
    <row r="3463" spans="6:13" x14ac:dyDescent="0.25">
      <c r="F3463" s="153"/>
      <c r="G3463" s="153"/>
      <c r="H3463" s="153"/>
      <c r="I3463" s="153"/>
      <c r="J3463" s="153"/>
      <c r="K3463" s="153"/>
      <c r="L3463" s="153"/>
      <c r="M3463" s="153"/>
    </row>
    <row r="3464" spans="6:13" x14ac:dyDescent="0.25">
      <c r="F3464" s="153"/>
      <c r="G3464" s="153"/>
      <c r="H3464" s="153"/>
      <c r="I3464" s="153"/>
      <c r="J3464" s="153"/>
      <c r="K3464" s="153"/>
      <c r="L3464" s="153"/>
      <c r="M3464" s="153"/>
    </row>
    <row r="3465" spans="6:13" x14ac:dyDescent="0.25">
      <c r="F3465" s="153"/>
      <c r="G3465" s="153"/>
      <c r="H3465" s="153"/>
      <c r="I3465" s="153"/>
      <c r="J3465" s="153"/>
      <c r="K3465" s="153"/>
      <c r="L3465" s="153"/>
      <c r="M3465" s="153"/>
    </row>
    <row r="3466" spans="6:13" x14ac:dyDescent="0.25">
      <c r="F3466" s="153"/>
      <c r="G3466" s="153"/>
      <c r="H3466" s="153"/>
      <c r="I3466" s="153"/>
      <c r="J3466" s="153"/>
      <c r="K3466" s="153"/>
      <c r="L3466" s="153"/>
      <c r="M3466" s="153"/>
    </row>
    <row r="3467" spans="6:13" x14ac:dyDescent="0.25">
      <c r="F3467" s="153"/>
      <c r="G3467" s="153"/>
      <c r="H3467" s="153"/>
      <c r="I3467" s="153"/>
      <c r="J3467" s="153"/>
      <c r="K3467" s="153"/>
      <c r="L3467" s="153"/>
      <c r="M3467" s="153"/>
    </row>
    <row r="3468" spans="6:13" x14ac:dyDescent="0.25">
      <c r="F3468" s="153"/>
      <c r="G3468" s="153"/>
      <c r="H3468" s="153"/>
      <c r="I3468" s="153"/>
      <c r="J3468" s="153"/>
      <c r="K3468" s="153"/>
      <c r="L3468" s="153"/>
      <c r="M3468" s="153"/>
    </row>
    <row r="3469" spans="6:13" x14ac:dyDescent="0.25">
      <c r="F3469" s="153"/>
      <c r="G3469" s="153"/>
      <c r="H3469" s="153"/>
      <c r="I3469" s="153"/>
      <c r="J3469" s="153"/>
      <c r="K3469" s="153"/>
      <c r="L3469" s="153"/>
      <c r="M3469" s="153"/>
    </row>
    <row r="3470" spans="6:13" x14ac:dyDescent="0.25">
      <c r="F3470" s="153"/>
      <c r="G3470" s="153"/>
      <c r="H3470" s="153"/>
      <c r="I3470" s="153"/>
      <c r="J3470" s="153"/>
      <c r="K3470" s="153"/>
      <c r="L3470" s="153"/>
      <c r="M3470" s="153"/>
    </row>
    <row r="3471" spans="6:13" x14ac:dyDescent="0.25">
      <c r="F3471" s="153"/>
      <c r="G3471" s="153"/>
      <c r="H3471" s="153"/>
      <c r="I3471" s="153"/>
      <c r="J3471" s="153"/>
      <c r="K3471" s="153"/>
      <c r="L3471" s="153"/>
      <c r="M3471" s="153"/>
    </row>
    <row r="3472" spans="6:13" x14ac:dyDescent="0.25">
      <c r="F3472" s="153"/>
      <c r="G3472" s="153"/>
      <c r="H3472" s="153"/>
      <c r="I3472" s="153"/>
      <c r="J3472" s="153"/>
      <c r="K3472" s="153"/>
      <c r="L3472" s="153"/>
      <c r="M3472" s="153"/>
    </row>
    <row r="3473" spans="6:13" x14ac:dyDescent="0.25">
      <c r="F3473" s="153"/>
      <c r="G3473" s="153"/>
      <c r="H3473" s="153"/>
      <c r="I3473" s="153"/>
      <c r="J3473" s="153"/>
      <c r="K3473" s="153"/>
      <c r="L3473" s="153"/>
      <c r="M3473" s="153"/>
    </row>
    <row r="3474" spans="6:13" x14ac:dyDescent="0.25">
      <c r="F3474" s="153"/>
      <c r="G3474" s="153"/>
      <c r="H3474" s="153"/>
      <c r="I3474" s="153"/>
      <c r="J3474" s="153"/>
      <c r="K3474" s="153"/>
      <c r="L3474" s="153"/>
      <c r="M3474" s="153"/>
    </row>
    <row r="3475" spans="6:13" x14ac:dyDescent="0.25">
      <c r="F3475" s="153"/>
      <c r="G3475" s="153"/>
      <c r="H3475" s="153"/>
      <c r="I3475" s="153"/>
      <c r="J3475" s="153"/>
      <c r="K3475" s="153"/>
      <c r="L3475" s="153"/>
      <c r="M3475" s="153"/>
    </row>
    <row r="3476" spans="6:13" x14ac:dyDescent="0.25">
      <c r="F3476" s="153"/>
      <c r="G3476" s="153"/>
      <c r="H3476" s="153"/>
      <c r="I3476" s="153"/>
      <c r="J3476" s="153"/>
      <c r="K3476" s="153"/>
      <c r="L3476" s="153"/>
      <c r="M3476" s="153"/>
    </row>
    <row r="3477" spans="6:13" x14ac:dyDescent="0.25">
      <c r="F3477" s="153"/>
      <c r="G3477" s="153"/>
      <c r="H3477" s="153"/>
      <c r="I3477" s="153"/>
      <c r="J3477" s="153"/>
      <c r="K3477" s="153"/>
      <c r="L3477" s="153"/>
      <c r="M3477" s="153"/>
    </row>
    <row r="3478" spans="6:13" x14ac:dyDescent="0.25">
      <c r="F3478" s="153"/>
      <c r="G3478" s="153"/>
      <c r="H3478" s="153"/>
      <c r="I3478" s="153"/>
      <c r="J3478" s="153"/>
      <c r="K3478" s="153"/>
      <c r="L3478" s="153"/>
      <c r="M3478" s="153"/>
    </row>
    <row r="3479" spans="6:13" x14ac:dyDescent="0.25">
      <c r="F3479" s="153"/>
      <c r="G3479" s="153"/>
      <c r="H3479" s="153"/>
      <c r="I3479" s="153"/>
      <c r="J3479" s="153"/>
      <c r="K3479" s="153"/>
      <c r="L3479" s="153"/>
      <c r="M3479" s="153"/>
    </row>
    <row r="3480" spans="6:13" x14ac:dyDescent="0.25">
      <c r="F3480" s="153"/>
      <c r="G3480" s="153"/>
      <c r="H3480" s="153"/>
      <c r="I3480" s="153"/>
      <c r="J3480" s="153"/>
      <c r="K3480" s="153"/>
      <c r="L3480" s="153"/>
      <c r="M3480" s="153"/>
    </row>
    <row r="3481" spans="6:13" x14ac:dyDescent="0.25">
      <c r="F3481" s="153"/>
      <c r="G3481" s="153"/>
      <c r="H3481" s="153"/>
      <c r="I3481" s="153"/>
      <c r="J3481" s="153"/>
      <c r="K3481" s="153"/>
      <c r="L3481" s="153"/>
      <c r="M3481" s="153"/>
    </row>
    <row r="3482" spans="6:13" x14ac:dyDescent="0.25">
      <c r="F3482" s="153"/>
      <c r="G3482" s="153"/>
      <c r="H3482" s="153"/>
      <c r="I3482" s="153"/>
      <c r="J3482" s="153"/>
      <c r="K3482" s="153"/>
      <c r="L3482" s="153"/>
      <c r="M3482" s="153"/>
    </row>
    <row r="3483" spans="6:13" x14ac:dyDescent="0.25">
      <c r="F3483" s="153"/>
      <c r="G3483" s="153"/>
      <c r="H3483" s="153"/>
      <c r="I3483" s="153"/>
      <c r="J3483" s="153"/>
      <c r="K3483" s="153"/>
      <c r="L3483" s="153"/>
      <c r="M3483" s="153"/>
    </row>
    <row r="3484" spans="6:13" x14ac:dyDescent="0.25">
      <c r="F3484" s="153"/>
      <c r="G3484" s="153"/>
      <c r="H3484" s="153"/>
      <c r="I3484" s="153"/>
      <c r="J3484" s="153"/>
      <c r="K3484" s="153"/>
      <c r="L3484" s="153"/>
      <c r="M3484" s="153"/>
    </row>
    <row r="3485" spans="6:13" x14ac:dyDescent="0.25">
      <c r="F3485" s="153"/>
      <c r="G3485" s="153"/>
      <c r="H3485" s="153"/>
      <c r="I3485" s="153"/>
      <c r="J3485" s="153"/>
      <c r="K3485" s="153"/>
      <c r="L3485" s="153"/>
      <c r="M3485" s="153"/>
    </row>
    <row r="3486" spans="6:13" x14ac:dyDescent="0.25">
      <c r="F3486" s="153"/>
      <c r="G3486" s="153"/>
      <c r="H3486" s="153"/>
      <c r="I3486" s="153"/>
      <c r="J3486" s="153"/>
      <c r="K3486" s="153"/>
      <c r="L3486" s="153"/>
      <c r="M3486" s="153"/>
    </row>
    <row r="3487" spans="6:13" x14ac:dyDescent="0.25">
      <c r="F3487" s="153"/>
      <c r="G3487" s="153"/>
      <c r="H3487" s="153"/>
      <c r="I3487" s="153"/>
      <c r="J3487" s="153"/>
      <c r="K3487" s="153"/>
      <c r="L3487" s="153"/>
      <c r="M3487" s="153"/>
    </row>
    <row r="3488" spans="6:13" x14ac:dyDescent="0.25">
      <c r="F3488" s="153"/>
      <c r="G3488" s="153"/>
      <c r="H3488" s="153"/>
      <c r="I3488" s="153"/>
      <c r="J3488" s="153"/>
      <c r="K3488" s="153"/>
      <c r="L3488" s="153"/>
      <c r="M3488" s="153"/>
    </row>
    <row r="3489" spans="6:13" x14ac:dyDescent="0.25">
      <c r="F3489" s="153"/>
      <c r="G3489" s="153"/>
      <c r="H3489" s="153"/>
      <c r="I3489" s="153"/>
      <c r="J3489" s="153"/>
      <c r="K3489" s="153"/>
      <c r="L3489" s="153"/>
      <c r="M3489" s="153"/>
    </row>
    <row r="3490" spans="6:13" x14ac:dyDescent="0.25">
      <c r="F3490" s="153"/>
      <c r="G3490" s="153"/>
      <c r="H3490" s="153"/>
      <c r="I3490" s="153"/>
      <c r="J3490" s="153"/>
      <c r="K3490" s="153"/>
      <c r="L3490" s="153"/>
      <c r="M3490" s="153"/>
    </row>
    <row r="3491" spans="6:13" x14ac:dyDescent="0.25">
      <c r="F3491" s="153"/>
      <c r="G3491" s="153"/>
      <c r="H3491" s="153"/>
      <c r="I3491" s="153"/>
      <c r="J3491" s="153"/>
      <c r="K3491" s="153"/>
      <c r="L3491" s="153"/>
      <c r="M3491" s="153"/>
    </row>
    <row r="3492" spans="6:13" x14ac:dyDescent="0.25">
      <c r="F3492" s="153"/>
      <c r="G3492" s="153"/>
      <c r="H3492" s="153"/>
      <c r="I3492" s="153"/>
      <c r="J3492" s="153"/>
      <c r="K3492" s="153"/>
      <c r="L3492" s="153"/>
      <c r="M3492" s="153"/>
    </row>
    <row r="3493" spans="6:13" x14ac:dyDescent="0.25">
      <c r="F3493" s="153"/>
      <c r="G3493" s="153"/>
      <c r="H3493" s="153"/>
      <c r="I3493" s="153"/>
      <c r="J3493" s="153"/>
      <c r="K3493" s="153"/>
      <c r="L3493" s="153"/>
      <c r="M3493" s="153"/>
    </row>
    <row r="3494" spans="6:13" x14ac:dyDescent="0.25">
      <c r="F3494" s="153"/>
      <c r="G3494" s="153"/>
      <c r="H3494" s="153"/>
      <c r="I3494" s="153"/>
      <c r="J3494" s="153"/>
      <c r="K3494" s="153"/>
      <c r="L3494" s="153"/>
      <c r="M3494" s="153"/>
    </row>
    <row r="3495" spans="6:13" x14ac:dyDescent="0.25">
      <c r="F3495" s="153"/>
      <c r="G3495" s="153"/>
      <c r="H3495" s="153"/>
      <c r="I3495" s="153"/>
      <c r="J3495" s="153"/>
      <c r="K3495" s="153"/>
      <c r="L3495" s="153"/>
      <c r="M3495" s="153"/>
    </row>
    <row r="3496" spans="6:13" x14ac:dyDescent="0.25">
      <c r="F3496" s="153"/>
      <c r="G3496" s="153"/>
      <c r="H3496" s="153"/>
      <c r="I3496" s="153"/>
      <c r="J3496" s="153"/>
      <c r="K3496" s="153"/>
      <c r="L3496" s="153"/>
      <c r="M3496" s="153"/>
    </row>
    <row r="3497" spans="6:13" x14ac:dyDescent="0.25">
      <c r="F3497" s="153"/>
      <c r="G3497" s="153"/>
      <c r="H3497" s="153"/>
      <c r="I3497" s="153"/>
      <c r="J3497" s="153"/>
      <c r="K3497" s="153"/>
      <c r="L3497" s="153"/>
      <c r="M3497" s="153"/>
    </row>
    <row r="3498" spans="6:13" x14ac:dyDescent="0.25">
      <c r="F3498" s="153"/>
      <c r="G3498" s="153"/>
      <c r="H3498" s="153"/>
      <c r="I3498" s="153"/>
      <c r="J3498" s="153"/>
      <c r="K3498" s="153"/>
      <c r="L3498" s="153"/>
      <c r="M3498" s="153"/>
    </row>
    <row r="3499" spans="6:13" x14ac:dyDescent="0.25">
      <c r="F3499" s="153"/>
      <c r="G3499" s="153"/>
      <c r="H3499" s="153"/>
      <c r="I3499" s="153"/>
      <c r="J3499" s="153"/>
      <c r="K3499" s="153"/>
      <c r="L3499" s="153"/>
      <c r="M3499" s="153"/>
    </row>
    <row r="3500" spans="6:13" x14ac:dyDescent="0.25">
      <c r="F3500" s="153"/>
      <c r="G3500" s="153"/>
      <c r="H3500" s="153"/>
      <c r="I3500" s="153"/>
      <c r="J3500" s="153"/>
      <c r="K3500" s="153"/>
      <c r="L3500" s="153"/>
      <c r="M3500" s="153"/>
    </row>
    <row r="3501" spans="6:13" x14ac:dyDescent="0.25">
      <c r="F3501" s="153"/>
      <c r="G3501" s="153"/>
      <c r="H3501" s="153"/>
      <c r="I3501" s="153"/>
      <c r="J3501" s="153"/>
      <c r="K3501" s="153"/>
      <c r="L3501" s="153"/>
      <c r="M3501" s="153"/>
    </row>
    <row r="3502" spans="6:13" x14ac:dyDescent="0.25">
      <c r="F3502" s="153"/>
      <c r="G3502" s="153"/>
      <c r="H3502" s="153"/>
      <c r="I3502" s="153"/>
      <c r="J3502" s="153"/>
      <c r="K3502" s="153"/>
      <c r="L3502" s="153"/>
      <c r="M3502" s="153"/>
    </row>
    <row r="3503" spans="6:13" x14ac:dyDescent="0.25">
      <c r="F3503" s="153"/>
      <c r="G3503" s="153"/>
      <c r="H3503" s="153"/>
      <c r="I3503" s="153"/>
      <c r="J3503" s="153"/>
      <c r="K3503" s="153"/>
      <c r="L3503" s="153"/>
      <c r="M3503" s="153"/>
    </row>
    <row r="3504" spans="6:13" x14ac:dyDescent="0.25">
      <c r="F3504" s="153"/>
      <c r="G3504" s="153"/>
      <c r="H3504" s="153"/>
      <c r="I3504" s="153"/>
      <c r="J3504" s="153"/>
      <c r="K3504" s="153"/>
      <c r="L3504" s="153"/>
      <c r="M3504" s="153"/>
    </row>
    <row r="3505" spans="6:13" x14ac:dyDescent="0.25">
      <c r="F3505" s="153"/>
      <c r="G3505" s="153"/>
      <c r="H3505" s="153"/>
      <c r="I3505" s="153"/>
      <c r="J3505" s="153"/>
      <c r="K3505" s="153"/>
      <c r="L3505" s="153"/>
      <c r="M3505" s="153"/>
    </row>
    <row r="3506" spans="6:13" x14ac:dyDescent="0.25">
      <c r="F3506" s="153"/>
      <c r="G3506" s="153"/>
      <c r="H3506" s="153"/>
      <c r="I3506" s="153"/>
      <c r="J3506" s="153"/>
      <c r="K3506" s="153"/>
      <c r="L3506" s="153"/>
      <c r="M3506" s="153"/>
    </row>
    <row r="3507" spans="6:13" x14ac:dyDescent="0.25">
      <c r="F3507" s="153"/>
      <c r="G3507" s="153"/>
      <c r="H3507" s="153"/>
      <c r="I3507" s="153"/>
      <c r="J3507" s="153"/>
      <c r="K3507" s="153"/>
      <c r="L3507" s="153"/>
      <c r="M3507" s="153"/>
    </row>
    <row r="3508" spans="6:13" x14ac:dyDescent="0.25">
      <c r="F3508" s="153"/>
      <c r="G3508" s="153"/>
      <c r="H3508" s="153"/>
      <c r="I3508" s="153"/>
      <c r="J3508" s="153"/>
      <c r="K3508" s="153"/>
      <c r="L3508" s="153"/>
      <c r="M3508" s="153"/>
    </row>
    <row r="3509" spans="6:13" x14ac:dyDescent="0.25">
      <c r="F3509" s="153"/>
      <c r="G3509" s="153"/>
      <c r="H3509" s="153"/>
      <c r="I3509" s="153"/>
      <c r="J3509" s="153"/>
      <c r="K3509" s="153"/>
      <c r="L3509" s="153"/>
      <c r="M3509" s="153"/>
    </row>
    <row r="3510" spans="6:13" x14ac:dyDescent="0.25">
      <c r="F3510" s="153"/>
      <c r="G3510" s="153"/>
      <c r="H3510" s="153"/>
      <c r="I3510" s="153"/>
      <c r="J3510" s="153"/>
      <c r="K3510" s="153"/>
      <c r="L3510" s="153"/>
      <c r="M3510" s="153"/>
    </row>
    <row r="3511" spans="6:13" x14ac:dyDescent="0.25">
      <c r="F3511" s="153"/>
      <c r="G3511" s="153"/>
      <c r="H3511" s="153"/>
      <c r="I3511" s="153"/>
      <c r="J3511" s="153"/>
      <c r="K3511" s="153"/>
      <c r="L3511" s="153"/>
      <c r="M3511" s="153"/>
    </row>
    <row r="3512" spans="6:13" x14ac:dyDescent="0.25">
      <c r="F3512" s="153"/>
      <c r="G3512" s="153"/>
      <c r="H3512" s="153"/>
      <c r="I3512" s="153"/>
      <c r="J3512" s="153"/>
      <c r="K3512" s="153"/>
      <c r="L3512" s="153"/>
      <c r="M3512" s="153"/>
    </row>
    <row r="3513" spans="6:13" x14ac:dyDescent="0.25">
      <c r="F3513" s="153"/>
      <c r="G3513" s="153"/>
      <c r="H3513" s="153"/>
      <c r="I3513" s="153"/>
      <c r="J3513" s="153"/>
      <c r="K3513" s="153"/>
      <c r="L3513" s="153"/>
      <c r="M3513" s="153"/>
    </row>
    <row r="3514" spans="6:13" x14ac:dyDescent="0.25">
      <c r="F3514" s="153"/>
      <c r="G3514" s="153"/>
      <c r="H3514" s="153"/>
      <c r="I3514" s="153"/>
      <c r="J3514" s="153"/>
      <c r="K3514" s="153"/>
      <c r="L3514" s="153"/>
      <c r="M3514" s="153"/>
    </row>
    <row r="3515" spans="6:13" x14ac:dyDescent="0.25">
      <c r="F3515" s="153"/>
      <c r="G3515" s="153"/>
      <c r="H3515" s="153"/>
      <c r="I3515" s="153"/>
      <c r="J3515" s="153"/>
      <c r="K3515" s="153"/>
      <c r="L3515" s="153"/>
      <c r="M3515" s="153"/>
    </row>
    <row r="3516" spans="6:13" x14ac:dyDescent="0.25">
      <c r="F3516" s="153"/>
      <c r="G3516" s="153"/>
      <c r="H3516" s="153"/>
      <c r="I3516" s="153"/>
      <c r="J3516" s="153"/>
      <c r="K3516" s="153"/>
      <c r="L3516" s="153"/>
      <c r="M3516" s="153"/>
    </row>
    <row r="3517" spans="6:13" x14ac:dyDescent="0.25">
      <c r="F3517" s="153"/>
      <c r="G3517" s="153"/>
      <c r="H3517" s="153"/>
      <c r="I3517" s="153"/>
      <c r="J3517" s="153"/>
      <c r="K3517" s="153"/>
      <c r="L3517" s="153"/>
      <c r="M3517" s="153"/>
    </row>
    <row r="3518" spans="6:13" x14ac:dyDescent="0.25">
      <c r="F3518" s="153"/>
      <c r="G3518" s="153"/>
      <c r="H3518" s="153"/>
      <c r="I3518" s="153"/>
      <c r="J3518" s="153"/>
      <c r="K3518" s="153"/>
      <c r="L3518" s="153"/>
      <c r="M3518" s="153"/>
    </row>
    <row r="3519" spans="6:13" x14ac:dyDescent="0.25">
      <c r="F3519" s="153"/>
      <c r="G3519" s="153"/>
      <c r="H3519" s="153"/>
      <c r="I3519" s="153"/>
      <c r="J3519" s="153"/>
      <c r="K3519" s="153"/>
      <c r="L3519" s="153"/>
      <c r="M3519" s="153"/>
    </row>
    <row r="3520" spans="6:13" x14ac:dyDescent="0.25">
      <c r="F3520" s="153"/>
      <c r="G3520" s="153"/>
      <c r="H3520" s="153"/>
      <c r="I3520" s="153"/>
      <c r="J3520" s="153"/>
      <c r="K3520" s="153"/>
      <c r="L3520" s="153"/>
      <c r="M3520" s="153"/>
    </row>
    <row r="3521" spans="6:13" x14ac:dyDescent="0.25">
      <c r="F3521" s="153"/>
      <c r="G3521" s="153"/>
      <c r="H3521" s="153"/>
      <c r="I3521" s="153"/>
      <c r="J3521" s="153"/>
      <c r="K3521" s="153"/>
      <c r="L3521" s="153"/>
      <c r="M3521" s="153"/>
    </row>
    <row r="3522" spans="6:13" x14ac:dyDescent="0.25">
      <c r="F3522" s="153"/>
      <c r="G3522" s="153"/>
      <c r="H3522" s="153"/>
      <c r="I3522" s="153"/>
      <c r="J3522" s="153"/>
      <c r="K3522" s="153"/>
      <c r="L3522" s="153"/>
      <c r="M3522" s="153"/>
    </row>
    <row r="3523" spans="6:13" x14ac:dyDescent="0.25">
      <c r="F3523" s="153"/>
      <c r="G3523" s="153"/>
      <c r="H3523" s="153"/>
      <c r="I3523" s="153"/>
      <c r="J3523" s="153"/>
      <c r="K3523" s="153"/>
      <c r="L3523" s="153"/>
      <c r="M3523" s="153"/>
    </row>
    <row r="3524" spans="6:13" x14ac:dyDescent="0.25">
      <c r="F3524" s="153"/>
      <c r="G3524" s="153"/>
      <c r="H3524" s="153"/>
      <c r="I3524" s="153"/>
      <c r="J3524" s="153"/>
      <c r="K3524" s="153"/>
      <c r="L3524" s="153"/>
      <c r="M3524" s="153"/>
    </row>
    <row r="3525" spans="6:13" x14ac:dyDescent="0.25">
      <c r="F3525" s="153"/>
      <c r="G3525" s="153"/>
      <c r="H3525" s="153"/>
      <c r="I3525" s="153"/>
      <c r="J3525" s="153"/>
      <c r="K3525" s="153"/>
      <c r="L3525" s="153"/>
      <c r="M3525" s="153"/>
    </row>
    <row r="3526" spans="6:13" x14ac:dyDescent="0.25">
      <c r="F3526" s="153"/>
      <c r="G3526" s="153"/>
      <c r="H3526" s="153"/>
      <c r="I3526" s="153"/>
      <c r="J3526" s="153"/>
      <c r="K3526" s="153"/>
      <c r="L3526" s="153"/>
      <c r="M3526" s="153"/>
    </row>
    <row r="3527" spans="6:13" x14ac:dyDescent="0.25">
      <c r="F3527" s="153"/>
      <c r="G3527" s="153"/>
      <c r="H3527" s="153"/>
      <c r="I3527" s="153"/>
      <c r="J3527" s="153"/>
      <c r="K3527" s="153"/>
      <c r="L3527" s="153"/>
      <c r="M3527" s="153"/>
    </row>
    <row r="3528" spans="6:13" x14ac:dyDescent="0.25">
      <c r="F3528" s="153"/>
      <c r="G3528" s="153"/>
      <c r="H3528" s="153"/>
      <c r="I3528" s="153"/>
      <c r="J3528" s="153"/>
      <c r="K3528" s="153"/>
      <c r="L3528" s="153"/>
      <c r="M3528" s="153"/>
    </row>
    <row r="3529" spans="6:13" x14ac:dyDescent="0.25">
      <c r="F3529" s="153"/>
      <c r="G3529" s="153"/>
      <c r="H3529" s="153"/>
      <c r="I3529" s="153"/>
      <c r="J3529" s="153"/>
      <c r="K3529" s="153"/>
      <c r="L3529" s="153"/>
      <c r="M3529" s="153"/>
    </row>
    <row r="3530" spans="6:13" x14ac:dyDescent="0.25">
      <c r="F3530" s="153"/>
      <c r="G3530" s="153"/>
      <c r="H3530" s="153"/>
      <c r="I3530" s="153"/>
      <c r="J3530" s="153"/>
      <c r="K3530" s="153"/>
      <c r="L3530" s="153"/>
      <c r="M3530" s="153"/>
    </row>
    <row r="3531" spans="6:13" x14ac:dyDescent="0.25">
      <c r="F3531" s="153"/>
      <c r="G3531" s="153"/>
      <c r="H3531" s="153"/>
      <c r="I3531" s="153"/>
      <c r="J3531" s="153"/>
      <c r="K3531" s="153"/>
      <c r="L3531" s="153"/>
      <c r="M3531" s="153"/>
    </row>
    <row r="3532" spans="6:13" x14ac:dyDescent="0.25">
      <c r="F3532" s="153"/>
      <c r="G3532" s="153"/>
      <c r="H3532" s="153"/>
      <c r="I3532" s="153"/>
      <c r="J3532" s="153"/>
      <c r="K3532" s="153"/>
      <c r="L3532" s="153"/>
      <c r="M3532" s="153"/>
    </row>
    <row r="3533" spans="6:13" x14ac:dyDescent="0.25">
      <c r="F3533" s="153"/>
      <c r="G3533" s="153"/>
      <c r="H3533" s="153"/>
      <c r="I3533" s="153"/>
      <c r="J3533" s="153"/>
      <c r="K3533" s="153"/>
      <c r="L3533" s="153"/>
      <c r="M3533" s="153"/>
    </row>
    <row r="3534" spans="6:13" x14ac:dyDescent="0.25">
      <c r="F3534" s="153"/>
      <c r="G3534" s="153"/>
      <c r="H3534" s="153"/>
      <c r="I3534" s="153"/>
      <c r="J3534" s="153"/>
      <c r="K3534" s="153"/>
      <c r="L3534" s="153"/>
      <c r="M3534" s="153"/>
    </row>
    <row r="3535" spans="6:13" x14ac:dyDescent="0.25">
      <c r="F3535" s="153"/>
      <c r="G3535" s="153"/>
      <c r="H3535" s="153"/>
      <c r="I3535" s="153"/>
      <c r="J3535" s="153"/>
      <c r="K3535" s="153"/>
      <c r="L3535" s="153"/>
      <c r="M3535" s="153"/>
    </row>
    <row r="3536" spans="6:13" x14ac:dyDescent="0.25">
      <c r="F3536" s="153"/>
      <c r="G3536" s="153"/>
      <c r="H3536" s="153"/>
      <c r="I3536" s="153"/>
      <c r="J3536" s="153"/>
      <c r="K3536" s="153"/>
      <c r="L3536" s="153"/>
      <c r="M3536" s="153"/>
    </row>
    <row r="3537" spans="6:13" x14ac:dyDescent="0.25">
      <c r="F3537" s="153"/>
      <c r="G3537" s="153"/>
      <c r="H3537" s="153"/>
      <c r="I3537" s="153"/>
      <c r="J3537" s="153"/>
      <c r="K3537" s="153"/>
      <c r="L3537" s="153"/>
      <c r="M3537" s="153"/>
    </row>
    <row r="3538" spans="6:13" x14ac:dyDescent="0.25">
      <c r="F3538" s="153"/>
      <c r="G3538" s="153"/>
      <c r="H3538" s="153"/>
      <c r="I3538" s="153"/>
      <c r="J3538" s="153"/>
      <c r="K3538" s="153"/>
      <c r="L3538" s="153"/>
      <c r="M3538" s="153"/>
    </row>
    <row r="3539" spans="6:13" x14ac:dyDescent="0.25">
      <c r="F3539" s="153"/>
      <c r="G3539" s="153"/>
      <c r="H3539" s="153"/>
      <c r="I3539" s="153"/>
      <c r="J3539" s="153"/>
      <c r="K3539" s="153"/>
      <c r="L3539" s="153"/>
      <c r="M3539" s="153"/>
    </row>
    <row r="3540" spans="6:13" x14ac:dyDescent="0.25">
      <c r="F3540" s="153"/>
      <c r="G3540" s="153"/>
      <c r="H3540" s="153"/>
      <c r="I3540" s="153"/>
      <c r="J3540" s="153"/>
      <c r="K3540" s="153"/>
      <c r="L3540" s="153"/>
      <c r="M3540" s="153"/>
    </row>
    <row r="3541" spans="6:13" x14ac:dyDescent="0.25">
      <c r="F3541" s="153"/>
      <c r="G3541" s="153"/>
      <c r="H3541" s="153"/>
      <c r="I3541" s="153"/>
      <c r="J3541" s="153"/>
      <c r="K3541" s="153"/>
      <c r="L3541" s="153"/>
      <c r="M3541" s="153"/>
    </row>
    <row r="3542" spans="6:13" x14ac:dyDescent="0.25">
      <c r="F3542" s="153"/>
      <c r="G3542" s="153"/>
      <c r="H3542" s="153"/>
      <c r="I3542" s="153"/>
      <c r="J3542" s="153"/>
      <c r="K3542" s="153"/>
      <c r="L3542" s="153"/>
      <c r="M3542" s="153"/>
    </row>
    <row r="3543" spans="6:13" x14ac:dyDescent="0.25">
      <c r="F3543" s="153"/>
      <c r="G3543" s="153"/>
      <c r="H3543" s="153"/>
      <c r="I3543" s="153"/>
      <c r="J3543" s="153"/>
      <c r="K3543" s="153"/>
      <c r="L3543" s="153"/>
      <c r="M3543" s="153"/>
    </row>
    <row r="3544" spans="6:13" x14ac:dyDescent="0.25">
      <c r="F3544" s="153"/>
      <c r="G3544" s="153"/>
      <c r="H3544" s="153"/>
      <c r="I3544" s="153"/>
      <c r="J3544" s="153"/>
      <c r="K3544" s="153"/>
      <c r="L3544" s="153"/>
      <c r="M3544" s="153"/>
    </row>
    <row r="3545" spans="6:13" x14ac:dyDescent="0.25">
      <c r="F3545" s="153"/>
      <c r="G3545" s="153"/>
      <c r="H3545" s="153"/>
      <c r="I3545" s="153"/>
      <c r="J3545" s="153"/>
      <c r="K3545" s="153"/>
      <c r="L3545" s="153"/>
      <c r="M3545" s="153"/>
    </row>
    <row r="3546" spans="6:13" x14ac:dyDescent="0.25">
      <c r="F3546" s="153"/>
      <c r="G3546" s="153"/>
      <c r="H3546" s="153"/>
      <c r="I3546" s="153"/>
      <c r="J3546" s="153"/>
      <c r="K3546" s="153"/>
      <c r="L3546" s="153"/>
      <c r="M3546" s="153"/>
    </row>
    <row r="3547" spans="6:13" x14ac:dyDescent="0.25">
      <c r="F3547" s="153"/>
      <c r="G3547" s="153"/>
      <c r="H3547" s="153"/>
      <c r="I3547" s="153"/>
      <c r="J3547" s="153"/>
      <c r="K3547" s="153"/>
      <c r="L3547" s="153"/>
      <c r="M3547" s="153"/>
    </row>
    <row r="3548" spans="6:13" x14ac:dyDescent="0.25">
      <c r="F3548" s="153"/>
      <c r="G3548" s="153"/>
      <c r="H3548" s="153"/>
      <c r="I3548" s="153"/>
      <c r="J3548" s="153"/>
      <c r="K3548" s="153"/>
      <c r="L3548" s="153"/>
      <c r="M3548" s="153"/>
    </row>
    <row r="3549" spans="6:13" x14ac:dyDescent="0.25">
      <c r="F3549" s="153"/>
      <c r="G3549" s="153"/>
      <c r="H3549" s="153"/>
      <c r="I3549" s="153"/>
      <c r="J3549" s="153"/>
      <c r="K3549" s="153"/>
      <c r="L3549" s="153"/>
      <c r="M3549" s="153"/>
    </row>
    <row r="3550" spans="6:13" x14ac:dyDescent="0.25">
      <c r="F3550" s="153"/>
      <c r="G3550" s="153"/>
      <c r="H3550" s="153"/>
      <c r="I3550" s="153"/>
      <c r="J3550" s="153"/>
      <c r="K3550" s="153"/>
      <c r="L3550" s="153"/>
      <c r="M3550" s="153"/>
    </row>
    <row r="3551" spans="6:13" x14ac:dyDescent="0.25">
      <c r="F3551" s="153"/>
      <c r="G3551" s="153"/>
      <c r="H3551" s="153"/>
      <c r="I3551" s="153"/>
      <c r="J3551" s="153"/>
      <c r="K3551" s="153"/>
      <c r="L3551" s="153"/>
      <c r="M3551" s="153"/>
    </row>
    <row r="3552" spans="6:13" x14ac:dyDescent="0.25">
      <c r="F3552" s="153"/>
      <c r="G3552" s="153"/>
      <c r="H3552" s="153"/>
      <c r="I3552" s="153"/>
      <c r="J3552" s="153"/>
      <c r="K3552" s="153"/>
      <c r="L3552" s="153"/>
      <c r="M3552" s="153"/>
    </row>
    <row r="3553" spans="6:13" x14ac:dyDescent="0.25">
      <c r="F3553" s="153"/>
      <c r="G3553" s="153"/>
      <c r="H3553" s="153"/>
      <c r="I3553" s="153"/>
      <c r="J3553" s="153"/>
      <c r="K3553" s="153"/>
      <c r="L3553" s="153"/>
      <c r="M3553" s="153"/>
    </row>
    <row r="3554" spans="6:13" x14ac:dyDescent="0.25">
      <c r="F3554" s="153"/>
      <c r="G3554" s="153"/>
      <c r="H3554" s="153"/>
      <c r="I3554" s="153"/>
      <c r="J3554" s="153"/>
      <c r="K3554" s="153"/>
      <c r="L3554" s="153"/>
      <c r="M3554" s="153"/>
    </row>
    <row r="3555" spans="6:13" x14ac:dyDescent="0.25">
      <c r="F3555" s="153"/>
      <c r="G3555" s="153"/>
      <c r="H3555" s="153"/>
      <c r="I3555" s="153"/>
      <c r="J3555" s="153"/>
      <c r="K3555" s="153"/>
      <c r="L3555" s="153"/>
      <c r="M3555" s="153"/>
    </row>
    <row r="3556" spans="6:13" x14ac:dyDescent="0.25">
      <c r="F3556" s="153"/>
      <c r="G3556" s="153"/>
      <c r="H3556" s="153"/>
      <c r="I3556" s="153"/>
      <c r="J3556" s="153"/>
      <c r="K3556" s="153"/>
      <c r="L3556" s="153"/>
      <c r="M3556" s="153"/>
    </row>
    <row r="3557" spans="6:13" x14ac:dyDescent="0.25">
      <c r="F3557" s="153"/>
      <c r="G3557" s="153"/>
      <c r="H3557" s="153"/>
      <c r="I3557" s="153"/>
      <c r="J3557" s="153"/>
      <c r="K3557" s="153"/>
      <c r="L3557" s="153"/>
      <c r="M3557" s="153"/>
    </row>
    <row r="3558" spans="6:13" x14ac:dyDescent="0.25">
      <c r="F3558" s="153"/>
      <c r="G3558" s="153"/>
      <c r="H3558" s="153"/>
      <c r="I3558" s="153"/>
      <c r="J3558" s="153"/>
      <c r="K3558" s="153"/>
      <c r="L3558" s="153"/>
      <c r="M3558" s="153"/>
    </row>
    <row r="3559" spans="6:13" x14ac:dyDescent="0.25">
      <c r="F3559" s="153"/>
      <c r="G3559" s="153"/>
      <c r="H3559" s="153"/>
      <c r="I3559" s="153"/>
      <c r="J3559" s="153"/>
      <c r="K3559" s="153"/>
      <c r="L3559" s="153"/>
      <c r="M3559" s="153"/>
    </row>
    <row r="3560" spans="6:13" x14ac:dyDescent="0.25">
      <c r="F3560" s="153"/>
      <c r="G3560" s="153"/>
      <c r="H3560" s="153"/>
      <c r="I3560" s="153"/>
      <c r="J3560" s="153"/>
      <c r="K3560" s="153"/>
      <c r="L3560" s="153"/>
      <c r="M3560" s="153"/>
    </row>
    <row r="3561" spans="6:13" x14ac:dyDescent="0.25">
      <c r="F3561" s="153"/>
      <c r="G3561" s="153"/>
      <c r="H3561" s="153"/>
      <c r="I3561" s="153"/>
      <c r="J3561" s="153"/>
      <c r="K3561" s="153"/>
      <c r="L3561" s="153"/>
      <c r="M3561" s="153"/>
    </row>
    <row r="3562" spans="6:13" x14ac:dyDescent="0.25">
      <c r="F3562" s="153"/>
      <c r="G3562" s="153"/>
      <c r="H3562" s="153"/>
      <c r="I3562" s="153"/>
      <c r="J3562" s="153"/>
      <c r="K3562" s="153"/>
      <c r="L3562" s="153"/>
      <c r="M3562" s="153"/>
    </row>
    <row r="3563" spans="6:13" x14ac:dyDescent="0.25">
      <c r="F3563" s="153"/>
      <c r="G3563" s="153"/>
      <c r="H3563" s="153"/>
      <c r="I3563" s="153"/>
      <c r="J3563" s="153"/>
      <c r="K3563" s="153"/>
      <c r="L3563" s="153"/>
      <c r="M3563" s="153"/>
    </row>
    <row r="3564" spans="6:13" x14ac:dyDescent="0.25">
      <c r="F3564" s="153"/>
      <c r="G3564" s="153"/>
      <c r="H3564" s="153"/>
      <c r="I3564" s="153"/>
      <c r="J3564" s="153"/>
      <c r="K3564" s="153"/>
      <c r="L3564" s="153"/>
      <c r="M3564" s="153"/>
    </row>
    <row r="3565" spans="6:13" x14ac:dyDescent="0.25">
      <c r="F3565" s="153"/>
      <c r="G3565" s="153"/>
      <c r="H3565" s="153"/>
      <c r="I3565" s="153"/>
      <c r="J3565" s="153"/>
      <c r="K3565" s="153"/>
      <c r="L3565" s="153"/>
      <c r="M3565" s="153"/>
    </row>
    <row r="3566" spans="6:13" x14ac:dyDescent="0.25">
      <c r="F3566" s="153"/>
      <c r="G3566" s="153"/>
      <c r="H3566" s="153"/>
      <c r="I3566" s="153"/>
      <c r="J3566" s="153"/>
      <c r="K3566" s="153"/>
      <c r="L3566" s="153"/>
      <c r="M3566" s="153"/>
    </row>
    <row r="3567" spans="6:13" x14ac:dyDescent="0.25">
      <c r="F3567" s="153"/>
      <c r="G3567" s="153"/>
      <c r="H3567" s="153"/>
      <c r="I3567" s="153"/>
      <c r="J3567" s="153"/>
      <c r="K3567" s="153"/>
      <c r="L3567" s="153"/>
      <c r="M3567" s="153"/>
    </row>
    <row r="3568" spans="6:13" x14ac:dyDescent="0.25">
      <c r="F3568" s="153"/>
      <c r="G3568" s="153"/>
      <c r="H3568" s="153"/>
      <c r="I3568" s="153"/>
      <c r="J3568" s="153"/>
      <c r="K3568" s="153"/>
      <c r="L3568" s="153"/>
      <c r="M3568" s="153"/>
    </row>
    <row r="3569" spans="6:13" x14ac:dyDescent="0.25">
      <c r="F3569" s="153"/>
      <c r="G3569" s="153"/>
      <c r="H3569" s="153"/>
      <c r="I3569" s="153"/>
      <c r="J3569" s="153"/>
      <c r="K3569" s="153"/>
      <c r="L3569" s="153"/>
      <c r="M3569" s="153"/>
    </row>
    <row r="3570" spans="6:13" x14ac:dyDescent="0.25">
      <c r="F3570" s="153"/>
      <c r="G3570" s="153"/>
      <c r="H3570" s="153"/>
      <c r="I3570" s="153"/>
      <c r="J3570" s="153"/>
      <c r="K3570" s="153"/>
      <c r="L3570" s="153"/>
      <c r="M3570" s="153"/>
    </row>
    <row r="3571" spans="6:13" x14ac:dyDescent="0.25">
      <c r="F3571" s="153"/>
      <c r="G3571" s="153"/>
      <c r="H3571" s="153"/>
      <c r="I3571" s="153"/>
      <c r="J3571" s="153"/>
      <c r="K3571" s="153"/>
      <c r="L3571" s="153"/>
      <c r="M3571" s="153"/>
    </row>
    <row r="3572" spans="6:13" x14ac:dyDescent="0.25">
      <c r="F3572" s="153"/>
      <c r="G3572" s="153"/>
      <c r="H3572" s="153"/>
      <c r="I3572" s="153"/>
      <c r="J3572" s="153"/>
      <c r="K3572" s="153"/>
      <c r="L3572" s="153"/>
      <c r="M3572" s="153"/>
    </row>
    <row r="3573" spans="6:13" x14ac:dyDescent="0.25">
      <c r="F3573" s="153"/>
      <c r="G3573" s="153"/>
      <c r="H3573" s="153"/>
      <c r="I3573" s="153"/>
      <c r="J3573" s="153"/>
      <c r="K3573" s="153"/>
      <c r="L3573" s="153"/>
      <c r="M3573" s="153"/>
    </row>
    <row r="3574" spans="6:13" x14ac:dyDescent="0.25">
      <c r="F3574" s="153"/>
      <c r="G3574" s="153"/>
      <c r="H3574" s="153"/>
      <c r="I3574" s="153"/>
      <c r="J3574" s="153"/>
      <c r="K3574" s="153"/>
      <c r="L3574" s="153"/>
      <c r="M3574" s="153"/>
    </row>
    <row r="3575" spans="6:13" x14ac:dyDescent="0.25">
      <c r="F3575" s="153"/>
      <c r="G3575" s="153"/>
      <c r="H3575" s="153"/>
      <c r="I3575" s="153"/>
      <c r="J3575" s="153"/>
      <c r="K3575" s="153"/>
      <c r="L3575" s="153"/>
      <c r="M3575" s="153"/>
    </row>
    <row r="3576" spans="6:13" x14ac:dyDescent="0.25">
      <c r="F3576" s="153"/>
      <c r="G3576" s="153"/>
      <c r="H3576" s="153"/>
      <c r="I3576" s="153"/>
      <c r="J3576" s="153"/>
      <c r="K3576" s="153"/>
      <c r="L3576" s="153"/>
      <c r="M3576" s="153"/>
    </row>
    <row r="3577" spans="6:13" x14ac:dyDescent="0.25">
      <c r="F3577" s="153"/>
      <c r="G3577" s="153"/>
      <c r="H3577" s="153"/>
      <c r="I3577" s="153"/>
      <c r="J3577" s="153"/>
      <c r="K3577" s="153"/>
      <c r="L3577" s="153"/>
      <c r="M3577" s="153"/>
    </row>
    <row r="3578" spans="6:13" x14ac:dyDescent="0.25">
      <c r="F3578" s="153"/>
      <c r="G3578" s="153"/>
      <c r="H3578" s="153"/>
      <c r="I3578" s="153"/>
      <c r="J3578" s="153"/>
      <c r="K3578" s="153"/>
      <c r="L3578" s="153"/>
      <c r="M3578" s="153"/>
    </row>
    <row r="3579" spans="6:13" x14ac:dyDescent="0.25">
      <c r="F3579" s="153"/>
      <c r="G3579" s="153"/>
      <c r="H3579" s="153"/>
      <c r="I3579" s="153"/>
      <c r="J3579" s="153"/>
      <c r="K3579" s="153"/>
      <c r="L3579" s="153"/>
      <c r="M3579" s="153"/>
    </row>
    <row r="3580" spans="6:13" x14ac:dyDescent="0.25">
      <c r="F3580" s="153"/>
      <c r="G3580" s="153"/>
      <c r="H3580" s="153"/>
      <c r="I3580" s="153"/>
      <c r="J3580" s="153"/>
      <c r="K3580" s="153"/>
      <c r="L3580" s="153"/>
      <c r="M3580" s="153"/>
    </row>
    <row r="3581" spans="6:13" x14ac:dyDescent="0.25">
      <c r="F3581" s="153"/>
      <c r="G3581" s="153"/>
      <c r="H3581" s="153"/>
      <c r="I3581" s="153"/>
      <c r="J3581" s="153"/>
      <c r="K3581" s="153"/>
      <c r="L3581" s="153"/>
      <c r="M3581" s="153"/>
    </row>
    <row r="3582" spans="6:13" x14ac:dyDescent="0.25">
      <c r="F3582" s="153"/>
      <c r="G3582" s="153"/>
      <c r="H3582" s="153"/>
      <c r="I3582" s="153"/>
      <c r="J3582" s="153"/>
      <c r="K3582" s="153"/>
      <c r="L3582" s="153"/>
      <c r="M3582" s="153"/>
    </row>
    <row r="3583" spans="6:13" x14ac:dyDescent="0.25">
      <c r="F3583" s="153"/>
      <c r="G3583" s="153"/>
      <c r="H3583" s="153"/>
      <c r="I3583" s="153"/>
      <c r="J3583" s="153"/>
      <c r="K3583" s="153"/>
      <c r="L3583" s="153"/>
      <c r="M3583" s="153"/>
    </row>
    <row r="3584" spans="6:13" x14ac:dyDescent="0.25">
      <c r="F3584" s="153"/>
      <c r="G3584" s="153"/>
      <c r="H3584" s="153"/>
      <c r="I3584" s="153"/>
      <c r="J3584" s="153"/>
      <c r="K3584" s="153"/>
      <c r="L3584" s="153"/>
      <c r="M3584" s="153"/>
    </row>
    <row r="3585" spans="6:13" x14ac:dyDescent="0.25">
      <c r="F3585" s="153"/>
      <c r="G3585" s="153"/>
      <c r="H3585" s="153"/>
      <c r="I3585" s="153"/>
      <c r="J3585" s="153"/>
      <c r="K3585" s="153"/>
      <c r="L3585" s="153"/>
      <c r="M3585" s="153"/>
    </row>
    <row r="3586" spans="6:13" x14ac:dyDescent="0.25">
      <c r="F3586" s="153"/>
      <c r="G3586" s="153"/>
      <c r="H3586" s="153"/>
      <c r="I3586" s="153"/>
      <c r="J3586" s="153"/>
      <c r="K3586" s="153"/>
      <c r="L3586" s="153"/>
      <c r="M3586" s="153"/>
    </row>
    <row r="3587" spans="6:13" x14ac:dyDescent="0.25">
      <c r="F3587" s="153"/>
      <c r="G3587" s="153"/>
      <c r="H3587" s="153"/>
      <c r="I3587" s="153"/>
      <c r="J3587" s="153"/>
      <c r="K3587" s="153"/>
      <c r="L3587" s="153"/>
      <c r="M3587" s="153"/>
    </row>
    <row r="3588" spans="6:13" x14ac:dyDescent="0.25">
      <c r="F3588" s="153"/>
      <c r="G3588" s="153"/>
      <c r="H3588" s="153"/>
      <c r="I3588" s="153"/>
      <c r="J3588" s="153"/>
      <c r="K3588" s="153"/>
      <c r="L3588" s="153"/>
      <c r="M3588" s="153"/>
    </row>
    <row r="3589" spans="6:13" x14ac:dyDescent="0.25">
      <c r="F3589" s="153"/>
      <c r="G3589" s="153"/>
      <c r="H3589" s="153"/>
      <c r="I3589" s="153"/>
      <c r="J3589" s="153"/>
      <c r="K3589" s="153"/>
      <c r="L3589" s="153"/>
      <c r="M3589" s="153"/>
    </row>
    <row r="3590" spans="6:13" x14ac:dyDescent="0.25">
      <c r="F3590" s="153"/>
      <c r="G3590" s="153"/>
      <c r="H3590" s="153"/>
      <c r="I3590" s="153"/>
      <c r="J3590" s="153"/>
      <c r="K3590" s="153"/>
      <c r="L3590" s="153"/>
      <c r="M3590" s="153"/>
    </row>
    <row r="3591" spans="6:13" x14ac:dyDescent="0.25">
      <c r="F3591" s="153"/>
      <c r="G3591" s="153"/>
      <c r="H3591" s="153"/>
      <c r="I3591" s="153"/>
      <c r="J3591" s="153"/>
      <c r="K3591" s="153"/>
      <c r="L3591" s="153"/>
      <c r="M3591" s="153"/>
    </row>
    <row r="3592" spans="6:13" x14ac:dyDescent="0.25">
      <c r="F3592" s="153"/>
      <c r="G3592" s="153"/>
      <c r="H3592" s="153"/>
      <c r="I3592" s="153"/>
      <c r="J3592" s="153"/>
      <c r="K3592" s="153"/>
      <c r="L3592" s="153"/>
      <c r="M3592" s="153"/>
    </row>
    <row r="3593" spans="6:13" x14ac:dyDescent="0.25">
      <c r="F3593" s="153"/>
      <c r="G3593" s="153"/>
      <c r="H3593" s="153"/>
      <c r="I3593" s="153"/>
      <c r="J3593" s="153"/>
      <c r="K3593" s="153"/>
      <c r="L3593" s="153"/>
      <c r="M3593" s="153"/>
    </row>
    <row r="3594" spans="6:13" x14ac:dyDescent="0.25">
      <c r="F3594" s="153"/>
      <c r="G3594" s="153"/>
      <c r="H3594" s="153"/>
      <c r="I3594" s="153"/>
      <c r="J3594" s="153"/>
      <c r="K3594" s="153"/>
      <c r="L3594" s="153"/>
      <c r="M3594" s="153"/>
    </row>
    <row r="3595" spans="6:13" x14ac:dyDescent="0.25">
      <c r="F3595" s="153"/>
      <c r="G3595" s="153"/>
      <c r="H3595" s="153"/>
      <c r="I3595" s="153"/>
      <c r="J3595" s="153"/>
      <c r="K3595" s="153"/>
      <c r="L3595" s="153"/>
      <c r="M3595" s="153"/>
    </row>
    <row r="3596" spans="6:13" x14ac:dyDescent="0.25">
      <c r="F3596" s="153"/>
      <c r="G3596" s="153"/>
      <c r="H3596" s="153"/>
      <c r="I3596" s="153"/>
      <c r="J3596" s="153"/>
      <c r="K3596" s="153"/>
      <c r="L3596" s="153"/>
      <c r="M3596" s="153"/>
    </row>
    <row r="3597" spans="6:13" x14ac:dyDescent="0.25">
      <c r="F3597" s="153"/>
      <c r="G3597" s="153"/>
      <c r="H3597" s="153"/>
      <c r="I3597" s="153"/>
      <c r="J3597" s="153"/>
      <c r="K3597" s="153"/>
      <c r="L3597" s="153"/>
      <c r="M3597" s="153"/>
    </row>
    <row r="3598" spans="6:13" x14ac:dyDescent="0.25">
      <c r="F3598" s="153"/>
      <c r="G3598" s="153"/>
      <c r="H3598" s="153"/>
      <c r="I3598" s="153"/>
      <c r="J3598" s="153"/>
      <c r="K3598" s="153"/>
      <c r="L3598" s="153"/>
      <c r="M3598" s="153"/>
    </row>
    <row r="3599" spans="6:13" x14ac:dyDescent="0.25">
      <c r="F3599" s="153"/>
      <c r="G3599" s="153"/>
      <c r="H3599" s="153"/>
      <c r="I3599" s="153"/>
      <c r="J3599" s="153"/>
      <c r="K3599" s="153"/>
      <c r="L3599" s="153"/>
      <c r="M3599" s="153"/>
    </row>
    <row r="3600" spans="6:13" x14ac:dyDescent="0.25">
      <c r="F3600" s="153"/>
      <c r="G3600" s="153"/>
      <c r="H3600" s="153"/>
      <c r="I3600" s="153"/>
      <c r="J3600" s="153"/>
      <c r="K3600" s="153"/>
      <c r="L3600" s="153"/>
      <c r="M3600" s="153"/>
    </row>
    <row r="3601" spans="6:13" x14ac:dyDescent="0.25">
      <c r="F3601" s="153"/>
      <c r="G3601" s="153"/>
      <c r="H3601" s="153"/>
      <c r="I3601" s="153"/>
      <c r="J3601" s="153"/>
      <c r="K3601" s="153"/>
      <c r="L3601" s="153"/>
      <c r="M3601" s="153"/>
    </row>
    <row r="3602" spans="6:13" x14ac:dyDescent="0.25">
      <c r="F3602" s="153"/>
      <c r="G3602" s="153"/>
      <c r="H3602" s="153"/>
      <c r="I3602" s="153"/>
      <c r="J3602" s="153"/>
      <c r="K3602" s="153"/>
      <c r="L3602" s="153"/>
      <c r="M3602" s="153"/>
    </row>
    <row r="3603" spans="6:13" x14ac:dyDescent="0.25">
      <c r="F3603" s="153"/>
      <c r="G3603" s="153"/>
      <c r="H3603" s="153"/>
      <c r="I3603" s="153"/>
      <c r="J3603" s="153"/>
      <c r="K3603" s="153"/>
      <c r="L3603" s="153"/>
      <c r="M3603" s="153"/>
    </row>
    <row r="3604" spans="6:13" x14ac:dyDescent="0.25">
      <c r="F3604" s="153"/>
      <c r="G3604" s="153"/>
      <c r="H3604" s="153"/>
      <c r="I3604" s="153"/>
      <c r="J3604" s="153"/>
      <c r="K3604" s="153"/>
      <c r="L3604" s="153"/>
      <c r="M3604" s="153"/>
    </row>
    <row r="3605" spans="6:13" x14ac:dyDescent="0.25">
      <c r="F3605" s="153"/>
      <c r="G3605" s="153"/>
      <c r="H3605" s="153"/>
      <c r="I3605" s="153"/>
      <c r="J3605" s="153"/>
      <c r="K3605" s="153"/>
      <c r="L3605" s="153"/>
      <c r="M3605" s="153"/>
    </row>
    <row r="3606" spans="6:13" x14ac:dyDescent="0.25">
      <c r="F3606" s="153"/>
      <c r="G3606" s="153"/>
      <c r="H3606" s="153"/>
      <c r="I3606" s="153"/>
      <c r="J3606" s="153"/>
      <c r="K3606" s="153"/>
      <c r="L3606" s="153"/>
      <c r="M3606" s="153"/>
    </row>
    <row r="3607" spans="6:13" x14ac:dyDescent="0.25">
      <c r="F3607" s="153"/>
      <c r="G3607" s="153"/>
      <c r="H3607" s="153"/>
      <c r="I3607" s="153"/>
      <c r="J3607" s="153"/>
      <c r="K3607" s="153"/>
      <c r="L3607" s="153"/>
      <c r="M3607" s="153"/>
    </row>
    <row r="3608" spans="6:13" x14ac:dyDescent="0.25">
      <c r="F3608" s="153"/>
      <c r="G3608" s="153"/>
      <c r="H3608" s="153"/>
      <c r="I3608" s="153"/>
      <c r="J3608" s="153"/>
      <c r="K3608" s="153"/>
      <c r="L3608" s="153"/>
      <c r="M3608" s="153"/>
    </row>
    <row r="3609" spans="6:13" x14ac:dyDescent="0.25">
      <c r="F3609" s="153"/>
      <c r="G3609" s="153"/>
      <c r="H3609" s="153"/>
      <c r="I3609" s="153"/>
      <c r="J3609" s="153"/>
      <c r="K3609" s="153"/>
      <c r="L3609" s="153"/>
      <c r="M3609" s="153"/>
    </row>
    <row r="3610" spans="6:13" x14ac:dyDescent="0.25">
      <c r="F3610" s="153"/>
      <c r="G3610" s="153"/>
      <c r="H3610" s="153"/>
      <c r="I3610" s="153"/>
      <c r="J3610" s="153"/>
      <c r="K3610" s="153"/>
      <c r="L3610" s="153"/>
      <c r="M3610" s="153"/>
    </row>
    <row r="3611" spans="6:13" x14ac:dyDescent="0.25">
      <c r="F3611" s="153"/>
      <c r="G3611" s="153"/>
      <c r="H3611" s="153"/>
      <c r="I3611" s="153"/>
      <c r="J3611" s="153"/>
      <c r="K3611" s="153"/>
      <c r="L3611" s="153"/>
      <c r="M3611" s="153"/>
    </row>
    <row r="3612" spans="6:13" x14ac:dyDescent="0.25">
      <c r="F3612" s="153"/>
      <c r="G3612" s="153"/>
      <c r="H3612" s="153"/>
      <c r="I3612" s="153"/>
      <c r="J3612" s="153"/>
      <c r="K3612" s="153"/>
      <c r="L3612" s="153"/>
      <c r="M3612" s="153"/>
    </row>
    <row r="3613" spans="6:13" x14ac:dyDescent="0.25">
      <c r="F3613" s="153"/>
      <c r="G3613" s="153"/>
      <c r="H3613" s="153"/>
      <c r="I3613" s="153"/>
      <c r="J3613" s="153"/>
      <c r="K3613" s="153"/>
      <c r="L3613" s="153"/>
      <c r="M3613" s="153"/>
    </row>
    <row r="3614" spans="6:13" x14ac:dyDescent="0.25">
      <c r="F3614" s="153"/>
      <c r="G3614" s="153"/>
      <c r="H3614" s="153"/>
      <c r="I3614" s="153"/>
      <c r="J3614" s="153"/>
      <c r="K3614" s="153"/>
      <c r="L3614" s="153"/>
      <c r="M3614" s="153"/>
    </row>
    <row r="3615" spans="6:13" x14ac:dyDescent="0.25">
      <c r="F3615" s="153"/>
      <c r="G3615" s="153"/>
      <c r="H3615" s="153"/>
      <c r="I3615" s="153"/>
      <c r="J3615" s="153"/>
      <c r="K3615" s="153"/>
      <c r="L3615" s="153"/>
      <c r="M3615" s="153"/>
    </row>
    <row r="3616" spans="6:13" x14ac:dyDescent="0.25">
      <c r="F3616" s="153"/>
      <c r="G3616" s="153"/>
      <c r="H3616" s="153"/>
      <c r="I3616" s="153"/>
      <c r="J3616" s="153"/>
      <c r="K3616" s="153"/>
      <c r="L3616" s="153"/>
      <c r="M3616" s="153"/>
    </row>
    <row r="3617" spans="6:13" x14ac:dyDescent="0.25">
      <c r="F3617" s="153"/>
      <c r="G3617" s="153"/>
      <c r="H3617" s="153"/>
      <c r="I3617" s="153"/>
      <c r="J3617" s="153"/>
      <c r="K3617" s="153"/>
      <c r="L3617" s="153"/>
      <c r="M3617" s="153"/>
    </row>
    <row r="3618" spans="6:13" x14ac:dyDescent="0.25">
      <c r="F3618" s="153"/>
      <c r="G3618" s="153"/>
      <c r="H3618" s="153"/>
      <c r="I3618" s="153"/>
      <c r="J3618" s="153"/>
      <c r="K3618" s="153"/>
      <c r="L3618" s="153"/>
      <c r="M3618" s="153"/>
    </row>
    <row r="3619" spans="6:13" x14ac:dyDescent="0.25">
      <c r="F3619" s="153"/>
      <c r="G3619" s="153"/>
      <c r="H3619" s="153"/>
      <c r="I3619" s="153"/>
      <c r="J3619" s="153"/>
      <c r="K3619" s="153"/>
      <c r="L3619" s="153"/>
      <c r="M3619" s="153"/>
    </row>
    <row r="3620" spans="6:13" x14ac:dyDescent="0.25">
      <c r="F3620" s="153"/>
      <c r="G3620" s="153"/>
      <c r="H3620" s="153"/>
      <c r="I3620" s="153"/>
      <c r="J3620" s="153"/>
      <c r="K3620" s="153"/>
      <c r="L3620" s="153"/>
      <c r="M3620" s="153"/>
    </row>
    <row r="3621" spans="6:13" x14ac:dyDescent="0.25">
      <c r="F3621" s="153"/>
      <c r="G3621" s="153"/>
      <c r="H3621" s="153"/>
      <c r="I3621" s="153"/>
      <c r="J3621" s="153"/>
      <c r="K3621" s="153"/>
      <c r="L3621" s="153"/>
      <c r="M3621" s="153"/>
    </row>
    <row r="3622" spans="6:13" x14ac:dyDescent="0.25">
      <c r="F3622" s="153"/>
      <c r="G3622" s="153"/>
      <c r="H3622" s="153"/>
      <c r="I3622" s="153"/>
      <c r="J3622" s="153"/>
      <c r="K3622" s="153"/>
      <c r="L3622" s="153"/>
      <c r="M3622" s="153"/>
    </row>
    <row r="3623" spans="6:13" x14ac:dyDescent="0.25">
      <c r="F3623" s="153"/>
      <c r="G3623" s="153"/>
      <c r="H3623" s="153"/>
      <c r="I3623" s="153"/>
      <c r="J3623" s="153"/>
      <c r="K3623" s="153"/>
      <c r="L3623" s="153"/>
      <c r="M3623" s="153"/>
    </row>
    <row r="3624" spans="6:13" x14ac:dyDescent="0.25">
      <c r="F3624" s="153"/>
      <c r="G3624" s="153"/>
      <c r="H3624" s="153"/>
      <c r="I3624" s="153"/>
      <c r="J3624" s="153"/>
      <c r="K3624" s="153"/>
      <c r="L3624" s="153"/>
      <c r="M3624" s="153"/>
    </row>
    <row r="3625" spans="6:13" x14ac:dyDescent="0.25">
      <c r="F3625" s="153"/>
      <c r="G3625" s="153"/>
      <c r="H3625" s="153"/>
      <c r="I3625" s="153"/>
      <c r="J3625" s="153"/>
      <c r="K3625" s="153"/>
      <c r="L3625" s="153"/>
      <c r="M3625" s="153"/>
    </row>
    <row r="3626" spans="6:13" x14ac:dyDescent="0.25">
      <c r="F3626" s="153"/>
      <c r="G3626" s="153"/>
      <c r="H3626" s="153"/>
      <c r="I3626" s="153"/>
      <c r="J3626" s="153"/>
      <c r="K3626" s="153"/>
      <c r="L3626" s="153"/>
      <c r="M3626" s="153"/>
    </row>
    <row r="3627" spans="6:13" x14ac:dyDescent="0.25">
      <c r="F3627" s="153"/>
      <c r="G3627" s="153"/>
      <c r="H3627" s="153"/>
      <c r="I3627" s="153"/>
      <c r="J3627" s="153"/>
      <c r="K3627" s="153"/>
      <c r="L3627" s="153"/>
      <c r="M3627" s="153"/>
    </row>
    <row r="3628" spans="6:13" x14ac:dyDescent="0.25">
      <c r="F3628" s="153"/>
      <c r="G3628" s="153"/>
      <c r="H3628" s="153"/>
      <c r="I3628" s="153"/>
      <c r="J3628" s="153"/>
      <c r="K3628" s="153"/>
      <c r="L3628" s="153"/>
      <c r="M3628" s="153"/>
    </row>
    <row r="3629" spans="6:13" x14ac:dyDescent="0.25">
      <c r="F3629" s="153"/>
      <c r="G3629" s="153"/>
      <c r="H3629" s="153"/>
      <c r="I3629" s="153"/>
      <c r="J3629" s="153"/>
      <c r="K3629" s="153"/>
      <c r="L3629" s="153"/>
      <c r="M3629" s="153"/>
    </row>
    <row r="3630" spans="6:13" x14ac:dyDescent="0.25">
      <c r="F3630" s="153"/>
      <c r="G3630" s="153"/>
      <c r="H3630" s="153"/>
      <c r="I3630" s="153"/>
      <c r="J3630" s="153"/>
      <c r="K3630" s="153"/>
      <c r="L3630" s="153"/>
      <c r="M3630" s="153"/>
    </row>
    <row r="3631" spans="6:13" x14ac:dyDescent="0.25">
      <c r="F3631" s="153"/>
      <c r="G3631" s="153"/>
      <c r="H3631" s="153"/>
      <c r="I3631" s="153"/>
      <c r="J3631" s="153"/>
      <c r="K3631" s="153"/>
      <c r="L3631" s="153"/>
      <c r="M3631" s="153"/>
    </row>
    <row r="3632" spans="6:13" x14ac:dyDescent="0.25">
      <c r="F3632" s="153"/>
      <c r="G3632" s="153"/>
      <c r="H3632" s="153"/>
      <c r="I3632" s="153"/>
      <c r="J3632" s="153"/>
      <c r="K3632" s="153"/>
      <c r="L3632" s="153"/>
      <c r="M3632" s="153"/>
    </row>
    <row r="3633" spans="6:13" x14ac:dyDescent="0.25">
      <c r="F3633" s="153"/>
      <c r="G3633" s="153"/>
      <c r="H3633" s="153"/>
      <c r="I3633" s="153"/>
      <c r="J3633" s="153"/>
      <c r="K3633" s="153"/>
      <c r="L3633" s="153"/>
      <c r="M3633" s="153"/>
    </row>
    <row r="3634" spans="6:13" x14ac:dyDescent="0.25">
      <c r="F3634" s="153"/>
      <c r="G3634" s="153"/>
      <c r="H3634" s="153"/>
      <c r="I3634" s="153"/>
      <c r="J3634" s="153"/>
      <c r="K3634" s="153"/>
      <c r="L3634" s="153"/>
      <c r="M3634" s="153"/>
    </row>
    <row r="3635" spans="6:13" x14ac:dyDescent="0.25">
      <c r="F3635" s="153"/>
      <c r="G3635" s="153"/>
      <c r="H3635" s="153"/>
      <c r="I3635" s="153"/>
      <c r="J3635" s="153"/>
      <c r="K3635" s="153"/>
      <c r="L3635" s="153"/>
      <c r="M3635" s="153"/>
    </row>
    <row r="3636" spans="6:13" x14ac:dyDescent="0.25">
      <c r="F3636" s="153"/>
      <c r="G3636" s="153"/>
      <c r="H3636" s="153"/>
      <c r="I3636" s="153"/>
      <c r="J3636" s="153"/>
      <c r="K3636" s="153"/>
      <c r="L3636" s="153"/>
      <c r="M3636" s="153"/>
    </row>
    <row r="3637" spans="6:13" x14ac:dyDescent="0.25">
      <c r="F3637" s="153"/>
      <c r="G3637" s="153"/>
      <c r="H3637" s="153"/>
      <c r="I3637" s="153"/>
      <c r="J3637" s="153"/>
      <c r="K3637" s="153"/>
      <c r="L3637" s="153"/>
      <c r="M3637" s="153"/>
    </row>
    <row r="3638" spans="6:13" x14ac:dyDescent="0.25">
      <c r="F3638" s="153"/>
      <c r="G3638" s="153"/>
      <c r="H3638" s="153"/>
      <c r="I3638" s="153"/>
      <c r="J3638" s="153"/>
      <c r="K3638" s="153"/>
      <c r="L3638" s="153"/>
      <c r="M3638" s="153"/>
    </row>
    <row r="3639" spans="6:13" x14ac:dyDescent="0.25">
      <c r="F3639" s="153"/>
      <c r="G3639" s="153"/>
      <c r="H3639" s="153"/>
      <c r="I3639" s="153"/>
      <c r="J3639" s="153"/>
      <c r="K3639" s="153"/>
      <c r="L3639" s="153"/>
      <c r="M3639" s="153"/>
    </row>
    <row r="3640" spans="6:13" x14ac:dyDescent="0.25">
      <c r="F3640" s="153"/>
      <c r="G3640" s="153"/>
      <c r="H3640" s="153"/>
      <c r="I3640" s="153"/>
      <c r="J3640" s="153"/>
      <c r="K3640" s="153"/>
      <c r="L3640" s="153"/>
      <c r="M3640" s="153"/>
    </row>
    <row r="3641" spans="6:13" x14ac:dyDescent="0.25">
      <c r="F3641" s="153"/>
      <c r="G3641" s="153"/>
      <c r="H3641" s="153"/>
      <c r="I3641" s="153"/>
      <c r="J3641" s="153"/>
      <c r="K3641" s="153"/>
      <c r="L3641" s="153"/>
      <c r="M3641" s="153"/>
    </row>
    <row r="3642" spans="6:13" x14ac:dyDescent="0.25">
      <c r="F3642" s="153"/>
      <c r="G3642" s="153"/>
      <c r="H3642" s="153"/>
      <c r="I3642" s="153"/>
      <c r="J3642" s="153"/>
      <c r="K3642" s="153"/>
      <c r="L3642" s="153"/>
      <c r="M3642" s="153"/>
    </row>
    <row r="3643" spans="6:13" x14ac:dyDescent="0.25">
      <c r="F3643" s="153"/>
      <c r="G3643" s="153"/>
      <c r="H3643" s="153"/>
      <c r="I3643" s="153"/>
      <c r="J3643" s="153"/>
      <c r="K3643" s="153"/>
      <c r="L3643" s="153"/>
      <c r="M3643" s="153"/>
    </row>
    <row r="3644" spans="6:13" x14ac:dyDescent="0.25">
      <c r="F3644" s="153"/>
      <c r="G3644" s="153"/>
      <c r="H3644" s="153"/>
      <c r="I3644" s="153"/>
      <c r="J3644" s="153"/>
      <c r="K3644" s="153"/>
      <c r="L3644" s="153"/>
      <c r="M3644" s="153"/>
    </row>
    <row r="3645" spans="6:13" x14ac:dyDescent="0.25">
      <c r="F3645" s="153"/>
      <c r="G3645" s="153"/>
      <c r="H3645" s="153"/>
      <c r="I3645" s="153"/>
      <c r="J3645" s="153"/>
      <c r="K3645" s="153"/>
      <c r="L3645" s="153"/>
      <c r="M3645" s="153"/>
    </row>
    <row r="3646" spans="6:13" x14ac:dyDescent="0.25">
      <c r="F3646" s="153"/>
      <c r="G3646" s="153"/>
      <c r="H3646" s="153"/>
      <c r="I3646" s="153"/>
      <c r="J3646" s="153"/>
      <c r="K3646" s="153"/>
      <c r="L3646" s="153"/>
      <c r="M3646" s="153"/>
    </row>
    <row r="3647" spans="6:13" x14ac:dyDescent="0.25">
      <c r="F3647" s="153"/>
      <c r="G3647" s="153"/>
      <c r="H3647" s="153"/>
      <c r="I3647" s="153"/>
      <c r="J3647" s="153"/>
      <c r="K3647" s="153"/>
      <c r="L3647" s="153"/>
      <c r="M3647" s="153"/>
    </row>
    <row r="3648" spans="6:13" x14ac:dyDescent="0.25">
      <c r="F3648" s="153"/>
      <c r="G3648" s="153"/>
      <c r="H3648" s="153"/>
      <c r="I3648" s="153"/>
      <c r="J3648" s="153"/>
      <c r="K3648" s="153"/>
      <c r="L3648" s="153"/>
      <c r="M3648" s="153"/>
    </row>
    <row r="3649" spans="6:13" x14ac:dyDescent="0.25">
      <c r="F3649" s="153"/>
      <c r="G3649" s="153"/>
      <c r="H3649" s="153"/>
      <c r="I3649" s="153"/>
      <c r="J3649" s="153"/>
      <c r="K3649" s="153"/>
      <c r="L3649" s="153"/>
      <c r="M3649" s="153"/>
    </row>
    <row r="3650" spans="6:13" x14ac:dyDescent="0.25">
      <c r="F3650" s="153"/>
      <c r="G3650" s="153"/>
      <c r="H3650" s="153"/>
      <c r="I3650" s="153"/>
      <c r="J3650" s="153"/>
      <c r="K3650" s="153"/>
      <c r="L3650" s="153"/>
      <c r="M3650" s="153"/>
    </row>
    <row r="3651" spans="6:13" x14ac:dyDescent="0.25">
      <c r="F3651" s="153"/>
      <c r="G3651" s="153"/>
      <c r="H3651" s="153"/>
      <c r="I3651" s="153"/>
      <c r="J3651" s="153"/>
      <c r="K3651" s="153"/>
      <c r="L3651" s="153"/>
      <c r="M3651" s="153"/>
    </row>
    <row r="3652" spans="6:13" x14ac:dyDescent="0.25">
      <c r="F3652" s="153"/>
      <c r="G3652" s="153"/>
      <c r="H3652" s="153"/>
      <c r="I3652" s="153"/>
      <c r="J3652" s="153"/>
      <c r="K3652" s="153"/>
      <c r="L3652" s="153"/>
      <c r="M3652" s="153"/>
    </row>
    <row r="3653" spans="6:13" x14ac:dyDescent="0.25">
      <c r="F3653" s="153"/>
      <c r="G3653" s="153"/>
      <c r="H3653" s="153"/>
      <c r="I3653" s="153"/>
      <c r="J3653" s="153"/>
      <c r="K3653" s="153"/>
      <c r="L3653" s="153"/>
      <c r="M3653" s="153"/>
    </row>
    <row r="3654" spans="6:13" x14ac:dyDescent="0.25">
      <c r="F3654" s="153"/>
      <c r="G3654" s="153"/>
      <c r="H3654" s="153"/>
      <c r="I3654" s="153"/>
      <c r="J3654" s="153"/>
      <c r="K3654" s="153"/>
      <c r="L3654" s="153"/>
      <c r="M3654" s="153"/>
    </row>
    <row r="3655" spans="6:13" x14ac:dyDescent="0.25">
      <c r="F3655" s="153"/>
      <c r="G3655" s="153"/>
      <c r="H3655" s="153"/>
      <c r="I3655" s="153"/>
      <c r="J3655" s="153"/>
      <c r="K3655" s="153"/>
      <c r="L3655" s="153"/>
      <c r="M3655" s="153"/>
    </row>
    <row r="3656" spans="6:13" x14ac:dyDescent="0.25">
      <c r="F3656" s="153"/>
      <c r="G3656" s="153"/>
      <c r="H3656" s="153"/>
      <c r="I3656" s="153"/>
      <c r="J3656" s="153"/>
      <c r="K3656" s="153"/>
      <c r="L3656" s="153"/>
      <c r="M3656" s="153"/>
    </row>
    <row r="3657" spans="6:13" x14ac:dyDescent="0.25">
      <c r="F3657" s="153"/>
      <c r="G3657" s="153"/>
      <c r="H3657" s="153"/>
      <c r="I3657" s="153"/>
      <c r="J3657" s="153"/>
      <c r="K3657" s="153"/>
      <c r="L3657" s="153"/>
      <c r="M3657" s="153"/>
    </row>
    <row r="3658" spans="6:13" x14ac:dyDescent="0.25">
      <c r="F3658" s="153"/>
      <c r="G3658" s="153"/>
      <c r="H3658" s="153"/>
      <c r="I3658" s="153"/>
      <c r="J3658" s="153"/>
      <c r="K3658" s="153"/>
      <c r="L3658" s="153"/>
      <c r="M3658" s="153"/>
    </row>
    <row r="3659" spans="6:13" x14ac:dyDescent="0.25">
      <c r="F3659" s="153"/>
      <c r="G3659" s="153"/>
      <c r="H3659" s="153"/>
      <c r="I3659" s="153"/>
      <c r="J3659" s="153"/>
      <c r="K3659" s="153"/>
      <c r="L3659" s="153"/>
      <c r="M3659" s="153"/>
    </row>
    <row r="3660" spans="6:13" x14ac:dyDescent="0.25">
      <c r="F3660" s="153"/>
      <c r="G3660" s="153"/>
      <c r="H3660" s="153"/>
      <c r="I3660" s="153"/>
      <c r="J3660" s="153"/>
      <c r="K3660" s="153"/>
      <c r="L3660" s="153"/>
      <c r="M3660" s="153"/>
    </row>
    <row r="3661" spans="6:13" x14ac:dyDescent="0.25">
      <c r="F3661" s="153"/>
      <c r="G3661" s="153"/>
      <c r="H3661" s="153"/>
      <c r="I3661" s="153"/>
      <c r="J3661" s="153"/>
      <c r="K3661" s="153"/>
      <c r="L3661" s="153"/>
      <c r="M3661" s="153"/>
    </row>
    <row r="3662" spans="6:13" x14ac:dyDescent="0.25">
      <c r="F3662" s="153"/>
      <c r="G3662" s="153"/>
      <c r="H3662" s="153"/>
      <c r="I3662" s="153"/>
      <c r="J3662" s="153"/>
      <c r="K3662" s="153"/>
      <c r="L3662" s="153"/>
      <c r="M3662" s="153"/>
    </row>
    <row r="3663" spans="6:13" x14ac:dyDescent="0.25">
      <c r="F3663" s="153"/>
      <c r="G3663" s="153"/>
      <c r="H3663" s="153"/>
      <c r="I3663" s="153"/>
      <c r="J3663" s="153"/>
      <c r="K3663" s="153"/>
      <c r="L3663" s="153"/>
      <c r="M3663" s="153"/>
    </row>
    <row r="3664" spans="6:13" x14ac:dyDescent="0.25">
      <c r="F3664" s="153"/>
      <c r="G3664" s="153"/>
      <c r="H3664" s="153"/>
      <c r="I3664" s="153"/>
      <c r="J3664" s="153"/>
      <c r="K3664" s="153"/>
      <c r="L3664" s="153"/>
      <c r="M3664" s="153"/>
    </row>
    <row r="3665" spans="6:13" x14ac:dyDescent="0.25">
      <c r="F3665" s="153"/>
      <c r="G3665" s="153"/>
      <c r="H3665" s="153"/>
      <c r="I3665" s="153"/>
      <c r="J3665" s="153"/>
      <c r="K3665" s="153"/>
      <c r="L3665" s="153"/>
      <c r="M3665" s="153"/>
    </row>
    <row r="3666" spans="6:13" x14ac:dyDescent="0.25">
      <c r="F3666" s="153"/>
      <c r="G3666" s="153"/>
      <c r="H3666" s="153"/>
      <c r="I3666" s="153"/>
      <c r="J3666" s="153"/>
      <c r="K3666" s="153"/>
      <c r="L3666" s="153"/>
      <c r="M3666" s="153"/>
    </row>
    <row r="3667" spans="6:13" x14ac:dyDescent="0.25">
      <c r="F3667" s="153"/>
      <c r="G3667" s="153"/>
      <c r="H3667" s="153"/>
      <c r="I3667" s="153"/>
      <c r="J3667" s="153"/>
      <c r="K3667" s="153"/>
      <c r="L3667" s="153"/>
      <c r="M3667" s="153"/>
    </row>
    <row r="3668" spans="6:13" x14ac:dyDescent="0.25">
      <c r="F3668" s="153"/>
      <c r="G3668" s="153"/>
      <c r="H3668" s="153"/>
      <c r="I3668" s="153"/>
      <c r="J3668" s="153"/>
      <c r="K3668" s="153"/>
      <c r="L3668" s="153"/>
      <c r="M3668" s="153"/>
    </row>
    <row r="3669" spans="6:13" x14ac:dyDescent="0.25">
      <c r="F3669" s="153"/>
      <c r="G3669" s="153"/>
      <c r="H3669" s="153"/>
      <c r="I3669" s="153"/>
      <c r="J3669" s="153"/>
      <c r="K3669" s="153"/>
      <c r="L3669" s="153"/>
      <c r="M3669" s="153"/>
    </row>
    <row r="3670" spans="6:13" x14ac:dyDescent="0.25">
      <c r="F3670" s="153"/>
      <c r="G3670" s="153"/>
      <c r="H3670" s="153"/>
      <c r="I3670" s="153"/>
      <c r="J3670" s="153"/>
      <c r="K3670" s="153"/>
      <c r="L3670" s="153"/>
      <c r="M3670" s="153"/>
    </row>
    <row r="3671" spans="6:13" x14ac:dyDescent="0.25">
      <c r="F3671" s="153"/>
      <c r="G3671" s="153"/>
      <c r="H3671" s="153"/>
      <c r="I3671" s="153"/>
      <c r="J3671" s="153"/>
      <c r="K3671" s="153"/>
      <c r="L3671" s="153"/>
      <c r="M3671" s="153"/>
    </row>
    <row r="3672" spans="6:13" x14ac:dyDescent="0.25">
      <c r="F3672" s="153"/>
      <c r="G3672" s="153"/>
      <c r="H3672" s="153"/>
      <c r="I3672" s="153"/>
      <c r="J3672" s="153"/>
      <c r="K3672" s="153"/>
      <c r="L3672" s="153"/>
      <c r="M3672" s="153"/>
    </row>
    <row r="3673" spans="6:13" x14ac:dyDescent="0.25">
      <c r="F3673" s="153"/>
      <c r="G3673" s="153"/>
      <c r="H3673" s="153"/>
      <c r="I3673" s="153"/>
      <c r="J3673" s="153"/>
      <c r="K3673" s="153"/>
      <c r="L3673" s="153"/>
      <c r="M3673" s="153"/>
    </row>
    <row r="3674" spans="6:13" x14ac:dyDescent="0.25">
      <c r="F3674" s="153"/>
      <c r="G3674" s="153"/>
      <c r="H3674" s="153"/>
      <c r="I3674" s="153"/>
      <c r="J3674" s="153"/>
      <c r="K3674" s="153"/>
      <c r="L3674" s="153"/>
      <c r="M3674" s="153"/>
    </row>
    <row r="3675" spans="6:13" x14ac:dyDescent="0.25">
      <c r="F3675" s="153"/>
      <c r="G3675" s="153"/>
      <c r="H3675" s="153"/>
      <c r="I3675" s="153"/>
      <c r="J3675" s="153"/>
      <c r="K3675" s="153"/>
      <c r="L3675" s="153"/>
      <c r="M3675" s="153"/>
    </row>
    <row r="3676" spans="6:13" x14ac:dyDescent="0.25">
      <c r="F3676" s="153"/>
      <c r="G3676" s="153"/>
      <c r="H3676" s="153"/>
      <c r="I3676" s="153"/>
      <c r="J3676" s="153"/>
      <c r="K3676" s="153"/>
      <c r="L3676" s="153"/>
      <c r="M3676" s="153"/>
    </row>
    <row r="3677" spans="6:13" x14ac:dyDescent="0.25">
      <c r="F3677" s="153"/>
      <c r="G3677" s="153"/>
      <c r="H3677" s="153"/>
      <c r="I3677" s="153"/>
      <c r="J3677" s="153"/>
      <c r="K3677" s="153"/>
      <c r="L3677" s="153"/>
      <c r="M3677" s="153"/>
    </row>
    <row r="3678" spans="6:13" x14ac:dyDescent="0.25">
      <c r="F3678" s="153"/>
      <c r="G3678" s="153"/>
      <c r="H3678" s="153"/>
      <c r="I3678" s="153"/>
      <c r="J3678" s="153"/>
      <c r="K3678" s="153"/>
      <c r="L3678" s="153"/>
      <c r="M3678" s="153"/>
    </row>
    <row r="3679" spans="6:13" x14ac:dyDescent="0.25">
      <c r="F3679" s="153"/>
      <c r="G3679" s="153"/>
      <c r="H3679" s="153"/>
      <c r="I3679" s="153"/>
      <c r="J3679" s="153"/>
      <c r="K3679" s="153"/>
      <c r="L3679" s="153"/>
      <c r="M3679" s="153"/>
    </row>
    <row r="3680" spans="6:13" x14ac:dyDescent="0.25">
      <c r="F3680" s="153"/>
      <c r="G3680" s="153"/>
      <c r="H3680" s="153"/>
      <c r="I3680" s="153"/>
      <c r="J3680" s="153"/>
      <c r="K3680" s="153"/>
      <c r="L3680" s="153"/>
      <c r="M3680" s="153"/>
    </row>
    <row r="3681" spans="6:13" x14ac:dyDescent="0.25">
      <c r="F3681" s="153"/>
      <c r="G3681" s="153"/>
      <c r="H3681" s="153"/>
      <c r="I3681" s="153"/>
      <c r="J3681" s="153"/>
      <c r="K3681" s="153"/>
      <c r="L3681" s="153"/>
      <c r="M3681" s="153"/>
    </row>
    <row r="3682" spans="6:13" x14ac:dyDescent="0.25">
      <c r="F3682" s="153"/>
      <c r="G3682" s="153"/>
      <c r="H3682" s="153"/>
      <c r="I3682" s="153"/>
      <c r="J3682" s="153"/>
      <c r="K3682" s="153"/>
      <c r="L3682" s="153"/>
      <c r="M3682" s="153"/>
    </row>
    <row r="3683" spans="6:13" x14ac:dyDescent="0.25">
      <c r="F3683" s="153"/>
      <c r="G3683" s="153"/>
      <c r="H3683" s="153"/>
      <c r="I3683" s="153"/>
      <c r="J3683" s="153"/>
      <c r="K3683" s="153"/>
      <c r="L3683" s="153"/>
      <c r="M3683" s="153"/>
    </row>
    <row r="3684" spans="6:13" x14ac:dyDescent="0.25">
      <c r="F3684" s="153"/>
      <c r="G3684" s="153"/>
      <c r="H3684" s="153"/>
      <c r="I3684" s="153"/>
      <c r="J3684" s="153"/>
      <c r="K3684" s="153"/>
      <c r="L3684" s="153"/>
      <c r="M3684" s="153"/>
    </row>
    <row r="3685" spans="6:13" x14ac:dyDescent="0.25">
      <c r="F3685" s="153"/>
      <c r="G3685" s="153"/>
      <c r="H3685" s="153"/>
      <c r="I3685" s="153"/>
      <c r="J3685" s="153"/>
      <c r="K3685" s="153"/>
      <c r="L3685" s="153"/>
      <c r="M3685" s="153"/>
    </row>
    <row r="3686" spans="6:13" x14ac:dyDescent="0.25">
      <c r="F3686" s="153"/>
      <c r="G3686" s="153"/>
      <c r="H3686" s="153"/>
      <c r="I3686" s="153"/>
      <c r="J3686" s="153"/>
      <c r="K3686" s="153"/>
      <c r="L3686" s="153"/>
      <c r="M3686" s="153"/>
    </row>
    <row r="3687" spans="6:13" x14ac:dyDescent="0.25">
      <c r="F3687" s="153"/>
      <c r="G3687" s="153"/>
      <c r="H3687" s="153"/>
      <c r="I3687" s="153"/>
      <c r="J3687" s="153"/>
      <c r="K3687" s="153"/>
      <c r="L3687" s="153"/>
      <c r="M3687" s="153"/>
    </row>
    <row r="3688" spans="6:13" x14ac:dyDescent="0.25">
      <c r="F3688" s="153"/>
      <c r="G3688" s="153"/>
      <c r="H3688" s="153"/>
      <c r="I3688" s="153"/>
      <c r="J3688" s="153"/>
      <c r="K3688" s="153"/>
      <c r="L3688" s="153"/>
      <c r="M3688" s="153"/>
    </row>
    <row r="3689" spans="6:13" x14ac:dyDescent="0.25">
      <c r="F3689" s="153"/>
      <c r="G3689" s="153"/>
      <c r="H3689" s="153"/>
      <c r="I3689" s="153"/>
      <c r="J3689" s="153"/>
      <c r="K3689" s="153"/>
      <c r="L3689" s="153"/>
      <c r="M3689" s="153"/>
    </row>
    <row r="3690" spans="6:13" x14ac:dyDescent="0.25">
      <c r="F3690" s="153"/>
      <c r="G3690" s="153"/>
      <c r="H3690" s="153"/>
      <c r="I3690" s="153"/>
      <c r="J3690" s="153"/>
      <c r="K3690" s="153"/>
      <c r="L3690" s="153"/>
      <c r="M3690" s="153"/>
    </row>
    <row r="3691" spans="6:13" x14ac:dyDescent="0.25">
      <c r="F3691" s="153"/>
      <c r="G3691" s="153"/>
      <c r="H3691" s="153"/>
      <c r="I3691" s="153"/>
      <c r="J3691" s="153"/>
      <c r="K3691" s="153"/>
      <c r="L3691" s="153"/>
      <c r="M3691" s="153"/>
    </row>
    <row r="3692" spans="6:13" x14ac:dyDescent="0.25">
      <c r="F3692" s="153"/>
      <c r="G3692" s="153"/>
      <c r="H3692" s="153"/>
      <c r="I3692" s="153"/>
      <c r="J3692" s="153"/>
      <c r="K3692" s="153"/>
      <c r="L3692" s="153"/>
      <c r="M3692" s="153"/>
    </row>
    <row r="3693" spans="6:13" x14ac:dyDescent="0.25">
      <c r="F3693" s="153"/>
      <c r="G3693" s="153"/>
      <c r="H3693" s="153"/>
      <c r="I3693" s="153"/>
      <c r="J3693" s="153"/>
      <c r="K3693" s="153"/>
      <c r="L3693" s="153"/>
      <c r="M3693" s="153"/>
    </row>
    <row r="3694" spans="6:13" x14ac:dyDescent="0.25">
      <c r="F3694" s="153"/>
      <c r="G3694" s="153"/>
      <c r="H3694" s="153"/>
      <c r="I3694" s="153"/>
      <c r="J3694" s="153"/>
      <c r="K3694" s="153"/>
      <c r="L3694" s="153"/>
      <c r="M3694" s="153"/>
    </row>
    <row r="3695" spans="6:13" x14ac:dyDescent="0.25">
      <c r="F3695" s="153"/>
      <c r="G3695" s="153"/>
      <c r="H3695" s="153"/>
      <c r="I3695" s="153"/>
      <c r="J3695" s="153"/>
      <c r="K3695" s="153"/>
      <c r="L3695" s="153"/>
      <c r="M3695" s="153"/>
    </row>
    <row r="3696" spans="6:13" x14ac:dyDescent="0.25">
      <c r="F3696" s="153"/>
      <c r="G3696" s="153"/>
      <c r="H3696" s="153"/>
      <c r="I3696" s="153"/>
      <c r="J3696" s="153"/>
      <c r="K3696" s="153"/>
      <c r="L3696" s="153"/>
      <c r="M3696" s="153"/>
    </row>
    <row r="3697" spans="6:13" x14ac:dyDescent="0.25">
      <c r="F3697" s="153"/>
      <c r="G3697" s="153"/>
      <c r="H3697" s="153"/>
      <c r="I3697" s="153"/>
      <c r="J3697" s="153"/>
      <c r="K3697" s="153"/>
      <c r="L3697" s="153"/>
      <c r="M3697" s="153"/>
    </row>
    <row r="3698" spans="6:13" x14ac:dyDescent="0.25">
      <c r="F3698" s="153"/>
      <c r="G3698" s="153"/>
      <c r="H3698" s="153"/>
      <c r="I3698" s="153"/>
      <c r="J3698" s="153"/>
      <c r="K3698" s="153"/>
      <c r="L3698" s="153"/>
      <c r="M3698" s="153"/>
    </row>
    <row r="3699" spans="6:13" x14ac:dyDescent="0.25">
      <c r="F3699" s="153"/>
      <c r="G3699" s="153"/>
      <c r="H3699" s="153"/>
      <c r="I3699" s="153"/>
      <c r="J3699" s="153"/>
      <c r="K3699" s="153"/>
      <c r="L3699" s="153"/>
      <c r="M3699" s="153"/>
    </row>
    <row r="3700" spans="6:13" x14ac:dyDescent="0.25">
      <c r="F3700" s="153"/>
      <c r="G3700" s="153"/>
      <c r="H3700" s="153"/>
      <c r="I3700" s="153"/>
      <c r="J3700" s="153"/>
      <c r="K3700" s="153"/>
      <c r="L3700" s="153"/>
      <c r="M3700" s="153"/>
    </row>
    <row r="3701" spans="6:13" x14ac:dyDescent="0.25">
      <c r="F3701" s="153"/>
      <c r="G3701" s="153"/>
      <c r="H3701" s="153"/>
      <c r="I3701" s="153"/>
      <c r="J3701" s="153"/>
      <c r="K3701" s="153"/>
      <c r="L3701" s="153"/>
      <c r="M3701" s="153"/>
    </row>
    <row r="3702" spans="6:13" x14ac:dyDescent="0.25">
      <c r="F3702" s="153"/>
      <c r="G3702" s="153"/>
      <c r="H3702" s="153"/>
      <c r="I3702" s="153"/>
      <c r="J3702" s="153"/>
      <c r="K3702" s="153"/>
      <c r="L3702" s="153"/>
      <c r="M3702" s="153"/>
    </row>
    <row r="3703" spans="6:13" x14ac:dyDescent="0.25">
      <c r="F3703" s="153"/>
      <c r="G3703" s="153"/>
      <c r="H3703" s="153"/>
      <c r="I3703" s="153"/>
      <c r="J3703" s="153"/>
      <c r="K3703" s="153"/>
      <c r="L3703" s="153"/>
      <c r="M3703" s="153"/>
    </row>
    <row r="3704" spans="6:13" x14ac:dyDescent="0.25">
      <c r="F3704" s="153"/>
      <c r="G3704" s="153"/>
      <c r="H3704" s="153"/>
      <c r="I3704" s="153"/>
      <c r="J3704" s="153"/>
      <c r="K3704" s="153"/>
      <c r="L3704" s="153"/>
      <c r="M3704" s="153"/>
    </row>
    <row r="3705" spans="6:13" x14ac:dyDescent="0.25">
      <c r="F3705" s="153"/>
      <c r="G3705" s="153"/>
      <c r="H3705" s="153"/>
      <c r="I3705" s="153"/>
      <c r="J3705" s="153"/>
      <c r="K3705" s="153"/>
      <c r="L3705" s="153"/>
      <c r="M3705" s="153"/>
    </row>
    <row r="3706" spans="6:13" x14ac:dyDescent="0.25">
      <c r="F3706" s="153"/>
      <c r="G3706" s="153"/>
      <c r="H3706" s="153"/>
      <c r="I3706" s="153"/>
      <c r="J3706" s="153"/>
      <c r="K3706" s="153"/>
      <c r="L3706" s="153"/>
      <c r="M3706" s="153"/>
    </row>
    <row r="3707" spans="6:13" x14ac:dyDescent="0.25">
      <c r="F3707" s="153"/>
      <c r="G3707" s="153"/>
      <c r="H3707" s="153"/>
      <c r="I3707" s="153"/>
      <c r="J3707" s="153"/>
      <c r="K3707" s="153"/>
      <c r="L3707" s="153"/>
      <c r="M3707" s="153"/>
    </row>
    <row r="3708" spans="6:13" x14ac:dyDescent="0.25">
      <c r="F3708" s="153"/>
      <c r="G3708" s="153"/>
      <c r="H3708" s="153"/>
      <c r="I3708" s="153"/>
      <c r="J3708" s="153"/>
      <c r="K3708" s="153"/>
      <c r="L3708" s="153"/>
      <c r="M3708" s="153"/>
    </row>
    <row r="3709" spans="6:13" x14ac:dyDescent="0.25">
      <c r="F3709" s="153"/>
      <c r="G3709" s="153"/>
      <c r="H3709" s="153"/>
      <c r="I3709" s="153"/>
      <c r="J3709" s="153"/>
      <c r="K3709" s="153"/>
      <c r="L3709" s="153"/>
      <c r="M3709" s="153"/>
    </row>
    <row r="3710" spans="6:13" x14ac:dyDescent="0.25">
      <c r="F3710" s="153"/>
      <c r="G3710" s="153"/>
      <c r="H3710" s="153"/>
      <c r="I3710" s="153"/>
      <c r="J3710" s="153"/>
      <c r="K3710" s="153"/>
      <c r="L3710" s="153"/>
      <c r="M3710" s="153"/>
    </row>
    <row r="3711" spans="6:13" x14ac:dyDescent="0.25">
      <c r="F3711" s="153"/>
      <c r="G3711" s="153"/>
      <c r="H3711" s="153"/>
      <c r="I3711" s="153"/>
      <c r="J3711" s="153"/>
      <c r="K3711" s="153"/>
      <c r="L3711" s="153"/>
      <c r="M3711" s="153"/>
    </row>
    <row r="3712" spans="6:13" x14ac:dyDescent="0.25">
      <c r="F3712" s="153"/>
      <c r="G3712" s="153"/>
      <c r="H3712" s="153"/>
      <c r="I3712" s="153"/>
      <c r="J3712" s="153"/>
      <c r="K3712" s="153"/>
      <c r="L3712" s="153"/>
      <c r="M3712" s="153"/>
    </row>
    <row r="3713" spans="6:13" x14ac:dyDescent="0.25">
      <c r="F3713" s="153"/>
      <c r="G3713" s="153"/>
      <c r="H3713" s="153"/>
      <c r="I3713" s="153"/>
      <c r="J3713" s="153"/>
      <c r="K3713" s="153"/>
      <c r="L3713" s="153"/>
      <c r="M3713" s="153"/>
    </row>
    <row r="3714" spans="6:13" x14ac:dyDescent="0.25">
      <c r="F3714" s="153"/>
      <c r="G3714" s="153"/>
      <c r="H3714" s="153"/>
      <c r="I3714" s="153"/>
      <c r="J3714" s="153"/>
      <c r="K3714" s="153"/>
      <c r="L3714" s="153"/>
      <c r="M3714" s="153"/>
    </row>
    <row r="3715" spans="6:13" x14ac:dyDescent="0.25">
      <c r="F3715" s="153"/>
      <c r="G3715" s="153"/>
      <c r="H3715" s="153"/>
      <c r="I3715" s="153"/>
      <c r="J3715" s="153"/>
      <c r="K3715" s="153"/>
      <c r="L3715" s="153"/>
      <c r="M3715" s="153"/>
    </row>
    <row r="3716" spans="6:13" x14ac:dyDescent="0.25">
      <c r="F3716" s="153"/>
      <c r="G3716" s="153"/>
      <c r="H3716" s="153"/>
      <c r="I3716" s="153"/>
      <c r="J3716" s="153"/>
      <c r="K3716" s="153"/>
      <c r="L3716" s="153"/>
      <c r="M3716" s="153"/>
    </row>
    <row r="3717" spans="6:13" x14ac:dyDescent="0.25">
      <c r="F3717" s="153"/>
      <c r="G3717" s="153"/>
      <c r="H3717" s="153"/>
      <c r="I3717" s="153"/>
      <c r="J3717" s="153"/>
      <c r="K3717" s="153"/>
      <c r="L3717" s="153"/>
      <c r="M3717" s="153"/>
    </row>
    <row r="3718" spans="6:13" x14ac:dyDescent="0.25">
      <c r="F3718" s="153"/>
      <c r="G3718" s="153"/>
      <c r="H3718" s="153"/>
      <c r="I3718" s="153"/>
      <c r="J3718" s="153"/>
      <c r="K3718" s="153"/>
      <c r="L3718" s="153"/>
      <c r="M3718" s="153"/>
    </row>
    <row r="3719" spans="6:13" x14ac:dyDescent="0.25">
      <c r="F3719" s="153"/>
      <c r="G3719" s="153"/>
      <c r="H3719" s="153"/>
      <c r="I3719" s="153"/>
      <c r="J3719" s="153"/>
      <c r="K3719" s="153"/>
      <c r="L3719" s="153"/>
      <c r="M3719" s="153"/>
    </row>
    <row r="3720" spans="6:13" x14ac:dyDescent="0.25">
      <c r="F3720" s="153"/>
      <c r="G3720" s="153"/>
      <c r="H3720" s="153"/>
      <c r="I3720" s="153"/>
      <c r="J3720" s="153"/>
      <c r="K3720" s="153"/>
      <c r="L3720" s="153"/>
      <c r="M3720" s="153"/>
    </row>
    <row r="3721" spans="6:13" x14ac:dyDescent="0.25">
      <c r="F3721" s="153"/>
      <c r="G3721" s="153"/>
      <c r="H3721" s="153"/>
      <c r="I3721" s="153"/>
      <c r="J3721" s="153"/>
      <c r="K3721" s="153"/>
      <c r="L3721" s="153"/>
      <c r="M3721" s="153"/>
    </row>
    <row r="3722" spans="6:13" x14ac:dyDescent="0.25">
      <c r="F3722" s="153"/>
      <c r="G3722" s="153"/>
      <c r="H3722" s="153"/>
      <c r="I3722" s="153"/>
      <c r="J3722" s="153"/>
      <c r="K3722" s="153"/>
      <c r="L3722" s="153"/>
      <c r="M3722" s="153"/>
    </row>
    <row r="3723" spans="6:13" x14ac:dyDescent="0.25">
      <c r="F3723" s="153"/>
      <c r="G3723" s="153"/>
      <c r="H3723" s="153"/>
      <c r="I3723" s="153"/>
      <c r="J3723" s="153"/>
      <c r="K3723" s="153"/>
      <c r="L3723" s="153"/>
      <c r="M3723" s="153"/>
    </row>
    <row r="3724" spans="6:13" x14ac:dyDescent="0.25">
      <c r="F3724" s="153"/>
      <c r="G3724" s="153"/>
      <c r="H3724" s="153"/>
      <c r="I3724" s="153"/>
      <c r="J3724" s="153"/>
      <c r="K3724" s="153"/>
      <c r="L3724" s="153"/>
      <c r="M3724" s="153"/>
    </row>
    <row r="3725" spans="6:13" x14ac:dyDescent="0.25">
      <c r="F3725" s="153"/>
      <c r="G3725" s="153"/>
      <c r="H3725" s="153"/>
      <c r="I3725" s="153"/>
      <c r="J3725" s="153"/>
      <c r="K3725" s="153"/>
      <c r="L3725" s="153"/>
      <c r="M3725" s="153"/>
    </row>
    <row r="3726" spans="6:13" x14ac:dyDescent="0.25">
      <c r="F3726" s="153"/>
      <c r="G3726" s="153"/>
      <c r="H3726" s="153"/>
      <c r="I3726" s="153"/>
      <c r="J3726" s="153"/>
      <c r="K3726" s="153"/>
      <c r="L3726" s="153"/>
      <c r="M3726" s="153"/>
    </row>
    <row r="3727" spans="6:13" x14ac:dyDescent="0.25">
      <c r="F3727" s="153"/>
      <c r="G3727" s="153"/>
      <c r="H3727" s="153"/>
      <c r="I3727" s="153"/>
      <c r="J3727" s="153"/>
      <c r="K3727" s="153"/>
      <c r="L3727" s="153"/>
      <c r="M3727" s="153"/>
    </row>
    <row r="3728" spans="6:13" x14ac:dyDescent="0.25">
      <c r="F3728" s="153"/>
      <c r="G3728" s="153"/>
      <c r="H3728" s="153"/>
      <c r="I3728" s="153"/>
      <c r="J3728" s="153"/>
      <c r="K3728" s="153"/>
      <c r="L3728" s="153"/>
      <c r="M3728" s="153"/>
    </row>
    <row r="3729" spans="6:13" x14ac:dyDescent="0.25">
      <c r="F3729" s="153"/>
      <c r="G3729" s="153"/>
      <c r="H3729" s="153"/>
      <c r="I3729" s="153"/>
      <c r="J3729" s="153"/>
      <c r="K3729" s="153"/>
      <c r="L3729" s="153"/>
      <c r="M3729" s="153"/>
    </row>
    <row r="3730" spans="6:13" x14ac:dyDescent="0.25">
      <c r="F3730" s="153"/>
      <c r="G3730" s="153"/>
      <c r="H3730" s="153"/>
      <c r="I3730" s="153"/>
      <c r="J3730" s="153"/>
      <c r="K3730" s="153"/>
      <c r="L3730" s="153"/>
      <c r="M3730" s="153"/>
    </row>
    <row r="3731" spans="6:13" x14ac:dyDescent="0.25">
      <c r="F3731" s="153"/>
      <c r="G3731" s="153"/>
      <c r="H3731" s="153"/>
      <c r="I3731" s="153"/>
      <c r="J3731" s="153"/>
      <c r="K3731" s="153"/>
      <c r="L3731" s="153"/>
      <c r="M3731" s="153"/>
    </row>
    <row r="3732" spans="6:13" x14ac:dyDescent="0.25">
      <c r="F3732" s="153"/>
      <c r="G3732" s="153"/>
      <c r="H3732" s="153"/>
      <c r="I3732" s="153"/>
      <c r="J3732" s="153"/>
      <c r="K3732" s="153"/>
      <c r="L3732" s="153"/>
      <c r="M3732" s="153"/>
    </row>
    <row r="3733" spans="6:13" x14ac:dyDescent="0.25">
      <c r="F3733" s="153"/>
      <c r="G3733" s="153"/>
      <c r="H3733" s="153"/>
      <c r="I3733" s="153"/>
      <c r="J3733" s="153"/>
      <c r="K3733" s="153"/>
      <c r="L3733" s="153"/>
      <c r="M3733" s="153"/>
    </row>
    <row r="3734" spans="6:13" x14ac:dyDescent="0.25">
      <c r="F3734" s="153"/>
      <c r="G3734" s="153"/>
      <c r="H3734" s="153"/>
      <c r="I3734" s="153"/>
      <c r="J3734" s="153"/>
      <c r="K3734" s="153"/>
      <c r="L3734" s="153"/>
      <c r="M3734" s="153"/>
    </row>
    <row r="3735" spans="6:13" x14ac:dyDescent="0.25">
      <c r="F3735" s="153"/>
      <c r="G3735" s="153"/>
      <c r="H3735" s="153"/>
      <c r="I3735" s="153"/>
      <c r="J3735" s="153"/>
      <c r="K3735" s="153"/>
      <c r="L3735" s="153"/>
      <c r="M3735" s="153"/>
    </row>
    <row r="3736" spans="6:13" x14ac:dyDescent="0.25">
      <c r="F3736" s="153"/>
      <c r="G3736" s="153"/>
      <c r="H3736" s="153"/>
      <c r="I3736" s="153"/>
      <c r="J3736" s="153"/>
      <c r="K3736" s="153"/>
      <c r="L3736" s="153"/>
      <c r="M3736" s="153"/>
    </row>
    <row r="3737" spans="6:13" x14ac:dyDescent="0.25">
      <c r="F3737" s="153"/>
      <c r="G3737" s="153"/>
      <c r="H3737" s="153"/>
      <c r="I3737" s="153"/>
      <c r="J3737" s="153"/>
      <c r="K3737" s="153"/>
      <c r="L3737" s="153"/>
      <c r="M3737" s="153"/>
    </row>
    <row r="3738" spans="6:13" x14ac:dyDescent="0.25">
      <c r="F3738" s="153"/>
      <c r="G3738" s="153"/>
      <c r="H3738" s="153"/>
      <c r="I3738" s="153"/>
      <c r="J3738" s="153"/>
      <c r="K3738" s="153"/>
      <c r="L3738" s="153"/>
      <c r="M3738" s="153"/>
    </row>
    <row r="3739" spans="6:13" x14ac:dyDescent="0.25">
      <c r="F3739" s="153"/>
      <c r="G3739" s="153"/>
      <c r="H3739" s="153"/>
      <c r="I3739" s="153"/>
      <c r="J3739" s="153"/>
      <c r="K3739" s="153"/>
      <c r="L3739" s="153"/>
      <c r="M3739" s="153"/>
    </row>
    <row r="3740" spans="6:13" x14ac:dyDescent="0.25">
      <c r="F3740" s="153"/>
      <c r="G3740" s="153"/>
      <c r="H3740" s="153"/>
      <c r="I3740" s="153"/>
      <c r="J3740" s="153"/>
      <c r="K3740" s="153"/>
      <c r="L3740" s="153"/>
      <c r="M3740" s="153"/>
    </row>
    <row r="3741" spans="6:13" x14ac:dyDescent="0.25">
      <c r="F3741" s="153"/>
      <c r="G3741" s="153"/>
      <c r="H3741" s="153"/>
      <c r="I3741" s="153"/>
      <c r="J3741" s="153"/>
      <c r="K3741" s="153"/>
      <c r="L3741" s="153"/>
      <c r="M3741" s="153"/>
    </row>
  </sheetData>
  <sheetProtection sheet="1" objects="1" scenarios="1"/>
  <mergeCells count="14897">
    <mergeCell ref="F3740:G3740"/>
    <mergeCell ref="H3740:I3740"/>
    <mergeCell ref="J3740:K3740"/>
    <mergeCell ref="L3740:M3740"/>
    <mergeCell ref="F3741:G3741"/>
    <mergeCell ref="H3741:I3741"/>
    <mergeCell ref="J3741:K3741"/>
    <mergeCell ref="L3741:M3741"/>
    <mergeCell ref="F3738:G3738"/>
    <mergeCell ref="H3738:I3738"/>
    <mergeCell ref="J3738:K3738"/>
    <mergeCell ref="L3738:M3738"/>
    <mergeCell ref="F3739:G3739"/>
    <mergeCell ref="H3739:I3739"/>
    <mergeCell ref="J3739:K3739"/>
    <mergeCell ref="L3739:M3739"/>
    <mergeCell ref="F3736:G3736"/>
    <mergeCell ref="H3736:I3736"/>
    <mergeCell ref="J3736:K3736"/>
    <mergeCell ref="L3736:M3736"/>
    <mergeCell ref="F3737:G3737"/>
    <mergeCell ref="H3737:I3737"/>
    <mergeCell ref="J3737:K3737"/>
    <mergeCell ref="L3737:M3737"/>
    <mergeCell ref="F3734:G3734"/>
    <mergeCell ref="H3734:I3734"/>
    <mergeCell ref="J3734:K3734"/>
    <mergeCell ref="L3734:M3734"/>
    <mergeCell ref="F3735:G3735"/>
    <mergeCell ref="H3735:I3735"/>
    <mergeCell ref="J3735:K3735"/>
    <mergeCell ref="L3735:M3735"/>
    <mergeCell ref="F3732:G3732"/>
    <mergeCell ref="H3732:I3732"/>
    <mergeCell ref="J3732:K3732"/>
    <mergeCell ref="L3732:M3732"/>
    <mergeCell ref="F3733:G3733"/>
    <mergeCell ref="H3733:I3733"/>
    <mergeCell ref="J3733:K3733"/>
    <mergeCell ref="L3733:M3733"/>
    <mergeCell ref="F3730:G3730"/>
    <mergeCell ref="H3730:I3730"/>
    <mergeCell ref="J3730:K3730"/>
    <mergeCell ref="L3730:M3730"/>
    <mergeCell ref="F3731:G3731"/>
    <mergeCell ref="H3731:I3731"/>
    <mergeCell ref="J3731:K3731"/>
    <mergeCell ref="L3731:M3731"/>
    <mergeCell ref="F3728:G3728"/>
    <mergeCell ref="H3728:I3728"/>
    <mergeCell ref="J3728:K3728"/>
    <mergeCell ref="L3728:M3728"/>
    <mergeCell ref="F3729:G3729"/>
    <mergeCell ref="H3729:I3729"/>
    <mergeCell ref="J3729:K3729"/>
    <mergeCell ref="L3729:M3729"/>
    <mergeCell ref="F3726:G3726"/>
    <mergeCell ref="H3726:I3726"/>
    <mergeCell ref="J3726:K3726"/>
    <mergeCell ref="L3726:M3726"/>
    <mergeCell ref="F3727:G3727"/>
    <mergeCell ref="H3727:I3727"/>
    <mergeCell ref="J3727:K3727"/>
    <mergeCell ref="L3727:M3727"/>
    <mergeCell ref="F3724:G3724"/>
    <mergeCell ref="H3724:I3724"/>
    <mergeCell ref="J3724:K3724"/>
    <mergeCell ref="L3724:M3724"/>
    <mergeCell ref="F3725:G3725"/>
    <mergeCell ref="H3725:I3725"/>
    <mergeCell ref="J3725:K3725"/>
    <mergeCell ref="L3725:M3725"/>
    <mergeCell ref="F3722:G3722"/>
    <mergeCell ref="H3722:I3722"/>
    <mergeCell ref="J3722:K3722"/>
    <mergeCell ref="L3722:M3722"/>
    <mergeCell ref="F3723:G3723"/>
    <mergeCell ref="H3723:I3723"/>
    <mergeCell ref="J3723:K3723"/>
    <mergeCell ref="L3723:M3723"/>
    <mergeCell ref="F3720:G3720"/>
    <mergeCell ref="H3720:I3720"/>
    <mergeCell ref="J3720:K3720"/>
    <mergeCell ref="L3720:M3720"/>
    <mergeCell ref="F3721:G3721"/>
    <mergeCell ref="H3721:I3721"/>
    <mergeCell ref="J3721:K3721"/>
    <mergeCell ref="L3721:M3721"/>
    <mergeCell ref="F3718:G3718"/>
    <mergeCell ref="H3718:I3718"/>
    <mergeCell ref="J3718:K3718"/>
    <mergeCell ref="L3718:M3718"/>
    <mergeCell ref="F3719:G3719"/>
    <mergeCell ref="H3719:I3719"/>
    <mergeCell ref="J3719:K3719"/>
    <mergeCell ref="L3719:M3719"/>
    <mergeCell ref="F3716:G3716"/>
    <mergeCell ref="H3716:I3716"/>
    <mergeCell ref="J3716:K3716"/>
    <mergeCell ref="L3716:M3716"/>
    <mergeCell ref="F3717:G3717"/>
    <mergeCell ref="H3717:I3717"/>
    <mergeCell ref="J3717:K3717"/>
    <mergeCell ref="L3717:M3717"/>
    <mergeCell ref="F3714:G3714"/>
    <mergeCell ref="H3714:I3714"/>
    <mergeCell ref="J3714:K3714"/>
    <mergeCell ref="L3714:M3714"/>
    <mergeCell ref="F3715:G3715"/>
    <mergeCell ref="H3715:I3715"/>
    <mergeCell ref="J3715:K3715"/>
    <mergeCell ref="L3715:M3715"/>
    <mergeCell ref="F3712:G3712"/>
    <mergeCell ref="H3712:I3712"/>
    <mergeCell ref="J3712:K3712"/>
    <mergeCell ref="L3712:M3712"/>
    <mergeCell ref="F3713:G3713"/>
    <mergeCell ref="H3713:I3713"/>
    <mergeCell ref="J3713:K3713"/>
    <mergeCell ref="L3713:M3713"/>
    <mergeCell ref="F3710:G3710"/>
    <mergeCell ref="H3710:I3710"/>
    <mergeCell ref="J3710:K3710"/>
    <mergeCell ref="L3710:M3710"/>
    <mergeCell ref="F3711:G3711"/>
    <mergeCell ref="H3711:I3711"/>
    <mergeCell ref="J3711:K3711"/>
    <mergeCell ref="L3711:M3711"/>
    <mergeCell ref="F3708:G3708"/>
    <mergeCell ref="H3708:I3708"/>
    <mergeCell ref="J3708:K3708"/>
    <mergeCell ref="L3708:M3708"/>
    <mergeCell ref="F3709:G3709"/>
    <mergeCell ref="H3709:I3709"/>
    <mergeCell ref="J3709:K3709"/>
    <mergeCell ref="L3709:M3709"/>
    <mergeCell ref="F3706:G3706"/>
    <mergeCell ref="H3706:I3706"/>
    <mergeCell ref="J3706:K3706"/>
    <mergeCell ref="L3706:M3706"/>
    <mergeCell ref="F3707:G3707"/>
    <mergeCell ref="H3707:I3707"/>
    <mergeCell ref="J3707:K3707"/>
    <mergeCell ref="L3707:M3707"/>
    <mergeCell ref="F3704:G3704"/>
    <mergeCell ref="H3704:I3704"/>
    <mergeCell ref="J3704:K3704"/>
    <mergeCell ref="L3704:M3704"/>
    <mergeCell ref="F3705:G3705"/>
    <mergeCell ref="H3705:I3705"/>
    <mergeCell ref="J3705:K3705"/>
    <mergeCell ref="L3705:M3705"/>
    <mergeCell ref="F3702:G3702"/>
    <mergeCell ref="H3702:I3702"/>
    <mergeCell ref="J3702:K3702"/>
    <mergeCell ref="L3702:M3702"/>
    <mergeCell ref="F3703:G3703"/>
    <mergeCell ref="H3703:I3703"/>
    <mergeCell ref="J3703:K3703"/>
    <mergeCell ref="L3703:M3703"/>
    <mergeCell ref="F3700:G3700"/>
    <mergeCell ref="H3700:I3700"/>
    <mergeCell ref="J3700:K3700"/>
    <mergeCell ref="L3700:M3700"/>
    <mergeCell ref="F3701:G3701"/>
    <mergeCell ref="H3701:I3701"/>
    <mergeCell ref="J3701:K3701"/>
    <mergeCell ref="L3701:M3701"/>
    <mergeCell ref="F3698:G3698"/>
    <mergeCell ref="H3698:I3698"/>
    <mergeCell ref="J3698:K3698"/>
    <mergeCell ref="L3698:M3698"/>
    <mergeCell ref="F3699:G3699"/>
    <mergeCell ref="H3699:I3699"/>
    <mergeCell ref="J3699:K3699"/>
    <mergeCell ref="L3699:M3699"/>
    <mergeCell ref="F3696:G3696"/>
    <mergeCell ref="H3696:I3696"/>
    <mergeCell ref="J3696:K3696"/>
    <mergeCell ref="L3696:M3696"/>
    <mergeCell ref="F3697:G3697"/>
    <mergeCell ref="H3697:I3697"/>
    <mergeCell ref="J3697:K3697"/>
    <mergeCell ref="L3697:M3697"/>
    <mergeCell ref="F3694:G3694"/>
    <mergeCell ref="H3694:I3694"/>
    <mergeCell ref="J3694:K3694"/>
    <mergeCell ref="L3694:M3694"/>
    <mergeCell ref="F3695:G3695"/>
    <mergeCell ref="H3695:I3695"/>
    <mergeCell ref="J3695:K3695"/>
    <mergeCell ref="L3695:M3695"/>
    <mergeCell ref="F3692:G3692"/>
    <mergeCell ref="H3692:I3692"/>
    <mergeCell ref="J3692:K3692"/>
    <mergeCell ref="L3692:M3692"/>
    <mergeCell ref="F3693:G3693"/>
    <mergeCell ref="H3693:I3693"/>
    <mergeCell ref="J3693:K3693"/>
    <mergeCell ref="L3693:M3693"/>
    <mergeCell ref="F3690:G3690"/>
    <mergeCell ref="H3690:I3690"/>
    <mergeCell ref="J3690:K3690"/>
    <mergeCell ref="L3690:M3690"/>
    <mergeCell ref="F3691:G3691"/>
    <mergeCell ref="H3691:I3691"/>
    <mergeCell ref="J3691:K3691"/>
    <mergeCell ref="L3691:M3691"/>
    <mergeCell ref="F3688:G3688"/>
    <mergeCell ref="H3688:I3688"/>
    <mergeCell ref="J3688:K3688"/>
    <mergeCell ref="L3688:M3688"/>
    <mergeCell ref="F3689:G3689"/>
    <mergeCell ref="H3689:I3689"/>
    <mergeCell ref="J3689:K3689"/>
    <mergeCell ref="L3689:M3689"/>
    <mergeCell ref="F3686:G3686"/>
    <mergeCell ref="H3686:I3686"/>
    <mergeCell ref="J3686:K3686"/>
    <mergeCell ref="L3686:M3686"/>
    <mergeCell ref="F3687:G3687"/>
    <mergeCell ref="H3687:I3687"/>
    <mergeCell ref="J3687:K3687"/>
    <mergeCell ref="L3687:M3687"/>
    <mergeCell ref="F3684:G3684"/>
    <mergeCell ref="H3684:I3684"/>
    <mergeCell ref="J3684:K3684"/>
    <mergeCell ref="L3684:M3684"/>
    <mergeCell ref="F3685:G3685"/>
    <mergeCell ref="H3685:I3685"/>
    <mergeCell ref="J3685:K3685"/>
    <mergeCell ref="L3685:M3685"/>
    <mergeCell ref="F3682:G3682"/>
    <mergeCell ref="H3682:I3682"/>
    <mergeCell ref="J3682:K3682"/>
    <mergeCell ref="L3682:M3682"/>
    <mergeCell ref="F3683:G3683"/>
    <mergeCell ref="H3683:I3683"/>
    <mergeCell ref="J3683:K3683"/>
    <mergeCell ref="L3683:M3683"/>
    <mergeCell ref="F3680:G3680"/>
    <mergeCell ref="H3680:I3680"/>
    <mergeCell ref="J3680:K3680"/>
    <mergeCell ref="L3680:M3680"/>
    <mergeCell ref="F3681:G3681"/>
    <mergeCell ref="H3681:I3681"/>
    <mergeCell ref="J3681:K3681"/>
    <mergeCell ref="L3681:M3681"/>
    <mergeCell ref="F3678:G3678"/>
    <mergeCell ref="H3678:I3678"/>
    <mergeCell ref="J3678:K3678"/>
    <mergeCell ref="L3678:M3678"/>
    <mergeCell ref="F3679:G3679"/>
    <mergeCell ref="H3679:I3679"/>
    <mergeCell ref="J3679:K3679"/>
    <mergeCell ref="L3679:M3679"/>
    <mergeCell ref="F3676:G3676"/>
    <mergeCell ref="H3676:I3676"/>
    <mergeCell ref="J3676:K3676"/>
    <mergeCell ref="L3676:M3676"/>
    <mergeCell ref="F3677:G3677"/>
    <mergeCell ref="H3677:I3677"/>
    <mergeCell ref="J3677:K3677"/>
    <mergeCell ref="L3677:M3677"/>
    <mergeCell ref="F3674:G3674"/>
    <mergeCell ref="H3674:I3674"/>
    <mergeCell ref="J3674:K3674"/>
    <mergeCell ref="L3674:M3674"/>
    <mergeCell ref="F3675:G3675"/>
    <mergeCell ref="H3675:I3675"/>
    <mergeCell ref="J3675:K3675"/>
    <mergeCell ref="L3675:M3675"/>
    <mergeCell ref="F3672:G3672"/>
    <mergeCell ref="H3672:I3672"/>
    <mergeCell ref="J3672:K3672"/>
    <mergeCell ref="L3672:M3672"/>
    <mergeCell ref="F3673:G3673"/>
    <mergeCell ref="H3673:I3673"/>
    <mergeCell ref="J3673:K3673"/>
    <mergeCell ref="L3673:M3673"/>
    <mergeCell ref="F3670:G3670"/>
    <mergeCell ref="H3670:I3670"/>
    <mergeCell ref="J3670:K3670"/>
    <mergeCell ref="L3670:M3670"/>
    <mergeCell ref="F3671:G3671"/>
    <mergeCell ref="H3671:I3671"/>
    <mergeCell ref="J3671:K3671"/>
    <mergeCell ref="L3671:M3671"/>
    <mergeCell ref="F3668:G3668"/>
    <mergeCell ref="H3668:I3668"/>
    <mergeCell ref="J3668:K3668"/>
    <mergeCell ref="L3668:M3668"/>
    <mergeCell ref="F3669:G3669"/>
    <mergeCell ref="H3669:I3669"/>
    <mergeCell ref="J3669:K3669"/>
    <mergeCell ref="L3669:M3669"/>
    <mergeCell ref="F3666:G3666"/>
    <mergeCell ref="H3666:I3666"/>
    <mergeCell ref="J3666:K3666"/>
    <mergeCell ref="L3666:M3666"/>
    <mergeCell ref="F3667:G3667"/>
    <mergeCell ref="H3667:I3667"/>
    <mergeCell ref="J3667:K3667"/>
    <mergeCell ref="L3667:M3667"/>
    <mergeCell ref="F3664:G3664"/>
    <mergeCell ref="H3664:I3664"/>
    <mergeCell ref="J3664:K3664"/>
    <mergeCell ref="L3664:M3664"/>
    <mergeCell ref="F3665:G3665"/>
    <mergeCell ref="H3665:I3665"/>
    <mergeCell ref="J3665:K3665"/>
    <mergeCell ref="L3665:M3665"/>
    <mergeCell ref="F3662:G3662"/>
    <mergeCell ref="H3662:I3662"/>
    <mergeCell ref="J3662:K3662"/>
    <mergeCell ref="L3662:M3662"/>
    <mergeCell ref="F3663:G3663"/>
    <mergeCell ref="H3663:I3663"/>
    <mergeCell ref="J3663:K3663"/>
    <mergeCell ref="L3663:M3663"/>
    <mergeCell ref="F3660:G3660"/>
    <mergeCell ref="H3660:I3660"/>
    <mergeCell ref="J3660:K3660"/>
    <mergeCell ref="L3660:M3660"/>
    <mergeCell ref="F3661:G3661"/>
    <mergeCell ref="H3661:I3661"/>
    <mergeCell ref="J3661:K3661"/>
    <mergeCell ref="L3661:M3661"/>
    <mergeCell ref="F3658:G3658"/>
    <mergeCell ref="H3658:I3658"/>
    <mergeCell ref="J3658:K3658"/>
    <mergeCell ref="L3658:M3658"/>
    <mergeCell ref="F3659:G3659"/>
    <mergeCell ref="H3659:I3659"/>
    <mergeCell ref="J3659:K3659"/>
    <mergeCell ref="L3659:M3659"/>
    <mergeCell ref="F3656:G3656"/>
    <mergeCell ref="H3656:I3656"/>
    <mergeCell ref="J3656:K3656"/>
    <mergeCell ref="L3656:M3656"/>
    <mergeCell ref="F3657:G3657"/>
    <mergeCell ref="H3657:I3657"/>
    <mergeCell ref="J3657:K3657"/>
    <mergeCell ref="L3657:M3657"/>
    <mergeCell ref="F3654:G3654"/>
    <mergeCell ref="H3654:I3654"/>
    <mergeCell ref="J3654:K3654"/>
    <mergeCell ref="L3654:M3654"/>
    <mergeCell ref="F3655:G3655"/>
    <mergeCell ref="H3655:I3655"/>
    <mergeCell ref="J3655:K3655"/>
    <mergeCell ref="L3655:M3655"/>
    <mergeCell ref="F3652:G3652"/>
    <mergeCell ref="H3652:I3652"/>
    <mergeCell ref="J3652:K3652"/>
    <mergeCell ref="L3652:M3652"/>
    <mergeCell ref="F3653:G3653"/>
    <mergeCell ref="H3653:I3653"/>
    <mergeCell ref="J3653:K3653"/>
    <mergeCell ref="L3653:M3653"/>
    <mergeCell ref="F3650:G3650"/>
    <mergeCell ref="H3650:I3650"/>
    <mergeCell ref="J3650:K3650"/>
    <mergeCell ref="L3650:M3650"/>
    <mergeCell ref="F3651:G3651"/>
    <mergeCell ref="H3651:I3651"/>
    <mergeCell ref="J3651:K3651"/>
    <mergeCell ref="L3651:M3651"/>
    <mergeCell ref="F3648:G3648"/>
    <mergeCell ref="H3648:I3648"/>
    <mergeCell ref="J3648:K3648"/>
    <mergeCell ref="L3648:M3648"/>
    <mergeCell ref="F3649:G3649"/>
    <mergeCell ref="H3649:I3649"/>
    <mergeCell ref="J3649:K3649"/>
    <mergeCell ref="L3649:M3649"/>
    <mergeCell ref="F3646:G3646"/>
    <mergeCell ref="H3646:I3646"/>
    <mergeCell ref="J3646:K3646"/>
    <mergeCell ref="L3646:M3646"/>
    <mergeCell ref="F3647:G3647"/>
    <mergeCell ref="H3647:I3647"/>
    <mergeCell ref="J3647:K3647"/>
    <mergeCell ref="L3647:M3647"/>
    <mergeCell ref="F3644:G3644"/>
    <mergeCell ref="H3644:I3644"/>
    <mergeCell ref="J3644:K3644"/>
    <mergeCell ref="L3644:M3644"/>
    <mergeCell ref="F3645:G3645"/>
    <mergeCell ref="H3645:I3645"/>
    <mergeCell ref="J3645:K3645"/>
    <mergeCell ref="L3645:M3645"/>
    <mergeCell ref="F3642:G3642"/>
    <mergeCell ref="H3642:I3642"/>
    <mergeCell ref="J3642:K3642"/>
    <mergeCell ref="L3642:M3642"/>
    <mergeCell ref="F3643:G3643"/>
    <mergeCell ref="H3643:I3643"/>
    <mergeCell ref="J3643:K3643"/>
    <mergeCell ref="L3643:M3643"/>
    <mergeCell ref="F3640:G3640"/>
    <mergeCell ref="H3640:I3640"/>
    <mergeCell ref="J3640:K3640"/>
    <mergeCell ref="L3640:M3640"/>
    <mergeCell ref="F3641:G3641"/>
    <mergeCell ref="H3641:I3641"/>
    <mergeCell ref="J3641:K3641"/>
    <mergeCell ref="L3641:M3641"/>
    <mergeCell ref="F3638:G3638"/>
    <mergeCell ref="H3638:I3638"/>
    <mergeCell ref="J3638:K3638"/>
    <mergeCell ref="L3638:M3638"/>
    <mergeCell ref="F3639:G3639"/>
    <mergeCell ref="H3639:I3639"/>
    <mergeCell ref="J3639:K3639"/>
    <mergeCell ref="L3639:M3639"/>
    <mergeCell ref="F3636:G3636"/>
    <mergeCell ref="H3636:I3636"/>
    <mergeCell ref="J3636:K3636"/>
    <mergeCell ref="L3636:M3636"/>
    <mergeCell ref="F3637:G3637"/>
    <mergeCell ref="H3637:I3637"/>
    <mergeCell ref="J3637:K3637"/>
    <mergeCell ref="L3637:M3637"/>
    <mergeCell ref="F3634:G3634"/>
    <mergeCell ref="H3634:I3634"/>
    <mergeCell ref="J3634:K3634"/>
    <mergeCell ref="L3634:M3634"/>
    <mergeCell ref="F3635:G3635"/>
    <mergeCell ref="H3635:I3635"/>
    <mergeCell ref="J3635:K3635"/>
    <mergeCell ref="L3635:M3635"/>
    <mergeCell ref="F3632:G3632"/>
    <mergeCell ref="H3632:I3632"/>
    <mergeCell ref="J3632:K3632"/>
    <mergeCell ref="L3632:M3632"/>
    <mergeCell ref="F3633:G3633"/>
    <mergeCell ref="H3633:I3633"/>
    <mergeCell ref="J3633:K3633"/>
    <mergeCell ref="L3633:M3633"/>
    <mergeCell ref="F3630:G3630"/>
    <mergeCell ref="H3630:I3630"/>
    <mergeCell ref="J3630:K3630"/>
    <mergeCell ref="L3630:M3630"/>
    <mergeCell ref="F3631:G3631"/>
    <mergeCell ref="H3631:I3631"/>
    <mergeCell ref="J3631:K3631"/>
    <mergeCell ref="L3631:M3631"/>
    <mergeCell ref="F3628:G3628"/>
    <mergeCell ref="H3628:I3628"/>
    <mergeCell ref="J3628:K3628"/>
    <mergeCell ref="L3628:M3628"/>
    <mergeCell ref="F3629:G3629"/>
    <mergeCell ref="H3629:I3629"/>
    <mergeCell ref="J3629:K3629"/>
    <mergeCell ref="L3629:M3629"/>
    <mergeCell ref="F3626:G3626"/>
    <mergeCell ref="H3626:I3626"/>
    <mergeCell ref="J3626:K3626"/>
    <mergeCell ref="L3626:M3626"/>
    <mergeCell ref="F3627:G3627"/>
    <mergeCell ref="H3627:I3627"/>
    <mergeCell ref="J3627:K3627"/>
    <mergeCell ref="L3627:M3627"/>
    <mergeCell ref="F3624:G3624"/>
    <mergeCell ref="H3624:I3624"/>
    <mergeCell ref="J3624:K3624"/>
    <mergeCell ref="L3624:M3624"/>
    <mergeCell ref="F3625:G3625"/>
    <mergeCell ref="H3625:I3625"/>
    <mergeCell ref="J3625:K3625"/>
    <mergeCell ref="L3625:M3625"/>
    <mergeCell ref="F3622:G3622"/>
    <mergeCell ref="H3622:I3622"/>
    <mergeCell ref="J3622:K3622"/>
    <mergeCell ref="L3622:M3622"/>
    <mergeCell ref="F3623:G3623"/>
    <mergeCell ref="H3623:I3623"/>
    <mergeCell ref="J3623:K3623"/>
    <mergeCell ref="L3623:M3623"/>
    <mergeCell ref="F3620:G3620"/>
    <mergeCell ref="H3620:I3620"/>
    <mergeCell ref="J3620:K3620"/>
    <mergeCell ref="L3620:M3620"/>
    <mergeCell ref="F3621:G3621"/>
    <mergeCell ref="H3621:I3621"/>
    <mergeCell ref="J3621:K3621"/>
    <mergeCell ref="L3621:M3621"/>
    <mergeCell ref="F3618:G3618"/>
    <mergeCell ref="H3618:I3618"/>
    <mergeCell ref="J3618:K3618"/>
    <mergeCell ref="L3618:M3618"/>
    <mergeCell ref="F3619:G3619"/>
    <mergeCell ref="H3619:I3619"/>
    <mergeCell ref="J3619:K3619"/>
    <mergeCell ref="L3619:M3619"/>
    <mergeCell ref="F3616:G3616"/>
    <mergeCell ref="H3616:I3616"/>
    <mergeCell ref="J3616:K3616"/>
    <mergeCell ref="L3616:M3616"/>
    <mergeCell ref="F3617:G3617"/>
    <mergeCell ref="H3617:I3617"/>
    <mergeCell ref="J3617:K3617"/>
    <mergeCell ref="L3617:M3617"/>
    <mergeCell ref="F3614:G3614"/>
    <mergeCell ref="H3614:I3614"/>
    <mergeCell ref="J3614:K3614"/>
    <mergeCell ref="L3614:M3614"/>
    <mergeCell ref="F3615:G3615"/>
    <mergeCell ref="H3615:I3615"/>
    <mergeCell ref="J3615:K3615"/>
    <mergeCell ref="L3615:M3615"/>
    <mergeCell ref="F3612:G3612"/>
    <mergeCell ref="H3612:I3612"/>
    <mergeCell ref="J3612:K3612"/>
    <mergeCell ref="L3612:M3612"/>
    <mergeCell ref="F3613:G3613"/>
    <mergeCell ref="H3613:I3613"/>
    <mergeCell ref="J3613:K3613"/>
    <mergeCell ref="L3613:M3613"/>
    <mergeCell ref="F3610:G3610"/>
    <mergeCell ref="H3610:I3610"/>
    <mergeCell ref="J3610:K3610"/>
    <mergeCell ref="L3610:M3610"/>
    <mergeCell ref="F3611:G3611"/>
    <mergeCell ref="H3611:I3611"/>
    <mergeCell ref="J3611:K3611"/>
    <mergeCell ref="L3611:M3611"/>
    <mergeCell ref="F3608:G3608"/>
    <mergeCell ref="H3608:I3608"/>
    <mergeCell ref="J3608:K3608"/>
    <mergeCell ref="L3608:M3608"/>
    <mergeCell ref="F3609:G3609"/>
    <mergeCell ref="H3609:I3609"/>
    <mergeCell ref="J3609:K3609"/>
    <mergeCell ref="L3609:M3609"/>
    <mergeCell ref="F3606:G3606"/>
    <mergeCell ref="H3606:I3606"/>
    <mergeCell ref="J3606:K3606"/>
    <mergeCell ref="L3606:M3606"/>
    <mergeCell ref="F3607:G3607"/>
    <mergeCell ref="H3607:I3607"/>
    <mergeCell ref="J3607:K3607"/>
    <mergeCell ref="L3607:M3607"/>
    <mergeCell ref="F3604:G3604"/>
    <mergeCell ref="H3604:I3604"/>
    <mergeCell ref="J3604:K3604"/>
    <mergeCell ref="L3604:M3604"/>
    <mergeCell ref="F3605:G3605"/>
    <mergeCell ref="H3605:I3605"/>
    <mergeCell ref="J3605:K3605"/>
    <mergeCell ref="L3605:M3605"/>
    <mergeCell ref="F3602:G3602"/>
    <mergeCell ref="H3602:I3602"/>
    <mergeCell ref="J3602:K3602"/>
    <mergeCell ref="L3602:M3602"/>
    <mergeCell ref="F3603:G3603"/>
    <mergeCell ref="H3603:I3603"/>
    <mergeCell ref="J3603:K3603"/>
    <mergeCell ref="L3603:M3603"/>
    <mergeCell ref="F3600:G3600"/>
    <mergeCell ref="H3600:I3600"/>
    <mergeCell ref="J3600:K3600"/>
    <mergeCell ref="L3600:M3600"/>
    <mergeCell ref="F3601:G3601"/>
    <mergeCell ref="H3601:I3601"/>
    <mergeCell ref="J3601:K3601"/>
    <mergeCell ref="L3601:M3601"/>
    <mergeCell ref="F3598:G3598"/>
    <mergeCell ref="H3598:I3598"/>
    <mergeCell ref="J3598:K3598"/>
    <mergeCell ref="L3598:M3598"/>
    <mergeCell ref="F3599:G3599"/>
    <mergeCell ref="H3599:I3599"/>
    <mergeCell ref="J3599:K3599"/>
    <mergeCell ref="L3599:M3599"/>
    <mergeCell ref="F3596:G3596"/>
    <mergeCell ref="H3596:I3596"/>
    <mergeCell ref="J3596:K3596"/>
    <mergeCell ref="L3596:M3596"/>
    <mergeCell ref="F3597:G3597"/>
    <mergeCell ref="H3597:I3597"/>
    <mergeCell ref="J3597:K3597"/>
    <mergeCell ref="L3597:M3597"/>
    <mergeCell ref="F3594:G3594"/>
    <mergeCell ref="H3594:I3594"/>
    <mergeCell ref="J3594:K3594"/>
    <mergeCell ref="L3594:M3594"/>
    <mergeCell ref="F3595:G3595"/>
    <mergeCell ref="H3595:I3595"/>
    <mergeCell ref="J3595:K3595"/>
    <mergeCell ref="L3595:M3595"/>
    <mergeCell ref="F3592:G3592"/>
    <mergeCell ref="H3592:I3592"/>
    <mergeCell ref="J3592:K3592"/>
    <mergeCell ref="L3592:M3592"/>
    <mergeCell ref="F3593:G3593"/>
    <mergeCell ref="H3593:I3593"/>
    <mergeCell ref="J3593:K3593"/>
    <mergeCell ref="L3593:M3593"/>
    <mergeCell ref="F3590:G3590"/>
    <mergeCell ref="H3590:I3590"/>
    <mergeCell ref="J3590:K3590"/>
    <mergeCell ref="L3590:M3590"/>
    <mergeCell ref="F3591:G3591"/>
    <mergeCell ref="H3591:I3591"/>
    <mergeCell ref="J3591:K3591"/>
    <mergeCell ref="L3591:M3591"/>
    <mergeCell ref="F3588:G3588"/>
    <mergeCell ref="H3588:I3588"/>
    <mergeCell ref="J3588:K3588"/>
    <mergeCell ref="L3588:M3588"/>
    <mergeCell ref="F3589:G3589"/>
    <mergeCell ref="H3589:I3589"/>
    <mergeCell ref="J3589:K3589"/>
    <mergeCell ref="L3589:M3589"/>
    <mergeCell ref="F3586:G3586"/>
    <mergeCell ref="H3586:I3586"/>
    <mergeCell ref="J3586:K3586"/>
    <mergeCell ref="L3586:M3586"/>
    <mergeCell ref="F3587:G3587"/>
    <mergeCell ref="H3587:I3587"/>
    <mergeCell ref="J3587:K3587"/>
    <mergeCell ref="L3587:M3587"/>
    <mergeCell ref="F3584:G3584"/>
    <mergeCell ref="H3584:I3584"/>
    <mergeCell ref="J3584:K3584"/>
    <mergeCell ref="L3584:M3584"/>
    <mergeCell ref="F3585:G3585"/>
    <mergeCell ref="H3585:I3585"/>
    <mergeCell ref="J3585:K3585"/>
    <mergeCell ref="L3585:M3585"/>
    <mergeCell ref="F3582:G3582"/>
    <mergeCell ref="H3582:I3582"/>
    <mergeCell ref="J3582:K3582"/>
    <mergeCell ref="L3582:M3582"/>
    <mergeCell ref="F3583:G3583"/>
    <mergeCell ref="H3583:I3583"/>
    <mergeCell ref="J3583:K3583"/>
    <mergeCell ref="L3583:M3583"/>
    <mergeCell ref="F3580:G3580"/>
    <mergeCell ref="H3580:I3580"/>
    <mergeCell ref="J3580:K3580"/>
    <mergeCell ref="L3580:M3580"/>
    <mergeCell ref="F3581:G3581"/>
    <mergeCell ref="H3581:I3581"/>
    <mergeCell ref="J3581:K3581"/>
    <mergeCell ref="L3581:M3581"/>
    <mergeCell ref="F3578:G3578"/>
    <mergeCell ref="H3578:I3578"/>
    <mergeCell ref="J3578:K3578"/>
    <mergeCell ref="L3578:M3578"/>
    <mergeCell ref="F3579:G3579"/>
    <mergeCell ref="H3579:I3579"/>
    <mergeCell ref="J3579:K3579"/>
    <mergeCell ref="L3579:M3579"/>
    <mergeCell ref="F3576:G3576"/>
    <mergeCell ref="H3576:I3576"/>
    <mergeCell ref="J3576:K3576"/>
    <mergeCell ref="L3576:M3576"/>
    <mergeCell ref="F3577:G3577"/>
    <mergeCell ref="H3577:I3577"/>
    <mergeCell ref="J3577:K3577"/>
    <mergeCell ref="L3577:M3577"/>
    <mergeCell ref="F3574:G3574"/>
    <mergeCell ref="H3574:I3574"/>
    <mergeCell ref="J3574:K3574"/>
    <mergeCell ref="L3574:M3574"/>
    <mergeCell ref="F3575:G3575"/>
    <mergeCell ref="H3575:I3575"/>
    <mergeCell ref="J3575:K3575"/>
    <mergeCell ref="L3575:M3575"/>
    <mergeCell ref="F3572:G3572"/>
    <mergeCell ref="H3572:I3572"/>
    <mergeCell ref="J3572:K3572"/>
    <mergeCell ref="L3572:M3572"/>
    <mergeCell ref="F3573:G3573"/>
    <mergeCell ref="H3573:I3573"/>
    <mergeCell ref="J3573:K3573"/>
    <mergeCell ref="L3573:M3573"/>
    <mergeCell ref="F3570:G3570"/>
    <mergeCell ref="H3570:I3570"/>
    <mergeCell ref="J3570:K3570"/>
    <mergeCell ref="L3570:M3570"/>
    <mergeCell ref="F3571:G3571"/>
    <mergeCell ref="H3571:I3571"/>
    <mergeCell ref="J3571:K3571"/>
    <mergeCell ref="L3571:M3571"/>
    <mergeCell ref="F3568:G3568"/>
    <mergeCell ref="H3568:I3568"/>
    <mergeCell ref="J3568:K3568"/>
    <mergeCell ref="L3568:M3568"/>
    <mergeCell ref="F3569:G3569"/>
    <mergeCell ref="H3569:I3569"/>
    <mergeCell ref="J3569:K3569"/>
    <mergeCell ref="L3569:M3569"/>
    <mergeCell ref="F3566:G3566"/>
    <mergeCell ref="H3566:I3566"/>
    <mergeCell ref="J3566:K3566"/>
    <mergeCell ref="L3566:M3566"/>
    <mergeCell ref="F3567:G3567"/>
    <mergeCell ref="H3567:I3567"/>
    <mergeCell ref="J3567:K3567"/>
    <mergeCell ref="L3567:M3567"/>
    <mergeCell ref="F3564:G3564"/>
    <mergeCell ref="H3564:I3564"/>
    <mergeCell ref="J3564:K3564"/>
    <mergeCell ref="L3564:M3564"/>
    <mergeCell ref="F3565:G3565"/>
    <mergeCell ref="H3565:I3565"/>
    <mergeCell ref="J3565:K3565"/>
    <mergeCell ref="L3565:M3565"/>
    <mergeCell ref="F3562:G3562"/>
    <mergeCell ref="H3562:I3562"/>
    <mergeCell ref="J3562:K3562"/>
    <mergeCell ref="L3562:M3562"/>
    <mergeCell ref="F3563:G3563"/>
    <mergeCell ref="H3563:I3563"/>
    <mergeCell ref="J3563:K3563"/>
    <mergeCell ref="L3563:M3563"/>
    <mergeCell ref="F3560:G3560"/>
    <mergeCell ref="H3560:I3560"/>
    <mergeCell ref="J3560:K3560"/>
    <mergeCell ref="L3560:M3560"/>
    <mergeCell ref="F3561:G3561"/>
    <mergeCell ref="H3561:I3561"/>
    <mergeCell ref="J3561:K3561"/>
    <mergeCell ref="L3561:M3561"/>
    <mergeCell ref="F3558:G3558"/>
    <mergeCell ref="H3558:I3558"/>
    <mergeCell ref="J3558:K3558"/>
    <mergeCell ref="L3558:M3558"/>
    <mergeCell ref="F3559:G3559"/>
    <mergeCell ref="H3559:I3559"/>
    <mergeCell ref="J3559:K3559"/>
    <mergeCell ref="L3559:M3559"/>
    <mergeCell ref="F3556:G3556"/>
    <mergeCell ref="H3556:I3556"/>
    <mergeCell ref="J3556:K3556"/>
    <mergeCell ref="L3556:M3556"/>
    <mergeCell ref="F3557:G3557"/>
    <mergeCell ref="H3557:I3557"/>
    <mergeCell ref="J3557:K3557"/>
    <mergeCell ref="L3557:M3557"/>
    <mergeCell ref="F3554:G3554"/>
    <mergeCell ref="H3554:I3554"/>
    <mergeCell ref="J3554:K3554"/>
    <mergeCell ref="L3554:M3554"/>
    <mergeCell ref="F3555:G3555"/>
    <mergeCell ref="H3555:I3555"/>
    <mergeCell ref="J3555:K3555"/>
    <mergeCell ref="L3555:M3555"/>
    <mergeCell ref="F3552:G3552"/>
    <mergeCell ref="H3552:I3552"/>
    <mergeCell ref="J3552:K3552"/>
    <mergeCell ref="L3552:M3552"/>
    <mergeCell ref="F3553:G3553"/>
    <mergeCell ref="H3553:I3553"/>
    <mergeCell ref="J3553:K3553"/>
    <mergeCell ref="L3553:M3553"/>
    <mergeCell ref="F3550:G3550"/>
    <mergeCell ref="H3550:I3550"/>
    <mergeCell ref="J3550:K3550"/>
    <mergeCell ref="L3550:M3550"/>
    <mergeCell ref="F3551:G3551"/>
    <mergeCell ref="H3551:I3551"/>
    <mergeCell ref="J3551:K3551"/>
    <mergeCell ref="L3551:M3551"/>
    <mergeCell ref="F3548:G3548"/>
    <mergeCell ref="H3548:I3548"/>
    <mergeCell ref="J3548:K3548"/>
    <mergeCell ref="L3548:M3548"/>
    <mergeCell ref="F3549:G3549"/>
    <mergeCell ref="H3549:I3549"/>
    <mergeCell ref="J3549:K3549"/>
    <mergeCell ref="L3549:M3549"/>
    <mergeCell ref="F3546:G3546"/>
    <mergeCell ref="H3546:I3546"/>
    <mergeCell ref="J3546:K3546"/>
    <mergeCell ref="L3546:M3546"/>
    <mergeCell ref="F3547:G3547"/>
    <mergeCell ref="H3547:I3547"/>
    <mergeCell ref="J3547:K3547"/>
    <mergeCell ref="L3547:M3547"/>
    <mergeCell ref="F3544:G3544"/>
    <mergeCell ref="H3544:I3544"/>
    <mergeCell ref="J3544:K3544"/>
    <mergeCell ref="L3544:M3544"/>
    <mergeCell ref="F3545:G3545"/>
    <mergeCell ref="H3545:I3545"/>
    <mergeCell ref="J3545:K3545"/>
    <mergeCell ref="L3545:M3545"/>
    <mergeCell ref="F3542:G3542"/>
    <mergeCell ref="H3542:I3542"/>
    <mergeCell ref="J3542:K3542"/>
    <mergeCell ref="L3542:M3542"/>
    <mergeCell ref="F3543:G3543"/>
    <mergeCell ref="H3543:I3543"/>
    <mergeCell ref="J3543:K3543"/>
    <mergeCell ref="L3543:M3543"/>
    <mergeCell ref="F3540:G3540"/>
    <mergeCell ref="H3540:I3540"/>
    <mergeCell ref="J3540:K3540"/>
    <mergeCell ref="L3540:M3540"/>
    <mergeCell ref="F3541:G3541"/>
    <mergeCell ref="H3541:I3541"/>
    <mergeCell ref="J3541:K3541"/>
    <mergeCell ref="L3541:M3541"/>
    <mergeCell ref="F3538:G3538"/>
    <mergeCell ref="H3538:I3538"/>
    <mergeCell ref="J3538:K3538"/>
    <mergeCell ref="L3538:M3538"/>
    <mergeCell ref="F3539:G3539"/>
    <mergeCell ref="H3539:I3539"/>
    <mergeCell ref="J3539:K3539"/>
    <mergeCell ref="L3539:M3539"/>
    <mergeCell ref="F3536:G3536"/>
    <mergeCell ref="H3536:I3536"/>
    <mergeCell ref="J3536:K3536"/>
    <mergeCell ref="L3536:M3536"/>
    <mergeCell ref="F3537:G3537"/>
    <mergeCell ref="H3537:I3537"/>
    <mergeCell ref="J3537:K3537"/>
    <mergeCell ref="L3537:M3537"/>
    <mergeCell ref="F3534:G3534"/>
    <mergeCell ref="H3534:I3534"/>
    <mergeCell ref="J3534:K3534"/>
    <mergeCell ref="L3534:M3534"/>
    <mergeCell ref="F3535:G3535"/>
    <mergeCell ref="H3535:I3535"/>
    <mergeCell ref="J3535:K3535"/>
    <mergeCell ref="L3535:M3535"/>
    <mergeCell ref="F3532:G3532"/>
    <mergeCell ref="H3532:I3532"/>
    <mergeCell ref="J3532:K3532"/>
    <mergeCell ref="L3532:M3532"/>
    <mergeCell ref="F3533:G3533"/>
    <mergeCell ref="H3533:I3533"/>
    <mergeCell ref="J3533:K3533"/>
    <mergeCell ref="L3533:M3533"/>
    <mergeCell ref="F3530:G3530"/>
    <mergeCell ref="H3530:I3530"/>
    <mergeCell ref="J3530:K3530"/>
    <mergeCell ref="L3530:M3530"/>
    <mergeCell ref="F3531:G3531"/>
    <mergeCell ref="H3531:I3531"/>
    <mergeCell ref="J3531:K3531"/>
    <mergeCell ref="L3531:M3531"/>
    <mergeCell ref="F3528:G3528"/>
    <mergeCell ref="H3528:I3528"/>
    <mergeCell ref="J3528:K3528"/>
    <mergeCell ref="L3528:M3528"/>
    <mergeCell ref="F3529:G3529"/>
    <mergeCell ref="H3529:I3529"/>
    <mergeCell ref="J3529:K3529"/>
    <mergeCell ref="L3529:M3529"/>
    <mergeCell ref="F3526:G3526"/>
    <mergeCell ref="H3526:I3526"/>
    <mergeCell ref="J3526:K3526"/>
    <mergeCell ref="L3526:M3526"/>
    <mergeCell ref="F3527:G3527"/>
    <mergeCell ref="H3527:I3527"/>
    <mergeCell ref="J3527:K3527"/>
    <mergeCell ref="L3527:M3527"/>
    <mergeCell ref="F3524:G3524"/>
    <mergeCell ref="H3524:I3524"/>
    <mergeCell ref="J3524:K3524"/>
    <mergeCell ref="L3524:M3524"/>
    <mergeCell ref="F3525:G3525"/>
    <mergeCell ref="H3525:I3525"/>
    <mergeCell ref="J3525:K3525"/>
    <mergeCell ref="L3525:M3525"/>
    <mergeCell ref="F3522:G3522"/>
    <mergeCell ref="H3522:I3522"/>
    <mergeCell ref="J3522:K3522"/>
    <mergeCell ref="L3522:M3522"/>
    <mergeCell ref="F3523:G3523"/>
    <mergeCell ref="H3523:I3523"/>
    <mergeCell ref="J3523:K3523"/>
    <mergeCell ref="L3523:M3523"/>
    <mergeCell ref="F3520:G3520"/>
    <mergeCell ref="H3520:I3520"/>
    <mergeCell ref="J3520:K3520"/>
    <mergeCell ref="L3520:M3520"/>
    <mergeCell ref="F3521:G3521"/>
    <mergeCell ref="H3521:I3521"/>
    <mergeCell ref="J3521:K3521"/>
    <mergeCell ref="L3521:M3521"/>
    <mergeCell ref="F3518:G3518"/>
    <mergeCell ref="H3518:I3518"/>
    <mergeCell ref="J3518:K3518"/>
    <mergeCell ref="L3518:M3518"/>
    <mergeCell ref="F3519:G3519"/>
    <mergeCell ref="H3519:I3519"/>
    <mergeCell ref="J3519:K3519"/>
    <mergeCell ref="L3519:M3519"/>
    <mergeCell ref="F3516:G3516"/>
    <mergeCell ref="H3516:I3516"/>
    <mergeCell ref="J3516:K3516"/>
    <mergeCell ref="L3516:M3516"/>
    <mergeCell ref="F3517:G3517"/>
    <mergeCell ref="H3517:I3517"/>
    <mergeCell ref="J3517:K3517"/>
    <mergeCell ref="L3517:M3517"/>
    <mergeCell ref="F3514:G3514"/>
    <mergeCell ref="H3514:I3514"/>
    <mergeCell ref="J3514:K3514"/>
    <mergeCell ref="L3514:M3514"/>
    <mergeCell ref="F3515:G3515"/>
    <mergeCell ref="H3515:I3515"/>
    <mergeCell ref="J3515:K3515"/>
    <mergeCell ref="L3515:M3515"/>
    <mergeCell ref="F3512:G3512"/>
    <mergeCell ref="H3512:I3512"/>
    <mergeCell ref="J3512:K3512"/>
    <mergeCell ref="L3512:M3512"/>
    <mergeCell ref="F3513:G3513"/>
    <mergeCell ref="H3513:I3513"/>
    <mergeCell ref="J3513:K3513"/>
    <mergeCell ref="L3513:M3513"/>
    <mergeCell ref="F3510:G3510"/>
    <mergeCell ref="H3510:I3510"/>
    <mergeCell ref="J3510:K3510"/>
    <mergeCell ref="L3510:M3510"/>
    <mergeCell ref="F3511:G3511"/>
    <mergeCell ref="H3511:I3511"/>
    <mergeCell ref="J3511:K3511"/>
    <mergeCell ref="L3511:M3511"/>
    <mergeCell ref="F3508:G3508"/>
    <mergeCell ref="H3508:I3508"/>
    <mergeCell ref="J3508:K3508"/>
    <mergeCell ref="L3508:M3508"/>
    <mergeCell ref="F3509:G3509"/>
    <mergeCell ref="H3509:I3509"/>
    <mergeCell ref="J3509:K3509"/>
    <mergeCell ref="L3509:M3509"/>
    <mergeCell ref="F3506:G3506"/>
    <mergeCell ref="H3506:I3506"/>
    <mergeCell ref="J3506:K3506"/>
    <mergeCell ref="L3506:M3506"/>
    <mergeCell ref="F3507:G3507"/>
    <mergeCell ref="H3507:I3507"/>
    <mergeCell ref="J3507:K3507"/>
    <mergeCell ref="L3507:M3507"/>
    <mergeCell ref="F3504:G3504"/>
    <mergeCell ref="H3504:I3504"/>
    <mergeCell ref="J3504:K3504"/>
    <mergeCell ref="L3504:M3504"/>
    <mergeCell ref="F3505:G3505"/>
    <mergeCell ref="H3505:I3505"/>
    <mergeCell ref="J3505:K3505"/>
    <mergeCell ref="L3505:M3505"/>
    <mergeCell ref="F3502:G3502"/>
    <mergeCell ref="H3502:I3502"/>
    <mergeCell ref="J3502:K3502"/>
    <mergeCell ref="L3502:M3502"/>
    <mergeCell ref="F3503:G3503"/>
    <mergeCell ref="H3503:I3503"/>
    <mergeCell ref="J3503:K3503"/>
    <mergeCell ref="L3503:M3503"/>
    <mergeCell ref="F3500:G3500"/>
    <mergeCell ref="H3500:I3500"/>
    <mergeCell ref="J3500:K3500"/>
    <mergeCell ref="L3500:M3500"/>
    <mergeCell ref="F3501:G3501"/>
    <mergeCell ref="H3501:I3501"/>
    <mergeCell ref="J3501:K3501"/>
    <mergeCell ref="L3501:M3501"/>
    <mergeCell ref="F3498:G3498"/>
    <mergeCell ref="H3498:I3498"/>
    <mergeCell ref="J3498:K3498"/>
    <mergeCell ref="L3498:M3498"/>
    <mergeCell ref="F3499:G3499"/>
    <mergeCell ref="H3499:I3499"/>
    <mergeCell ref="J3499:K3499"/>
    <mergeCell ref="L3499:M3499"/>
    <mergeCell ref="F3496:G3496"/>
    <mergeCell ref="H3496:I3496"/>
    <mergeCell ref="J3496:K3496"/>
    <mergeCell ref="L3496:M3496"/>
    <mergeCell ref="F3497:G3497"/>
    <mergeCell ref="H3497:I3497"/>
    <mergeCell ref="J3497:K3497"/>
    <mergeCell ref="L3497:M3497"/>
    <mergeCell ref="F3494:G3494"/>
    <mergeCell ref="H3494:I3494"/>
    <mergeCell ref="J3494:K3494"/>
    <mergeCell ref="L3494:M3494"/>
    <mergeCell ref="F3495:G3495"/>
    <mergeCell ref="H3495:I3495"/>
    <mergeCell ref="J3495:K3495"/>
    <mergeCell ref="L3495:M3495"/>
    <mergeCell ref="F3492:G3492"/>
    <mergeCell ref="H3492:I3492"/>
    <mergeCell ref="J3492:K3492"/>
    <mergeCell ref="L3492:M3492"/>
    <mergeCell ref="F3493:G3493"/>
    <mergeCell ref="H3493:I3493"/>
    <mergeCell ref="J3493:K3493"/>
    <mergeCell ref="L3493:M3493"/>
    <mergeCell ref="F3490:G3490"/>
    <mergeCell ref="H3490:I3490"/>
    <mergeCell ref="J3490:K3490"/>
    <mergeCell ref="L3490:M3490"/>
    <mergeCell ref="F3491:G3491"/>
    <mergeCell ref="H3491:I3491"/>
    <mergeCell ref="J3491:K3491"/>
    <mergeCell ref="L3491:M3491"/>
    <mergeCell ref="F3488:G3488"/>
    <mergeCell ref="H3488:I3488"/>
    <mergeCell ref="J3488:K3488"/>
    <mergeCell ref="L3488:M3488"/>
    <mergeCell ref="F3489:G3489"/>
    <mergeCell ref="H3489:I3489"/>
    <mergeCell ref="J3489:K3489"/>
    <mergeCell ref="L3489:M3489"/>
    <mergeCell ref="F3486:G3486"/>
    <mergeCell ref="H3486:I3486"/>
    <mergeCell ref="J3486:K3486"/>
    <mergeCell ref="L3486:M3486"/>
    <mergeCell ref="F3487:G3487"/>
    <mergeCell ref="H3487:I3487"/>
    <mergeCell ref="J3487:K3487"/>
    <mergeCell ref="L3487:M3487"/>
    <mergeCell ref="F3484:G3484"/>
    <mergeCell ref="H3484:I3484"/>
    <mergeCell ref="J3484:K3484"/>
    <mergeCell ref="L3484:M3484"/>
    <mergeCell ref="F3485:G3485"/>
    <mergeCell ref="H3485:I3485"/>
    <mergeCell ref="J3485:K3485"/>
    <mergeCell ref="L3485:M3485"/>
    <mergeCell ref="F3482:G3482"/>
    <mergeCell ref="H3482:I3482"/>
    <mergeCell ref="J3482:K3482"/>
    <mergeCell ref="L3482:M3482"/>
    <mergeCell ref="F3483:G3483"/>
    <mergeCell ref="H3483:I3483"/>
    <mergeCell ref="J3483:K3483"/>
    <mergeCell ref="L3483:M3483"/>
    <mergeCell ref="F3480:G3480"/>
    <mergeCell ref="H3480:I3480"/>
    <mergeCell ref="J3480:K3480"/>
    <mergeCell ref="L3480:M3480"/>
    <mergeCell ref="F3481:G3481"/>
    <mergeCell ref="H3481:I3481"/>
    <mergeCell ref="J3481:K3481"/>
    <mergeCell ref="L3481:M3481"/>
    <mergeCell ref="F3478:G3478"/>
    <mergeCell ref="H3478:I3478"/>
    <mergeCell ref="J3478:K3478"/>
    <mergeCell ref="L3478:M3478"/>
    <mergeCell ref="F3479:G3479"/>
    <mergeCell ref="H3479:I3479"/>
    <mergeCell ref="J3479:K3479"/>
    <mergeCell ref="L3479:M3479"/>
    <mergeCell ref="F3476:G3476"/>
    <mergeCell ref="H3476:I3476"/>
    <mergeCell ref="J3476:K3476"/>
    <mergeCell ref="L3476:M3476"/>
    <mergeCell ref="F3477:G3477"/>
    <mergeCell ref="H3477:I3477"/>
    <mergeCell ref="J3477:K3477"/>
    <mergeCell ref="L3477:M3477"/>
    <mergeCell ref="F3474:G3474"/>
    <mergeCell ref="H3474:I3474"/>
    <mergeCell ref="J3474:K3474"/>
    <mergeCell ref="L3474:M3474"/>
    <mergeCell ref="F3475:G3475"/>
    <mergeCell ref="H3475:I3475"/>
    <mergeCell ref="J3475:K3475"/>
    <mergeCell ref="L3475:M3475"/>
    <mergeCell ref="F3472:G3472"/>
    <mergeCell ref="H3472:I3472"/>
    <mergeCell ref="J3472:K3472"/>
    <mergeCell ref="L3472:M3472"/>
    <mergeCell ref="F3473:G3473"/>
    <mergeCell ref="H3473:I3473"/>
    <mergeCell ref="J3473:K3473"/>
    <mergeCell ref="L3473:M3473"/>
    <mergeCell ref="F3470:G3470"/>
    <mergeCell ref="H3470:I3470"/>
    <mergeCell ref="J3470:K3470"/>
    <mergeCell ref="L3470:M3470"/>
    <mergeCell ref="F3471:G3471"/>
    <mergeCell ref="H3471:I3471"/>
    <mergeCell ref="J3471:K3471"/>
    <mergeCell ref="L3471:M3471"/>
    <mergeCell ref="F3468:G3468"/>
    <mergeCell ref="H3468:I3468"/>
    <mergeCell ref="J3468:K3468"/>
    <mergeCell ref="L3468:M3468"/>
    <mergeCell ref="F3469:G3469"/>
    <mergeCell ref="H3469:I3469"/>
    <mergeCell ref="J3469:K3469"/>
    <mergeCell ref="L3469:M3469"/>
    <mergeCell ref="F3466:G3466"/>
    <mergeCell ref="H3466:I3466"/>
    <mergeCell ref="J3466:K3466"/>
    <mergeCell ref="L3466:M3466"/>
    <mergeCell ref="F3467:G3467"/>
    <mergeCell ref="H3467:I3467"/>
    <mergeCell ref="J3467:K3467"/>
    <mergeCell ref="L3467:M3467"/>
    <mergeCell ref="F3464:G3464"/>
    <mergeCell ref="H3464:I3464"/>
    <mergeCell ref="J3464:K3464"/>
    <mergeCell ref="L3464:M3464"/>
    <mergeCell ref="F3465:G3465"/>
    <mergeCell ref="H3465:I3465"/>
    <mergeCell ref="J3465:K3465"/>
    <mergeCell ref="L3465:M3465"/>
    <mergeCell ref="F3462:G3462"/>
    <mergeCell ref="H3462:I3462"/>
    <mergeCell ref="J3462:K3462"/>
    <mergeCell ref="L3462:M3462"/>
    <mergeCell ref="F3463:G3463"/>
    <mergeCell ref="H3463:I3463"/>
    <mergeCell ref="J3463:K3463"/>
    <mergeCell ref="L3463:M3463"/>
    <mergeCell ref="F3460:G3460"/>
    <mergeCell ref="H3460:I3460"/>
    <mergeCell ref="J3460:K3460"/>
    <mergeCell ref="L3460:M3460"/>
    <mergeCell ref="F3461:G3461"/>
    <mergeCell ref="H3461:I3461"/>
    <mergeCell ref="J3461:K3461"/>
    <mergeCell ref="L3461:M3461"/>
    <mergeCell ref="F3458:G3458"/>
    <mergeCell ref="H3458:I3458"/>
    <mergeCell ref="J3458:K3458"/>
    <mergeCell ref="L3458:M3458"/>
    <mergeCell ref="F3459:G3459"/>
    <mergeCell ref="H3459:I3459"/>
    <mergeCell ref="J3459:K3459"/>
    <mergeCell ref="L3459:M3459"/>
    <mergeCell ref="F3456:G3456"/>
    <mergeCell ref="H3456:I3456"/>
    <mergeCell ref="J3456:K3456"/>
    <mergeCell ref="L3456:M3456"/>
    <mergeCell ref="F3457:G3457"/>
    <mergeCell ref="H3457:I3457"/>
    <mergeCell ref="J3457:K3457"/>
    <mergeCell ref="L3457:M3457"/>
    <mergeCell ref="F3454:G3454"/>
    <mergeCell ref="H3454:I3454"/>
    <mergeCell ref="J3454:K3454"/>
    <mergeCell ref="L3454:M3454"/>
    <mergeCell ref="F3455:G3455"/>
    <mergeCell ref="H3455:I3455"/>
    <mergeCell ref="J3455:K3455"/>
    <mergeCell ref="L3455:M3455"/>
    <mergeCell ref="F3452:G3452"/>
    <mergeCell ref="H3452:I3452"/>
    <mergeCell ref="J3452:K3452"/>
    <mergeCell ref="L3452:M3452"/>
    <mergeCell ref="F3453:G3453"/>
    <mergeCell ref="H3453:I3453"/>
    <mergeCell ref="J3453:K3453"/>
    <mergeCell ref="L3453:M3453"/>
    <mergeCell ref="F3450:G3450"/>
    <mergeCell ref="H3450:I3450"/>
    <mergeCell ref="J3450:K3450"/>
    <mergeCell ref="L3450:M3450"/>
    <mergeCell ref="F3451:G3451"/>
    <mergeCell ref="H3451:I3451"/>
    <mergeCell ref="J3451:K3451"/>
    <mergeCell ref="L3451:M3451"/>
    <mergeCell ref="F3448:G3448"/>
    <mergeCell ref="H3448:I3448"/>
    <mergeCell ref="J3448:K3448"/>
    <mergeCell ref="L3448:M3448"/>
    <mergeCell ref="F3449:G3449"/>
    <mergeCell ref="H3449:I3449"/>
    <mergeCell ref="J3449:K3449"/>
    <mergeCell ref="L3449:M3449"/>
    <mergeCell ref="F3446:G3446"/>
    <mergeCell ref="H3446:I3446"/>
    <mergeCell ref="J3446:K3446"/>
    <mergeCell ref="L3446:M3446"/>
    <mergeCell ref="F3447:G3447"/>
    <mergeCell ref="H3447:I3447"/>
    <mergeCell ref="J3447:K3447"/>
    <mergeCell ref="L3447:M3447"/>
    <mergeCell ref="F3444:G3444"/>
    <mergeCell ref="H3444:I3444"/>
    <mergeCell ref="J3444:K3444"/>
    <mergeCell ref="L3444:M3444"/>
    <mergeCell ref="F3445:G3445"/>
    <mergeCell ref="H3445:I3445"/>
    <mergeCell ref="J3445:K3445"/>
    <mergeCell ref="L3445:M3445"/>
    <mergeCell ref="F3442:G3442"/>
    <mergeCell ref="H3442:I3442"/>
    <mergeCell ref="J3442:K3442"/>
    <mergeCell ref="L3442:M3442"/>
    <mergeCell ref="F3443:G3443"/>
    <mergeCell ref="H3443:I3443"/>
    <mergeCell ref="J3443:K3443"/>
    <mergeCell ref="L3443:M3443"/>
    <mergeCell ref="F3440:G3440"/>
    <mergeCell ref="H3440:I3440"/>
    <mergeCell ref="J3440:K3440"/>
    <mergeCell ref="L3440:M3440"/>
    <mergeCell ref="F3441:G3441"/>
    <mergeCell ref="H3441:I3441"/>
    <mergeCell ref="J3441:K3441"/>
    <mergeCell ref="L3441:M3441"/>
    <mergeCell ref="F3438:G3438"/>
    <mergeCell ref="H3438:I3438"/>
    <mergeCell ref="J3438:K3438"/>
    <mergeCell ref="L3438:M3438"/>
    <mergeCell ref="F3439:G3439"/>
    <mergeCell ref="H3439:I3439"/>
    <mergeCell ref="J3439:K3439"/>
    <mergeCell ref="L3439:M3439"/>
    <mergeCell ref="F3436:G3436"/>
    <mergeCell ref="H3436:I3436"/>
    <mergeCell ref="J3436:K3436"/>
    <mergeCell ref="L3436:M3436"/>
    <mergeCell ref="F3437:G3437"/>
    <mergeCell ref="H3437:I3437"/>
    <mergeCell ref="J3437:K3437"/>
    <mergeCell ref="L3437:M3437"/>
    <mergeCell ref="F3434:G3434"/>
    <mergeCell ref="H3434:I3434"/>
    <mergeCell ref="J3434:K3434"/>
    <mergeCell ref="L3434:M3434"/>
    <mergeCell ref="F3435:G3435"/>
    <mergeCell ref="H3435:I3435"/>
    <mergeCell ref="J3435:K3435"/>
    <mergeCell ref="L3435:M3435"/>
    <mergeCell ref="F3432:G3432"/>
    <mergeCell ref="H3432:I3432"/>
    <mergeCell ref="J3432:K3432"/>
    <mergeCell ref="L3432:M3432"/>
    <mergeCell ref="F3433:G3433"/>
    <mergeCell ref="H3433:I3433"/>
    <mergeCell ref="J3433:K3433"/>
    <mergeCell ref="L3433:M3433"/>
    <mergeCell ref="F3430:G3430"/>
    <mergeCell ref="H3430:I3430"/>
    <mergeCell ref="J3430:K3430"/>
    <mergeCell ref="L3430:M3430"/>
    <mergeCell ref="F3431:G3431"/>
    <mergeCell ref="H3431:I3431"/>
    <mergeCell ref="J3431:K3431"/>
    <mergeCell ref="L3431:M3431"/>
    <mergeCell ref="F3428:G3428"/>
    <mergeCell ref="H3428:I3428"/>
    <mergeCell ref="J3428:K3428"/>
    <mergeCell ref="L3428:M3428"/>
    <mergeCell ref="F3429:G3429"/>
    <mergeCell ref="H3429:I3429"/>
    <mergeCell ref="J3429:K3429"/>
    <mergeCell ref="L3429:M3429"/>
    <mergeCell ref="F3426:G3426"/>
    <mergeCell ref="H3426:I3426"/>
    <mergeCell ref="J3426:K3426"/>
    <mergeCell ref="L3426:M3426"/>
    <mergeCell ref="F3427:G3427"/>
    <mergeCell ref="H3427:I3427"/>
    <mergeCell ref="J3427:K3427"/>
    <mergeCell ref="L3427:M3427"/>
    <mergeCell ref="F3424:G3424"/>
    <mergeCell ref="H3424:I3424"/>
    <mergeCell ref="J3424:K3424"/>
    <mergeCell ref="L3424:M3424"/>
    <mergeCell ref="F3425:G3425"/>
    <mergeCell ref="H3425:I3425"/>
    <mergeCell ref="J3425:K3425"/>
    <mergeCell ref="L3425:M3425"/>
    <mergeCell ref="F3422:G3422"/>
    <mergeCell ref="H3422:I3422"/>
    <mergeCell ref="J3422:K3422"/>
    <mergeCell ref="L3422:M3422"/>
    <mergeCell ref="F3423:G3423"/>
    <mergeCell ref="H3423:I3423"/>
    <mergeCell ref="J3423:K3423"/>
    <mergeCell ref="L3423:M3423"/>
    <mergeCell ref="F3420:G3420"/>
    <mergeCell ref="H3420:I3420"/>
    <mergeCell ref="J3420:K3420"/>
    <mergeCell ref="L3420:M3420"/>
    <mergeCell ref="F3421:G3421"/>
    <mergeCell ref="H3421:I3421"/>
    <mergeCell ref="J3421:K3421"/>
    <mergeCell ref="L3421:M3421"/>
    <mergeCell ref="F3418:G3418"/>
    <mergeCell ref="H3418:I3418"/>
    <mergeCell ref="J3418:K3418"/>
    <mergeCell ref="L3418:M3418"/>
    <mergeCell ref="F3419:G3419"/>
    <mergeCell ref="H3419:I3419"/>
    <mergeCell ref="J3419:K3419"/>
    <mergeCell ref="L3419:M3419"/>
    <mergeCell ref="F3416:G3416"/>
    <mergeCell ref="H3416:I3416"/>
    <mergeCell ref="J3416:K3416"/>
    <mergeCell ref="L3416:M3416"/>
    <mergeCell ref="F3417:G3417"/>
    <mergeCell ref="H3417:I3417"/>
    <mergeCell ref="J3417:K3417"/>
    <mergeCell ref="L3417:M3417"/>
    <mergeCell ref="F3414:G3414"/>
    <mergeCell ref="H3414:I3414"/>
    <mergeCell ref="J3414:K3414"/>
    <mergeCell ref="L3414:M3414"/>
    <mergeCell ref="F3415:G3415"/>
    <mergeCell ref="H3415:I3415"/>
    <mergeCell ref="J3415:K3415"/>
    <mergeCell ref="L3415:M3415"/>
    <mergeCell ref="F3412:G3412"/>
    <mergeCell ref="H3412:I3412"/>
    <mergeCell ref="J3412:K3412"/>
    <mergeCell ref="L3412:M3412"/>
    <mergeCell ref="F3413:G3413"/>
    <mergeCell ref="H3413:I3413"/>
    <mergeCell ref="J3413:K3413"/>
    <mergeCell ref="L3413:M3413"/>
    <mergeCell ref="F3410:G3410"/>
    <mergeCell ref="H3410:I3410"/>
    <mergeCell ref="J3410:K3410"/>
    <mergeCell ref="L3410:M3410"/>
    <mergeCell ref="F3411:G3411"/>
    <mergeCell ref="H3411:I3411"/>
    <mergeCell ref="J3411:K3411"/>
    <mergeCell ref="L3411:M3411"/>
    <mergeCell ref="F3408:G3408"/>
    <mergeCell ref="H3408:I3408"/>
    <mergeCell ref="J3408:K3408"/>
    <mergeCell ref="L3408:M3408"/>
    <mergeCell ref="F3409:G3409"/>
    <mergeCell ref="H3409:I3409"/>
    <mergeCell ref="J3409:K3409"/>
    <mergeCell ref="L3409:M3409"/>
    <mergeCell ref="F3406:G3406"/>
    <mergeCell ref="H3406:I3406"/>
    <mergeCell ref="J3406:K3406"/>
    <mergeCell ref="L3406:M3406"/>
    <mergeCell ref="F3407:G3407"/>
    <mergeCell ref="H3407:I3407"/>
    <mergeCell ref="J3407:K3407"/>
    <mergeCell ref="L3407:M3407"/>
    <mergeCell ref="F3404:G3404"/>
    <mergeCell ref="H3404:I3404"/>
    <mergeCell ref="J3404:K3404"/>
    <mergeCell ref="L3404:M3404"/>
    <mergeCell ref="F3405:G3405"/>
    <mergeCell ref="H3405:I3405"/>
    <mergeCell ref="J3405:K3405"/>
    <mergeCell ref="L3405:M3405"/>
    <mergeCell ref="F3402:G3402"/>
    <mergeCell ref="H3402:I3402"/>
    <mergeCell ref="J3402:K3402"/>
    <mergeCell ref="L3402:M3402"/>
    <mergeCell ref="F3403:G3403"/>
    <mergeCell ref="H3403:I3403"/>
    <mergeCell ref="J3403:K3403"/>
    <mergeCell ref="L3403:M3403"/>
    <mergeCell ref="F3400:G3400"/>
    <mergeCell ref="H3400:I3400"/>
    <mergeCell ref="J3400:K3400"/>
    <mergeCell ref="L3400:M3400"/>
    <mergeCell ref="F3401:G3401"/>
    <mergeCell ref="H3401:I3401"/>
    <mergeCell ref="J3401:K3401"/>
    <mergeCell ref="L3401:M3401"/>
    <mergeCell ref="F3398:G3398"/>
    <mergeCell ref="H3398:I3398"/>
    <mergeCell ref="J3398:K3398"/>
    <mergeCell ref="L3398:M3398"/>
    <mergeCell ref="F3399:G3399"/>
    <mergeCell ref="H3399:I3399"/>
    <mergeCell ref="J3399:K3399"/>
    <mergeCell ref="L3399:M3399"/>
    <mergeCell ref="F3396:G3396"/>
    <mergeCell ref="H3396:I3396"/>
    <mergeCell ref="J3396:K3396"/>
    <mergeCell ref="L3396:M3396"/>
    <mergeCell ref="F3397:G3397"/>
    <mergeCell ref="H3397:I3397"/>
    <mergeCell ref="J3397:K3397"/>
    <mergeCell ref="L3397:M3397"/>
    <mergeCell ref="F3394:G3394"/>
    <mergeCell ref="H3394:I3394"/>
    <mergeCell ref="J3394:K3394"/>
    <mergeCell ref="L3394:M3394"/>
    <mergeCell ref="F3395:G3395"/>
    <mergeCell ref="H3395:I3395"/>
    <mergeCell ref="J3395:K3395"/>
    <mergeCell ref="L3395:M3395"/>
    <mergeCell ref="F3392:G3392"/>
    <mergeCell ref="H3392:I3392"/>
    <mergeCell ref="J3392:K3392"/>
    <mergeCell ref="L3392:M3392"/>
    <mergeCell ref="F3393:G3393"/>
    <mergeCell ref="H3393:I3393"/>
    <mergeCell ref="J3393:K3393"/>
    <mergeCell ref="L3393:M3393"/>
    <mergeCell ref="F3390:G3390"/>
    <mergeCell ref="H3390:I3390"/>
    <mergeCell ref="J3390:K3390"/>
    <mergeCell ref="L3390:M3390"/>
    <mergeCell ref="F3391:G3391"/>
    <mergeCell ref="H3391:I3391"/>
    <mergeCell ref="J3391:K3391"/>
    <mergeCell ref="L3391:M3391"/>
    <mergeCell ref="F3388:G3388"/>
    <mergeCell ref="H3388:I3388"/>
    <mergeCell ref="J3388:K3388"/>
    <mergeCell ref="L3388:M3388"/>
    <mergeCell ref="F3389:G3389"/>
    <mergeCell ref="H3389:I3389"/>
    <mergeCell ref="J3389:K3389"/>
    <mergeCell ref="L3389:M3389"/>
    <mergeCell ref="F3386:G3386"/>
    <mergeCell ref="H3386:I3386"/>
    <mergeCell ref="J3386:K3386"/>
    <mergeCell ref="L3386:M3386"/>
    <mergeCell ref="F3387:G3387"/>
    <mergeCell ref="H3387:I3387"/>
    <mergeCell ref="J3387:K3387"/>
    <mergeCell ref="L3387:M3387"/>
    <mergeCell ref="F3384:G3384"/>
    <mergeCell ref="H3384:I3384"/>
    <mergeCell ref="J3384:K3384"/>
    <mergeCell ref="L3384:M3384"/>
    <mergeCell ref="F3385:G3385"/>
    <mergeCell ref="H3385:I3385"/>
    <mergeCell ref="J3385:K3385"/>
    <mergeCell ref="L3385:M3385"/>
    <mergeCell ref="F3382:G3382"/>
    <mergeCell ref="H3382:I3382"/>
    <mergeCell ref="J3382:K3382"/>
    <mergeCell ref="L3382:M3382"/>
    <mergeCell ref="F3383:G3383"/>
    <mergeCell ref="H3383:I3383"/>
    <mergeCell ref="J3383:K3383"/>
    <mergeCell ref="L3383:M3383"/>
    <mergeCell ref="F3380:G3380"/>
    <mergeCell ref="H3380:I3380"/>
    <mergeCell ref="J3380:K3380"/>
    <mergeCell ref="L3380:M3380"/>
    <mergeCell ref="F3381:G3381"/>
    <mergeCell ref="H3381:I3381"/>
    <mergeCell ref="J3381:K3381"/>
    <mergeCell ref="L3381:M3381"/>
    <mergeCell ref="F3378:G3378"/>
    <mergeCell ref="H3378:I3378"/>
    <mergeCell ref="J3378:K3378"/>
    <mergeCell ref="L3378:M3378"/>
    <mergeCell ref="F3379:G3379"/>
    <mergeCell ref="H3379:I3379"/>
    <mergeCell ref="J3379:K3379"/>
    <mergeCell ref="L3379:M3379"/>
    <mergeCell ref="F3376:G3376"/>
    <mergeCell ref="H3376:I3376"/>
    <mergeCell ref="J3376:K3376"/>
    <mergeCell ref="L3376:M3376"/>
    <mergeCell ref="F3377:G3377"/>
    <mergeCell ref="H3377:I3377"/>
    <mergeCell ref="J3377:K3377"/>
    <mergeCell ref="L3377:M3377"/>
    <mergeCell ref="F3374:G3374"/>
    <mergeCell ref="H3374:I3374"/>
    <mergeCell ref="J3374:K3374"/>
    <mergeCell ref="L3374:M3374"/>
    <mergeCell ref="F3375:G3375"/>
    <mergeCell ref="H3375:I3375"/>
    <mergeCell ref="J3375:K3375"/>
    <mergeCell ref="L3375:M3375"/>
    <mergeCell ref="F3372:G3372"/>
    <mergeCell ref="H3372:I3372"/>
    <mergeCell ref="J3372:K3372"/>
    <mergeCell ref="L3372:M3372"/>
    <mergeCell ref="F3373:G3373"/>
    <mergeCell ref="H3373:I3373"/>
    <mergeCell ref="J3373:K3373"/>
    <mergeCell ref="L3373:M3373"/>
    <mergeCell ref="F3370:G3370"/>
    <mergeCell ref="H3370:I3370"/>
    <mergeCell ref="J3370:K3370"/>
    <mergeCell ref="L3370:M3370"/>
    <mergeCell ref="F3371:G3371"/>
    <mergeCell ref="H3371:I3371"/>
    <mergeCell ref="J3371:K3371"/>
    <mergeCell ref="L3371:M3371"/>
    <mergeCell ref="F3368:G3368"/>
    <mergeCell ref="H3368:I3368"/>
    <mergeCell ref="J3368:K3368"/>
    <mergeCell ref="L3368:M3368"/>
    <mergeCell ref="F3369:G3369"/>
    <mergeCell ref="H3369:I3369"/>
    <mergeCell ref="J3369:K3369"/>
    <mergeCell ref="L3369:M3369"/>
    <mergeCell ref="F3366:G3366"/>
    <mergeCell ref="H3366:I3366"/>
    <mergeCell ref="J3366:K3366"/>
    <mergeCell ref="L3366:M3366"/>
    <mergeCell ref="F3367:G3367"/>
    <mergeCell ref="H3367:I3367"/>
    <mergeCell ref="J3367:K3367"/>
    <mergeCell ref="L3367:M3367"/>
    <mergeCell ref="F3364:G3364"/>
    <mergeCell ref="H3364:I3364"/>
    <mergeCell ref="J3364:K3364"/>
    <mergeCell ref="L3364:M3364"/>
    <mergeCell ref="F3365:G3365"/>
    <mergeCell ref="H3365:I3365"/>
    <mergeCell ref="J3365:K3365"/>
    <mergeCell ref="L3365:M3365"/>
    <mergeCell ref="F3362:G3362"/>
    <mergeCell ref="H3362:I3362"/>
    <mergeCell ref="J3362:K3362"/>
    <mergeCell ref="L3362:M3362"/>
    <mergeCell ref="F3363:G3363"/>
    <mergeCell ref="H3363:I3363"/>
    <mergeCell ref="J3363:K3363"/>
    <mergeCell ref="L3363:M3363"/>
    <mergeCell ref="F3360:G3360"/>
    <mergeCell ref="H3360:I3360"/>
    <mergeCell ref="J3360:K3360"/>
    <mergeCell ref="L3360:M3360"/>
    <mergeCell ref="F3361:G3361"/>
    <mergeCell ref="H3361:I3361"/>
    <mergeCell ref="J3361:K3361"/>
    <mergeCell ref="L3361:M3361"/>
    <mergeCell ref="F3358:G3358"/>
    <mergeCell ref="H3358:I3358"/>
    <mergeCell ref="J3358:K3358"/>
    <mergeCell ref="L3358:M3358"/>
    <mergeCell ref="F3359:G3359"/>
    <mergeCell ref="H3359:I3359"/>
    <mergeCell ref="J3359:K3359"/>
    <mergeCell ref="L3359:M3359"/>
    <mergeCell ref="F3356:G3356"/>
    <mergeCell ref="H3356:I3356"/>
    <mergeCell ref="J3356:K3356"/>
    <mergeCell ref="L3356:M3356"/>
    <mergeCell ref="F3357:G3357"/>
    <mergeCell ref="H3357:I3357"/>
    <mergeCell ref="J3357:K3357"/>
    <mergeCell ref="L3357:M3357"/>
    <mergeCell ref="F3354:G3354"/>
    <mergeCell ref="H3354:I3354"/>
    <mergeCell ref="J3354:K3354"/>
    <mergeCell ref="L3354:M3354"/>
    <mergeCell ref="F3355:G3355"/>
    <mergeCell ref="H3355:I3355"/>
    <mergeCell ref="J3355:K3355"/>
    <mergeCell ref="L3355:M3355"/>
    <mergeCell ref="F3352:G3352"/>
    <mergeCell ref="H3352:I3352"/>
    <mergeCell ref="J3352:K3352"/>
    <mergeCell ref="L3352:M3352"/>
    <mergeCell ref="F3353:G3353"/>
    <mergeCell ref="H3353:I3353"/>
    <mergeCell ref="J3353:K3353"/>
    <mergeCell ref="L3353:M3353"/>
    <mergeCell ref="F3350:G3350"/>
    <mergeCell ref="H3350:I3350"/>
    <mergeCell ref="J3350:K3350"/>
    <mergeCell ref="L3350:M3350"/>
    <mergeCell ref="F3351:G3351"/>
    <mergeCell ref="H3351:I3351"/>
    <mergeCell ref="J3351:K3351"/>
    <mergeCell ref="L3351:M3351"/>
    <mergeCell ref="F3348:G3348"/>
    <mergeCell ref="H3348:I3348"/>
    <mergeCell ref="J3348:K3348"/>
    <mergeCell ref="L3348:M3348"/>
    <mergeCell ref="F3349:G3349"/>
    <mergeCell ref="H3349:I3349"/>
    <mergeCell ref="J3349:K3349"/>
    <mergeCell ref="L3349:M3349"/>
    <mergeCell ref="F3346:G3346"/>
    <mergeCell ref="H3346:I3346"/>
    <mergeCell ref="J3346:K3346"/>
    <mergeCell ref="L3346:M3346"/>
    <mergeCell ref="F3347:G3347"/>
    <mergeCell ref="H3347:I3347"/>
    <mergeCell ref="J3347:K3347"/>
    <mergeCell ref="L3347:M3347"/>
    <mergeCell ref="F3344:G3344"/>
    <mergeCell ref="H3344:I3344"/>
    <mergeCell ref="J3344:K3344"/>
    <mergeCell ref="L3344:M3344"/>
    <mergeCell ref="F3345:G3345"/>
    <mergeCell ref="H3345:I3345"/>
    <mergeCell ref="J3345:K3345"/>
    <mergeCell ref="L3345:M3345"/>
    <mergeCell ref="F3342:G3342"/>
    <mergeCell ref="H3342:I3342"/>
    <mergeCell ref="J3342:K3342"/>
    <mergeCell ref="L3342:M3342"/>
    <mergeCell ref="F3343:G3343"/>
    <mergeCell ref="H3343:I3343"/>
    <mergeCell ref="J3343:K3343"/>
    <mergeCell ref="L3343:M3343"/>
    <mergeCell ref="F3340:G3340"/>
    <mergeCell ref="H3340:I3340"/>
    <mergeCell ref="J3340:K3340"/>
    <mergeCell ref="L3340:M3340"/>
    <mergeCell ref="F3341:G3341"/>
    <mergeCell ref="H3341:I3341"/>
    <mergeCell ref="J3341:K3341"/>
    <mergeCell ref="L3341:M3341"/>
    <mergeCell ref="F3338:G3338"/>
    <mergeCell ref="H3338:I3338"/>
    <mergeCell ref="J3338:K3338"/>
    <mergeCell ref="L3338:M3338"/>
    <mergeCell ref="F3339:G3339"/>
    <mergeCell ref="H3339:I3339"/>
    <mergeCell ref="J3339:K3339"/>
    <mergeCell ref="L3339:M3339"/>
    <mergeCell ref="F3336:G3336"/>
    <mergeCell ref="H3336:I3336"/>
    <mergeCell ref="J3336:K3336"/>
    <mergeCell ref="L3336:M3336"/>
    <mergeCell ref="F3337:G3337"/>
    <mergeCell ref="H3337:I3337"/>
    <mergeCell ref="J3337:K3337"/>
    <mergeCell ref="L3337:M3337"/>
    <mergeCell ref="F3334:G3334"/>
    <mergeCell ref="H3334:I3334"/>
    <mergeCell ref="J3334:K3334"/>
    <mergeCell ref="L3334:M3334"/>
    <mergeCell ref="F3335:G3335"/>
    <mergeCell ref="H3335:I3335"/>
    <mergeCell ref="J3335:K3335"/>
    <mergeCell ref="L3335:M3335"/>
    <mergeCell ref="F3332:G3332"/>
    <mergeCell ref="H3332:I3332"/>
    <mergeCell ref="J3332:K3332"/>
    <mergeCell ref="L3332:M3332"/>
    <mergeCell ref="F3333:G3333"/>
    <mergeCell ref="H3333:I3333"/>
    <mergeCell ref="J3333:K3333"/>
    <mergeCell ref="L3333:M3333"/>
    <mergeCell ref="F3330:G3330"/>
    <mergeCell ref="H3330:I3330"/>
    <mergeCell ref="J3330:K3330"/>
    <mergeCell ref="L3330:M3330"/>
    <mergeCell ref="F3331:G3331"/>
    <mergeCell ref="H3331:I3331"/>
    <mergeCell ref="J3331:K3331"/>
    <mergeCell ref="L3331:M3331"/>
    <mergeCell ref="F3328:G3328"/>
    <mergeCell ref="H3328:I3328"/>
    <mergeCell ref="J3328:K3328"/>
    <mergeCell ref="L3328:M3328"/>
    <mergeCell ref="F3329:G3329"/>
    <mergeCell ref="H3329:I3329"/>
    <mergeCell ref="J3329:K3329"/>
    <mergeCell ref="L3329:M3329"/>
    <mergeCell ref="F3326:G3326"/>
    <mergeCell ref="H3326:I3326"/>
    <mergeCell ref="J3326:K3326"/>
    <mergeCell ref="L3326:M3326"/>
    <mergeCell ref="F3327:G3327"/>
    <mergeCell ref="H3327:I3327"/>
    <mergeCell ref="J3327:K3327"/>
    <mergeCell ref="L3327:M3327"/>
    <mergeCell ref="F3324:G3324"/>
    <mergeCell ref="H3324:I3324"/>
    <mergeCell ref="J3324:K3324"/>
    <mergeCell ref="L3324:M3324"/>
    <mergeCell ref="F3325:G3325"/>
    <mergeCell ref="H3325:I3325"/>
    <mergeCell ref="J3325:K3325"/>
    <mergeCell ref="L3325:M3325"/>
    <mergeCell ref="F3322:G3322"/>
    <mergeCell ref="H3322:I3322"/>
    <mergeCell ref="J3322:K3322"/>
    <mergeCell ref="L3322:M3322"/>
    <mergeCell ref="F3323:G3323"/>
    <mergeCell ref="H3323:I3323"/>
    <mergeCell ref="J3323:K3323"/>
    <mergeCell ref="L3323:M3323"/>
    <mergeCell ref="F3320:G3320"/>
    <mergeCell ref="H3320:I3320"/>
    <mergeCell ref="J3320:K3320"/>
    <mergeCell ref="L3320:M3320"/>
    <mergeCell ref="F3321:G3321"/>
    <mergeCell ref="H3321:I3321"/>
    <mergeCell ref="J3321:K3321"/>
    <mergeCell ref="L3321:M3321"/>
    <mergeCell ref="F3318:G3318"/>
    <mergeCell ref="H3318:I3318"/>
    <mergeCell ref="J3318:K3318"/>
    <mergeCell ref="L3318:M3318"/>
    <mergeCell ref="F3319:G3319"/>
    <mergeCell ref="H3319:I3319"/>
    <mergeCell ref="J3319:K3319"/>
    <mergeCell ref="L3319:M3319"/>
    <mergeCell ref="F3316:G3316"/>
    <mergeCell ref="H3316:I3316"/>
    <mergeCell ref="J3316:K3316"/>
    <mergeCell ref="L3316:M3316"/>
    <mergeCell ref="F3317:G3317"/>
    <mergeCell ref="H3317:I3317"/>
    <mergeCell ref="J3317:K3317"/>
    <mergeCell ref="L3317:M3317"/>
    <mergeCell ref="F3314:G3314"/>
    <mergeCell ref="H3314:I3314"/>
    <mergeCell ref="J3314:K3314"/>
    <mergeCell ref="L3314:M3314"/>
    <mergeCell ref="F3315:G3315"/>
    <mergeCell ref="H3315:I3315"/>
    <mergeCell ref="J3315:K3315"/>
    <mergeCell ref="L3315:M3315"/>
    <mergeCell ref="F3312:G3312"/>
    <mergeCell ref="H3312:I3312"/>
    <mergeCell ref="J3312:K3312"/>
    <mergeCell ref="L3312:M3312"/>
    <mergeCell ref="F3313:G3313"/>
    <mergeCell ref="H3313:I3313"/>
    <mergeCell ref="J3313:K3313"/>
    <mergeCell ref="L3313:M3313"/>
    <mergeCell ref="F3310:G3310"/>
    <mergeCell ref="H3310:I3310"/>
    <mergeCell ref="J3310:K3310"/>
    <mergeCell ref="L3310:M3310"/>
    <mergeCell ref="F3311:G3311"/>
    <mergeCell ref="H3311:I3311"/>
    <mergeCell ref="J3311:K3311"/>
    <mergeCell ref="L3311:M3311"/>
    <mergeCell ref="F3308:G3308"/>
    <mergeCell ref="H3308:I3308"/>
    <mergeCell ref="J3308:K3308"/>
    <mergeCell ref="L3308:M3308"/>
    <mergeCell ref="F3309:G3309"/>
    <mergeCell ref="H3309:I3309"/>
    <mergeCell ref="J3309:K3309"/>
    <mergeCell ref="L3309:M3309"/>
    <mergeCell ref="F3306:G3306"/>
    <mergeCell ref="H3306:I3306"/>
    <mergeCell ref="J3306:K3306"/>
    <mergeCell ref="L3306:M3306"/>
    <mergeCell ref="F3307:G3307"/>
    <mergeCell ref="H3307:I3307"/>
    <mergeCell ref="J3307:K3307"/>
    <mergeCell ref="L3307:M3307"/>
    <mergeCell ref="F3304:G3304"/>
    <mergeCell ref="H3304:I3304"/>
    <mergeCell ref="J3304:K3304"/>
    <mergeCell ref="L3304:M3304"/>
    <mergeCell ref="F3305:G3305"/>
    <mergeCell ref="H3305:I3305"/>
    <mergeCell ref="J3305:K3305"/>
    <mergeCell ref="L3305:M3305"/>
    <mergeCell ref="F3302:G3302"/>
    <mergeCell ref="H3302:I3302"/>
    <mergeCell ref="J3302:K3302"/>
    <mergeCell ref="L3302:M3302"/>
    <mergeCell ref="F3303:G3303"/>
    <mergeCell ref="H3303:I3303"/>
    <mergeCell ref="J3303:K3303"/>
    <mergeCell ref="L3303:M3303"/>
    <mergeCell ref="F3300:G3300"/>
    <mergeCell ref="H3300:I3300"/>
    <mergeCell ref="J3300:K3300"/>
    <mergeCell ref="L3300:M3300"/>
    <mergeCell ref="F3301:G3301"/>
    <mergeCell ref="H3301:I3301"/>
    <mergeCell ref="J3301:K3301"/>
    <mergeCell ref="L3301:M3301"/>
    <mergeCell ref="F3298:G3298"/>
    <mergeCell ref="H3298:I3298"/>
    <mergeCell ref="J3298:K3298"/>
    <mergeCell ref="L3298:M3298"/>
    <mergeCell ref="F3299:G3299"/>
    <mergeCell ref="H3299:I3299"/>
    <mergeCell ref="J3299:K3299"/>
    <mergeCell ref="L3299:M3299"/>
    <mergeCell ref="F3296:G3296"/>
    <mergeCell ref="H3296:I3296"/>
    <mergeCell ref="J3296:K3296"/>
    <mergeCell ref="L3296:M3296"/>
    <mergeCell ref="F3297:G3297"/>
    <mergeCell ref="H3297:I3297"/>
    <mergeCell ref="J3297:K3297"/>
    <mergeCell ref="L3297:M3297"/>
    <mergeCell ref="F3294:G3294"/>
    <mergeCell ref="H3294:I3294"/>
    <mergeCell ref="J3294:K3294"/>
    <mergeCell ref="L3294:M3294"/>
    <mergeCell ref="F3295:G3295"/>
    <mergeCell ref="H3295:I3295"/>
    <mergeCell ref="J3295:K3295"/>
    <mergeCell ref="L3295:M3295"/>
    <mergeCell ref="F3292:G3292"/>
    <mergeCell ref="H3292:I3292"/>
    <mergeCell ref="J3292:K3292"/>
    <mergeCell ref="L3292:M3292"/>
    <mergeCell ref="F3293:G3293"/>
    <mergeCell ref="H3293:I3293"/>
    <mergeCell ref="J3293:K3293"/>
    <mergeCell ref="L3293:M3293"/>
    <mergeCell ref="F3290:G3290"/>
    <mergeCell ref="H3290:I3290"/>
    <mergeCell ref="J3290:K3290"/>
    <mergeCell ref="L3290:M3290"/>
    <mergeCell ref="F3291:G3291"/>
    <mergeCell ref="H3291:I3291"/>
    <mergeCell ref="J3291:K3291"/>
    <mergeCell ref="L3291:M3291"/>
    <mergeCell ref="F3288:G3288"/>
    <mergeCell ref="H3288:I3288"/>
    <mergeCell ref="J3288:K3288"/>
    <mergeCell ref="L3288:M3288"/>
    <mergeCell ref="F3289:G3289"/>
    <mergeCell ref="H3289:I3289"/>
    <mergeCell ref="J3289:K3289"/>
    <mergeCell ref="L3289:M3289"/>
    <mergeCell ref="F3286:G3286"/>
    <mergeCell ref="H3286:I3286"/>
    <mergeCell ref="J3286:K3286"/>
    <mergeCell ref="L3286:M3286"/>
    <mergeCell ref="F3287:G3287"/>
    <mergeCell ref="H3287:I3287"/>
    <mergeCell ref="J3287:K3287"/>
    <mergeCell ref="L3287:M3287"/>
    <mergeCell ref="F3284:G3284"/>
    <mergeCell ref="H3284:I3284"/>
    <mergeCell ref="J3284:K3284"/>
    <mergeCell ref="L3284:M3284"/>
    <mergeCell ref="F3285:G3285"/>
    <mergeCell ref="H3285:I3285"/>
    <mergeCell ref="J3285:K3285"/>
    <mergeCell ref="L3285:M3285"/>
    <mergeCell ref="F3282:G3282"/>
    <mergeCell ref="H3282:I3282"/>
    <mergeCell ref="J3282:K3282"/>
    <mergeCell ref="L3282:M3282"/>
    <mergeCell ref="F3283:G3283"/>
    <mergeCell ref="H3283:I3283"/>
    <mergeCell ref="J3283:K3283"/>
    <mergeCell ref="L3283:M3283"/>
    <mergeCell ref="F3280:G3280"/>
    <mergeCell ref="H3280:I3280"/>
    <mergeCell ref="J3280:K3280"/>
    <mergeCell ref="L3280:M3280"/>
    <mergeCell ref="F3281:G3281"/>
    <mergeCell ref="H3281:I3281"/>
    <mergeCell ref="J3281:K3281"/>
    <mergeCell ref="L3281:M3281"/>
    <mergeCell ref="F3278:G3278"/>
    <mergeCell ref="H3278:I3278"/>
    <mergeCell ref="J3278:K3278"/>
    <mergeCell ref="L3278:M3278"/>
    <mergeCell ref="F3279:G3279"/>
    <mergeCell ref="H3279:I3279"/>
    <mergeCell ref="J3279:K3279"/>
    <mergeCell ref="L3279:M3279"/>
    <mergeCell ref="F3276:G3276"/>
    <mergeCell ref="H3276:I3276"/>
    <mergeCell ref="J3276:K3276"/>
    <mergeCell ref="L3276:M3276"/>
    <mergeCell ref="F3277:G3277"/>
    <mergeCell ref="H3277:I3277"/>
    <mergeCell ref="J3277:K3277"/>
    <mergeCell ref="L3277:M3277"/>
    <mergeCell ref="F3274:G3274"/>
    <mergeCell ref="H3274:I3274"/>
    <mergeCell ref="J3274:K3274"/>
    <mergeCell ref="L3274:M3274"/>
    <mergeCell ref="F3275:G3275"/>
    <mergeCell ref="H3275:I3275"/>
    <mergeCell ref="J3275:K3275"/>
    <mergeCell ref="L3275:M3275"/>
    <mergeCell ref="F3272:G3272"/>
    <mergeCell ref="H3272:I3272"/>
    <mergeCell ref="J3272:K3272"/>
    <mergeCell ref="L3272:M3272"/>
    <mergeCell ref="F3273:G3273"/>
    <mergeCell ref="H3273:I3273"/>
    <mergeCell ref="J3273:K3273"/>
    <mergeCell ref="L3273:M3273"/>
    <mergeCell ref="F3270:G3270"/>
    <mergeCell ref="H3270:I3270"/>
    <mergeCell ref="J3270:K3270"/>
    <mergeCell ref="L3270:M3270"/>
    <mergeCell ref="F3271:G3271"/>
    <mergeCell ref="H3271:I3271"/>
    <mergeCell ref="J3271:K3271"/>
    <mergeCell ref="L3271:M3271"/>
    <mergeCell ref="F3268:G3268"/>
    <mergeCell ref="H3268:I3268"/>
    <mergeCell ref="J3268:K3268"/>
    <mergeCell ref="L3268:M3268"/>
    <mergeCell ref="F3269:G3269"/>
    <mergeCell ref="H3269:I3269"/>
    <mergeCell ref="J3269:K3269"/>
    <mergeCell ref="L3269:M3269"/>
    <mergeCell ref="F3266:G3266"/>
    <mergeCell ref="H3266:I3266"/>
    <mergeCell ref="J3266:K3266"/>
    <mergeCell ref="L3266:M3266"/>
    <mergeCell ref="F3267:G3267"/>
    <mergeCell ref="H3267:I3267"/>
    <mergeCell ref="J3267:K3267"/>
    <mergeCell ref="L3267:M3267"/>
    <mergeCell ref="F3264:G3264"/>
    <mergeCell ref="H3264:I3264"/>
    <mergeCell ref="J3264:K3264"/>
    <mergeCell ref="L3264:M3264"/>
    <mergeCell ref="F3265:G3265"/>
    <mergeCell ref="H3265:I3265"/>
    <mergeCell ref="J3265:K3265"/>
    <mergeCell ref="L3265:M3265"/>
    <mergeCell ref="F3262:G3262"/>
    <mergeCell ref="H3262:I3262"/>
    <mergeCell ref="J3262:K3262"/>
    <mergeCell ref="L3262:M3262"/>
    <mergeCell ref="F3263:G3263"/>
    <mergeCell ref="H3263:I3263"/>
    <mergeCell ref="J3263:K3263"/>
    <mergeCell ref="L3263:M3263"/>
    <mergeCell ref="F3260:G3260"/>
    <mergeCell ref="H3260:I3260"/>
    <mergeCell ref="J3260:K3260"/>
    <mergeCell ref="L3260:M3260"/>
    <mergeCell ref="F3261:G3261"/>
    <mergeCell ref="H3261:I3261"/>
    <mergeCell ref="J3261:K3261"/>
    <mergeCell ref="L3261:M3261"/>
    <mergeCell ref="F3258:G3258"/>
    <mergeCell ref="H3258:I3258"/>
    <mergeCell ref="J3258:K3258"/>
    <mergeCell ref="L3258:M3258"/>
    <mergeCell ref="F3259:G3259"/>
    <mergeCell ref="H3259:I3259"/>
    <mergeCell ref="J3259:K3259"/>
    <mergeCell ref="L3259:M3259"/>
    <mergeCell ref="F3256:G3256"/>
    <mergeCell ref="H3256:I3256"/>
    <mergeCell ref="J3256:K3256"/>
    <mergeCell ref="L3256:M3256"/>
    <mergeCell ref="F3257:G3257"/>
    <mergeCell ref="H3257:I3257"/>
    <mergeCell ref="J3257:K3257"/>
    <mergeCell ref="L3257:M3257"/>
    <mergeCell ref="F3254:G3254"/>
    <mergeCell ref="H3254:I3254"/>
    <mergeCell ref="J3254:K3254"/>
    <mergeCell ref="L3254:M3254"/>
    <mergeCell ref="F3255:G3255"/>
    <mergeCell ref="H3255:I3255"/>
    <mergeCell ref="J3255:K3255"/>
    <mergeCell ref="L3255:M3255"/>
    <mergeCell ref="F3252:G3252"/>
    <mergeCell ref="H3252:I3252"/>
    <mergeCell ref="J3252:K3252"/>
    <mergeCell ref="L3252:M3252"/>
    <mergeCell ref="F3253:G3253"/>
    <mergeCell ref="H3253:I3253"/>
    <mergeCell ref="J3253:K3253"/>
    <mergeCell ref="L3253:M3253"/>
    <mergeCell ref="F3250:G3250"/>
    <mergeCell ref="H3250:I3250"/>
    <mergeCell ref="J3250:K3250"/>
    <mergeCell ref="L3250:M3250"/>
    <mergeCell ref="F3251:G3251"/>
    <mergeCell ref="H3251:I3251"/>
    <mergeCell ref="J3251:K3251"/>
    <mergeCell ref="L3251:M3251"/>
    <mergeCell ref="F3248:G3248"/>
    <mergeCell ref="H3248:I3248"/>
    <mergeCell ref="J3248:K3248"/>
    <mergeCell ref="L3248:M3248"/>
    <mergeCell ref="F3249:G3249"/>
    <mergeCell ref="H3249:I3249"/>
    <mergeCell ref="J3249:K3249"/>
    <mergeCell ref="L3249:M3249"/>
    <mergeCell ref="F3246:G3246"/>
    <mergeCell ref="H3246:I3246"/>
    <mergeCell ref="J3246:K3246"/>
    <mergeCell ref="L3246:M3246"/>
    <mergeCell ref="F3247:G3247"/>
    <mergeCell ref="H3247:I3247"/>
    <mergeCell ref="J3247:K3247"/>
    <mergeCell ref="L3247:M3247"/>
    <mergeCell ref="F3244:G3244"/>
    <mergeCell ref="H3244:I3244"/>
    <mergeCell ref="J3244:K3244"/>
    <mergeCell ref="L3244:M3244"/>
    <mergeCell ref="F3245:G3245"/>
    <mergeCell ref="H3245:I3245"/>
    <mergeCell ref="J3245:K3245"/>
    <mergeCell ref="L3245:M3245"/>
    <mergeCell ref="F3242:G3242"/>
    <mergeCell ref="H3242:I3242"/>
    <mergeCell ref="J3242:K3242"/>
    <mergeCell ref="L3242:M3242"/>
    <mergeCell ref="F3243:G3243"/>
    <mergeCell ref="H3243:I3243"/>
    <mergeCell ref="J3243:K3243"/>
    <mergeCell ref="L3243:M3243"/>
    <mergeCell ref="F3240:G3240"/>
    <mergeCell ref="H3240:I3240"/>
    <mergeCell ref="J3240:K3240"/>
    <mergeCell ref="L3240:M3240"/>
    <mergeCell ref="F3241:G3241"/>
    <mergeCell ref="H3241:I3241"/>
    <mergeCell ref="J3241:K3241"/>
    <mergeCell ref="L3241:M3241"/>
    <mergeCell ref="F3238:G3238"/>
    <mergeCell ref="H3238:I3238"/>
    <mergeCell ref="J3238:K3238"/>
    <mergeCell ref="L3238:M3238"/>
    <mergeCell ref="F3239:G3239"/>
    <mergeCell ref="H3239:I3239"/>
    <mergeCell ref="J3239:K3239"/>
    <mergeCell ref="L3239:M3239"/>
    <mergeCell ref="F3236:G3236"/>
    <mergeCell ref="H3236:I3236"/>
    <mergeCell ref="J3236:K3236"/>
    <mergeCell ref="L3236:M3236"/>
    <mergeCell ref="F3237:G3237"/>
    <mergeCell ref="H3237:I3237"/>
    <mergeCell ref="J3237:K3237"/>
    <mergeCell ref="L3237:M3237"/>
    <mergeCell ref="F3234:G3234"/>
    <mergeCell ref="H3234:I3234"/>
    <mergeCell ref="J3234:K3234"/>
    <mergeCell ref="L3234:M3234"/>
    <mergeCell ref="F3235:G3235"/>
    <mergeCell ref="H3235:I3235"/>
    <mergeCell ref="J3235:K3235"/>
    <mergeCell ref="L3235:M3235"/>
    <mergeCell ref="F3232:G3232"/>
    <mergeCell ref="H3232:I3232"/>
    <mergeCell ref="J3232:K3232"/>
    <mergeCell ref="L3232:M3232"/>
    <mergeCell ref="F3233:G3233"/>
    <mergeCell ref="H3233:I3233"/>
    <mergeCell ref="J3233:K3233"/>
    <mergeCell ref="L3233:M3233"/>
    <mergeCell ref="F3230:G3230"/>
    <mergeCell ref="H3230:I3230"/>
    <mergeCell ref="J3230:K3230"/>
    <mergeCell ref="L3230:M3230"/>
    <mergeCell ref="F3231:G3231"/>
    <mergeCell ref="H3231:I3231"/>
    <mergeCell ref="J3231:K3231"/>
    <mergeCell ref="L3231:M3231"/>
    <mergeCell ref="F3228:G3228"/>
    <mergeCell ref="H3228:I3228"/>
    <mergeCell ref="J3228:K3228"/>
    <mergeCell ref="L3228:M3228"/>
    <mergeCell ref="F3229:G3229"/>
    <mergeCell ref="H3229:I3229"/>
    <mergeCell ref="J3229:K3229"/>
    <mergeCell ref="L3229:M3229"/>
    <mergeCell ref="F3226:G3226"/>
    <mergeCell ref="H3226:I3226"/>
    <mergeCell ref="J3226:K3226"/>
    <mergeCell ref="L3226:M3226"/>
    <mergeCell ref="F3227:G3227"/>
    <mergeCell ref="H3227:I3227"/>
    <mergeCell ref="J3227:K3227"/>
    <mergeCell ref="L3227:M3227"/>
    <mergeCell ref="F3224:G3224"/>
    <mergeCell ref="H3224:I3224"/>
    <mergeCell ref="J3224:K3224"/>
    <mergeCell ref="L3224:M3224"/>
    <mergeCell ref="F3225:G3225"/>
    <mergeCell ref="H3225:I3225"/>
    <mergeCell ref="J3225:K3225"/>
    <mergeCell ref="L3225:M3225"/>
    <mergeCell ref="F3222:G3222"/>
    <mergeCell ref="H3222:I3222"/>
    <mergeCell ref="J3222:K3222"/>
    <mergeCell ref="L3222:M3222"/>
    <mergeCell ref="F3223:G3223"/>
    <mergeCell ref="H3223:I3223"/>
    <mergeCell ref="J3223:K3223"/>
    <mergeCell ref="L3223:M3223"/>
    <mergeCell ref="F3220:G3220"/>
    <mergeCell ref="H3220:I3220"/>
    <mergeCell ref="J3220:K3220"/>
    <mergeCell ref="L3220:M3220"/>
    <mergeCell ref="F3221:G3221"/>
    <mergeCell ref="H3221:I3221"/>
    <mergeCell ref="J3221:K3221"/>
    <mergeCell ref="L3221:M3221"/>
    <mergeCell ref="F3218:G3218"/>
    <mergeCell ref="H3218:I3218"/>
    <mergeCell ref="J3218:K3218"/>
    <mergeCell ref="L3218:M3218"/>
    <mergeCell ref="F3219:G3219"/>
    <mergeCell ref="H3219:I3219"/>
    <mergeCell ref="J3219:K3219"/>
    <mergeCell ref="L3219:M3219"/>
    <mergeCell ref="F3216:G3216"/>
    <mergeCell ref="H3216:I3216"/>
    <mergeCell ref="J3216:K3216"/>
    <mergeCell ref="L3216:M3216"/>
    <mergeCell ref="F3217:G3217"/>
    <mergeCell ref="H3217:I3217"/>
    <mergeCell ref="J3217:K3217"/>
    <mergeCell ref="L3217:M3217"/>
    <mergeCell ref="F3214:G3214"/>
    <mergeCell ref="H3214:I3214"/>
    <mergeCell ref="J3214:K3214"/>
    <mergeCell ref="L3214:M3214"/>
    <mergeCell ref="F3215:G3215"/>
    <mergeCell ref="H3215:I3215"/>
    <mergeCell ref="J3215:K3215"/>
    <mergeCell ref="L3215:M3215"/>
    <mergeCell ref="F3212:G3212"/>
    <mergeCell ref="H3212:I3212"/>
    <mergeCell ref="J3212:K3212"/>
    <mergeCell ref="L3212:M3212"/>
    <mergeCell ref="F3213:G3213"/>
    <mergeCell ref="H3213:I3213"/>
    <mergeCell ref="J3213:K3213"/>
    <mergeCell ref="L3213:M3213"/>
    <mergeCell ref="F3210:G3210"/>
    <mergeCell ref="H3210:I3210"/>
    <mergeCell ref="J3210:K3210"/>
    <mergeCell ref="L3210:M3210"/>
    <mergeCell ref="F3211:G3211"/>
    <mergeCell ref="H3211:I3211"/>
    <mergeCell ref="J3211:K3211"/>
    <mergeCell ref="L3211:M3211"/>
    <mergeCell ref="F3208:G3208"/>
    <mergeCell ref="H3208:I3208"/>
    <mergeCell ref="J3208:K3208"/>
    <mergeCell ref="L3208:M3208"/>
    <mergeCell ref="F3209:G3209"/>
    <mergeCell ref="H3209:I3209"/>
    <mergeCell ref="J3209:K3209"/>
    <mergeCell ref="L3209:M3209"/>
    <mergeCell ref="F3206:G3206"/>
    <mergeCell ref="H3206:I3206"/>
    <mergeCell ref="J3206:K3206"/>
    <mergeCell ref="L3206:M3206"/>
    <mergeCell ref="F3207:G3207"/>
    <mergeCell ref="H3207:I3207"/>
    <mergeCell ref="J3207:K3207"/>
    <mergeCell ref="L3207:M3207"/>
    <mergeCell ref="F3204:G3204"/>
    <mergeCell ref="H3204:I3204"/>
    <mergeCell ref="J3204:K3204"/>
    <mergeCell ref="L3204:M3204"/>
    <mergeCell ref="F3205:G3205"/>
    <mergeCell ref="H3205:I3205"/>
    <mergeCell ref="J3205:K3205"/>
    <mergeCell ref="L3205:M3205"/>
    <mergeCell ref="F3202:G3202"/>
    <mergeCell ref="H3202:I3202"/>
    <mergeCell ref="J3202:K3202"/>
    <mergeCell ref="L3202:M3202"/>
    <mergeCell ref="F3203:G3203"/>
    <mergeCell ref="H3203:I3203"/>
    <mergeCell ref="J3203:K3203"/>
    <mergeCell ref="L3203:M3203"/>
    <mergeCell ref="F3200:G3200"/>
    <mergeCell ref="H3200:I3200"/>
    <mergeCell ref="J3200:K3200"/>
    <mergeCell ref="L3200:M3200"/>
    <mergeCell ref="F3201:G3201"/>
    <mergeCell ref="H3201:I3201"/>
    <mergeCell ref="J3201:K3201"/>
    <mergeCell ref="L3201:M3201"/>
    <mergeCell ref="F3198:G3198"/>
    <mergeCell ref="H3198:I3198"/>
    <mergeCell ref="J3198:K3198"/>
    <mergeCell ref="L3198:M3198"/>
    <mergeCell ref="F3199:G3199"/>
    <mergeCell ref="H3199:I3199"/>
    <mergeCell ref="J3199:K3199"/>
    <mergeCell ref="L3199:M3199"/>
    <mergeCell ref="F3196:G3196"/>
    <mergeCell ref="H3196:I3196"/>
    <mergeCell ref="J3196:K3196"/>
    <mergeCell ref="L3196:M3196"/>
    <mergeCell ref="F3197:G3197"/>
    <mergeCell ref="H3197:I3197"/>
    <mergeCell ref="J3197:K3197"/>
    <mergeCell ref="L3197:M3197"/>
    <mergeCell ref="F3194:G3194"/>
    <mergeCell ref="H3194:I3194"/>
    <mergeCell ref="J3194:K3194"/>
    <mergeCell ref="L3194:M3194"/>
    <mergeCell ref="F3195:G3195"/>
    <mergeCell ref="H3195:I3195"/>
    <mergeCell ref="J3195:K3195"/>
    <mergeCell ref="L3195:M3195"/>
    <mergeCell ref="F3192:G3192"/>
    <mergeCell ref="H3192:I3192"/>
    <mergeCell ref="J3192:K3192"/>
    <mergeCell ref="L3192:M3192"/>
    <mergeCell ref="F3193:G3193"/>
    <mergeCell ref="H3193:I3193"/>
    <mergeCell ref="J3193:K3193"/>
    <mergeCell ref="L3193:M3193"/>
    <mergeCell ref="F3190:G3190"/>
    <mergeCell ref="H3190:I3190"/>
    <mergeCell ref="J3190:K3190"/>
    <mergeCell ref="L3190:M3190"/>
    <mergeCell ref="F3191:G3191"/>
    <mergeCell ref="H3191:I3191"/>
    <mergeCell ref="J3191:K3191"/>
    <mergeCell ref="L3191:M3191"/>
    <mergeCell ref="F3188:G3188"/>
    <mergeCell ref="H3188:I3188"/>
    <mergeCell ref="J3188:K3188"/>
    <mergeCell ref="L3188:M3188"/>
    <mergeCell ref="F3189:G3189"/>
    <mergeCell ref="H3189:I3189"/>
    <mergeCell ref="J3189:K3189"/>
    <mergeCell ref="L3189:M3189"/>
    <mergeCell ref="F3186:G3186"/>
    <mergeCell ref="H3186:I3186"/>
    <mergeCell ref="J3186:K3186"/>
    <mergeCell ref="L3186:M3186"/>
    <mergeCell ref="F3187:G3187"/>
    <mergeCell ref="H3187:I3187"/>
    <mergeCell ref="J3187:K3187"/>
    <mergeCell ref="L3187:M3187"/>
    <mergeCell ref="F3184:G3184"/>
    <mergeCell ref="H3184:I3184"/>
    <mergeCell ref="J3184:K3184"/>
    <mergeCell ref="L3184:M3184"/>
    <mergeCell ref="F3185:G3185"/>
    <mergeCell ref="H3185:I3185"/>
    <mergeCell ref="J3185:K3185"/>
    <mergeCell ref="L3185:M3185"/>
    <mergeCell ref="F3182:G3182"/>
    <mergeCell ref="H3182:I3182"/>
    <mergeCell ref="J3182:K3182"/>
    <mergeCell ref="L3182:M3182"/>
    <mergeCell ref="F3183:G3183"/>
    <mergeCell ref="H3183:I3183"/>
    <mergeCell ref="J3183:K3183"/>
    <mergeCell ref="L3183:M3183"/>
    <mergeCell ref="F3180:G3180"/>
    <mergeCell ref="H3180:I3180"/>
    <mergeCell ref="J3180:K3180"/>
    <mergeCell ref="L3180:M3180"/>
    <mergeCell ref="F3181:G3181"/>
    <mergeCell ref="H3181:I3181"/>
    <mergeCell ref="J3181:K3181"/>
    <mergeCell ref="L3181:M3181"/>
    <mergeCell ref="F3178:G3178"/>
    <mergeCell ref="H3178:I3178"/>
    <mergeCell ref="J3178:K3178"/>
    <mergeCell ref="L3178:M3178"/>
    <mergeCell ref="F3179:G3179"/>
    <mergeCell ref="H3179:I3179"/>
    <mergeCell ref="J3179:K3179"/>
    <mergeCell ref="L3179:M3179"/>
    <mergeCell ref="F3176:G3176"/>
    <mergeCell ref="H3176:I3176"/>
    <mergeCell ref="J3176:K3176"/>
    <mergeCell ref="L3176:M3176"/>
    <mergeCell ref="F3177:G3177"/>
    <mergeCell ref="H3177:I3177"/>
    <mergeCell ref="J3177:K3177"/>
    <mergeCell ref="L3177:M3177"/>
    <mergeCell ref="F3174:G3174"/>
    <mergeCell ref="H3174:I3174"/>
    <mergeCell ref="J3174:K3174"/>
    <mergeCell ref="L3174:M3174"/>
    <mergeCell ref="F3175:G3175"/>
    <mergeCell ref="H3175:I3175"/>
    <mergeCell ref="J3175:K3175"/>
    <mergeCell ref="L3175:M3175"/>
    <mergeCell ref="F3172:G3172"/>
    <mergeCell ref="H3172:I3172"/>
    <mergeCell ref="J3172:K3172"/>
    <mergeCell ref="L3172:M3172"/>
    <mergeCell ref="F3173:G3173"/>
    <mergeCell ref="H3173:I3173"/>
    <mergeCell ref="J3173:K3173"/>
    <mergeCell ref="L3173:M3173"/>
    <mergeCell ref="F3170:G3170"/>
    <mergeCell ref="H3170:I3170"/>
    <mergeCell ref="J3170:K3170"/>
    <mergeCell ref="L3170:M3170"/>
    <mergeCell ref="F3171:G3171"/>
    <mergeCell ref="H3171:I3171"/>
    <mergeCell ref="J3171:K3171"/>
    <mergeCell ref="L3171:M3171"/>
    <mergeCell ref="F3168:G3168"/>
    <mergeCell ref="H3168:I3168"/>
    <mergeCell ref="J3168:K3168"/>
    <mergeCell ref="L3168:M3168"/>
    <mergeCell ref="F3169:G3169"/>
    <mergeCell ref="H3169:I3169"/>
    <mergeCell ref="J3169:K3169"/>
    <mergeCell ref="L3169:M3169"/>
    <mergeCell ref="F3166:G3166"/>
    <mergeCell ref="H3166:I3166"/>
    <mergeCell ref="J3166:K3166"/>
    <mergeCell ref="L3166:M3166"/>
    <mergeCell ref="F3167:G3167"/>
    <mergeCell ref="H3167:I3167"/>
    <mergeCell ref="J3167:K3167"/>
    <mergeCell ref="L3167:M3167"/>
    <mergeCell ref="F3164:G3164"/>
    <mergeCell ref="H3164:I3164"/>
    <mergeCell ref="J3164:K3164"/>
    <mergeCell ref="L3164:M3164"/>
    <mergeCell ref="F3165:G3165"/>
    <mergeCell ref="H3165:I3165"/>
    <mergeCell ref="J3165:K3165"/>
    <mergeCell ref="L3165:M3165"/>
    <mergeCell ref="F3162:G3162"/>
    <mergeCell ref="H3162:I3162"/>
    <mergeCell ref="J3162:K3162"/>
    <mergeCell ref="L3162:M3162"/>
    <mergeCell ref="F3163:G3163"/>
    <mergeCell ref="H3163:I3163"/>
    <mergeCell ref="J3163:K3163"/>
    <mergeCell ref="L3163:M3163"/>
    <mergeCell ref="F3160:G3160"/>
    <mergeCell ref="H3160:I3160"/>
    <mergeCell ref="J3160:K3160"/>
    <mergeCell ref="L3160:M3160"/>
    <mergeCell ref="F3161:G3161"/>
    <mergeCell ref="H3161:I3161"/>
    <mergeCell ref="J3161:K3161"/>
    <mergeCell ref="L3161:M3161"/>
    <mergeCell ref="F3158:G3158"/>
    <mergeCell ref="H3158:I3158"/>
    <mergeCell ref="J3158:K3158"/>
    <mergeCell ref="L3158:M3158"/>
    <mergeCell ref="F3159:G3159"/>
    <mergeCell ref="H3159:I3159"/>
    <mergeCell ref="J3159:K3159"/>
    <mergeCell ref="L3159:M3159"/>
    <mergeCell ref="F3156:G3156"/>
    <mergeCell ref="H3156:I3156"/>
    <mergeCell ref="J3156:K3156"/>
    <mergeCell ref="L3156:M3156"/>
    <mergeCell ref="F3157:G3157"/>
    <mergeCell ref="H3157:I3157"/>
    <mergeCell ref="J3157:K3157"/>
    <mergeCell ref="L3157:M3157"/>
    <mergeCell ref="F3154:G3154"/>
    <mergeCell ref="H3154:I3154"/>
    <mergeCell ref="J3154:K3154"/>
    <mergeCell ref="L3154:M3154"/>
    <mergeCell ref="F3155:G3155"/>
    <mergeCell ref="H3155:I3155"/>
    <mergeCell ref="J3155:K3155"/>
    <mergeCell ref="L3155:M3155"/>
    <mergeCell ref="F3152:G3152"/>
    <mergeCell ref="H3152:I3152"/>
    <mergeCell ref="J3152:K3152"/>
    <mergeCell ref="L3152:M3152"/>
    <mergeCell ref="F3153:G3153"/>
    <mergeCell ref="H3153:I3153"/>
    <mergeCell ref="J3153:K3153"/>
    <mergeCell ref="L3153:M3153"/>
    <mergeCell ref="F3150:G3150"/>
    <mergeCell ref="H3150:I3150"/>
    <mergeCell ref="J3150:K3150"/>
    <mergeCell ref="L3150:M3150"/>
    <mergeCell ref="F3151:G3151"/>
    <mergeCell ref="H3151:I3151"/>
    <mergeCell ref="J3151:K3151"/>
    <mergeCell ref="L3151:M3151"/>
    <mergeCell ref="F3148:G3148"/>
    <mergeCell ref="H3148:I3148"/>
    <mergeCell ref="J3148:K3148"/>
    <mergeCell ref="L3148:M3148"/>
    <mergeCell ref="F3149:G3149"/>
    <mergeCell ref="H3149:I3149"/>
    <mergeCell ref="J3149:K3149"/>
    <mergeCell ref="L3149:M3149"/>
    <mergeCell ref="F3146:G3146"/>
    <mergeCell ref="H3146:I3146"/>
    <mergeCell ref="J3146:K3146"/>
    <mergeCell ref="L3146:M3146"/>
    <mergeCell ref="F3147:G3147"/>
    <mergeCell ref="H3147:I3147"/>
    <mergeCell ref="J3147:K3147"/>
    <mergeCell ref="L3147:M3147"/>
    <mergeCell ref="F3144:G3144"/>
    <mergeCell ref="H3144:I3144"/>
    <mergeCell ref="J3144:K3144"/>
    <mergeCell ref="L3144:M3144"/>
    <mergeCell ref="F3145:G3145"/>
    <mergeCell ref="H3145:I3145"/>
    <mergeCell ref="J3145:K3145"/>
    <mergeCell ref="L3145:M3145"/>
    <mergeCell ref="F3142:G3142"/>
    <mergeCell ref="H3142:I3142"/>
    <mergeCell ref="J3142:K3142"/>
    <mergeCell ref="L3142:M3142"/>
    <mergeCell ref="F3143:G3143"/>
    <mergeCell ref="H3143:I3143"/>
    <mergeCell ref="J3143:K3143"/>
    <mergeCell ref="L3143:M3143"/>
    <mergeCell ref="F3140:G3140"/>
    <mergeCell ref="H3140:I3140"/>
    <mergeCell ref="J3140:K3140"/>
    <mergeCell ref="L3140:M3140"/>
    <mergeCell ref="F3141:G3141"/>
    <mergeCell ref="H3141:I3141"/>
    <mergeCell ref="J3141:K3141"/>
    <mergeCell ref="L3141:M3141"/>
    <mergeCell ref="F3138:G3138"/>
    <mergeCell ref="H3138:I3138"/>
    <mergeCell ref="J3138:K3138"/>
    <mergeCell ref="L3138:M3138"/>
    <mergeCell ref="F3139:G3139"/>
    <mergeCell ref="H3139:I3139"/>
    <mergeCell ref="J3139:K3139"/>
    <mergeCell ref="L3139:M3139"/>
    <mergeCell ref="F3136:G3136"/>
    <mergeCell ref="H3136:I3136"/>
    <mergeCell ref="J3136:K3136"/>
    <mergeCell ref="L3136:M3136"/>
    <mergeCell ref="F3137:G3137"/>
    <mergeCell ref="H3137:I3137"/>
    <mergeCell ref="J3137:K3137"/>
    <mergeCell ref="L3137:M3137"/>
    <mergeCell ref="F3134:G3134"/>
    <mergeCell ref="H3134:I3134"/>
    <mergeCell ref="J3134:K3134"/>
    <mergeCell ref="L3134:M3134"/>
    <mergeCell ref="F3135:G3135"/>
    <mergeCell ref="H3135:I3135"/>
    <mergeCell ref="J3135:K3135"/>
    <mergeCell ref="L3135:M3135"/>
    <mergeCell ref="F3132:G3132"/>
    <mergeCell ref="H3132:I3132"/>
    <mergeCell ref="J3132:K3132"/>
    <mergeCell ref="L3132:M3132"/>
    <mergeCell ref="F3133:G3133"/>
    <mergeCell ref="H3133:I3133"/>
    <mergeCell ref="J3133:K3133"/>
    <mergeCell ref="L3133:M3133"/>
    <mergeCell ref="F3130:G3130"/>
    <mergeCell ref="H3130:I3130"/>
    <mergeCell ref="J3130:K3130"/>
    <mergeCell ref="L3130:M3130"/>
    <mergeCell ref="F3131:G3131"/>
    <mergeCell ref="H3131:I3131"/>
    <mergeCell ref="J3131:K3131"/>
    <mergeCell ref="L3131:M3131"/>
    <mergeCell ref="F3128:G3128"/>
    <mergeCell ref="H3128:I3128"/>
    <mergeCell ref="J3128:K3128"/>
    <mergeCell ref="L3128:M3128"/>
    <mergeCell ref="F3129:G3129"/>
    <mergeCell ref="H3129:I3129"/>
    <mergeCell ref="J3129:K3129"/>
    <mergeCell ref="L3129:M3129"/>
    <mergeCell ref="F3126:G3126"/>
    <mergeCell ref="H3126:I3126"/>
    <mergeCell ref="J3126:K3126"/>
    <mergeCell ref="L3126:M3126"/>
    <mergeCell ref="F3127:G3127"/>
    <mergeCell ref="H3127:I3127"/>
    <mergeCell ref="J3127:K3127"/>
    <mergeCell ref="L3127:M3127"/>
    <mergeCell ref="F3124:G3124"/>
    <mergeCell ref="H3124:I3124"/>
    <mergeCell ref="J3124:K3124"/>
    <mergeCell ref="L3124:M3124"/>
    <mergeCell ref="F3125:G3125"/>
    <mergeCell ref="H3125:I3125"/>
    <mergeCell ref="J3125:K3125"/>
    <mergeCell ref="L3125:M3125"/>
    <mergeCell ref="F3122:G3122"/>
    <mergeCell ref="H3122:I3122"/>
    <mergeCell ref="J3122:K3122"/>
    <mergeCell ref="L3122:M3122"/>
    <mergeCell ref="F3123:G3123"/>
    <mergeCell ref="H3123:I3123"/>
    <mergeCell ref="J3123:K3123"/>
    <mergeCell ref="L3123:M3123"/>
    <mergeCell ref="F3120:G3120"/>
    <mergeCell ref="H3120:I3120"/>
    <mergeCell ref="J3120:K3120"/>
    <mergeCell ref="L3120:M3120"/>
    <mergeCell ref="F3121:G3121"/>
    <mergeCell ref="H3121:I3121"/>
    <mergeCell ref="J3121:K3121"/>
    <mergeCell ref="L3121:M3121"/>
    <mergeCell ref="F3118:G3118"/>
    <mergeCell ref="H3118:I3118"/>
    <mergeCell ref="J3118:K3118"/>
    <mergeCell ref="L3118:M3118"/>
    <mergeCell ref="F3119:G3119"/>
    <mergeCell ref="H3119:I3119"/>
    <mergeCell ref="J3119:K3119"/>
    <mergeCell ref="L3119:M3119"/>
    <mergeCell ref="F3116:G3116"/>
    <mergeCell ref="H3116:I3116"/>
    <mergeCell ref="J3116:K3116"/>
    <mergeCell ref="L3116:M3116"/>
    <mergeCell ref="F3117:G3117"/>
    <mergeCell ref="H3117:I3117"/>
    <mergeCell ref="J3117:K3117"/>
    <mergeCell ref="L3117:M3117"/>
    <mergeCell ref="F3114:G3114"/>
    <mergeCell ref="H3114:I3114"/>
    <mergeCell ref="J3114:K3114"/>
    <mergeCell ref="L3114:M3114"/>
    <mergeCell ref="F3115:G3115"/>
    <mergeCell ref="H3115:I3115"/>
    <mergeCell ref="J3115:K3115"/>
    <mergeCell ref="L3115:M3115"/>
    <mergeCell ref="F3112:G3112"/>
    <mergeCell ref="H3112:I3112"/>
    <mergeCell ref="J3112:K3112"/>
    <mergeCell ref="L3112:M3112"/>
    <mergeCell ref="F3113:G3113"/>
    <mergeCell ref="H3113:I3113"/>
    <mergeCell ref="J3113:K3113"/>
    <mergeCell ref="L3113:M3113"/>
    <mergeCell ref="F3110:G3110"/>
    <mergeCell ref="H3110:I3110"/>
    <mergeCell ref="J3110:K3110"/>
    <mergeCell ref="L3110:M3110"/>
    <mergeCell ref="F3111:G3111"/>
    <mergeCell ref="H3111:I3111"/>
    <mergeCell ref="J3111:K3111"/>
    <mergeCell ref="L3111:M3111"/>
    <mergeCell ref="F3108:G3108"/>
    <mergeCell ref="H3108:I3108"/>
    <mergeCell ref="J3108:K3108"/>
    <mergeCell ref="L3108:M3108"/>
    <mergeCell ref="F3109:G3109"/>
    <mergeCell ref="H3109:I3109"/>
    <mergeCell ref="J3109:K3109"/>
    <mergeCell ref="L3109:M3109"/>
    <mergeCell ref="F3106:G3106"/>
    <mergeCell ref="H3106:I3106"/>
    <mergeCell ref="J3106:K3106"/>
    <mergeCell ref="L3106:M3106"/>
    <mergeCell ref="F3107:G3107"/>
    <mergeCell ref="H3107:I3107"/>
    <mergeCell ref="J3107:K3107"/>
    <mergeCell ref="L3107:M3107"/>
    <mergeCell ref="F3104:G3104"/>
    <mergeCell ref="H3104:I3104"/>
    <mergeCell ref="J3104:K3104"/>
    <mergeCell ref="L3104:M3104"/>
    <mergeCell ref="F3105:G3105"/>
    <mergeCell ref="H3105:I3105"/>
    <mergeCell ref="J3105:K3105"/>
    <mergeCell ref="L3105:M3105"/>
    <mergeCell ref="F3102:G3102"/>
    <mergeCell ref="H3102:I3102"/>
    <mergeCell ref="J3102:K3102"/>
    <mergeCell ref="L3102:M3102"/>
    <mergeCell ref="F3103:G3103"/>
    <mergeCell ref="H3103:I3103"/>
    <mergeCell ref="J3103:K3103"/>
    <mergeCell ref="L3103:M3103"/>
    <mergeCell ref="F3100:G3100"/>
    <mergeCell ref="H3100:I3100"/>
    <mergeCell ref="J3100:K3100"/>
    <mergeCell ref="L3100:M3100"/>
    <mergeCell ref="F3101:G3101"/>
    <mergeCell ref="H3101:I3101"/>
    <mergeCell ref="J3101:K3101"/>
    <mergeCell ref="L3101:M3101"/>
    <mergeCell ref="F3098:G3098"/>
    <mergeCell ref="H3098:I3098"/>
    <mergeCell ref="J3098:K3098"/>
    <mergeCell ref="L3098:M3098"/>
    <mergeCell ref="F3099:G3099"/>
    <mergeCell ref="H3099:I3099"/>
    <mergeCell ref="J3099:K3099"/>
    <mergeCell ref="L3099:M3099"/>
    <mergeCell ref="F3096:G3096"/>
    <mergeCell ref="H3096:I3096"/>
    <mergeCell ref="J3096:K3096"/>
    <mergeCell ref="L3096:M3096"/>
    <mergeCell ref="F3097:G3097"/>
    <mergeCell ref="H3097:I3097"/>
    <mergeCell ref="J3097:K3097"/>
    <mergeCell ref="L3097:M3097"/>
    <mergeCell ref="F3094:G3094"/>
    <mergeCell ref="H3094:I3094"/>
    <mergeCell ref="J3094:K3094"/>
    <mergeCell ref="L3094:M3094"/>
    <mergeCell ref="F3095:G3095"/>
    <mergeCell ref="H3095:I3095"/>
    <mergeCell ref="J3095:K3095"/>
    <mergeCell ref="L3095:M3095"/>
    <mergeCell ref="F3092:G3092"/>
    <mergeCell ref="H3092:I3092"/>
    <mergeCell ref="J3092:K3092"/>
    <mergeCell ref="L3092:M3092"/>
    <mergeCell ref="F3093:G3093"/>
    <mergeCell ref="H3093:I3093"/>
    <mergeCell ref="J3093:K3093"/>
    <mergeCell ref="L3093:M3093"/>
    <mergeCell ref="F3090:G3090"/>
    <mergeCell ref="H3090:I3090"/>
    <mergeCell ref="J3090:K3090"/>
    <mergeCell ref="L3090:M3090"/>
    <mergeCell ref="F3091:G3091"/>
    <mergeCell ref="H3091:I3091"/>
    <mergeCell ref="J3091:K3091"/>
    <mergeCell ref="L3091:M3091"/>
    <mergeCell ref="F3088:G3088"/>
    <mergeCell ref="H3088:I3088"/>
    <mergeCell ref="J3088:K3088"/>
    <mergeCell ref="L3088:M3088"/>
    <mergeCell ref="F3089:G3089"/>
    <mergeCell ref="H3089:I3089"/>
    <mergeCell ref="J3089:K3089"/>
    <mergeCell ref="L3089:M3089"/>
    <mergeCell ref="F3086:G3086"/>
    <mergeCell ref="H3086:I3086"/>
    <mergeCell ref="J3086:K3086"/>
    <mergeCell ref="L3086:M3086"/>
    <mergeCell ref="F3087:G3087"/>
    <mergeCell ref="H3087:I3087"/>
    <mergeCell ref="J3087:K3087"/>
    <mergeCell ref="L3087:M3087"/>
    <mergeCell ref="F3084:G3084"/>
    <mergeCell ref="H3084:I3084"/>
    <mergeCell ref="J3084:K3084"/>
    <mergeCell ref="L3084:M3084"/>
    <mergeCell ref="F3085:G3085"/>
    <mergeCell ref="H3085:I3085"/>
    <mergeCell ref="J3085:K3085"/>
    <mergeCell ref="L3085:M3085"/>
    <mergeCell ref="F3082:G3082"/>
    <mergeCell ref="H3082:I3082"/>
    <mergeCell ref="J3082:K3082"/>
    <mergeCell ref="L3082:M3082"/>
    <mergeCell ref="F3083:G3083"/>
    <mergeCell ref="H3083:I3083"/>
    <mergeCell ref="J3083:K3083"/>
    <mergeCell ref="L3083:M3083"/>
    <mergeCell ref="F3080:G3080"/>
    <mergeCell ref="H3080:I3080"/>
    <mergeCell ref="J3080:K3080"/>
    <mergeCell ref="L3080:M3080"/>
    <mergeCell ref="F3081:G3081"/>
    <mergeCell ref="H3081:I3081"/>
    <mergeCell ref="J3081:K3081"/>
    <mergeCell ref="L3081:M3081"/>
    <mergeCell ref="F3078:G3078"/>
    <mergeCell ref="H3078:I3078"/>
    <mergeCell ref="J3078:K3078"/>
    <mergeCell ref="L3078:M3078"/>
    <mergeCell ref="F3079:G3079"/>
    <mergeCell ref="H3079:I3079"/>
    <mergeCell ref="J3079:K3079"/>
    <mergeCell ref="L3079:M3079"/>
    <mergeCell ref="F3076:G3076"/>
    <mergeCell ref="H3076:I3076"/>
    <mergeCell ref="J3076:K3076"/>
    <mergeCell ref="L3076:M3076"/>
    <mergeCell ref="F3077:G3077"/>
    <mergeCell ref="H3077:I3077"/>
    <mergeCell ref="J3077:K3077"/>
    <mergeCell ref="L3077:M3077"/>
    <mergeCell ref="F3074:G3074"/>
    <mergeCell ref="H3074:I3074"/>
    <mergeCell ref="J3074:K3074"/>
    <mergeCell ref="L3074:M3074"/>
    <mergeCell ref="F3075:G3075"/>
    <mergeCell ref="H3075:I3075"/>
    <mergeCell ref="J3075:K3075"/>
    <mergeCell ref="L3075:M3075"/>
    <mergeCell ref="F3072:G3072"/>
    <mergeCell ref="H3072:I3072"/>
    <mergeCell ref="J3072:K3072"/>
    <mergeCell ref="L3072:M3072"/>
    <mergeCell ref="F3073:G3073"/>
    <mergeCell ref="H3073:I3073"/>
    <mergeCell ref="J3073:K3073"/>
    <mergeCell ref="L3073:M3073"/>
    <mergeCell ref="F3070:G3070"/>
    <mergeCell ref="H3070:I3070"/>
    <mergeCell ref="J3070:K3070"/>
    <mergeCell ref="L3070:M3070"/>
    <mergeCell ref="F3071:G3071"/>
    <mergeCell ref="H3071:I3071"/>
    <mergeCell ref="J3071:K3071"/>
    <mergeCell ref="L3071:M3071"/>
    <mergeCell ref="F3068:G3068"/>
    <mergeCell ref="H3068:I3068"/>
    <mergeCell ref="J3068:K3068"/>
    <mergeCell ref="L3068:M3068"/>
    <mergeCell ref="F3069:G3069"/>
    <mergeCell ref="H3069:I3069"/>
    <mergeCell ref="J3069:K3069"/>
    <mergeCell ref="L3069:M3069"/>
    <mergeCell ref="F3066:G3066"/>
    <mergeCell ref="H3066:I3066"/>
    <mergeCell ref="J3066:K3066"/>
    <mergeCell ref="L3066:M3066"/>
    <mergeCell ref="F3067:G3067"/>
    <mergeCell ref="H3067:I3067"/>
    <mergeCell ref="J3067:K3067"/>
    <mergeCell ref="L3067:M3067"/>
    <mergeCell ref="F3064:G3064"/>
    <mergeCell ref="H3064:I3064"/>
    <mergeCell ref="J3064:K3064"/>
    <mergeCell ref="L3064:M3064"/>
    <mergeCell ref="F3065:G3065"/>
    <mergeCell ref="H3065:I3065"/>
    <mergeCell ref="J3065:K3065"/>
    <mergeCell ref="L3065:M3065"/>
    <mergeCell ref="F3062:G3062"/>
    <mergeCell ref="H3062:I3062"/>
    <mergeCell ref="J3062:K3062"/>
    <mergeCell ref="L3062:M3062"/>
    <mergeCell ref="F3063:G3063"/>
    <mergeCell ref="H3063:I3063"/>
    <mergeCell ref="J3063:K3063"/>
    <mergeCell ref="L3063:M3063"/>
    <mergeCell ref="F3060:G3060"/>
    <mergeCell ref="H3060:I3060"/>
    <mergeCell ref="J3060:K3060"/>
    <mergeCell ref="L3060:M3060"/>
    <mergeCell ref="F3061:G3061"/>
    <mergeCell ref="H3061:I3061"/>
    <mergeCell ref="J3061:K3061"/>
    <mergeCell ref="L3061:M3061"/>
    <mergeCell ref="F3058:G3058"/>
    <mergeCell ref="H3058:I3058"/>
    <mergeCell ref="J3058:K3058"/>
    <mergeCell ref="L3058:M3058"/>
    <mergeCell ref="F3059:G3059"/>
    <mergeCell ref="H3059:I3059"/>
    <mergeCell ref="J3059:K3059"/>
    <mergeCell ref="L3059:M3059"/>
    <mergeCell ref="F3056:G3056"/>
    <mergeCell ref="H3056:I3056"/>
    <mergeCell ref="J3056:K3056"/>
    <mergeCell ref="L3056:M3056"/>
    <mergeCell ref="F3057:G3057"/>
    <mergeCell ref="H3057:I3057"/>
    <mergeCell ref="J3057:K3057"/>
    <mergeCell ref="L3057:M3057"/>
    <mergeCell ref="F3054:G3054"/>
    <mergeCell ref="H3054:I3054"/>
    <mergeCell ref="J3054:K3054"/>
    <mergeCell ref="L3054:M3054"/>
    <mergeCell ref="F3055:G3055"/>
    <mergeCell ref="H3055:I3055"/>
    <mergeCell ref="J3055:K3055"/>
    <mergeCell ref="L3055:M3055"/>
    <mergeCell ref="F3052:G3052"/>
    <mergeCell ref="H3052:I3052"/>
    <mergeCell ref="J3052:K3052"/>
    <mergeCell ref="L3052:M3052"/>
    <mergeCell ref="F3053:G3053"/>
    <mergeCell ref="H3053:I3053"/>
    <mergeCell ref="J3053:K3053"/>
    <mergeCell ref="L3053:M3053"/>
    <mergeCell ref="F3050:G3050"/>
    <mergeCell ref="H3050:I3050"/>
    <mergeCell ref="J3050:K3050"/>
    <mergeCell ref="L3050:M3050"/>
    <mergeCell ref="F3051:G3051"/>
    <mergeCell ref="H3051:I3051"/>
    <mergeCell ref="J3051:K3051"/>
    <mergeCell ref="L3051:M3051"/>
    <mergeCell ref="F3048:G3048"/>
    <mergeCell ref="H3048:I3048"/>
    <mergeCell ref="J3048:K3048"/>
    <mergeCell ref="L3048:M3048"/>
    <mergeCell ref="F3049:G3049"/>
    <mergeCell ref="H3049:I3049"/>
    <mergeCell ref="J3049:K3049"/>
    <mergeCell ref="L3049:M3049"/>
    <mergeCell ref="F3046:G3046"/>
    <mergeCell ref="H3046:I3046"/>
    <mergeCell ref="J3046:K3046"/>
    <mergeCell ref="L3046:M3046"/>
    <mergeCell ref="F3047:G3047"/>
    <mergeCell ref="H3047:I3047"/>
    <mergeCell ref="J3047:K3047"/>
    <mergeCell ref="L3047:M3047"/>
    <mergeCell ref="F3044:G3044"/>
    <mergeCell ref="H3044:I3044"/>
    <mergeCell ref="J3044:K3044"/>
    <mergeCell ref="L3044:M3044"/>
    <mergeCell ref="F3045:G3045"/>
    <mergeCell ref="H3045:I3045"/>
    <mergeCell ref="J3045:K3045"/>
    <mergeCell ref="L3045:M3045"/>
    <mergeCell ref="F3042:G3042"/>
    <mergeCell ref="H3042:I3042"/>
    <mergeCell ref="J3042:K3042"/>
    <mergeCell ref="L3042:M3042"/>
    <mergeCell ref="F3043:G3043"/>
    <mergeCell ref="H3043:I3043"/>
    <mergeCell ref="J3043:K3043"/>
    <mergeCell ref="L3043:M3043"/>
    <mergeCell ref="F3040:G3040"/>
    <mergeCell ref="H3040:I3040"/>
    <mergeCell ref="J3040:K3040"/>
    <mergeCell ref="L3040:M3040"/>
    <mergeCell ref="F3041:G3041"/>
    <mergeCell ref="H3041:I3041"/>
    <mergeCell ref="J3041:K3041"/>
    <mergeCell ref="L3041:M3041"/>
    <mergeCell ref="F3038:G3038"/>
    <mergeCell ref="H3038:I3038"/>
    <mergeCell ref="J3038:K3038"/>
    <mergeCell ref="L3038:M3038"/>
    <mergeCell ref="F3039:G3039"/>
    <mergeCell ref="H3039:I3039"/>
    <mergeCell ref="J3039:K3039"/>
    <mergeCell ref="L3039:M3039"/>
    <mergeCell ref="F3036:G3036"/>
    <mergeCell ref="H3036:I3036"/>
    <mergeCell ref="J3036:K3036"/>
    <mergeCell ref="L3036:M3036"/>
    <mergeCell ref="F3037:G3037"/>
    <mergeCell ref="H3037:I3037"/>
    <mergeCell ref="J3037:K3037"/>
    <mergeCell ref="L3037:M3037"/>
    <mergeCell ref="F3034:G3034"/>
    <mergeCell ref="H3034:I3034"/>
    <mergeCell ref="J3034:K3034"/>
    <mergeCell ref="L3034:M3034"/>
    <mergeCell ref="F3035:G3035"/>
    <mergeCell ref="H3035:I3035"/>
    <mergeCell ref="J3035:K3035"/>
    <mergeCell ref="L3035:M3035"/>
    <mergeCell ref="F3032:G3032"/>
    <mergeCell ref="H3032:I3032"/>
    <mergeCell ref="J3032:K3032"/>
    <mergeCell ref="L3032:M3032"/>
    <mergeCell ref="F3033:G3033"/>
    <mergeCell ref="H3033:I3033"/>
    <mergeCell ref="J3033:K3033"/>
    <mergeCell ref="L3033:M3033"/>
    <mergeCell ref="F3030:G3030"/>
    <mergeCell ref="H3030:I3030"/>
    <mergeCell ref="J3030:K3030"/>
    <mergeCell ref="L3030:M3030"/>
    <mergeCell ref="F3031:G3031"/>
    <mergeCell ref="H3031:I3031"/>
    <mergeCell ref="J3031:K3031"/>
    <mergeCell ref="L3031:M3031"/>
    <mergeCell ref="F3028:G3028"/>
    <mergeCell ref="H3028:I3028"/>
    <mergeCell ref="J3028:K3028"/>
    <mergeCell ref="L3028:M3028"/>
    <mergeCell ref="F3029:G3029"/>
    <mergeCell ref="H3029:I3029"/>
    <mergeCell ref="J3029:K3029"/>
    <mergeCell ref="L3029:M3029"/>
    <mergeCell ref="F3026:G3026"/>
    <mergeCell ref="H3026:I3026"/>
    <mergeCell ref="J3026:K3026"/>
    <mergeCell ref="L3026:M3026"/>
    <mergeCell ref="F3027:G3027"/>
    <mergeCell ref="H3027:I3027"/>
    <mergeCell ref="J3027:K3027"/>
    <mergeCell ref="L3027:M3027"/>
    <mergeCell ref="F3024:G3024"/>
    <mergeCell ref="H3024:I3024"/>
    <mergeCell ref="J3024:K3024"/>
    <mergeCell ref="L3024:M3024"/>
    <mergeCell ref="F3025:G3025"/>
    <mergeCell ref="H3025:I3025"/>
    <mergeCell ref="J3025:K3025"/>
    <mergeCell ref="L3025:M3025"/>
    <mergeCell ref="F3022:G3022"/>
    <mergeCell ref="H3022:I3022"/>
    <mergeCell ref="J3022:K3022"/>
    <mergeCell ref="L3022:M3022"/>
    <mergeCell ref="F3023:G3023"/>
    <mergeCell ref="H3023:I3023"/>
    <mergeCell ref="J3023:K3023"/>
    <mergeCell ref="L3023:M3023"/>
    <mergeCell ref="F3020:G3020"/>
    <mergeCell ref="H3020:I3020"/>
    <mergeCell ref="J3020:K3020"/>
    <mergeCell ref="L3020:M3020"/>
    <mergeCell ref="F3021:G3021"/>
    <mergeCell ref="H3021:I3021"/>
    <mergeCell ref="J3021:K3021"/>
    <mergeCell ref="L3021:M3021"/>
    <mergeCell ref="F3018:G3018"/>
    <mergeCell ref="H3018:I3018"/>
    <mergeCell ref="J3018:K3018"/>
    <mergeCell ref="L3018:M3018"/>
    <mergeCell ref="F3019:G3019"/>
    <mergeCell ref="H3019:I3019"/>
    <mergeCell ref="J3019:K3019"/>
    <mergeCell ref="L3019:M3019"/>
    <mergeCell ref="F3016:G3016"/>
    <mergeCell ref="H3016:I3016"/>
    <mergeCell ref="J3016:K3016"/>
    <mergeCell ref="L3016:M3016"/>
    <mergeCell ref="F3017:G3017"/>
    <mergeCell ref="H3017:I3017"/>
    <mergeCell ref="J3017:K3017"/>
    <mergeCell ref="L3017:M3017"/>
    <mergeCell ref="F3014:G3014"/>
    <mergeCell ref="H3014:I3014"/>
    <mergeCell ref="J3014:K3014"/>
    <mergeCell ref="L3014:M3014"/>
    <mergeCell ref="F3015:G3015"/>
    <mergeCell ref="H3015:I3015"/>
    <mergeCell ref="J3015:K3015"/>
    <mergeCell ref="L3015:M3015"/>
    <mergeCell ref="F3012:G3012"/>
    <mergeCell ref="H3012:I3012"/>
    <mergeCell ref="J3012:K3012"/>
    <mergeCell ref="L3012:M3012"/>
    <mergeCell ref="F3013:G3013"/>
    <mergeCell ref="H3013:I3013"/>
    <mergeCell ref="J3013:K3013"/>
    <mergeCell ref="L3013:M3013"/>
    <mergeCell ref="F3010:G3010"/>
    <mergeCell ref="H3010:I3010"/>
    <mergeCell ref="J3010:K3010"/>
    <mergeCell ref="L3010:M3010"/>
    <mergeCell ref="F3011:G3011"/>
    <mergeCell ref="H3011:I3011"/>
    <mergeCell ref="J3011:K3011"/>
    <mergeCell ref="L3011:M3011"/>
    <mergeCell ref="F3008:G3008"/>
    <mergeCell ref="H3008:I3008"/>
    <mergeCell ref="J3008:K3008"/>
    <mergeCell ref="L3008:M3008"/>
    <mergeCell ref="F3009:G3009"/>
    <mergeCell ref="H3009:I3009"/>
    <mergeCell ref="J3009:K3009"/>
    <mergeCell ref="L3009:M3009"/>
    <mergeCell ref="F3006:G3006"/>
    <mergeCell ref="H3006:I3006"/>
    <mergeCell ref="J3006:K3006"/>
    <mergeCell ref="L3006:M3006"/>
    <mergeCell ref="F3007:G3007"/>
    <mergeCell ref="H3007:I3007"/>
    <mergeCell ref="J3007:K3007"/>
    <mergeCell ref="L3007:M3007"/>
    <mergeCell ref="F3004:G3004"/>
    <mergeCell ref="H3004:I3004"/>
    <mergeCell ref="J3004:K3004"/>
    <mergeCell ref="L3004:M3004"/>
    <mergeCell ref="F3005:G3005"/>
    <mergeCell ref="H3005:I3005"/>
    <mergeCell ref="J3005:K3005"/>
    <mergeCell ref="L3005:M3005"/>
    <mergeCell ref="F3002:G3002"/>
    <mergeCell ref="H3002:I3002"/>
    <mergeCell ref="J3002:K3002"/>
    <mergeCell ref="L3002:M3002"/>
    <mergeCell ref="F3003:G3003"/>
    <mergeCell ref="H3003:I3003"/>
    <mergeCell ref="J3003:K3003"/>
    <mergeCell ref="L3003:M3003"/>
    <mergeCell ref="F3000:G3000"/>
    <mergeCell ref="H3000:I3000"/>
    <mergeCell ref="J3000:K3000"/>
    <mergeCell ref="L3000:M3000"/>
    <mergeCell ref="F3001:G3001"/>
    <mergeCell ref="H3001:I3001"/>
    <mergeCell ref="J3001:K3001"/>
    <mergeCell ref="L3001:M3001"/>
    <mergeCell ref="F2998:G2998"/>
    <mergeCell ref="H2998:I2998"/>
    <mergeCell ref="J2998:K2998"/>
    <mergeCell ref="L2998:M2998"/>
    <mergeCell ref="F2999:G2999"/>
    <mergeCell ref="H2999:I2999"/>
    <mergeCell ref="J2999:K2999"/>
    <mergeCell ref="L2999:M2999"/>
    <mergeCell ref="F2996:G2996"/>
    <mergeCell ref="H2996:I2996"/>
    <mergeCell ref="J2996:K2996"/>
    <mergeCell ref="L2996:M2996"/>
    <mergeCell ref="F2997:G2997"/>
    <mergeCell ref="H2997:I2997"/>
    <mergeCell ref="J2997:K2997"/>
    <mergeCell ref="L2997:M2997"/>
    <mergeCell ref="F2994:G2994"/>
    <mergeCell ref="H2994:I2994"/>
    <mergeCell ref="J2994:K2994"/>
    <mergeCell ref="L2994:M2994"/>
    <mergeCell ref="F2995:G2995"/>
    <mergeCell ref="H2995:I2995"/>
    <mergeCell ref="J2995:K2995"/>
    <mergeCell ref="L2995:M2995"/>
    <mergeCell ref="F2992:G2992"/>
    <mergeCell ref="H2992:I2992"/>
    <mergeCell ref="J2992:K2992"/>
    <mergeCell ref="L2992:M2992"/>
    <mergeCell ref="F2993:G2993"/>
    <mergeCell ref="H2993:I2993"/>
    <mergeCell ref="J2993:K2993"/>
    <mergeCell ref="L2993:M2993"/>
    <mergeCell ref="F2990:G2990"/>
    <mergeCell ref="H2990:I2990"/>
    <mergeCell ref="J2990:K2990"/>
    <mergeCell ref="L2990:M2990"/>
    <mergeCell ref="F2991:G2991"/>
    <mergeCell ref="H2991:I2991"/>
    <mergeCell ref="J2991:K2991"/>
    <mergeCell ref="L2991:M2991"/>
    <mergeCell ref="F2988:G2988"/>
    <mergeCell ref="H2988:I2988"/>
    <mergeCell ref="J2988:K2988"/>
    <mergeCell ref="L2988:M2988"/>
    <mergeCell ref="F2989:G2989"/>
    <mergeCell ref="H2989:I2989"/>
    <mergeCell ref="J2989:K2989"/>
    <mergeCell ref="L2989:M2989"/>
    <mergeCell ref="F2986:G2986"/>
    <mergeCell ref="H2986:I2986"/>
    <mergeCell ref="J2986:K2986"/>
    <mergeCell ref="L2986:M2986"/>
    <mergeCell ref="F2987:G2987"/>
    <mergeCell ref="H2987:I2987"/>
    <mergeCell ref="J2987:K2987"/>
    <mergeCell ref="L2987:M2987"/>
    <mergeCell ref="F2984:G2984"/>
    <mergeCell ref="H2984:I2984"/>
    <mergeCell ref="J2984:K2984"/>
    <mergeCell ref="L2984:M2984"/>
    <mergeCell ref="F2985:G2985"/>
    <mergeCell ref="H2985:I2985"/>
    <mergeCell ref="J2985:K2985"/>
    <mergeCell ref="L2985:M2985"/>
    <mergeCell ref="F2982:G2982"/>
    <mergeCell ref="H2982:I2982"/>
    <mergeCell ref="J2982:K2982"/>
    <mergeCell ref="L2982:M2982"/>
    <mergeCell ref="F2983:G2983"/>
    <mergeCell ref="H2983:I2983"/>
    <mergeCell ref="J2983:K2983"/>
    <mergeCell ref="L2983:M2983"/>
    <mergeCell ref="F2980:G2980"/>
    <mergeCell ref="H2980:I2980"/>
    <mergeCell ref="J2980:K2980"/>
    <mergeCell ref="L2980:M2980"/>
    <mergeCell ref="F2981:G2981"/>
    <mergeCell ref="H2981:I2981"/>
    <mergeCell ref="J2981:K2981"/>
    <mergeCell ref="L2981:M2981"/>
    <mergeCell ref="F2978:G2978"/>
    <mergeCell ref="H2978:I2978"/>
    <mergeCell ref="J2978:K2978"/>
    <mergeCell ref="L2978:M2978"/>
    <mergeCell ref="F2979:G2979"/>
    <mergeCell ref="H2979:I2979"/>
    <mergeCell ref="J2979:K2979"/>
    <mergeCell ref="L2979:M2979"/>
    <mergeCell ref="F2976:G2976"/>
    <mergeCell ref="H2976:I2976"/>
    <mergeCell ref="J2976:K2976"/>
    <mergeCell ref="L2976:M2976"/>
    <mergeCell ref="F2977:G2977"/>
    <mergeCell ref="H2977:I2977"/>
    <mergeCell ref="J2977:K2977"/>
    <mergeCell ref="L2977:M2977"/>
    <mergeCell ref="F2974:G2974"/>
    <mergeCell ref="H2974:I2974"/>
    <mergeCell ref="J2974:K2974"/>
    <mergeCell ref="L2974:M2974"/>
    <mergeCell ref="F2975:G2975"/>
    <mergeCell ref="H2975:I2975"/>
    <mergeCell ref="J2975:K2975"/>
    <mergeCell ref="L2975:M2975"/>
    <mergeCell ref="F2972:G2972"/>
    <mergeCell ref="H2972:I2972"/>
    <mergeCell ref="J2972:K2972"/>
    <mergeCell ref="L2972:M2972"/>
    <mergeCell ref="F2973:G2973"/>
    <mergeCell ref="H2973:I2973"/>
    <mergeCell ref="J2973:K2973"/>
    <mergeCell ref="L2973:M2973"/>
    <mergeCell ref="F2970:G2970"/>
    <mergeCell ref="H2970:I2970"/>
    <mergeCell ref="J2970:K2970"/>
    <mergeCell ref="L2970:M2970"/>
    <mergeCell ref="F2971:G2971"/>
    <mergeCell ref="H2971:I2971"/>
    <mergeCell ref="J2971:K2971"/>
    <mergeCell ref="L2971:M2971"/>
    <mergeCell ref="F2968:G2968"/>
    <mergeCell ref="H2968:I2968"/>
    <mergeCell ref="J2968:K2968"/>
    <mergeCell ref="L2968:M2968"/>
    <mergeCell ref="F2969:G2969"/>
    <mergeCell ref="H2969:I2969"/>
    <mergeCell ref="J2969:K2969"/>
    <mergeCell ref="L2969:M2969"/>
    <mergeCell ref="F2966:G2966"/>
    <mergeCell ref="H2966:I2966"/>
    <mergeCell ref="J2966:K2966"/>
    <mergeCell ref="L2966:M2966"/>
    <mergeCell ref="F2967:G2967"/>
    <mergeCell ref="H2967:I2967"/>
    <mergeCell ref="J2967:K2967"/>
    <mergeCell ref="L2967:M2967"/>
    <mergeCell ref="F2964:G2964"/>
    <mergeCell ref="H2964:I2964"/>
    <mergeCell ref="J2964:K2964"/>
    <mergeCell ref="L2964:M2964"/>
    <mergeCell ref="F2965:G2965"/>
    <mergeCell ref="H2965:I2965"/>
    <mergeCell ref="J2965:K2965"/>
    <mergeCell ref="L2965:M2965"/>
    <mergeCell ref="F2962:G2962"/>
    <mergeCell ref="H2962:I2962"/>
    <mergeCell ref="J2962:K2962"/>
    <mergeCell ref="L2962:M2962"/>
    <mergeCell ref="F2963:G2963"/>
    <mergeCell ref="H2963:I2963"/>
    <mergeCell ref="J2963:K2963"/>
    <mergeCell ref="L2963:M2963"/>
    <mergeCell ref="F2960:G2960"/>
    <mergeCell ref="H2960:I2960"/>
    <mergeCell ref="J2960:K2960"/>
    <mergeCell ref="L2960:M2960"/>
    <mergeCell ref="F2961:G2961"/>
    <mergeCell ref="H2961:I2961"/>
    <mergeCell ref="J2961:K2961"/>
    <mergeCell ref="L2961:M2961"/>
    <mergeCell ref="F2958:G2958"/>
    <mergeCell ref="H2958:I2958"/>
    <mergeCell ref="J2958:K2958"/>
    <mergeCell ref="L2958:M2958"/>
    <mergeCell ref="F2959:G2959"/>
    <mergeCell ref="H2959:I2959"/>
    <mergeCell ref="J2959:K2959"/>
    <mergeCell ref="L2959:M2959"/>
    <mergeCell ref="F2956:G2956"/>
    <mergeCell ref="H2956:I2956"/>
    <mergeCell ref="J2956:K2956"/>
    <mergeCell ref="L2956:M2956"/>
    <mergeCell ref="F2957:G2957"/>
    <mergeCell ref="H2957:I2957"/>
    <mergeCell ref="J2957:K2957"/>
    <mergeCell ref="L2957:M2957"/>
    <mergeCell ref="F2954:G2954"/>
    <mergeCell ref="H2954:I2954"/>
    <mergeCell ref="J2954:K2954"/>
    <mergeCell ref="L2954:M2954"/>
    <mergeCell ref="F2955:G2955"/>
    <mergeCell ref="H2955:I2955"/>
    <mergeCell ref="J2955:K2955"/>
    <mergeCell ref="L2955:M2955"/>
    <mergeCell ref="F2952:G2952"/>
    <mergeCell ref="H2952:I2952"/>
    <mergeCell ref="J2952:K2952"/>
    <mergeCell ref="L2952:M2952"/>
    <mergeCell ref="F2953:G2953"/>
    <mergeCell ref="H2953:I2953"/>
    <mergeCell ref="J2953:K2953"/>
    <mergeCell ref="L2953:M2953"/>
    <mergeCell ref="F2950:G2950"/>
    <mergeCell ref="H2950:I2950"/>
    <mergeCell ref="J2950:K2950"/>
    <mergeCell ref="L2950:M2950"/>
    <mergeCell ref="F2951:G2951"/>
    <mergeCell ref="H2951:I2951"/>
    <mergeCell ref="J2951:K2951"/>
    <mergeCell ref="L2951:M2951"/>
    <mergeCell ref="F2948:G2948"/>
    <mergeCell ref="H2948:I2948"/>
    <mergeCell ref="J2948:K2948"/>
    <mergeCell ref="L2948:M2948"/>
    <mergeCell ref="F2949:G2949"/>
    <mergeCell ref="H2949:I2949"/>
    <mergeCell ref="J2949:K2949"/>
    <mergeCell ref="L2949:M2949"/>
    <mergeCell ref="F2946:G2946"/>
    <mergeCell ref="H2946:I2946"/>
    <mergeCell ref="J2946:K2946"/>
    <mergeCell ref="L2946:M2946"/>
    <mergeCell ref="F2947:G2947"/>
    <mergeCell ref="H2947:I2947"/>
    <mergeCell ref="J2947:K2947"/>
    <mergeCell ref="L2947:M2947"/>
    <mergeCell ref="F2944:G2944"/>
    <mergeCell ref="H2944:I2944"/>
    <mergeCell ref="J2944:K2944"/>
    <mergeCell ref="L2944:M2944"/>
    <mergeCell ref="F2945:G2945"/>
    <mergeCell ref="H2945:I2945"/>
    <mergeCell ref="J2945:K2945"/>
    <mergeCell ref="L2945:M2945"/>
    <mergeCell ref="F2942:G2942"/>
    <mergeCell ref="H2942:I2942"/>
    <mergeCell ref="J2942:K2942"/>
    <mergeCell ref="L2942:M2942"/>
    <mergeCell ref="F2943:G2943"/>
    <mergeCell ref="H2943:I2943"/>
    <mergeCell ref="J2943:K2943"/>
    <mergeCell ref="L2943:M2943"/>
    <mergeCell ref="F2940:G2940"/>
    <mergeCell ref="H2940:I2940"/>
    <mergeCell ref="J2940:K2940"/>
    <mergeCell ref="L2940:M2940"/>
    <mergeCell ref="F2941:G2941"/>
    <mergeCell ref="H2941:I2941"/>
    <mergeCell ref="J2941:K2941"/>
    <mergeCell ref="L2941:M2941"/>
    <mergeCell ref="F2938:G2938"/>
    <mergeCell ref="H2938:I2938"/>
    <mergeCell ref="J2938:K2938"/>
    <mergeCell ref="L2938:M2938"/>
    <mergeCell ref="F2939:G2939"/>
    <mergeCell ref="H2939:I2939"/>
    <mergeCell ref="J2939:K2939"/>
    <mergeCell ref="L2939:M2939"/>
    <mergeCell ref="F2936:G2936"/>
    <mergeCell ref="H2936:I2936"/>
    <mergeCell ref="J2936:K2936"/>
    <mergeCell ref="L2936:M2936"/>
    <mergeCell ref="F2937:G2937"/>
    <mergeCell ref="H2937:I2937"/>
    <mergeCell ref="J2937:K2937"/>
    <mergeCell ref="L2937:M2937"/>
    <mergeCell ref="F2934:G2934"/>
    <mergeCell ref="H2934:I2934"/>
    <mergeCell ref="J2934:K2934"/>
    <mergeCell ref="L2934:M2934"/>
    <mergeCell ref="F2935:G2935"/>
    <mergeCell ref="H2935:I2935"/>
    <mergeCell ref="J2935:K2935"/>
    <mergeCell ref="L2935:M2935"/>
    <mergeCell ref="F2932:G2932"/>
    <mergeCell ref="H2932:I2932"/>
    <mergeCell ref="J2932:K2932"/>
    <mergeCell ref="L2932:M2932"/>
    <mergeCell ref="F2933:G2933"/>
    <mergeCell ref="H2933:I2933"/>
    <mergeCell ref="J2933:K2933"/>
    <mergeCell ref="L2933:M2933"/>
    <mergeCell ref="F2930:G2930"/>
    <mergeCell ref="H2930:I2930"/>
    <mergeCell ref="J2930:K2930"/>
    <mergeCell ref="L2930:M2930"/>
    <mergeCell ref="F2931:G2931"/>
    <mergeCell ref="H2931:I2931"/>
    <mergeCell ref="J2931:K2931"/>
    <mergeCell ref="L2931:M2931"/>
    <mergeCell ref="F2928:G2928"/>
    <mergeCell ref="H2928:I2928"/>
    <mergeCell ref="J2928:K2928"/>
    <mergeCell ref="L2928:M2928"/>
    <mergeCell ref="F2929:G2929"/>
    <mergeCell ref="H2929:I2929"/>
    <mergeCell ref="J2929:K2929"/>
    <mergeCell ref="L2929:M2929"/>
    <mergeCell ref="F2926:G2926"/>
    <mergeCell ref="H2926:I2926"/>
    <mergeCell ref="J2926:K2926"/>
    <mergeCell ref="L2926:M2926"/>
    <mergeCell ref="F2927:G2927"/>
    <mergeCell ref="H2927:I2927"/>
    <mergeCell ref="J2927:K2927"/>
    <mergeCell ref="L2927:M2927"/>
    <mergeCell ref="F2924:G2924"/>
    <mergeCell ref="H2924:I2924"/>
    <mergeCell ref="J2924:K2924"/>
    <mergeCell ref="L2924:M2924"/>
    <mergeCell ref="F2925:G2925"/>
    <mergeCell ref="H2925:I2925"/>
    <mergeCell ref="J2925:K2925"/>
    <mergeCell ref="L2925:M2925"/>
    <mergeCell ref="F2922:G2922"/>
    <mergeCell ref="H2922:I2922"/>
    <mergeCell ref="J2922:K2922"/>
    <mergeCell ref="L2922:M2922"/>
    <mergeCell ref="F2923:G2923"/>
    <mergeCell ref="H2923:I2923"/>
    <mergeCell ref="J2923:K2923"/>
    <mergeCell ref="L2923:M2923"/>
    <mergeCell ref="F2920:G2920"/>
    <mergeCell ref="H2920:I2920"/>
    <mergeCell ref="J2920:K2920"/>
    <mergeCell ref="L2920:M2920"/>
    <mergeCell ref="F2921:G2921"/>
    <mergeCell ref="H2921:I2921"/>
    <mergeCell ref="J2921:K2921"/>
    <mergeCell ref="L2921:M2921"/>
    <mergeCell ref="F2918:G2918"/>
    <mergeCell ref="H2918:I2918"/>
    <mergeCell ref="J2918:K2918"/>
    <mergeCell ref="L2918:M2918"/>
    <mergeCell ref="F2919:G2919"/>
    <mergeCell ref="H2919:I2919"/>
    <mergeCell ref="J2919:K2919"/>
    <mergeCell ref="L2919:M2919"/>
    <mergeCell ref="F2916:G2916"/>
    <mergeCell ref="H2916:I2916"/>
    <mergeCell ref="J2916:K2916"/>
    <mergeCell ref="L2916:M2916"/>
    <mergeCell ref="F2917:G2917"/>
    <mergeCell ref="H2917:I2917"/>
    <mergeCell ref="J2917:K2917"/>
    <mergeCell ref="L2917:M2917"/>
    <mergeCell ref="F2914:G2914"/>
    <mergeCell ref="H2914:I2914"/>
    <mergeCell ref="J2914:K2914"/>
    <mergeCell ref="L2914:M2914"/>
    <mergeCell ref="F2915:G2915"/>
    <mergeCell ref="H2915:I2915"/>
    <mergeCell ref="J2915:K2915"/>
    <mergeCell ref="L2915:M2915"/>
    <mergeCell ref="F2912:G2912"/>
    <mergeCell ref="H2912:I2912"/>
    <mergeCell ref="J2912:K2912"/>
    <mergeCell ref="L2912:M2912"/>
    <mergeCell ref="F2913:G2913"/>
    <mergeCell ref="H2913:I2913"/>
    <mergeCell ref="J2913:K2913"/>
    <mergeCell ref="L2913:M2913"/>
    <mergeCell ref="F2910:G2910"/>
    <mergeCell ref="H2910:I2910"/>
    <mergeCell ref="J2910:K2910"/>
    <mergeCell ref="L2910:M2910"/>
    <mergeCell ref="F2911:G2911"/>
    <mergeCell ref="H2911:I2911"/>
    <mergeCell ref="J2911:K2911"/>
    <mergeCell ref="L2911:M2911"/>
    <mergeCell ref="F2908:G2908"/>
    <mergeCell ref="H2908:I2908"/>
    <mergeCell ref="J2908:K2908"/>
    <mergeCell ref="L2908:M2908"/>
    <mergeCell ref="F2909:G2909"/>
    <mergeCell ref="H2909:I2909"/>
    <mergeCell ref="J2909:K2909"/>
    <mergeCell ref="L2909:M2909"/>
    <mergeCell ref="F2906:G2906"/>
    <mergeCell ref="H2906:I2906"/>
    <mergeCell ref="J2906:K2906"/>
    <mergeCell ref="L2906:M2906"/>
    <mergeCell ref="F2907:G2907"/>
    <mergeCell ref="H2907:I2907"/>
    <mergeCell ref="J2907:K2907"/>
    <mergeCell ref="L2907:M2907"/>
    <mergeCell ref="F2904:G2904"/>
    <mergeCell ref="H2904:I2904"/>
    <mergeCell ref="J2904:K2904"/>
    <mergeCell ref="L2904:M2904"/>
    <mergeCell ref="F2905:G2905"/>
    <mergeCell ref="H2905:I2905"/>
    <mergeCell ref="J2905:K2905"/>
    <mergeCell ref="L2905:M2905"/>
    <mergeCell ref="F2902:G2902"/>
    <mergeCell ref="H2902:I2902"/>
    <mergeCell ref="J2902:K2902"/>
    <mergeCell ref="L2902:M2902"/>
    <mergeCell ref="F2903:G2903"/>
    <mergeCell ref="H2903:I2903"/>
    <mergeCell ref="J2903:K2903"/>
    <mergeCell ref="L2903:M2903"/>
    <mergeCell ref="F2900:G2900"/>
    <mergeCell ref="H2900:I2900"/>
    <mergeCell ref="J2900:K2900"/>
    <mergeCell ref="L2900:M2900"/>
    <mergeCell ref="F2901:G2901"/>
    <mergeCell ref="H2901:I2901"/>
    <mergeCell ref="J2901:K2901"/>
    <mergeCell ref="L2901:M2901"/>
    <mergeCell ref="F2898:G2898"/>
    <mergeCell ref="H2898:I2898"/>
    <mergeCell ref="J2898:K2898"/>
    <mergeCell ref="L2898:M2898"/>
    <mergeCell ref="F2899:G2899"/>
    <mergeCell ref="H2899:I2899"/>
    <mergeCell ref="J2899:K2899"/>
    <mergeCell ref="L2899:M2899"/>
    <mergeCell ref="F2896:G2896"/>
    <mergeCell ref="H2896:I2896"/>
    <mergeCell ref="J2896:K2896"/>
    <mergeCell ref="L2896:M2896"/>
    <mergeCell ref="F2897:G2897"/>
    <mergeCell ref="H2897:I2897"/>
    <mergeCell ref="J2897:K2897"/>
    <mergeCell ref="L2897:M2897"/>
    <mergeCell ref="F2894:G2894"/>
    <mergeCell ref="H2894:I2894"/>
    <mergeCell ref="J2894:K2894"/>
    <mergeCell ref="L2894:M2894"/>
    <mergeCell ref="F2895:G2895"/>
    <mergeCell ref="H2895:I2895"/>
    <mergeCell ref="J2895:K2895"/>
    <mergeCell ref="L2895:M2895"/>
    <mergeCell ref="F2892:G2892"/>
    <mergeCell ref="H2892:I2892"/>
    <mergeCell ref="J2892:K2892"/>
    <mergeCell ref="L2892:M2892"/>
    <mergeCell ref="F2893:G2893"/>
    <mergeCell ref="H2893:I2893"/>
    <mergeCell ref="J2893:K2893"/>
    <mergeCell ref="L2893:M2893"/>
    <mergeCell ref="F2890:G2890"/>
    <mergeCell ref="H2890:I2890"/>
    <mergeCell ref="J2890:K2890"/>
    <mergeCell ref="L2890:M2890"/>
    <mergeCell ref="F2891:G2891"/>
    <mergeCell ref="H2891:I2891"/>
    <mergeCell ref="J2891:K2891"/>
    <mergeCell ref="L2891:M2891"/>
    <mergeCell ref="F2888:G2888"/>
    <mergeCell ref="H2888:I2888"/>
    <mergeCell ref="J2888:K2888"/>
    <mergeCell ref="L2888:M2888"/>
    <mergeCell ref="F2889:G2889"/>
    <mergeCell ref="H2889:I2889"/>
    <mergeCell ref="J2889:K2889"/>
    <mergeCell ref="L2889:M2889"/>
    <mergeCell ref="F2886:G2886"/>
    <mergeCell ref="H2886:I2886"/>
    <mergeCell ref="J2886:K2886"/>
    <mergeCell ref="L2886:M2886"/>
    <mergeCell ref="F2887:G2887"/>
    <mergeCell ref="H2887:I2887"/>
    <mergeCell ref="J2887:K2887"/>
    <mergeCell ref="L2887:M2887"/>
    <mergeCell ref="F2884:G2884"/>
    <mergeCell ref="H2884:I2884"/>
    <mergeCell ref="J2884:K2884"/>
    <mergeCell ref="L2884:M2884"/>
    <mergeCell ref="F2885:G2885"/>
    <mergeCell ref="H2885:I2885"/>
    <mergeCell ref="J2885:K2885"/>
    <mergeCell ref="L2885:M2885"/>
    <mergeCell ref="F2882:G2882"/>
    <mergeCell ref="H2882:I2882"/>
    <mergeCell ref="J2882:K2882"/>
    <mergeCell ref="L2882:M2882"/>
    <mergeCell ref="F2883:G2883"/>
    <mergeCell ref="H2883:I2883"/>
    <mergeCell ref="J2883:K2883"/>
    <mergeCell ref="L2883:M2883"/>
    <mergeCell ref="F2880:G2880"/>
    <mergeCell ref="H2880:I2880"/>
    <mergeCell ref="J2880:K2880"/>
    <mergeCell ref="L2880:M2880"/>
    <mergeCell ref="F2881:G2881"/>
    <mergeCell ref="H2881:I2881"/>
    <mergeCell ref="J2881:K2881"/>
    <mergeCell ref="L2881:M2881"/>
    <mergeCell ref="F2878:G2878"/>
    <mergeCell ref="H2878:I2878"/>
    <mergeCell ref="J2878:K2878"/>
    <mergeCell ref="L2878:M2878"/>
    <mergeCell ref="F2879:G2879"/>
    <mergeCell ref="H2879:I2879"/>
    <mergeCell ref="J2879:K2879"/>
    <mergeCell ref="L2879:M2879"/>
    <mergeCell ref="F2876:G2876"/>
    <mergeCell ref="H2876:I2876"/>
    <mergeCell ref="J2876:K2876"/>
    <mergeCell ref="L2876:M2876"/>
    <mergeCell ref="F2877:G2877"/>
    <mergeCell ref="H2877:I2877"/>
    <mergeCell ref="J2877:K2877"/>
    <mergeCell ref="L2877:M2877"/>
    <mergeCell ref="F2874:G2874"/>
    <mergeCell ref="H2874:I2874"/>
    <mergeCell ref="J2874:K2874"/>
    <mergeCell ref="L2874:M2874"/>
    <mergeCell ref="F2875:G2875"/>
    <mergeCell ref="H2875:I2875"/>
    <mergeCell ref="J2875:K2875"/>
    <mergeCell ref="L2875:M2875"/>
    <mergeCell ref="F2872:G2872"/>
    <mergeCell ref="H2872:I2872"/>
    <mergeCell ref="J2872:K2872"/>
    <mergeCell ref="L2872:M2872"/>
    <mergeCell ref="F2873:G2873"/>
    <mergeCell ref="H2873:I2873"/>
    <mergeCell ref="J2873:K2873"/>
    <mergeCell ref="L2873:M2873"/>
    <mergeCell ref="F2870:G2870"/>
    <mergeCell ref="H2870:I2870"/>
    <mergeCell ref="J2870:K2870"/>
    <mergeCell ref="L2870:M2870"/>
    <mergeCell ref="F2871:G2871"/>
    <mergeCell ref="H2871:I2871"/>
    <mergeCell ref="J2871:K2871"/>
    <mergeCell ref="L2871:M2871"/>
    <mergeCell ref="F2868:G2868"/>
    <mergeCell ref="H2868:I2868"/>
    <mergeCell ref="J2868:K2868"/>
    <mergeCell ref="L2868:M2868"/>
    <mergeCell ref="F2869:G2869"/>
    <mergeCell ref="H2869:I2869"/>
    <mergeCell ref="J2869:K2869"/>
    <mergeCell ref="L2869:M2869"/>
    <mergeCell ref="F2866:G2866"/>
    <mergeCell ref="H2866:I2866"/>
    <mergeCell ref="J2866:K2866"/>
    <mergeCell ref="L2866:M2866"/>
    <mergeCell ref="F2867:G2867"/>
    <mergeCell ref="H2867:I2867"/>
    <mergeCell ref="J2867:K2867"/>
    <mergeCell ref="L2867:M2867"/>
    <mergeCell ref="F2864:G2864"/>
    <mergeCell ref="H2864:I2864"/>
    <mergeCell ref="J2864:K2864"/>
    <mergeCell ref="L2864:M2864"/>
    <mergeCell ref="F2865:G2865"/>
    <mergeCell ref="H2865:I2865"/>
    <mergeCell ref="J2865:K2865"/>
    <mergeCell ref="L2865:M2865"/>
    <mergeCell ref="F2862:G2862"/>
    <mergeCell ref="H2862:I2862"/>
    <mergeCell ref="J2862:K2862"/>
    <mergeCell ref="L2862:M2862"/>
    <mergeCell ref="F2863:G2863"/>
    <mergeCell ref="H2863:I2863"/>
    <mergeCell ref="J2863:K2863"/>
    <mergeCell ref="L2863:M2863"/>
    <mergeCell ref="F2860:G2860"/>
    <mergeCell ref="H2860:I2860"/>
    <mergeCell ref="J2860:K2860"/>
    <mergeCell ref="L2860:M2860"/>
    <mergeCell ref="F2861:G2861"/>
    <mergeCell ref="H2861:I2861"/>
    <mergeCell ref="J2861:K2861"/>
    <mergeCell ref="L2861:M2861"/>
    <mergeCell ref="F2858:G2858"/>
    <mergeCell ref="H2858:I2858"/>
    <mergeCell ref="J2858:K2858"/>
    <mergeCell ref="L2858:M2858"/>
    <mergeCell ref="F2859:G2859"/>
    <mergeCell ref="H2859:I2859"/>
    <mergeCell ref="J2859:K2859"/>
    <mergeCell ref="L2859:M2859"/>
    <mergeCell ref="F2856:G2856"/>
    <mergeCell ref="H2856:I2856"/>
    <mergeCell ref="J2856:K2856"/>
    <mergeCell ref="L2856:M2856"/>
    <mergeCell ref="F2857:G2857"/>
    <mergeCell ref="H2857:I2857"/>
    <mergeCell ref="J2857:K2857"/>
    <mergeCell ref="L2857:M2857"/>
    <mergeCell ref="F2854:G2854"/>
    <mergeCell ref="H2854:I2854"/>
    <mergeCell ref="J2854:K2854"/>
    <mergeCell ref="L2854:M2854"/>
    <mergeCell ref="F2855:G2855"/>
    <mergeCell ref="H2855:I2855"/>
    <mergeCell ref="J2855:K2855"/>
    <mergeCell ref="L2855:M2855"/>
    <mergeCell ref="F2852:G2852"/>
    <mergeCell ref="H2852:I2852"/>
    <mergeCell ref="J2852:K2852"/>
    <mergeCell ref="L2852:M2852"/>
    <mergeCell ref="F2853:G2853"/>
    <mergeCell ref="H2853:I2853"/>
    <mergeCell ref="J2853:K2853"/>
    <mergeCell ref="L2853:M2853"/>
    <mergeCell ref="F2850:G2850"/>
    <mergeCell ref="H2850:I2850"/>
    <mergeCell ref="J2850:K2850"/>
    <mergeCell ref="L2850:M2850"/>
    <mergeCell ref="F2851:G2851"/>
    <mergeCell ref="H2851:I2851"/>
    <mergeCell ref="J2851:K2851"/>
    <mergeCell ref="L2851:M2851"/>
    <mergeCell ref="F2848:G2848"/>
    <mergeCell ref="H2848:I2848"/>
    <mergeCell ref="J2848:K2848"/>
    <mergeCell ref="L2848:M2848"/>
    <mergeCell ref="F2849:G2849"/>
    <mergeCell ref="H2849:I2849"/>
    <mergeCell ref="J2849:K2849"/>
    <mergeCell ref="L2849:M2849"/>
    <mergeCell ref="F2846:G2846"/>
    <mergeCell ref="H2846:I2846"/>
    <mergeCell ref="J2846:K2846"/>
    <mergeCell ref="L2846:M2846"/>
    <mergeCell ref="F2847:G2847"/>
    <mergeCell ref="H2847:I2847"/>
    <mergeCell ref="J2847:K2847"/>
    <mergeCell ref="L2847:M2847"/>
    <mergeCell ref="F2844:G2844"/>
    <mergeCell ref="H2844:I2844"/>
    <mergeCell ref="J2844:K2844"/>
    <mergeCell ref="L2844:M2844"/>
    <mergeCell ref="F2845:G2845"/>
    <mergeCell ref="H2845:I2845"/>
    <mergeCell ref="J2845:K2845"/>
    <mergeCell ref="L2845:M2845"/>
    <mergeCell ref="F2842:G2842"/>
    <mergeCell ref="H2842:I2842"/>
    <mergeCell ref="J2842:K2842"/>
    <mergeCell ref="L2842:M2842"/>
    <mergeCell ref="F2843:G2843"/>
    <mergeCell ref="H2843:I2843"/>
    <mergeCell ref="J2843:K2843"/>
    <mergeCell ref="L2843:M2843"/>
    <mergeCell ref="F2840:G2840"/>
    <mergeCell ref="H2840:I2840"/>
    <mergeCell ref="J2840:K2840"/>
    <mergeCell ref="L2840:M2840"/>
    <mergeCell ref="F2841:G2841"/>
    <mergeCell ref="H2841:I2841"/>
    <mergeCell ref="J2841:K2841"/>
    <mergeCell ref="L2841:M2841"/>
    <mergeCell ref="F2838:G2838"/>
    <mergeCell ref="H2838:I2838"/>
    <mergeCell ref="J2838:K2838"/>
    <mergeCell ref="L2838:M2838"/>
    <mergeCell ref="F2839:G2839"/>
    <mergeCell ref="H2839:I2839"/>
    <mergeCell ref="J2839:K2839"/>
    <mergeCell ref="L2839:M2839"/>
    <mergeCell ref="F2836:G2836"/>
    <mergeCell ref="H2836:I2836"/>
    <mergeCell ref="J2836:K2836"/>
    <mergeCell ref="L2836:M2836"/>
    <mergeCell ref="F2837:G2837"/>
    <mergeCell ref="H2837:I2837"/>
    <mergeCell ref="J2837:K2837"/>
    <mergeCell ref="L2837:M2837"/>
    <mergeCell ref="F2834:G2834"/>
    <mergeCell ref="H2834:I2834"/>
    <mergeCell ref="J2834:K2834"/>
    <mergeCell ref="L2834:M2834"/>
    <mergeCell ref="F2835:G2835"/>
    <mergeCell ref="H2835:I2835"/>
    <mergeCell ref="J2835:K2835"/>
    <mergeCell ref="L2835:M2835"/>
    <mergeCell ref="F2832:G2832"/>
    <mergeCell ref="H2832:I2832"/>
    <mergeCell ref="J2832:K2832"/>
    <mergeCell ref="L2832:M2832"/>
    <mergeCell ref="F2833:G2833"/>
    <mergeCell ref="H2833:I2833"/>
    <mergeCell ref="J2833:K2833"/>
    <mergeCell ref="L2833:M2833"/>
    <mergeCell ref="F2830:G2830"/>
    <mergeCell ref="H2830:I2830"/>
    <mergeCell ref="J2830:K2830"/>
    <mergeCell ref="L2830:M2830"/>
    <mergeCell ref="F2831:G2831"/>
    <mergeCell ref="H2831:I2831"/>
    <mergeCell ref="J2831:K2831"/>
    <mergeCell ref="L2831:M2831"/>
    <mergeCell ref="F2828:G2828"/>
    <mergeCell ref="H2828:I2828"/>
    <mergeCell ref="J2828:K2828"/>
    <mergeCell ref="L2828:M2828"/>
    <mergeCell ref="F2829:G2829"/>
    <mergeCell ref="H2829:I2829"/>
    <mergeCell ref="J2829:K2829"/>
    <mergeCell ref="L2829:M2829"/>
    <mergeCell ref="F2826:G2826"/>
    <mergeCell ref="H2826:I2826"/>
    <mergeCell ref="J2826:K2826"/>
    <mergeCell ref="L2826:M2826"/>
    <mergeCell ref="F2827:G2827"/>
    <mergeCell ref="H2827:I2827"/>
    <mergeCell ref="J2827:K2827"/>
    <mergeCell ref="L2827:M2827"/>
    <mergeCell ref="F2824:G2824"/>
    <mergeCell ref="H2824:I2824"/>
    <mergeCell ref="J2824:K2824"/>
    <mergeCell ref="L2824:M2824"/>
    <mergeCell ref="F2825:G2825"/>
    <mergeCell ref="H2825:I2825"/>
    <mergeCell ref="J2825:K2825"/>
    <mergeCell ref="L2825:M2825"/>
    <mergeCell ref="F2822:G2822"/>
    <mergeCell ref="H2822:I2822"/>
    <mergeCell ref="J2822:K2822"/>
    <mergeCell ref="L2822:M2822"/>
    <mergeCell ref="F2823:G2823"/>
    <mergeCell ref="H2823:I2823"/>
    <mergeCell ref="J2823:K2823"/>
    <mergeCell ref="L2823:M2823"/>
    <mergeCell ref="F2820:G2820"/>
    <mergeCell ref="H2820:I2820"/>
    <mergeCell ref="J2820:K2820"/>
    <mergeCell ref="L2820:M2820"/>
    <mergeCell ref="F2821:G2821"/>
    <mergeCell ref="H2821:I2821"/>
    <mergeCell ref="J2821:K2821"/>
    <mergeCell ref="L2821:M2821"/>
    <mergeCell ref="F2818:G2818"/>
    <mergeCell ref="H2818:I2818"/>
    <mergeCell ref="J2818:K2818"/>
    <mergeCell ref="L2818:M2818"/>
    <mergeCell ref="F2819:G2819"/>
    <mergeCell ref="H2819:I2819"/>
    <mergeCell ref="J2819:K2819"/>
    <mergeCell ref="L2819:M2819"/>
    <mergeCell ref="F2816:G2816"/>
    <mergeCell ref="H2816:I2816"/>
    <mergeCell ref="J2816:K2816"/>
    <mergeCell ref="L2816:M2816"/>
    <mergeCell ref="F2817:G2817"/>
    <mergeCell ref="H2817:I2817"/>
    <mergeCell ref="J2817:K2817"/>
    <mergeCell ref="L2817:M2817"/>
    <mergeCell ref="F2814:G2814"/>
    <mergeCell ref="H2814:I2814"/>
    <mergeCell ref="J2814:K2814"/>
    <mergeCell ref="L2814:M2814"/>
    <mergeCell ref="F2815:G2815"/>
    <mergeCell ref="H2815:I2815"/>
    <mergeCell ref="J2815:K2815"/>
    <mergeCell ref="L2815:M2815"/>
    <mergeCell ref="F2812:G2812"/>
    <mergeCell ref="H2812:I2812"/>
    <mergeCell ref="J2812:K2812"/>
    <mergeCell ref="L2812:M2812"/>
    <mergeCell ref="F2813:G2813"/>
    <mergeCell ref="H2813:I2813"/>
    <mergeCell ref="J2813:K2813"/>
    <mergeCell ref="L2813:M2813"/>
    <mergeCell ref="F2810:G2810"/>
    <mergeCell ref="H2810:I2810"/>
    <mergeCell ref="J2810:K2810"/>
    <mergeCell ref="L2810:M2810"/>
    <mergeCell ref="F2811:G2811"/>
    <mergeCell ref="H2811:I2811"/>
    <mergeCell ref="J2811:K2811"/>
    <mergeCell ref="L2811:M2811"/>
    <mergeCell ref="F2808:G2808"/>
    <mergeCell ref="H2808:I2808"/>
    <mergeCell ref="J2808:K2808"/>
    <mergeCell ref="L2808:M2808"/>
    <mergeCell ref="F2809:G2809"/>
    <mergeCell ref="H2809:I2809"/>
    <mergeCell ref="J2809:K2809"/>
    <mergeCell ref="L2809:M2809"/>
    <mergeCell ref="F2806:G2806"/>
    <mergeCell ref="H2806:I2806"/>
    <mergeCell ref="J2806:K2806"/>
    <mergeCell ref="L2806:M2806"/>
    <mergeCell ref="F2807:G2807"/>
    <mergeCell ref="H2807:I2807"/>
    <mergeCell ref="J2807:K2807"/>
    <mergeCell ref="L2807:M2807"/>
    <mergeCell ref="F2804:G2804"/>
    <mergeCell ref="H2804:I2804"/>
    <mergeCell ref="J2804:K2804"/>
    <mergeCell ref="L2804:M2804"/>
    <mergeCell ref="F2805:G2805"/>
    <mergeCell ref="H2805:I2805"/>
    <mergeCell ref="J2805:K2805"/>
    <mergeCell ref="L2805:M2805"/>
    <mergeCell ref="F2802:G2802"/>
    <mergeCell ref="H2802:I2802"/>
    <mergeCell ref="J2802:K2802"/>
    <mergeCell ref="L2802:M2802"/>
    <mergeCell ref="F2803:G2803"/>
    <mergeCell ref="H2803:I2803"/>
    <mergeCell ref="J2803:K2803"/>
    <mergeCell ref="L2803:M2803"/>
    <mergeCell ref="F2800:G2800"/>
    <mergeCell ref="H2800:I2800"/>
    <mergeCell ref="J2800:K2800"/>
    <mergeCell ref="L2800:M2800"/>
    <mergeCell ref="F2801:G2801"/>
    <mergeCell ref="H2801:I2801"/>
    <mergeCell ref="J2801:K2801"/>
    <mergeCell ref="L2801:M2801"/>
    <mergeCell ref="F2798:G2798"/>
    <mergeCell ref="H2798:I2798"/>
    <mergeCell ref="J2798:K2798"/>
    <mergeCell ref="L2798:M2798"/>
    <mergeCell ref="F2799:G2799"/>
    <mergeCell ref="H2799:I2799"/>
    <mergeCell ref="J2799:K2799"/>
    <mergeCell ref="L2799:M2799"/>
    <mergeCell ref="F2796:G2796"/>
    <mergeCell ref="H2796:I2796"/>
    <mergeCell ref="J2796:K2796"/>
    <mergeCell ref="L2796:M2796"/>
    <mergeCell ref="F2797:G2797"/>
    <mergeCell ref="H2797:I2797"/>
    <mergeCell ref="J2797:K2797"/>
    <mergeCell ref="L2797:M2797"/>
    <mergeCell ref="F2794:G2794"/>
    <mergeCell ref="H2794:I2794"/>
    <mergeCell ref="J2794:K2794"/>
    <mergeCell ref="L2794:M2794"/>
    <mergeCell ref="F2795:G2795"/>
    <mergeCell ref="H2795:I2795"/>
    <mergeCell ref="J2795:K2795"/>
    <mergeCell ref="L2795:M2795"/>
    <mergeCell ref="F2792:G2792"/>
    <mergeCell ref="H2792:I2792"/>
    <mergeCell ref="J2792:K2792"/>
    <mergeCell ref="L2792:M2792"/>
    <mergeCell ref="F2793:G2793"/>
    <mergeCell ref="H2793:I2793"/>
    <mergeCell ref="J2793:K2793"/>
    <mergeCell ref="L2793:M2793"/>
    <mergeCell ref="F2790:G2790"/>
    <mergeCell ref="H2790:I2790"/>
    <mergeCell ref="J2790:K2790"/>
    <mergeCell ref="L2790:M2790"/>
    <mergeCell ref="F2791:G2791"/>
    <mergeCell ref="H2791:I2791"/>
    <mergeCell ref="J2791:K2791"/>
    <mergeCell ref="L2791:M2791"/>
    <mergeCell ref="F2788:G2788"/>
    <mergeCell ref="H2788:I2788"/>
    <mergeCell ref="J2788:K2788"/>
    <mergeCell ref="L2788:M2788"/>
    <mergeCell ref="F2789:G2789"/>
    <mergeCell ref="H2789:I2789"/>
    <mergeCell ref="J2789:K2789"/>
    <mergeCell ref="L2789:M2789"/>
    <mergeCell ref="F2786:G2786"/>
    <mergeCell ref="H2786:I2786"/>
    <mergeCell ref="J2786:K2786"/>
    <mergeCell ref="L2786:M2786"/>
    <mergeCell ref="F2787:G2787"/>
    <mergeCell ref="H2787:I2787"/>
    <mergeCell ref="J2787:K2787"/>
    <mergeCell ref="L2787:M2787"/>
    <mergeCell ref="F2784:G2784"/>
    <mergeCell ref="H2784:I2784"/>
    <mergeCell ref="J2784:K2784"/>
    <mergeCell ref="L2784:M2784"/>
    <mergeCell ref="F2785:G2785"/>
    <mergeCell ref="H2785:I2785"/>
    <mergeCell ref="J2785:K2785"/>
    <mergeCell ref="L2785:M2785"/>
    <mergeCell ref="F2782:G2782"/>
    <mergeCell ref="H2782:I2782"/>
    <mergeCell ref="J2782:K2782"/>
    <mergeCell ref="L2782:M2782"/>
    <mergeCell ref="F2783:G2783"/>
    <mergeCell ref="H2783:I2783"/>
    <mergeCell ref="J2783:K2783"/>
    <mergeCell ref="L2783:M2783"/>
    <mergeCell ref="F2780:G2780"/>
    <mergeCell ref="H2780:I2780"/>
    <mergeCell ref="J2780:K2780"/>
    <mergeCell ref="L2780:M2780"/>
    <mergeCell ref="F2781:G2781"/>
    <mergeCell ref="H2781:I2781"/>
    <mergeCell ref="J2781:K2781"/>
    <mergeCell ref="L2781:M2781"/>
    <mergeCell ref="F2778:G2778"/>
    <mergeCell ref="H2778:I2778"/>
    <mergeCell ref="J2778:K2778"/>
    <mergeCell ref="L2778:M2778"/>
    <mergeCell ref="F2779:G2779"/>
    <mergeCell ref="H2779:I2779"/>
    <mergeCell ref="J2779:K2779"/>
    <mergeCell ref="L2779:M2779"/>
    <mergeCell ref="F2776:G2776"/>
    <mergeCell ref="H2776:I2776"/>
    <mergeCell ref="J2776:K2776"/>
    <mergeCell ref="L2776:M2776"/>
    <mergeCell ref="F2777:G2777"/>
    <mergeCell ref="H2777:I2777"/>
    <mergeCell ref="J2777:K2777"/>
    <mergeCell ref="L2777:M2777"/>
    <mergeCell ref="F2774:G2774"/>
    <mergeCell ref="H2774:I2774"/>
    <mergeCell ref="J2774:K2774"/>
    <mergeCell ref="L2774:M2774"/>
    <mergeCell ref="F2775:G2775"/>
    <mergeCell ref="H2775:I2775"/>
    <mergeCell ref="J2775:K2775"/>
    <mergeCell ref="L2775:M2775"/>
    <mergeCell ref="F2772:G2772"/>
    <mergeCell ref="H2772:I2772"/>
    <mergeCell ref="J2772:K2772"/>
    <mergeCell ref="L2772:M2772"/>
    <mergeCell ref="F2773:G2773"/>
    <mergeCell ref="H2773:I2773"/>
    <mergeCell ref="J2773:K2773"/>
    <mergeCell ref="L2773:M2773"/>
    <mergeCell ref="F2770:G2770"/>
    <mergeCell ref="H2770:I2770"/>
    <mergeCell ref="J2770:K2770"/>
    <mergeCell ref="L2770:M2770"/>
    <mergeCell ref="F2771:G2771"/>
    <mergeCell ref="H2771:I2771"/>
    <mergeCell ref="J2771:K2771"/>
    <mergeCell ref="L2771:M2771"/>
    <mergeCell ref="F2768:G2768"/>
    <mergeCell ref="H2768:I2768"/>
    <mergeCell ref="J2768:K2768"/>
    <mergeCell ref="L2768:M2768"/>
    <mergeCell ref="F2769:G2769"/>
    <mergeCell ref="H2769:I2769"/>
    <mergeCell ref="J2769:K2769"/>
    <mergeCell ref="L2769:M2769"/>
    <mergeCell ref="F2766:G2766"/>
    <mergeCell ref="H2766:I2766"/>
    <mergeCell ref="J2766:K2766"/>
    <mergeCell ref="L2766:M2766"/>
    <mergeCell ref="F2767:G2767"/>
    <mergeCell ref="H2767:I2767"/>
    <mergeCell ref="J2767:K2767"/>
    <mergeCell ref="L2767:M2767"/>
    <mergeCell ref="F2764:G2764"/>
    <mergeCell ref="H2764:I2764"/>
    <mergeCell ref="J2764:K2764"/>
    <mergeCell ref="L2764:M2764"/>
    <mergeCell ref="F2765:G2765"/>
    <mergeCell ref="H2765:I2765"/>
    <mergeCell ref="J2765:K2765"/>
    <mergeCell ref="L2765:M2765"/>
    <mergeCell ref="F2762:G2762"/>
    <mergeCell ref="H2762:I2762"/>
    <mergeCell ref="J2762:K2762"/>
    <mergeCell ref="L2762:M2762"/>
    <mergeCell ref="F2763:G2763"/>
    <mergeCell ref="H2763:I2763"/>
    <mergeCell ref="J2763:K2763"/>
    <mergeCell ref="L2763:M2763"/>
    <mergeCell ref="F2760:G2760"/>
    <mergeCell ref="H2760:I2760"/>
    <mergeCell ref="J2760:K2760"/>
    <mergeCell ref="L2760:M2760"/>
    <mergeCell ref="F2761:G2761"/>
    <mergeCell ref="H2761:I2761"/>
    <mergeCell ref="J2761:K2761"/>
    <mergeCell ref="L2761:M2761"/>
    <mergeCell ref="F2758:G2758"/>
    <mergeCell ref="H2758:I2758"/>
    <mergeCell ref="J2758:K2758"/>
    <mergeCell ref="L2758:M2758"/>
    <mergeCell ref="F2759:G2759"/>
    <mergeCell ref="H2759:I2759"/>
    <mergeCell ref="J2759:K2759"/>
    <mergeCell ref="L2759:M2759"/>
    <mergeCell ref="F2756:G2756"/>
    <mergeCell ref="H2756:I2756"/>
    <mergeCell ref="J2756:K2756"/>
    <mergeCell ref="L2756:M2756"/>
    <mergeCell ref="F2757:G2757"/>
    <mergeCell ref="H2757:I2757"/>
    <mergeCell ref="J2757:K2757"/>
    <mergeCell ref="L2757:M2757"/>
    <mergeCell ref="F2754:G2754"/>
    <mergeCell ref="H2754:I2754"/>
    <mergeCell ref="J2754:K2754"/>
    <mergeCell ref="L2754:M2754"/>
    <mergeCell ref="F2755:G2755"/>
    <mergeCell ref="H2755:I2755"/>
    <mergeCell ref="J2755:K2755"/>
    <mergeCell ref="L2755:M2755"/>
    <mergeCell ref="F2752:G2752"/>
    <mergeCell ref="H2752:I2752"/>
    <mergeCell ref="J2752:K2752"/>
    <mergeCell ref="L2752:M2752"/>
    <mergeCell ref="F2753:G2753"/>
    <mergeCell ref="H2753:I2753"/>
    <mergeCell ref="J2753:K2753"/>
    <mergeCell ref="L2753:M2753"/>
    <mergeCell ref="F2750:G2750"/>
    <mergeCell ref="H2750:I2750"/>
    <mergeCell ref="J2750:K2750"/>
    <mergeCell ref="L2750:M2750"/>
    <mergeCell ref="F2751:G2751"/>
    <mergeCell ref="H2751:I2751"/>
    <mergeCell ref="J2751:K2751"/>
    <mergeCell ref="L2751:M2751"/>
    <mergeCell ref="F2748:G2748"/>
    <mergeCell ref="H2748:I2748"/>
    <mergeCell ref="J2748:K2748"/>
    <mergeCell ref="L2748:M2748"/>
    <mergeCell ref="F2749:G2749"/>
    <mergeCell ref="H2749:I2749"/>
    <mergeCell ref="J2749:K2749"/>
    <mergeCell ref="L2749:M2749"/>
    <mergeCell ref="F2746:G2746"/>
    <mergeCell ref="H2746:I2746"/>
    <mergeCell ref="J2746:K2746"/>
    <mergeCell ref="L2746:M2746"/>
    <mergeCell ref="F2747:G2747"/>
    <mergeCell ref="H2747:I2747"/>
    <mergeCell ref="J2747:K2747"/>
    <mergeCell ref="L2747:M2747"/>
    <mergeCell ref="F2744:G2744"/>
    <mergeCell ref="H2744:I2744"/>
    <mergeCell ref="J2744:K2744"/>
    <mergeCell ref="L2744:M2744"/>
    <mergeCell ref="F2745:G2745"/>
    <mergeCell ref="H2745:I2745"/>
    <mergeCell ref="J2745:K2745"/>
    <mergeCell ref="L2745:M2745"/>
    <mergeCell ref="F2742:G2742"/>
    <mergeCell ref="H2742:I2742"/>
    <mergeCell ref="J2742:K2742"/>
    <mergeCell ref="L2742:M2742"/>
    <mergeCell ref="F2743:G2743"/>
    <mergeCell ref="H2743:I2743"/>
    <mergeCell ref="J2743:K2743"/>
    <mergeCell ref="L2743:M2743"/>
    <mergeCell ref="F2740:G2740"/>
    <mergeCell ref="H2740:I2740"/>
    <mergeCell ref="J2740:K2740"/>
    <mergeCell ref="L2740:M2740"/>
    <mergeCell ref="F2741:G2741"/>
    <mergeCell ref="H2741:I2741"/>
    <mergeCell ref="J2741:K2741"/>
    <mergeCell ref="L2741:M2741"/>
    <mergeCell ref="F2738:G2738"/>
    <mergeCell ref="H2738:I2738"/>
    <mergeCell ref="J2738:K2738"/>
    <mergeCell ref="L2738:M2738"/>
    <mergeCell ref="F2739:G2739"/>
    <mergeCell ref="H2739:I2739"/>
    <mergeCell ref="J2739:K2739"/>
    <mergeCell ref="L2739:M2739"/>
    <mergeCell ref="F2736:G2736"/>
    <mergeCell ref="H2736:I2736"/>
    <mergeCell ref="J2736:K2736"/>
    <mergeCell ref="L2736:M2736"/>
    <mergeCell ref="F2737:G2737"/>
    <mergeCell ref="H2737:I2737"/>
    <mergeCell ref="J2737:K2737"/>
    <mergeCell ref="L2737:M2737"/>
    <mergeCell ref="F2734:G2734"/>
    <mergeCell ref="H2734:I2734"/>
    <mergeCell ref="J2734:K2734"/>
    <mergeCell ref="L2734:M2734"/>
    <mergeCell ref="F2735:G2735"/>
    <mergeCell ref="H2735:I2735"/>
    <mergeCell ref="J2735:K2735"/>
    <mergeCell ref="L2735:M2735"/>
    <mergeCell ref="F2732:G2732"/>
    <mergeCell ref="H2732:I2732"/>
    <mergeCell ref="J2732:K2732"/>
    <mergeCell ref="L2732:M2732"/>
    <mergeCell ref="F2733:G2733"/>
    <mergeCell ref="H2733:I2733"/>
    <mergeCell ref="J2733:K2733"/>
    <mergeCell ref="L2733:M2733"/>
    <mergeCell ref="F2730:G2730"/>
    <mergeCell ref="H2730:I2730"/>
    <mergeCell ref="J2730:K2730"/>
    <mergeCell ref="L2730:M2730"/>
    <mergeCell ref="F2731:G2731"/>
    <mergeCell ref="H2731:I2731"/>
    <mergeCell ref="J2731:K2731"/>
    <mergeCell ref="L2731:M2731"/>
    <mergeCell ref="F2728:G2728"/>
    <mergeCell ref="H2728:I2728"/>
    <mergeCell ref="J2728:K2728"/>
    <mergeCell ref="L2728:M2728"/>
    <mergeCell ref="F2729:G2729"/>
    <mergeCell ref="H2729:I2729"/>
    <mergeCell ref="J2729:K2729"/>
    <mergeCell ref="L2729:M2729"/>
    <mergeCell ref="F2726:G2726"/>
    <mergeCell ref="H2726:I2726"/>
    <mergeCell ref="J2726:K2726"/>
    <mergeCell ref="L2726:M2726"/>
    <mergeCell ref="F2727:G2727"/>
    <mergeCell ref="H2727:I2727"/>
    <mergeCell ref="J2727:K2727"/>
    <mergeCell ref="L2727:M2727"/>
    <mergeCell ref="F2724:G2724"/>
    <mergeCell ref="H2724:I2724"/>
    <mergeCell ref="J2724:K2724"/>
    <mergeCell ref="L2724:M2724"/>
    <mergeCell ref="F2725:G2725"/>
    <mergeCell ref="H2725:I2725"/>
    <mergeCell ref="J2725:K2725"/>
    <mergeCell ref="L2725:M2725"/>
    <mergeCell ref="F2722:G2722"/>
    <mergeCell ref="H2722:I2722"/>
    <mergeCell ref="J2722:K2722"/>
    <mergeCell ref="L2722:M2722"/>
    <mergeCell ref="F2723:G2723"/>
    <mergeCell ref="H2723:I2723"/>
    <mergeCell ref="J2723:K2723"/>
    <mergeCell ref="L2723:M2723"/>
    <mergeCell ref="F2720:G2720"/>
    <mergeCell ref="H2720:I2720"/>
    <mergeCell ref="J2720:K2720"/>
    <mergeCell ref="L2720:M2720"/>
    <mergeCell ref="F2721:G2721"/>
    <mergeCell ref="H2721:I2721"/>
    <mergeCell ref="J2721:K2721"/>
    <mergeCell ref="L2721:M2721"/>
    <mergeCell ref="F2718:G2718"/>
    <mergeCell ref="H2718:I2718"/>
    <mergeCell ref="J2718:K2718"/>
    <mergeCell ref="L2718:M2718"/>
    <mergeCell ref="F2719:G2719"/>
    <mergeCell ref="H2719:I2719"/>
    <mergeCell ref="J2719:K2719"/>
    <mergeCell ref="L2719:M2719"/>
    <mergeCell ref="F2716:G2716"/>
    <mergeCell ref="H2716:I2716"/>
    <mergeCell ref="J2716:K2716"/>
    <mergeCell ref="L2716:M2716"/>
    <mergeCell ref="F2717:G2717"/>
    <mergeCell ref="H2717:I2717"/>
    <mergeCell ref="J2717:K2717"/>
    <mergeCell ref="L2717:M2717"/>
    <mergeCell ref="F2714:G2714"/>
    <mergeCell ref="H2714:I2714"/>
    <mergeCell ref="J2714:K2714"/>
    <mergeCell ref="L2714:M2714"/>
    <mergeCell ref="F2715:G2715"/>
    <mergeCell ref="H2715:I2715"/>
    <mergeCell ref="J2715:K2715"/>
    <mergeCell ref="L2715:M2715"/>
    <mergeCell ref="F2712:G2712"/>
    <mergeCell ref="H2712:I2712"/>
    <mergeCell ref="J2712:K2712"/>
    <mergeCell ref="L2712:M2712"/>
    <mergeCell ref="F2713:G2713"/>
    <mergeCell ref="H2713:I2713"/>
    <mergeCell ref="J2713:K2713"/>
    <mergeCell ref="L2713:M2713"/>
    <mergeCell ref="F2710:G2710"/>
    <mergeCell ref="H2710:I2710"/>
    <mergeCell ref="J2710:K2710"/>
    <mergeCell ref="L2710:M2710"/>
    <mergeCell ref="F2711:G2711"/>
    <mergeCell ref="H2711:I2711"/>
    <mergeCell ref="J2711:K2711"/>
    <mergeCell ref="L2711:M2711"/>
    <mergeCell ref="F2708:G2708"/>
    <mergeCell ref="H2708:I2708"/>
    <mergeCell ref="J2708:K2708"/>
    <mergeCell ref="L2708:M2708"/>
    <mergeCell ref="F2709:G2709"/>
    <mergeCell ref="H2709:I2709"/>
    <mergeCell ref="J2709:K2709"/>
    <mergeCell ref="L2709:M2709"/>
    <mergeCell ref="F2706:G2706"/>
    <mergeCell ref="H2706:I2706"/>
    <mergeCell ref="J2706:K2706"/>
    <mergeCell ref="L2706:M2706"/>
    <mergeCell ref="F2707:G2707"/>
    <mergeCell ref="H2707:I2707"/>
    <mergeCell ref="J2707:K2707"/>
    <mergeCell ref="L2707:M2707"/>
    <mergeCell ref="F2704:G2704"/>
    <mergeCell ref="H2704:I2704"/>
    <mergeCell ref="J2704:K2704"/>
    <mergeCell ref="L2704:M2704"/>
    <mergeCell ref="F2705:G2705"/>
    <mergeCell ref="H2705:I2705"/>
    <mergeCell ref="J2705:K2705"/>
    <mergeCell ref="L2705:M2705"/>
    <mergeCell ref="F2702:G2702"/>
    <mergeCell ref="H2702:I2702"/>
    <mergeCell ref="J2702:K2702"/>
    <mergeCell ref="L2702:M2702"/>
    <mergeCell ref="F2703:G2703"/>
    <mergeCell ref="H2703:I2703"/>
    <mergeCell ref="J2703:K2703"/>
    <mergeCell ref="L2703:M2703"/>
    <mergeCell ref="F2700:G2700"/>
    <mergeCell ref="H2700:I2700"/>
    <mergeCell ref="J2700:K2700"/>
    <mergeCell ref="L2700:M2700"/>
    <mergeCell ref="F2701:G2701"/>
    <mergeCell ref="H2701:I2701"/>
    <mergeCell ref="J2701:K2701"/>
    <mergeCell ref="L2701:M2701"/>
    <mergeCell ref="F2698:G2698"/>
    <mergeCell ref="H2698:I2698"/>
    <mergeCell ref="J2698:K2698"/>
    <mergeCell ref="L2698:M2698"/>
    <mergeCell ref="F2699:G2699"/>
    <mergeCell ref="H2699:I2699"/>
    <mergeCell ref="J2699:K2699"/>
    <mergeCell ref="L2699:M2699"/>
    <mergeCell ref="F2696:G2696"/>
    <mergeCell ref="H2696:I2696"/>
    <mergeCell ref="J2696:K2696"/>
    <mergeCell ref="L2696:M2696"/>
    <mergeCell ref="F2697:G2697"/>
    <mergeCell ref="H2697:I2697"/>
    <mergeCell ref="J2697:K2697"/>
    <mergeCell ref="L2697:M2697"/>
    <mergeCell ref="F2694:G2694"/>
    <mergeCell ref="H2694:I2694"/>
    <mergeCell ref="J2694:K2694"/>
    <mergeCell ref="L2694:M2694"/>
    <mergeCell ref="F2695:G2695"/>
    <mergeCell ref="H2695:I2695"/>
    <mergeCell ref="J2695:K2695"/>
    <mergeCell ref="L2695:M2695"/>
    <mergeCell ref="F2692:G2692"/>
    <mergeCell ref="H2692:I2692"/>
    <mergeCell ref="J2692:K2692"/>
    <mergeCell ref="L2692:M2692"/>
    <mergeCell ref="F2693:G2693"/>
    <mergeCell ref="H2693:I2693"/>
    <mergeCell ref="J2693:K2693"/>
    <mergeCell ref="L2693:M2693"/>
    <mergeCell ref="F2690:G2690"/>
    <mergeCell ref="H2690:I2690"/>
    <mergeCell ref="J2690:K2690"/>
    <mergeCell ref="L2690:M2690"/>
    <mergeCell ref="F2691:G2691"/>
    <mergeCell ref="H2691:I2691"/>
    <mergeCell ref="J2691:K2691"/>
    <mergeCell ref="L2691:M2691"/>
    <mergeCell ref="F2688:G2688"/>
    <mergeCell ref="H2688:I2688"/>
    <mergeCell ref="J2688:K2688"/>
    <mergeCell ref="L2688:M2688"/>
    <mergeCell ref="F2689:G2689"/>
    <mergeCell ref="H2689:I2689"/>
    <mergeCell ref="J2689:K2689"/>
    <mergeCell ref="L2689:M2689"/>
    <mergeCell ref="F2686:G2686"/>
    <mergeCell ref="H2686:I2686"/>
    <mergeCell ref="J2686:K2686"/>
    <mergeCell ref="L2686:M2686"/>
    <mergeCell ref="F2687:G2687"/>
    <mergeCell ref="H2687:I2687"/>
    <mergeCell ref="J2687:K2687"/>
    <mergeCell ref="L2687:M2687"/>
    <mergeCell ref="F2684:G2684"/>
    <mergeCell ref="H2684:I2684"/>
    <mergeCell ref="J2684:K2684"/>
    <mergeCell ref="L2684:M2684"/>
    <mergeCell ref="F2685:G2685"/>
    <mergeCell ref="H2685:I2685"/>
    <mergeCell ref="J2685:K2685"/>
    <mergeCell ref="L2685:M2685"/>
    <mergeCell ref="F2682:G2682"/>
    <mergeCell ref="H2682:I2682"/>
    <mergeCell ref="J2682:K2682"/>
    <mergeCell ref="L2682:M2682"/>
    <mergeCell ref="F2683:G2683"/>
    <mergeCell ref="H2683:I2683"/>
    <mergeCell ref="J2683:K2683"/>
    <mergeCell ref="L2683:M2683"/>
    <mergeCell ref="F2680:G2680"/>
    <mergeCell ref="H2680:I2680"/>
    <mergeCell ref="J2680:K2680"/>
    <mergeCell ref="L2680:M2680"/>
    <mergeCell ref="F2681:G2681"/>
    <mergeCell ref="H2681:I2681"/>
    <mergeCell ref="J2681:K2681"/>
    <mergeCell ref="L2681:M2681"/>
    <mergeCell ref="F2678:G2678"/>
    <mergeCell ref="H2678:I2678"/>
    <mergeCell ref="J2678:K2678"/>
    <mergeCell ref="L2678:M2678"/>
    <mergeCell ref="F2679:G2679"/>
    <mergeCell ref="H2679:I2679"/>
    <mergeCell ref="J2679:K2679"/>
    <mergeCell ref="L2679:M2679"/>
    <mergeCell ref="F2676:G2676"/>
    <mergeCell ref="H2676:I2676"/>
    <mergeCell ref="J2676:K2676"/>
    <mergeCell ref="L2676:M2676"/>
    <mergeCell ref="F2677:G2677"/>
    <mergeCell ref="H2677:I2677"/>
    <mergeCell ref="J2677:K2677"/>
    <mergeCell ref="L2677:M2677"/>
    <mergeCell ref="F2674:G2674"/>
    <mergeCell ref="H2674:I2674"/>
    <mergeCell ref="J2674:K2674"/>
    <mergeCell ref="L2674:M2674"/>
    <mergeCell ref="F2675:G2675"/>
    <mergeCell ref="H2675:I2675"/>
    <mergeCell ref="J2675:K2675"/>
    <mergeCell ref="L2675:M2675"/>
    <mergeCell ref="F2672:G2672"/>
    <mergeCell ref="H2672:I2672"/>
    <mergeCell ref="J2672:K2672"/>
    <mergeCell ref="L2672:M2672"/>
    <mergeCell ref="F2673:G2673"/>
    <mergeCell ref="H2673:I2673"/>
    <mergeCell ref="J2673:K2673"/>
    <mergeCell ref="L2673:M2673"/>
    <mergeCell ref="F2670:G2670"/>
    <mergeCell ref="H2670:I2670"/>
    <mergeCell ref="J2670:K2670"/>
    <mergeCell ref="L2670:M2670"/>
    <mergeCell ref="F2671:G2671"/>
    <mergeCell ref="H2671:I2671"/>
    <mergeCell ref="J2671:K2671"/>
    <mergeCell ref="L2671:M2671"/>
    <mergeCell ref="F2668:G2668"/>
    <mergeCell ref="H2668:I2668"/>
    <mergeCell ref="J2668:K2668"/>
    <mergeCell ref="L2668:M2668"/>
    <mergeCell ref="F2669:G2669"/>
    <mergeCell ref="H2669:I2669"/>
    <mergeCell ref="J2669:K2669"/>
    <mergeCell ref="L2669:M2669"/>
    <mergeCell ref="F2666:G2666"/>
    <mergeCell ref="H2666:I2666"/>
    <mergeCell ref="J2666:K2666"/>
    <mergeCell ref="L2666:M2666"/>
    <mergeCell ref="F2667:G2667"/>
    <mergeCell ref="H2667:I2667"/>
    <mergeCell ref="J2667:K2667"/>
    <mergeCell ref="L2667:M2667"/>
    <mergeCell ref="F2664:G2664"/>
    <mergeCell ref="H2664:I2664"/>
    <mergeCell ref="J2664:K2664"/>
    <mergeCell ref="L2664:M2664"/>
    <mergeCell ref="F2665:G2665"/>
    <mergeCell ref="H2665:I2665"/>
    <mergeCell ref="J2665:K2665"/>
    <mergeCell ref="L2665:M2665"/>
    <mergeCell ref="F2662:G2662"/>
    <mergeCell ref="H2662:I2662"/>
    <mergeCell ref="J2662:K2662"/>
    <mergeCell ref="L2662:M2662"/>
    <mergeCell ref="F2663:G2663"/>
    <mergeCell ref="H2663:I2663"/>
    <mergeCell ref="J2663:K2663"/>
    <mergeCell ref="L2663:M2663"/>
    <mergeCell ref="F2660:G2660"/>
    <mergeCell ref="H2660:I2660"/>
    <mergeCell ref="J2660:K2660"/>
    <mergeCell ref="L2660:M2660"/>
    <mergeCell ref="F2661:G2661"/>
    <mergeCell ref="H2661:I2661"/>
    <mergeCell ref="J2661:K2661"/>
    <mergeCell ref="L2661:M2661"/>
    <mergeCell ref="F2658:G2658"/>
    <mergeCell ref="H2658:I2658"/>
    <mergeCell ref="J2658:K2658"/>
    <mergeCell ref="L2658:M2658"/>
    <mergeCell ref="F2659:G2659"/>
    <mergeCell ref="H2659:I2659"/>
    <mergeCell ref="J2659:K2659"/>
    <mergeCell ref="L2659:M2659"/>
    <mergeCell ref="F2656:G2656"/>
    <mergeCell ref="H2656:I2656"/>
    <mergeCell ref="J2656:K2656"/>
    <mergeCell ref="L2656:M2656"/>
    <mergeCell ref="F2657:G2657"/>
    <mergeCell ref="H2657:I2657"/>
    <mergeCell ref="J2657:K2657"/>
    <mergeCell ref="L2657:M2657"/>
    <mergeCell ref="F2654:G2654"/>
    <mergeCell ref="H2654:I2654"/>
    <mergeCell ref="J2654:K2654"/>
    <mergeCell ref="L2654:M2654"/>
    <mergeCell ref="F2655:G2655"/>
    <mergeCell ref="H2655:I2655"/>
    <mergeCell ref="J2655:K2655"/>
    <mergeCell ref="L2655:M2655"/>
    <mergeCell ref="F2652:G2652"/>
    <mergeCell ref="H2652:I2652"/>
    <mergeCell ref="J2652:K2652"/>
    <mergeCell ref="L2652:M2652"/>
    <mergeCell ref="F2653:G2653"/>
    <mergeCell ref="H2653:I2653"/>
    <mergeCell ref="J2653:K2653"/>
    <mergeCell ref="L2653:M2653"/>
    <mergeCell ref="F2650:G2650"/>
    <mergeCell ref="H2650:I2650"/>
    <mergeCell ref="J2650:K2650"/>
    <mergeCell ref="L2650:M2650"/>
    <mergeCell ref="F2651:G2651"/>
    <mergeCell ref="H2651:I2651"/>
    <mergeCell ref="J2651:K2651"/>
    <mergeCell ref="L2651:M2651"/>
    <mergeCell ref="F2648:G2648"/>
    <mergeCell ref="H2648:I2648"/>
    <mergeCell ref="J2648:K2648"/>
    <mergeCell ref="L2648:M2648"/>
    <mergeCell ref="F2649:G2649"/>
    <mergeCell ref="H2649:I2649"/>
    <mergeCell ref="J2649:K2649"/>
    <mergeCell ref="L2649:M2649"/>
    <mergeCell ref="F2646:G2646"/>
    <mergeCell ref="H2646:I2646"/>
    <mergeCell ref="J2646:K2646"/>
    <mergeCell ref="L2646:M2646"/>
    <mergeCell ref="F2647:G2647"/>
    <mergeCell ref="H2647:I2647"/>
    <mergeCell ref="J2647:K2647"/>
    <mergeCell ref="L2647:M2647"/>
    <mergeCell ref="F2644:G2644"/>
    <mergeCell ref="H2644:I2644"/>
    <mergeCell ref="J2644:K2644"/>
    <mergeCell ref="L2644:M2644"/>
    <mergeCell ref="F2645:G2645"/>
    <mergeCell ref="H2645:I2645"/>
    <mergeCell ref="J2645:K2645"/>
    <mergeCell ref="L2645:M2645"/>
    <mergeCell ref="F2642:G2642"/>
    <mergeCell ref="H2642:I2642"/>
    <mergeCell ref="J2642:K2642"/>
    <mergeCell ref="L2642:M2642"/>
    <mergeCell ref="F2643:G2643"/>
    <mergeCell ref="H2643:I2643"/>
    <mergeCell ref="J2643:K2643"/>
    <mergeCell ref="L2643:M2643"/>
    <mergeCell ref="F2640:G2640"/>
    <mergeCell ref="H2640:I2640"/>
    <mergeCell ref="J2640:K2640"/>
    <mergeCell ref="L2640:M2640"/>
    <mergeCell ref="F2641:G2641"/>
    <mergeCell ref="H2641:I2641"/>
    <mergeCell ref="J2641:K2641"/>
    <mergeCell ref="L2641:M2641"/>
    <mergeCell ref="F2638:G2638"/>
    <mergeCell ref="H2638:I2638"/>
    <mergeCell ref="J2638:K2638"/>
    <mergeCell ref="L2638:M2638"/>
    <mergeCell ref="F2639:G2639"/>
    <mergeCell ref="H2639:I2639"/>
    <mergeCell ref="J2639:K2639"/>
    <mergeCell ref="L2639:M2639"/>
    <mergeCell ref="F2636:G2636"/>
    <mergeCell ref="H2636:I2636"/>
    <mergeCell ref="J2636:K2636"/>
    <mergeCell ref="L2636:M2636"/>
    <mergeCell ref="F2637:G2637"/>
    <mergeCell ref="H2637:I2637"/>
    <mergeCell ref="J2637:K2637"/>
    <mergeCell ref="L2637:M2637"/>
    <mergeCell ref="F2634:G2634"/>
    <mergeCell ref="H2634:I2634"/>
    <mergeCell ref="J2634:K2634"/>
    <mergeCell ref="L2634:M2634"/>
    <mergeCell ref="F2635:G2635"/>
    <mergeCell ref="H2635:I2635"/>
    <mergeCell ref="J2635:K2635"/>
    <mergeCell ref="L2635:M2635"/>
    <mergeCell ref="F2632:G2632"/>
    <mergeCell ref="H2632:I2632"/>
    <mergeCell ref="J2632:K2632"/>
    <mergeCell ref="L2632:M2632"/>
    <mergeCell ref="F2633:G2633"/>
    <mergeCell ref="H2633:I2633"/>
    <mergeCell ref="J2633:K2633"/>
    <mergeCell ref="L2633:M2633"/>
    <mergeCell ref="F2630:G2630"/>
    <mergeCell ref="H2630:I2630"/>
    <mergeCell ref="J2630:K2630"/>
    <mergeCell ref="L2630:M2630"/>
    <mergeCell ref="F2631:G2631"/>
    <mergeCell ref="H2631:I2631"/>
    <mergeCell ref="J2631:K2631"/>
    <mergeCell ref="L2631:M2631"/>
    <mergeCell ref="F2628:G2628"/>
    <mergeCell ref="H2628:I2628"/>
    <mergeCell ref="J2628:K2628"/>
    <mergeCell ref="L2628:M2628"/>
    <mergeCell ref="F2629:G2629"/>
    <mergeCell ref="H2629:I2629"/>
    <mergeCell ref="J2629:K2629"/>
    <mergeCell ref="L2629:M2629"/>
    <mergeCell ref="F2626:G2626"/>
    <mergeCell ref="H2626:I2626"/>
    <mergeCell ref="J2626:K2626"/>
    <mergeCell ref="L2626:M2626"/>
    <mergeCell ref="F2627:G2627"/>
    <mergeCell ref="H2627:I2627"/>
    <mergeCell ref="J2627:K2627"/>
    <mergeCell ref="L2627:M2627"/>
    <mergeCell ref="F2624:G2624"/>
    <mergeCell ref="H2624:I2624"/>
    <mergeCell ref="J2624:K2624"/>
    <mergeCell ref="L2624:M2624"/>
    <mergeCell ref="F2625:G2625"/>
    <mergeCell ref="H2625:I2625"/>
    <mergeCell ref="J2625:K2625"/>
    <mergeCell ref="L2625:M2625"/>
    <mergeCell ref="F2622:G2622"/>
    <mergeCell ref="H2622:I2622"/>
    <mergeCell ref="J2622:K2622"/>
    <mergeCell ref="L2622:M2622"/>
    <mergeCell ref="F2623:G2623"/>
    <mergeCell ref="H2623:I2623"/>
    <mergeCell ref="J2623:K2623"/>
    <mergeCell ref="L2623:M2623"/>
    <mergeCell ref="F2620:G2620"/>
    <mergeCell ref="H2620:I2620"/>
    <mergeCell ref="J2620:K2620"/>
    <mergeCell ref="L2620:M2620"/>
    <mergeCell ref="F2621:G2621"/>
    <mergeCell ref="H2621:I2621"/>
    <mergeCell ref="J2621:K2621"/>
    <mergeCell ref="L2621:M2621"/>
    <mergeCell ref="F2618:G2618"/>
    <mergeCell ref="H2618:I2618"/>
    <mergeCell ref="J2618:K2618"/>
    <mergeCell ref="L2618:M2618"/>
    <mergeCell ref="F2619:G2619"/>
    <mergeCell ref="H2619:I2619"/>
    <mergeCell ref="J2619:K2619"/>
    <mergeCell ref="L2619:M2619"/>
    <mergeCell ref="F2616:G2616"/>
    <mergeCell ref="H2616:I2616"/>
    <mergeCell ref="J2616:K2616"/>
    <mergeCell ref="L2616:M2616"/>
    <mergeCell ref="F2617:G2617"/>
    <mergeCell ref="H2617:I2617"/>
    <mergeCell ref="J2617:K2617"/>
    <mergeCell ref="L2617:M2617"/>
    <mergeCell ref="F2614:G2614"/>
    <mergeCell ref="H2614:I2614"/>
    <mergeCell ref="J2614:K2614"/>
    <mergeCell ref="L2614:M2614"/>
    <mergeCell ref="F2615:G2615"/>
    <mergeCell ref="H2615:I2615"/>
    <mergeCell ref="J2615:K2615"/>
    <mergeCell ref="L2615:M2615"/>
    <mergeCell ref="F2612:G2612"/>
    <mergeCell ref="H2612:I2612"/>
    <mergeCell ref="J2612:K2612"/>
    <mergeCell ref="L2612:M2612"/>
    <mergeCell ref="F2613:G2613"/>
    <mergeCell ref="H2613:I2613"/>
    <mergeCell ref="J2613:K2613"/>
    <mergeCell ref="L2613:M2613"/>
    <mergeCell ref="F2610:G2610"/>
    <mergeCell ref="H2610:I2610"/>
    <mergeCell ref="J2610:K2610"/>
    <mergeCell ref="L2610:M2610"/>
    <mergeCell ref="F2611:G2611"/>
    <mergeCell ref="H2611:I2611"/>
    <mergeCell ref="J2611:K2611"/>
    <mergeCell ref="L2611:M2611"/>
    <mergeCell ref="F2608:G2608"/>
    <mergeCell ref="H2608:I2608"/>
    <mergeCell ref="J2608:K2608"/>
    <mergeCell ref="L2608:M2608"/>
    <mergeCell ref="F2609:G2609"/>
    <mergeCell ref="H2609:I2609"/>
    <mergeCell ref="J2609:K2609"/>
    <mergeCell ref="L2609:M2609"/>
    <mergeCell ref="F2606:G2606"/>
    <mergeCell ref="H2606:I2606"/>
    <mergeCell ref="J2606:K2606"/>
    <mergeCell ref="L2606:M2606"/>
    <mergeCell ref="F2607:G2607"/>
    <mergeCell ref="H2607:I2607"/>
    <mergeCell ref="J2607:K2607"/>
    <mergeCell ref="L2607:M2607"/>
    <mergeCell ref="F2604:G2604"/>
    <mergeCell ref="H2604:I2604"/>
    <mergeCell ref="J2604:K2604"/>
    <mergeCell ref="L2604:M2604"/>
    <mergeCell ref="F2605:G2605"/>
    <mergeCell ref="H2605:I2605"/>
    <mergeCell ref="J2605:K2605"/>
    <mergeCell ref="L2605:M2605"/>
    <mergeCell ref="F2602:G2602"/>
    <mergeCell ref="H2602:I2602"/>
    <mergeCell ref="J2602:K2602"/>
    <mergeCell ref="L2602:M2602"/>
    <mergeCell ref="F2603:G2603"/>
    <mergeCell ref="H2603:I2603"/>
    <mergeCell ref="J2603:K2603"/>
    <mergeCell ref="L2603:M2603"/>
    <mergeCell ref="F2600:G2600"/>
    <mergeCell ref="H2600:I2600"/>
    <mergeCell ref="J2600:K2600"/>
    <mergeCell ref="L2600:M2600"/>
    <mergeCell ref="F2601:G2601"/>
    <mergeCell ref="H2601:I2601"/>
    <mergeCell ref="J2601:K2601"/>
    <mergeCell ref="L2601:M2601"/>
    <mergeCell ref="F2598:G2598"/>
    <mergeCell ref="H2598:I2598"/>
    <mergeCell ref="J2598:K2598"/>
    <mergeCell ref="L2598:M2598"/>
    <mergeCell ref="F2599:G2599"/>
    <mergeCell ref="H2599:I2599"/>
    <mergeCell ref="J2599:K2599"/>
    <mergeCell ref="L2599:M2599"/>
    <mergeCell ref="F2596:G2596"/>
    <mergeCell ref="H2596:I2596"/>
    <mergeCell ref="J2596:K2596"/>
    <mergeCell ref="L2596:M2596"/>
    <mergeCell ref="F2597:G2597"/>
    <mergeCell ref="H2597:I2597"/>
    <mergeCell ref="J2597:K2597"/>
    <mergeCell ref="L2597:M2597"/>
    <mergeCell ref="F2594:G2594"/>
    <mergeCell ref="H2594:I2594"/>
    <mergeCell ref="J2594:K2594"/>
    <mergeCell ref="L2594:M2594"/>
    <mergeCell ref="F2595:G2595"/>
    <mergeCell ref="H2595:I2595"/>
    <mergeCell ref="J2595:K2595"/>
    <mergeCell ref="L2595:M2595"/>
    <mergeCell ref="F2592:G2592"/>
    <mergeCell ref="H2592:I2592"/>
    <mergeCell ref="J2592:K2592"/>
    <mergeCell ref="L2592:M2592"/>
    <mergeCell ref="F2593:G2593"/>
    <mergeCell ref="H2593:I2593"/>
    <mergeCell ref="J2593:K2593"/>
    <mergeCell ref="L2593:M2593"/>
    <mergeCell ref="F2590:G2590"/>
    <mergeCell ref="H2590:I2590"/>
    <mergeCell ref="J2590:K2590"/>
    <mergeCell ref="L2590:M2590"/>
    <mergeCell ref="F2591:G2591"/>
    <mergeCell ref="H2591:I2591"/>
    <mergeCell ref="J2591:K2591"/>
    <mergeCell ref="L2591:M2591"/>
    <mergeCell ref="F2588:G2588"/>
    <mergeCell ref="H2588:I2588"/>
    <mergeCell ref="J2588:K2588"/>
    <mergeCell ref="L2588:M2588"/>
    <mergeCell ref="F2589:G2589"/>
    <mergeCell ref="H2589:I2589"/>
    <mergeCell ref="J2589:K2589"/>
    <mergeCell ref="L2589:M2589"/>
    <mergeCell ref="F2586:G2586"/>
    <mergeCell ref="H2586:I2586"/>
    <mergeCell ref="J2586:K2586"/>
    <mergeCell ref="L2586:M2586"/>
    <mergeCell ref="F2587:G2587"/>
    <mergeCell ref="H2587:I2587"/>
    <mergeCell ref="J2587:K2587"/>
    <mergeCell ref="L2587:M2587"/>
    <mergeCell ref="F2584:G2584"/>
    <mergeCell ref="H2584:I2584"/>
    <mergeCell ref="J2584:K2584"/>
    <mergeCell ref="L2584:M2584"/>
    <mergeCell ref="F2585:G2585"/>
    <mergeCell ref="H2585:I2585"/>
    <mergeCell ref="J2585:K2585"/>
    <mergeCell ref="L2585:M2585"/>
    <mergeCell ref="F2582:G2582"/>
    <mergeCell ref="H2582:I2582"/>
    <mergeCell ref="J2582:K2582"/>
    <mergeCell ref="L2582:M2582"/>
    <mergeCell ref="F2583:G2583"/>
    <mergeCell ref="H2583:I2583"/>
    <mergeCell ref="J2583:K2583"/>
    <mergeCell ref="L2583:M2583"/>
    <mergeCell ref="F2580:G2580"/>
    <mergeCell ref="H2580:I2580"/>
    <mergeCell ref="J2580:K2580"/>
    <mergeCell ref="L2580:M2580"/>
    <mergeCell ref="F2581:G2581"/>
    <mergeCell ref="H2581:I2581"/>
    <mergeCell ref="J2581:K2581"/>
    <mergeCell ref="L2581:M2581"/>
    <mergeCell ref="F2578:G2578"/>
    <mergeCell ref="H2578:I2578"/>
    <mergeCell ref="J2578:K2578"/>
    <mergeCell ref="L2578:M2578"/>
    <mergeCell ref="F2579:G2579"/>
    <mergeCell ref="H2579:I2579"/>
    <mergeCell ref="J2579:K2579"/>
    <mergeCell ref="L2579:M2579"/>
    <mergeCell ref="F2576:G2576"/>
    <mergeCell ref="H2576:I2576"/>
    <mergeCell ref="J2576:K2576"/>
    <mergeCell ref="L2576:M2576"/>
    <mergeCell ref="F2577:G2577"/>
    <mergeCell ref="H2577:I2577"/>
    <mergeCell ref="J2577:K2577"/>
    <mergeCell ref="L2577:M2577"/>
    <mergeCell ref="F2574:G2574"/>
    <mergeCell ref="H2574:I2574"/>
    <mergeCell ref="J2574:K2574"/>
    <mergeCell ref="L2574:M2574"/>
    <mergeCell ref="F2575:G2575"/>
    <mergeCell ref="H2575:I2575"/>
    <mergeCell ref="J2575:K2575"/>
    <mergeCell ref="L2575:M2575"/>
    <mergeCell ref="F2572:G2572"/>
    <mergeCell ref="H2572:I2572"/>
    <mergeCell ref="J2572:K2572"/>
    <mergeCell ref="L2572:M2572"/>
    <mergeCell ref="F2573:G2573"/>
    <mergeCell ref="H2573:I2573"/>
    <mergeCell ref="J2573:K2573"/>
    <mergeCell ref="L2573:M2573"/>
    <mergeCell ref="F2570:G2570"/>
    <mergeCell ref="H2570:I2570"/>
    <mergeCell ref="J2570:K2570"/>
    <mergeCell ref="L2570:M2570"/>
    <mergeCell ref="F2571:G2571"/>
    <mergeCell ref="H2571:I2571"/>
    <mergeCell ref="J2571:K2571"/>
    <mergeCell ref="L2571:M2571"/>
    <mergeCell ref="F2568:G2568"/>
    <mergeCell ref="H2568:I2568"/>
    <mergeCell ref="J2568:K2568"/>
    <mergeCell ref="L2568:M2568"/>
    <mergeCell ref="F2569:G2569"/>
    <mergeCell ref="H2569:I2569"/>
    <mergeCell ref="J2569:K2569"/>
    <mergeCell ref="L2569:M2569"/>
    <mergeCell ref="F2566:G2566"/>
    <mergeCell ref="H2566:I2566"/>
    <mergeCell ref="J2566:K2566"/>
    <mergeCell ref="L2566:M2566"/>
    <mergeCell ref="F2567:G2567"/>
    <mergeCell ref="H2567:I2567"/>
    <mergeCell ref="J2567:K2567"/>
    <mergeCell ref="L2567:M2567"/>
    <mergeCell ref="F2564:G2564"/>
    <mergeCell ref="H2564:I2564"/>
    <mergeCell ref="J2564:K2564"/>
    <mergeCell ref="L2564:M2564"/>
    <mergeCell ref="F2565:G2565"/>
    <mergeCell ref="H2565:I2565"/>
    <mergeCell ref="J2565:K2565"/>
    <mergeCell ref="L2565:M2565"/>
    <mergeCell ref="F2562:G2562"/>
    <mergeCell ref="H2562:I2562"/>
    <mergeCell ref="J2562:K2562"/>
    <mergeCell ref="L2562:M2562"/>
    <mergeCell ref="F2563:G2563"/>
    <mergeCell ref="H2563:I2563"/>
    <mergeCell ref="J2563:K2563"/>
    <mergeCell ref="L2563:M2563"/>
    <mergeCell ref="F2560:G2560"/>
    <mergeCell ref="H2560:I2560"/>
    <mergeCell ref="J2560:K2560"/>
    <mergeCell ref="L2560:M2560"/>
    <mergeCell ref="F2561:G2561"/>
    <mergeCell ref="H2561:I2561"/>
    <mergeCell ref="J2561:K2561"/>
    <mergeCell ref="L2561:M2561"/>
    <mergeCell ref="F2558:G2558"/>
    <mergeCell ref="H2558:I2558"/>
    <mergeCell ref="J2558:K2558"/>
    <mergeCell ref="L2558:M2558"/>
    <mergeCell ref="F2559:G2559"/>
    <mergeCell ref="H2559:I2559"/>
    <mergeCell ref="J2559:K2559"/>
    <mergeCell ref="L2559:M2559"/>
    <mergeCell ref="F2556:G2556"/>
    <mergeCell ref="H2556:I2556"/>
    <mergeCell ref="J2556:K2556"/>
    <mergeCell ref="L2556:M2556"/>
    <mergeCell ref="F2557:G2557"/>
    <mergeCell ref="H2557:I2557"/>
    <mergeCell ref="J2557:K2557"/>
    <mergeCell ref="L2557:M2557"/>
    <mergeCell ref="F2554:G2554"/>
    <mergeCell ref="H2554:I2554"/>
    <mergeCell ref="J2554:K2554"/>
    <mergeCell ref="L2554:M2554"/>
    <mergeCell ref="F2555:G2555"/>
    <mergeCell ref="H2555:I2555"/>
    <mergeCell ref="J2555:K2555"/>
    <mergeCell ref="L2555:M2555"/>
    <mergeCell ref="F2552:G2552"/>
    <mergeCell ref="H2552:I2552"/>
    <mergeCell ref="J2552:K2552"/>
    <mergeCell ref="L2552:M2552"/>
    <mergeCell ref="F2553:G2553"/>
    <mergeCell ref="H2553:I2553"/>
    <mergeCell ref="J2553:K2553"/>
    <mergeCell ref="L2553:M2553"/>
    <mergeCell ref="F2550:G2550"/>
    <mergeCell ref="H2550:I2550"/>
    <mergeCell ref="J2550:K2550"/>
    <mergeCell ref="L2550:M2550"/>
    <mergeCell ref="F2551:G2551"/>
    <mergeCell ref="H2551:I2551"/>
    <mergeCell ref="J2551:K2551"/>
    <mergeCell ref="L2551:M2551"/>
    <mergeCell ref="F2548:G2548"/>
    <mergeCell ref="H2548:I2548"/>
    <mergeCell ref="J2548:K2548"/>
    <mergeCell ref="L2548:M2548"/>
    <mergeCell ref="F2549:G2549"/>
    <mergeCell ref="H2549:I2549"/>
    <mergeCell ref="J2549:K2549"/>
    <mergeCell ref="L2549:M2549"/>
    <mergeCell ref="F2546:G2546"/>
    <mergeCell ref="H2546:I2546"/>
    <mergeCell ref="J2546:K2546"/>
    <mergeCell ref="L2546:M2546"/>
    <mergeCell ref="F2547:G2547"/>
    <mergeCell ref="H2547:I2547"/>
    <mergeCell ref="J2547:K2547"/>
    <mergeCell ref="L2547:M2547"/>
    <mergeCell ref="F2544:G2544"/>
    <mergeCell ref="H2544:I2544"/>
    <mergeCell ref="J2544:K2544"/>
    <mergeCell ref="L2544:M2544"/>
    <mergeCell ref="F2545:G2545"/>
    <mergeCell ref="H2545:I2545"/>
    <mergeCell ref="J2545:K2545"/>
    <mergeCell ref="L2545:M2545"/>
    <mergeCell ref="F2542:G2542"/>
    <mergeCell ref="H2542:I2542"/>
    <mergeCell ref="J2542:K2542"/>
    <mergeCell ref="L2542:M2542"/>
    <mergeCell ref="F2543:G2543"/>
    <mergeCell ref="H2543:I2543"/>
    <mergeCell ref="J2543:K2543"/>
    <mergeCell ref="L2543:M2543"/>
    <mergeCell ref="F2540:G2540"/>
    <mergeCell ref="H2540:I2540"/>
    <mergeCell ref="J2540:K2540"/>
    <mergeCell ref="L2540:M2540"/>
    <mergeCell ref="F2541:G2541"/>
    <mergeCell ref="H2541:I2541"/>
    <mergeCell ref="J2541:K2541"/>
    <mergeCell ref="L2541:M2541"/>
    <mergeCell ref="F2538:G2538"/>
    <mergeCell ref="H2538:I2538"/>
    <mergeCell ref="J2538:K2538"/>
    <mergeCell ref="L2538:M2538"/>
    <mergeCell ref="F2539:G2539"/>
    <mergeCell ref="H2539:I2539"/>
    <mergeCell ref="J2539:K2539"/>
    <mergeCell ref="L2539:M2539"/>
    <mergeCell ref="F2536:G2536"/>
    <mergeCell ref="H2536:I2536"/>
    <mergeCell ref="J2536:K2536"/>
    <mergeCell ref="L2536:M2536"/>
    <mergeCell ref="F2537:G2537"/>
    <mergeCell ref="H2537:I2537"/>
    <mergeCell ref="J2537:K2537"/>
    <mergeCell ref="L2537:M2537"/>
    <mergeCell ref="F2534:G2534"/>
    <mergeCell ref="H2534:I2534"/>
    <mergeCell ref="J2534:K2534"/>
    <mergeCell ref="L2534:M2534"/>
    <mergeCell ref="F2535:G2535"/>
    <mergeCell ref="H2535:I2535"/>
    <mergeCell ref="J2535:K2535"/>
    <mergeCell ref="L2535:M2535"/>
    <mergeCell ref="F2532:G2532"/>
    <mergeCell ref="H2532:I2532"/>
    <mergeCell ref="J2532:K2532"/>
    <mergeCell ref="L2532:M2532"/>
    <mergeCell ref="F2533:G2533"/>
    <mergeCell ref="H2533:I2533"/>
    <mergeCell ref="J2533:K2533"/>
    <mergeCell ref="L2533:M2533"/>
    <mergeCell ref="F2530:G2530"/>
    <mergeCell ref="H2530:I2530"/>
    <mergeCell ref="J2530:K2530"/>
    <mergeCell ref="L2530:M2530"/>
    <mergeCell ref="F2531:G2531"/>
    <mergeCell ref="H2531:I2531"/>
    <mergeCell ref="J2531:K2531"/>
    <mergeCell ref="L2531:M2531"/>
    <mergeCell ref="F2528:G2528"/>
    <mergeCell ref="H2528:I2528"/>
    <mergeCell ref="J2528:K2528"/>
    <mergeCell ref="L2528:M2528"/>
    <mergeCell ref="F2529:G2529"/>
    <mergeCell ref="H2529:I2529"/>
    <mergeCell ref="J2529:K2529"/>
    <mergeCell ref="L2529:M2529"/>
    <mergeCell ref="F2526:G2526"/>
    <mergeCell ref="H2526:I2526"/>
    <mergeCell ref="J2526:K2526"/>
    <mergeCell ref="L2526:M2526"/>
    <mergeCell ref="F2527:G2527"/>
    <mergeCell ref="H2527:I2527"/>
    <mergeCell ref="J2527:K2527"/>
    <mergeCell ref="L2527:M2527"/>
    <mergeCell ref="F2524:G2524"/>
    <mergeCell ref="H2524:I2524"/>
    <mergeCell ref="J2524:K2524"/>
    <mergeCell ref="L2524:M2524"/>
    <mergeCell ref="F2525:G2525"/>
    <mergeCell ref="H2525:I2525"/>
    <mergeCell ref="J2525:K2525"/>
    <mergeCell ref="L2525:M2525"/>
    <mergeCell ref="F2522:G2522"/>
    <mergeCell ref="H2522:I2522"/>
    <mergeCell ref="J2522:K2522"/>
    <mergeCell ref="L2522:M2522"/>
    <mergeCell ref="F2523:G2523"/>
    <mergeCell ref="H2523:I2523"/>
    <mergeCell ref="J2523:K2523"/>
    <mergeCell ref="L2523:M2523"/>
    <mergeCell ref="F2520:G2520"/>
    <mergeCell ref="H2520:I2520"/>
    <mergeCell ref="J2520:K2520"/>
    <mergeCell ref="L2520:M2520"/>
    <mergeCell ref="F2521:G2521"/>
    <mergeCell ref="H2521:I2521"/>
    <mergeCell ref="J2521:K2521"/>
    <mergeCell ref="L2521:M2521"/>
    <mergeCell ref="F2518:G2518"/>
    <mergeCell ref="H2518:I2518"/>
    <mergeCell ref="J2518:K2518"/>
    <mergeCell ref="L2518:M2518"/>
    <mergeCell ref="F2519:G2519"/>
    <mergeCell ref="H2519:I2519"/>
    <mergeCell ref="J2519:K2519"/>
    <mergeCell ref="L2519:M2519"/>
    <mergeCell ref="F2516:G2516"/>
    <mergeCell ref="H2516:I2516"/>
    <mergeCell ref="J2516:K2516"/>
    <mergeCell ref="L2516:M2516"/>
    <mergeCell ref="F2517:G2517"/>
    <mergeCell ref="H2517:I2517"/>
    <mergeCell ref="J2517:K2517"/>
    <mergeCell ref="L2517:M2517"/>
    <mergeCell ref="F2514:G2514"/>
    <mergeCell ref="H2514:I2514"/>
    <mergeCell ref="J2514:K2514"/>
    <mergeCell ref="L2514:M2514"/>
    <mergeCell ref="F2515:G2515"/>
    <mergeCell ref="H2515:I2515"/>
    <mergeCell ref="J2515:K2515"/>
    <mergeCell ref="L2515:M2515"/>
    <mergeCell ref="F2512:G2512"/>
    <mergeCell ref="H2512:I2512"/>
    <mergeCell ref="J2512:K2512"/>
    <mergeCell ref="L2512:M2512"/>
    <mergeCell ref="F2513:G2513"/>
    <mergeCell ref="H2513:I2513"/>
    <mergeCell ref="J2513:K2513"/>
    <mergeCell ref="L2513:M2513"/>
    <mergeCell ref="F2510:G2510"/>
    <mergeCell ref="H2510:I2510"/>
    <mergeCell ref="J2510:K2510"/>
    <mergeCell ref="L2510:M2510"/>
    <mergeCell ref="F2511:G2511"/>
    <mergeCell ref="H2511:I2511"/>
    <mergeCell ref="J2511:K2511"/>
    <mergeCell ref="L2511:M2511"/>
    <mergeCell ref="F2508:G2508"/>
    <mergeCell ref="H2508:I2508"/>
    <mergeCell ref="J2508:K2508"/>
    <mergeCell ref="L2508:M2508"/>
    <mergeCell ref="F2509:G2509"/>
    <mergeCell ref="H2509:I2509"/>
    <mergeCell ref="J2509:K2509"/>
    <mergeCell ref="L2509:M2509"/>
    <mergeCell ref="F2506:G2506"/>
    <mergeCell ref="H2506:I2506"/>
    <mergeCell ref="J2506:K2506"/>
    <mergeCell ref="L2506:M2506"/>
    <mergeCell ref="F2507:G2507"/>
    <mergeCell ref="H2507:I2507"/>
    <mergeCell ref="J2507:K2507"/>
    <mergeCell ref="L2507:M2507"/>
    <mergeCell ref="F2504:G2504"/>
    <mergeCell ref="H2504:I2504"/>
    <mergeCell ref="J2504:K2504"/>
    <mergeCell ref="L2504:M2504"/>
    <mergeCell ref="F2505:G2505"/>
    <mergeCell ref="H2505:I2505"/>
    <mergeCell ref="J2505:K2505"/>
    <mergeCell ref="L2505:M2505"/>
    <mergeCell ref="F2502:G2502"/>
    <mergeCell ref="H2502:I2502"/>
    <mergeCell ref="J2502:K2502"/>
    <mergeCell ref="L2502:M2502"/>
    <mergeCell ref="F2503:G2503"/>
    <mergeCell ref="H2503:I2503"/>
    <mergeCell ref="J2503:K2503"/>
    <mergeCell ref="L2503:M2503"/>
    <mergeCell ref="F2500:G2500"/>
    <mergeCell ref="H2500:I2500"/>
    <mergeCell ref="J2500:K2500"/>
    <mergeCell ref="L2500:M2500"/>
    <mergeCell ref="F2501:G2501"/>
    <mergeCell ref="H2501:I2501"/>
    <mergeCell ref="J2501:K2501"/>
    <mergeCell ref="L2501:M2501"/>
    <mergeCell ref="F2498:G2498"/>
    <mergeCell ref="H2498:I2498"/>
    <mergeCell ref="J2498:K2498"/>
    <mergeCell ref="L2498:M2498"/>
    <mergeCell ref="F2499:G2499"/>
    <mergeCell ref="H2499:I2499"/>
    <mergeCell ref="J2499:K2499"/>
    <mergeCell ref="L2499:M2499"/>
    <mergeCell ref="F2496:G2496"/>
    <mergeCell ref="H2496:I2496"/>
    <mergeCell ref="J2496:K2496"/>
    <mergeCell ref="L2496:M2496"/>
    <mergeCell ref="F2497:G2497"/>
    <mergeCell ref="H2497:I2497"/>
    <mergeCell ref="J2497:K2497"/>
    <mergeCell ref="L2497:M2497"/>
    <mergeCell ref="F2494:G2494"/>
    <mergeCell ref="H2494:I2494"/>
    <mergeCell ref="J2494:K2494"/>
    <mergeCell ref="L2494:M2494"/>
    <mergeCell ref="F2495:G2495"/>
    <mergeCell ref="H2495:I2495"/>
    <mergeCell ref="J2495:K2495"/>
    <mergeCell ref="L2495:M2495"/>
    <mergeCell ref="F2492:G2492"/>
    <mergeCell ref="H2492:I2492"/>
    <mergeCell ref="J2492:K2492"/>
    <mergeCell ref="L2492:M2492"/>
    <mergeCell ref="F2493:G2493"/>
    <mergeCell ref="H2493:I2493"/>
    <mergeCell ref="J2493:K2493"/>
    <mergeCell ref="L2493:M2493"/>
    <mergeCell ref="F2490:G2490"/>
    <mergeCell ref="H2490:I2490"/>
    <mergeCell ref="J2490:K2490"/>
    <mergeCell ref="L2490:M2490"/>
    <mergeCell ref="F2491:G2491"/>
    <mergeCell ref="H2491:I2491"/>
    <mergeCell ref="J2491:K2491"/>
    <mergeCell ref="L2491:M2491"/>
    <mergeCell ref="F2488:G2488"/>
    <mergeCell ref="H2488:I2488"/>
    <mergeCell ref="J2488:K2488"/>
    <mergeCell ref="L2488:M2488"/>
    <mergeCell ref="F2489:G2489"/>
    <mergeCell ref="H2489:I2489"/>
    <mergeCell ref="J2489:K2489"/>
    <mergeCell ref="L2489:M2489"/>
    <mergeCell ref="F2486:G2486"/>
    <mergeCell ref="H2486:I2486"/>
    <mergeCell ref="J2486:K2486"/>
    <mergeCell ref="L2486:M2486"/>
    <mergeCell ref="F2487:G2487"/>
    <mergeCell ref="H2487:I2487"/>
    <mergeCell ref="J2487:K2487"/>
    <mergeCell ref="L2487:M2487"/>
    <mergeCell ref="F2484:G2484"/>
    <mergeCell ref="H2484:I2484"/>
    <mergeCell ref="J2484:K2484"/>
    <mergeCell ref="L2484:M2484"/>
    <mergeCell ref="F2485:G2485"/>
    <mergeCell ref="H2485:I2485"/>
    <mergeCell ref="J2485:K2485"/>
    <mergeCell ref="L2485:M2485"/>
    <mergeCell ref="F2482:G2482"/>
    <mergeCell ref="H2482:I2482"/>
    <mergeCell ref="J2482:K2482"/>
    <mergeCell ref="L2482:M2482"/>
    <mergeCell ref="F2483:G2483"/>
    <mergeCell ref="H2483:I2483"/>
    <mergeCell ref="J2483:K2483"/>
    <mergeCell ref="L2483:M2483"/>
    <mergeCell ref="F2480:G2480"/>
    <mergeCell ref="H2480:I2480"/>
    <mergeCell ref="J2480:K2480"/>
    <mergeCell ref="L2480:M2480"/>
    <mergeCell ref="F2481:G2481"/>
    <mergeCell ref="H2481:I2481"/>
    <mergeCell ref="J2481:K2481"/>
    <mergeCell ref="L2481:M2481"/>
    <mergeCell ref="F2478:G2478"/>
    <mergeCell ref="H2478:I2478"/>
    <mergeCell ref="J2478:K2478"/>
    <mergeCell ref="L2478:M2478"/>
    <mergeCell ref="F2479:G2479"/>
    <mergeCell ref="H2479:I2479"/>
    <mergeCell ref="J2479:K2479"/>
    <mergeCell ref="L2479:M2479"/>
    <mergeCell ref="F2476:G2476"/>
    <mergeCell ref="H2476:I2476"/>
    <mergeCell ref="J2476:K2476"/>
    <mergeCell ref="L2476:M2476"/>
    <mergeCell ref="F2477:G2477"/>
    <mergeCell ref="H2477:I2477"/>
    <mergeCell ref="J2477:K2477"/>
    <mergeCell ref="L2477:M2477"/>
    <mergeCell ref="F2474:G2474"/>
    <mergeCell ref="H2474:I2474"/>
    <mergeCell ref="J2474:K2474"/>
    <mergeCell ref="L2474:M2474"/>
    <mergeCell ref="F2475:G2475"/>
    <mergeCell ref="H2475:I2475"/>
    <mergeCell ref="J2475:K2475"/>
    <mergeCell ref="L2475:M2475"/>
    <mergeCell ref="F2472:G2472"/>
    <mergeCell ref="H2472:I2472"/>
    <mergeCell ref="J2472:K2472"/>
    <mergeCell ref="L2472:M2472"/>
    <mergeCell ref="F2473:G2473"/>
    <mergeCell ref="H2473:I2473"/>
    <mergeCell ref="J2473:K2473"/>
    <mergeCell ref="L2473:M2473"/>
    <mergeCell ref="F2470:G2470"/>
    <mergeCell ref="H2470:I2470"/>
    <mergeCell ref="J2470:K2470"/>
    <mergeCell ref="L2470:M2470"/>
    <mergeCell ref="F2471:G2471"/>
    <mergeCell ref="H2471:I2471"/>
    <mergeCell ref="J2471:K2471"/>
    <mergeCell ref="L2471:M2471"/>
    <mergeCell ref="F2468:G2468"/>
    <mergeCell ref="H2468:I2468"/>
    <mergeCell ref="J2468:K2468"/>
    <mergeCell ref="L2468:M2468"/>
    <mergeCell ref="F2469:G2469"/>
    <mergeCell ref="H2469:I2469"/>
    <mergeCell ref="J2469:K2469"/>
    <mergeCell ref="L2469:M2469"/>
    <mergeCell ref="F2466:G2466"/>
    <mergeCell ref="H2466:I2466"/>
    <mergeCell ref="J2466:K2466"/>
    <mergeCell ref="L2466:M2466"/>
    <mergeCell ref="F2467:G2467"/>
    <mergeCell ref="H2467:I2467"/>
    <mergeCell ref="J2467:K2467"/>
    <mergeCell ref="L2467:M2467"/>
    <mergeCell ref="F2464:G2464"/>
    <mergeCell ref="H2464:I2464"/>
    <mergeCell ref="J2464:K2464"/>
    <mergeCell ref="L2464:M2464"/>
    <mergeCell ref="F2465:G2465"/>
    <mergeCell ref="H2465:I2465"/>
    <mergeCell ref="J2465:K2465"/>
    <mergeCell ref="L2465:M2465"/>
    <mergeCell ref="F2462:G2462"/>
    <mergeCell ref="H2462:I2462"/>
    <mergeCell ref="J2462:K2462"/>
    <mergeCell ref="L2462:M2462"/>
    <mergeCell ref="F2463:G2463"/>
    <mergeCell ref="H2463:I2463"/>
    <mergeCell ref="J2463:K2463"/>
    <mergeCell ref="L2463:M2463"/>
    <mergeCell ref="F2460:G2460"/>
    <mergeCell ref="H2460:I2460"/>
    <mergeCell ref="J2460:K2460"/>
    <mergeCell ref="L2460:M2460"/>
    <mergeCell ref="F2461:G2461"/>
    <mergeCell ref="H2461:I2461"/>
    <mergeCell ref="J2461:K2461"/>
    <mergeCell ref="L2461:M2461"/>
    <mergeCell ref="F2458:G2458"/>
    <mergeCell ref="H2458:I2458"/>
    <mergeCell ref="J2458:K2458"/>
    <mergeCell ref="L2458:M2458"/>
    <mergeCell ref="F2459:G2459"/>
    <mergeCell ref="H2459:I2459"/>
    <mergeCell ref="J2459:K2459"/>
    <mergeCell ref="L2459:M2459"/>
    <mergeCell ref="F2456:G2456"/>
    <mergeCell ref="H2456:I2456"/>
    <mergeCell ref="J2456:K2456"/>
    <mergeCell ref="L2456:M2456"/>
    <mergeCell ref="F2457:G2457"/>
    <mergeCell ref="H2457:I2457"/>
    <mergeCell ref="J2457:K2457"/>
    <mergeCell ref="L2457:M2457"/>
    <mergeCell ref="F2454:G2454"/>
    <mergeCell ref="H2454:I2454"/>
    <mergeCell ref="J2454:K2454"/>
    <mergeCell ref="L2454:M2454"/>
    <mergeCell ref="F2455:G2455"/>
    <mergeCell ref="H2455:I2455"/>
    <mergeCell ref="J2455:K2455"/>
    <mergeCell ref="L2455:M2455"/>
    <mergeCell ref="F2452:G2452"/>
    <mergeCell ref="H2452:I2452"/>
    <mergeCell ref="J2452:K2452"/>
    <mergeCell ref="L2452:M2452"/>
    <mergeCell ref="F2453:G2453"/>
    <mergeCell ref="H2453:I2453"/>
    <mergeCell ref="J2453:K2453"/>
    <mergeCell ref="L2453:M2453"/>
    <mergeCell ref="F2450:G2450"/>
    <mergeCell ref="H2450:I2450"/>
    <mergeCell ref="J2450:K2450"/>
    <mergeCell ref="L2450:M2450"/>
    <mergeCell ref="F2451:G2451"/>
    <mergeCell ref="H2451:I2451"/>
    <mergeCell ref="J2451:K2451"/>
    <mergeCell ref="L2451:M2451"/>
    <mergeCell ref="F2448:G2448"/>
    <mergeCell ref="H2448:I2448"/>
    <mergeCell ref="J2448:K2448"/>
    <mergeCell ref="L2448:M2448"/>
    <mergeCell ref="F2449:G2449"/>
    <mergeCell ref="H2449:I2449"/>
    <mergeCell ref="J2449:K2449"/>
    <mergeCell ref="L2449:M2449"/>
    <mergeCell ref="F2446:G2446"/>
    <mergeCell ref="H2446:I2446"/>
    <mergeCell ref="J2446:K2446"/>
    <mergeCell ref="L2446:M2446"/>
    <mergeCell ref="F2447:G2447"/>
    <mergeCell ref="H2447:I2447"/>
    <mergeCell ref="J2447:K2447"/>
    <mergeCell ref="L2447:M2447"/>
    <mergeCell ref="F2444:G2444"/>
    <mergeCell ref="H2444:I2444"/>
    <mergeCell ref="J2444:K2444"/>
    <mergeCell ref="L2444:M2444"/>
    <mergeCell ref="F2445:G2445"/>
    <mergeCell ref="H2445:I2445"/>
    <mergeCell ref="J2445:K2445"/>
    <mergeCell ref="L2445:M2445"/>
    <mergeCell ref="F2442:G2442"/>
    <mergeCell ref="H2442:I2442"/>
    <mergeCell ref="J2442:K2442"/>
    <mergeCell ref="L2442:M2442"/>
    <mergeCell ref="F2443:G2443"/>
    <mergeCell ref="H2443:I2443"/>
    <mergeCell ref="J2443:K2443"/>
    <mergeCell ref="L2443:M2443"/>
    <mergeCell ref="F2440:G2440"/>
    <mergeCell ref="H2440:I2440"/>
    <mergeCell ref="J2440:K2440"/>
    <mergeCell ref="L2440:M2440"/>
    <mergeCell ref="F2441:G2441"/>
    <mergeCell ref="H2441:I2441"/>
    <mergeCell ref="J2441:K2441"/>
    <mergeCell ref="L2441:M2441"/>
    <mergeCell ref="F2438:G2438"/>
    <mergeCell ref="H2438:I2438"/>
    <mergeCell ref="J2438:K2438"/>
    <mergeCell ref="L2438:M2438"/>
    <mergeCell ref="F2439:G2439"/>
    <mergeCell ref="H2439:I2439"/>
    <mergeCell ref="J2439:K2439"/>
    <mergeCell ref="L2439:M2439"/>
    <mergeCell ref="F2436:G2436"/>
    <mergeCell ref="H2436:I2436"/>
    <mergeCell ref="J2436:K2436"/>
    <mergeCell ref="L2436:M2436"/>
    <mergeCell ref="F2437:G2437"/>
    <mergeCell ref="H2437:I2437"/>
    <mergeCell ref="J2437:K2437"/>
    <mergeCell ref="L2437:M2437"/>
    <mergeCell ref="F2434:G2434"/>
    <mergeCell ref="H2434:I2434"/>
    <mergeCell ref="J2434:K2434"/>
    <mergeCell ref="L2434:M2434"/>
    <mergeCell ref="F2435:G2435"/>
    <mergeCell ref="H2435:I2435"/>
    <mergeCell ref="J2435:K2435"/>
    <mergeCell ref="L2435:M2435"/>
    <mergeCell ref="F2432:G2432"/>
    <mergeCell ref="H2432:I2432"/>
    <mergeCell ref="J2432:K2432"/>
    <mergeCell ref="L2432:M2432"/>
    <mergeCell ref="F2433:G2433"/>
    <mergeCell ref="H2433:I2433"/>
    <mergeCell ref="J2433:K2433"/>
    <mergeCell ref="L2433:M2433"/>
    <mergeCell ref="F2430:G2430"/>
    <mergeCell ref="H2430:I2430"/>
    <mergeCell ref="J2430:K2430"/>
    <mergeCell ref="L2430:M2430"/>
    <mergeCell ref="F2431:G2431"/>
    <mergeCell ref="H2431:I2431"/>
    <mergeCell ref="J2431:K2431"/>
    <mergeCell ref="L2431:M2431"/>
    <mergeCell ref="F2428:G2428"/>
    <mergeCell ref="H2428:I2428"/>
    <mergeCell ref="J2428:K2428"/>
    <mergeCell ref="L2428:M2428"/>
    <mergeCell ref="F2429:G2429"/>
    <mergeCell ref="H2429:I2429"/>
    <mergeCell ref="J2429:K2429"/>
    <mergeCell ref="L2429:M2429"/>
    <mergeCell ref="F2426:G2426"/>
    <mergeCell ref="H2426:I2426"/>
    <mergeCell ref="J2426:K2426"/>
    <mergeCell ref="L2426:M2426"/>
    <mergeCell ref="F2427:G2427"/>
    <mergeCell ref="H2427:I2427"/>
    <mergeCell ref="J2427:K2427"/>
    <mergeCell ref="L2427:M2427"/>
    <mergeCell ref="F2424:G2424"/>
    <mergeCell ref="H2424:I2424"/>
    <mergeCell ref="J2424:K2424"/>
    <mergeCell ref="L2424:M2424"/>
    <mergeCell ref="F2425:G2425"/>
    <mergeCell ref="H2425:I2425"/>
    <mergeCell ref="J2425:K2425"/>
    <mergeCell ref="L2425:M2425"/>
    <mergeCell ref="F2422:G2422"/>
    <mergeCell ref="H2422:I2422"/>
    <mergeCell ref="J2422:K2422"/>
    <mergeCell ref="L2422:M2422"/>
    <mergeCell ref="F2423:G2423"/>
    <mergeCell ref="H2423:I2423"/>
    <mergeCell ref="J2423:K2423"/>
    <mergeCell ref="L2423:M2423"/>
    <mergeCell ref="F2420:G2420"/>
    <mergeCell ref="H2420:I2420"/>
    <mergeCell ref="J2420:K2420"/>
    <mergeCell ref="L2420:M2420"/>
    <mergeCell ref="F2421:G2421"/>
    <mergeCell ref="H2421:I2421"/>
    <mergeCell ref="J2421:K2421"/>
    <mergeCell ref="L2421:M2421"/>
    <mergeCell ref="F2418:G2418"/>
    <mergeCell ref="H2418:I2418"/>
    <mergeCell ref="J2418:K2418"/>
    <mergeCell ref="L2418:M2418"/>
    <mergeCell ref="F2419:G2419"/>
    <mergeCell ref="H2419:I2419"/>
    <mergeCell ref="J2419:K2419"/>
    <mergeCell ref="L2419:M2419"/>
    <mergeCell ref="F2416:G2416"/>
    <mergeCell ref="H2416:I2416"/>
    <mergeCell ref="J2416:K2416"/>
    <mergeCell ref="L2416:M2416"/>
    <mergeCell ref="F2417:G2417"/>
    <mergeCell ref="H2417:I2417"/>
    <mergeCell ref="J2417:K2417"/>
    <mergeCell ref="L2417:M2417"/>
    <mergeCell ref="F2414:G2414"/>
    <mergeCell ref="H2414:I2414"/>
    <mergeCell ref="J2414:K2414"/>
    <mergeCell ref="L2414:M2414"/>
    <mergeCell ref="F2415:G2415"/>
    <mergeCell ref="H2415:I2415"/>
    <mergeCell ref="J2415:K2415"/>
    <mergeCell ref="L2415:M2415"/>
    <mergeCell ref="F2412:G2412"/>
    <mergeCell ref="H2412:I2412"/>
    <mergeCell ref="J2412:K2412"/>
    <mergeCell ref="L2412:M2412"/>
    <mergeCell ref="F2413:G2413"/>
    <mergeCell ref="H2413:I2413"/>
    <mergeCell ref="J2413:K2413"/>
    <mergeCell ref="L2413:M2413"/>
    <mergeCell ref="F2410:G2410"/>
    <mergeCell ref="H2410:I2410"/>
    <mergeCell ref="J2410:K2410"/>
    <mergeCell ref="L2410:M2410"/>
    <mergeCell ref="F2411:G2411"/>
    <mergeCell ref="H2411:I2411"/>
    <mergeCell ref="J2411:K2411"/>
    <mergeCell ref="L2411:M2411"/>
    <mergeCell ref="F2408:G2408"/>
    <mergeCell ref="H2408:I2408"/>
    <mergeCell ref="J2408:K2408"/>
    <mergeCell ref="L2408:M2408"/>
    <mergeCell ref="F2409:G2409"/>
    <mergeCell ref="H2409:I2409"/>
    <mergeCell ref="J2409:K2409"/>
    <mergeCell ref="L2409:M2409"/>
    <mergeCell ref="F2406:G2406"/>
    <mergeCell ref="H2406:I2406"/>
    <mergeCell ref="J2406:K2406"/>
    <mergeCell ref="L2406:M2406"/>
    <mergeCell ref="F2407:G2407"/>
    <mergeCell ref="H2407:I2407"/>
    <mergeCell ref="J2407:K2407"/>
    <mergeCell ref="L2407:M2407"/>
    <mergeCell ref="F2404:G2404"/>
    <mergeCell ref="H2404:I2404"/>
    <mergeCell ref="J2404:K2404"/>
    <mergeCell ref="L2404:M2404"/>
    <mergeCell ref="F2405:G2405"/>
    <mergeCell ref="H2405:I2405"/>
    <mergeCell ref="J2405:K2405"/>
    <mergeCell ref="L2405:M2405"/>
    <mergeCell ref="F2402:G2402"/>
    <mergeCell ref="H2402:I2402"/>
    <mergeCell ref="J2402:K2402"/>
    <mergeCell ref="L2402:M2402"/>
    <mergeCell ref="F2403:G2403"/>
    <mergeCell ref="H2403:I2403"/>
    <mergeCell ref="J2403:K2403"/>
    <mergeCell ref="L2403:M2403"/>
    <mergeCell ref="F2400:G2400"/>
    <mergeCell ref="H2400:I2400"/>
    <mergeCell ref="J2400:K2400"/>
    <mergeCell ref="L2400:M2400"/>
    <mergeCell ref="F2401:G2401"/>
    <mergeCell ref="H2401:I2401"/>
    <mergeCell ref="J2401:K2401"/>
    <mergeCell ref="L2401:M2401"/>
    <mergeCell ref="F2398:G2398"/>
    <mergeCell ref="H2398:I2398"/>
    <mergeCell ref="J2398:K2398"/>
    <mergeCell ref="L2398:M2398"/>
    <mergeCell ref="F2399:G2399"/>
    <mergeCell ref="H2399:I2399"/>
    <mergeCell ref="J2399:K2399"/>
    <mergeCell ref="L2399:M2399"/>
    <mergeCell ref="F2396:G2396"/>
    <mergeCell ref="H2396:I2396"/>
    <mergeCell ref="J2396:K2396"/>
    <mergeCell ref="L2396:M2396"/>
    <mergeCell ref="F2397:G2397"/>
    <mergeCell ref="H2397:I2397"/>
    <mergeCell ref="J2397:K2397"/>
    <mergeCell ref="L2397:M2397"/>
    <mergeCell ref="F2394:G2394"/>
    <mergeCell ref="H2394:I2394"/>
    <mergeCell ref="J2394:K2394"/>
    <mergeCell ref="L2394:M2394"/>
    <mergeCell ref="F2395:G2395"/>
    <mergeCell ref="H2395:I2395"/>
    <mergeCell ref="J2395:K2395"/>
    <mergeCell ref="L2395:M2395"/>
    <mergeCell ref="F2392:G2392"/>
    <mergeCell ref="H2392:I2392"/>
    <mergeCell ref="J2392:K2392"/>
    <mergeCell ref="L2392:M2392"/>
    <mergeCell ref="F2393:G2393"/>
    <mergeCell ref="H2393:I2393"/>
    <mergeCell ref="J2393:K2393"/>
    <mergeCell ref="L2393:M2393"/>
    <mergeCell ref="F2390:G2390"/>
    <mergeCell ref="H2390:I2390"/>
    <mergeCell ref="J2390:K2390"/>
    <mergeCell ref="L2390:M2390"/>
    <mergeCell ref="F2391:G2391"/>
    <mergeCell ref="H2391:I2391"/>
    <mergeCell ref="J2391:K2391"/>
    <mergeCell ref="L2391:M2391"/>
    <mergeCell ref="F2388:G2388"/>
    <mergeCell ref="H2388:I2388"/>
    <mergeCell ref="J2388:K2388"/>
    <mergeCell ref="L2388:M2388"/>
    <mergeCell ref="F2389:G2389"/>
    <mergeCell ref="H2389:I2389"/>
    <mergeCell ref="J2389:K2389"/>
    <mergeCell ref="L2389:M2389"/>
    <mergeCell ref="F2386:G2386"/>
    <mergeCell ref="H2386:I2386"/>
    <mergeCell ref="J2386:K2386"/>
    <mergeCell ref="L2386:M2386"/>
    <mergeCell ref="F2387:G2387"/>
    <mergeCell ref="H2387:I2387"/>
    <mergeCell ref="J2387:K2387"/>
    <mergeCell ref="L2387:M2387"/>
    <mergeCell ref="F2384:G2384"/>
    <mergeCell ref="H2384:I2384"/>
    <mergeCell ref="J2384:K2384"/>
    <mergeCell ref="L2384:M2384"/>
    <mergeCell ref="F2385:G2385"/>
    <mergeCell ref="H2385:I2385"/>
    <mergeCell ref="J2385:K2385"/>
    <mergeCell ref="L2385:M2385"/>
    <mergeCell ref="F2382:G2382"/>
    <mergeCell ref="H2382:I2382"/>
    <mergeCell ref="J2382:K2382"/>
    <mergeCell ref="L2382:M2382"/>
    <mergeCell ref="F2383:G2383"/>
    <mergeCell ref="H2383:I2383"/>
    <mergeCell ref="J2383:K2383"/>
    <mergeCell ref="L2383:M2383"/>
    <mergeCell ref="F2380:G2380"/>
    <mergeCell ref="H2380:I2380"/>
    <mergeCell ref="J2380:K2380"/>
    <mergeCell ref="L2380:M2380"/>
    <mergeCell ref="F2381:G2381"/>
    <mergeCell ref="H2381:I2381"/>
    <mergeCell ref="J2381:K2381"/>
    <mergeCell ref="L2381:M2381"/>
    <mergeCell ref="F2378:G2378"/>
    <mergeCell ref="H2378:I2378"/>
    <mergeCell ref="J2378:K2378"/>
    <mergeCell ref="L2378:M2378"/>
    <mergeCell ref="F2379:G2379"/>
    <mergeCell ref="H2379:I2379"/>
    <mergeCell ref="J2379:K2379"/>
    <mergeCell ref="L2379:M2379"/>
    <mergeCell ref="F2376:G2376"/>
    <mergeCell ref="H2376:I2376"/>
    <mergeCell ref="J2376:K2376"/>
    <mergeCell ref="L2376:M2376"/>
    <mergeCell ref="F2377:G2377"/>
    <mergeCell ref="H2377:I2377"/>
    <mergeCell ref="J2377:K2377"/>
    <mergeCell ref="L2377:M2377"/>
    <mergeCell ref="F2374:G2374"/>
    <mergeCell ref="H2374:I2374"/>
    <mergeCell ref="J2374:K2374"/>
    <mergeCell ref="L2374:M2374"/>
    <mergeCell ref="F2375:G2375"/>
    <mergeCell ref="H2375:I2375"/>
    <mergeCell ref="J2375:K2375"/>
    <mergeCell ref="L2375:M2375"/>
    <mergeCell ref="F2372:G2372"/>
    <mergeCell ref="H2372:I2372"/>
    <mergeCell ref="J2372:K2372"/>
    <mergeCell ref="L2372:M2372"/>
    <mergeCell ref="F2373:G2373"/>
    <mergeCell ref="H2373:I2373"/>
    <mergeCell ref="J2373:K2373"/>
    <mergeCell ref="L2373:M2373"/>
    <mergeCell ref="F2370:G2370"/>
    <mergeCell ref="H2370:I2370"/>
    <mergeCell ref="J2370:K2370"/>
    <mergeCell ref="L2370:M2370"/>
    <mergeCell ref="F2371:G2371"/>
    <mergeCell ref="H2371:I2371"/>
    <mergeCell ref="J2371:K2371"/>
    <mergeCell ref="L2371:M2371"/>
    <mergeCell ref="F2368:G2368"/>
    <mergeCell ref="H2368:I2368"/>
    <mergeCell ref="J2368:K2368"/>
    <mergeCell ref="L2368:M2368"/>
    <mergeCell ref="F2369:G2369"/>
    <mergeCell ref="H2369:I2369"/>
    <mergeCell ref="J2369:K2369"/>
    <mergeCell ref="L2369:M2369"/>
    <mergeCell ref="F2366:G2366"/>
    <mergeCell ref="H2366:I2366"/>
    <mergeCell ref="J2366:K2366"/>
    <mergeCell ref="L2366:M2366"/>
    <mergeCell ref="F2367:G2367"/>
    <mergeCell ref="H2367:I2367"/>
    <mergeCell ref="J2367:K2367"/>
    <mergeCell ref="L2367:M2367"/>
    <mergeCell ref="F2364:G2364"/>
    <mergeCell ref="H2364:I2364"/>
    <mergeCell ref="J2364:K2364"/>
    <mergeCell ref="L2364:M2364"/>
    <mergeCell ref="F2365:G2365"/>
    <mergeCell ref="H2365:I2365"/>
    <mergeCell ref="J2365:K2365"/>
    <mergeCell ref="L2365:M2365"/>
    <mergeCell ref="F2362:G2362"/>
    <mergeCell ref="H2362:I2362"/>
    <mergeCell ref="J2362:K2362"/>
    <mergeCell ref="L2362:M2362"/>
    <mergeCell ref="F2363:G2363"/>
    <mergeCell ref="H2363:I2363"/>
    <mergeCell ref="J2363:K2363"/>
    <mergeCell ref="L2363:M2363"/>
    <mergeCell ref="F2360:G2360"/>
    <mergeCell ref="H2360:I2360"/>
    <mergeCell ref="J2360:K2360"/>
    <mergeCell ref="L2360:M2360"/>
    <mergeCell ref="F2361:G2361"/>
    <mergeCell ref="H2361:I2361"/>
    <mergeCell ref="J2361:K2361"/>
    <mergeCell ref="L2361:M2361"/>
    <mergeCell ref="F2358:G2358"/>
    <mergeCell ref="H2358:I2358"/>
    <mergeCell ref="J2358:K2358"/>
    <mergeCell ref="L2358:M2358"/>
    <mergeCell ref="F2359:G2359"/>
    <mergeCell ref="H2359:I2359"/>
    <mergeCell ref="J2359:K2359"/>
    <mergeCell ref="L2359:M2359"/>
    <mergeCell ref="F2356:G2356"/>
    <mergeCell ref="H2356:I2356"/>
    <mergeCell ref="J2356:K2356"/>
    <mergeCell ref="L2356:M2356"/>
    <mergeCell ref="F2357:G2357"/>
    <mergeCell ref="H2357:I2357"/>
    <mergeCell ref="J2357:K2357"/>
    <mergeCell ref="L2357:M2357"/>
    <mergeCell ref="F2354:G2354"/>
    <mergeCell ref="H2354:I2354"/>
    <mergeCell ref="J2354:K2354"/>
    <mergeCell ref="L2354:M2354"/>
    <mergeCell ref="F2355:G2355"/>
    <mergeCell ref="H2355:I2355"/>
    <mergeCell ref="J2355:K2355"/>
    <mergeCell ref="L2355:M2355"/>
    <mergeCell ref="F2352:G2352"/>
    <mergeCell ref="H2352:I2352"/>
    <mergeCell ref="J2352:K2352"/>
    <mergeCell ref="L2352:M2352"/>
    <mergeCell ref="F2353:G2353"/>
    <mergeCell ref="H2353:I2353"/>
    <mergeCell ref="J2353:K2353"/>
    <mergeCell ref="L2353:M2353"/>
    <mergeCell ref="F2350:G2350"/>
    <mergeCell ref="H2350:I2350"/>
    <mergeCell ref="J2350:K2350"/>
    <mergeCell ref="L2350:M2350"/>
    <mergeCell ref="F2351:G2351"/>
    <mergeCell ref="H2351:I2351"/>
    <mergeCell ref="J2351:K2351"/>
    <mergeCell ref="L2351:M2351"/>
    <mergeCell ref="F2348:G2348"/>
    <mergeCell ref="H2348:I2348"/>
    <mergeCell ref="J2348:K2348"/>
    <mergeCell ref="L2348:M2348"/>
    <mergeCell ref="F2349:G2349"/>
    <mergeCell ref="H2349:I2349"/>
    <mergeCell ref="J2349:K2349"/>
    <mergeCell ref="L2349:M2349"/>
    <mergeCell ref="F2346:G2346"/>
    <mergeCell ref="H2346:I2346"/>
    <mergeCell ref="J2346:K2346"/>
    <mergeCell ref="L2346:M2346"/>
    <mergeCell ref="F2347:G2347"/>
    <mergeCell ref="H2347:I2347"/>
    <mergeCell ref="J2347:K2347"/>
    <mergeCell ref="L2347:M2347"/>
    <mergeCell ref="F2344:G2344"/>
    <mergeCell ref="H2344:I2344"/>
    <mergeCell ref="J2344:K2344"/>
    <mergeCell ref="L2344:M2344"/>
    <mergeCell ref="F2345:G2345"/>
    <mergeCell ref="H2345:I2345"/>
    <mergeCell ref="J2345:K2345"/>
    <mergeCell ref="L2345:M2345"/>
    <mergeCell ref="F2342:G2342"/>
    <mergeCell ref="H2342:I2342"/>
    <mergeCell ref="J2342:K2342"/>
    <mergeCell ref="L2342:M2342"/>
    <mergeCell ref="F2343:G2343"/>
    <mergeCell ref="H2343:I2343"/>
    <mergeCell ref="J2343:K2343"/>
    <mergeCell ref="L2343:M2343"/>
    <mergeCell ref="F2340:G2340"/>
    <mergeCell ref="H2340:I2340"/>
    <mergeCell ref="J2340:K2340"/>
    <mergeCell ref="L2340:M2340"/>
    <mergeCell ref="F2341:G2341"/>
    <mergeCell ref="H2341:I2341"/>
    <mergeCell ref="J2341:K2341"/>
    <mergeCell ref="L2341:M2341"/>
    <mergeCell ref="F2338:G2338"/>
    <mergeCell ref="H2338:I2338"/>
    <mergeCell ref="J2338:K2338"/>
    <mergeCell ref="L2338:M2338"/>
    <mergeCell ref="F2339:G2339"/>
    <mergeCell ref="H2339:I2339"/>
    <mergeCell ref="J2339:K2339"/>
    <mergeCell ref="L2339:M2339"/>
    <mergeCell ref="F2336:G2336"/>
    <mergeCell ref="H2336:I2336"/>
    <mergeCell ref="J2336:K2336"/>
    <mergeCell ref="L2336:M2336"/>
    <mergeCell ref="F2337:G2337"/>
    <mergeCell ref="H2337:I2337"/>
    <mergeCell ref="J2337:K2337"/>
    <mergeCell ref="L2337:M2337"/>
    <mergeCell ref="F2334:G2334"/>
    <mergeCell ref="H2334:I2334"/>
    <mergeCell ref="J2334:K2334"/>
    <mergeCell ref="L2334:M2334"/>
    <mergeCell ref="F2335:G2335"/>
    <mergeCell ref="H2335:I2335"/>
    <mergeCell ref="J2335:K2335"/>
    <mergeCell ref="L2335:M2335"/>
    <mergeCell ref="F2332:G2332"/>
    <mergeCell ref="H2332:I2332"/>
    <mergeCell ref="J2332:K2332"/>
    <mergeCell ref="L2332:M2332"/>
    <mergeCell ref="F2333:G2333"/>
    <mergeCell ref="H2333:I2333"/>
    <mergeCell ref="J2333:K2333"/>
    <mergeCell ref="L2333:M2333"/>
    <mergeCell ref="F2330:G2330"/>
    <mergeCell ref="H2330:I2330"/>
    <mergeCell ref="J2330:K2330"/>
    <mergeCell ref="L2330:M2330"/>
    <mergeCell ref="F2331:G2331"/>
    <mergeCell ref="H2331:I2331"/>
    <mergeCell ref="J2331:K2331"/>
    <mergeCell ref="L2331:M2331"/>
    <mergeCell ref="F2328:G2328"/>
    <mergeCell ref="H2328:I2328"/>
    <mergeCell ref="J2328:K2328"/>
    <mergeCell ref="L2328:M2328"/>
    <mergeCell ref="F2329:G2329"/>
    <mergeCell ref="H2329:I2329"/>
    <mergeCell ref="J2329:K2329"/>
    <mergeCell ref="L2329:M2329"/>
    <mergeCell ref="F2326:G2326"/>
    <mergeCell ref="H2326:I2326"/>
    <mergeCell ref="J2326:K2326"/>
    <mergeCell ref="L2326:M2326"/>
    <mergeCell ref="F2327:G2327"/>
    <mergeCell ref="H2327:I2327"/>
    <mergeCell ref="J2327:K2327"/>
    <mergeCell ref="L2327:M2327"/>
    <mergeCell ref="F2324:G2324"/>
    <mergeCell ref="H2324:I2324"/>
    <mergeCell ref="J2324:K2324"/>
    <mergeCell ref="L2324:M2324"/>
    <mergeCell ref="F2325:G2325"/>
    <mergeCell ref="H2325:I2325"/>
    <mergeCell ref="J2325:K2325"/>
    <mergeCell ref="L2325:M2325"/>
    <mergeCell ref="F2322:G2322"/>
    <mergeCell ref="H2322:I2322"/>
    <mergeCell ref="J2322:K2322"/>
    <mergeCell ref="L2322:M2322"/>
    <mergeCell ref="F2323:G2323"/>
    <mergeCell ref="H2323:I2323"/>
    <mergeCell ref="J2323:K2323"/>
    <mergeCell ref="L2323:M2323"/>
    <mergeCell ref="F2320:G2320"/>
    <mergeCell ref="H2320:I2320"/>
    <mergeCell ref="J2320:K2320"/>
    <mergeCell ref="L2320:M2320"/>
    <mergeCell ref="F2321:G2321"/>
    <mergeCell ref="H2321:I2321"/>
    <mergeCell ref="J2321:K2321"/>
    <mergeCell ref="L2321:M2321"/>
    <mergeCell ref="F2318:G2318"/>
    <mergeCell ref="H2318:I2318"/>
    <mergeCell ref="J2318:K2318"/>
    <mergeCell ref="L2318:M2318"/>
    <mergeCell ref="F2319:G2319"/>
    <mergeCell ref="H2319:I2319"/>
    <mergeCell ref="J2319:K2319"/>
    <mergeCell ref="L2319:M2319"/>
    <mergeCell ref="F2316:G2316"/>
    <mergeCell ref="H2316:I2316"/>
    <mergeCell ref="J2316:K2316"/>
    <mergeCell ref="L2316:M2316"/>
    <mergeCell ref="F2317:G2317"/>
    <mergeCell ref="H2317:I2317"/>
    <mergeCell ref="J2317:K2317"/>
    <mergeCell ref="L2317:M2317"/>
    <mergeCell ref="F2314:G2314"/>
    <mergeCell ref="H2314:I2314"/>
    <mergeCell ref="J2314:K2314"/>
    <mergeCell ref="L2314:M2314"/>
    <mergeCell ref="F2315:G2315"/>
    <mergeCell ref="H2315:I2315"/>
    <mergeCell ref="J2315:K2315"/>
    <mergeCell ref="L2315:M2315"/>
    <mergeCell ref="F2312:G2312"/>
    <mergeCell ref="H2312:I2312"/>
    <mergeCell ref="J2312:K2312"/>
    <mergeCell ref="L2312:M2312"/>
    <mergeCell ref="F2313:G2313"/>
    <mergeCell ref="H2313:I2313"/>
    <mergeCell ref="J2313:K2313"/>
    <mergeCell ref="L2313:M2313"/>
    <mergeCell ref="F2310:G2310"/>
    <mergeCell ref="H2310:I2310"/>
    <mergeCell ref="J2310:K2310"/>
    <mergeCell ref="L2310:M2310"/>
    <mergeCell ref="F2311:G2311"/>
    <mergeCell ref="H2311:I2311"/>
    <mergeCell ref="J2311:K2311"/>
    <mergeCell ref="L2311:M2311"/>
    <mergeCell ref="F2308:G2308"/>
    <mergeCell ref="H2308:I2308"/>
    <mergeCell ref="J2308:K2308"/>
    <mergeCell ref="L2308:M2308"/>
    <mergeCell ref="F2309:G2309"/>
    <mergeCell ref="H2309:I2309"/>
    <mergeCell ref="J2309:K2309"/>
    <mergeCell ref="L2309:M2309"/>
    <mergeCell ref="F2306:G2306"/>
    <mergeCell ref="H2306:I2306"/>
    <mergeCell ref="J2306:K2306"/>
    <mergeCell ref="L2306:M2306"/>
    <mergeCell ref="F2307:G2307"/>
    <mergeCell ref="H2307:I2307"/>
    <mergeCell ref="J2307:K2307"/>
    <mergeCell ref="L2307:M2307"/>
    <mergeCell ref="F2304:G2304"/>
    <mergeCell ref="H2304:I2304"/>
    <mergeCell ref="J2304:K2304"/>
    <mergeCell ref="L2304:M2304"/>
    <mergeCell ref="F2305:G2305"/>
    <mergeCell ref="H2305:I2305"/>
    <mergeCell ref="J2305:K2305"/>
    <mergeCell ref="L2305:M2305"/>
    <mergeCell ref="F2302:G2302"/>
    <mergeCell ref="H2302:I2302"/>
    <mergeCell ref="J2302:K2302"/>
    <mergeCell ref="L2302:M2302"/>
    <mergeCell ref="F2303:G2303"/>
    <mergeCell ref="H2303:I2303"/>
    <mergeCell ref="J2303:K2303"/>
    <mergeCell ref="L2303:M2303"/>
    <mergeCell ref="F2300:G2300"/>
    <mergeCell ref="H2300:I2300"/>
    <mergeCell ref="J2300:K2300"/>
    <mergeCell ref="L2300:M2300"/>
    <mergeCell ref="F2301:G2301"/>
    <mergeCell ref="H2301:I2301"/>
    <mergeCell ref="J2301:K2301"/>
    <mergeCell ref="L2301:M2301"/>
    <mergeCell ref="F2298:G2298"/>
    <mergeCell ref="H2298:I2298"/>
    <mergeCell ref="J2298:K2298"/>
    <mergeCell ref="L2298:M2298"/>
    <mergeCell ref="F2299:G2299"/>
    <mergeCell ref="H2299:I2299"/>
    <mergeCell ref="J2299:K2299"/>
    <mergeCell ref="L2299:M2299"/>
    <mergeCell ref="F2296:G2296"/>
    <mergeCell ref="H2296:I2296"/>
    <mergeCell ref="J2296:K2296"/>
    <mergeCell ref="L2296:M2296"/>
    <mergeCell ref="F2297:G2297"/>
    <mergeCell ref="H2297:I2297"/>
    <mergeCell ref="J2297:K2297"/>
    <mergeCell ref="L2297:M2297"/>
    <mergeCell ref="F2294:G2294"/>
    <mergeCell ref="H2294:I2294"/>
    <mergeCell ref="J2294:K2294"/>
    <mergeCell ref="L2294:M2294"/>
    <mergeCell ref="F2295:G2295"/>
    <mergeCell ref="H2295:I2295"/>
    <mergeCell ref="J2295:K2295"/>
    <mergeCell ref="L2295:M2295"/>
    <mergeCell ref="F2292:G2292"/>
    <mergeCell ref="H2292:I2292"/>
    <mergeCell ref="J2292:K2292"/>
    <mergeCell ref="L2292:M2292"/>
    <mergeCell ref="F2293:G2293"/>
    <mergeCell ref="H2293:I2293"/>
    <mergeCell ref="J2293:K2293"/>
    <mergeCell ref="L2293:M2293"/>
    <mergeCell ref="F2290:G2290"/>
    <mergeCell ref="H2290:I2290"/>
    <mergeCell ref="J2290:K2290"/>
    <mergeCell ref="L2290:M2290"/>
    <mergeCell ref="F2291:G2291"/>
    <mergeCell ref="H2291:I2291"/>
    <mergeCell ref="J2291:K2291"/>
    <mergeCell ref="L2291:M2291"/>
    <mergeCell ref="F2288:G2288"/>
    <mergeCell ref="H2288:I2288"/>
    <mergeCell ref="J2288:K2288"/>
    <mergeCell ref="L2288:M2288"/>
    <mergeCell ref="F2289:G2289"/>
    <mergeCell ref="H2289:I2289"/>
    <mergeCell ref="J2289:K2289"/>
    <mergeCell ref="L2289:M2289"/>
    <mergeCell ref="F2286:G2286"/>
    <mergeCell ref="H2286:I2286"/>
    <mergeCell ref="J2286:K2286"/>
    <mergeCell ref="L2286:M2286"/>
    <mergeCell ref="F2287:G2287"/>
    <mergeCell ref="H2287:I2287"/>
    <mergeCell ref="J2287:K2287"/>
    <mergeCell ref="L2287:M2287"/>
    <mergeCell ref="F2284:G2284"/>
    <mergeCell ref="H2284:I2284"/>
    <mergeCell ref="J2284:K2284"/>
    <mergeCell ref="L2284:M2284"/>
    <mergeCell ref="F2285:G2285"/>
    <mergeCell ref="H2285:I2285"/>
    <mergeCell ref="J2285:K2285"/>
    <mergeCell ref="L2285:M2285"/>
    <mergeCell ref="F2282:G2282"/>
    <mergeCell ref="H2282:I2282"/>
    <mergeCell ref="J2282:K2282"/>
    <mergeCell ref="L2282:M2282"/>
    <mergeCell ref="F2283:G2283"/>
    <mergeCell ref="H2283:I2283"/>
    <mergeCell ref="J2283:K2283"/>
    <mergeCell ref="L2283:M2283"/>
    <mergeCell ref="F2280:G2280"/>
    <mergeCell ref="H2280:I2280"/>
    <mergeCell ref="J2280:K2280"/>
    <mergeCell ref="L2280:M2280"/>
    <mergeCell ref="F2281:G2281"/>
    <mergeCell ref="H2281:I2281"/>
    <mergeCell ref="J2281:K2281"/>
    <mergeCell ref="L2281:M2281"/>
    <mergeCell ref="F2278:G2278"/>
    <mergeCell ref="H2278:I2278"/>
    <mergeCell ref="J2278:K2278"/>
    <mergeCell ref="L2278:M2278"/>
    <mergeCell ref="F2279:G2279"/>
    <mergeCell ref="H2279:I2279"/>
    <mergeCell ref="J2279:K2279"/>
    <mergeCell ref="L2279:M2279"/>
    <mergeCell ref="F2276:G2276"/>
    <mergeCell ref="H2276:I2276"/>
    <mergeCell ref="J2276:K2276"/>
    <mergeCell ref="L2276:M2276"/>
    <mergeCell ref="F2277:G2277"/>
    <mergeCell ref="H2277:I2277"/>
    <mergeCell ref="J2277:K2277"/>
    <mergeCell ref="L2277:M2277"/>
    <mergeCell ref="F2274:G2274"/>
    <mergeCell ref="H2274:I2274"/>
    <mergeCell ref="J2274:K2274"/>
    <mergeCell ref="L2274:M2274"/>
    <mergeCell ref="F2275:G2275"/>
    <mergeCell ref="H2275:I2275"/>
    <mergeCell ref="J2275:K2275"/>
    <mergeCell ref="L2275:M2275"/>
    <mergeCell ref="F2272:G2272"/>
    <mergeCell ref="H2272:I2272"/>
    <mergeCell ref="J2272:K2272"/>
    <mergeCell ref="L2272:M2272"/>
    <mergeCell ref="F2273:G2273"/>
    <mergeCell ref="H2273:I2273"/>
    <mergeCell ref="J2273:K2273"/>
    <mergeCell ref="L2273:M2273"/>
    <mergeCell ref="F2270:G2270"/>
    <mergeCell ref="H2270:I2270"/>
    <mergeCell ref="J2270:K2270"/>
    <mergeCell ref="L2270:M2270"/>
    <mergeCell ref="F2271:G2271"/>
    <mergeCell ref="H2271:I2271"/>
    <mergeCell ref="J2271:K2271"/>
    <mergeCell ref="L2271:M2271"/>
    <mergeCell ref="F2268:G2268"/>
    <mergeCell ref="H2268:I2268"/>
    <mergeCell ref="J2268:K2268"/>
    <mergeCell ref="L2268:M2268"/>
    <mergeCell ref="F2269:G2269"/>
    <mergeCell ref="H2269:I2269"/>
    <mergeCell ref="J2269:K2269"/>
    <mergeCell ref="L2269:M2269"/>
    <mergeCell ref="F2266:G2266"/>
    <mergeCell ref="H2266:I2266"/>
    <mergeCell ref="J2266:K2266"/>
    <mergeCell ref="L2266:M2266"/>
    <mergeCell ref="F2267:G2267"/>
    <mergeCell ref="H2267:I2267"/>
    <mergeCell ref="J2267:K2267"/>
    <mergeCell ref="L2267:M2267"/>
    <mergeCell ref="F2264:G2264"/>
    <mergeCell ref="H2264:I2264"/>
    <mergeCell ref="J2264:K2264"/>
    <mergeCell ref="L2264:M2264"/>
    <mergeCell ref="F2265:G2265"/>
    <mergeCell ref="H2265:I2265"/>
    <mergeCell ref="J2265:K2265"/>
    <mergeCell ref="L2265:M2265"/>
    <mergeCell ref="F2262:G2262"/>
    <mergeCell ref="H2262:I2262"/>
    <mergeCell ref="J2262:K2262"/>
    <mergeCell ref="L2262:M2262"/>
    <mergeCell ref="F2263:G2263"/>
    <mergeCell ref="H2263:I2263"/>
    <mergeCell ref="J2263:K2263"/>
    <mergeCell ref="L2263:M2263"/>
    <mergeCell ref="F2260:G2260"/>
    <mergeCell ref="H2260:I2260"/>
    <mergeCell ref="J2260:K2260"/>
    <mergeCell ref="L2260:M2260"/>
    <mergeCell ref="F2261:G2261"/>
    <mergeCell ref="H2261:I2261"/>
    <mergeCell ref="J2261:K2261"/>
    <mergeCell ref="L2261:M2261"/>
    <mergeCell ref="F2258:G2258"/>
    <mergeCell ref="H2258:I2258"/>
    <mergeCell ref="J2258:K2258"/>
    <mergeCell ref="L2258:M2258"/>
    <mergeCell ref="F2259:G2259"/>
    <mergeCell ref="H2259:I2259"/>
    <mergeCell ref="J2259:K2259"/>
    <mergeCell ref="L2259:M2259"/>
    <mergeCell ref="F2256:G2256"/>
    <mergeCell ref="H2256:I2256"/>
    <mergeCell ref="J2256:K2256"/>
    <mergeCell ref="L2256:M2256"/>
    <mergeCell ref="F2257:G2257"/>
    <mergeCell ref="H2257:I2257"/>
    <mergeCell ref="J2257:K2257"/>
    <mergeCell ref="L2257:M2257"/>
    <mergeCell ref="F2254:G2254"/>
    <mergeCell ref="H2254:I2254"/>
    <mergeCell ref="J2254:K2254"/>
    <mergeCell ref="L2254:M2254"/>
    <mergeCell ref="F2255:G2255"/>
    <mergeCell ref="H2255:I2255"/>
    <mergeCell ref="J2255:K2255"/>
    <mergeCell ref="L2255:M2255"/>
    <mergeCell ref="F2252:G2252"/>
    <mergeCell ref="H2252:I2252"/>
    <mergeCell ref="J2252:K2252"/>
    <mergeCell ref="L2252:M2252"/>
    <mergeCell ref="F2253:G2253"/>
    <mergeCell ref="H2253:I2253"/>
    <mergeCell ref="J2253:K2253"/>
    <mergeCell ref="L2253:M2253"/>
    <mergeCell ref="F2250:G2250"/>
    <mergeCell ref="H2250:I2250"/>
    <mergeCell ref="J2250:K2250"/>
    <mergeCell ref="L2250:M2250"/>
    <mergeCell ref="F2251:G2251"/>
    <mergeCell ref="H2251:I2251"/>
    <mergeCell ref="J2251:K2251"/>
    <mergeCell ref="L2251:M2251"/>
    <mergeCell ref="F2248:G2248"/>
    <mergeCell ref="H2248:I2248"/>
    <mergeCell ref="J2248:K2248"/>
    <mergeCell ref="L2248:M2248"/>
    <mergeCell ref="F2249:G2249"/>
    <mergeCell ref="H2249:I2249"/>
    <mergeCell ref="J2249:K2249"/>
    <mergeCell ref="L2249:M2249"/>
    <mergeCell ref="F2246:G2246"/>
    <mergeCell ref="H2246:I2246"/>
    <mergeCell ref="J2246:K2246"/>
    <mergeCell ref="L2246:M2246"/>
    <mergeCell ref="F2247:G2247"/>
    <mergeCell ref="H2247:I2247"/>
    <mergeCell ref="J2247:K2247"/>
    <mergeCell ref="L2247:M2247"/>
    <mergeCell ref="F2244:G2244"/>
    <mergeCell ref="H2244:I2244"/>
    <mergeCell ref="J2244:K2244"/>
    <mergeCell ref="L2244:M2244"/>
    <mergeCell ref="F2245:G2245"/>
    <mergeCell ref="H2245:I2245"/>
    <mergeCell ref="J2245:K2245"/>
    <mergeCell ref="L2245:M2245"/>
    <mergeCell ref="F2242:G2242"/>
    <mergeCell ref="H2242:I2242"/>
    <mergeCell ref="J2242:K2242"/>
    <mergeCell ref="L2242:M2242"/>
    <mergeCell ref="F2243:G2243"/>
    <mergeCell ref="H2243:I2243"/>
    <mergeCell ref="J2243:K2243"/>
    <mergeCell ref="L2243:M2243"/>
    <mergeCell ref="F2240:G2240"/>
    <mergeCell ref="H2240:I2240"/>
    <mergeCell ref="J2240:K2240"/>
    <mergeCell ref="L2240:M2240"/>
    <mergeCell ref="F2241:G2241"/>
    <mergeCell ref="H2241:I2241"/>
    <mergeCell ref="J2241:K2241"/>
    <mergeCell ref="L2241:M2241"/>
    <mergeCell ref="F2238:G2238"/>
    <mergeCell ref="H2238:I2238"/>
    <mergeCell ref="J2238:K2238"/>
    <mergeCell ref="L2238:M2238"/>
    <mergeCell ref="F2239:G2239"/>
    <mergeCell ref="H2239:I2239"/>
    <mergeCell ref="J2239:K2239"/>
    <mergeCell ref="L2239:M2239"/>
    <mergeCell ref="F2236:G2236"/>
    <mergeCell ref="H2236:I2236"/>
    <mergeCell ref="J2236:K2236"/>
    <mergeCell ref="L2236:M2236"/>
    <mergeCell ref="F2237:G2237"/>
    <mergeCell ref="H2237:I2237"/>
    <mergeCell ref="J2237:K2237"/>
    <mergeCell ref="L2237:M2237"/>
    <mergeCell ref="F2234:G2234"/>
    <mergeCell ref="H2234:I2234"/>
    <mergeCell ref="J2234:K2234"/>
    <mergeCell ref="L2234:M2234"/>
    <mergeCell ref="F2235:G2235"/>
    <mergeCell ref="H2235:I2235"/>
    <mergeCell ref="J2235:K2235"/>
    <mergeCell ref="L2235:M2235"/>
    <mergeCell ref="F2232:G2232"/>
    <mergeCell ref="H2232:I2232"/>
    <mergeCell ref="J2232:K2232"/>
    <mergeCell ref="L2232:M2232"/>
    <mergeCell ref="F2233:G2233"/>
    <mergeCell ref="H2233:I2233"/>
    <mergeCell ref="J2233:K2233"/>
    <mergeCell ref="L2233:M2233"/>
    <mergeCell ref="F2230:G2230"/>
    <mergeCell ref="H2230:I2230"/>
    <mergeCell ref="J2230:K2230"/>
    <mergeCell ref="L2230:M2230"/>
    <mergeCell ref="F2231:G2231"/>
    <mergeCell ref="H2231:I2231"/>
    <mergeCell ref="J2231:K2231"/>
    <mergeCell ref="L2231:M2231"/>
    <mergeCell ref="F2228:G2228"/>
    <mergeCell ref="H2228:I2228"/>
    <mergeCell ref="J2228:K2228"/>
    <mergeCell ref="L2228:M2228"/>
    <mergeCell ref="F2229:G2229"/>
    <mergeCell ref="H2229:I2229"/>
    <mergeCell ref="J2229:K2229"/>
    <mergeCell ref="L2229:M2229"/>
    <mergeCell ref="F2226:G2226"/>
    <mergeCell ref="H2226:I2226"/>
    <mergeCell ref="J2226:K2226"/>
    <mergeCell ref="L2226:M2226"/>
    <mergeCell ref="F2227:G2227"/>
    <mergeCell ref="H2227:I2227"/>
    <mergeCell ref="J2227:K2227"/>
    <mergeCell ref="L2227:M2227"/>
    <mergeCell ref="F2224:G2224"/>
    <mergeCell ref="H2224:I2224"/>
    <mergeCell ref="J2224:K2224"/>
    <mergeCell ref="L2224:M2224"/>
    <mergeCell ref="F2225:G2225"/>
    <mergeCell ref="H2225:I2225"/>
    <mergeCell ref="J2225:K2225"/>
    <mergeCell ref="L2225:M2225"/>
    <mergeCell ref="F2222:G2222"/>
    <mergeCell ref="H2222:I2222"/>
    <mergeCell ref="J2222:K2222"/>
    <mergeCell ref="L2222:M2222"/>
    <mergeCell ref="F2223:G2223"/>
    <mergeCell ref="H2223:I2223"/>
    <mergeCell ref="J2223:K2223"/>
    <mergeCell ref="L2223:M2223"/>
    <mergeCell ref="F2220:G2220"/>
    <mergeCell ref="H2220:I2220"/>
    <mergeCell ref="J2220:K2220"/>
    <mergeCell ref="L2220:M2220"/>
    <mergeCell ref="F2221:G2221"/>
    <mergeCell ref="H2221:I2221"/>
    <mergeCell ref="J2221:K2221"/>
    <mergeCell ref="L2221:M2221"/>
    <mergeCell ref="F2218:G2218"/>
    <mergeCell ref="H2218:I2218"/>
    <mergeCell ref="J2218:K2218"/>
    <mergeCell ref="L2218:M2218"/>
    <mergeCell ref="F2219:G2219"/>
    <mergeCell ref="H2219:I2219"/>
    <mergeCell ref="J2219:K2219"/>
    <mergeCell ref="L2219:M2219"/>
    <mergeCell ref="F2216:G2216"/>
    <mergeCell ref="H2216:I2216"/>
    <mergeCell ref="J2216:K2216"/>
    <mergeCell ref="L2216:M2216"/>
    <mergeCell ref="F2217:G2217"/>
    <mergeCell ref="H2217:I2217"/>
    <mergeCell ref="J2217:K2217"/>
    <mergeCell ref="L2217:M2217"/>
    <mergeCell ref="F2214:G2214"/>
    <mergeCell ref="H2214:I2214"/>
    <mergeCell ref="J2214:K2214"/>
    <mergeCell ref="L2214:M2214"/>
    <mergeCell ref="F2215:G2215"/>
    <mergeCell ref="H2215:I2215"/>
    <mergeCell ref="J2215:K2215"/>
    <mergeCell ref="L2215:M2215"/>
    <mergeCell ref="F2212:G2212"/>
    <mergeCell ref="H2212:I2212"/>
    <mergeCell ref="J2212:K2212"/>
    <mergeCell ref="L2212:M2212"/>
    <mergeCell ref="F2213:G2213"/>
    <mergeCell ref="H2213:I2213"/>
    <mergeCell ref="J2213:K2213"/>
    <mergeCell ref="L2213:M2213"/>
    <mergeCell ref="F2210:G2210"/>
    <mergeCell ref="H2210:I2210"/>
    <mergeCell ref="J2210:K2210"/>
    <mergeCell ref="L2210:M2210"/>
    <mergeCell ref="F2211:G2211"/>
    <mergeCell ref="H2211:I2211"/>
    <mergeCell ref="J2211:K2211"/>
    <mergeCell ref="L2211:M2211"/>
    <mergeCell ref="F2208:G2208"/>
    <mergeCell ref="H2208:I2208"/>
    <mergeCell ref="J2208:K2208"/>
    <mergeCell ref="L2208:M2208"/>
    <mergeCell ref="F2209:G2209"/>
    <mergeCell ref="H2209:I2209"/>
    <mergeCell ref="J2209:K2209"/>
    <mergeCell ref="L2209:M2209"/>
    <mergeCell ref="F2206:G2206"/>
    <mergeCell ref="H2206:I2206"/>
    <mergeCell ref="J2206:K2206"/>
    <mergeCell ref="L2206:M2206"/>
    <mergeCell ref="F2207:G2207"/>
    <mergeCell ref="H2207:I2207"/>
    <mergeCell ref="J2207:K2207"/>
    <mergeCell ref="L2207:M2207"/>
    <mergeCell ref="F2204:G2204"/>
    <mergeCell ref="H2204:I2204"/>
    <mergeCell ref="J2204:K2204"/>
    <mergeCell ref="L2204:M2204"/>
    <mergeCell ref="F2205:G2205"/>
    <mergeCell ref="H2205:I2205"/>
    <mergeCell ref="J2205:K2205"/>
    <mergeCell ref="L2205:M2205"/>
    <mergeCell ref="F2202:G2202"/>
    <mergeCell ref="H2202:I2202"/>
    <mergeCell ref="J2202:K2202"/>
    <mergeCell ref="L2202:M2202"/>
    <mergeCell ref="F2203:G2203"/>
    <mergeCell ref="H2203:I2203"/>
    <mergeCell ref="J2203:K2203"/>
    <mergeCell ref="L2203:M2203"/>
    <mergeCell ref="F2200:G2200"/>
    <mergeCell ref="H2200:I2200"/>
    <mergeCell ref="J2200:K2200"/>
    <mergeCell ref="L2200:M2200"/>
    <mergeCell ref="F2201:G2201"/>
    <mergeCell ref="H2201:I2201"/>
    <mergeCell ref="J2201:K2201"/>
    <mergeCell ref="L2201:M2201"/>
    <mergeCell ref="F2198:G2198"/>
    <mergeCell ref="H2198:I2198"/>
    <mergeCell ref="J2198:K2198"/>
    <mergeCell ref="L2198:M2198"/>
    <mergeCell ref="F2199:G2199"/>
    <mergeCell ref="H2199:I2199"/>
    <mergeCell ref="J2199:K2199"/>
    <mergeCell ref="L2199:M2199"/>
    <mergeCell ref="F2196:G2196"/>
    <mergeCell ref="H2196:I2196"/>
    <mergeCell ref="J2196:K2196"/>
    <mergeCell ref="L2196:M2196"/>
    <mergeCell ref="F2197:G2197"/>
    <mergeCell ref="H2197:I2197"/>
    <mergeCell ref="J2197:K2197"/>
    <mergeCell ref="L2197:M2197"/>
    <mergeCell ref="F2194:G2194"/>
    <mergeCell ref="H2194:I2194"/>
    <mergeCell ref="J2194:K2194"/>
    <mergeCell ref="L2194:M2194"/>
    <mergeCell ref="F2195:G2195"/>
    <mergeCell ref="H2195:I2195"/>
    <mergeCell ref="J2195:K2195"/>
    <mergeCell ref="L2195:M2195"/>
    <mergeCell ref="F2192:G2192"/>
    <mergeCell ref="H2192:I2192"/>
    <mergeCell ref="J2192:K2192"/>
    <mergeCell ref="L2192:M2192"/>
    <mergeCell ref="F2193:G2193"/>
    <mergeCell ref="H2193:I2193"/>
    <mergeCell ref="J2193:K2193"/>
    <mergeCell ref="L2193:M2193"/>
    <mergeCell ref="F2190:G2190"/>
    <mergeCell ref="H2190:I2190"/>
    <mergeCell ref="J2190:K2190"/>
    <mergeCell ref="L2190:M2190"/>
    <mergeCell ref="F2191:G2191"/>
    <mergeCell ref="H2191:I2191"/>
    <mergeCell ref="J2191:K2191"/>
    <mergeCell ref="L2191:M2191"/>
    <mergeCell ref="F2188:G2188"/>
    <mergeCell ref="H2188:I2188"/>
    <mergeCell ref="J2188:K2188"/>
    <mergeCell ref="L2188:M2188"/>
    <mergeCell ref="F2189:G2189"/>
    <mergeCell ref="H2189:I2189"/>
    <mergeCell ref="J2189:K2189"/>
    <mergeCell ref="L2189:M2189"/>
    <mergeCell ref="F2186:G2186"/>
    <mergeCell ref="H2186:I2186"/>
    <mergeCell ref="J2186:K2186"/>
    <mergeCell ref="L2186:M2186"/>
    <mergeCell ref="F2187:G2187"/>
    <mergeCell ref="H2187:I2187"/>
    <mergeCell ref="J2187:K2187"/>
    <mergeCell ref="L2187:M2187"/>
    <mergeCell ref="F2184:G2184"/>
    <mergeCell ref="H2184:I2184"/>
    <mergeCell ref="J2184:K2184"/>
    <mergeCell ref="L2184:M2184"/>
    <mergeCell ref="F2185:G2185"/>
    <mergeCell ref="H2185:I2185"/>
    <mergeCell ref="J2185:K2185"/>
    <mergeCell ref="L2185:M2185"/>
    <mergeCell ref="F2182:G2182"/>
    <mergeCell ref="H2182:I2182"/>
    <mergeCell ref="J2182:K2182"/>
    <mergeCell ref="L2182:M2182"/>
    <mergeCell ref="F2183:G2183"/>
    <mergeCell ref="H2183:I2183"/>
    <mergeCell ref="J2183:K2183"/>
    <mergeCell ref="L2183:M2183"/>
    <mergeCell ref="F2180:G2180"/>
    <mergeCell ref="H2180:I2180"/>
    <mergeCell ref="J2180:K2180"/>
    <mergeCell ref="L2180:M2180"/>
    <mergeCell ref="F2181:G2181"/>
    <mergeCell ref="H2181:I2181"/>
    <mergeCell ref="J2181:K2181"/>
    <mergeCell ref="L2181:M2181"/>
    <mergeCell ref="F2178:G2178"/>
    <mergeCell ref="H2178:I2178"/>
    <mergeCell ref="J2178:K2178"/>
    <mergeCell ref="L2178:M2178"/>
    <mergeCell ref="F2179:G2179"/>
    <mergeCell ref="H2179:I2179"/>
    <mergeCell ref="J2179:K2179"/>
    <mergeCell ref="L2179:M2179"/>
    <mergeCell ref="F2176:G2176"/>
    <mergeCell ref="H2176:I2176"/>
    <mergeCell ref="J2176:K2176"/>
    <mergeCell ref="L2176:M2176"/>
    <mergeCell ref="F2177:G2177"/>
    <mergeCell ref="H2177:I2177"/>
    <mergeCell ref="J2177:K2177"/>
    <mergeCell ref="L2177:M2177"/>
    <mergeCell ref="F2174:G2174"/>
    <mergeCell ref="H2174:I2174"/>
    <mergeCell ref="J2174:K2174"/>
    <mergeCell ref="L2174:M2174"/>
    <mergeCell ref="F2175:G2175"/>
    <mergeCell ref="H2175:I2175"/>
    <mergeCell ref="J2175:K2175"/>
    <mergeCell ref="L2175:M2175"/>
    <mergeCell ref="F2172:G2172"/>
    <mergeCell ref="H2172:I2172"/>
    <mergeCell ref="J2172:K2172"/>
    <mergeCell ref="L2172:M2172"/>
    <mergeCell ref="F2173:G2173"/>
    <mergeCell ref="H2173:I2173"/>
    <mergeCell ref="J2173:K2173"/>
    <mergeCell ref="L2173:M2173"/>
    <mergeCell ref="F2170:G2170"/>
    <mergeCell ref="H2170:I2170"/>
    <mergeCell ref="J2170:K2170"/>
    <mergeCell ref="L2170:M2170"/>
    <mergeCell ref="F2171:G2171"/>
    <mergeCell ref="H2171:I2171"/>
    <mergeCell ref="J2171:K2171"/>
    <mergeCell ref="L2171:M2171"/>
    <mergeCell ref="F2168:G2168"/>
    <mergeCell ref="H2168:I2168"/>
    <mergeCell ref="J2168:K2168"/>
    <mergeCell ref="L2168:M2168"/>
    <mergeCell ref="F2169:G2169"/>
    <mergeCell ref="H2169:I2169"/>
    <mergeCell ref="J2169:K2169"/>
    <mergeCell ref="L2169:M2169"/>
    <mergeCell ref="F2166:G2166"/>
    <mergeCell ref="H2166:I2166"/>
    <mergeCell ref="J2166:K2166"/>
    <mergeCell ref="L2166:M2166"/>
    <mergeCell ref="F2167:G2167"/>
    <mergeCell ref="H2167:I2167"/>
    <mergeCell ref="J2167:K2167"/>
    <mergeCell ref="L2167:M2167"/>
    <mergeCell ref="F2164:G2164"/>
    <mergeCell ref="H2164:I2164"/>
    <mergeCell ref="J2164:K2164"/>
    <mergeCell ref="L2164:M2164"/>
    <mergeCell ref="F2165:G2165"/>
    <mergeCell ref="H2165:I2165"/>
    <mergeCell ref="J2165:K2165"/>
    <mergeCell ref="L2165:M2165"/>
    <mergeCell ref="F2162:G2162"/>
    <mergeCell ref="H2162:I2162"/>
    <mergeCell ref="J2162:K2162"/>
    <mergeCell ref="L2162:M2162"/>
    <mergeCell ref="F2163:G2163"/>
    <mergeCell ref="H2163:I2163"/>
    <mergeCell ref="J2163:K2163"/>
    <mergeCell ref="L2163:M2163"/>
    <mergeCell ref="F2160:G2160"/>
    <mergeCell ref="H2160:I2160"/>
    <mergeCell ref="J2160:K2160"/>
    <mergeCell ref="L2160:M2160"/>
    <mergeCell ref="F2161:G2161"/>
    <mergeCell ref="H2161:I2161"/>
    <mergeCell ref="J2161:K2161"/>
    <mergeCell ref="L2161:M2161"/>
    <mergeCell ref="F2158:G2158"/>
    <mergeCell ref="H2158:I2158"/>
    <mergeCell ref="J2158:K2158"/>
    <mergeCell ref="L2158:M2158"/>
    <mergeCell ref="F2159:G2159"/>
    <mergeCell ref="H2159:I2159"/>
    <mergeCell ref="J2159:K2159"/>
    <mergeCell ref="L2159:M2159"/>
    <mergeCell ref="F2156:G2156"/>
    <mergeCell ref="H2156:I2156"/>
    <mergeCell ref="J2156:K2156"/>
    <mergeCell ref="L2156:M2156"/>
    <mergeCell ref="F2157:G2157"/>
    <mergeCell ref="H2157:I2157"/>
    <mergeCell ref="J2157:K2157"/>
    <mergeCell ref="L2157:M2157"/>
    <mergeCell ref="F2154:G2154"/>
    <mergeCell ref="H2154:I2154"/>
    <mergeCell ref="J2154:K2154"/>
    <mergeCell ref="L2154:M2154"/>
    <mergeCell ref="F2155:G2155"/>
    <mergeCell ref="H2155:I2155"/>
    <mergeCell ref="J2155:K2155"/>
    <mergeCell ref="L2155:M2155"/>
    <mergeCell ref="F2152:G2152"/>
    <mergeCell ref="H2152:I2152"/>
    <mergeCell ref="J2152:K2152"/>
    <mergeCell ref="L2152:M2152"/>
    <mergeCell ref="F2153:G2153"/>
    <mergeCell ref="H2153:I2153"/>
    <mergeCell ref="J2153:K2153"/>
    <mergeCell ref="L2153:M2153"/>
    <mergeCell ref="F2150:G2150"/>
    <mergeCell ref="H2150:I2150"/>
    <mergeCell ref="J2150:K2150"/>
    <mergeCell ref="L2150:M2150"/>
    <mergeCell ref="F2151:G2151"/>
    <mergeCell ref="H2151:I2151"/>
    <mergeCell ref="J2151:K2151"/>
    <mergeCell ref="L2151:M2151"/>
    <mergeCell ref="F2148:G2148"/>
    <mergeCell ref="H2148:I2148"/>
    <mergeCell ref="J2148:K2148"/>
    <mergeCell ref="L2148:M2148"/>
    <mergeCell ref="F2149:G2149"/>
    <mergeCell ref="H2149:I2149"/>
    <mergeCell ref="J2149:K2149"/>
    <mergeCell ref="L2149:M2149"/>
    <mergeCell ref="F2146:G2146"/>
    <mergeCell ref="H2146:I2146"/>
    <mergeCell ref="J2146:K2146"/>
    <mergeCell ref="L2146:M2146"/>
    <mergeCell ref="F2147:G2147"/>
    <mergeCell ref="H2147:I2147"/>
    <mergeCell ref="J2147:K2147"/>
    <mergeCell ref="L2147:M2147"/>
    <mergeCell ref="F2144:G2144"/>
    <mergeCell ref="H2144:I2144"/>
    <mergeCell ref="J2144:K2144"/>
    <mergeCell ref="L2144:M2144"/>
    <mergeCell ref="F2145:G2145"/>
    <mergeCell ref="H2145:I2145"/>
    <mergeCell ref="J2145:K2145"/>
    <mergeCell ref="L2145:M2145"/>
    <mergeCell ref="F2142:G2142"/>
    <mergeCell ref="H2142:I2142"/>
    <mergeCell ref="J2142:K2142"/>
    <mergeCell ref="L2142:M2142"/>
    <mergeCell ref="F2143:G2143"/>
    <mergeCell ref="H2143:I2143"/>
    <mergeCell ref="J2143:K2143"/>
    <mergeCell ref="L2143:M2143"/>
    <mergeCell ref="F2140:G2140"/>
    <mergeCell ref="H2140:I2140"/>
    <mergeCell ref="J2140:K2140"/>
    <mergeCell ref="L2140:M2140"/>
    <mergeCell ref="F2141:G2141"/>
    <mergeCell ref="H2141:I2141"/>
    <mergeCell ref="J2141:K2141"/>
    <mergeCell ref="L2141:M2141"/>
    <mergeCell ref="F2138:G2138"/>
    <mergeCell ref="H2138:I2138"/>
    <mergeCell ref="J2138:K2138"/>
    <mergeCell ref="L2138:M2138"/>
    <mergeCell ref="F2139:G2139"/>
    <mergeCell ref="H2139:I2139"/>
    <mergeCell ref="J2139:K2139"/>
    <mergeCell ref="L2139:M2139"/>
    <mergeCell ref="F2136:G2136"/>
    <mergeCell ref="H2136:I2136"/>
    <mergeCell ref="J2136:K2136"/>
    <mergeCell ref="L2136:M2136"/>
    <mergeCell ref="F2137:G2137"/>
    <mergeCell ref="H2137:I2137"/>
    <mergeCell ref="J2137:K2137"/>
    <mergeCell ref="L2137:M2137"/>
    <mergeCell ref="F2134:G2134"/>
    <mergeCell ref="H2134:I2134"/>
    <mergeCell ref="J2134:K2134"/>
    <mergeCell ref="L2134:M2134"/>
    <mergeCell ref="F2135:G2135"/>
    <mergeCell ref="H2135:I2135"/>
    <mergeCell ref="J2135:K2135"/>
    <mergeCell ref="L2135:M2135"/>
    <mergeCell ref="F2132:G2132"/>
    <mergeCell ref="H2132:I2132"/>
    <mergeCell ref="J2132:K2132"/>
    <mergeCell ref="L2132:M2132"/>
    <mergeCell ref="F2133:G2133"/>
    <mergeCell ref="H2133:I2133"/>
    <mergeCell ref="J2133:K2133"/>
    <mergeCell ref="L2133:M2133"/>
    <mergeCell ref="F2130:G2130"/>
    <mergeCell ref="H2130:I2130"/>
    <mergeCell ref="J2130:K2130"/>
    <mergeCell ref="L2130:M2130"/>
    <mergeCell ref="F2131:G2131"/>
    <mergeCell ref="H2131:I2131"/>
    <mergeCell ref="J2131:K2131"/>
    <mergeCell ref="L2131:M2131"/>
    <mergeCell ref="F2128:G2128"/>
    <mergeCell ref="H2128:I2128"/>
    <mergeCell ref="J2128:K2128"/>
    <mergeCell ref="L2128:M2128"/>
    <mergeCell ref="F2129:G2129"/>
    <mergeCell ref="H2129:I2129"/>
    <mergeCell ref="J2129:K2129"/>
    <mergeCell ref="L2129:M2129"/>
    <mergeCell ref="F2126:G2126"/>
    <mergeCell ref="H2126:I2126"/>
    <mergeCell ref="J2126:K2126"/>
    <mergeCell ref="L2126:M2126"/>
    <mergeCell ref="F2127:G2127"/>
    <mergeCell ref="H2127:I2127"/>
    <mergeCell ref="J2127:K2127"/>
    <mergeCell ref="L2127:M2127"/>
    <mergeCell ref="F2124:G2124"/>
    <mergeCell ref="H2124:I2124"/>
    <mergeCell ref="J2124:K2124"/>
    <mergeCell ref="L2124:M2124"/>
    <mergeCell ref="F2125:G2125"/>
    <mergeCell ref="H2125:I2125"/>
    <mergeCell ref="J2125:K2125"/>
    <mergeCell ref="L2125:M2125"/>
    <mergeCell ref="F2122:G2122"/>
    <mergeCell ref="H2122:I2122"/>
    <mergeCell ref="J2122:K2122"/>
    <mergeCell ref="L2122:M2122"/>
    <mergeCell ref="F2123:G2123"/>
    <mergeCell ref="H2123:I2123"/>
    <mergeCell ref="J2123:K2123"/>
    <mergeCell ref="L2123:M2123"/>
    <mergeCell ref="F2120:G2120"/>
    <mergeCell ref="H2120:I2120"/>
    <mergeCell ref="J2120:K2120"/>
    <mergeCell ref="L2120:M2120"/>
    <mergeCell ref="F2121:G2121"/>
    <mergeCell ref="H2121:I2121"/>
    <mergeCell ref="J2121:K2121"/>
    <mergeCell ref="L2121:M2121"/>
    <mergeCell ref="F2118:G2118"/>
    <mergeCell ref="H2118:I2118"/>
    <mergeCell ref="J2118:K2118"/>
    <mergeCell ref="L2118:M2118"/>
    <mergeCell ref="F2119:G2119"/>
    <mergeCell ref="H2119:I2119"/>
    <mergeCell ref="J2119:K2119"/>
    <mergeCell ref="L2119:M2119"/>
    <mergeCell ref="F2116:G2116"/>
    <mergeCell ref="H2116:I2116"/>
    <mergeCell ref="J2116:K2116"/>
    <mergeCell ref="L2116:M2116"/>
    <mergeCell ref="F2117:G2117"/>
    <mergeCell ref="H2117:I2117"/>
    <mergeCell ref="J2117:K2117"/>
    <mergeCell ref="L2117:M2117"/>
    <mergeCell ref="F2114:G2114"/>
    <mergeCell ref="H2114:I2114"/>
    <mergeCell ref="J2114:K2114"/>
    <mergeCell ref="L2114:M2114"/>
    <mergeCell ref="F2115:G2115"/>
    <mergeCell ref="H2115:I2115"/>
    <mergeCell ref="J2115:K2115"/>
    <mergeCell ref="L2115:M2115"/>
    <mergeCell ref="F2112:G2112"/>
    <mergeCell ref="H2112:I2112"/>
    <mergeCell ref="J2112:K2112"/>
    <mergeCell ref="L2112:M2112"/>
    <mergeCell ref="F2113:G2113"/>
    <mergeCell ref="H2113:I2113"/>
    <mergeCell ref="J2113:K2113"/>
    <mergeCell ref="L2113:M2113"/>
    <mergeCell ref="F2110:G2110"/>
    <mergeCell ref="H2110:I2110"/>
    <mergeCell ref="J2110:K2110"/>
    <mergeCell ref="L2110:M2110"/>
    <mergeCell ref="F2111:G2111"/>
    <mergeCell ref="H2111:I2111"/>
    <mergeCell ref="J2111:K2111"/>
    <mergeCell ref="L2111:M2111"/>
    <mergeCell ref="F2108:G2108"/>
    <mergeCell ref="H2108:I2108"/>
    <mergeCell ref="J2108:K2108"/>
    <mergeCell ref="L2108:M2108"/>
    <mergeCell ref="F2109:G2109"/>
    <mergeCell ref="H2109:I2109"/>
    <mergeCell ref="J2109:K2109"/>
    <mergeCell ref="L2109:M2109"/>
    <mergeCell ref="F2106:G2106"/>
    <mergeCell ref="H2106:I2106"/>
    <mergeCell ref="J2106:K2106"/>
    <mergeCell ref="L2106:M2106"/>
    <mergeCell ref="F2107:G2107"/>
    <mergeCell ref="H2107:I2107"/>
    <mergeCell ref="J2107:K2107"/>
    <mergeCell ref="L2107:M2107"/>
    <mergeCell ref="F2104:G2104"/>
    <mergeCell ref="H2104:I2104"/>
    <mergeCell ref="J2104:K2104"/>
    <mergeCell ref="L2104:M2104"/>
    <mergeCell ref="F2105:G2105"/>
    <mergeCell ref="H2105:I2105"/>
    <mergeCell ref="J2105:K2105"/>
    <mergeCell ref="L2105:M2105"/>
    <mergeCell ref="F2102:G2102"/>
    <mergeCell ref="H2102:I2102"/>
    <mergeCell ref="J2102:K2102"/>
    <mergeCell ref="L2102:M2102"/>
    <mergeCell ref="F2103:G2103"/>
    <mergeCell ref="H2103:I2103"/>
    <mergeCell ref="J2103:K2103"/>
    <mergeCell ref="L2103:M2103"/>
    <mergeCell ref="F2100:G2100"/>
    <mergeCell ref="H2100:I2100"/>
    <mergeCell ref="J2100:K2100"/>
    <mergeCell ref="L2100:M2100"/>
    <mergeCell ref="F2101:G2101"/>
    <mergeCell ref="H2101:I2101"/>
    <mergeCell ref="J2101:K2101"/>
    <mergeCell ref="L2101:M2101"/>
    <mergeCell ref="F2098:G2098"/>
    <mergeCell ref="H2098:I2098"/>
    <mergeCell ref="J2098:K2098"/>
    <mergeCell ref="L2098:M2098"/>
    <mergeCell ref="F2099:G2099"/>
    <mergeCell ref="H2099:I2099"/>
    <mergeCell ref="J2099:K2099"/>
    <mergeCell ref="L2099:M2099"/>
    <mergeCell ref="F2096:G2096"/>
    <mergeCell ref="H2096:I2096"/>
    <mergeCell ref="J2096:K2096"/>
    <mergeCell ref="L2096:M2096"/>
    <mergeCell ref="F2097:G2097"/>
    <mergeCell ref="H2097:I2097"/>
    <mergeCell ref="J2097:K2097"/>
    <mergeCell ref="L2097:M2097"/>
    <mergeCell ref="F2094:G2094"/>
    <mergeCell ref="H2094:I2094"/>
    <mergeCell ref="J2094:K2094"/>
    <mergeCell ref="L2094:M2094"/>
    <mergeCell ref="F2095:G2095"/>
    <mergeCell ref="H2095:I2095"/>
    <mergeCell ref="J2095:K2095"/>
    <mergeCell ref="L2095:M2095"/>
    <mergeCell ref="F2092:G2092"/>
    <mergeCell ref="H2092:I2092"/>
    <mergeCell ref="J2092:K2092"/>
    <mergeCell ref="L2092:M2092"/>
    <mergeCell ref="F2093:G2093"/>
    <mergeCell ref="H2093:I2093"/>
    <mergeCell ref="J2093:K2093"/>
    <mergeCell ref="L2093:M2093"/>
    <mergeCell ref="F2090:G2090"/>
    <mergeCell ref="H2090:I2090"/>
    <mergeCell ref="J2090:K2090"/>
    <mergeCell ref="L2090:M2090"/>
    <mergeCell ref="F2091:G2091"/>
    <mergeCell ref="H2091:I2091"/>
    <mergeCell ref="J2091:K2091"/>
    <mergeCell ref="L2091:M2091"/>
    <mergeCell ref="F2088:G2088"/>
    <mergeCell ref="H2088:I2088"/>
    <mergeCell ref="J2088:K2088"/>
    <mergeCell ref="L2088:M2088"/>
    <mergeCell ref="F2089:G2089"/>
    <mergeCell ref="H2089:I2089"/>
    <mergeCell ref="J2089:K2089"/>
    <mergeCell ref="L2089:M2089"/>
    <mergeCell ref="F2086:G2086"/>
    <mergeCell ref="H2086:I2086"/>
    <mergeCell ref="J2086:K2086"/>
    <mergeCell ref="L2086:M2086"/>
    <mergeCell ref="F2087:G2087"/>
    <mergeCell ref="H2087:I2087"/>
    <mergeCell ref="J2087:K2087"/>
    <mergeCell ref="L2087:M2087"/>
    <mergeCell ref="F2084:G2084"/>
    <mergeCell ref="H2084:I2084"/>
    <mergeCell ref="J2084:K2084"/>
    <mergeCell ref="L2084:M2084"/>
    <mergeCell ref="F2085:G2085"/>
    <mergeCell ref="H2085:I2085"/>
    <mergeCell ref="J2085:K2085"/>
    <mergeCell ref="L2085:M2085"/>
    <mergeCell ref="F2082:G2082"/>
    <mergeCell ref="H2082:I2082"/>
    <mergeCell ref="J2082:K2082"/>
    <mergeCell ref="L2082:M2082"/>
    <mergeCell ref="F2083:G2083"/>
    <mergeCell ref="H2083:I2083"/>
    <mergeCell ref="J2083:K2083"/>
    <mergeCell ref="L2083:M2083"/>
    <mergeCell ref="F2080:G2080"/>
    <mergeCell ref="H2080:I2080"/>
    <mergeCell ref="J2080:K2080"/>
    <mergeCell ref="L2080:M2080"/>
    <mergeCell ref="F2081:G2081"/>
    <mergeCell ref="H2081:I2081"/>
    <mergeCell ref="J2081:K2081"/>
    <mergeCell ref="L2081:M2081"/>
    <mergeCell ref="F2078:G2078"/>
    <mergeCell ref="H2078:I2078"/>
    <mergeCell ref="J2078:K2078"/>
    <mergeCell ref="L2078:M2078"/>
    <mergeCell ref="F2079:G2079"/>
    <mergeCell ref="H2079:I2079"/>
    <mergeCell ref="J2079:K2079"/>
    <mergeCell ref="L2079:M2079"/>
    <mergeCell ref="F2076:G2076"/>
    <mergeCell ref="H2076:I2076"/>
    <mergeCell ref="J2076:K2076"/>
    <mergeCell ref="L2076:M2076"/>
    <mergeCell ref="F2077:G2077"/>
    <mergeCell ref="H2077:I2077"/>
    <mergeCell ref="J2077:K2077"/>
    <mergeCell ref="L2077:M2077"/>
    <mergeCell ref="F2074:G2074"/>
    <mergeCell ref="H2074:I2074"/>
    <mergeCell ref="J2074:K2074"/>
    <mergeCell ref="L2074:M2074"/>
    <mergeCell ref="F2075:G2075"/>
    <mergeCell ref="H2075:I2075"/>
    <mergeCell ref="J2075:K2075"/>
    <mergeCell ref="L2075:M2075"/>
    <mergeCell ref="F2072:G2072"/>
    <mergeCell ref="H2072:I2072"/>
    <mergeCell ref="J2072:K2072"/>
    <mergeCell ref="L2072:M2072"/>
    <mergeCell ref="F2073:G2073"/>
    <mergeCell ref="H2073:I2073"/>
    <mergeCell ref="J2073:K2073"/>
    <mergeCell ref="L2073:M2073"/>
    <mergeCell ref="F2070:G2070"/>
    <mergeCell ref="H2070:I2070"/>
    <mergeCell ref="J2070:K2070"/>
    <mergeCell ref="L2070:M2070"/>
    <mergeCell ref="F2071:G2071"/>
    <mergeCell ref="H2071:I2071"/>
    <mergeCell ref="J2071:K2071"/>
    <mergeCell ref="L2071:M2071"/>
    <mergeCell ref="F2068:G2068"/>
    <mergeCell ref="H2068:I2068"/>
    <mergeCell ref="J2068:K2068"/>
    <mergeCell ref="L2068:M2068"/>
    <mergeCell ref="F2069:G2069"/>
    <mergeCell ref="H2069:I2069"/>
    <mergeCell ref="J2069:K2069"/>
    <mergeCell ref="L2069:M2069"/>
    <mergeCell ref="F2066:G2066"/>
    <mergeCell ref="H2066:I2066"/>
    <mergeCell ref="J2066:K2066"/>
    <mergeCell ref="L2066:M2066"/>
    <mergeCell ref="F2067:G2067"/>
    <mergeCell ref="H2067:I2067"/>
    <mergeCell ref="J2067:K2067"/>
    <mergeCell ref="L2067:M2067"/>
    <mergeCell ref="F2064:G2064"/>
    <mergeCell ref="H2064:I2064"/>
    <mergeCell ref="J2064:K2064"/>
    <mergeCell ref="L2064:M2064"/>
    <mergeCell ref="F2065:G2065"/>
    <mergeCell ref="H2065:I2065"/>
    <mergeCell ref="J2065:K2065"/>
    <mergeCell ref="L2065:M2065"/>
    <mergeCell ref="F2062:G2062"/>
    <mergeCell ref="H2062:I2062"/>
    <mergeCell ref="J2062:K2062"/>
    <mergeCell ref="L2062:M2062"/>
    <mergeCell ref="F2063:G2063"/>
    <mergeCell ref="H2063:I2063"/>
    <mergeCell ref="J2063:K2063"/>
    <mergeCell ref="L2063:M2063"/>
    <mergeCell ref="F2060:G2060"/>
    <mergeCell ref="H2060:I2060"/>
    <mergeCell ref="J2060:K2060"/>
    <mergeCell ref="L2060:M2060"/>
    <mergeCell ref="F2061:G2061"/>
    <mergeCell ref="H2061:I2061"/>
    <mergeCell ref="J2061:K2061"/>
    <mergeCell ref="L2061:M2061"/>
    <mergeCell ref="F2058:G2058"/>
    <mergeCell ref="H2058:I2058"/>
    <mergeCell ref="J2058:K2058"/>
    <mergeCell ref="L2058:M2058"/>
    <mergeCell ref="F2059:G2059"/>
    <mergeCell ref="H2059:I2059"/>
    <mergeCell ref="J2059:K2059"/>
    <mergeCell ref="L2059:M2059"/>
    <mergeCell ref="F2056:G2056"/>
    <mergeCell ref="H2056:I2056"/>
    <mergeCell ref="J2056:K2056"/>
    <mergeCell ref="L2056:M2056"/>
    <mergeCell ref="F2057:G2057"/>
    <mergeCell ref="H2057:I2057"/>
    <mergeCell ref="J2057:K2057"/>
    <mergeCell ref="L2057:M2057"/>
    <mergeCell ref="F2054:G2054"/>
    <mergeCell ref="H2054:I2054"/>
    <mergeCell ref="J2054:K2054"/>
    <mergeCell ref="L2054:M2054"/>
    <mergeCell ref="F2055:G2055"/>
    <mergeCell ref="H2055:I2055"/>
    <mergeCell ref="J2055:K2055"/>
    <mergeCell ref="L2055:M2055"/>
    <mergeCell ref="F2052:G2052"/>
    <mergeCell ref="H2052:I2052"/>
    <mergeCell ref="J2052:K2052"/>
    <mergeCell ref="L2052:M2052"/>
    <mergeCell ref="F2053:G2053"/>
    <mergeCell ref="H2053:I2053"/>
    <mergeCell ref="J2053:K2053"/>
    <mergeCell ref="L2053:M2053"/>
    <mergeCell ref="F2050:G2050"/>
    <mergeCell ref="H2050:I2050"/>
    <mergeCell ref="J2050:K2050"/>
    <mergeCell ref="L2050:M2050"/>
    <mergeCell ref="F2051:G2051"/>
    <mergeCell ref="H2051:I2051"/>
    <mergeCell ref="J2051:K2051"/>
    <mergeCell ref="L2051:M2051"/>
    <mergeCell ref="F2048:G2048"/>
    <mergeCell ref="H2048:I2048"/>
    <mergeCell ref="J2048:K2048"/>
    <mergeCell ref="L2048:M2048"/>
    <mergeCell ref="F2049:G2049"/>
    <mergeCell ref="H2049:I2049"/>
    <mergeCell ref="J2049:K2049"/>
    <mergeCell ref="L2049:M2049"/>
    <mergeCell ref="F2046:G2046"/>
    <mergeCell ref="H2046:I2046"/>
    <mergeCell ref="J2046:K2046"/>
    <mergeCell ref="L2046:M2046"/>
    <mergeCell ref="F2047:G2047"/>
    <mergeCell ref="H2047:I2047"/>
    <mergeCell ref="J2047:K2047"/>
    <mergeCell ref="L2047:M2047"/>
    <mergeCell ref="F2044:G2044"/>
    <mergeCell ref="H2044:I2044"/>
    <mergeCell ref="J2044:K2044"/>
    <mergeCell ref="L2044:M2044"/>
    <mergeCell ref="F2045:G2045"/>
    <mergeCell ref="H2045:I2045"/>
    <mergeCell ref="J2045:K2045"/>
    <mergeCell ref="L2045:M2045"/>
    <mergeCell ref="F2042:G2042"/>
    <mergeCell ref="H2042:I2042"/>
    <mergeCell ref="J2042:K2042"/>
    <mergeCell ref="L2042:M2042"/>
    <mergeCell ref="F2043:G2043"/>
    <mergeCell ref="H2043:I2043"/>
    <mergeCell ref="J2043:K2043"/>
    <mergeCell ref="L2043:M2043"/>
    <mergeCell ref="F2040:G2040"/>
    <mergeCell ref="H2040:I2040"/>
    <mergeCell ref="J2040:K2040"/>
    <mergeCell ref="L2040:M2040"/>
    <mergeCell ref="F2041:G2041"/>
    <mergeCell ref="H2041:I2041"/>
    <mergeCell ref="J2041:K2041"/>
    <mergeCell ref="L2041:M2041"/>
    <mergeCell ref="F2038:G2038"/>
    <mergeCell ref="H2038:I2038"/>
    <mergeCell ref="J2038:K2038"/>
    <mergeCell ref="L2038:M2038"/>
    <mergeCell ref="F2039:G2039"/>
    <mergeCell ref="H2039:I2039"/>
    <mergeCell ref="J2039:K2039"/>
    <mergeCell ref="L2039:M2039"/>
    <mergeCell ref="F2036:G2036"/>
    <mergeCell ref="H2036:I2036"/>
    <mergeCell ref="J2036:K2036"/>
    <mergeCell ref="L2036:M2036"/>
    <mergeCell ref="F2037:G2037"/>
    <mergeCell ref="H2037:I2037"/>
    <mergeCell ref="J2037:K2037"/>
    <mergeCell ref="L2037:M2037"/>
    <mergeCell ref="F2034:G2034"/>
    <mergeCell ref="H2034:I2034"/>
    <mergeCell ref="J2034:K2034"/>
    <mergeCell ref="L2034:M2034"/>
    <mergeCell ref="F2035:G2035"/>
    <mergeCell ref="H2035:I2035"/>
    <mergeCell ref="J2035:K2035"/>
    <mergeCell ref="L2035:M2035"/>
    <mergeCell ref="F2032:G2032"/>
    <mergeCell ref="H2032:I2032"/>
    <mergeCell ref="J2032:K2032"/>
    <mergeCell ref="L2032:M2032"/>
    <mergeCell ref="F2033:G2033"/>
    <mergeCell ref="H2033:I2033"/>
    <mergeCell ref="J2033:K2033"/>
    <mergeCell ref="L2033:M2033"/>
    <mergeCell ref="F2030:G2030"/>
    <mergeCell ref="H2030:I2030"/>
    <mergeCell ref="J2030:K2030"/>
    <mergeCell ref="L2030:M2030"/>
    <mergeCell ref="F2031:G2031"/>
    <mergeCell ref="H2031:I2031"/>
    <mergeCell ref="J2031:K2031"/>
    <mergeCell ref="L2031:M2031"/>
    <mergeCell ref="F2028:G2028"/>
    <mergeCell ref="H2028:I2028"/>
    <mergeCell ref="J2028:K2028"/>
    <mergeCell ref="L2028:M2028"/>
    <mergeCell ref="F2029:G2029"/>
    <mergeCell ref="H2029:I2029"/>
    <mergeCell ref="J2029:K2029"/>
    <mergeCell ref="L2029:M2029"/>
    <mergeCell ref="F2026:G2026"/>
    <mergeCell ref="H2026:I2026"/>
    <mergeCell ref="J2026:K2026"/>
    <mergeCell ref="L2026:M2026"/>
    <mergeCell ref="F2027:G2027"/>
    <mergeCell ref="H2027:I2027"/>
    <mergeCell ref="J2027:K2027"/>
    <mergeCell ref="L2027:M2027"/>
    <mergeCell ref="F2024:G2024"/>
    <mergeCell ref="H2024:I2024"/>
    <mergeCell ref="J2024:K2024"/>
    <mergeCell ref="L2024:M2024"/>
    <mergeCell ref="F2025:G2025"/>
    <mergeCell ref="H2025:I2025"/>
    <mergeCell ref="J2025:K2025"/>
    <mergeCell ref="L2025:M2025"/>
    <mergeCell ref="F2022:G2022"/>
    <mergeCell ref="H2022:I2022"/>
    <mergeCell ref="J2022:K2022"/>
    <mergeCell ref="L2022:M2022"/>
    <mergeCell ref="F2023:G2023"/>
    <mergeCell ref="H2023:I2023"/>
    <mergeCell ref="J2023:K2023"/>
    <mergeCell ref="L2023:M2023"/>
    <mergeCell ref="F2020:G2020"/>
    <mergeCell ref="H2020:I2020"/>
    <mergeCell ref="J2020:K2020"/>
    <mergeCell ref="L2020:M2020"/>
    <mergeCell ref="F2021:G2021"/>
    <mergeCell ref="H2021:I2021"/>
    <mergeCell ref="J2021:K2021"/>
    <mergeCell ref="L2021:M2021"/>
    <mergeCell ref="F2018:G2018"/>
    <mergeCell ref="H2018:I2018"/>
    <mergeCell ref="J2018:K2018"/>
    <mergeCell ref="L2018:M2018"/>
    <mergeCell ref="F2019:G2019"/>
    <mergeCell ref="H2019:I2019"/>
    <mergeCell ref="J2019:K2019"/>
    <mergeCell ref="L2019:M2019"/>
    <mergeCell ref="F2016:G2016"/>
    <mergeCell ref="H2016:I2016"/>
    <mergeCell ref="J2016:K2016"/>
    <mergeCell ref="L2016:M2016"/>
    <mergeCell ref="F2017:G2017"/>
    <mergeCell ref="H2017:I2017"/>
    <mergeCell ref="J2017:K2017"/>
    <mergeCell ref="L2017:M2017"/>
    <mergeCell ref="F2014:G2014"/>
    <mergeCell ref="H2014:I2014"/>
    <mergeCell ref="J2014:K2014"/>
    <mergeCell ref="L2014:M2014"/>
    <mergeCell ref="F2015:G2015"/>
    <mergeCell ref="H2015:I2015"/>
    <mergeCell ref="J2015:K2015"/>
    <mergeCell ref="L2015:M2015"/>
    <mergeCell ref="F2012:G2012"/>
    <mergeCell ref="H2012:I2012"/>
    <mergeCell ref="J2012:K2012"/>
    <mergeCell ref="L2012:M2012"/>
    <mergeCell ref="F2013:G2013"/>
    <mergeCell ref="H2013:I2013"/>
    <mergeCell ref="J2013:K2013"/>
    <mergeCell ref="L2013:M2013"/>
    <mergeCell ref="F2010:G2010"/>
    <mergeCell ref="H2010:I2010"/>
    <mergeCell ref="J2010:K2010"/>
    <mergeCell ref="L2010:M2010"/>
    <mergeCell ref="F2011:G2011"/>
    <mergeCell ref="H2011:I2011"/>
    <mergeCell ref="J2011:K2011"/>
    <mergeCell ref="L2011:M2011"/>
    <mergeCell ref="F2008:G2008"/>
    <mergeCell ref="H2008:I2008"/>
    <mergeCell ref="J2008:K2008"/>
    <mergeCell ref="L2008:M2008"/>
    <mergeCell ref="F2009:G2009"/>
    <mergeCell ref="H2009:I2009"/>
    <mergeCell ref="J2009:K2009"/>
    <mergeCell ref="L2009:M2009"/>
    <mergeCell ref="F2006:G2006"/>
    <mergeCell ref="H2006:I2006"/>
    <mergeCell ref="J2006:K2006"/>
    <mergeCell ref="L2006:M2006"/>
    <mergeCell ref="F2007:G2007"/>
    <mergeCell ref="H2007:I2007"/>
    <mergeCell ref="J2007:K2007"/>
    <mergeCell ref="L2007:M2007"/>
    <mergeCell ref="F2004:G2004"/>
    <mergeCell ref="H2004:I2004"/>
    <mergeCell ref="J2004:K2004"/>
    <mergeCell ref="L2004:M2004"/>
    <mergeCell ref="F2005:G2005"/>
    <mergeCell ref="H2005:I2005"/>
    <mergeCell ref="J2005:K2005"/>
    <mergeCell ref="L2005:M2005"/>
    <mergeCell ref="F2002:G2002"/>
    <mergeCell ref="H2002:I2002"/>
    <mergeCell ref="J2002:K2002"/>
    <mergeCell ref="L2002:M2002"/>
    <mergeCell ref="F2003:G2003"/>
    <mergeCell ref="H2003:I2003"/>
    <mergeCell ref="J2003:K2003"/>
    <mergeCell ref="L2003:M2003"/>
    <mergeCell ref="F2000:G2000"/>
    <mergeCell ref="H2000:I2000"/>
    <mergeCell ref="J2000:K2000"/>
    <mergeCell ref="L2000:M2000"/>
    <mergeCell ref="F2001:G2001"/>
    <mergeCell ref="H2001:I2001"/>
    <mergeCell ref="J2001:K2001"/>
    <mergeCell ref="L2001:M2001"/>
    <mergeCell ref="F1998:G1998"/>
    <mergeCell ref="H1998:I1998"/>
    <mergeCell ref="J1998:K1998"/>
    <mergeCell ref="L1998:M1998"/>
    <mergeCell ref="F1999:G1999"/>
    <mergeCell ref="H1999:I1999"/>
    <mergeCell ref="J1999:K1999"/>
    <mergeCell ref="L1999:M1999"/>
    <mergeCell ref="F1996:G1996"/>
    <mergeCell ref="H1996:I1996"/>
    <mergeCell ref="J1996:K1996"/>
    <mergeCell ref="L1996:M1996"/>
    <mergeCell ref="F1997:G1997"/>
    <mergeCell ref="H1997:I1997"/>
    <mergeCell ref="J1997:K1997"/>
    <mergeCell ref="L1997:M1997"/>
    <mergeCell ref="F1994:G1994"/>
    <mergeCell ref="H1994:I1994"/>
    <mergeCell ref="J1994:K1994"/>
    <mergeCell ref="L1994:M1994"/>
    <mergeCell ref="F1995:G1995"/>
    <mergeCell ref="H1995:I1995"/>
    <mergeCell ref="J1995:K1995"/>
    <mergeCell ref="L1995:M1995"/>
    <mergeCell ref="F1992:G1992"/>
    <mergeCell ref="H1992:I1992"/>
    <mergeCell ref="J1992:K1992"/>
    <mergeCell ref="L1992:M1992"/>
    <mergeCell ref="F1993:G1993"/>
    <mergeCell ref="H1993:I1993"/>
    <mergeCell ref="J1993:K1993"/>
    <mergeCell ref="L1993:M1993"/>
    <mergeCell ref="F1990:G1990"/>
    <mergeCell ref="H1990:I1990"/>
    <mergeCell ref="J1990:K1990"/>
    <mergeCell ref="L1990:M1990"/>
    <mergeCell ref="F1991:G1991"/>
    <mergeCell ref="H1991:I1991"/>
    <mergeCell ref="J1991:K1991"/>
    <mergeCell ref="L1991:M1991"/>
    <mergeCell ref="F1988:G1988"/>
    <mergeCell ref="H1988:I1988"/>
    <mergeCell ref="J1988:K1988"/>
    <mergeCell ref="L1988:M1988"/>
    <mergeCell ref="F1989:G1989"/>
    <mergeCell ref="H1989:I1989"/>
    <mergeCell ref="J1989:K1989"/>
    <mergeCell ref="L1989:M1989"/>
    <mergeCell ref="F1986:G1986"/>
    <mergeCell ref="H1986:I1986"/>
    <mergeCell ref="J1986:K1986"/>
    <mergeCell ref="L1986:M1986"/>
    <mergeCell ref="F1987:G1987"/>
    <mergeCell ref="H1987:I1987"/>
    <mergeCell ref="J1987:K1987"/>
    <mergeCell ref="L1987:M1987"/>
    <mergeCell ref="F1984:G1984"/>
    <mergeCell ref="H1984:I1984"/>
    <mergeCell ref="J1984:K1984"/>
    <mergeCell ref="L1984:M1984"/>
    <mergeCell ref="F1985:G1985"/>
    <mergeCell ref="H1985:I1985"/>
    <mergeCell ref="J1985:K1985"/>
    <mergeCell ref="L1985:M1985"/>
    <mergeCell ref="F1982:G1982"/>
    <mergeCell ref="H1982:I1982"/>
    <mergeCell ref="J1982:K1982"/>
    <mergeCell ref="L1982:M1982"/>
    <mergeCell ref="F1983:G1983"/>
    <mergeCell ref="H1983:I1983"/>
    <mergeCell ref="J1983:K1983"/>
    <mergeCell ref="L1983:M1983"/>
    <mergeCell ref="F1980:G1980"/>
    <mergeCell ref="H1980:I1980"/>
    <mergeCell ref="J1980:K1980"/>
    <mergeCell ref="L1980:M1980"/>
    <mergeCell ref="F1981:G1981"/>
    <mergeCell ref="H1981:I1981"/>
    <mergeCell ref="J1981:K1981"/>
    <mergeCell ref="L1981:M1981"/>
    <mergeCell ref="F1978:G1978"/>
    <mergeCell ref="H1978:I1978"/>
    <mergeCell ref="J1978:K1978"/>
    <mergeCell ref="L1978:M1978"/>
    <mergeCell ref="F1979:G1979"/>
    <mergeCell ref="H1979:I1979"/>
    <mergeCell ref="J1979:K1979"/>
    <mergeCell ref="L1979:M1979"/>
    <mergeCell ref="F1976:G1976"/>
    <mergeCell ref="H1976:I1976"/>
    <mergeCell ref="J1976:K1976"/>
    <mergeCell ref="L1976:M1976"/>
    <mergeCell ref="F1977:G1977"/>
    <mergeCell ref="H1977:I1977"/>
    <mergeCell ref="J1977:K1977"/>
    <mergeCell ref="L1977:M1977"/>
    <mergeCell ref="F1974:G1974"/>
    <mergeCell ref="H1974:I1974"/>
    <mergeCell ref="J1974:K1974"/>
    <mergeCell ref="L1974:M1974"/>
    <mergeCell ref="F1975:G1975"/>
    <mergeCell ref="H1975:I1975"/>
    <mergeCell ref="J1975:K1975"/>
    <mergeCell ref="L1975:M1975"/>
    <mergeCell ref="F1972:G1972"/>
    <mergeCell ref="H1972:I1972"/>
    <mergeCell ref="J1972:K1972"/>
    <mergeCell ref="L1972:M1972"/>
    <mergeCell ref="F1973:G1973"/>
    <mergeCell ref="H1973:I1973"/>
    <mergeCell ref="J1973:K1973"/>
    <mergeCell ref="L1973:M1973"/>
    <mergeCell ref="F1970:G1970"/>
    <mergeCell ref="H1970:I1970"/>
    <mergeCell ref="J1970:K1970"/>
    <mergeCell ref="L1970:M1970"/>
    <mergeCell ref="F1971:G1971"/>
    <mergeCell ref="H1971:I1971"/>
    <mergeCell ref="J1971:K1971"/>
    <mergeCell ref="L1971:M1971"/>
    <mergeCell ref="F1968:G1968"/>
    <mergeCell ref="H1968:I1968"/>
    <mergeCell ref="J1968:K1968"/>
    <mergeCell ref="L1968:M1968"/>
    <mergeCell ref="F1969:G1969"/>
    <mergeCell ref="H1969:I1969"/>
    <mergeCell ref="J1969:K1969"/>
    <mergeCell ref="L1969:M1969"/>
    <mergeCell ref="F1966:G1966"/>
    <mergeCell ref="H1966:I1966"/>
    <mergeCell ref="J1966:K1966"/>
    <mergeCell ref="L1966:M1966"/>
    <mergeCell ref="F1967:G1967"/>
    <mergeCell ref="H1967:I1967"/>
    <mergeCell ref="J1967:K1967"/>
    <mergeCell ref="L1967:M1967"/>
    <mergeCell ref="F1964:G1964"/>
    <mergeCell ref="H1964:I1964"/>
    <mergeCell ref="J1964:K1964"/>
    <mergeCell ref="L1964:M1964"/>
    <mergeCell ref="F1965:G1965"/>
    <mergeCell ref="H1965:I1965"/>
    <mergeCell ref="J1965:K1965"/>
    <mergeCell ref="L1965:M1965"/>
    <mergeCell ref="F1962:G1962"/>
    <mergeCell ref="H1962:I1962"/>
    <mergeCell ref="J1962:K1962"/>
    <mergeCell ref="L1962:M1962"/>
    <mergeCell ref="F1963:G1963"/>
    <mergeCell ref="H1963:I1963"/>
    <mergeCell ref="J1963:K1963"/>
    <mergeCell ref="L1963:M1963"/>
    <mergeCell ref="F1960:G1960"/>
    <mergeCell ref="H1960:I1960"/>
    <mergeCell ref="J1960:K1960"/>
    <mergeCell ref="L1960:M1960"/>
    <mergeCell ref="F1961:G1961"/>
    <mergeCell ref="H1961:I1961"/>
    <mergeCell ref="J1961:K1961"/>
    <mergeCell ref="L1961:M1961"/>
    <mergeCell ref="F1958:G1958"/>
    <mergeCell ref="H1958:I1958"/>
    <mergeCell ref="J1958:K1958"/>
    <mergeCell ref="L1958:M1958"/>
    <mergeCell ref="F1959:G1959"/>
    <mergeCell ref="H1959:I1959"/>
    <mergeCell ref="J1959:K1959"/>
    <mergeCell ref="L1959:M1959"/>
    <mergeCell ref="F1956:G1956"/>
    <mergeCell ref="H1956:I1956"/>
    <mergeCell ref="J1956:K1956"/>
    <mergeCell ref="L1956:M1956"/>
    <mergeCell ref="F1957:G1957"/>
    <mergeCell ref="H1957:I1957"/>
    <mergeCell ref="J1957:K1957"/>
    <mergeCell ref="L1957:M1957"/>
    <mergeCell ref="F1954:G1954"/>
    <mergeCell ref="H1954:I1954"/>
    <mergeCell ref="J1954:K1954"/>
    <mergeCell ref="L1954:M1954"/>
    <mergeCell ref="F1955:G1955"/>
    <mergeCell ref="H1955:I1955"/>
    <mergeCell ref="J1955:K1955"/>
    <mergeCell ref="L1955:M1955"/>
    <mergeCell ref="F1952:G1952"/>
    <mergeCell ref="H1952:I1952"/>
    <mergeCell ref="J1952:K1952"/>
    <mergeCell ref="L1952:M1952"/>
    <mergeCell ref="F1953:G1953"/>
    <mergeCell ref="H1953:I1953"/>
    <mergeCell ref="J1953:K1953"/>
    <mergeCell ref="L1953:M1953"/>
    <mergeCell ref="F1950:G1950"/>
    <mergeCell ref="H1950:I1950"/>
    <mergeCell ref="J1950:K1950"/>
    <mergeCell ref="L1950:M1950"/>
    <mergeCell ref="F1951:G1951"/>
    <mergeCell ref="H1951:I1951"/>
    <mergeCell ref="J1951:K1951"/>
    <mergeCell ref="L1951:M1951"/>
    <mergeCell ref="F1948:G1948"/>
    <mergeCell ref="H1948:I1948"/>
    <mergeCell ref="J1948:K1948"/>
    <mergeCell ref="L1948:M1948"/>
    <mergeCell ref="F1949:G1949"/>
    <mergeCell ref="H1949:I1949"/>
    <mergeCell ref="J1949:K1949"/>
    <mergeCell ref="L1949:M1949"/>
    <mergeCell ref="F1946:G1946"/>
    <mergeCell ref="H1946:I1946"/>
    <mergeCell ref="J1946:K1946"/>
    <mergeCell ref="L1946:M1946"/>
    <mergeCell ref="F1947:G1947"/>
    <mergeCell ref="H1947:I1947"/>
    <mergeCell ref="J1947:K1947"/>
    <mergeCell ref="L1947:M1947"/>
    <mergeCell ref="F1944:G1944"/>
    <mergeCell ref="H1944:I1944"/>
    <mergeCell ref="J1944:K1944"/>
    <mergeCell ref="L1944:M1944"/>
    <mergeCell ref="F1945:G1945"/>
    <mergeCell ref="H1945:I1945"/>
    <mergeCell ref="J1945:K1945"/>
    <mergeCell ref="L1945:M1945"/>
    <mergeCell ref="F1942:G1942"/>
    <mergeCell ref="H1942:I1942"/>
    <mergeCell ref="J1942:K1942"/>
    <mergeCell ref="L1942:M1942"/>
    <mergeCell ref="F1943:G1943"/>
    <mergeCell ref="H1943:I1943"/>
    <mergeCell ref="J1943:K1943"/>
    <mergeCell ref="L1943:M1943"/>
    <mergeCell ref="F1940:G1940"/>
    <mergeCell ref="H1940:I1940"/>
    <mergeCell ref="J1940:K1940"/>
    <mergeCell ref="L1940:M1940"/>
    <mergeCell ref="F1941:G1941"/>
    <mergeCell ref="H1941:I1941"/>
    <mergeCell ref="J1941:K1941"/>
    <mergeCell ref="L1941:M1941"/>
    <mergeCell ref="F1938:G1938"/>
    <mergeCell ref="H1938:I1938"/>
    <mergeCell ref="J1938:K1938"/>
    <mergeCell ref="L1938:M1938"/>
    <mergeCell ref="F1939:G1939"/>
    <mergeCell ref="H1939:I1939"/>
    <mergeCell ref="J1939:K1939"/>
    <mergeCell ref="L1939:M1939"/>
    <mergeCell ref="F1936:G1936"/>
    <mergeCell ref="H1936:I1936"/>
    <mergeCell ref="J1936:K1936"/>
    <mergeCell ref="L1936:M1936"/>
    <mergeCell ref="F1937:G1937"/>
    <mergeCell ref="H1937:I1937"/>
    <mergeCell ref="J1937:K1937"/>
    <mergeCell ref="L1937:M1937"/>
    <mergeCell ref="F1934:G1934"/>
    <mergeCell ref="H1934:I1934"/>
    <mergeCell ref="J1934:K1934"/>
    <mergeCell ref="L1934:M1934"/>
    <mergeCell ref="F1935:G1935"/>
    <mergeCell ref="H1935:I1935"/>
    <mergeCell ref="J1935:K1935"/>
    <mergeCell ref="L1935:M1935"/>
    <mergeCell ref="F1932:G1932"/>
    <mergeCell ref="H1932:I1932"/>
    <mergeCell ref="J1932:K1932"/>
    <mergeCell ref="L1932:M1932"/>
    <mergeCell ref="F1933:G1933"/>
    <mergeCell ref="H1933:I1933"/>
    <mergeCell ref="J1933:K1933"/>
    <mergeCell ref="L1933:M1933"/>
    <mergeCell ref="F1930:G1930"/>
    <mergeCell ref="H1930:I1930"/>
    <mergeCell ref="J1930:K1930"/>
    <mergeCell ref="L1930:M1930"/>
    <mergeCell ref="F1931:G1931"/>
    <mergeCell ref="H1931:I1931"/>
    <mergeCell ref="J1931:K1931"/>
    <mergeCell ref="L1931:M1931"/>
    <mergeCell ref="F1928:G1928"/>
    <mergeCell ref="H1928:I1928"/>
    <mergeCell ref="J1928:K1928"/>
    <mergeCell ref="L1928:M1928"/>
    <mergeCell ref="F1929:G1929"/>
    <mergeCell ref="H1929:I1929"/>
    <mergeCell ref="J1929:K1929"/>
    <mergeCell ref="L1929:M1929"/>
    <mergeCell ref="F1926:G1926"/>
    <mergeCell ref="H1926:I1926"/>
    <mergeCell ref="J1926:K1926"/>
    <mergeCell ref="L1926:M1926"/>
    <mergeCell ref="F1927:G1927"/>
    <mergeCell ref="H1927:I1927"/>
    <mergeCell ref="J1927:K1927"/>
    <mergeCell ref="L1927:M1927"/>
    <mergeCell ref="F1924:G1924"/>
    <mergeCell ref="H1924:I1924"/>
    <mergeCell ref="J1924:K1924"/>
    <mergeCell ref="L1924:M1924"/>
    <mergeCell ref="F1925:G1925"/>
    <mergeCell ref="H1925:I1925"/>
    <mergeCell ref="J1925:K1925"/>
    <mergeCell ref="L1925:M1925"/>
    <mergeCell ref="F1922:G1922"/>
    <mergeCell ref="H1922:I1922"/>
    <mergeCell ref="J1922:K1922"/>
    <mergeCell ref="L1922:M1922"/>
    <mergeCell ref="F1923:G1923"/>
    <mergeCell ref="H1923:I1923"/>
    <mergeCell ref="J1923:K1923"/>
    <mergeCell ref="L1923:M1923"/>
    <mergeCell ref="F1920:G1920"/>
    <mergeCell ref="H1920:I1920"/>
    <mergeCell ref="J1920:K1920"/>
    <mergeCell ref="L1920:M1920"/>
    <mergeCell ref="F1921:G1921"/>
    <mergeCell ref="H1921:I1921"/>
    <mergeCell ref="J1921:K1921"/>
    <mergeCell ref="L1921:M1921"/>
    <mergeCell ref="F1918:G1918"/>
    <mergeCell ref="H1918:I1918"/>
    <mergeCell ref="J1918:K1918"/>
    <mergeCell ref="L1918:M1918"/>
    <mergeCell ref="F1919:G1919"/>
    <mergeCell ref="H1919:I1919"/>
    <mergeCell ref="J1919:K1919"/>
    <mergeCell ref="L1919:M1919"/>
    <mergeCell ref="F1916:G1916"/>
    <mergeCell ref="H1916:I1916"/>
    <mergeCell ref="J1916:K1916"/>
    <mergeCell ref="L1916:M1916"/>
    <mergeCell ref="F1917:G1917"/>
    <mergeCell ref="H1917:I1917"/>
    <mergeCell ref="J1917:K1917"/>
    <mergeCell ref="L1917:M1917"/>
    <mergeCell ref="F1914:G1914"/>
    <mergeCell ref="H1914:I1914"/>
    <mergeCell ref="J1914:K1914"/>
    <mergeCell ref="L1914:M1914"/>
    <mergeCell ref="F1915:G1915"/>
    <mergeCell ref="H1915:I1915"/>
    <mergeCell ref="J1915:K1915"/>
    <mergeCell ref="L1915:M1915"/>
    <mergeCell ref="F1912:G1912"/>
    <mergeCell ref="H1912:I1912"/>
    <mergeCell ref="J1912:K1912"/>
    <mergeCell ref="L1912:M1912"/>
    <mergeCell ref="F1913:G1913"/>
    <mergeCell ref="H1913:I1913"/>
    <mergeCell ref="J1913:K1913"/>
    <mergeCell ref="L1913:M1913"/>
    <mergeCell ref="F1910:G1910"/>
    <mergeCell ref="H1910:I1910"/>
    <mergeCell ref="J1910:K1910"/>
    <mergeCell ref="L1910:M1910"/>
    <mergeCell ref="F1911:G1911"/>
    <mergeCell ref="H1911:I1911"/>
    <mergeCell ref="J1911:K1911"/>
    <mergeCell ref="L1911:M1911"/>
    <mergeCell ref="F1908:G1908"/>
    <mergeCell ref="H1908:I1908"/>
    <mergeCell ref="J1908:K1908"/>
    <mergeCell ref="L1908:M1908"/>
    <mergeCell ref="F1909:G1909"/>
    <mergeCell ref="H1909:I1909"/>
    <mergeCell ref="J1909:K1909"/>
    <mergeCell ref="L1909:M1909"/>
    <mergeCell ref="F1906:G1906"/>
    <mergeCell ref="H1906:I1906"/>
    <mergeCell ref="J1906:K1906"/>
    <mergeCell ref="L1906:M1906"/>
    <mergeCell ref="F1907:G1907"/>
    <mergeCell ref="H1907:I1907"/>
    <mergeCell ref="J1907:K1907"/>
    <mergeCell ref="L1907:M1907"/>
    <mergeCell ref="F1904:G1904"/>
    <mergeCell ref="H1904:I1904"/>
    <mergeCell ref="J1904:K1904"/>
    <mergeCell ref="L1904:M1904"/>
    <mergeCell ref="F1905:G1905"/>
    <mergeCell ref="H1905:I1905"/>
    <mergeCell ref="J1905:K1905"/>
    <mergeCell ref="L1905:M1905"/>
    <mergeCell ref="F1902:G1902"/>
    <mergeCell ref="H1902:I1902"/>
    <mergeCell ref="J1902:K1902"/>
    <mergeCell ref="L1902:M1902"/>
    <mergeCell ref="F1903:G1903"/>
    <mergeCell ref="H1903:I1903"/>
    <mergeCell ref="J1903:K1903"/>
    <mergeCell ref="L1903:M1903"/>
    <mergeCell ref="F1900:G1900"/>
    <mergeCell ref="H1900:I1900"/>
    <mergeCell ref="J1900:K1900"/>
    <mergeCell ref="L1900:M1900"/>
    <mergeCell ref="F1901:G1901"/>
    <mergeCell ref="H1901:I1901"/>
    <mergeCell ref="J1901:K1901"/>
    <mergeCell ref="L1901:M1901"/>
    <mergeCell ref="F1898:G1898"/>
    <mergeCell ref="H1898:I1898"/>
    <mergeCell ref="J1898:K1898"/>
    <mergeCell ref="L1898:M1898"/>
    <mergeCell ref="F1899:G1899"/>
    <mergeCell ref="H1899:I1899"/>
    <mergeCell ref="J1899:K1899"/>
    <mergeCell ref="L1899:M1899"/>
    <mergeCell ref="F1896:G1896"/>
    <mergeCell ref="H1896:I1896"/>
    <mergeCell ref="J1896:K1896"/>
    <mergeCell ref="L1896:M1896"/>
    <mergeCell ref="F1897:G1897"/>
    <mergeCell ref="H1897:I1897"/>
    <mergeCell ref="J1897:K1897"/>
    <mergeCell ref="L1897:M1897"/>
    <mergeCell ref="F1894:G1894"/>
    <mergeCell ref="H1894:I1894"/>
    <mergeCell ref="J1894:K1894"/>
    <mergeCell ref="L1894:M1894"/>
    <mergeCell ref="F1895:G1895"/>
    <mergeCell ref="H1895:I1895"/>
    <mergeCell ref="J1895:K1895"/>
    <mergeCell ref="L1895:M1895"/>
    <mergeCell ref="F1892:G1892"/>
    <mergeCell ref="H1892:I1892"/>
    <mergeCell ref="J1892:K1892"/>
    <mergeCell ref="L1892:M1892"/>
    <mergeCell ref="F1893:G1893"/>
    <mergeCell ref="H1893:I1893"/>
    <mergeCell ref="J1893:K1893"/>
    <mergeCell ref="L1893:M1893"/>
    <mergeCell ref="F1890:G1890"/>
    <mergeCell ref="H1890:I1890"/>
    <mergeCell ref="J1890:K1890"/>
    <mergeCell ref="L1890:M1890"/>
    <mergeCell ref="F1891:G1891"/>
    <mergeCell ref="H1891:I1891"/>
    <mergeCell ref="J1891:K1891"/>
    <mergeCell ref="L1891:M1891"/>
    <mergeCell ref="F1888:G1888"/>
    <mergeCell ref="H1888:I1888"/>
    <mergeCell ref="J1888:K1888"/>
    <mergeCell ref="L1888:M1888"/>
    <mergeCell ref="F1889:G1889"/>
    <mergeCell ref="H1889:I1889"/>
    <mergeCell ref="J1889:K1889"/>
    <mergeCell ref="L1889:M1889"/>
    <mergeCell ref="F1886:G1886"/>
    <mergeCell ref="H1886:I1886"/>
    <mergeCell ref="J1886:K1886"/>
    <mergeCell ref="L1886:M1886"/>
    <mergeCell ref="F1887:G1887"/>
    <mergeCell ref="H1887:I1887"/>
    <mergeCell ref="J1887:K1887"/>
    <mergeCell ref="L1887:M1887"/>
    <mergeCell ref="F1884:G1884"/>
    <mergeCell ref="H1884:I1884"/>
    <mergeCell ref="J1884:K1884"/>
    <mergeCell ref="L1884:M1884"/>
    <mergeCell ref="F1885:G1885"/>
    <mergeCell ref="H1885:I1885"/>
    <mergeCell ref="J1885:K1885"/>
    <mergeCell ref="L1885:M1885"/>
    <mergeCell ref="F1882:G1882"/>
    <mergeCell ref="H1882:I1882"/>
    <mergeCell ref="J1882:K1882"/>
    <mergeCell ref="L1882:M1882"/>
    <mergeCell ref="F1883:G1883"/>
    <mergeCell ref="H1883:I1883"/>
    <mergeCell ref="J1883:K1883"/>
    <mergeCell ref="L1883:M1883"/>
    <mergeCell ref="F1880:G1880"/>
    <mergeCell ref="H1880:I1880"/>
    <mergeCell ref="J1880:K1880"/>
    <mergeCell ref="L1880:M1880"/>
    <mergeCell ref="F1881:G1881"/>
    <mergeCell ref="H1881:I1881"/>
    <mergeCell ref="J1881:K1881"/>
    <mergeCell ref="L1881:M1881"/>
    <mergeCell ref="F1878:G1878"/>
    <mergeCell ref="H1878:I1878"/>
    <mergeCell ref="J1878:K1878"/>
    <mergeCell ref="L1878:M1878"/>
    <mergeCell ref="F1879:G1879"/>
    <mergeCell ref="H1879:I1879"/>
    <mergeCell ref="J1879:K1879"/>
    <mergeCell ref="L1879:M1879"/>
    <mergeCell ref="F1876:G1876"/>
    <mergeCell ref="H1876:I1876"/>
    <mergeCell ref="J1876:K1876"/>
    <mergeCell ref="L1876:M1876"/>
    <mergeCell ref="F1877:G1877"/>
    <mergeCell ref="H1877:I1877"/>
    <mergeCell ref="J1877:K1877"/>
    <mergeCell ref="L1877:M1877"/>
    <mergeCell ref="F1874:G1874"/>
    <mergeCell ref="H1874:I1874"/>
    <mergeCell ref="J1874:K1874"/>
    <mergeCell ref="L1874:M1874"/>
    <mergeCell ref="F1875:G1875"/>
    <mergeCell ref="H1875:I1875"/>
    <mergeCell ref="J1875:K1875"/>
    <mergeCell ref="L1875:M1875"/>
    <mergeCell ref="F1872:G1872"/>
    <mergeCell ref="H1872:I1872"/>
    <mergeCell ref="J1872:K1872"/>
    <mergeCell ref="L1872:M1872"/>
    <mergeCell ref="F1873:G1873"/>
    <mergeCell ref="H1873:I1873"/>
    <mergeCell ref="J1873:K1873"/>
    <mergeCell ref="L1873:M1873"/>
    <mergeCell ref="F1870:G1870"/>
    <mergeCell ref="H1870:I1870"/>
    <mergeCell ref="J1870:K1870"/>
    <mergeCell ref="L1870:M1870"/>
    <mergeCell ref="F1871:G1871"/>
    <mergeCell ref="H1871:I1871"/>
    <mergeCell ref="J1871:K1871"/>
    <mergeCell ref="L1871:M1871"/>
    <mergeCell ref="F1868:G1868"/>
    <mergeCell ref="H1868:I1868"/>
    <mergeCell ref="J1868:K1868"/>
    <mergeCell ref="L1868:M1868"/>
    <mergeCell ref="F1869:G1869"/>
    <mergeCell ref="H1869:I1869"/>
    <mergeCell ref="J1869:K1869"/>
    <mergeCell ref="L1869:M1869"/>
    <mergeCell ref="F1866:G1866"/>
    <mergeCell ref="H1866:I1866"/>
    <mergeCell ref="J1866:K1866"/>
    <mergeCell ref="L1866:M1866"/>
    <mergeCell ref="F1867:G1867"/>
    <mergeCell ref="H1867:I1867"/>
    <mergeCell ref="J1867:K1867"/>
    <mergeCell ref="L1867:M1867"/>
    <mergeCell ref="F1864:G1864"/>
    <mergeCell ref="H1864:I1864"/>
    <mergeCell ref="J1864:K1864"/>
    <mergeCell ref="L1864:M1864"/>
    <mergeCell ref="F1865:G1865"/>
    <mergeCell ref="H1865:I1865"/>
    <mergeCell ref="J1865:K1865"/>
    <mergeCell ref="L1865:M1865"/>
    <mergeCell ref="F1862:G1862"/>
    <mergeCell ref="H1862:I1862"/>
    <mergeCell ref="J1862:K1862"/>
    <mergeCell ref="L1862:M1862"/>
    <mergeCell ref="F1863:G1863"/>
    <mergeCell ref="H1863:I1863"/>
    <mergeCell ref="J1863:K1863"/>
    <mergeCell ref="L1863:M1863"/>
    <mergeCell ref="F1860:G1860"/>
    <mergeCell ref="H1860:I1860"/>
    <mergeCell ref="J1860:K1860"/>
    <mergeCell ref="L1860:M1860"/>
    <mergeCell ref="F1861:G1861"/>
    <mergeCell ref="H1861:I1861"/>
    <mergeCell ref="J1861:K1861"/>
    <mergeCell ref="L1861:M1861"/>
    <mergeCell ref="F1858:G1858"/>
    <mergeCell ref="H1858:I1858"/>
    <mergeCell ref="J1858:K1858"/>
    <mergeCell ref="L1858:M1858"/>
    <mergeCell ref="F1859:G1859"/>
    <mergeCell ref="H1859:I1859"/>
    <mergeCell ref="J1859:K1859"/>
    <mergeCell ref="L1859:M1859"/>
    <mergeCell ref="F1856:G1856"/>
    <mergeCell ref="H1856:I1856"/>
    <mergeCell ref="J1856:K1856"/>
    <mergeCell ref="L1856:M1856"/>
    <mergeCell ref="F1857:G1857"/>
    <mergeCell ref="H1857:I1857"/>
    <mergeCell ref="J1857:K1857"/>
    <mergeCell ref="L1857:M1857"/>
    <mergeCell ref="F1854:G1854"/>
    <mergeCell ref="H1854:I1854"/>
    <mergeCell ref="J1854:K1854"/>
    <mergeCell ref="L1854:M1854"/>
    <mergeCell ref="F1855:G1855"/>
    <mergeCell ref="H1855:I1855"/>
    <mergeCell ref="J1855:K1855"/>
    <mergeCell ref="L1855:M1855"/>
    <mergeCell ref="F1852:G1852"/>
    <mergeCell ref="H1852:I1852"/>
    <mergeCell ref="J1852:K1852"/>
    <mergeCell ref="L1852:M1852"/>
    <mergeCell ref="F1853:G1853"/>
    <mergeCell ref="H1853:I1853"/>
    <mergeCell ref="J1853:K1853"/>
    <mergeCell ref="L1853:M1853"/>
    <mergeCell ref="F1850:G1850"/>
    <mergeCell ref="H1850:I1850"/>
    <mergeCell ref="J1850:K1850"/>
    <mergeCell ref="L1850:M1850"/>
    <mergeCell ref="F1851:G1851"/>
    <mergeCell ref="H1851:I1851"/>
    <mergeCell ref="J1851:K1851"/>
    <mergeCell ref="L1851:M1851"/>
    <mergeCell ref="F1848:G1848"/>
    <mergeCell ref="H1848:I1848"/>
    <mergeCell ref="J1848:K1848"/>
    <mergeCell ref="L1848:M1848"/>
    <mergeCell ref="F1849:G1849"/>
    <mergeCell ref="H1849:I1849"/>
    <mergeCell ref="J1849:K1849"/>
    <mergeCell ref="L1849:M1849"/>
    <mergeCell ref="F1846:G1846"/>
    <mergeCell ref="H1846:I1846"/>
    <mergeCell ref="J1846:K1846"/>
    <mergeCell ref="L1846:M1846"/>
    <mergeCell ref="F1847:G1847"/>
    <mergeCell ref="H1847:I1847"/>
    <mergeCell ref="J1847:K1847"/>
    <mergeCell ref="L1847:M1847"/>
    <mergeCell ref="F1844:G1844"/>
    <mergeCell ref="H1844:I1844"/>
    <mergeCell ref="J1844:K1844"/>
    <mergeCell ref="L1844:M1844"/>
    <mergeCell ref="F1845:G1845"/>
    <mergeCell ref="H1845:I1845"/>
    <mergeCell ref="J1845:K1845"/>
    <mergeCell ref="L1845:M1845"/>
    <mergeCell ref="F1842:G1842"/>
    <mergeCell ref="H1842:I1842"/>
    <mergeCell ref="J1842:K1842"/>
    <mergeCell ref="L1842:M1842"/>
    <mergeCell ref="F1843:G1843"/>
    <mergeCell ref="H1843:I1843"/>
    <mergeCell ref="J1843:K1843"/>
    <mergeCell ref="L1843:M1843"/>
    <mergeCell ref="F1840:G1840"/>
    <mergeCell ref="H1840:I1840"/>
    <mergeCell ref="J1840:K1840"/>
    <mergeCell ref="L1840:M1840"/>
    <mergeCell ref="F1841:G1841"/>
    <mergeCell ref="H1841:I1841"/>
    <mergeCell ref="J1841:K1841"/>
    <mergeCell ref="L1841:M1841"/>
    <mergeCell ref="F1838:G1838"/>
    <mergeCell ref="H1838:I1838"/>
    <mergeCell ref="J1838:K1838"/>
    <mergeCell ref="L1838:M1838"/>
    <mergeCell ref="F1839:G1839"/>
    <mergeCell ref="H1839:I1839"/>
    <mergeCell ref="J1839:K1839"/>
    <mergeCell ref="L1839:M1839"/>
    <mergeCell ref="F1836:G1836"/>
    <mergeCell ref="H1836:I1836"/>
    <mergeCell ref="J1836:K1836"/>
    <mergeCell ref="L1836:M1836"/>
    <mergeCell ref="F1837:G1837"/>
    <mergeCell ref="H1837:I1837"/>
    <mergeCell ref="J1837:K1837"/>
    <mergeCell ref="L1837:M1837"/>
    <mergeCell ref="F1834:G1834"/>
    <mergeCell ref="H1834:I1834"/>
    <mergeCell ref="J1834:K1834"/>
    <mergeCell ref="L1834:M1834"/>
    <mergeCell ref="F1835:G1835"/>
    <mergeCell ref="H1835:I1835"/>
    <mergeCell ref="J1835:K1835"/>
    <mergeCell ref="L1835:M1835"/>
    <mergeCell ref="F1832:G1832"/>
    <mergeCell ref="H1832:I1832"/>
    <mergeCell ref="J1832:K1832"/>
    <mergeCell ref="L1832:M1832"/>
    <mergeCell ref="F1833:G1833"/>
    <mergeCell ref="H1833:I1833"/>
    <mergeCell ref="J1833:K1833"/>
    <mergeCell ref="L1833:M1833"/>
    <mergeCell ref="F1830:G1830"/>
    <mergeCell ref="H1830:I1830"/>
    <mergeCell ref="J1830:K1830"/>
    <mergeCell ref="L1830:M1830"/>
    <mergeCell ref="F1831:G1831"/>
    <mergeCell ref="H1831:I1831"/>
    <mergeCell ref="J1831:K1831"/>
    <mergeCell ref="L1831:M1831"/>
    <mergeCell ref="F1828:G1828"/>
    <mergeCell ref="H1828:I1828"/>
    <mergeCell ref="J1828:K1828"/>
    <mergeCell ref="L1828:M1828"/>
    <mergeCell ref="F1829:G1829"/>
    <mergeCell ref="H1829:I1829"/>
    <mergeCell ref="J1829:K1829"/>
    <mergeCell ref="L1829:M1829"/>
    <mergeCell ref="F1826:G1826"/>
    <mergeCell ref="H1826:I1826"/>
    <mergeCell ref="J1826:K1826"/>
    <mergeCell ref="L1826:M1826"/>
    <mergeCell ref="F1827:G1827"/>
    <mergeCell ref="H1827:I1827"/>
    <mergeCell ref="J1827:K1827"/>
    <mergeCell ref="L1827:M1827"/>
    <mergeCell ref="F1824:G1824"/>
    <mergeCell ref="H1824:I1824"/>
    <mergeCell ref="J1824:K1824"/>
    <mergeCell ref="L1824:M1824"/>
    <mergeCell ref="F1825:G1825"/>
    <mergeCell ref="H1825:I1825"/>
    <mergeCell ref="J1825:K1825"/>
    <mergeCell ref="L1825:M1825"/>
    <mergeCell ref="F1822:G1822"/>
    <mergeCell ref="H1822:I1822"/>
    <mergeCell ref="J1822:K1822"/>
    <mergeCell ref="L1822:M1822"/>
    <mergeCell ref="F1823:G1823"/>
    <mergeCell ref="H1823:I1823"/>
    <mergeCell ref="J1823:K1823"/>
    <mergeCell ref="L1823:M1823"/>
    <mergeCell ref="F1820:G1820"/>
    <mergeCell ref="H1820:I1820"/>
    <mergeCell ref="J1820:K1820"/>
    <mergeCell ref="L1820:M1820"/>
    <mergeCell ref="F1821:G1821"/>
    <mergeCell ref="H1821:I1821"/>
    <mergeCell ref="J1821:K1821"/>
    <mergeCell ref="L1821:M1821"/>
    <mergeCell ref="F1818:G1818"/>
    <mergeCell ref="H1818:I1818"/>
    <mergeCell ref="J1818:K1818"/>
    <mergeCell ref="L1818:M1818"/>
    <mergeCell ref="F1819:G1819"/>
    <mergeCell ref="H1819:I1819"/>
    <mergeCell ref="J1819:K1819"/>
    <mergeCell ref="L1819:M1819"/>
    <mergeCell ref="F1816:G1816"/>
    <mergeCell ref="H1816:I1816"/>
    <mergeCell ref="J1816:K1816"/>
    <mergeCell ref="L1816:M1816"/>
    <mergeCell ref="F1817:G1817"/>
    <mergeCell ref="H1817:I1817"/>
    <mergeCell ref="J1817:K1817"/>
    <mergeCell ref="L1817:M1817"/>
    <mergeCell ref="F1814:G1814"/>
    <mergeCell ref="H1814:I1814"/>
    <mergeCell ref="J1814:K1814"/>
    <mergeCell ref="L1814:M1814"/>
    <mergeCell ref="F1815:G1815"/>
    <mergeCell ref="H1815:I1815"/>
    <mergeCell ref="J1815:K1815"/>
    <mergeCell ref="L1815:M1815"/>
    <mergeCell ref="F1812:G1812"/>
    <mergeCell ref="H1812:I1812"/>
    <mergeCell ref="J1812:K1812"/>
    <mergeCell ref="L1812:M1812"/>
    <mergeCell ref="F1813:G1813"/>
    <mergeCell ref="H1813:I1813"/>
    <mergeCell ref="J1813:K1813"/>
    <mergeCell ref="L1813:M1813"/>
    <mergeCell ref="F1810:G1810"/>
    <mergeCell ref="H1810:I1810"/>
    <mergeCell ref="J1810:K1810"/>
    <mergeCell ref="L1810:M1810"/>
    <mergeCell ref="F1811:G1811"/>
    <mergeCell ref="H1811:I1811"/>
    <mergeCell ref="J1811:K1811"/>
    <mergeCell ref="L1811:M1811"/>
    <mergeCell ref="F1808:G1808"/>
    <mergeCell ref="H1808:I1808"/>
    <mergeCell ref="J1808:K1808"/>
    <mergeCell ref="L1808:M1808"/>
    <mergeCell ref="F1809:G1809"/>
    <mergeCell ref="H1809:I1809"/>
    <mergeCell ref="J1809:K1809"/>
    <mergeCell ref="L1809:M1809"/>
    <mergeCell ref="F1806:G1806"/>
    <mergeCell ref="H1806:I1806"/>
    <mergeCell ref="J1806:K1806"/>
    <mergeCell ref="L1806:M1806"/>
    <mergeCell ref="F1807:G1807"/>
    <mergeCell ref="H1807:I1807"/>
    <mergeCell ref="J1807:K1807"/>
    <mergeCell ref="L1807:M1807"/>
    <mergeCell ref="F1804:G1804"/>
    <mergeCell ref="H1804:I1804"/>
    <mergeCell ref="J1804:K1804"/>
    <mergeCell ref="L1804:M1804"/>
    <mergeCell ref="F1805:G1805"/>
    <mergeCell ref="H1805:I1805"/>
    <mergeCell ref="J1805:K1805"/>
    <mergeCell ref="L1805:M1805"/>
    <mergeCell ref="F1802:G1802"/>
    <mergeCell ref="H1802:I1802"/>
    <mergeCell ref="J1802:K1802"/>
    <mergeCell ref="L1802:M1802"/>
    <mergeCell ref="F1803:G1803"/>
    <mergeCell ref="H1803:I1803"/>
    <mergeCell ref="J1803:K1803"/>
    <mergeCell ref="L1803:M1803"/>
    <mergeCell ref="F1800:G1800"/>
    <mergeCell ref="H1800:I1800"/>
    <mergeCell ref="J1800:K1800"/>
    <mergeCell ref="L1800:M1800"/>
    <mergeCell ref="F1801:G1801"/>
    <mergeCell ref="H1801:I1801"/>
    <mergeCell ref="J1801:K1801"/>
    <mergeCell ref="L1801:M1801"/>
    <mergeCell ref="F1798:G1798"/>
    <mergeCell ref="H1798:I1798"/>
    <mergeCell ref="J1798:K1798"/>
    <mergeCell ref="L1798:M1798"/>
    <mergeCell ref="F1799:G1799"/>
    <mergeCell ref="H1799:I1799"/>
    <mergeCell ref="J1799:K1799"/>
    <mergeCell ref="L1799:M1799"/>
    <mergeCell ref="F1796:G1796"/>
    <mergeCell ref="H1796:I1796"/>
    <mergeCell ref="J1796:K1796"/>
    <mergeCell ref="L1796:M1796"/>
    <mergeCell ref="F1797:G1797"/>
    <mergeCell ref="H1797:I1797"/>
    <mergeCell ref="J1797:K1797"/>
    <mergeCell ref="L1797:M1797"/>
    <mergeCell ref="F1794:G1794"/>
    <mergeCell ref="H1794:I1794"/>
    <mergeCell ref="J1794:K1794"/>
    <mergeCell ref="L1794:M1794"/>
    <mergeCell ref="F1795:G1795"/>
    <mergeCell ref="H1795:I1795"/>
    <mergeCell ref="J1795:K1795"/>
    <mergeCell ref="L1795:M1795"/>
    <mergeCell ref="F1792:G1792"/>
    <mergeCell ref="H1792:I1792"/>
    <mergeCell ref="J1792:K1792"/>
    <mergeCell ref="L1792:M1792"/>
    <mergeCell ref="F1793:G1793"/>
    <mergeCell ref="H1793:I1793"/>
    <mergeCell ref="J1793:K1793"/>
    <mergeCell ref="L1793:M1793"/>
    <mergeCell ref="F1790:G1790"/>
    <mergeCell ref="H1790:I1790"/>
    <mergeCell ref="J1790:K1790"/>
    <mergeCell ref="L1790:M1790"/>
    <mergeCell ref="F1791:G1791"/>
    <mergeCell ref="H1791:I1791"/>
    <mergeCell ref="J1791:K1791"/>
    <mergeCell ref="L1791:M1791"/>
    <mergeCell ref="F1788:G1788"/>
    <mergeCell ref="H1788:I1788"/>
    <mergeCell ref="J1788:K1788"/>
    <mergeCell ref="L1788:M1788"/>
    <mergeCell ref="F1789:G1789"/>
    <mergeCell ref="H1789:I1789"/>
    <mergeCell ref="J1789:K1789"/>
    <mergeCell ref="L1789:M1789"/>
    <mergeCell ref="F1786:G1786"/>
    <mergeCell ref="H1786:I1786"/>
    <mergeCell ref="J1786:K1786"/>
    <mergeCell ref="L1786:M1786"/>
    <mergeCell ref="F1787:G1787"/>
    <mergeCell ref="H1787:I1787"/>
    <mergeCell ref="J1787:K1787"/>
    <mergeCell ref="L1787:M1787"/>
    <mergeCell ref="F1784:G1784"/>
    <mergeCell ref="H1784:I1784"/>
    <mergeCell ref="J1784:K1784"/>
    <mergeCell ref="L1784:M1784"/>
    <mergeCell ref="F1785:G1785"/>
    <mergeCell ref="H1785:I1785"/>
    <mergeCell ref="J1785:K1785"/>
    <mergeCell ref="L1785:M1785"/>
    <mergeCell ref="F1782:G1782"/>
    <mergeCell ref="H1782:I1782"/>
    <mergeCell ref="J1782:K1782"/>
    <mergeCell ref="L1782:M1782"/>
    <mergeCell ref="F1783:G1783"/>
    <mergeCell ref="H1783:I1783"/>
    <mergeCell ref="J1783:K1783"/>
    <mergeCell ref="L1783:M1783"/>
    <mergeCell ref="F1780:G1780"/>
    <mergeCell ref="H1780:I1780"/>
    <mergeCell ref="J1780:K1780"/>
    <mergeCell ref="L1780:M1780"/>
    <mergeCell ref="F1781:G1781"/>
    <mergeCell ref="H1781:I1781"/>
    <mergeCell ref="J1781:K1781"/>
    <mergeCell ref="L1781:M1781"/>
    <mergeCell ref="F1778:G1778"/>
    <mergeCell ref="H1778:I1778"/>
    <mergeCell ref="J1778:K1778"/>
    <mergeCell ref="L1778:M1778"/>
    <mergeCell ref="F1779:G1779"/>
    <mergeCell ref="H1779:I1779"/>
    <mergeCell ref="J1779:K1779"/>
    <mergeCell ref="L1779:M1779"/>
    <mergeCell ref="F1776:G1776"/>
    <mergeCell ref="H1776:I1776"/>
    <mergeCell ref="J1776:K1776"/>
    <mergeCell ref="L1776:M1776"/>
    <mergeCell ref="F1777:G1777"/>
    <mergeCell ref="H1777:I1777"/>
    <mergeCell ref="J1777:K1777"/>
    <mergeCell ref="L1777:M1777"/>
    <mergeCell ref="F1774:G1774"/>
    <mergeCell ref="H1774:I1774"/>
    <mergeCell ref="J1774:K1774"/>
    <mergeCell ref="L1774:M1774"/>
    <mergeCell ref="F1775:G1775"/>
    <mergeCell ref="H1775:I1775"/>
    <mergeCell ref="J1775:K1775"/>
    <mergeCell ref="L1775:M1775"/>
    <mergeCell ref="F1772:G1772"/>
    <mergeCell ref="H1772:I1772"/>
    <mergeCell ref="J1772:K1772"/>
    <mergeCell ref="L1772:M1772"/>
    <mergeCell ref="F1773:G1773"/>
    <mergeCell ref="H1773:I1773"/>
    <mergeCell ref="J1773:K1773"/>
    <mergeCell ref="L1773:M1773"/>
    <mergeCell ref="F1770:G1770"/>
    <mergeCell ref="H1770:I1770"/>
    <mergeCell ref="J1770:K1770"/>
    <mergeCell ref="L1770:M1770"/>
    <mergeCell ref="F1771:G1771"/>
    <mergeCell ref="H1771:I1771"/>
    <mergeCell ref="J1771:K1771"/>
    <mergeCell ref="L1771:M1771"/>
    <mergeCell ref="F1768:G1768"/>
    <mergeCell ref="H1768:I1768"/>
    <mergeCell ref="J1768:K1768"/>
    <mergeCell ref="L1768:M1768"/>
    <mergeCell ref="F1769:G1769"/>
    <mergeCell ref="H1769:I1769"/>
    <mergeCell ref="J1769:K1769"/>
    <mergeCell ref="L1769:M1769"/>
    <mergeCell ref="F1766:G1766"/>
    <mergeCell ref="H1766:I1766"/>
    <mergeCell ref="J1766:K1766"/>
    <mergeCell ref="L1766:M1766"/>
    <mergeCell ref="F1767:G1767"/>
    <mergeCell ref="H1767:I1767"/>
    <mergeCell ref="J1767:K1767"/>
    <mergeCell ref="L1767:M1767"/>
    <mergeCell ref="F1764:G1764"/>
    <mergeCell ref="H1764:I1764"/>
    <mergeCell ref="J1764:K1764"/>
    <mergeCell ref="L1764:M1764"/>
    <mergeCell ref="F1765:G1765"/>
    <mergeCell ref="H1765:I1765"/>
    <mergeCell ref="J1765:K1765"/>
    <mergeCell ref="L1765:M1765"/>
    <mergeCell ref="F1762:G1762"/>
    <mergeCell ref="H1762:I1762"/>
    <mergeCell ref="J1762:K1762"/>
    <mergeCell ref="L1762:M1762"/>
    <mergeCell ref="F1763:G1763"/>
    <mergeCell ref="H1763:I1763"/>
    <mergeCell ref="J1763:K1763"/>
    <mergeCell ref="L1763:M1763"/>
    <mergeCell ref="F1760:G1760"/>
    <mergeCell ref="H1760:I1760"/>
    <mergeCell ref="J1760:K1760"/>
    <mergeCell ref="L1760:M1760"/>
    <mergeCell ref="F1761:G1761"/>
    <mergeCell ref="H1761:I1761"/>
    <mergeCell ref="J1761:K1761"/>
    <mergeCell ref="L1761:M1761"/>
    <mergeCell ref="F1758:G1758"/>
    <mergeCell ref="H1758:I1758"/>
    <mergeCell ref="J1758:K1758"/>
    <mergeCell ref="L1758:M1758"/>
    <mergeCell ref="F1759:G1759"/>
    <mergeCell ref="H1759:I1759"/>
    <mergeCell ref="J1759:K1759"/>
    <mergeCell ref="L1759:M1759"/>
    <mergeCell ref="F1756:G1756"/>
    <mergeCell ref="H1756:I1756"/>
    <mergeCell ref="J1756:K1756"/>
    <mergeCell ref="L1756:M1756"/>
    <mergeCell ref="F1757:G1757"/>
    <mergeCell ref="H1757:I1757"/>
    <mergeCell ref="J1757:K1757"/>
    <mergeCell ref="L1757:M1757"/>
    <mergeCell ref="F1754:G1754"/>
    <mergeCell ref="H1754:I1754"/>
    <mergeCell ref="J1754:K1754"/>
    <mergeCell ref="L1754:M1754"/>
    <mergeCell ref="F1755:G1755"/>
    <mergeCell ref="H1755:I1755"/>
    <mergeCell ref="J1755:K1755"/>
    <mergeCell ref="L1755:M1755"/>
    <mergeCell ref="F1752:G1752"/>
    <mergeCell ref="H1752:I1752"/>
    <mergeCell ref="J1752:K1752"/>
    <mergeCell ref="L1752:M1752"/>
    <mergeCell ref="F1753:G1753"/>
    <mergeCell ref="H1753:I1753"/>
    <mergeCell ref="J1753:K1753"/>
    <mergeCell ref="L1753:M1753"/>
    <mergeCell ref="F1750:G1750"/>
    <mergeCell ref="H1750:I1750"/>
    <mergeCell ref="J1750:K1750"/>
    <mergeCell ref="L1750:M1750"/>
    <mergeCell ref="F1751:G1751"/>
    <mergeCell ref="H1751:I1751"/>
    <mergeCell ref="J1751:K1751"/>
    <mergeCell ref="L1751:M1751"/>
    <mergeCell ref="F1748:G1748"/>
    <mergeCell ref="H1748:I1748"/>
    <mergeCell ref="J1748:K1748"/>
    <mergeCell ref="L1748:M1748"/>
    <mergeCell ref="F1749:G1749"/>
    <mergeCell ref="H1749:I1749"/>
    <mergeCell ref="J1749:K1749"/>
    <mergeCell ref="L1749:M1749"/>
    <mergeCell ref="F1746:G1746"/>
    <mergeCell ref="H1746:I1746"/>
    <mergeCell ref="J1746:K1746"/>
    <mergeCell ref="L1746:M1746"/>
    <mergeCell ref="F1747:G1747"/>
    <mergeCell ref="H1747:I1747"/>
    <mergeCell ref="J1747:K1747"/>
    <mergeCell ref="L1747:M1747"/>
    <mergeCell ref="F1744:G1744"/>
    <mergeCell ref="H1744:I1744"/>
    <mergeCell ref="J1744:K1744"/>
    <mergeCell ref="L1744:M1744"/>
    <mergeCell ref="F1745:G1745"/>
    <mergeCell ref="H1745:I1745"/>
    <mergeCell ref="J1745:K1745"/>
    <mergeCell ref="L1745:M1745"/>
    <mergeCell ref="F1742:G1742"/>
    <mergeCell ref="H1742:I1742"/>
    <mergeCell ref="J1742:K1742"/>
    <mergeCell ref="L1742:M1742"/>
    <mergeCell ref="F1743:G1743"/>
    <mergeCell ref="H1743:I1743"/>
    <mergeCell ref="J1743:K1743"/>
    <mergeCell ref="L1743:M1743"/>
    <mergeCell ref="F1740:G1740"/>
    <mergeCell ref="H1740:I1740"/>
    <mergeCell ref="J1740:K1740"/>
    <mergeCell ref="L1740:M1740"/>
    <mergeCell ref="F1741:G1741"/>
    <mergeCell ref="H1741:I1741"/>
    <mergeCell ref="J1741:K1741"/>
    <mergeCell ref="L1741:M1741"/>
    <mergeCell ref="F1738:G1738"/>
    <mergeCell ref="H1738:I1738"/>
    <mergeCell ref="J1738:K1738"/>
    <mergeCell ref="L1738:M1738"/>
    <mergeCell ref="F1739:G1739"/>
    <mergeCell ref="H1739:I1739"/>
    <mergeCell ref="J1739:K1739"/>
    <mergeCell ref="L1739:M1739"/>
    <mergeCell ref="F1736:G1736"/>
    <mergeCell ref="H1736:I1736"/>
    <mergeCell ref="J1736:K1736"/>
    <mergeCell ref="L1736:M1736"/>
    <mergeCell ref="F1737:G1737"/>
    <mergeCell ref="H1737:I1737"/>
    <mergeCell ref="J1737:K1737"/>
    <mergeCell ref="L1737:M1737"/>
    <mergeCell ref="F1734:G1734"/>
    <mergeCell ref="H1734:I1734"/>
    <mergeCell ref="J1734:K1734"/>
    <mergeCell ref="L1734:M1734"/>
    <mergeCell ref="F1735:G1735"/>
    <mergeCell ref="H1735:I1735"/>
    <mergeCell ref="J1735:K1735"/>
    <mergeCell ref="L1735:M1735"/>
    <mergeCell ref="F1732:G1732"/>
    <mergeCell ref="H1732:I1732"/>
    <mergeCell ref="J1732:K1732"/>
    <mergeCell ref="L1732:M1732"/>
    <mergeCell ref="F1733:G1733"/>
    <mergeCell ref="H1733:I1733"/>
    <mergeCell ref="J1733:K1733"/>
    <mergeCell ref="L1733:M1733"/>
    <mergeCell ref="F1730:G1730"/>
    <mergeCell ref="H1730:I1730"/>
    <mergeCell ref="J1730:K1730"/>
    <mergeCell ref="L1730:M1730"/>
    <mergeCell ref="F1731:G1731"/>
    <mergeCell ref="H1731:I1731"/>
    <mergeCell ref="J1731:K1731"/>
    <mergeCell ref="L1731:M1731"/>
    <mergeCell ref="F1728:G1728"/>
    <mergeCell ref="H1728:I1728"/>
    <mergeCell ref="J1728:K1728"/>
    <mergeCell ref="L1728:M1728"/>
    <mergeCell ref="F1729:G1729"/>
    <mergeCell ref="H1729:I1729"/>
    <mergeCell ref="J1729:K1729"/>
    <mergeCell ref="L1729:M1729"/>
    <mergeCell ref="F1726:G1726"/>
    <mergeCell ref="H1726:I1726"/>
    <mergeCell ref="J1726:K1726"/>
    <mergeCell ref="L1726:M1726"/>
    <mergeCell ref="F1727:G1727"/>
    <mergeCell ref="H1727:I1727"/>
    <mergeCell ref="J1727:K1727"/>
    <mergeCell ref="L1727:M1727"/>
    <mergeCell ref="F1724:G1724"/>
    <mergeCell ref="H1724:I1724"/>
    <mergeCell ref="J1724:K1724"/>
    <mergeCell ref="L1724:M1724"/>
    <mergeCell ref="F1725:G1725"/>
    <mergeCell ref="H1725:I1725"/>
    <mergeCell ref="J1725:K1725"/>
    <mergeCell ref="L1725:M1725"/>
    <mergeCell ref="F1722:G1722"/>
    <mergeCell ref="H1722:I1722"/>
    <mergeCell ref="J1722:K1722"/>
    <mergeCell ref="L1722:M1722"/>
    <mergeCell ref="F1723:G1723"/>
    <mergeCell ref="H1723:I1723"/>
    <mergeCell ref="J1723:K1723"/>
    <mergeCell ref="L1723:M1723"/>
    <mergeCell ref="F1720:G1720"/>
    <mergeCell ref="H1720:I1720"/>
    <mergeCell ref="J1720:K1720"/>
    <mergeCell ref="L1720:M1720"/>
    <mergeCell ref="F1721:G1721"/>
    <mergeCell ref="H1721:I1721"/>
    <mergeCell ref="J1721:K1721"/>
    <mergeCell ref="L1721:M1721"/>
    <mergeCell ref="F1718:G1718"/>
    <mergeCell ref="H1718:I1718"/>
    <mergeCell ref="J1718:K1718"/>
    <mergeCell ref="L1718:M1718"/>
    <mergeCell ref="F1719:G1719"/>
    <mergeCell ref="H1719:I1719"/>
    <mergeCell ref="J1719:K1719"/>
    <mergeCell ref="L1719:M1719"/>
    <mergeCell ref="F1716:G1716"/>
    <mergeCell ref="H1716:I1716"/>
    <mergeCell ref="J1716:K1716"/>
    <mergeCell ref="L1716:M1716"/>
    <mergeCell ref="F1717:G1717"/>
    <mergeCell ref="H1717:I1717"/>
    <mergeCell ref="J1717:K1717"/>
    <mergeCell ref="L1717:M1717"/>
    <mergeCell ref="F1714:G1714"/>
    <mergeCell ref="H1714:I1714"/>
    <mergeCell ref="J1714:K1714"/>
    <mergeCell ref="L1714:M1714"/>
    <mergeCell ref="F1715:G1715"/>
    <mergeCell ref="H1715:I1715"/>
    <mergeCell ref="J1715:K1715"/>
    <mergeCell ref="L1715:M1715"/>
    <mergeCell ref="F1712:G1712"/>
    <mergeCell ref="H1712:I1712"/>
    <mergeCell ref="J1712:K1712"/>
    <mergeCell ref="L1712:M1712"/>
    <mergeCell ref="F1713:G1713"/>
    <mergeCell ref="H1713:I1713"/>
    <mergeCell ref="J1713:K1713"/>
    <mergeCell ref="L1713:M1713"/>
    <mergeCell ref="F1710:G1710"/>
    <mergeCell ref="H1710:I1710"/>
    <mergeCell ref="J1710:K1710"/>
    <mergeCell ref="L1710:M1710"/>
    <mergeCell ref="F1711:G1711"/>
    <mergeCell ref="H1711:I1711"/>
    <mergeCell ref="J1711:K1711"/>
    <mergeCell ref="L1711:M1711"/>
    <mergeCell ref="F1708:G1708"/>
    <mergeCell ref="H1708:I1708"/>
    <mergeCell ref="J1708:K1708"/>
    <mergeCell ref="L1708:M1708"/>
    <mergeCell ref="F1709:G1709"/>
    <mergeCell ref="H1709:I1709"/>
    <mergeCell ref="J1709:K1709"/>
    <mergeCell ref="L1709:M1709"/>
    <mergeCell ref="F1706:G1706"/>
    <mergeCell ref="H1706:I1706"/>
    <mergeCell ref="J1706:K1706"/>
    <mergeCell ref="L1706:M1706"/>
    <mergeCell ref="F1707:G1707"/>
    <mergeCell ref="H1707:I1707"/>
    <mergeCell ref="J1707:K1707"/>
    <mergeCell ref="L1707:M1707"/>
    <mergeCell ref="F1704:G1704"/>
    <mergeCell ref="H1704:I1704"/>
    <mergeCell ref="J1704:K1704"/>
    <mergeCell ref="L1704:M1704"/>
    <mergeCell ref="F1705:G1705"/>
    <mergeCell ref="H1705:I1705"/>
    <mergeCell ref="J1705:K1705"/>
    <mergeCell ref="L1705:M1705"/>
    <mergeCell ref="F1702:G1702"/>
    <mergeCell ref="H1702:I1702"/>
    <mergeCell ref="J1702:K1702"/>
    <mergeCell ref="L1702:M1702"/>
    <mergeCell ref="F1703:G1703"/>
    <mergeCell ref="H1703:I1703"/>
    <mergeCell ref="J1703:K1703"/>
    <mergeCell ref="L1703:M1703"/>
    <mergeCell ref="F1700:G1700"/>
    <mergeCell ref="H1700:I1700"/>
    <mergeCell ref="J1700:K1700"/>
    <mergeCell ref="L1700:M1700"/>
    <mergeCell ref="F1701:G1701"/>
    <mergeCell ref="H1701:I1701"/>
    <mergeCell ref="J1701:K1701"/>
    <mergeCell ref="L1701:M1701"/>
    <mergeCell ref="F1698:G1698"/>
    <mergeCell ref="H1698:I1698"/>
    <mergeCell ref="J1698:K1698"/>
    <mergeCell ref="L1698:M1698"/>
    <mergeCell ref="F1699:G1699"/>
    <mergeCell ref="H1699:I1699"/>
    <mergeCell ref="J1699:K1699"/>
    <mergeCell ref="L1699:M1699"/>
    <mergeCell ref="F1696:G1696"/>
    <mergeCell ref="H1696:I1696"/>
    <mergeCell ref="J1696:K1696"/>
    <mergeCell ref="L1696:M1696"/>
    <mergeCell ref="F1697:G1697"/>
    <mergeCell ref="H1697:I1697"/>
    <mergeCell ref="J1697:K1697"/>
    <mergeCell ref="L1697:M1697"/>
    <mergeCell ref="F1694:G1694"/>
    <mergeCell ref="H1694:I1694"/>
    <mergeCell ref="J1694:K1694"/>
    <mergeCell ref="L1694:M1694"/>
    <mergeCell ref="F1695:G1695"/>
    <mergeCell ref="H1695:I1695"/>
    <mergeCell ref="J1695:K1695"/>
    <mergeCell ref="L1695:M1695"/>
    <mergeCell ref="F1692:G1692"/>
    <mergeCell ref="H1692:I1692"/>
    <mergeCell ref="J1692:K1692"/>
    <mergeCell ref="L1692:M1692"/>
    <mergeCell ref="F1693:G1693"/>
    <mergeCell ref="H1693:I1693"/>
    <mergeCell ref="J1693:K1693"/>
    <mergeCell ref="L1693:M1693"/>
    <mergeCell ref="F1690:G1690"/>
    <mergeCell ref="H1690:I1690"/>
    <mergeCell ref="J1690:K1690"/>
    <mergeCell ref="L1690:M1690"/>
    <mergeCell ref="F1691:G1691"/>
    <mergeCell ref="H1691:I1691"/>
    <mergeCell ref="J1691:K1691"/>
    <mergeCell ref="L1691:M1691"/>
    <mergeCell ref="F1688:G1688"/>
    <mergeCell ref="H1688:I1688"/>
    <mergeCell ref="J1688:K1688"/>
    <mergeCell ref="L1688:M1688"/>
    <mergeCell ref="F1689:G1689"/>
    <mergeCell ref="H1689:I1689"/>
    <mergeCell ref="J1689:K1689"/>
    <mergeCell ref="L1689:M1689"/>
    <mergeCell ref="F1686:G1686"/>
    <mergeCell ref="H1686:I1686"/>
    <mergeCell ref="J1686:K1686"/>
    <mergeCell ref="L1686:M1686"/>
    <mergeCell ref="F1687:G1687"/>
    <mergeCell ref="H1687:I1687"/>
    <mergeCell ref="J1687:K1687"/>
    <mergeCell ref="L1687:M1687"/>
    <mergeCell ref="F1684:G1684"/>
    <mergeCell ref="H1684:I1684"/>
    <mergeCell ref="J1684:K1684"/>
    <mergeCell ref="L1684:M1684"/>
    <mergeCell ref="F1685:G1685"/>
    <mergeCell ref="H1685:I1685"/>
    <mergeCell ref="J1685:K1685"/>
    <mergeCell ref="L1685:M1685"/>
    <mergeCell ref="F1682:G1682"/>
    <mergeCell ref="H1682:I1682"/>
    <mergeCell ref="J1682:K1682"/>
    <mergeCell ref="L1682:M1682"/>
    <mergeCell ref="F1683:G1683"/>
    <mergeCell ref="H1683:I1683"/>
    <mergeCell ref="J1683:K1683"/>
    <mergeCell ref="L1683:M1683"/>
    <mergeCell ref="F1680:G1680"/>
    <mergeCell ref="H1680:I1680"/>
    <mergeCell ref="J1680:K1680"/>
    <mergeCell ref="L1680:M1680"/>
    <mergeCell ref="F1681:G1681"/>
    <mergeCell ref="H1681:I1681"/>
    <mergeCell ref="J1681:K1681"/>
    <mergeCell ref="L1681:M1681"/>
    <mergeCell ref="F1678:G1678"/>
    <mergeCell ref="H1678:I1678"/>
    <mergeCell ref="J1678:K1678"/>
    <mergeCell ref="L1678:M1678"/>
    <mergeCell ref="F1679:G1679"/>
    <mergeCell ref="H1679:I1679"/>
    <mergeCell ref="J1679:K1679"/>
    <mergeCell ref="L1679:M1679"/>
    <mergeCell ref="F1676:G1676"/>
    <mergeCell ref="H1676:I1676"/>
    <mergeCell ref="J1676:K1676"/>
    <mergeCell ref="L1676:M1676"/>
    <mergeCell ref="F1677:G1677"/>
    <mergeCell ref="H1677:I1677"/>
    <mergeCell ref="J1677:K1677"/>
    <mergeCell ref="L1677:M1677"/>
    <mergeCell ref="F1674:G1674"/>
    <mergeCell ref="H1674:I1674"/>
    <mergeCell ref="J1674:K1674"/>
    <mergeCell ref="L1674:M1674"/>
    <mergeCell ref="F1675:G1675"/>
    <mergeCell ref="H1675:I1675"/>
    <mergeCell ref="J1675:K1675"/>
    <mergeCell ref="L1675:M1675"/>
    <mergeCell ref="F1672:G1672"/>
    <mergeCell ref="H1672:I1672"/>
    <mergeCell ref="J1672:K1672"/>
    <mergeCell ref="L1672:M1672"/>
    <mergeCell ref="F1673:G1673"/>
    <mergeCell ref="H1673:I1673"/>
    <mergeCell ref="J1673:K1673"/>
    <mergeCell ref="L1673:M1673"/>
    <mergeCell ref="F1670:G1670"/>
    <mergeCell ref="H1670:I1670"/>
    <mergeCell ref="J1670:K1670"/>
    <mergeCell ref="L1670:M1670"/>
    <mergeCell ref="F1671:G1671"/>
    <mergeCell ref="H1671:I1671"/>
    <mergeCell ref="J1671:K1671"/>
    <mergeCell ref="L1671:M1671"/>
    <mergeCell ref="F1668:G1668"/>
    <mergeCell ref="H1668:I1668"/>
    <mergeCell ref="J1668:K1668"/>
    <mergeCell ref="L1668:M1668"/>
    <mergeCell ref="F1669:G1669"/>
    <mergeCell ref="H1669:I1669"/>
    <mergeCell ref="J1669:K1669"/>
    <mergeCell ref="L1669:M1669"/>
    <mergeCell ref="F1666:G1666"/>
    <mergeCell ref="H1666:I1666"/>
    <mergeCell ref="J1666:K1666"/>
    <mergeCell ref="L1666:M1666"/>
    <mergeCell ref="F1667:G1667"/>
    <mergeCell ref="H1667:I1667"/>
    <mergeCell ref="J1667:K1667"/>
    <mergeCell ref="L1667:M1667"/>
    <mergeCell ref="F1664:G1664"/>
    <mergeCell ref="H1664:I1664"/>
    <mergeCell ref="J1664:K1664"/>
    <mergeCell ref="L1664:M1664"/>
    <mergeCell ref="F1665:G1665"/>
    <mergeCell ref="H1665:I1665"/>
    <mergeCell ref="J1665:K1665"/>
    <mergeCell ref="L1665:M1665"/>
    <mergeCell ref="F1662:G1662"/>
    <mergeCell ref="H1662:I1662"/>
    <mergeCell ref="J1662:K1662"/>
    <mergeCell ref="L1662:M1662"/>
    <mergeCell ref="F1663:G1663"/>
    <mergeCell ref="H1663:I1663"/>
    <mergeCell ref="J1663:K1663"/>
    <mergeCell ref="L1663:M1663"/>
    <mergeCell ref="F1660:G1660"/>
    <mergeCell ref="H1660:I1660"/>
    <mergeCell ref="J1660:K1660"/>
    <mergeCell ref="L1660:M1660"/>
    <mergeCell ref="F1661:G1661"/>
    <mergeCell ref="H1661:I1661"/>
    <mergeCell ref="J1661:K1661"/>
    <mergeCell ref="L1661:M1661"/>
    <mergeCell ref="F1658:G1658"/>
    <mergeCell ref="H1658:I1658"/>
    <mergeCell ref="J1658:K1658"/>
    <mergeCell ref="L1658:M1658"/>
    <mergeCell ref="F1659:G1659"/>
    <mergeCell ref="H1659:I1659"/>
    <mergeCell ref="J1659:K1659"/>
    <mergeCell ref="L1659:M1659"/>
    <mergeCell ref="F1656:G1656"/>
    <mergeCell ref="H1656:I1656"/>
    <mergeCell ref="J1656:K1656"/>
    <mergeCell ref="L1656:M1656"/>
    <mergeCell ref="F1657:G1657"/>
    <mergeCell ref="H1657:I1657"/>
    <mergeCell ref="J1657:K1657"/>
    <mergeCell ref="L1657:M1657"/>
    <mergeCell ref="F1654:G1654"/>
    <mergeCell ref="H1654:I1654"/>
    <mergeCell ref="J1654:K1654"/>
    <mergeCell ref="L1654:M1654"/>
    <mergeCell ref="F1655:G1655"/>
    <mergeCell ref="H1655:I1655"/>
    <mergeCell ref="J1655:K1655"/>
    <mergeCell ref="L1655:M1655"/>
    <mergeCell ref="F1652:G1652"/>
    <mergeCell ref="H1652:I1652"/>
    <mergeCell ref="J1652:K1652"/>
    <mergeCell ref="L1652:M1652"/>
    <mergeCell ref="F1653:G1653"/>
    <mergeCell ref="H1653:I1653"/>
    <mergeCell ref="J1653:K1653"/>
    <mergeCell ref="L1653:M1653"/>
    <mergeCell ref="F1650:G1650"/>
    <mergeCell ref="H1650:I1650"/>
    <mergeCell ref="J1650:K1650"/>
    <mergeCell ref="L1650:M1650"/>
    <mergeCell ref="F1651:G1651"/>
    <mergeCell ref="H1651:I1651"/>
    <mergeCell ref="J1651:K1651"/>
    <mergeCell ref="L1651:M1651"/>
    <mergeCell ref="F1648:G1648"/>
    <mergeCell ref="H1648:I1648"/>
    <mergeCell ref="J1648:K1648"/>
    <mergeCell ref="L1648:M1648"/>
    <mergeCell ref="F1649:G1649"/>
    <mergeCell ref="H1649:I1649"/>
    <mergeCell ref="J1649:K1649"/>
    <mergeCell ref="L1649:M1649"/>
    <mergeCell ref="F1646:G1646"/>
    <mergeCell ref="H1646:I1646"/>
    <mergeCell ref="J1646:K1646"/>
    <mergeCell ref="L1646:M1646"/>
    <mergeCell ref="F1647:G1647"/>
    <mergeCell ref="H1647:I1647"/>
    <mergeCell ref="J1647:K1647"/>
    <mergeCell ref="L1647:M1647"/>
    <mergeCell ref="F1644:G1644"/>
    <mergeCell ref="H1644:I1644"/>
    <mergeCell ref="J1644:K1644"/>
    <mergeCell ref="L1644:M1644"/>
    <mergeCell ref="F1645:G1645"/>
    <mergeCell ref="H1645:I1645"/>
    <mergeCell ref="J1645:K1645"/>
    <mergeCell ref="L1645:M1645"/>
    <mergeCell ref="F1642:G1642"/>
    <mergeCell ref="H1642:I1642"/>
    <mergeCell ref="J1642:K1642"/>
    <mergeCell ref="L1642:M1642"/>
    <mergeCell ref="F1643:G1643"/>
    <mergeCell ref="H1643:I1643"/>
    <mergeCell ref="J1643:K1643"/>
    <mergeCell ref="L1643:M1643"/>
    <mergeCell ref="F1640:G1640"/>
    <mergeCell ref="H1640:I1640"/>
    <mergeCell ref="J1640:K1640"/>
    <mergeCell ref="L1640:M1640"/>
    <mergeCell ref="F1641:G1641"/>
    <mergeCell ref="H1641:I1641"/>
    <mergeCell ref="J1641:K1641"/>
    <mergeCell ref="L1641:M1641"/>
    <mergeCell ref="F1638:G1638"/>
    <mergeCell ref="H1638:I1638"/>
    <mergeCell ref="J1638:K1638"/>
    <mergeCell ref="L1638:M1638"/>
    <mergeCell ref="F1639:G1639"/>
    <mergeCell ref="H1639:I1639"/>
    <mergeCell ref="J1639:K1639"/>
    <mergeCell ref="L1639:M1639"/>
    <mergeCell ref="F1636:G1636"/>
    <mergeCell ref="H1636:I1636"/>
    <mergeCell ref="J1636:K1636"/>
    <mergeCell ref="L1636:M1636"/>
    <mergeCell ref="F1637:G1637"/>
    <mergeCell ref="H1637:I1637"/>
    <mergeCell ref="J1637:K1637"/>
    <mergeCell ref="L1637:M1637"/>
    <mergeCell ref="F1634:G1634"/>
    <mergeCell ref="H1634:I1634"/>
    <mergeCell ref="J1634:K1634"/>
    <mergeCell ref="L1634:M1634"/>
    <mergeCell ref="F1635:G1635"/>
    <mergeCell ref="H1635:I1635"/>
    <mergeCell ref="J1635:K1635"/>
    <mergeCell ref="L1635:M1635"/>
    <mergeCell ref="F1632:G1632"/>
    <mergeCell ref="H1632:I1632"/>
    <mergeCell ref="J1632:K1632"/>
    <mergeCell ref="L1632:M1632"/>
    <mergeCell ref="F1633:G1633"/>
    <mergeCell ref="H1633:I1633"/>
    <mergeCell ref="J1633:K1633"/>
    <mergeCell ref="L1633:M1633"/>
    <mergeCell ref="F1630:G1630"/>
    <mergeCell ref="H1630:I1630"/>
    <mergeCell ref="J1630:K1630"/>
    <mergeCell ref="L1630:M1630"/>
    <mergeCell ref="F1631:G1631"/>
    <mergeCell ref="H1631:I1631"/>
    <mergeCell ref="J1631:K1631"/>
    <mergeCell ref="L1631:M1631"/>
    <mergeCell ref="F1628:G1628"/>
    <mergeCell ref="H1628:I1628"/>
    <mergeCell ref="J1628:K1628"/>
    <mergeCell ref="L1628:M1628"/>
    <mergeCell ref="F1629:G1629"/>
    <mergeCell ref="H1629:I1629"/>
    <mergeCell ref="J1629:K1629"/>
    <mergeCell ref="L1629:M1629"/>
    <mergeCell ref="F1626:G1626"/>
    <mergeCell ref="H1626:I1626"/>
    <mergeCell ref="J1626:K1626"/>
    <mergeCell ref="L1626:M1626"/>
    <mergeCell ref="F1627:G1627"/>
    <mergeCell ref="H1627:I1627"/>
    <mergeCell ref="J1627:K1627"/>
    <mergeCell ref="L1627:M1627"/>
    <mergeCell ref="F1624:G1624"/>
    <mergeCell ref="H1624:I1624"/>
    <mergeCell ref="J1624:K1624"/>
    <mergeCell ref="L1624:M1624"/>
    <mergeCell ref="F1625:G1625"/>
    <mergeCell ref="H1625:I1625"/>
    <mergeCell ref="J1625:K1625"/>
    <mergeCell ref="L1625:M1625"/>
    <mergeCell ref="F1622:G1622"/>
    <mergeCell ref="H1622:I1622"/>
    <mergeCell ref="J1622:K1622"/>
    <mergeCell ref="L1622:M1622"/>
    <mergeCell ref="F1623:G1623"/>
    <mergeCell ref="H1623:I1623"/>
    <mergeCell ref="J1623:K1623"/>
    <mergeCell ref="L1623:M1623"/>
    <mergeCell ref="F1620:G1620"/>
    <mergeCell ref="H1620:I1620"/>
    <mergeCell ref="J1620:K1620"/>
    <mergeCell ref="L1620:M1620"/>
    <mergeCell ref="F1621:G1621"/>
    <mergeCell ref="H1621:I1621"/>
    <mergeCell ref="J1621:K1621"/>
    <mergeCell ref="L1621:M1621"/>
    <mergeCell ref="F1618:G1618"/>
    <mergeCell ref="H1618:I1618"/>
    <mergeCell ref="J1618:K1618"/>
    <mergeCell ref="L1618:M1618"/>
    <mergeCell ref="F1619:G1619"/>
    <mergeCell ref="H1619:I1619"/>
    <mergeCell ref="J1619:K1619"/>
    <mergeCell ref="L1619:M1619"/>
    <mergeCell ref="F1616:G1616"/>
    <mergeCell ref="H1616:I1616"/>
    <mergeCell ref="J1616:K1616"/>
    <mergeCell ref="L1616:M1616"/>
    <mergeCell ref="F1617:G1617"/>
    <mergeCell ref="H1617:I1617"/>
    <mergeCell ref="J1617:K1617"/>
    <mergeCell ref="L1617:M1617"/>
    <mergeCell ref="F1614:G1614"/>
    <mergeCell ref="H1614:I1614"/>
    <mergeCell ref="J1614:K1614"/>
    <mergeCell ref="L1614:M1614"/>
    <mergeCell ref="F1615:G1615"/>
    <mergeCell ref="H1615:I1615"/>
    <mergeCell ref="J1615:K1615"/>
    <mergeCell ref="L1615:M1615"/>
    <mergeCell ref="F1612:G1612"/>
    <mergeCell ref="H1612:I1612"/>
    <mergeCell ref="J1612:K1612"/>
    <mergeCell ref="L1612:M1612"/>
    <mergeCell ref="F1613:G1613"/>
    <mergeCell ref="H1613:I1613"/>
    <mergeCell ref="J1613:K1613"/>
    <mergeCell ref="L1613:M1613"/>
    <mergeCell ref="F1610:G1610"/>
    <mergeCell ref="H1610:I1610"/>
    <mergeCell ref="J1610:K1610"/>
    <mergeCell ref="L1610:M1610"/>
    <mergeCell ref="F1611:G1611"/>
    <mergeCell ref="H1611:I1611"/>
    <mergeCell ref="J1611:K1611"/>
    <mergeCell ref="L1611:M1611"/>
    <mergeCell ref="F1608:G1608"/>
    <mergeCell ref="H1608:I1608"/>
    <mergeCell ref="J1608:K1608"/>
    <mergeCell ref="L1608:M1608"/>
    <mergeCell ref="F1609:G1609"/>
    <mergeCell ref="H1609:I1609"/>
    <mergeCell ref="J1609:K1609"/>
    <mergeCell ref="L1609:M1609"/>
    <mergeCell ref="F1606:G1606"/>
    <mergeCell ref="H1606:I1606"/>
    <mergeCell ref="J1606:K1606"/>
    <mergeCell ref="L1606:M1606"/>
    <mergeCell ref="F1607:G1607"/>
    <mergeCell ref="H1607:I1607"/>
    <mergeCell ref="J1607:K1607"/>
    <mergeCell ref="L1607:M1607"/>
    <mergeCell ref="F1604:G1604"/>
    <mergeCell ref="H1604:I1604"/>
    <mergeCell ref="J1604:K1604"/>
    <mergeCell ref="L1604:M1604"/>
    <mergeCell ref="F1605:G1605"/>
    <mergeCell ref="H1605:I1605"/>
    <mergeCell ref="J1605:K1605"/>
    <mergeCell ref="L1605:M1605"/>
    <mergeCell ref="F1602:G1602"/>
    <mergeCell ref="H1602:I1602"/>
    <mergeCell ref="J1602:K1602"/>
    <mergeCell ref="L1602:M1602"/>
    <mergeCell ref="F1603:G1603"/>
    <mergeCell ref="H1603:I1603"/>
    <mergeCell ref="J1603:K1603"/>
    <mergeCell ref="L1603:M1603"/>
    <mergeCell ref="F1600:G1600"/>
    <mergeCell ref="H1600:I1600"/>
    <mergeCell ref="J1600:K1600"/>
    <mergeCell ref="L1600:M1600"/>
    <mergeCell ref="F1601:G1601"/>
    <mergeCell ref="H1601:I1601"/>
    <mergeCell ref="J1601:K1601"/>
    <mergeCell ref="L1601:M1601"/>
    <mergeCell ref="F1598:G1598"/>
    <mergeCell ref="H1598:I1598"/>
    <mergeCell ref="J1598:K1598"/>
    <mergeCell ref="L1598:M1598"/>
    <mergeCell ref="F1599:G1599"/>
    <mergeCell ref="H1599:I1599"/>
    <mergeCell ref="J1599:K1599"/>
    <mergeCell ref="L1599:M1599"/>
    <mergeCell ref="F1596:G1596"/>
    <mergeCell ref="H1596:I1596"/>
    <mergeCell ref="J1596:K1596"/>
    <mergeCell ref="L1596:M1596"/>
    <mergeCell ref="F1597:G1597"/>
    <mergeCell ref="H1597:I1597"/>
    <mergeCell ref="J1597:K1597"/>
    <mergeCell ref="L1597:M1597"/>
    <mergeCell ref="F1594:G1594"/>
    <mergeCell ref="H1594:I1594"/>
    <mergeCell ref="J1594:K1594"/>
    <mergeCell ref="L1594:M1594"/>
    <mergeCell ref="F1595:G1595"/>
    <mergeCell ref="H1595:I1595"/>
    <mergeCell ref="J1595:K1595"/>
    <mergeCell ref="L1595:M1595"/>
    <mergeCell ref="F1592:G1592"/>
    <mergeCell ref="H1592:I1592"/>
    <mergeCell ref="J1592:K1592"/>
    <mergeCell ref="L1592:M1592"/>
    <mergeCell ref="F1593:G1593"/>
    <mergeCell ref="H1593:I1593"/>
    <mergeCell ref="J1593:K1593"/>
    <mergeCell ref="L1593:M1593"/>
    <mergeCell ref="F1590:G1590"/>
    <mergeCell ref="H1590:I1590"/>
    <mergeCell ref="J1590:K1590"/>
    <mergeCell ref="L1590:M1590"/>
    <mergeCell ref="F1591:G1591"/>
    <mergeCell ref="H1591:I1591"/>
    <mergeCell ref="J1591:K1591"/>
    <mergeCell ref="L1591:M1591"/>
    <mergeCell ref="F1588:G1588"/>
    <mergeCell ref="H1588:I1588"/>
    <mergeCell ref="J1588:K1588"/>
    <mergeCell ref="L1588:M1588"/>
    <mergeCell ref="F1589:G1589"/>
    <mergeCell ref="H1589:I1589"/>
    <mergeCell ref="J1589:K1589"/>
    <mergeCell ref="L1589:M1589"/>
    <mergeCell ref="F1586:G1586"/>
    <mergeCell ref="H1586:I1586"/>
    <mergeCell ref="J1586:K1586"/>
    <mergeCell ref="L1586:M1586"/>
    <mergeCell ref="F1587:G1587"/>
    <mergeCell ref="H1587:I1587"/>
    <mergeCell ref="J1587:K1587"/>
    <mergeCell ref="L1587:M1587"/>
    <mergeCell ref="F1584:G1584"/>
    <mergeCell ref="H1584:I1584"/>
    <mergeCell ref="J1584:K1584"/>
    <mergeCell ref="L1584:M1584"/>
    <mergeCell ref="F1585:G1585"/>
    <mergeCell ref="H1585:I1585"/>
    <mergeCell ref="J1585:K1585"/>
    <mergeCell ref="L1585:M1585"/>
    <mergeCell ref="F1582:G1582"/>
    <mergeCell ref="H1582:I1582"/>
    <mergeCell ref="J1582:K1582"/>
    <mergeCell ref="L1582:M1582"/>
    <mergeCell ref="F1583:G1583"/>
    <mergeCell ref="H1583:I1583"/>
    <mergeCell ref="J1583:K1583"/>
    <mergeCell ref="L1583:M1583"/>
    <mergeCell ref="F1580:G1580"/>
    <mergeCell ref="H1580:I1580"/>
    <mergeCell ref="J1580:K1580"/>
    <mergeCell ref="L1580:M1580"/>
    <mergeCell ref="F1581:G1581"/>
    <mergeCell ref="H1581:I1581"/>
    <mergeCell ref="J1581:K1581"/>
    <mergeCell ref="L1581:M1581"/>
    <mergeCell ref="F1578:G1578"/>
    <mergeCell ref="H1578:I1578"/>
    <mergeCell ref="J1578:K1578"/>
    <mergeCell ref="L1578:M1578"/>
    <mergeCell ref="F1579:G1579"/>
    <mergeCell ref="H1579:I1579"/>
    <mergeCell ref="J1579:K1579"/>
    <mergeCell ref="L1579:M1579"/>
    <mergeCell ref="F1576:G1576"/>
    <mergeCell ref="H1576:I1576"/>
    <mergeCell ref="J1576:K1576"/>
    <mergeCell ref="L1576:M1576"/>
    <mergeCell ref="F1577:G1577"/>
    <mergeCell ref="H1577:I1577"/>
    <mergeCell ref="J1577:K1577"/>
    <mergeCell ref="L1577:M1577"/>
    <mergeCell ref="F1574:G1574"/>
    <mergeCell ref="H1574:I1574"/>
    <mergeCell ref="J1574:K1574"/>
    <mergeCell ref="L1574:M1574"/>
    <mergeCell ref="F1575:G1575"/>
    <mergeCell ref="H1575:I1575"/>
    <mergeCell ref="J1575:K1575"/>
    <mergeCell ref="L1575:M1575"/>
    <mergeCell ref="F1572:G1572"/>
    <mergeCell ref="H1572:I1572"/>
    <mergeCell ref="J1572:K1572"/>
    <mergeCell ref="L1572:M1572"/>
    <mergeCell ref="F1573:G1573"/>
    <mergeCell ref="H1573:I1573"/>
    <mergeCell ref="J1573:K1573"/>
    <mergeCell ref="L1573:M1573"/>
    <mergeCell ref="F1570:G1570"/>
    <mergeCell ref="H1570:I1570"/>
    <mergeCell ref="J1570:K1570"/>
    <mergeCell ref="L1570:M1570"/>
    <mergeCell ref="F1571:G1571"/>
    <mergeCell ref="H1571:I1571"/>
    <mergeCell ref="J1571:K1571"/>
    <mergeCell ref="L1571:M1571"/>
    <mergeCell ref="F1568:G1568"/>
    <mergeCell ref="H1568:I1568"/>
    <mergeCell ref="J1568:K1568"/>
    <mergeCell ref="L1568:M1568"/>
    <mergeCell ref="F1569:G1569"/>
    <mergeCell ref="H1569:I1569"/>
    <mergeCell ref="J1569:K1569"/>
    <mergeCell ref="L1569:M1569"/>
    <mergeCell ref="F1566:G1566"/>
    <mergeCell ref="H1566:I1566"/>
    <mergeCell ref="J1566:K1566"/>
    <mergeCell ref="L1566:M1566"/>
    <mergeCell ref="F1567:G1567"/>
    <mergeCell ref="H1567:I1567"/>
    <mergeCell ref="J1567:K1567"/>
    <mergeCell ref="L1567:M1567"/>
    <mergeCell ref="F1564:G1564"/>
    <mergeCell ref="H1564:I1564"/>
    <mergeCell ref="J1564:K1564"/>
    <mergeCell ref="L1564:M1564"/>
    <mergeCell ref="F1565:G1565"/>
    <mergeCell ref="H1565:I1565"/>
    <mergeCell ref="J1565:K1565"/>
    <mergeCell ref="L1565:M1565"/>
    <mergeCell ref="F1562:G1562"/>
    <mergeCell ref="H1562:I1562"/>
    <mergeCell ref="J1562:K1562"/>
    <mergeCell ref="L1562:M1562"/>
    <mergeCell ref="F1563:G1563"/>
    <mergeCell ref="H1563:I1563"/>
    <mergeCell ref="J1563:K1563"/>
    <mergeCell ref="L1563:M1563"/>
    <mergeCell ref="F1560:G1560"/>
    <mergeCell ref="H1560:I1560"/>
    <mergeCell ref="J1560:K1560"/>
    <mergeCell ref="L1560:M1560"/>
    <mergeCell ref="F1561:G1561"/>
    <mergeCell ref="H1561:I1561"/>
    <mergeCell ref="J1561:K1561"/>
    <mergeCell ref="L1561:M1561"/>
    <mergeCell ref="F1558:G1558"/>
    <mergeCell ref="H1558:I1558"/>
    <mergeCell ref="J1558:K1558"/>
    <mergeCell ref="L1558:M1558"/>
    <mergeCell ref="F1559:G1559"/>
    <mergeCell ref="H1559:I1559"/>
    <mergeCell ref="J1559:K1559"/>
    <mergeCell ref="L1559:M1559"/>
    <mergeCell ref="F1556:G1556"/>
    <mergeCell ref="H1556:I1556"/>
    <mergeCell ref="J1556:K1556"/>
    <mergeCell ref="L1556:M1556"/>
    <mergeCell ref="F1557:G1557"/>
    <mergeCell ref="H1557:I1557"/>
    <mergeCell ref="J1557:K1557"/>
    <mergeCell ref="L1557:M1557"/>
    <mergeCell ref="F1554:G1554"/>
    <mergeCell ref="H1554:I1554"/>
    <mergeCell ref="J1554:K1554"/>
    <mergeCell ref="L1554:M1554"/>
    <mergeCell ref="F1555:G1555"/>
    <mergeCell ref="H1555:I1555"/>
    <mergeCell ref="J1555:K1555"/>
    <mergeCell ref="L1555:M1555"/>
    <mergeCell ref="F1552:G1552"/>
    <mergeCell ref="H1552:I1552"/>
    <mergeCell ref="J1552:K1552"/>
    <mergeCell ref="L1552:M1552"/>
    <mergeCell ref="F1553:G1553"/>
    <mergeCell ref="H1553:I1553"/>
    <mergeCell ref="J1553:K1553"/>
    <mergeCell ref="L1553:M1553"/>
    <mergeCell ref="F1550:G1550"/>
    <mergeCell ref="H1550:I1550"/>
    <mergeCell ref="J1550:K1550"/>
    <mergeCell ref="L1550:M1550"/>
    <mergeCell ref="F1551:G1551"/>
    <mergeCell ref="H1551:I1551"/>
    <mergeCell ref="J1551:K1551"/>
    <mergeCell ref="L1551:M1551"/>
    <mergeCell ref="E1549:F1549"/>
    <mergeCell ref="H1549:I1549"/>
    <mergeCell ref="J1549:K1549"/>
    <mergeCell ref="L1549:M1549"/>
    <mergeCell ref="E1547:F1547"/>
    <mergeCell ref="H1547:I1547"/>
    <mergeCell ref="J1547:K1547"/>
    <mergeCell ref="L1547:M1547"/>
    <mergeCell ref="E1548:F1548"/>
    <mergeCell ref="H1548:I1548"/>
    <mergeCell ref="J1548:K1548"/>
    <mergeCell ref="L1548:M1548"/>
    <mergeCell ref="E1545:F1545"/>
    <mergeCell ref="H1545:I1545"/>
    <mergeCell ref="J1545:K1545"/>
    <mergeCell ref="L1545:M1545"/>
    <mergeCell ref="E1546:F1546"/>
    <mergeCell ref="H1546:I1546"/>
    <mergeCell ref="J1546:K1546"/>
    <mergeCell ref="L1546:M1546"/>
    <mergeCell ref="E1543:F1543"/>
    <mergeCell ref="H1543:I1543"/>
    <mergeCell ref="J1543:K1543"/>
    <mergeCell ref="L1543:M1543"/>
    <mergeCell ref="E1544:F1544"/>
    <mergeCell ref="H1544:I1544"/>
    <mergeCell ref="J1544:K1544"/>
    <mergeCell ref="L1544:M1544"/>
    <mergeCell ref="E1541:F1541"/>
    <mergeCell ref="H1541:I1541"/>
    <mergeCell ref="J1541:K1541"/>
    <mergeCell ref="L1541:M1541"/>
    <mergeCell ref="E1542:F1542"/>
    <mergeCell ref="H1542:I1542"/>
    <mergeCell ref="J1542:K1542"/>
    <mergeCell ref="L1542:M1542"/>
    <mergeCell ref="E1539:F1539"/>
    <mergeCell ref="H1539:I1539"/>
    <mergeCell ref="J1539:K1539"/>
    <mergeCell ref="L1539:M1539"/>
    <mergeCell ref="E1540:F1540"/>
    <mergeCell ref="H1540:I1540"/>
    <mergeCell ref="J1540:K1540"/>
    <mergeCell ref="L1540:M1540"/>
    <mergeCell ref="E1537:F1537"/>
    <mergeCell ref="H1537:I1537"/>
    <mergeCell ref="J1537:K1537"/>
    <mergeCell ref="L1537:M1537"/>
    <mergeCell ref="E1538:F1538"/>
    <mergeCell ref="H1538:I1538"/>
    <mergeCell ref="J1538:K1538"/>
    <mergeCell ref="L1538:M1538"/>
    <mergeCell ref="E1535:F1535"/>
    <mergeCell ref="H1535:I1535"/>
    <mergeCell ref="J1535:K1535"/>
    <mergeCell ref="L1535:M1535"/>
    <mergeCell ref="E1536:F1536"/>
    <mergeCell ref="H1536:I1536"/>
    <mergeCell ref="J1536:K1536"/>
    <mergeCell ref="L1536:M1536"/>
    <mergeCell ref="E1533:F1533"/>
    <mergeCell ref="H1533:I1533"/>
    <mergeCell ref="J1533:K1533"/>
    <mergeCell ref="L1533:M1533"/>
    <mergeCell ref="E1534:F1534"/>
    <mergeCell ref="H1534:I1534"/>
    <mergeCell ref="J1534:K1534"/>
    <mergeCell ref="L1534:M1534"/>
    <mergeCell ref="E1531:F1531"/>
    <mergeCell ref="H1531:I1531"/>
    <mergeCell ref="J1531:K1531"/>
    <mergeCell ref="L1531:M1531"/>
    <mergeCell ref="E1532:F1532"/>
    <mergeCell ref="H1532:I1532"/>
    <mergeCell ref="J1532:K1532"/>
    <mergeCell ref="L1532:M1532"/>
    <mergeCell ref="E1529:F1529"/>
    <mergeCell ref="H1529:I1529"/>
    <mergeCell ref="J1529:K1529"/>
    <mergeCell ref="L1529:M1529"/>
    <mergeCell ref="E1530:F1530"/>
    <mergeCell ref="H1530:I1530"/>
    <mergeCell ref="J1530:K1530"/>
    <mergeCell ref="L1530:M1530"/>
    <mergeCell ref="E1527:F1527"/>
    <mergeCell ref="H1527:I1527"/>
    <mergeCell ref="J1527:K1527"/>
    <mergeCell ref="L1527:M1527"/>
    <mergeCell ref="E1528:F1528"/>
    <mergeCell ref="H1528:I1528"/>
    <mergeCell ref="J1528:K1528"/>
    <mergeCell ref="L1528:M1528"/>
    <mergeCell ref="E1525:F1525"/>
    <mergeCell ref="H1525:I1525"/>
    <mergeCell ref="J1525:K1525"/>
    <mergeCell ref="L1525:M1525"/>
    <mergeCell ref="E1526:F1526"/>
    <mergeCell ref="H1526:I1526"/>
    <mergeCell ref="J1526:K1526"/>
    <mergeCell ref="L1526:M1526"/>
    <mergeCell ref="E1523:F1523"/>
    <mergeCell ref="H1523:I1523"/>
    <mergeCell ref="J1523:K1523"/>
    <mergeCell ref="L1523:M1523"/>
    <mergeCell ref="E1524:F1524"/>
    <mergeCell ref="H1524:I1524"/>
    <mergeCell ref="J1524:K1524"/>
    <mergeCell ref="L1524:M1524"/>
    <mergeCell ref="E1521:F1521"/>
    <mergeCell ref="H1521:I1521"/>
    <mergeCell ref="J1521:K1521"/>
    <mergeCell ref="L1521:M1521"/>
    <mergeCell ref="E1522:F1522"/>
    <mergeCell ref="H1522:I1522"/>
    <mergeCell ref="J1522:K1522"/>
    <mergeCell ref="L1522:M1522"/>
    <mergeCell ref="E1519:F1519"/>
    <mergeCell ref="H1519:I1519"/>
    <mergeCell ref="J1519:K1519"/>
    <mergeCell ref="L1519:M1519"/>
    <mergeCell ref="E1520:F1520"/>
    <mergeCell ref="H1520:I1520"/>
    <mergeCell ref="J1520:K1520"/>
    <mergeCell ref="L1520:M1520"/>
    <mergeCell ref="E1517:F1517"/>
    <mergeCell ref="H1517:I1517"/>
    <mergeCell ref="J1517:K1517"/>
    <mergeCell ref="L1517:M1517"/>
    <mergeCell ref="E1518:F1518"/>
    <mergeCell ref="H1518:I1518"/>
    <mergeCell ref="J1518:K1518"/>
    <mergeCell ref="L1518:M1518"/>
    <mergeCell ref="E1515:F1515"/>
    <mergeCell ref="H1515:I1515"/>
    <mergeCell ref="J1515:K1515"/>
    <mergeCell ref="L1515:M1515"/>
    <mergeCell ref="E1516:F1516"/>
    <mergeCell ref="H1516:I1516"/>
    <mergeCell ref="J1516:K1516"/>
    <mergeCell ref="L1516:M1516"/>
    <mergeCell ref="E1513:F1513"/>
    <mergeCell ref="H1513:I1513"/>
    <mergeCell ref="J1513:K1513"/>
    <mergeCell ref="L1513:M1513"/>
    <mergeCell ref="E1514:F1514"/>
    <mergeCell ref="H1514:I1514"/>
    <mergeCell ref="J1514:K1514"/>
    <mergeCell ref="L1514:M1514"/>
    <mergeCell ref="E1511:F1511"/>
    <mergeCell ref="H1511:I1511"/>
    <mergeCell ref="J1511:K1511"/>
    <mergeCell ref="L1511:M1511"/>
    <mergeCell ref="E1512:F1512"/>
    <mergeCell ref="H1512:I1512"/>
    <mergeCell ref="J1512:K1512"/>
    <mergeCell ref="L1512:M1512"/>
    <mergeCell ref="E1509:F1509"/>
    <mergeCell ref="H1509:I1509"/>
    <mergeCell ref="J1509:K1509"/>
    <mergeCell ref="L1509:M1509"/>
    <mergeCell ref="E1510:F1510"/>
    <mergeCell ref="H1510:I1510"/>
    <mergeCell ref="J1510:K1510"/>
    <mergeCell ref="L1510:M1510"/>
    <mergeCell ref="E1507:F1507"/>
    <mergeCell ref="H1507:I1507"/>
    <mergeCell ref="J1507:K1507"/>
    <mergeCell ref="L1507:M1507"/>
    <mergeCell ref="E1508:F1508"/>
    <mergeCell ref="H1508:I1508"/>
    <mergeCell ref="J1508:K1508"/>
    <mergeCell ref="L1508:M1508"/>
    <mergeCell ref="E1505:F1505"/>
    <mergeCell ref="H1505:I1505"/>
    <mergeCell ref="J1505:K1505"/>
    <mergeCell ref="L1505:M1505"/>
    <mergeCell ref="E1506:F1506"/>
    <mergeCell ref="H1506:I1506"/>
    <mergeCell ref="J1506:K1506"/>
    <mergeCell ref="L1506:M1506"/>
    <mergeCell ref="E1503:F1503"/>
    <mergeCell ref="H1503:I1503"/>
    <mergeCell ref="J1503:K1503"/>
    <mergeCell ref="L1503:M1503"/>
    <mergeCell ref="E1504:F1504"/>
    <mergeCell ref="H1504:I1504"/>
    <mergeCell ref="J1504:K1504"/>
    <mergeCell ref="L1504:M1504"/>
    <mergeCell ref="E1501:F1501"/>
    <mergeCell ref="H1501:I1501"/>
    <mergeCell ref="J1501:K1501"/>
    <mergeCell ref="L1501:M1501"/>
    <mergeCell ref="E1502:F1502"/>
    <mergeCell ref="H1502:I1502"/>
    <mergeCell ref="J1502:K1502"/>
    <mergeCell ref="L1502:M1502"/>
    <mergeCell ref="E1499:F1499"/>
    <mergeCell ref="H1499:I1499"/>
    <mergeCell ref="J1499:K1499"/>
    <mergeCell ref="L1499:M1499"/>
    <mergeCell ref="E1500:F1500"/>
    <mergeCell ref="H1500:I1500"/>
    <mergeCell ref="J1500:K1500"/>
    <mergeCell ref="L1500:M1500"/>
    <mergeCell ref="E1497:F1497"/>
    <mergeCell ref="H1497:I1497"/>
    <mergeCell ref="J1497:K1497"/>
    <mergeCell ref="L1497:M1497"/>
    <mergeCell ref="E1498:F1498"/>
    <mergeCell ref="H1498:I1498"/>
    <mergeCell ref="J1498:K1498"/>
    <mergeCell ref="L1498:M1498"/>
    <mergeCell ref="E1495:F1495"/>
    <mergeCell ref="H1495:I1495"/>
    <mergeCell ref="J1495:K1495"/>
    <mergeCell ref="L1495:M1495"/>
    <mergeCell ref="E1496:F1496"/>
    <mergeCell ref="H1496:I1496"/>
    <mergeCell ref="J1496:K1496"/>
    <mergeCell ref="L1496:M1496"/>
    <mergeCell ref="E1493:F1493"/>
    <mergeCell ref="H1493:I1493"/>
    <mergeCell ref="J1493:K1493"/>
    <mergeCell ref="L1493:M1493"/>
    <mergeCell ref="E1494:F1494"/>
    <mergeCell ref="H1494:I1494"/>
    <mergeCell ref="J1494:K1494"/>
    <mergeCell ref="L1494:M1494"/>
    <mergeCell ref="E1491:F1491"/>
    <mergeCell ref="H1491:I1491"/>
    <mergeCell ref="J1491:K1491"/>
    <mergeCell ref="L1491:M1491"/>
    <mergeCell ref="E1492:F1492"/>
    <mergeCell ref="H1492:I1492"/>
    <mergeCell ref="J1492:K1492"/>
    <mergeCell ref="L1492:M1492"/>
    <mergeCell ref="E1489:F1489"/>
    <mergeCell ref="H1489:I1489"/>
    <mergeCell ref="J1489:K1489"/>
    <mergeCell ref="L1489:M1489"/>
    <mergeCell ref="E1490:F1490"/>
    <mergeCell ref="H1490:I1490"/>
    <mergeCell ref="J1490:K1490"/>
    <mergeCell ref="L1490:M1490"/>
    <mergeCell ref="E1487:F1487"/>
    <mergeCell ref="H1487:I1487"/>
    <mergeCell ref="J1487:K1487"/>
    <mergeCell ref="L1487:M1487"/>
    <mergeCell ref="E1488:F1488"/>
    <mergeCell ref="H1488:I1488"/>
    <mergeCell ref="J1488:K1488"/>
    <mergeCell ref="L1488:M1488"/>
    <mergeCell ref="E1485:F1485"/>
    <mergeCell ref="H1485:I1485"/>
    <mergeCell ref="J1485:K1485"/>
    <mergeCell ref="L1485:M1485"/>
    <mergeCell ref="E1486:F1486"/>
    <mergeCell ref="H1486:I1486"/>
    <mergeCell ref="J1486:K1486"/>
    <mergeCell ref="L1486:M1486"/>
    <mergeCell ref="E1483:F1483"/>
    <mergeCell ref="H1483:I1483"/>
    <mergeCell ref="J1483:K1483"/>
    <mergeCell ref="L1483:M1483"/>
    <mergeCell ref="E1484:F1484"/>
    <mergeCell ref="H1484:I1484"/>
    <mergeCell ref="J1484:K1484"/>
    <mergeCell ref="L1484:M1484"/>
    <mergeCell ref="E1481:F1481"/>
    <mergeCell ref="H1481:I1481"/>
    <mergeCell ref="J1481:K1481"/>
    <mergeCell ref="L1481:M1481"/>
    <mergeCell ref="E1482:F1482"/>
    <mergeCell ref="H1482:I1482"/>
    <mergeCell ref="J1482:K1482"/>
    <mergeCell ref="L1482:M1482"/>
    <mergeCell ref="E1479:F1479"/>
    <mergeCell ref="H1479:I1479"/>
    <mergeCell ref="J1479:K1479"/>
    <mergeCell ref="L1479:M1479"/>
    <mergeCell ref="E1480:F1480"/>
    <mergeCell ref="H1480:I1480"/>
    <mergeCell ref="J1480:K1480"/>
    <mergeCell ref="L1480:M1480"/>
    <mergeCell ref="E1477:F1477"/>
    <mergeCell ref="H1477:I1477"/>
    <mergeCell ref="J1477:K1477"/>
    <mergeCell ref="L1477:M1477"/>
    <mergeCell ref="E1478:F1478"/>
    <mergeCell ref="H1478:I1478"/>
    <mergeCell ref="J1478:K1478"/>
    <mergeCell ref="L1478:M1478"/>
    <mergeCell ref="E1475:F1475"/>
    <mergeCell ref="H1475:I1475"/>
    <mergeCell ref="J1475:K1475"/>
    <mergeCell ref="L1475:M1475"/>
    <mergeCell ref="E1476:F1476"/>
    <mergeCell ref="H1476:I1476"/>
    <mergeCell ref="J1476:K1476"/>
    <mergeCell ref="L1476:M1476"/>
    <mergeCell ref="E1473:F1473"/>
    <mergeCell ref="H1473:I1473"/>
    <mergeCell ref="J1473:K1473"/>
    <mergeCell ref="L1473:M1473"/>
    <mergeCell ref="E1474:F1474"/>
    <mergeCell ref="H1474:I1474"/>
    <mergeCell ref="J1474:K1474"/>
    <mergeCell ref="L1474:M1474"/>
    <mergeCell ref="E1471:F1471"/>
    <mergeCell ref="H1471:I1471"/>
    <mergeCell ref="J1471:K1471"/>
    <mergeCell ref="L1471:M1471"/>
    <mergeCell ref="E1472:F1472"/>
    <mergeCell ref="H1472:I1472"/>
    <mergeCell ref="J1472:K1472"/>
    <mergeCell ref="L1472:M1472"/>
    <mergeCell ref="E1469:F1469"/>
    <mergeCell ref="H1469:I1469"/>
    <mergeCell ref="J1469:K1469"/>
    <mergeCell ref="L1469:M1469"/>
    <mergeCell ref="E1470:F1470"/>
    <mergeCell ref="H1470:I1470"/>
    <mergeCell ref="J1470:K1470"/>
    <mergeCell ref="L1470:M1470"/>
    <mergeCell ref="E1467:F1467"/>
    <mergeCell ref="H1467:I1467"/>
    <mergeCell ref="J1467:K1467"/>
    <mergeCell ref="L1467:M1467"/>
    <mergeCell ref="E1468:F1468"/>
    <mergeCell ref="H1468:I1468"/>
    <mergeCell ref="J1468:K1468"/>
    <mergeCell ref="L1468:M1468"/>
    <mergeCell ref="E1465:F1465"/>
    <mergeCell ref="H1465:I1465"/>
    <mergeCell ref="J1465:K1465"/>
    <mergeCell ref="L1465:M1465"/>
    <mergeCell ref="E1466:F1466"/>
    <mergeCell ref="H1466:I1466"/>
    <mergeCell ref="J1466:K1466"/>
    <mergeCell ref="L1466:M1466"/>
    <mergeCell ref="E1463:F1463"/>
    <mergeCell ref="H1463:I1463"/>
    <mergeCell ref="J1463:K1463"/>
    <mergeCell ref="L1463:M1463"/>
    <mergeCell ref="E1464:F1464"/>
    <mergeCell ref="H1464:I1464"/>
    <mergeCell ref="J1464:K1464"/>
    <mergeCell ref="L1464:M1464"/>
    <mergeCell ref="E1461:F1461"/>
    <mergeCell ref="H1461:I1461"/>
    <mergeCell ref="J1461:K1461"/>
    <mergeCell ref="L1461:M1461"/>
    <mergeCell ref="E1462:F1462"/>
    <mergeCell ref="H1462:I1462"/>
    <mergeCell ref="J1462:K1462"/>
    <mergeCell ref="L1462:M1462"/>
    <mergeCell ref="E1459:F1459"/>
    <mergeCell ref="H1459:I1459"/>
    <mergeCell ref="J1459:K1459"/>
    <mergeCell ref="L1459:M1459"/>
    <mergeCell ref="E1460:F1460"/>
    <mergeCell ref="H1460:I1460"/>
    <mergeCell ref="J1460:K1460"/>
    <mergeCell ref="L1460:M1460"/>
    <mergeCell ref="E1457:F1457"/>
    <mergeCell ref="H1457:I1457"/>
    <mergeCell ref="J1457:K1457"/>
    <mergeCell ref="L1457:M1457"/>
    <mergeCell ref="E1458:F1458"/>
    <mergeCell ref="H1458:I1458"/>
    <mergeCell ref="J1458:K1458"/>
    <mergeCell ref="L1458:M1458"/>
    <mergeCell ref="E1455:F1455"/>
    <mergeCell ref="H1455:I1455"/>
    <mergeCell ref="J1455:K1455"/>
    <mergeCell ref="L1455:M1455"/>
    <mergeCell ref="E1456:F1456"/>
    <mergeCell ref="H1456:I1456"/>
    <mergeCell ref="J1456:K1456"/>
    <mergeCell ref="L1456:M1456"/>
    <mergeCell ref="E1453:F1453"/>
    <mergeCell ref="H1453:I1453"/>
    <mergeCell ref="J1453:K1453"/>
    <mergeCell ref="L1453:M1453"/>
    <mergeCell ref="E1454:F1454"/>
    <mergeCell ref="H1454:I1454"/>
    <mergeCell ref="J1454:K1454"/>
    <mergeCell ref="L1454:M1454"/>
    <mergeCell ref="E1451:F1451"/>
    <mergeCell ref="H1451:I1451"/>
    <mergeCell ref="J1451:K1451"/>
    <mergeCell ref="L1451:M1451"/>
    <mergeCell ref="E1452:F1452"/>
    <mergeCell ref="H1452:I1452"/>
    <mergeCell ref="J1452:K1452"/>
    <mergeCell ref="L1452:M1452"/>
    <mergeCell ref="E1449:F1449"/>
    <mergeCell ref="H1449:I1449"/>
    <mergeCell ref="J1449:K1449"/>
    <mergeCell ref="L1449:M1449"/>
    <mergeCell ref="E1450:F1450"/>
    <mergeCell ref="H1450:I1450"/>
    <mergeCell ref="J1450:K1450"/>
    <mergeCell ref="L1450:M1450"/>
    <mergeCell ref="E1447:F1447"/>
    <mergeCell ref="H1447:I1447"/>
    <mergeCell ref="J1447:K1447"/>
    <mergeCell ref="L1447:M1447"/>
    <mergeCell ref="E1448:F1448"/>
    <mergeCell ref="H1448:I1448"/>
    <mergeCell ref="J1448:K1448"/>
    <mergeCell ref="L1448:M1448"/>
    <mergeCell ref="E1445:F1445"/>
    <mergeCell ref="H1445:I1445"/>
    <mergeCell ref="J1445:K1445"/>
    <mergeCell ref="L1445:M1445"/>
    <mergeCell ref="E1446:F1446"/>
    <mergeCell ref="H1446:I1446"/>
    <mergeCell ref="J1446:K1446"/>
    <mergeCell ref="L1446:M1446"/>
    <mergeCell ref="E1443:F1443"/>
    <mergeCell ref="H1443:I1443"/>
    <mergeCell ref="J1443:K1443"/>
    <mergeCell ref="L1443:M1443"/>
    <mergeCell ref="E1444:F1444"/>
    <mergeCell ref="H1444:I1444"/>
    <mergeCell ref="J1444:K1444"/>
    <mergeCell ref="L1444:M1444"/>
    <mergeCell ref="E1441:F1441"/>
    <mergeCell ref="H1441:I1441"/>
    <mergeCell ref="J1441:K1441"/>
    <mergeCell ref="L1441:M1441"/>
    <mergeCell ref="E1442:F1442"/>
    <mergeCell ref="H1442:I1442"/>
    <mergeCell ref="J1442:K1442"/>
    <mergeCell ref="L1442:M1442"/>
    <mergeCell ref="E1439:F1439"/>
    <mergeCell ref="H1439:I1439"/>
    <mergeCell ref="J1439:K1439"/>
    <mergeCell ref="L1439:M1439"/>
    <mergeCell ref="E1440:F1440"/>
    <mergeCell ref="H1440:I1440"/>
    <mergeCell ref="J1440:K1440"/>
    <mergeCell ref="L1440:M1440"/>
    <mergeCell ref="E1437:F1437"/>
    <mergeCell ref="H1437:I1437"/>
    <mergeCell ref="J1437:K1437"/>
    <mergeCell ref="L1437:M1437"/>
    <mergeCell ref="E1438:F1438"/>
    <mergeCell ref="H1438:I1438"/>
    <mergeCell ref="J1438:K1438"/>
    <mergeCell ref="L1438:M1438"/>
    <mergeCell ref="E1435:F1435"/>
    <mergeCell ref="H1435:I1435"/>
    <mergeCell ref="J1435:K1435"/>
    <mergeCell ref="L1435:M1435"/>
    <mergeCell ref="E1436:F1436"/>
    <mergeCell ref="H1436:I1436"/>
    <mergeCell ref="J1436:K1436"/>
    <mergeCell ref="L1436:M1436"/>
    <mergeCell ref="E1433:F1433"/>
    <mergeCell ref="H1433:I1433"/>
    <mergeCell ref="J1433:K1433"/>
    <mergeCell ref="L1433:M1433"/>
    <mergeCell ref="E1434:F1434"/>
    <mergeCell ref="H1434:I1434"/>
    <mergeCell ref="J1434:K1434"/>
    <mergeCell ref="L1434:M1434"/>
    <mergeCell ref="E1431:F1431"/>
    <mergeCell ref="H1431:I1431"/>
    <mergeCell ref="J1431:K1431"/>
    <mergeCell ref="L1431:M1431"/>
    <mergeCell ref="E1432:F1432"/>
    <mergeCell ref="H1432:I1432"/>
    <mergeCell ref="J1432:K1432"/>
    <mergeCell ref="L1432:M1432"/>
    <mergeCell ref="E1429:F1429"/>
    <mergeCell ref="H1429:I1429"/>
    <mergeCell ref="J1429:K1429"/>
    <mergeCell ref="L1429:M1429"/>
    <mergeCell ref="E1430:F1430"/>
    <mergeCell ref="H1430:I1430"/>
    <mergeCell ref="J1430:K1430"/>
    <mergeCell ref="L1430:M1430"/>
    <mergeCell ref="E1427:F1427"/>
    <mergeCell ref="H1427:I1427"/>
    <mergeCell ref="J1427:K1427"/>
    <mergeCell ref="L1427:M1427"/>
    <mergeCell ref="E1428:F1428"/>
    <mergeCell ref="H1428:I1428"/>
    <mergeCell ref="J1428:K1428"/>
    <mergeCell ref="L1428:M1428"/>
    <mergeCell ref="E1425:F1425"/>
    <mergeCell ref="H1425:I1425"/>
    <mergeCell ref="J1425:K1425"/>
    <mergeCell ref="L1425:M1425"/>
    <mergeCell ref="E1426:F1426"/>
    <mergeCell ref="H1426:I1426"/>
    <mergeCell ref="J1426:K1426"/>
    <mergeCell ref="L1426:M1426"/>
    <mergeCell ref="E1423:F1423"/>
    <mergeCell ref="H1423:I1423"/>
    <mergeCell ref="J1423:K1423"/>
    <mergeCell ref="L1423:M1423"/>
    <mergeCell ref="E1424:F1424"/>
    <mergeCell ref="H1424:I1424"/>
    <mergeCell ref="J1424:K1424"/>
    <mergeCell ref="L1424:M1424"/>
    <mergeCell ref="E1421:F1421"/>
    <mergeCell ref="H1421:I1421"/>
    <mergeCell ref="J1421:K1421"/>
    <mergeCell ref="L1421:M1421"/>
    <mergeCell ref="E1422:F1422"/>
    <mergeCell ref="H1422:I1422"/>
    <mergeCell ref="J1422:K1422"/>
    <mergeCell ref="L1422:M1422"/>
    <mergeCell ref="E1419:F1419"/>
    <mergeCell ref="H1419:I1419"/>
    <mergeCell ref="J1419:K1419"/>
    <mergeCell ref="L1419:M1419"/>
    <mergeCell ref="E1420:F1420"/>
    <mergeCell ref="H1420:I1420"/>
    <mergeCell ref="J1420:K1420"/>
    <mergeCell ref="L1420:M1420"/>
    <mergeCell ref="E1417:F1417"/>
    <mergeCell ref="H1417:I1417"/>
    <mergeCell ref="J1417:K1417"/>
    <mergeCell ref="L1417:M1417"/>
    <mergeCell ref="E1418:F1418"/>
    <mergeCell ref="H1418:I1418"/>
    <mergeCell ref="J1418:K1418"/>
    <mergeCell ref="L1418:M1418"/>
    <mergeCell ref="E1415:F1415"/>
    <mergeCell ref="H1415:I1415"/>
    <mergeCell ref="J1415:K1415"/>
    <mergeCell ref="L1415:M1415"/>
    <mergeCell ref="E1416:F1416"/>
    <mergeCell ref="H1416:I1416"/>
    <mergeCell ref="J1416:K1416"/>
    <mergeCell ref="L1416:M1416"/>
    <mergeCell ref="E1413:F1413"/>
    <mergeCell ref="H1413:I1413"/>
    <mergeCell ref="J1413:K1413"/>
    <mergeCell ref="L1413:M1413"/>
    <mergeCell ref="E1414:F1414"/>
    <mergeCell ref="H1414:I1414"/>
    <mergeCell ref="J1414:K1414"/>
    <mergeCell ref="L1414:M1414"/>
    <mergeCell ref="E1411:F1411"/>
    <mergeCell ref="H1411:I1411"/>
    <mergeCell ref="J1411:K1411"/>
    <mergeCell ref="L1411:M1411"/>
    <mergeCell ref="E1412:F1412"/>
    <mergeCell ref="H1412:I1412"/>
    <mergeCell ref="J1412:K1412"/>
    <mergeCell ref="L1412:M1412"/>
    <mergeCell ref="E1409:F1409"/>
    <mergeCell ref="H1409:I1409"/>
    <mergeCell ref="J1409:K1409"/>
    <mergeCell ref="L1409:M1409"/>
    <mergeCell ref="E1410:F1410"/>
    <mergeCell ref="H1410:I1410"/>
    <mergeCell ref="J1410:K1410"/>
    <mergeCell ref="L1410:M1410"/>
    <mergeCell ref="E1407:F1407"/>
    <mergeCell ref="H1407:I1407"/>
    <mergeCell ref="J1407:K1407"/>
    <mergeCell ref="L1407:M1407"/>
    <mergeCell ref="E1408:F1408"/>
    <mergeCell ref="H1408:I1408"/>
    <mergeCell ref="J1408:K1408"/>
    <mergeCell ref="L1408:M1408"/>
    <mergeCell ref="E1405:F1405"/>
    <mergeCell ref="H1405:I1405"/>
    <mergeCell ref="J1405:K1405"/>
    <mergeCell ref="L1405:M1405"/>
    <mergeCell ref="E1406:F1406"/>
    <mergeCell ref="H1406:I1406"/>
    <mergeCell ref="J1406:K1406"/>
    <mergeCell ref="L1406:M1406"/>
    <mergeCell ref="E1403:F1403"/>
    <mergeCell ref="H1403:I1403"/>
    <mergeCell ref="J1403:K1403"/>
    <mergeCell ref="L1403:M1403"/>
    <mergeCell ref="E1404:F1404"/>
    <mergeCell ref="H1404:I1404"/>
    <mergeCell ref="J1404:K1404"/>
    <mergeCell ref="L1404:M1404"/>
    <mergeCell ref="E1401:F1401"/>
    <mergeCell ref="H1401:I1401"/>
    <mergeCell ref="J1401:K1401"/>
    <mergeCell ref="L1401:M1401"/>
    <mergeCell ref="E1402:F1402"/>
    <mergeCell ref="H1402:I1402"/>
    <mergeCell ref="J1402:K1402"/>
    <mergeCell ref="L1402:M1402"/>
    <mergeCell ref="E1399:F1399"/>
    <mergeCell ref="H1399:I1399"/>
    <mergeCell ref="J1399:K1399"/>
    <mergeCell ref="L1399:M1399"/>
    <mergeCell ref="E1400:F1400"/>
    <mergeCell ref="H1400:I1400"/>
    <mergeCell ref="J1400:K1400"/>
    <mergeCell ref="L1400:M1400"/>
    <mergeCell ref="E1397:F1397"/>
    <mergeCell ref="H1397:I1397"/>
    <mergeCell ref="J1397:K1397"/>
    <mergeCell ref="L1397:M1397"/>
    <mergeCell ref="E1398:F1398"/>
    <mergeCell ref="H1398:I1398"/>
    <mergeCell ref="J1398:K1398"/>
    <mergeCell ref="L1398:M1398"/>
    <mergeCell ref="E1395:F1395"/>
    <mergeCell ref="H1395:I1395"/>
    <mergeCell ref="J1395:K1395"/>
    <mergeCell ref="L1395:M1395"/>
    <mergeCell ref="E1396:F1396"/>
    <mergeCell ref="H1396:I1396"/>
    <mergeCell ref="J1396:K1396"/>
    <mergeCell ref="L1396:M1396"/>
    <mergeCell ref="E1393:F1393"/>
    <mergeCell ref="H1393:I1393"/>
    <mergeCell ref="J1393:K1393"/>
    <mergeCell ref="L1393:M1393"/>
    <mergeCell ref="E1394:F1394"/>
    <mergeCell ref="H1394:I1394"/>
    <mergeCell ref="J1394:K1394"/>
    <mergeCell ref="L1394:M1394"/>
    <mergeCell ref="E1391:F1391"/>
    <mergeCell ref="H1391:I1391"/>
    <mergeCell ref="J1391:K1391"/>
    <mergeCell ref="L1391:M1391"/>
    <mergeCell ref="E1392:F1392"/>
    <mergeCell ref="H1392:I1392"/>
    <mergeCell ref="J1392:K1392"/>
    <mergeCell ref="L1392:M1392"/>
    <mergeCell ref="E1389:F1389"/>
    <mergeCell ref="H1389:I1389"/>
    <mergeCell ref="J1389:K1389"/>
    <mergeCell ref="L1389:M1389"/>
    <mergeCell ref="E1390:F1390"/>
    <mergeCell ref="H1390:I1390"/>
    <mergeCell ref="J1390:K1390"/>
    <mergeCell ref="L1390:M1390"/>
    <mergeCell ref="E1387:F1387"/>
    <mergeCell ref="H1387:I1387"/>
    <mergeCell ref="J1387:K1387"/>
    <mergeCell ref="L1387:M1387"/>
    <mergeCell ref="E1388:F1388"/>
    <mergeCell ref="H1388:I1388"/>
    <mergeCell ref="J1388:K1388"/>
    <mergeCell ref="L1388:M1388"/>
    <mergeCell ref="E1385:F1385"/>
    <mergeCell ref="H1385:I1385"/>
    <mergeCell ref="J1385:K1385"/>
    <mergeCell ref="L1385:M1385"/>
    <mergeCell ref="E1386:F1386"/>
    <mergeCell ref="H1386:I1386"/>
    <mergeCell ref="J1386:K1386"/>
    <mergeCell ref="L1386:M1386"/>
    <mergeCell ref="E1383:F1383"/>
    <mergeCell ref="H1383:I1383"/>
    <mergeCell ref="J1383:K1383"/>
    <mergeCell ref="L1383:M1383"/>
    <mergeCell ref="E1384:F1384"/>
    <mergeCell ref="H1384:I1384"/>
    <mergeCell ref="J1384:K1384"/>
    <mergeCell ref="L1384:M1384"/>
    <mergeCell ref="E1381:F1381"/>
    <mergeCell ref="H1381:I1381"/>
    <mergeCell ref="J1381:K1381"/>
    <mergeCell ref="L1381:M1381"/>
    <mergeCell ref="E1382:F1382"/>
    <mergeCell ref="H1382:I1382"/>
    <mergeCell ref="J1382:K1382"/>
    <mergeCell ref="L1382:M1382"/>
    <mergeCell ref="E1379:F1379"/>
    <mergeCell ref="H1379:I1379"/>
    <mergeCell ref="J1379:K1379"/>
    <mergeCell ref="L1379:M1379"/>
    <mergeCell ref="E1380:F1380"/>
    <mergeCell ref="H1380:I1380"/>
    <mergeCell ref="J1380:K1380"/>
    <mergeCell ref="L1380:M1380"/>
    <mergeCell ref="E1377:F1377"/>
    <mergeCell ref="H1377:I1377"/>
    <mergeCell ref="J1377:K1377"/>
    <mergeCell ref="L1377:M1377"/>
    <mergeCell ref="E1378:F1378"/>
    <mergeCell ref="H1378:I1378"/>
    <mergeCell ref="J1378:K1378"/>
    <mergeCell ref="L1378:M1378"/>
    <mergeCell ref="E1375:F1375"/>
    <mergeCell ref="H1375:I1375"/>
    <mergeCell ref="J1375:K1375"/>
    <mergeCell ref="L1375:M1375"/>
    <mergeCell ref="E1376:F1376"/>
    <mergeCell ref="H1376:I1376"/>
    <mergeCell ref="J1376:K1376"/>
    <mergeCell ref="L1376:M1376"/>
    <mergeCell ref="E1373:F1373"/>
    <mergeCell ref="H1373:I1373"/>
    <mergeCell ref="J1373:K1373"/>
    <mergeCell ref="L1373:M1373"/>
    <mergeCell ref="E1374:F1374"/>
    <mergeCell ref="H1374:I1374"/>
    <mergeCell ref="J1374:K1374"/>
    <mergeCell ref="L1374:M1374"/>
    <mergeCell ref="E1371:F1371"/>
    <mergeCell ref="H1371:I1371"/>
    <mergeCell ref="J1371:K1371"/>
    <mergeCell ref="L1371:M1371"/>
    <mergeCell ref="E1372:F1372"/>
    <mergeCell ref="H1372:I1372"/>
    <mergeCell ref="J1372:K1372"/>
    <mergeCell ref="L1372:M1372"/>
    <mergeCell ref="E1369:F1369"/>
    <mergeCell ref="H1369:I1369"/>
    <mergeCell ref="J1369:K1369"/>
    <mergeCell ref="L1369:M1369"/>
    <mergeCell ref="E1370:F1370"/>
    <mergeCell ref="H1370:I1370"/>
    <mergeCell ref="J1370:K1370"/>
    <mergeCell ref="L1370:M1370"/>
    <mergeCell ref="E1367:F1367"/>
    <mergeCell ref="H1367:I1367"/>
    <mergeCell ref="J1367:K1367"/>
    <mergeCell ref="L1367:M1367"/>
    <mergeCell ref="E1368:F1368"/>
    <mergeCell ref="H1368:I1368"/>
    <mergeCell ref="J1368:K1368"/>
    <mergeCell ref="L1368:M1368"/>
    <mergeCell ref="E1365:F1365"/>
    <mergeCell ref="H1365:I1365"/>
    <mergeCell ref="J1365:K1365"/>
    <mergeCell ref="L1365:M1365"/>
    <mergeCell ref="E1366:F1366"/>
    <mergeCell ref="H1366:I1366"/>
    <mergeCell ref="J1366:K1366"/>
    <mergeCell ref="L1366:M1366"/>
    <mergeCell ref="E1363:F1363"/>
    <mergeCell ref="H1363:I1363"/>
    <mergeCell ref="J1363:K1363"/>
    <mergeCell ref="L1363:M1363"/>
    <mergeCell ref="E1364:F1364"/>
    <mergeCell ref="H1364:I1364"/>
    <mergeCell ref="J1364:K1364"/>
    <mergeCell ref="L1364:M1364"/>
    <mergeCell ref="E1361:F1361"/>
    <mergeCell ref="H1361:I1361"/>
    <mergeCell ref="J1361:K1361"/>
    <mergeCell ref="L1361:M1361"/>
    <mergeCell ref="E1362:F1362"/>
    <mergeCell ref="H1362:I1362"/>
    <mergeCell ref="J1362:K1362"/>
    <mergeCell ref="L1362:M1362"/>
    <mergeCell ref="E1359:F1359"/>
    <mergeCell ref="H1359:I1359"/>
    <mergeCell ref="J1359:K1359"/>
    <mergeCell ref="L1359:M1359"/>
    <mergeCell ref="E1360:F1360"/>
    <mergeCell ref="H1360:I1360"/>
    <mergeCell ref="J1360:K1360"/>
    <mergeCell ref="L1360:M1360"/>
    <mergeCell ref="E1357:F1357"/>
    <mergeCell ref="H1357:I1357"/>
    <mergeCell ref="J1357:K1357"/>
    <mergeCell ref="L1357:M1357"/>
    <mergeCell ref="E1358:F1358"/>
    <mergeCell ref="H1358:I1358"/>
    <mergeCell ref="J1358:K1358"/>
    <mergeCell ref="L1358:M1358"/>
    <mergeCell ref="E1355:F1355"/>
    <mergeCell ref="H1355:I1355"/>
    <mergeCell ref="J1355:K1355"/>
    <mergeCell ref="L1355:M1355"/>
    <mergeCell ref="E1356:F1356"/>
    <mergeCell ref="H1356:I1356"/>
    <mergeCell ref="J1356:K1356"/>
    <mergeCell ref="L1356:M1356"/>
    <mergeCell ref="E1353:F1353"/>
    <mergeCell ref="H1353:I1353"/>
    <mergeCell ref="J1353:K1353"/>
    <mergeCell ref="L1353:M1353"/>
    <mergeCell ref="E1354:F1354"/>
    <mergeCell ref="H1354:I1354"/>
    <mergeCell ref="J1354:K1354"/>
    <mergeCell ref="L1354:M1354"/>
    <mergeCell ref="E1351:F1351"/>
    <mergeCell ref="H1351:I1351"/>
    <mergeCell ref="J1351:K1351"/>
    <mergeCell ref="L1351:M1351"/>
    <mergeCell ref="E1352:F1352"/>
    <mergeCell ref="H1352:I1352"/>
    <mergeCell ref="J1352:K1352"/>
    <mergeCell ref="L1352:M1352"/>
    <mergeCell ref="E1349:F1349"/>
    <mergeCell ref="H1349:I1349"/>
    <mergeCell ref="J1349:K1349"/>
    <mergeCell ref="L1349:M1349"/>
    <mergeCell ref="E1350:F1350"/>
    <mergeCell ref="H1350:I1350"/>
    <mergeCell ref="J1350:K1350"/>
    <mergeCell ref="L1350:M1350"/>
    <mergeCell ref="E1347:F1347"/>
    <mergeCell ref="H1347:I1347"/>
    <mergeCell ref="J1347:K1347"/>
    <mergeCell ref="L1347:M1347"/>
    <mergeCell ref="E1348:F1348"/>
    <mergeCell ref="H1348:I1348"/>
    <mergeCell ref="J1348:K1348"/>
    <mergeCell ref="L1348:M1348"/>
    <mergeCell ref="E1345:F1345"/>
    <mergeCell ref="H1345:I1345"/>
    <mergeCell ref="J1345:K1345"/>
    <mergeCell ref="L1345:M1345"/>
    <mergeCell ref="E1346:F1346"/>
    <mergeCell ref="H1346:I1346"/>
    <mergeCell ref="J1346:K1346"/>
    <mergeCell ref="L1346:M1346"/>
    <mergeCell ref="E1343:F1343"/>
    <mergeCell ref="H1343:I1343"/>
    <mergeCell ref="J1343:K1343"/>
    <mergeCell ref="L1343:M1343"/>
    <mergeCell ref="E1344:F1344"/>
    <mergeCell ref="H1344:I1344"/>
    <mergeCell ref="J1344:K1344"/>
    <mergeCell ref="L1344:M1344"/>
    <mergeCell ref="E1341:F1341"/>
    <mergeCell ref="H1341:I1341"/>
    <mergeCell ref="J1341:K1341"/>
    <mergeCell ref="L1341:M1341"/>
    <mergeCell ref="E1342:F1342"/>
    <mergeCell ref="H1342:I1342"/>
    <mergeCell ref="J1342:K1342"/>
    <mergeCell ref="L1342:M1342"/>
    <mergeCell ref="E1339:F1339"/>
    <mergeCell ref="H1339:I1339"/>
    <mergeCell ref="J1339:K1339"/>
    <mergeCell ref="L1339:M1339"/>
    <mergeCell ref="E1340:F1340"/>
    <mergeCell ref="H1340:I1340"/>
    <mergeCell ref="J1340:K1340"/>
    <mergeCell ref="L1340:M1340"/>
    <mergeCell ref="E1337:F1337"/>
    <mergeCell ref="H1337:I1337"/>
    <mergeCell ref="J1337:K1337"/>
    <mergeCell ref="L1337:M1337"/>
    <mergeCell ref="E1338:F1338"/>
    <mergeCell ref="H1338:I1338"/>
    <mergeCell ref="J1338:K1338"/>
    <mergeCell ref="L1338:M1338"/>
    <mergeCell ref="E1335:F1335"/>
    <mergeCell ref="H1335:I1335"/>
    <mergeCell ref="J1335:K1335"/>
    <mergeCell ref="L1335:M1335"/>
    <mergeCell ref="E1336:F1336"/>
    <mergeCell ref="H1336:I1336"/>
    <mergeCell ref="J1336:K1336"/>
    <mergeCell ref="L1336:M1336"/>
    <mergeCell ref="E1333:F1333"/>
    <mergeCell ref="H1333:I1333"/>
    <mergeCell ref="J1333:K1333"/>
    <mergeCell ref="L1333:M1333"/>
    <mergeCell ref="E1334:F1334"/>
    <mergeCell ref="H1334:I1334"/>
    <mergeCell ref="J1334:K1334"/>
    <mergeCell ref="L1334:M1334"/>
    <mergeCell ref="E1331:F1331"/>
    <mergeCell ref="H1331:I1331"/>
    <mergeCell ref="J1331:K1331"/>
    <mergeCell ref="L1331:M1331"/>
    <mergeCell ref="E1332:F1332"/>
    <mergeCell ref="H1332:I1332"/>
    <mergeCell ref="J1332:K1332"/>
    <mergeCell ref="L1332:M1332"/>
    <mergeCell ref="E1329:F1329"/>
    <mergeCell ref="H1329:I1329"/>
    <mergeCell ref="J1329:K1329"/>
    <mergeCell ref="L1329:M1329"/>
    <mergeCell ref="E1330:F1330"/>
    <mergeCell ref="H1330:I1330"/>
    <mergeCell ref="J1330:K1330"/>
    <mergeCell ref="L1330:M1330"/>
    <mergeCell ref="E1327:F1327"/>
    <mergeCell ref="H1327:I1327"/>
    <mergeCell ref="J1327:K1327"/>
    <mergeCell ref="L1327:M1327"/>
    <mergeCell ref="E1328:F1328"/>
    <mergeCell ref="H1328:I1328"/>
    <mergeCell ref="J1328:K1328"/>
    <mergeCell ref="L1328:M1328"/>
    <mergeCell ref="E1325:F1325"/>
    <mergeCell ref="H1325:I1325"/>
    <mergeCell ref="J1325:K1325"/>
    <mergeCell ref="L1325:M1325"/>
    <mergeCell ref="E1326:F1326"/>
    <mergeCell ref="H1326:I1326"/>
    <mergeCell ref="J1326:K1326"/>
    <mergeCell ref="L1326:M1326"/>
    <mergeCell ref="E1323:F1323"/>
    <mergeCell ref="H1323:I1323"/>
    <mergeCell ref="J1323:K1323"/>
    <mergeCell ref="L1323:M1323"/>
    <mergeCell ref="E1324:F1324"/>
    <mergeCell ref="H1324:I1324"/>
    <mergeCell ref="J1324:K1324"/>
    <mergeCell ref="L1324:M1324"/>
    <mergeCell ref="E1321:F1321"/>
    <mergeCell ref="H1321:I1321"/>
    <mergeCell ref="J1321:K1321"/>
    <mergeCell ref="L1321:M1321"/>
    <mergeCell ref="E1322:F1322"/>
    <mergeCell ref="H1322:I1322"/>
    <mergeCell ref="J1322:K1322"/>
    <mergeCell ref="L1322:M1322"/>
    <mergeCell ref="E1319:F1319"/>
    <mergeCell ref="H1319:I1319"/>
    <mergeCell ref="J1319:K1319"/>
    <mergeCell ref="L1319:M1319"/>
    <mergeCell ref="E1320:F1320"/>
    <mergeCell ref="H1320:I1320"/>
    <mergeCell ref="J1320:K1320"/>
    <mergeCell ref="L1320:M1320"/>
    <mergeCell ref="E1317:F1317"/>
    <mergeCell ref="H1317:I1317"/>
    <mergeCell ref="J1317:K1317"/>
    <mergeCell ref="L1317:M1317"/>
    <mergeCell ref="E1318:F1318"/>
    <mergeCell ref="H1318:I1318"/>
    <mergeCell ref="J1318:K1318"/>
    <mergeCell ref="L1318:M1318"/>
    <mergeCell ref="E1315:F1315"/>
    <mergeCell ref="H1315:I1315"/>
    <mergeCell ref="J1315:K1315"/>
    <mergeCell ref="L1315:M1315"/>
    <mergeCell ref="E1316:F1316"/>
    <mergeCell ref="H1316:I1316"/>
    <mergeCell ref="J1316:K1316"/>
    <mergeCell ref="L1316:M1316"/>
    <mergeCell ref="E1313:F1313"/>
    <mergeCell ref="H1313:I1313"/>
    <mergeCell ref="J1313:K1313"/>
    <mergeCell ref="L1313:M1313"/>
    <mergeCell ref="E1314:F1314"/>
    <mergeCell ref="H1314:I1314"/>
    <mergeCell ref="J1314:K1314"/>
    <mergeCell ref="L1314:M1314"/>
    <mergeCell ref="E1311:F1311"/>
    <mergeCell ref="H1311:I1311"/>
    <mergeCell ref="J1311:K1311"/>
    <mergeCell ref="L1311:M1311"/>
    <mergeCell ref="E1312:F1312"/>
    <mergeCell ref="H1312:I1312"/>
    <mergeCell ref="J1312:K1312"/>
    <mergeCell ref="L1312:M1312"/>
    <mergeCell ref="E1309:F1309"/>
    <mergeCell ref="H1309:I1309"/>
    <mergeCell ref="J1309:K1309"/>
    <mergeCell ref="L1309:M1309"/>
    <mergeCell ref="E1310:F1310"/>
    <mergeCell ref="H1310:I1310"/>
    <mergeCell ref="J1310:K1310"/>
    <mergeCell ref="L1310:M1310"/>
    <mergeCell ref="E1307:F1307"/>
    <mergeCell ref="H1307:I1307"/>
    <mergeCell ref="J1307:K1307"/>
    <mergeCell ref="L1307:M1307"/>
    <mergeCell ref="E1308:F1308"/>
    <mergeCell ref="H1308:I1308"/>
    <mergeCell ref="J1308:K1308"/>
    <mergeCell ref="L1308:M1308"/>
    <mergeCell ref="E1305:F1305"/>
    <mergeCell ref="H1305:I1305"/>
    <mergeCell ref="J1305:K1305"/>
    <mergeCell ref="L1305:M1305"/>
    <mergeCell ref="E1306:F1306"/>
    <mergeCell ref="H1306:I1306"/>
    <mergeCell ref="J1306:K1306"/>
    <mergeCell ref="L1306:M1306"/>
    <mergeCell ref="E1303:F1303"/>
    <mergeCell ref="H1303:I1303"/>
    <mergeCell ref="J1303:K1303"/>
    <mergeCell ref="L1303:M1303"/>
    <mergeCell ref="E1304:F1304"/>
    <mergeCell ref="H1304:I1304"/>
    <mergeCell ref="J1304:K1304"/>
    <mergeCell ref="L1304:M1304"/>
    <mergeCell ref="E1301:F1301"/>
    <mergeCell ref="H1301:I1301"/>
    <mergeCell ref="J1301:K1301"/>
    <mergeCell ref="L1301:M1301"/>
    <mergeCell ref="E1302:F1302"/>
    <mergeCell ref="H1302:I1302"/>
    <mergeCell ref="J1302:K1302"/>
    <mergeCell ref="L1302:M1302"/>
    <mergeCell ref="E1299:F1299"/>
    <mergeCell ref="H1299:I1299"/>
    <mergeCell ref="J1299:K1299"/>
    <mergeCell ref="L1299:M1299"/>
    <mergeCell ref="E1300:F1300"/>
    <mergeCell ref="H1300:I1300"/>
    <mergeCell ref="J1300:K1300"/>
    <mergeCell ref="L1300:M1300"/>
    <mergeCell ref="E1297:F1297"/>
    <mergeCell ref="H1297:I1297"/>
    <mergeCell ref="J1297:K1297"/>
    <mergeCell ref="L1297:M1297"/>
    <mergeCell ref="E1298:F1298"/>
    <mergeCell ref="H1298:I1298"/>
    <mergeCell ref="J1298:K1298"/>
    <mergeCell ref="L1298:M1298"/>
    <mergeCell ref="E1295:F1295"/>
    <mergeCell ref="H1295:I1295"/>
    <mergeCell ref="J1295:K1295"/>
    <mergeCell ref="L1295:M1295"/>
    <mergeCell ref="E1296:F1296"/>
    <mergeCell ref="H1296:I1296"/>
    <mergeCell ref="J1296:K1296"/>
    <mergeCell ref="L1296:M1296"/>
    <mergeCell ref="E1293:F1293"/>
    <mergeCell ref="H1293:I1293"/>
    <mergeCell ref="J1293:K1293"/>
    <mergeCell ref="L1293:M1293"/>
    <mergeCell ref="E1294:F1294"/>
    <mergeCell ref="H1294:I1294"/>
    <mergeCell ref="J1294:K1294"/>
    <mergeCell ref="L1294:M1294"/>
    <mergeCell ref="E1291:F1291"/>
    <mergeCell ref="H1291:I1291"/>
    <mergeCell ref="J1291:K1291"/>
    <mergeCell ref="L1291:M1291"/>
    <mergeCell ref="E1292:F1292"/>
    <mergeCell ref="H1292:I1292"/>
    <mergeCell ref="J1292:K1292"/>
    <mergeCell ref="L1292:M1292"/>
    <mergeCell ref="E1289:F1289"/>
    <mergeCell ref="H1289:I1289"/>
    <mergeCell ref="J1289:K1289"/>
    <mergeCell ref="L1289:M1289"/>
    <mergeCell ref="E1290:F1290"/>
    <mergeCell ref="H1290:I1290"/>
    <mergeCell ref="J1290:K1290"/>
    <mergeCell ref="L1290:M1290"/>
    <mergeCell ref="E1287:F1287"/>
    <mergeCell ref="H1287:I1287"/>
    <mergeCell ref="J1287:K1287"/>
    <mergeCell ref="L1287:M1287"/>
    <mergeCell ref="E1288:F1288"/>
    <mergeCell ref="H1288:I1288"/>
    <mergeCell ref="J1288:K1288"/>
    <mergeCell ref="L1288:M1288"/>
    <mergeCell ref="E1285:F1285"/>
    <mergeCell ref="H1285:I1285"/>
    <mergeCell ref="J1285:K1285"/>
    <mergeCell ref="L1285:M1285"/>
    <mergeCell ref="E1286:F1286"/>
    <mergeCell ref="H1286:I1286"/>
    <mergeCell ref="J1286:K1286"/>
    <mergeCell ref="L1286:M1286"/>
    <mergeCell ref="E1283:F1283"/>
    <mergeCell ref="H1283:I1283"/>
    <mergeCell ref="J1283:K1283"/>
    <mergeCell ref="L1283:M1283"/>
    <mergeCell ref="E1284:F1284"/>
    <mergeCell ref="H1284:I1284"/>
    <mergeCell ref="J1284:K1284"/>
    <mergeCell ref="L1284:M1284"/>
    <mergeCell ref="E1281:F1281"/>
    <mergeCell ref="H1281:I1281"/>
    <mergeCell ref="J1281:K1281"/>
    <mergeCell ref="L1281:M1281"/>
    <mergeCell ref="E1282:F1282"/>
    <mergeCell ref="H1282:I1282"/>
    <mergeCell ref="J1282:K1282"/>
    <mergeCell ref="L1282:M1282"/>
    <mergeCell ref="E1279:F1279"/>
    <mergeCell ref="H1279:I1279"/>
    <mergeCell ref="J1279:K1279"/>
    <mergeCell ref="L1279:M1279"/>
    <mergeCell ref="E1280:F1280"/>
    <mergeCell ref="H1280:I1280"/>
    <mergeCell ref="J1280:K1280"/>
    <mergeCell ref="L1280:M1280"/>
    <mergeCell ref="E1277:F1277"/>
    <mergeCell ref="H1277:I1277"/>
    <mergeCell ref="J1277:K1277"/>
    <mergeCell ref="L1277:M1277"/>
    <mergeCell ref="E1278:F1278"/>
    <mergeCell ref="H1278:I1278"/>
    <mergeCell ref="J1278:K1278"/>
    <mergeCell ref="L1278:M1278"/>
    <mergeCell ref="E1275:F1275"/>
    <mergeCell ref="H1275:I1275"/>
    <mergeCell ref="J1275:K1275"/>
    <mergeCell ref="L1275:M1275"/>
    <mergeCell ref="E1276:F1276"/>
    <mergeCell ref="H1276:I1276"/>
    <mergeCell ref="J1276:K1276"/>
    <mergeCell ref="L1276:M1276"/>
    <mergeCell ref="E1273:F1273"/>
    <mergeCell ref="H1273:I1273"/>
    <mergeCell ref="J1273:K1273"/>
    <mergeCell ref="L1273:M1273"/>
    <mergeCell ref="E1274:F1274"/>
    <mergeCell ref="H1274:I1274"/>
    <mergeCell ref="J1274:K1274"/>
    <mergeCell ref="L1274:M1274"/>
    <mergeCell ref="E1271:F1271"/>
    <mergeCell ref="H1271:I1271"/>
    <mergeCell ref="J1271:K1271"/>
    <mergeCell ref="L1271:M1271"/>
    <mergeCell ref="E1272:F1272"/>
    <mergeCell ref="H1272:I1272"/>
    <mergeCell ref="J1272:K1272"/>
    <mergeCell ref="L1272:M1272"/>
    <mergeCell ref="E1269:F1269"/>
    <mergeCell ref="H1269:I1269"/>
    <mergeCell ref="J1269:K1269"/>
    <mergeCell ref="L1269:M1269"/>
    <mergeCell ref="E1270:F1270"/>
    <mergeCell ref="H1270:I1270"/>
    <mergeCell ref="J1270:K1270"/>
    <mergeCell ref="L1270:M1270"/>
    <mergeCell ref="E1267:F1267"/>
    <mergeCell ref="H1267:I1267"/>
    <mergeCell ref="J1267:K1267"/>
    <mergeCell ref="L1267:M1267"/>
    <mergeCell ref="E1268:F1268"/>
    <mergeCell ref="H1268:I1268"/>
    <mergeCell ref="J1268:K1268"/>
    <mergeCell ref="L1268:M1268"/>
    <mergeCell ref="E1265:F1265"/>
    <mergeCell ref="H1265:I1265"/>
    <mergeCell ref="J1265:K1265"/>
    <mergeCell ref="L1265:M1265"/>
    <mergeCell ref="E1266:F1266"/>
    <mergeCell ref="H1266:I1266"/>
    <mergeCell ref="J1266:K1266"/>
    <mergeCell ref="L1266:M1266"/>
    <mergeCell ref="E1263:F1263"/>
    <mergeCell ref="H1263:I1263"/>
    <mergeCell ref="J1263:K1263"/>
    <mergeCell ref="L1263:M1263"/>
    <mergeCell ref="E1264:F1264"/>
    <mergeCell ref="H1264:I1264"/>
    <mergeCell ref="J1264:K1264"/>
    <mergeCell ref="L1264:M1264"/>
    <mergeCell ref="E1261:F1261"/>
    <mergeCell ref="H1261:I1261"/>
    <mergeCell ref="J1261:K1261"/>
    <mergeCell ref="L1261:M1261"/>
    <mergeCell ref="E1262:F1262"/>
    <mergeCell ref="H1262:I1262"/>
    <mergeCell ref="J1262:K1262"/>
    <mergeCell ref="L1262:M1262"/>
    <mergeCell ref="E1259:F1259"/>
    <mergeCell ref="H1259:I1259"/>
    <mergeCell ref="J1259:K1259"/>
    <mergeCell ref="L1259:M1259"/>
    <mergeCell ref="E1260:F1260"/>
    <mergeCell ref="H1260:I1260"/>
    <mergeCell ref="J1260:K1260"/>
    <mergeCell ref="L1260:M1260"/>
    <mergeCell ref="E1257:F1257"/>
    <mergeCell ref="H1257:I1257"/>
    <mergeCell ref="J1257:K1257"/>
    <mergeCell ref="L1257:M1257"/>
    <mergeCell ref="E1258:F1258"/>
    <mergeCell ref="H1258:I1258"/>
    <mergeCell ref="J1258:K1258"/>
    <mergeCell ref="L1258:M1258"/>
    <mergeCell ref="E1255:F1255"/>
    <mergeCell ref="H1255:I1255"/>
    <mergeCell ref="J1255:K1255"/>
    <mergeCell ref="L1255:M1255"/>
    <mergeCell ref="E1256:F1256"/>
    <mergeCell ref="H1256:I1256"/>
    <mergeCell ref="J1256:K1256"/>
    <mergeCell ref="L1256:M1256"/>
    <mergeCell ref="E1253:F1253"/>
    <mergeCell ref="H1253:I1253"/>
    <mergeCell ref="J1253:K1253"/>
    <mergeCell ref="L1253:M1253"/>
    <mergeCell ref="E1254:F1254"/>
    <mergeCell ref="H1254:I1254"/>
    <mergeCell ref="J1254:K1254"/>
    <mergeCell ref="L1254:M1254"/>
    <mergeCell ref="E1251:F1251"/>
    <mergeCell ref="H1251:I1251"/>
    <mergeCell ref="J1251:K1251"/>
    <mergeCell ref="L1251:M1251"/>
    <mergeCell ref="E1252:F1252"/>
    <mergeCell ref="H1252:I1252"/>
    <mergeCell ref="J1252:K1252"/>
    <mergeCell ref="L1252:M1252"/>
    <mergeCell ref="E1249:F1249"/>
    <mergeCell ref="H1249:I1249"/>
    <mergeCell ref="J1249:K1249"/>
    <mergeCell ref="L1249:M1249"/>
    <mergeCell ref="E1250:F1250"/>
    <mergeCell ref="H1250:I1250"/>
    <mergeCell ref="J1250:K1250"/>
    <mergeCell ref="L1250:M1250"/>
    <mergeCell ref="E1247:F1247"/>
    <mergeCell ref="H1247:I1247"/>
    <mergeCell ref="J1247:K1247"/>
    <mergeCell ref="L1247:M1247"/>
    <mergeCell ref="E1248:F1248"/>
    <mergeCell ref="H1248:I1248"/>
    <mergeCell ref="J1248:K1248"/>
    <mergeCell ref="L1248:M1248"/>
    <mergeCell ref="E1245:F1245"/>
    <mergeCell ref="H1245:I1245"/>
    <mergeCell ref="J1245:K1245"/>
    <mergeCell ref="L1245:M1245"/>
    <mergeCell ref="E1246:F1246"/>
    <mergeCell ref="H1246:I1246"/>
    <mergeCell ref="J1246:K1246"/>
    <mergeCell ref="L1246:M1246"/>
    <mergeCell ref="E1243:F1243"/>
    <mergeCell ref="H1243:I1243"/>
    <mergeCell ref="J1243:K1243"/>
    <mergeCell ref="L1243:M1243"/>
    <mergeCell ref="E1244:F1244"/>
    <mergeCell ref="H1244:I1244"/>
    <mergeCell ref="J1244:K1244"/>
    <mergeCell ref="L1244:M1244"/>
    <mergeCell ref="E1241:F1241"/>
    <mergeCell ref="H1241:I1241"/>
    <mergeCell ref="J1241:K1241"/>
    <mergeCell ref="L1241:M1241"/>
    <mergeCell ref="E1242:F1242"/>
    <mergeCell ref="H1242:I1242"/>
    <mergeCell ref="J1242:K1242"/>
    <mergeCell ref="L1242:M1242"/>
    <mergeCell ref="E1239:F1239"/>
    <mergeCell ref="H1239:I1239"/>
    <mergeCell ref="J1239:K1239"/>
    <mergeCell ref="L1239:M1239"/>
    <mergeCell ref="E1240:F1240"/>
    <mergeCell ref="H1240:I1240"/>
    <mergeCell ref="J1240:K1240"/>
    <mergeCell ref="L1240:M1240"/>
    <mergeCell ref="E1237:F1237"/>
    <mergeCell ref="H1237:I1237"/>
    <mergeCell ref="J1237:K1237"/>
    <mergeCell ref="L1237:M1237"/>
    <mergeCell ref="E1238:F1238"/>
    <mergeCell ref="H1238:I1238"/>
    <mergeCell ref="J1238:K1238"/>
    <mergeCell ref="L1238:M1238"/>
    <mergeCell ref="E1235:F1235"/>
    <mergeCell ref="H1235:I1235"/>
    <mergeCell ref="J1235:K1235"/>
    <mergeCell ref="L1235:M1235"/>
    <mergeCell ref="E1236:F1236"/>
    <mergeCell ref="H1236:I1236"/>
    <mergeCell ref="J1236:K1236"/>
    <mergeCell ref="L1236:M1236"/>
    <mergeCell ref="E1233:F1233"/>
    <mergeCell ref="H1233:I1233"/>
    <mergeCell ref="J1233:K1233"/>
    <mergeCell ref="L1233:M1233"/>
    <mergeCell ref="E1234:F1234"/>
    <mergeCell ref="H1234:I1234"/>
    <mergeCell ref="J1234:K1234"/>
    <mergeCell ref="L1234:M1234"/>
    <mergeCell ref="E1231:F1231"/>
    <mergeCell ref="H1231:I1231"/>
    <mergeCell ref="J1231:K1231"/>
    <mergeCell ref="L1231:M1231"/>
    <mergeCell ref="E1232:F1232"/>
    <mergeCell ref="H1232:I1232"/>
    <mergeCell ref="J1232:K1232"/>
    <mergeCell ref="L1232:M1232"/>
    <mergeCell ref="E1229:F1229"/>
    <mergeCell ref="H1229:I1229"/>
    <mergeCell ref="J1229:K1229"/>
    <mergeCell ref="L1229:M1229"/>
    <mergeCell ref="E1230:F1230"/>
    <mergeCell ref="H1230:I1230"/>
    <mergeCell ref="J1230:K1230"/>
    <mergeCell ref="L1230:M1230"/>
    <mergeCell ref="E1227:F1227"/>
    <mergeCell ref="H1227:I1227"/>
    <mergeCell ref="J1227:K1227"/>
    <mergeCell ref="L1227:M1227"/>
    <mergeCell ref="E1228:F1228"/>
    <mergeCell ref="H1228:I1228"/>
    <mergeCell ref="J1228:K1228"/>
    <mergeCell ref="L1228:M1228"/>
    <mergeCell ref="E1225:F1225"/>
    <mergeCell ref="H1225:I1225"/>
    <mergeCell ref="J1225:K1225"/>
    <mergeCell ref="L1225:M1225"/>
    <mergeCell ref="E1226:F1226"/>
    <mergeCell ref="H1226:I1226"/>
    <mergeCell ref="J1226:K1226"/>
    <mergeCell ref="L1226:M1226"/>
    <mergeCell ref="E1223:F1223"/>
    <mergeCell ref="H1223:I1223"/>
    <mergeCell ref="J1223:K1223"/>
    <mergeCell ref="L1223:M1223"/>
    <mergeCell ref="E1224:F1224"/>
    <mergeCell ref="H1224:I1224"/>
    <mergeCell ref="J1224:K1224"/>
    <mergeCell ref="L1224:M1224"/>
    <mergeCell ref="E1221:F1221"/>
    <mergeCell ref="H1221:I1221"/>
    <mergeCell ref="J1221:K1221"/>
    <mergeCell ref="L1221:M1221"/>
    <mergeCell ref="E1222:F1222"/>
    <mergeCell ref="H1222:I1222"/>
    <mergeCell ref="J1222:K1222"/>
    <mergeCell ref="L1222:M1222"/>
    <mergeCell ref="E1219:F1219"/>
    <mergeCell ref="H1219:I1219"/>
    <mergeCell ref="J1219:K1219"/>
    <mergeCell ref="L1219:M1219"/>
    <mergeCell ref="E1220:F1220"/>
    <mergeCell ref="H1220:I1220"/>
    <mergeCell ref="J1220:K1220"/>
    <mergeCell ref="L1220:M1220"/>
    <mergeCell ref="E1217:F1217"/>
    <mergeCell ref="H1217:I1217"/>
    <mergeCell ref="J1217:K1217"/>
    <mergeCell ref="L1217:M1217"/>
    <mergeCell ref="E1218:F1218"/>
    <mergeCell ref="H1218:I1218"/>
    <mergeCell ref="J1218:K1218"/>
    <mergeCell ref="L1218:M1218"/>
    <mergeCell ref="E1215:F1215"/>
    <mergeCell ref="H1215:I1215"/>
    <mergeCell ref="J1215:K1215"/>
    <mergeCell ref="L1215:M1215"/>
    <mergeCell ref="E1216:F1216"/>
    <mergeCell ref="H1216:I1216"/>
    <mergeCell ref="J1216:K1216"/>
    <mergeCell ref="L1216:M1216"/>
    <mergeCell ref="E1213:F1213"/>
    <mergeCell ref="H1213:I1213"/>
    <mergeCell ref="J1213:K1213"/>
    <mergeCell ref="L1213:M1213"/>
    <mergeCell ref="E1214:F1214"/>
    <mergeCell ref="H1214:I1214"/>
    <mergeCell ref="J1214:K1214"/>
    <mergeCell ref="L1214:M1214"/>
    <mergeCell ref="E1211:F1211"/>
    <mergeCell ref="H1211:I1211"/>
    <mergeCell ref="J1211:K1211"/>
    <mergeCell ref="L1211:M1211"/>
    <mergeCell ref="E1212:F1212"/>
    <mergeCell ref="H1212:I1212"/>
    <mergeCell ref="J1212:K1212"/>
    <mergeCell ref="L1212:M1212"/>
    <mergeCell ref="E1209:F1209"/>
    <mergeCell ref="H1209:I1209"/>
    <mergeCell ref="J1209:K1209"/>
    <mergeCell ref="L1209:M1209"/>
    <mergeCell ref="E1210:F1210"/>
    <mergeCell ref="H1210:I1210"/>
    <mergeCell ref="J1210:K1210"/>
    <mergeCell ref="L1210:M1210"/>
    <mergeCell ref="E1207:F1207"/>
    <mergeCell ref="H1207:I1207"/>
    <mergeCell ref="J1207:K1207"/>
    <mergeCell ref="L1207:M1207"/>
    <mergeCell ref="E1208:F1208"/>
    <mergeCell ref="H1208:I1208"/>
    <mergeCell ref="J1208:K1208"/>
    <mergeCell ref="L1208:M1208"/>
    <mergeCell ref="E1205:F1205"/>
    <mergeCell ref="H1205:I1205"/>
    <mergeCell ref="J1205:K1205"/>
    <mergeCell ref="L1205:M1205"/>
    <mergeCell ref="E1206:F1206"/>
    <mergeCell ref="H1206:I1206"/>
    <mergeCell ref="J1206:K1206"/>
    <mergeCell ref="L1206:M1206"/>
    <mergeCell ref="E1203:F1203"/>
    <mergeCell ref="H1203:I1203"/>
    <mergeCell ref="J1203:K1203"/>
    <mergeCell ref="L1203:M1203"/>
    <mergeCell ref="E1204:F1204"/>
    <mergeCell ref="H1204:I1204"/>
    <mergeCell ref="J1204:K1204"/>
    <mergeCell ref="L1204:M1204"/>
    <mergeCell ref="E1201:F1201"/>
    <mergeCell ref="H1201:I1201"/>
    <mergeCell ref="J1201:K1201"/>
    <mergeCell ref="L1201:M1201"/>
    <mergeCell ref="E1202:F1202"/>
    <mergeCell ref="H1202:I1202"/>
    <mergeCell ref="J1202:K1202"/>
    <mergeCell ref="L1202:M1202"/>
    <mergeCell ref="E1199:F1199"/>
    <mergeCell ref="H1199:I1199"/>
    <mergeCell ref="J1199:K1199"/>
    <mergeCell ref="L1199:M1199"/>
    <mergeCell ref="E1200:F1200"/>
    <mergeCell ref="H1200:I1200"/>
    <mergeCell ref="J1200:K1200"/>
    <mergeCell ref="L1200:M1200"/>
    <mergeCell ref="E1197:F1197"/>
    <mergeCell ref="H1197:I1197"/>
    <mergeCell ref="J1197:K1197"/>
    <mergeCell ref="L1197:M1197"/>
    <mergeCell ref="E1198:F1198"/>
    <mergeCell ref="H1198:I1198"/>
    <mergeCell ref="J1198:K1198"/>
    <mergeCell ref="L1198:M1198"/>
    <mergeCell ref="E1195:F1195"/>
    <mergeCell ref="H1195:I1195"/>
    <mergeCell ref="J1195:K1195"/>
    <mergeCell ref="L1195:M1195"/>
    <mergeCell ref="E1196:F1196"/>
    <mergeCell ref="H1196:I1196"/>
    <mergeCell ref="J1196:K1196"/>
    <mergeCell ref="L1196:M1196"/>
    <mergeCell ref="E1193:F1193"/>
    <mergeCell ref="H1193:I1193"/>
    <mergeCell ref="J1193:K1193"/>
    <mergeCell ref="L1193:M1193"/>
    <mergeCell ref="E1194:F1194"/>
    <mergeCell ref="H1194:I1194"/>
    <mergeCell ref="J1194:K1194"/>
    <mergeCell ref="L1194:M1194"/>
    <mergeCell ref="E1191:F1191"/>
    <mergeCell ref="H1191:I1191"/>
    <mergeCell ref="J1191:K1191"/>
    <mergeCell ref="L1191:M1191"/>
    <mergeCell ref="E1192:F1192"/>
    <mergeCell ref="H1192:I1192"/>
    <mergeCell ref="J1192:K1192"/>
    <mergeCell ref="L1192:M1192"/>
    <mergeCell ref="E1189:F1189"/>
    <mergeCell ref="H1189:I1189"/>
    <mergeCell ref="J1189:K1189"/>
    <mergeCell ref="L1189:M1189"/>
    <mergeCell ref="E1190:F1190"/>
    <mergeCell ref="H1190:I1190"/>
    <mergeCell ref="J1190:K1190"/>
    <mergeCell ref="L1190:M1190"/>
    <mergeCell ref="E1187:F1187"/>
    <mergeCell ref="H1187:I1187"/>
    <mergeCell ref="J1187:K1187"/>
    <mergeCell ref="L1187:M1187"/>
    <mergeCell ref="E1188:F1188"/>
    <mergeCell ref="H1188:I1188"/>
    <mergeCell ref="J1188:K1188"/>
    <mergeCell ref="L1188:M1188"/>
    <mergeCell ref="E1185:F1185"/>
    <mergeCell ref="H1185:I1185"/>
    <mergeCell ref="J1185:K1185"/>
    <mergeCell ref="L1185:M1185"/>
    <mergeCell ref="E1186:F1186"/>
    <mergeCell ref="H1186:I1186"/>
    <mergeCell ref="J1186:K1186"/>
    <mergeCell ref="L1186:M1186"/>
    <mergeCell ref="E1183:F1183"/>
    <mergeCell ref="H1183:I1183"/>
    <mergeCell ref="J1183:K1183"/>
    <mergeCell ref="L1183:M1183"/>
    <mergeCell ref="E1184:F1184"/>
    <mergeCell ref="H1184:I1184"/>
    <mergeCell ref="J1184:K1184"/>
    <mergeCell ref="L1184:M1184"/>
    <mergeCell ref="E1181:F1181"/>
    <mergeCell ref="H1181:I1181"/>
    <mergeCell ref="J1181:K1181"/>
    <mergeCell ref="L1181:M1181"/>
    <mergeCell ref="E1182:F1182"/>
    <mergeCell ref="H1182:I1182"/>
    <mergeCell ref="J1182:K1182"/>
    <mergeCell ref="L1182:M1182"/>
    <mergeCell ref="E1179:F1179"/>
    <mergeCell ref="H1179:I1179"/>
    <mergeCell ref="J1179:K1179"/>
    <mergeCell ref="L1179:M1179"/>
    <mergeCell ref="E1180:F1180"/>
    <mergeCell ref="H1180:I1180"/>
    <mergeCell ref="J1180:K1180"/>
    <mergeCell ref="L1180:M1180"/>
    <mergeCell ref="E1177:F1177"/>
    <mergeCell ref="H1177:I1177"/>
    <mergeCell ref="J1177:K1177"/>
    <mergeCell ref="L1177:M1177"/>
    <mergeCell ref="E1178:F1178"/>
    <mergeCell ref="H1178:I1178"/>
    <mergeCell ref="J1178:K1178"/>
    <mergeCell ref="L1178:M1178"/>
    <mergeCell ref="E1175:F1175"/>
    <mergeCell ref="H1175:I1175"/>
    <mergeCell ref="J1175:K1175"/>
    <mergeCell ref="L1175:M1175"/>
    <mergeCell ref="E1176:F1176"/>
    <mergeCell ref="H1176:I1176"/>
    <mergeCell ref="J1176:K1176"/>
    <mergeCell ref="L1176:M1176"/>
    <mergeCell ref="E1173:F1173"/>
    <mergeCell ref="H1173:I1173"/>
    <mergeCell ref="J1173:K1173"/>
    <mergeCell ref="L1173:M1173"/>
    <mergeCell ref="E1174:F1174"/>
    <mergeCell ref="H1174:I1174"/>
    <mergeCell ref="J1174:K1174"/>
    <mergeCell ref="L1174:M1174"/>
    <mergeCell ref="E1171:F1171"/>
    <mergeCell ref="H1171:I1171"/>
    <mergeCell ref="J1171:K1171"/>
    <mergeCell ref="L1171:M1171"/>
    <mergeCell ref="E1172:F1172"/>
    <mergeCell ref="H1172:I1172"/>
    <mergeCell ref="J1172:K1172"/>
    <mergeCell ref="L1172:M1172"/>
    <mergeCell ref="E1169:F1169"/>
    <mergeCell ref="H1169:I1169"/>
    <mergeCell ref="J1169:K1169"/>
    <mergeCell ref="L1169:M1169"/>
    <mergeCell ref="E1170:F1170"/>
    <mergeCell ref="H1170:I1170"/>
    <mergeCell ref="J1170:K1170"/>
    <mergeCell ref="L1170:M1170"/>
    <mergeCell ref="E1167:F1167"/>
    <mergeCell ref="H1167:I1167"/>
    <mergeCell ref="J1167:K1167"/>
    <mergeCell ref="L1167:M1167"/>
    <mergeCell ref="E1168:F1168"/>
    <mergeCell ref="H1168:I1168"/>
    <mergeCell ref="J1168:K1168"/>
    <mergeCell ref="L1168:M1168"/>
    <mergeCell ref="E1165:F1165"/>
    <mergeCell ref="H1165:I1165"/>
    <mergeCell ref="J1165:K1165"/>
    <mergeCell ref="L1165:M1165"/>
    <mergeCell ref="E1166:F1166"/>
    <mergeCell ref="H1166:I1166"/>
    <mergeCell ref="J1166:K1166"/>
    <mergeCell ref="L1166:M1166"/>
    <mergeCell ref="E1163:F1163"/>
    <mergeCell ref="H1163:I1163"/>
    <mergeCell ref="J1163:K1163"/>
    <mergeCell ref="L1163:M1163"/>
    <mergeCell ref="E1164:F1164"/>
    <mergeCell ref="H1164:I1164"/>
    <mergeCell ref="J1164:K1164"/>
    <mergeCell ref="L1164:M1164"/>
    <mergeCell ref="E1161:F1161"/>
    <mergeCell ref="H1161:I1161"/>
    <mergeCell ref="J1161:K1161"/>
    <mergeCell ref="L1161:M1161"/>
    <mergeCell ref="E1162:F1162"/>
    <mergeCell ref="H1162:I1162"/>
    <mergeCell ref="J1162:K1162"/>
    <mergeCell ref="L1162:M1162"/>
    <mergeCell ref="E1159:F1159"/>
    <mergeCell ref="H1159:I1159"/>
    <mergeCell ref="J1159:K1159"/>
    <mergeCell ref="L1159:M1159"/>
    <mergeCell ref="E1160:F1160"/>
    <mergeCell ref="H1160:I1160"/>
    <mergeCell ref="J1160:K1160"/>
    <mergeCell ref="L1160:M1160"/>
    <mergeCell ref="E1157:F1157"/>
    <mergeCell ref="H1157:I1157"/>
    <mergeCell ref="J1157:K1157"/>
    <mergeCell ref="L1157:M1157"/>
    <mergeCell ref="E1158:F1158"/>
    <mergeCell ref="H1158:I1158"/>
    <mergeCell ref="J1158:K1158"/>
    <mergeCell ref="L1158:M1158"/>
    <mergeCell ref="E1155:F1155"/>
    <mergeCell ref="H1155:I1155"/>
    <mergeCell ref="J1155:K1155"/>
    <mergeCell ref="L1155:M1155"/>
    <mergeCell ref="E1156:F1156"/>
    <mergeCell ref="H1156:I1156"/>
    <mergeCell ref="J1156:K1156"/>
    <mergeCell ref="L1156:M1156"/>
    <mergeCell ref="E1153:F1153"/>
    <mergeCell ref="H1153:I1153"/>
    <mergeCell ref="J1153:K1153"/>
    <mergeCell ref="L1153:M1153"/>
    <mergeCell ref="E1154:F1154"/>
    <mergeCell ref="H1154:I1154"/>
    <mergeCell ref="J1154:K1154"/>
    <mergeCell ref="L1154:M1154"/>
    <mergeCell ref="E1151:F1151"/>
    <mergeCell ref="H1151:I1151"/>
    <mergeCell ref="J1151:K1151"/>
    <mergeCell ref="L1151:M1151"/>
    <mergeCell ref="E1152:F1152"/>
    <mergeCell ref="H1152:I1152"/>
    <mergeCell ref="J1152:K1152"/>
    <mergeCell ref="L1152:M1152"/>
    <mergeCell ref="E1149:F1149"/>
    <mergeCell ref="H1149:I1149"/>
    <mergeCell ref="J1149:K1149"/>
    <mergeCell ref="L1149:M1149"/>
    <mergeCell ref="E1150:F1150"/>
    <mergeCell ref="H1150:I1150"/>
    <mergeCell ref="J1150:K1150"/>
    <mergeCell ref="L1150:M1150"/>
    <mergeCell ref="E1147:F1147"/>
    <mergeCell ref="H1147:I1147"/>
    <mergeCell ref="J1147:K1147"/>
    <mergeCell ref="L1147:M1147"/>
    <mergeCell ref="E1148:F1148"/>
    <mergeCell ref="H1148:I1148"/>
    <mergeCell ref="J1148:K1148"/>
    <mergeCell ref="L1148:M1148"/>
    <mergeCell ref="E1145:F1145"/>
    <mergeCell ref="H1145:I1145"/>
    <mergeCell ref="J1145:K1145"/>
    <mergeCell ref="L1145:M1145"/>
    <mergeCell ref="E1146:F1146"/>
    <mergeCell ref="H1146:I1146"/>
    <mergeCell ref="J1146:K1146"/>
    <mergeCell ref="L1146:M1146"/>
    <mergeCell ref="E1143:F1143"/>
    <mergeCell ref="H1143:I1143"/>
    <mergeCell ref="J1143:K1143"/>
    <mergeCell ref="L1143:M1143"/>
    <mergeCell ref="E1144:F1144"/>
    <mergeCell ref="H1144:I1144"/>
    <mergeCell ref="J1144:K1144"/>
    <mergeCell ref="L1144:M1144"/>
    <mergeCell ref="E1141:F1141"/>
    <mergeCell ref="H1141:I1141"/>
    <mergeCell ref="J1141:K1141"/>
    <mergeCell ref="L1141:M1141"/>
    <mergeCell ref="E1142:F1142"/>
    <mergeCell ref="H1142:I1142"/>
    <mergeCell ref="J1142:K1142"/>
    <mergeCell ref="L1142:M1142"/>
    <mergeCell ref="E1139:F1139"/>
    <mergeCell ref="H1139:I1139"/>
    <mergeCell ref="J1139:K1139"/>
    <mergeCell ref="L1139:M1139"/>
    <mergeCell ref="E1140:F1140"/>
    <mergeCell ref="H1140:I1140"/>
    <mergeCell ref="J1140:K1140"/>
    <mergeCell ref="L1140:M1140"/>
    <mergeCell ref="E1137:F1137"/>
    <mergeCell ref="H1137:I1137"/>
    <mergeCell ref="J1137:K1137"/>
    <mergeCell ref="L1137:M1137"/>
    <mergeCell ref="E1138:F1138"/>
    <mergeCell ref="H1138:I1138"/>
    <mergeCell ref="J1138:K1138"/>
    <mergeCell ref="L1138:M1138"/>
    <mergeCell ref="E1135:F1135"/>
    <mergeCell ref="H1135:I1135"/>
    <mergeCell ref="J1135:K1135"/>
    <mergeCell ref="L1135:M1135"/>
    <mergeCell ref="E1136:F1136"/>
    <mergeCell ref="H1136:I1136"/>
    <mergeCell ref="J1136:K1136"/>
    <mergeCell ref="L1136:M1136"/>
    <mergeCell ref="E1133:F1133"/>
    <mergeCell ref="H1133:I1133"/>
    <mergeCell ref="J1133:K1133"/>
    <mergeCell ref="L1133:M1133"/>
    <mergeCell ref="E1134:F1134"/>
    <mergeCell ref="H1134:I1134"/>
    <mergeCell ref="J1134:K1134"/>
    <mergeCell ref="L1134:M1134"/>
    <mergeCell ref="E1131:F1131"/>
    <mergeCell ref="H1131:I1131"/>
    <mergeCell ref="J1131:K1131"/>
    <mergeCell ref="L1131:M1131"/>
    <mergeCell ref="E1132:F1132"/>
    <mergeCell ref="H1132:I1132"/>
    <mergeCell ref="J1132:K1132"/>
    <mergeCell ref="L1132:M1132"/>
    <mergeCell ref="E1129:F1129"/>
    <mergeCell ref="H1129:I1129"/>
    <mergeCell ref="J1129:K1129"/>
    <mergeCell ref="L1129:M1129"/>
    <mergeCell ref="E1130:F1130"/>
    <mergeCell ref="H1130:I1130"/>
    <mergeCell ref="J1130:K1130"/>
    <mergeCell ref="L1130:M1130"/>
    <mergeCell ref="E1127:F1127"/>
    <mergeCell ref="H1127:I1127"/>
    <mergeCell ref="J1127:K1127"/>
    <mergeCell ref="L1127:M1127"/>
    <mergeCell ref="E1128:F1128"/>
    <mergeCell ref="H1128:I1128"/>
    <mergeCell ref="J1128:K1128"/>
    <mergeCell ref="L1128:M1128"/>
    <mergeCell ref="E1125:F1125"/>
    <mergeCell ref="H1125:I1125"/>
    <mergeCell ref="J1125:K1125"/>
    <mergeCell ref="L1125:M1125"/>
    <mergeCell ref="E1126:F1126"/>
    <mergeCell ref="H1126:I1126"/>
    <mergeCell ref="J1126:K1126"/>
    <mergeCell ref="L1126:M1126"/>
    <mergeCell ref="E1123:F1123"/>
    <mergeCell ref="H1123:I1123"/>
    <mergeCell ref="J1123:K1123"/>
    <mergeCell ref="L1123:M1123"/>
    <mergeCell ref="E1124:F1124"/>
    <mergeCell ref="H1124:I1124"/>
    <mergeCell ref="J1124:K1124"/>
    <mergeCell ref="L1124:M1124"/>
    <mergeCell ref="E1121:F1121"/>
    <mergeCell ref="H1121:I1121"/>
    <mergeCell ref="J1121:K1121"/>
    <mergeCell ref="L1121:M1121"/>
    <mergeCell ref="E1122:F1122"/>
    <mergeCell ref="H1122:I1122"/>
    <mergeCell ref="J1122:K1122"/>
    <mergeCell ref="L1122:M1122"/>
    <mergeCell ref="E1119:F1119"/>
    <mergeCell ref="H1119:I1119"/>
    <mergeCell ref="J1119:K1119"/>
    <mergeCell ref="L1119:M1119"/>
    <mergeCell ref="E1120:F1120"/>
    <mergeCell ref="H1120:I1120"/>
    <mergeCell ref="J1120:K1120"/>
    <mergeCell ref="L1120:M1120"/>
    <mergeCell ref="E1117:F1117"/>
    <mergeCell ref="H1117:I1117"/>
    <mergeCell ref="J1117:K1117"/>
    <mergeCell ref="L1117:M1117"/>
    <mergeCell ref="E1118:F1118"/>
    <mergeCell ref="H1118:I1118"/>
    <mergeCell ref="J1118:K1118"/>
    <mergeCell ref="L1118:M1118"/>
    <mergeCell ref="E1115:F1115"/>
    <mergeCell ref="H1115:I1115"/>
    <mergeCell ref="J1115:K1115"/>
    <mergeCell ref="L1115:M1115"/>
    <mergeCell ref="E1116:F1116"/>
    <mergeCell ref="H1116:I1116"/>
    <mergeCell ref="J1116:K1116"/>
    <mergeCell ref="L1116:M1116"/>
    <mergeCell ref="E1113:F1113"/>
    <mergeCell ref="H1113:I1113"/>
    <mergeCell ref="J1113:K1113"/>
    <mergeCell ref="L1113:M1113"/>
    <mergeCell ref="E1114:F1114"/>
    <mergeCell ref="H1114:I1114"/>
    <mergeCell ref="J1114:K1114"/>
    <mergeCell ref="L1114:M1114"/>
    <mergeCell ref="E1111:F1111"/>
    <mergeCell ref="H1111:I1111"/>
    <mergeCell ref="J1111:K1111"/>
    <mergeCell ref="L1111:M1111"/>
    <mergeCell ref="E1112:F1112"/>
    <mergeCell ref="H1112:I1112"/>
    <mergeCell ref="J1112:K1112"/>
    <mergeCell ref="L1112:M1112"/>
    <mergeCell ref="E1109:F1109"/>
    <mergeCell ref="H1109:I1109"/>
    <mergeCell ref="J1109:K1109"/>
    <mergeCell ref="L1109:M1109"/>
    <mergeCell ref="E1110:F1110"/>
    <mergeCell ref="H1110:I1110"/>
    <mergeCell ref="J1110:K1110"/>
    <mergeCell ref="L1110:M1110"/>
    <mergeCell ref="E1107:F1107"/>
    <mergeCell ref="H1107:I1107"/>
    <mergeCell ref="J1107:K1107"/>
    <mergeCell ref="L1107:M1107"/>
    <mergeCell ref="E1108:F1108"/>
    <mergeCell ref="H1108:I1108"/>
    <mergeCell ref="J1108:K1108"/>
    <mergeCell ref="L1108:M1108"/>
    <mergeCell ref="E1105:F1105"/>
    <mergeCell ref="H1105:I1105"/>
    <mergeCell ref="J1105:K1105"/>
    <mergeCell ref="L1105:M1105"/>
    <mergeCell ref="E1106:F1106"/>
    <mergeCell ref="H1106:I1106"/>
    <mergeCell ref="J1106:K1106"/>
    <mergeCell ref="L1106:M1106"/>
    <mergeCell ref="E1103:F1103"/>
    <mergeCell ref="H1103:I1103"/>
    <mergeCell ref="J1103:K1103"/>
    <mergeCell ref="L1103:M1103"/>
    <mergeCell ref="E1104:F1104"/>
    <mergeCell ref="H1104:I1104"/>
    <mergeCell ref="J1104:K1104"/>
    <mergeCell ref="L1104:M1104"/>
    <mergeCell ref="E1101:F1101"/>
    <mergeCell ref="H1101:I1101"/>
    <mergeCell ref="J1101:K1101"/>
    <mergeCell ref="L1101:M1101"/>
    <mergeCell ref="E1102:F1102"/>
    <mergeCell ref="H1102:I1102"/>
    <mergeCell ref="J1102:K1102"/>
    <mergeCell ref="L1102:M1102"/>
    <mergeCell ref="E1099:F1099"/>
    <mergeCell ref="H1099:I1099"/>
    <mergeCell ref="J1099:K1099"/>
    <mergeCell ref="L1099:M1099"/>
    <mergeCell ref="E1100:F1100"/>
    <mergeCell ref="H1100:I1100"/>
    <mergeCell ref="J1100:K1100"/>
    <mergeCell ref="L1100:M1100"/>
    <mergeCell ref="E1097:F1097"/>
    <mergeCell ref="H1097:I1097"/>
    <mergeCell ref="J1097:K1097"/>
    <mergeCell ref="L1097:M1097"/>
    <mergeCell ref="E1098:F1098"/>
    <mergeCell ref="H1098:I1098"/>
    <mergeCell ref="J1098:K1098"/>
    <mergeCell ref="L1098:M1098"/>
    <mergeCell ref="E1095:F1095"/>
    <mergeCell ref="H1095:I1095"/>
    <mergeCell ref="J1095:K1095"/>
    <mergeCell ref="L1095:M1095"/>
    <mergeCell ref="E1096:F1096"/>
    <mergeCell ref="H1096:I1096"/>
    <mergeCell ref="J1096:K1096"/>
    <mergeCell ref="L1096:M1096"/>
    <mergeCell ref="E1093:F1093"/>
    <mergeCell ref="H1093:I1093"/>
    <mergeCell ref="J1093:K1093"/>
    <mergeCell ref="L1093:M1093"/>
    <mergeCell ref="E1094:F1094"/>
    <mergeCell ref="H1094:I1094"/>
    <mergeCell ref="J1094:K1094"/>
    <mergeCell ref="L1094:M1094"/>
    <mergeCell ref="E1091:F1091"/>
    <mergeCell ref="H1091:I1091"/>
    <mergeCell ref="J1091:K1091"/>
    <mergeCell ref="L1091:M1091"/>
    <mergeCell ref="E1092:F1092"/>
    <mergeCell ref="H1092:I1092"/>
    <mergeCell ref="J1092:K1092"/>
    <mergeCell ref="L1092:M1092"/>
    <mergeCell ref="E1089:F1089"/>
    <mergeCell ref="H1089:I1089"/>
    <mergeCell ref="J1089:K1089"/>
    <mergeCell ref="L1089:M1089"/>
    <mergeCell ref="E1090:F1090"/>
    <mergeCell ref="H1090:I1090"/>
    <mergeCell ref="J1090:K1090"/>
    <mergeCell ref="L1090:M1090"/>
    <mergeCell ref="E1087:F1087"/>
    <mergeCell ref="H1087:I1087"/>
    <mergeCell ref="J1087:K1087"/>
    <mergeCell ref="L1087:M1087"/>
    <mergeCell ref="E1088:F1088"/>
    <mergeCell ref="H1088:I1088"/>
    <mergeCell ref="J1088:K1088"/>
    <mergeCell ref="L1088:M1088"/>
    <mergeCell ref="E1085:F1085"/>
    <mergeCell ref="H1085:I1085"/>
    <mergeCell ref="J1085:K1085"/>
    <mergeCell ref="L1085:M1085"/>
    <mergeCell ref="E1086:F1086"/>
    <mergeCell ref="H1086:I1086"/>
    <mergeCell ref="J1086:K1086"/>
    <mergeCell ref="L1086:M1086"/>
    <mergeCell ref="E1083:F1083"/>
    <mergeCell ref="H1083:I1083"/>
    <mergeCell ref="J1083:K1083"/>
    <mergeCell ref="L1083:M1083"/>
    <mergeCell ref="E1084:F1084"/>
    <mergeCell ref="H1084:I1084"/>
    <mergeCell ref="J1084:K1084"/>
    <mergeCell ref="L1084:M1084"/>
    <mergeCell ref="E1081:F1081"/>
    <mergeCell ref="H1081:I1081"/>
    <mergeCell ref="J1081:K1081"/>
    <mergeCell ref="L1081:M1081"/>
    <mergeCell ref="E1082:F1082"/>
    <mergeCell ref="H1082:I1082"/>
    <mergeCell ref="J1082:K1082"/>
    <mergeCell ref="L1082:M1082"/>
    <mergeCell ref="E1079:F1079"/>
    <mergeCell ref="H1079:I1079"/>
    <mergeCell ref="J1079:K1079"/>
    <mergeCell ref="L1079:M1079"/>
    <mergeCell ref="E1080:F1080"/>
    <mergeCell ref="H1080:I1080"/>
    <mergeCell ref="J1080:K1080"/>
    <mergeCell ref="L1080:M1080"/>
    <mergeCell ref="E1077:F1077"/>
    <mergeCell ref="H1077:I1077"/>
    <mergeCell ref="J1077:K1077"/>
    <mergeCell ref="L1077:M1077"/>
    <mergeCell ref="E1078:F1078"/>
    <mergeCell ref="H1078:I1078"/>
    <mergeCell ref="J1078:K1078"/>
    <mergeCell ref="L1078:M1078"/>
    <mergeCell ref="E1075:F1075"/>
    <mergeCell ref="H1075:I1075"/>
    <mergeCell ref="J1075:K1075"/>
    <mergeCell ref="L1075:M1075"/>
    <mergeCell ref="E1076:F1076"/>
    <mergeCell ref="H1076:I1076"/>
    <mergeCell ref="J1076:K1076"/>
    <mergeCell ref="L1076:M1076"/>
    <mergeCell ref="E1073:F1073"/>
    <mergeCell ref="H1073:I1073"/>
    <mergeCell ref="J1073:K1073"/>
    <mergeCell ref="L1073:M1073"/>
    <mergeCell ref="E1074:F1074"/>
    <mergeCell ref="H1074:I1074"/>
    <mergeCell ref="J1074:K1074"/>
    <mergeCell ref="L1074:M1074"/>
    <mergeCell ref="E1071:F1071"/>
    <mergeCell ref="H1071:I1071"/>
    <mergeCell ref="J1071:K1071"/>
    <mergeCell ref="L1071:M1071"/>
    <mergeCell ref="E1072:F1072"/>
    <mergeCell ref="H1072:I1072"/>
    <mergeCell ref="J1072:K1072"/>
    <mergeCell ref="L1072:M1072"/>
    <mergeCell ref="E1069:F1069"/>
    <mergeCell ref="H1069:I1069"/>
    <mergeCell ref="J1069:K1069"/>
    <mergeCell ref="L1069:M1069"/>
    <mergeCell ref="E1070:F1070"/>
    <mergeCell ref="H1070:I1070"/>
    <mergeCell ref="J1070:K1070"/>
    <mergeCell ref="L1070:M1070"/>
    <mergeCell ref="E1067:F1067"/>
    <mergeCell ref="H1067:I1067"/>
    <mergeCell ref="J1067:K1067"/>
    <mergeCell ref="L1067:M1067"/>
    <mergeCell ref="E1068:F1068"/>
    <mergeCell ref="H1068:I1068"/>
    <mergeCell ref="J1068:K1068"/>
    <mergeCell ref="L1068:M1068"/>
    <mergeCell ref="E1065:F1065"/>
    <mergeCell ref="H1065:I1065"/>
    <mergeCell ref="J1065:K1065"/>
    <mergeCell ref="L1065:M1065"/>
    <mergeCell ref="E1066:F1066"/>
    <mergeCell ref="H1066:I1066"/>
    <mergeCell ref="J1066:K1066"/>
    <mergeCell ref="L1066:M1066"/>
    <mergeCell ref="E1063:F1063"/>
    <mergeCell ref="H1063:I1063"/>
    <mergeCell ref="J1063:K1063"/>
    <mergeCell ref="L1063:M1063"/>
    <mergeCell ref="E1064:F1064"/>
    <mergeCell ref="H1064:I1064"/>
    <mergeCell ref="J1064:K1064"/>
    <mergeCell ref="L1064:M1064"/>
    <mergeCell ref="E1061:F1061"/>
    <mergeCell ref="H1061:I1061"/>
    <mergeCell ref="J1061:K1061"/>
    <mergeCell ref="L1061:M1061"/>
    <mergeCell ref="E1062:F1062"/>
    <mergeCell ref="H1062:I1062"/>
    <mergeCell ref="J1062:K1062"/>
    <mergeCell ref="L1062:M1062"/>
    <mergeCell ref="E1059:F1059"/>
    <mergeCell ref="H1059:I1059"/>
    <mergeCell ref="J1059:K1059"/>
    <mergeCell ref="L1059:M1059"/>
    <mergeCell ref="E1060:F1060"/>
    <mergeCell ref="H1060:I1060"/>
    <mergeCell ref="J1060:K1060"/>
    <mergeCell ref="L1060:M1060"/>
    <mergeCell ref="E1057:F1057"/>
    <mergeCell ref="H1057:I1057"/>
    <mergeCell ref="J1057:K1057"/>
    <mergeCell ref="L1057:M1057"/>
    <mergeCell ref="E1058:F1058"/>
    <mergeCell ref="H1058:I1058"/>
    <mergeCell ref="J1058:K1058"/>
    <mergeCell ref="L1058:M1058"/>
    <mergeCell ref="E1055:F1055"/>
    <mergeCell ref="H1055:I1055"/>
    <mergeCell ref="J1055:K1055"/>
    <mergeCell ref="L1055:M1055"/>
    <mergeCell ref="E1056:F1056"/>
    <mergeCell ref="H1056:I1056"/>
    <mergeCell ref="J1056:K1056"/>
    <mergeCell ref="L1056:M1056"/>
    <mergeCell ref="E1053:F1053"/>
    <mergeCell ref="H1053:I1053"/>
    <mergeCell ref="J1053:K1053"/>
    <mergeCell ref="L1053:M1053"/>
    <mergeCell ref="E1054:F1054"/>
    <mergeCell ref="H1054:I1054"/>
    <mergeCell ref="J1054:K1054"/>
    <mergeCell ref="L1054:M1054"/>
    <mergeCell ref="E1051:F1051"/>
    <mergeCell ref="H1051:I1051"/>
    <mergeCell ref="J1051:K1051"/>
    <mergeCell ref="L1051:M1051"/>
    <mergeCell ref="E1052:F1052"/>
    <mergeCell ref="H1052:I1052"/>
    <mergeCell ref="J1052:K1052"/>
    <mergeCell ref="L1052:M1052"/>
    <mergeCell ref="E1049:F1049"/>
    <mergeCell ref="H1049:I1049"/>
    <mergeCell ref="J1049:K1049"/>
    <mergeCell ref="L1049:M1049"/>
    <mergeCell ref="E1050:F1050"/>
    <mergeCell ref="H1050:I1050"/>
    <mergeCell ref="J1050:K1050"/>
    <mergeCell ref="L1050:M1050"/>
    <mergeCell ref="E1047:F1047"/>
    <mergeCell ref="H1047:I1047"/>
    <mergeCell ref="J1047:K1047"/>
    <mergeCell ref="L1047:M1047"/>
    <mergeCell ref="E1048:F1048"/>
    <mergeCell ref="H1048:I1048"/>
    <mergeCell ref="J1048:K1048"/>
    <mergeCell ref="L1048:M1048"/>
    <mergeCell ref="E1045:F1045"/>
    <mergeCell ref="H1045:I1045"/>
    <mergeCell ref="J1045:K1045"/>
    <mergeCell ref="L1045:M1045"/>
    <mergeCell ref="E1046:F1046"/>
    <mergeCell ref="H1046:I1046"/>
    <mergeCell ref="J1046:K1046"/>
    <mergeCell ref="L1046:M1046"/>
    <mergeCell ref="E1043:F1043"/>
    <mergeCell ref="H1043:I1043"/>
    <mergeCell ref="J1043:K1043"/>
    <mergeCell ref="L1043:M1043"/>
    <mergeCell ref="E1044:F1044"/>
    <mergeCell ref="H1044:I1044"/>
    <mergeCell ref="J1044:K1044"/>
    <mergeCell ref="L1044:M1044"/>
    <mergeCell ref="E1041:F1041"/>
    <mergeCell ref="H1041:I1041"/>
    <mergeCell ref="J1041:K1041"/>
    <mergeCell ref="L1041:M1041"/>
    <mergeCell ref="E1042:F1042"/>
    <mergeCell ref="H1042:I1042"/>
    <mergeCell ref="J1042:K1042"/>
    <mergeCell ref="L1042:M1042"/>
    <mergeCell ref="E1039:F1039"/>
    <mergeCell ref="H1039:I1039"/>
    <mergeCell ref="J1039:K1039"/>
    <mergeCell ref="L1039:M1039"/>
    <mergeCell ref="E1040:F1040"/>
    <mergeCell ref="H1040:I1040"/>
    <mergeCell ref="J1040:K1040"/>
    <mergeCell ref="L1040:M1040"/>
    <mergeCell ref="E1037:F1037"/>
    <mergeCell ref="H1037:I1037"/>
    <mergeCell ref="J1037:K1037"/>
    <mergeCell ref="L1037:M1037"/>
    <mergeCell ref="E1038:F1038"/>
    <mergeCell ref="H1038:I1038"/>
    <mergeCell ref="J1038:K1038"/>
    <mergeCell ref="L1038:M1038"/>
    <mergeCell ref="E1035:F1035"/>
    <mergeCell ref="H1035:I1035"/>
    <mergeCell ref="J1035:K1035"/>
    <mergeCell ref="L1035:M1035"/>
    <mergeCell ref="E1036:F1036"/>
    <mergeCell ref="H1036:I1036"/>
    <mergeCell ref="J1036:K1036"/>
    <mergeCell ref="L1036:M1036"/>
    <mergeCell ref="E1033:F1033"/>
    <mergeCell ref="H1033:I1033"/>
    <mergeCell ref="J1033:K1033"/>
    <mergeCell ref="L1033:M1033"/>
    <mergeCell ref="E1034:F1034"/>
    <mergeCell ref="H1034:I1034"/>
    <mergeCell ref="J1034:K1034"/>
    <mergeCell ref="L1034:M1034"/>
    <mergeCell ref="E1031:F1031"/>
    <mergeCell ref="H1031:I1031"/>
    <mergeCell ref="J1031:K1031"/>
    <mergeCell ref="L1031:M1031"/>
    <mergeCell ref="E1032:F1032"/>
    <mergeCell ref="H1032:I1032"/>
    <mergeCell ref="J1032:K1032"/>
    <mergeCell ref="L1032:M1032"/>
    <mergeCell ref="E1029:F1029"/>
    <mergeCell ref="H1029:I1029"/>
    <mergeCell ref="J1029:K1029"/>
    <mergeCell ref="L1029:M1029"/>
    <mergeCell ref="E1030:F1030"/>
    <mergeCell ref="H1030:I1030"/>
    <mergeCell ref="J1030:K1030"/>
    <mergeCell ref="L1030:M1030"/>
    <mergeCell ref="E1027:F1027"/>
    <mergeCell ref="H1027:I1027"/>
    <mergeCell ref="J1027:K1027"/>
    <mergeCell ref="L1027:M1027"/>
    <mergeCell ref="E1028:F1028"/>
    <mergeCell ref="H1028:I1028"/>
    <mergeCell ref="J1028:K1028"/>
    <mergeCell ref="L1028:M1028"/>
    <mergeCell ref="E1025:F1025"/>
    <mergeCell ref="H1025:I1025"/>
    <mergeCell ref="J1025:K1025"/>
    <mergeCell ref="L1025:M1025"/>
    <mergeCell ref="E1026:F1026"/>
    <mergeCell ref="H1026:I1026"/>
    <mergeCell ref="J1026:K1026"/>
    <mergeCell ref="L1026:M1026"/>
    <mergeCell ref="E1023:F1023"/>
    <mergeCell ref="H1023:I1023"/>
    <mergeCell ref="J1023:K1023"/>
    <mergeCell ref="L1023:M1023"/>
    <mergeCell ref="E1024:F1024"/>
    <mergeCell ref="H1024:I1024"/>
    <mergeCell ref="J1024:K1024"/>
    <mergeCell ref="L1024:M1024"/>
    <mergeCell ref="E1021:F1021"/>
    <mergeCell ref="H1021:I1021"/>
    <mergeCell ref="J1021:K1021"/>
    <mergeCell ref="L1021:M1021"/>
    <mergeCell ref="E1022:F1022"/>
    <mergeCell ref="H1022:I1022"/>
    <mergeCell ref="J1022:K1022"/>
    <mergeCell ref="L1022:M1022"/>
    <mergeCell ref="E1019:F1019"/>
    <mergeCell ref="H1019:I1019"/>
    <mergeCell ref="J1019:K1019"/>
    <mergeCell ref="L1019:M1019"/>
    <mergeCell ref="E1020:F1020"/>
    <mergeCell ref="H1020:I1020"/>
    <mergeCell ref="J1020:K1020"/>
    <mergeCell ref="L1020:M1020"/>
    <mergeCell ref="E1017:F1017"/>
    <mergeCell ref="H1017:I1017"/>
    <mergeCell ref="J1017:K1017"/>
    <mergeCell ref="L1017:M1017"/>
    <mergeCell ref="E1018:F1018"/>
    <mergeCell ref="H1018:I1018"/>
    <mergeCell ref="J1018:K1018"/>
    <mergeCell ref="L1018:M1018"/>
    <mergeCell ref="E1015:F1015"/>
    <mergeCell ref="H1015:I1015"/>
    <mergeCell ref="J1015:K1015"/>
    <mergeCell ref="L1015:M1015"/>
    <mergeCell ref="E1016:F1016"/>
    <mergeCell ref="H1016:I1016"/>
    <mergeCell ref="J1016:K1016"/>
    <mergeCell ref="L1016:M1016"/>
    <mergeCell ref="E1013:F1013"/>
    <mergeCell ref="H1013:I1013"/>
    <mergeCell ref="J1013:K1013"/>
    <mergeCell ref="L1013:M1013"/>
    <mergeCell ref="E1014:F1014"/>
    <mergeCell ref="H1014:I1014"/>
    <mergeCell ref="J1014:K1014"/>
    <mergeCell ref="L1014:M1014"/>
    <mergeCell ref="E1011:F1011"/>
    <mergeCell ref="H1011:I1011"/>
    <mergeCell ref="J1011:K1011"/>
    <mergeCell ref="L1011:M1011"/>
    <mergeCell ref="E1012:F1012"/>
    <mergeCell ref="H1012:I1012"/>
    <mergeCell ref="J1012:K1012"/>
    <mergeCell ref="L1012:M1012"/>
    <mergeCell ref="E1009:F1009"/>
    <mergeCell ref="H1009:I1009"/>
    <mergeCell ref="J1009:K1009"/>
    <mergeCell ref="L1009:M1009"/>
    <mergeCell ref="E1010:F1010"/>
    <mergeCell ref="H1010:I1010"/>
    <mergeCell ref="J1010:K1010"/>
    <mergeCell ref="L1010:M1010"/>
    <mergeCell ref="E1007:F1007"/>
    <mergeCell ref="H1007:I1007"/>
    <mergeCell ref="J1007:K1007"/>
    <mergeCell ref="L1007:M1007"/>
    <mergeCell ref="E1008:F1008"/>
    <mergeCell ref="H1008:I1008"/>
    <mergeCell ref="J1008:K1008"/>
    <mergeCell ref="L1008:M1008"/>
    <mergeCell ref="E1005:F1005"/>
    <mergeCell ref="H1005:I1005"/>
    <mergeCell ref="J1005:K1005"/>
    <mergeCell ref="L1005:M1005"/>
    <mergeCell ref="E1006:F1006"/>
    <mergeCell ref="H1006:I1006"/>
    <mergeCell ref="J1006:K1006"/>
    <mergeCell ref="L1006:M1006"/>
    <mergeCell ref="E1003:F1003"/>
    <mergeCell ref="H1003:I1003"/>
    <mergeCell ref="J1003:K1003"/>
    <mergeCell ref="L1003:M1003"/>
    <mergeCell ref="E1004:F1004"/>
    <mergeCell ref="H1004:I1004"/>
    <mergeCell ref="J1004:K1004"/>
    <mergeCell ref="L1004:M1004"/>
    <mergeCell ref="E1001:F1001"/>
    <mergeCell ref="H1001:I1001"/>
    <mergeCell ref="J1001:K1001"/>
    <mergeCell ref="L1001:M1001"/>
    <mergeCell ref="E1002:F1002"/>
    <mergeCell ref="H1002:I1002"/>
    <mergeCell ref="J1002:K1002"/>
    <mergeCell ref="L1002:M1002"/>
    <mergeCell ref="E999:F999"/>
    <mergeCell ref="H999:I999"/>
    <mergeCell ref="J999:K999"/>
    <mergeCell ref="L999:M999"/>
    <mergeCell ref="E1000:F1000"/>
    <mergeCell ref="H1000:I1000"/>
    <mergeCell ref="J1000:K1000"/>
    <mergeCell ref="L1000:M1000"/>
    <mergeCell ref="E997:F997"/>
    <mergeCell ref="H997:I997"/>
    <mergeCell ref="J997:K997"/>
    <mergeCell ref="L997:M997"/>
    <mergeCell ref="E998:F998"/>
    <mergeCell ref="H998:I998"/>
    <mergeCell ref="J998:K998"/>
    <mergeCell ref="L998:M998"/>
    <mergeCell ref="E995:F995"/>
    <mergeCell ref="H995:I995"/>
    <mergeCell ref="J995:K995"/>
    <mergeCell ref="L995:M995"/>
    <mergeCell ref="E996:F996"/>
    <mergeCell ref="H996:I996"/>
    <mergeCell ref="J996:K996"/>
    <mergeCell ref="L996:M996"/>
    <mergeCell ref="E993:F993"/>
    <mergeCell ref="H993:I993"/>
    <mergeCell ref="J993:K993"/>
    <mergeCell ref="L993:M993"/>
    <mergeCell ref="E994:F994"/>
    <mergeCell ref="H994:I994"/>
    <mergeCell ref="J994:K994"/>
    <mergeCell ref="L994:M994"/>
    <mergeCell ref="E991:F991"/>
    <mergeCell ref="H991:I991"/>
    <mergeCell ref="J991:K991"/>
    <mergeCell ref="L991:M991"/>
    <mergeCell ref="E992:F992"/>
    <mergeCell ref="H992:I992"/>
    <mergeCell ref="J992:K992"/>
    <mergeCell ref="L992:M992"/>
    <mergeCell ref="E989:F989"/>
    <mergeCell ref="H989:I989"/>
    <mergeCell ref="J989:K989"/>
    <mergeCell ref="L989:M989"/>
    <mergeCell ref="E990:F990"/>
    <mergeCell ref="H990:I990"/>
    <mergeCell ref="J990:K990"/>
    <mergeCell ref="L990:M990"/>
    <mergeCell ref="E987:F987"/>
    <mergeCell ref="H987:I987"/>
    <mergeCell ref="J987:K987"/>
    <mergeCell ref="L987:M987"/>
    <mergeCell ref="E988:F988"/>
    <mergeCell ref="H988:I988"/>
    <mergeCell ref="J988:K988"/>
    <mergeCell ref="L988:M988"/>
    <mergeCell ref="E985:F985"/>
    <mergeCell ref="H985:I985"/>
    <mergeCell ref="J985:K985"/>
    <mergeCell ref="L985:M985"/>
    <mergeCell ref="E986:F986"/>
    <mergeCell ref="H986:I986"/>
    <mergeCell ref="J986:K986"/>
    <mergeCell ref="L986:M986"/>
    <mergeCell ref="E983:F983"/>
    <mergeCell ref="H983:I983"/>
    <mergeCell ref="J983:K983"/>
    <mergeCell ref="L983:M983"/>
    <mergeCell ref="E984:F984"/>
    <mergeCell ref="H984:I984"/>
    <mergeCell ref="J984:K984"/>
    <mergeCell ref="L984:M984"/>
    <mergeCell ref="E981:F981"/>
    <mergeCell ref="H981:I981"/>
    <mergeCell ref="J981:K981"/>
    <mergeCell ref="L981:M981"/>
    <mergeCell ref="E982:F982"/>
    <mergeCell ref="H982:I982"/>
    <mergeCell ref="J982:K982"/>
    <mergeCell ref="L982:M982"/>
    <mergeCell ref="E979:F979"/>
    <mergeCell ref="H979:I979"/>
    <mergeCell ref="J979:K979"/>
    <mergeCell ref="L979:M979"/>
    <mergeCell ref="E980:F980"/>
    <mergeCell ref="H980:I980"/>
    <mergeCell ref="J980:K980"/>
    <mergeCell ref="L980:M980"/>
    <mergeCell ref="E977:F977"/>
    <mergeCell ref="H977:I977"/>
    <mergeCell ref="J977:K977"/>
    <mergeCell ref="L977:M977"/>
    <mergeCell ref="E978:F978"/>
    <mergeCell ref="H978:I978"/>
    <mergeCell ref="J978:K978"/>
    <mergeCell ref="L978:M978"/>
    <mergeCell ref="E975:F975"/>
    <mergeCell ref="H975:I975"/>
    <mergeCell ref="J975:K975"/>
    <mergeCell ref="L975:M975"/>
    <mergeCell ref="E976:F976"/>
    <mergeCell ref="H976:I976"/>
    <mergeCell ref="J976:K976"/>
    <mergeCell ref="L976:M976"/>
    <mergeCell ref="E973:F973"/>
    <mergeCell ref="H973:I973"/>
    <mergeCell ref="J973:K973"/>
    <mergeCell ref="L973:M973"/>
    <mergeCell ref="E974:F974"/>
    <mergeCell ref="H974:I974"/>
    <mergeCell ref="J974:K974"/>
    <mergeCell ref="L974:M974"/>
    <mergeCell ref="E971:F971"/>
    <mergeCell ref="H971:I971"/>
    <mergeCell ref="J971:K971"/>
    <mergeCell ref="L971:M971"/>
    <mergeCell ref="E972:F972"/>
    <mergeCell ref="H972:I972"/>
    <mergeCell ref="J972:K972"/>
    <mergeCell ref="L972:M972"/>
    <mergeCell ref="E969:F969"/>
    <mergeCell ref="H969:I969"/>
    <mergeCell ref="J969:K969"/>
    <mergeCell ref="L969:M969"/>
    <mergeCell ref="E970:F970"/>
    <mergeCell ref="H970:I970"/>
    <mergeCell ref="J970:K970"/>
    <mergeCell ref="L970:M970"/>
    <mergeCell ref="E967:F967"/>
    <mergeCell ref="H967:I967"/>
    <mergeCell ref="J967:K967"/>
    <mergeCell ref="L967:M967"/>
    <mergeCell ref="E968:F968"/>
    <mergeCell ref="H968:I968"/>
    <mergeCell ref="J968:K968"/>
    <mergeCell ref="L968:M968"/>
    <mergeCell ref="E965:F965"/>
    <mergeCell ref="H965:I965"/>
    <mergeCell ref="J965:K965"/>
    <mergeCell ref="L965:M965"/>
    <mergeCell ref="E966:F966"/>
    <mergeCell ref="H966:I966"/>
    <mergeCell ref="J966:K966"/>
    <mergeCell ref="L966:M966"/>
    <mergeCell ref="E963:F963"/>
    <mergeCell ref="H963:I963"/>
    <mergeCell ref="J963:K963"/>
    <mergeCell ref="L963:M963"/>
    <mergeCell ref="E964:F964"/>
    <mergeCell ref="H964:I964"/>
    <mergeCell ref="J964:K964"/>
    <mergeCell ref="L964:M964"/>
    <mergeCell ref="E961:F961"/>
    <mergeCell ref="H961:I961"/>
    <mergeCell ref="J961:K961"/>
    <mergeCell ref="L961:M961"/>
    <mergeCell ref="E962:F962"/>
    <mergeCell ref="H962:I962"/>
    <mergeCell ref="J962:K962"/>
    <mergeCell ref="L962:M962"/>
    <mergeCell ref="E959:F959"/>
    <mergeCell ref="H959:I959"/>
    <mergeCell ref="J959:K959"/>
    <mergeCell ref="L959:M959"/>
    <mergeCell ref="E960:F960"/>
    <mergeCell ref="H960:I960"/>
    <mergeCell ref="J960:K960"/>
    <mergeCell ref="L960:M960"/>
    <mergeCell ref="E957:F957"/>
    <mergeCell ref="H957:I957"/>
    <mergeCell ref="J957:K957"/>
    <mergeCell ref="L957:M957"/>
    <mergeCell ref="E958:F958"/>
    <mergeCell ref="H958:I958"/>
    <mergeCell ref="J958:K958"/>
    <mergeCell ref="L958:M958"/>
    <mergeCell ref="E955:F955"/>
    <mergeCell ref="H955:I955"/>
    <mergeCell ref="J955:K955"/>
    <mergeCell ref="L955:M955"/>
    <mergeCell ref="E956:F956"/>
    <mergeCell ref="H956:I956"/>
    <mergeCell ref="J956:K956"/>
    <mergeCell ref="L956:M956"/>
    <mergeCell ref="E953:F953"/>
    <mergeCell ref="H953:I953"/>
    <mergeCell ref="J953:K953"/>
    <mergeCell ref="L953:M953"/>
    <mergeCell ref="E954:F954"/>
    <mergeCell ref="H954:I954"/>
    <mergeCell ref="J954:K954"/>
    <mergeCell ref="L954:M954"/>
    <mergeCell ref="E951:F951"/>
    <mergeCell ref="H951:I951"/>
    <mergeCell ref="J951:K951"/>
    <mergeCell ref="L951:M951"/>
    <mergeCell ref="E952:F952"/>
    <mergeCell ref="H952:I952"/>
    <mergeCell ref="J952:K952"/>
    <mergeCell ref="L952:M952"/>
    <mergeCell ref="E949:F949"/>
    <mergeCell ref="H949:I949"/>
    <mergeCell ref="J949:K949"/>
    <mergeCell ref="L949:M949"/>
    <mergeCell ref="E950:F950"/>
    <mergeCell ref="H950:I950"/>
    <mergeCell ref="J950:K950"/>
    <mergeCell ref="L950:M950"/>
    <mergeCell ref="E947:F947"/>
    <mergeCell ref="H947:I947"/>
    <mergeCell ref="J947:K947"/>
    <mergeCell ref="L947:M947"/>
    <mergeCell ref="E948:F948"/>
    <mergeCell ref="H948:I948"/>
    <mergeCell ref="J948:K948"/>
    <mergeCell ref="L948:M948"/>
    <mergeCell ref="E945:F945"/>
    <mergeCell ref="H945:I945"/>
    <mergeCell ref="J945:K945"/>
    <mergeCell ref="L945:M945"/>
    <mergeCell ref="E946:F946"/>
    <mergeCell ref="H946:I946"/>
    <mergeCell ref="J946:K946"/>
    <mergeCell ref="L946:M946"/>
    <mergeCell ref="E943:F943"/>
    <mergeCell ref="H943:I943"/>
    <mergeCell ref="J943:K943"/>
    <mergeCell ref="L943:M943"/>
    <mergeCell ref="E944:F944"/>
    <mergeCell ref="H944:I944"/>
    <mergeCell ref="J944:K944"/>
    <mergeCell ref="L944:M944"/>
    <mergeCell ref="E941:F941"/>
    <mergeCell ref="H941:I941"/>
    <mergeCell ref="J941:K941"/>
    <mergeCell ref="L941:M941"/>
    <mergeCell ref="E942:F942"/>
    <mergeCell ref="H942:I942"/>
    <mergeCell ref="J942:K942"/>
    <mergeCell ref="L942:M942"/>
    <mergeCell ref="E939:F939"/>
    <mergeCell ref="H939:I939"/>
    <mergeCell ref="J939:K939"/>
    <mergeCell ref="L939:M939"/>
    <mergeCell ref="E940:F940"/>
    <mergeCell ref="H940:I940"/>
    <mergeCell ref="J940:K940"/>
    <mergeCell ref="L940:M940"/>
    <mergeCell ref="E937:F937"/>
    <mergeCell ref="H937:I937"/>
    <mergeCell ref="J937:K937"/>
    <mergeCell ref="L937:M937"/>
    <mergeCell ref="E938:F938"/>
    <mergeCell ref="H938:I938"/>
    <mergeCell ref="J938:K938"/>
    <mergeCell ref="L938:M938"/>
    <mergeCell ref="E935:F935"/>
    <mergeCell ref="H935:I935"/>
    <mergeCell ref="J935:K935"/>
    <mergeCell ref="L935:M935"/>
    <mergeCell ref="E936:F936"/>
    <mergeCell ref="H936:I936"/>
    <mergeCell ref="J936:K936"/>
    <mergeCell ref="L936:M936"/>
    <mergeCell ref="E933:F933"/>
    <mergeCell ref="H933:I933"/>
    <mergeCell ref="J933:K933"/>
    <mergeCell ref="L933:M933"/>
    <mergeCell ref="E934:F934"/>
    <mergeCell ref="H934:I934"/>
    <mergeCell ref="J934:K934"/>
    <mergeCell ref="L934:M934"/>
    <mergeCell ref="E931:F931"/>
    <mergeCell ref="H931:I931"/>
    <mergeCell ref="J931:K931"/>
    <mergeCell ref="L931:M931"/>
    <mergeCell ref="E932:F932"/>
    <mergeCell ref="H932:I932"/>
    <mergeCell ref="J932:K932"/>
    <mergeCell ref="L932:M932"/>
    <mergeCell ref="E929:F929"/>
    <mergeCell ref="H929:I929"/>
    <mergeCell ref="J929:K929"/>
    <mergeCell ref="L929:M929"/>
    <mergeCell ref="E930:F930"/>
    <mergeCell ref="H930:I930"/>
    <mergeCell ref="J930:K930"/>
    <mergeCell ref="L930:M930"/>
    <mergeCell ref="E927:F927"/>
    <mergeCell ref="H927:I927"/>
    <mergeCell ref="J927:K927"/>
    <mergeCell ref="L927:M927"/>
    <mergeCell ref="E928:F928"/>
    <mergeCell ref="H928:I928"/>
    <mergeCell ref="J928:K928"/>
    <mergeCell ref="L928:M928"/>
    <mergeCell ref="E925:F925"/>
    <mergeCell ref="H925:I925"/>
    <mergeCell ref="J925:K925"/>
    <mergeCell ref="L925:M925"/>
    <mergeCell ref="E926:F926"/>
    <mergeCell ref="H926:I926"/>
    <mergeCell ref="J926:K926"/>
    <mergeCell ref="L926:M926"/>
    <mergeCell ref="E923:F923"/>
    <mergeCell ref="H923:I923"/>
    <mergeCell ref="J923:K923"/>
    <mergeCell ref="L923:M923"/>
    <mergeCell ref="E924:F924"/>
    <mergeCell ref="H924:I924"/>
    <mergeCell ref="J924:K924"/>
    <mergeCell ref="L924:M924"/>
    <mergeCell ref="E921:F921"/>
    <mergeCell ref="H921:I921"/>
    <mergeCell ref="J921:K921"/>
    <mergeCell ref="L921:M921"/>
    <mergeCell ref="E922:F922"/>
    <mergeCell ref="H922:I922"/>
    <mergeCell ref="J922:K922"/>
    <mergeCell ref="L922:M922"/>
    <mergeCell ref="E919:F919"/>
    <mergeCell ref="H919:I919"/>
    <mergeCell ref="J919:K919"/>
    <mergeCell ref="L919:M919"/>
    <mergeCell ref="E920:F920"/>
    <mergeCell ref="H920:I920"/>
    <mergeCell ref="J920:K920"/>
    <mergeCell ref="L920:M920"/>
    <mergeCell ref="E917:F917"/>
    <mergeCell ref="H917:I917"/>
    <mergeCell ref="J917:K917"/>
    <mergeCell ref="L917:M917"/>
    <mergeCell ref="E918:F918"/>
    <mergeCell ref="H918:I918"/>
    <mergeCell ref="J918:K918"/>
    <mergeCell ref="L918:M918"/>
    <mergeCell ref="E915:F915"/>
    <mergeCell ref="H915:I915"/>
    <mergeCell ref="J915:K915"/>
    <mergeCell ref="L915:M915"/>
    <mergeCell ref="E916:F916"/>
    <mergeCell ref="H916:I916"/>
    <mergeCell ref="J916:K916"/>
    <mergeCell ref="L916:M916"/>
    <mergeCell ref="E913:F913"/>
    <mergeCell ref="H913:I913"/>
    <mergeCell ref="J913:K913"/>
    <mergeCell ref="L913:M913"/>
    <mergeCell ref="E914:F914"/>
    <mergeCell ref="H914:I914"/>
    <mergeCell ref="J914:K914"/>
    <mergeCell ref="L914:M914"/>
    <mergeCell ref="E911:F911"/>
    <mergeCell ref="H911:I911"/>
    <mergeCell ref="J911:K911"/>
    <mergeCell ref="L911:M911"/>
    <mergeCell ref="E912:F912"/>
    <mergeCell ref="H912:I912"/>
    <mergeCell ref="J912:K912"/>
    <mergeCell ref="L912:M912"/>
    <mergeCell ref="E909:F909"/>
    <mergeCell ref="H909:I909"/>
    <mergeCell ref="J909:K909"/>
    <mergeCell ref="L909:M909"/>
    <mergeCell ref="E910:F910"/>
    <mergeCell ref="H910:I910"/>
    <mergeCell ref="J910:K910"/>
    <mergeCell ref="L910:M910"/>
    <mergeCell ref="E907:F907"/>
    <mergeCell ref="H907:I907"/>
    <mergeCell ref="J907:K907"/>
    <mergeCell ref="L907:M907"/>
    <mergeCell ref="E908:F908"/>
    <mergeCell ref="H908:I908"/>
    <mergeCell ref="J908:K908"/>
    <mergeCell ref="L908:M908"/>
    <mergeCell ref="E905:F905"/>
    <mergeCell ref="H905:I905"/>
    <mergeCell ref="J905:K905"/>
    <mergeCell ref="L905:M905"/>
    <mergeCell ref="E906:F906"/>
    <mergeCell ref="H906:I906"/>
    <mergeCell ref="J906:K906"/>
    <mergeCell ref="L906:M906"/>
    <mergeCell ref="E903:F903"/>
    <mergeCell ref="H903:I903"/>
    <mergeCell ref="J903:K903"/>
    <mergeCell ref="L903:M903"/>
    <mergeCell ref="E904:F904"/>
    <mergeCell ref="H904:I904"/>
    <mergeCell ref="J904:K904"/>
    <mergeCell ref="L904:M904"/>
    <mergeCell ref="E901:F901"/>
    <mergeCell ref="H901:I901"/>
    <mergeCell ref="J901:K901"/>
    <mergeCell ref="L901:M901"/>
    <mergeCell ref="E902:F902"/>
    <mergeCell ref="H902:I902"/>
    <mergeCell ref="J902:K902"/>
    <mergeCell ref="L902:M902"/>
    <mergeCell ref="E899:F899"/>
    <mergeCell ref="H899:I899"/>
    <mergeCell ref="J899:K899"/>
    <mergeCell ref="L899:M899"/>
    <mergeCell ref="E900:F900"/>
    <mergeCell ref="H900:I900"/>
    <mergeCell ref="J900:K900"/>
    <mergeCell ref="L900:M900"/>
    <mergeCell ref="E897:F897"/>
    <mergeCell ref="H897:I897"/>
    <mergeCell ref="J897:K897"/>
    <mergeCell ref="L897:M897"/>
    <mergeCell ref="E898:F898"/>
    <mergeCell ref="H898:I898"/>
    <mergeCell ref="J898:K898"/>
    <mergeCell ref="L898:M898"/>
    <mergeCell ref="E895:F895"/>
    <mergeCell ref="H895:I895"/>
    <mergeCell ref="J895:K895"/>
    <mergeCell ref="L895:M895"/>
    <mergeCell ref="E896:F896"/>
    <mergeCell ref="H896:I896"/>
    <mergeCell ref="J896:K896"/>
    <mergeCell ref="L896:M896"/>
    <mergeCell ref="E893:F893"/>
    <mergeCell ref="H893:I893"/>
    <mergeCell ref="J893:K893"/>
    <mergeCell ref="L893:M893"/>
    <mergeCell ref="E894:F894"/>
    <mergeCell ref="H894:I894"/>
    <mergeCell ref="J894:K894"/>
    <mergeCell ref="L894:M894"/>
    <mergeCell ref="E891:F891"/>
    <mergeCell ref="H891:I891"/>
    <mergeCell ref="J891:K891"/>
    <mergeCell ref="L891:M891"/>
    <mergeCell ref="E892:F892"/>
    <mergeCell ref="H892:I892"/>
    <mergeCell ref="J892:K892"/>
    <mergeCell ref="L892:M892"/>
    <mergeCell ref="E889:F889"/>
    <mergeCell ref="H889:I889"/>
    <mergeCell ref="J889:K889"/>
    <mergeCell ref="L889:M889"/>
    <mergeCell ref="E890:F890"/>
    <mergeCell ref="H890:I890"/>
    <mergeCell ref="J890:K890"/>
    <mergeCell ref="L890:M890"/>
    <mergeCell ref="E887:F887"/>
    <mergeCell ref="H887:I887"/>
    <mergeCell ref="J887:K887"/>
    <mergeCell ref="L887:M887"/>
    <mergeCell ref="E888:F888"/>
    <mergeCell ref="H888:I888"/>
    <mergeCell ref="J888:K888"/>
    <mergeCell ref="L888:M888"/>
    <mergeCell ref="E885:F885"/>
    <mergeCell ref="H885:I885"/>
    <mergeCell ref="J885:K885"/>
    <mergeCell ref="L885:M885"/>
    <mergeCell ref="E886:F886"/>
    <mergeCell ref="H886:I886"/>
    <mergeCell ref="J886:K886"/>
    <mergeCell ref="L886:M886"/>
    <mergeCell ref="E883:F883"/>
    <mergeCell ref="H883:I883"/>
    <mergeCell ref="J883:K883"/>
    <mergeCell ref="L883:M883"/>
    <mergeCell ref="E884:F884"/>
    <mergeCell ref="H884:I884"/>
    <mergeCell ref="J884:K884"/>
    <mergeCell ref="L884:M884"/>
    <mergeCell ref="E881:F881"/>
    <mergeCell ref="H881:I881"/>
    <mergeCell ref="J881:K881"/>
    <mergeCell ref="L881:M881"/>
    <mergeCell ref="E882:F882"/>
    <mergeCell ref="H882:I882"/>
    <mergeCell ref="J882:K882"/>
    <mergeCell ref="L882:M882"/>
    <mergeCell ref="E879:F879"/>
    <mergeCell ref="H879:I879"/>
    <mergeCell ref="J879:K879"/>
    <mergeCell ref="L879:M879"/>
    <mergeCell ref="E880:F880"/>
    <mergeCell ref="H880:I880"/>
    <mergeCell ref="J880:K880"/>
    <mergeCell ref="L880:M880"/>
    <mergeCell ref="E877:F877"/>
    <mergeCell ref="H877:I877"/>
    <mergeCell ref="J877:K877"/>
    <mergeCell ref="L877:M877"/>
    <mergeCell ref="E878:F878"/>
    <mergeCell ref="H878:I878"/>
    <mergeCell ref="J878:K878"/>
    <mergeCell ref="L878:M878"/>
    <mergeCell ref="E875:F875"/>
    <mergeCell ref="H875:I875"/>
    <mergeCell ref="J875:K875"/>
    <mergeCell ref="L875:M875"/>
    <mergeCell ref="E876:F876"/>
    <mergeCell ref="H876:I876"/>
    <mergeCell ref="J876:K876"/>
    <mergeCell ref="L876:M876"/>
    <mergeCell ref="E873:F873"/>
    <mergeCell ref="H873:I873"/>
    <mergeCell ref="J873:K873"/>
    <mergeCell ref="L873:M873"/>
    <mergeCell ref="E874:F874"/>
    <mergeCell ref="H874:I874"/>
    <mergeCell ref="J874:K874"/>
    <mergeCell ref="L874:M874"/>
    <mergeCell ref="E871:F871"/>
    <mergeCell ref="H871:I871"/>
    <mergeCell ref="J871:K871"/>
    <mergeCell ref="L871:M871"/>
    <mergeCell ref="E872:F872"/>
    <mergeCell ref="H872:I872"/>
    <mergeCell ref="J872:K872"/>
    <mergeCell ref="L872:M872"/>
    <mergeCell ref="E869:F869"/>
    <mergeCell ref="H869:I869"/>
    <mergeCell ref="J869:K869"/>
    <mergeCell ref="L869:M869"/>
    <mergeCell ref="E870:F870"/>
    <mergeCell ref="H870:I870"/>
    <mergeCell ref="J870:K870"/>
    <mergeCell ref="L870:M870"/>
    <mergeCell ref="E867:F867"/>
    <mergeCell ref="H867:I867"/>
    <mergeCell ref="J867:K867"/>
    <mergeCell ref="L867:M867"/>
    <mergeCell ref="E868:F868"/>
    <mergeCell ref="H868:I868"/>
    <mergeCell ref="J868:K868"/>
    <mergeCell ref="L868:M868"/>
    <mergeCell ref="E865:F865"/>
    <mergeCell ref="H865:I865"/>
    <mergeCell ref="J865:K865"/>
    <mergeCell ref="L865:M865"/>
    <mergeCell ref="E866:F866"/>
    <mergeCell ref="H866:I866"/>
    <mergeCell ref="J866:K866"/>
    <mergeCell ref="L866:M866"/>
    <mergeCell ref="E863:F863"/>
    <mergeCell ref="H863:I863"/>
    <mergeCell ref="J863:K863"/>
    <mergeCell ref="L863:M863"/>
    <mergeCell ref="E864:F864"/>
    <mergeCell ref="H864:I864"/>
    <mergeCell ref="J864:K864"/>
    <mergeCell ref="L864:M864"/>
    <mergeCell ref="E861:F861"/>
    <mergeCell ref="H861:I861"/>
    <mergeCell ref="J861:K861"/>
    <mergeCell ref="L861:M861"/>
    <mergeCell ref="E862:F862"/>
    <mergeCell ref="H862:I862"/>
    <mergeCell ref="J862:K862"/>
    <mergeCell ref="L862:M862"/>
    <mergeCell ref="E859:F859"/>
    <mergeCell ref="H859:I859"/>
    <mergeCell ref="J859:K859"/>
    <mergeCell ref="L859:M859"/>
    <mergeCell ref="E860:F860"/>
    <mergeCell ref="H860:I860"/>
    <mergeCell ref="J860:K860"/>
    <mergeCell ref="L860:M860"/>
    <mergeCell ref="E857:F857"/>
    <mergeCell ref="H857:I857"/>
    <mergeCell ref="J857:K857"/>
    <mergeCell ref="L857:M857"/>
    <mergeCell ref="E858:F858"/>
    <mergeCell ref="H858:I858"/>
    <mergeCell ref="J858:K858"/>
    <mergeCell ref="L858:M858"/>
    <mergeCell ref="E855:F855"/>
    <mergeCell ref="H855:I855"/>
    <mergeCell ref="J855:K855"/>
    <mergeCell ref="L855:M855"/>
    <mergeCell ref="E856:F856"/>
    <mergeCell ref="H856:I856"/>
    <mergeCell ref="J856:K856"/>
    <mergeCell ref="L856:M856"/>
    <mergeCell ref="E853:F853"/>
    <mergeCell ref="H853:I853"/>
    <mergeCell ref="J853:K853"/>
    <mergeCell ref="L853:M853"/>
    <mergeCell ref="E854:F854"/>
    <mergeCell ref="H854:I854"/>
    <mergeCell ref="J854:K854"/>
    <mergeCell ref="L854:M854"/>
    <mergeCell ref="E851:F851"/>
    <mergeCell ref="H851:I851"/>
    <mergeCell ref="J851:K851"/>
    <mergeCell ref="L851:M851"/>
    <mergeCell ref="E852:F852"/>
    <mergeCell ref="H852:I852"/>
    <mergeCell ref="J852:K852"/>
    <mergeCell ref="L852:M852"/>
    <mergeCell ref="E849:F849"/>
    <mergeCell ref="H849:I849"/>
    <mergeCell ref="J849:K849"/>
    <mergeCell ref="L849:M849"/>
    <mergeCell ref="E850:F850"/>
    <mergeCell ref="H850:I850"/>
    <mergeCell ref="J850:K850"/>
    <mergeCell ref="L850:M850"/>
    <mergeCell ref="E847:F847"/>
    <mergeCell ref="H847:I847"/>
    <mergeCell ref="J847:K847"/>
    <mergeCell ref="L847:M847"/>
    <mergeCell ref="E848:F848"/>
    <mergeCell ref="H848:I848"/>
    <mergeCell ref="J848:K848"/>
    <mergeCell ref="L848:M848"/>
    <mergeCell ref="E845:F845"/>
    <mergeCell ref="H845:I845"/>
    <mergeCell ref="J845:K845"/>
    <mergeCell ref="L845:M845"/>
    <mergeCell ref="E846:F846"/>
    <mergeCell ref="H846:I846"/>
    <mergeCell ref="J846:K846"/>
    <mergeCell ref="L846:M846"/>
    <mergeCell ref="E843:F843"/>
    <mergeCell ref="H843:I843"/>
    <mergeCell ref="J843:K843"/>
    <mergeCell ref="L843:M843"/>
    <mergeCell ref="E844:F844"/>
    <mergeCell ref="H844:I844"/>
    <mergeCell ref="J844:K844"/>
    <mergeCell ref="L844:M844"/>
    <mergeCell ref="E841:F841"/>
    <mergeCell ref="H841:I841"/>
    <mergeCell ref="J841:K841"/>
    <mergeCell ref="L841:M841"/>
    <mergeCell ref="E842:F842"/>
    <mergeCell ref="H842:I842"/>
    <mergeCell ref="J842:K842"/>
    <mergeCell ref="L842:M842"/>
    <mergeCell ref="E839:F839"/>
    <mergeCell ref="H839:I839"/>
    <mergeCell ref="J839:K839"/>
    <mergeCell ref="L839:M839"/>
    <mergeCell ref="E840:F840"/>
    <mergeCell ref="H840:I840"/>
    <mergeCell ref="J840:K840"/>
    <mergeCell ref="L840:M840"/>
    <mergeCell ref="E837:F837"/>
    <mergeCell ref="H837:I837"/>
    <mergeCell ref="J837:K837"/>
    <mergeCell ref="L837:M837"/>
    <mergeCell ref="E838:F838"/>
    <mergeCell ref="H838:I838"/>
    <mergeCell ref="J838:K838"/>
    <mergeCell ref="L838:M838"/>
    <mergeCell ref="E835:F835"/>
    <mergeCell ref="H835:I835"/>
    <mergeCell ref="J835:K835"/>
    <mergeCell ref="L835:M835"/>
    <mergeCell ref="E836:F836"/>
    <mergeCell ref="H836:I836"/>
    <mergeCell ref="J836:K836"/>
    <mergeCell ref="L836:M836"/>
    <mergeCell ref="E833:F833"/>
    <mergeCell ref="H833:I833"/>
    <mergeCell ref="J833:K833"/>
    <mergeCell ref="L833:M833"/>
    <mergeCell ref="E834:F834"/>
    <mergeCell ref="H834:I834"/>
    <mergeCell ref="J834:K834"/>
    <mergeCell ref="L834:M834"/>
    <mergeCell ref="E831:F831"/>
    <mergeCell ref="H831:I831"/>
    <mergeCell ref="J831:K831"/>
    <mergeCell ref="L831:M831"/>
    <mergeCell ref="E832:F832"/>
    <mergeCell ref="H832:I832"/>
    <mergeCell ref="J832:K832"/>
    <mergeCell ref="L832:M832"/>
    <mergeCell ref="E829:F829"/>
    <mergeCell ref="H829:I829"/>
    <mergeCell ref="J829:K829"/>
    <mergeCell ref="L829:M829"/>
    <mergeCell ref="E830:F830"/>
    <mergeCell ref="H830:I830"/>
    <mergeCell ref="J830:K830"/>
    <mergeCell ref="L830:M830"/>
    <mergeCell ref="E827:F827"/>
    <mergeCell ref="H827:I827"/>
    <mergeCell ref="J827:K827"/>
    <mergeCell ref="L827:M827"/>
    <mergeCell ref="E828:F828"/>
    <mergeCell ref="H828:I828"/>
    <mergeCell ref="J828:K828"/>
    <mergeCell ref="L828:M828"/>
    <mergeCell ref="E825:F825"/>
    <mergeCell ref="H825:I825"/>
    <mergeCell ref="J825:K825"/>
    <mergeCell ref="L825:M825"/>
    <mergeCell ref="E826:F826"/>
    <mergeCell ref="H826:I826"/>
    <mergeCell ref="J826:K826"/>
    <mergeCell ref="L826:M826"/>
    <mergeCell ref="E823:F823"/>
    <mergeCell ref="H823:I823"/>
    <mergeCell ref="J823:K823"/>
    <mergeCell ref="L823:M823"/>
    <mergeCell ref="E824:F824"/>
    <mergeCell ref="H824:I824"/>
    <mergeCell ref="J824:K824"/>
    <mergeCell ref="L824:M824"/>
    <mergeCell ref="E821:F821"/>
    <mergeCell ref="H821:I821"/>
    <mergeCell ref="J821:K821"/>
    <mergeCell ref="L821:M821"/>
    <mergeCell ref="E822:F822"/>
    <mergeCell ref="H822:I822"/>
    <mergeCell ref="J822:K822"/>
    <mergeCell ref="L822:M822"/>
    <mergeCell ref="E819:F819"/>
    <mergeCell ref="H819:I819"/>
    <mergeCell ref="J819:K819"/>
    <mergeCell ref="L819:M819"/>
    <mergeCell ref="E820:F820"/>
    <mergeCell ref="H820:I820"/>
    <mergeCell ref="J820:K820"/>
    <mergeCell ref="L820:M820"/>
    <mergeCell ref="E817:F817"/>
    <mergeCell ref="H817:I817"/>
    <mergeCell ref="J817:K817"/>
    <mergeCell ref="L817:M817"/>
    <mergeCell ref="E818:F818"/>
    <mergeCell ref="H818:I818"/>
    <mergeCell ref="J818:K818"/>
    <mergeCell ref="L818:M818"/>
    <mergeCell ref="E815:F815"/>
    <mergeCell ref="H815:I815"/>
    <mergeCell ref="J815:K815"/>
    <mergeCell ref="L815:M815"/>
    <mergeCell ref="E816:F816"/>
    <mergeCell ref="H816:I816"/>
    <mergeCell ref="J816:K816"/>
    <mergeCell ref="L816:M816"/>
    <mergeCell ref="E813:F813"/>
    <mergeCell ref="H813:I813"/>
    <mergeCell ref="J813:K813"/>
    <mergeCell ref="L813:M813"/>
    <mergeCell ref="E814:F814"/>
    <mergeCell ref="H814:I814"/>
    <mergeCell ref="J814:K814"/>
    <mergeCell ref="L814:M814"/>
    <mergeCell ref="E811:F811"/>
    <mergeCell ref="H811:I811"/>
    <mergeCell ref="J811:K811"/>
    <mergeCell ref="L811:M811"/>
    <mergeCell ref="E812:F812"/>
    <mergeCell ref="H812:I812"/>
    <mergeCell ref="J812:K812"/>
    <mergeCell ref="L812:M812"/>
    <mergeCell ref="E809:F809"/>
    <mergeCell ref="H809:I809"/>
    <mergeCell ref="J809:K809"/>
    <mergeCell ref="L809:M809"/>
    <mergeCell ref="E810:F810"/>
    <mergeCell ref="H810:I810"/>
    <mergeCell ref="J810:K810"/>
    <mergeCell ref="L810:M810"/>
    <mergeCell ref="E807:F807"/>
    <mergeCell ref="H807:I807"/>
    <mergeCell ref="J807:K807"/>
    <mergeCell ref="L807:M807"/>
    <mergeCell ref="E808:F808"/>
    <mergeCell ref="H808:I808"/>
    <mergeCell ref="J808:K808"/>
    <mergeCell ref="L808:M808"/>
    <mergeCell ref="E805:F805"/>
    <mergeCell ref="H805:I805"/>
    <mergeCell ref="J805:K805"/>
    <mergeCell ref="L805:M805"/>
    <mergeCell ref="E806:F806"/>
    <mergeCell ref="H806:I806"/>
    <mergeCell ref="J806:K806"/>
    <mergeCell ref="L806:M806"/>
    <mergeCell ref="E803:F803"/>
    <mergeCell ref="H803:I803"/>
    <mergeCell ref="J803:K803"/>
    <mergeCell ref="L803:M803"/>
    <mergeCell ref="E804:F804"/>
    <mergeCell ref="H804:I804"/>
    <mergeCell ref="J804:K804"/>
    <mergeCell ref="L804:M804"/>
    <mergeCell ref="E801:F801"/>
    <mergeCell ref="H801:I801"/>
    <mergeCell ref="J801:K801"/>
    <mergeCell ref="L801:M801"/>
    <mergeCell ref="E802:F802"/>
    <mergeCell ref="H802:I802"/>
    <mergeCell ref="J802:K802"/>
    <mergeCell ref="L802:M802"/>
    <mergeCell ref="E799:F799"/>
    <mergeCell ref="H799:I799"/>
    <mergeCell ref="J799:K799"/>
    <mergeCell ref="L799:M799"/>
    <mergeCell ref="E800:F800"/>
    <mergeCell ref="H800:I800"/>
    <mergeCell ref="J800:K800"/>
    <mergeCell ref="L800:M800"/>
    <mergeCell ref="E797:F797"/>
    <mergeCell ref="H797:I797"/>
    <mergeCell ref="J797:K797"/>
    <mergeCell ref="L797:M797"/>
    <mergeCell ref="E798:F798"/>
    <mergeCell ref="H798:I798"/>
    <mergeCell ref="J798:K798"/>
    <mergeCell ref="L798:M798"/>
    <mergeCell ref="E795:F795"/>
    <mergeCell ref="H795:I795"/>
    <mergeCell ref="J795:K795"/>
    <mergeCell ref="L795:M795"/>
    <mergeCell ref="E796:F796"/>
    <mergeCell ref="H796:I796"/>
    <mergeCell ref="J796:K796"/>
    <mergeCell ref="L796:M796"/>
    <mergeCell ref="E793:F793"/>
    <mergeCell ref="H793:I793"/>
    <mergeCell ref="J793:K793"/>
    <mergeCell ref="L793:M793"/>
    <mergeCell ref="E794:F794"/>
    <mergeCell ref="H794:I794"/>
    <mergeCell ref="J794:K794"/>
    <mergeCell ref="L794:M794"/>
    <mergeCell ref="E791:F791"/>
    <mergeCell ref="H791:I791"/>
    <mergeCell ref="J791:K791"/>
    <mergeCell ref="L791:M791"/>
    <mergeCell ref="E792:F792"/>
    <mergeCell ref="H792:I792"/>
    <mergeCell ref="J792:K792"/>
    <mergeCell ref="L792:M792"/>
    <mergeCell ref="E789:F789"/>
    <mergeCell ref="H789:I789"/>
    <mergeCell ref="J789:K789"/>
    <mergeCell ref="L789:M789"/>
    <mergeCell ref="E790:F790"/>
    <mergeCell ref="H790:I790"/>
    <mergeCell ref="J790:K790"/>
    <mergeCell ref="L790:M790"/>
    <mergeCell ref="E787:F787"/>
    <mergeCell ref="H787:I787"/>
    <mergeCell ref="J787:K787"/>
    <mergeCell ref="L787:M787"/>
    <mergeCell ref="E788:F788"/>
    <mergeCell ref="H788:I788"/>
    <mergeCell ref="J788:K788"/>
    <mergeCell ref="L788:M788"/>
    <mergeCell ref="E785:F785"/>
    <mergeCell ref="H785:I785"/>
    <mergeCell ref="J785:K785"/>
    <mergeCell ref="L785:M785"/>
    <mergeCell ref="E786:F786"/>
    <mergeCell ref="H786:I786"/>
    <mergeCell ref="J786:K786"/>
    <mergeCell ref="L786:M786"/>
    <mergeCell ref="E783:F783"/>
    <mergeCell ref="H783:I783"/>
    <mergeCell ref="J783:K783"/>
    <mergeCell ref="L783:M783"/>
    <mergeCell ref="E784:F784"/>
    <mergeCell ref="H784:I784"/>
    <mergeCell ref="J784:K784"/>
    <mergeCell ref="L784:M784"/>
    <mergeCell ref="E781:F781"/>
    <mergeCell ref="H781:I781"/>
    <mergeCell ref="J781:K781"/>
    <mergeCell ref="L781:M781"/>
    <mergeCell ref="E782:F782"/>
    <mergeCell ref="H782:I782"/>
    <mergeCell ref="J782:K782"/>
    <mergeCell ref="L782:M782"/>
    <mergeCell ref="E779:F779"/>
    <mergeCell ref="H779:I779"/>
    <mergeCell ref="J779:K779"/>
    <mergeCell ref="L779:M779"/>
    <mergeCell ref="E780:F780"/>
    <mergeCell ref="H780:I780"/>
    <mergeCell ref="J780:K780"/>
    <mergeCell ref="L780:M780"/>
    <mergeCell ref="E777:F777"/>
    <mergeCell ref="H777:I777"/>
    <mergeCell ref="J777:K777"/>
    <mergeCell ref="L777:M777"/>
    <mergeCell ref="E778:F778"/>
    <mergeCell ref="H778:I778"/>
    <mergeCell ref="J778:K778"/>
    <mergeCell ref="L778:M778"/>
    <mergeCell ref="E775:F775"/>
    <mergeCell ref="H775:I775"/>
    <mergeCell ref="J775:K775"/>
    <mergeCell ref="L775:M775"/>
    <mergeCell ref="E776:F776"/>
    <mergeCell ref="H776:I776"/>
    <mergeCell ref="J776:K776"/>
    <mergeCell ref="L776:M776"/>
    <mergeCell ref="E773:F773"/>
    <mergeCell ref="H773:I773"/>
    <mergeCell ref="J773:K773"/>
    <mergeCell ref="L773:M773"/>
    <mergeCell ref="E774:F774"/>
    <mergeCell ref="H774:I774"/>
    <mergeCell ref="J774:K774"/>
    <mergeCell ref="L774:M774"/>
    <mergeCell ref="E771:F771"/>
    <mergeCell ref="H771:I771"/>
    <mergeCell ref="J771:K771"/>
    <mergeCell ref="L771:M771"/>
    <mergeCell ref="E772:F772"/>
    <mergeCell ref="H772:I772"/>
    <mergeCell ref="J772:K772"/>
    <mergeCell ref="L772:M772"/>
    <mergeCell ref="E769:F769"/>
    <mergeCell ref="H769:I769"/>
    <mergeCell ref="J769:K769"/>
    <mergeCell ref="L769:M769"/>
    <mergeCell ref="E770:F770"/>
    <mergeCell ref="H770:I770"/>
    <mergeCell ref="J770:K770"/>
    <mergeCell ref="L770:M770"/>
    <mergeCell ref="E767:F767"/>
    <mergeCell ref="H767:I767"/>
    <mergeCell ref="J767:K767"/>
    <mergeCell ref="L767:M767"/>
    <mergeCell ref="E768:F768"/>
    <mergeCell ref="H768:I768"/>
    <mergeCell ref="J768:K768"/>
    <mergeCell ref="L768:M768"/>
    <mergeCell ref="E765:F765"/>
    <mergeCell ref="H765:I765"/>
    <mergeCell ref="J765:K765"/>
    <mergeCell ref="L765:M765"/>
    <mergeCell ref="E766:F766"/>
    <mergeCell ref="H766:I766"/>
    <mergeCell ref="J766:K766"/>
    <mergeCell ref="L766:M766"/>
    <mergeCell ref="E763:F763"/>
    <mergeCell ref="H763:I763"/>
    <mergeCell ref="J763:K763"/>
    <mergeCell ref="L763:M763"/>
    <mergeCell ref="E764:F764"/>
    <mergeCell ref="H764:I764"/>
    <mergeCell ref="J764:K764"/>
    <mergeCell ref="L764:M764"/>
    <mergeCell ref="E761:F761"/>
    <mergeCell ref="H761:I761"/>
    <mergeCell ref="J761:K761"/>
    <mergeCell ref="L761:M761"/>
    <mergeCell ref="E762:F762"/>
    <mergeCell ref="H762:I762"/>
    <mergeCell ref="J762:K762"/>
    <mergeCell ref="L762:M762"/>
    <mergeCell ref="E759:F759"/>
    <mergeCell ref="H759:I759"/>
    <mergeCell ref="J759:K759"/>
    <mergeCell ref="L759:M759"/>
    <mergeCell ref="E760:F760"/>
    <mergeCell ref="H760:I760"/>
    <mergeCell ref="J760:K760"/>
    <mergeCell ref="L760:M760"/>
    <mergeCell ref="E757:F757"/>
    <mergeCell ref="H757:I757"/>
    <mergeCell ref="J757:K757"/>
    <mergeCell ref="L757:M757"/>
    <mergeCell ref="E758:F758"/>
    <mergeCell ref="H758:I758"/>
    <mergeCell ref="J758:K758"/>
    <mergeCell ref="L758:M758"/>
    <mergeCell ref="E755:F755"/>
    <mergeCell ref="H755:I755"/>
    <mergeCell ref="J755:K755"/>
    <mergeCell ref="L755:M755"/>
    <mergeCell ref="E756:F756"/>
    <mergeCell ref="H756:I756"/>
    <mergeCell ref="J756:K756"/>
    <mergeCell ref="L756:M756"/>
    <mergeCell ref="E753:F753"/>
    <mergeCell ref="H753:I753"/>
    <mergeCell ref="J753:K753"/>
    <mergeCell ref="L753:M753"/>
    <mergeCell ref="E754:F754"/>
    <mergeCell ref="H754:I754"/>
    <mergeCell ref="J754:K754"/>
    <mergeCell ref="L754:M754"/>
    <mergeCell ref="E751:F751"/>
    <mergeCell ref="H751:I751"/>
    <mergeCell ref="J751:K751"/>
    <mergeCell ref="L751:M751"/>
    <mergeCell ref="E752:F752"/>
    <mergeCell ref="H752:I752"/>
    <mergeCell ref="J752:K752"/>
    <mergeCell ref="L752:M752"/>
    <mergeCell ref="E749:F749"/>
    <mergeCell ref="H749:I749"/>
    <mergeCell ref="J749:K749"/>
    <mergeCell ref="L749:M749"/>
    <mergeCell ref="E750:F750"/>
    <mergeCell ref="H750:I750"/>
    <mergeCell ref="J750:K750"/>
    <mergeCell ref="L750:M750"/>
    <mergeCell ref="E747:F747"/>
    <mergeCell ref="H747:I747"/>
    <mergeCell ref="J747:K747"/>
    <mergeCell ref="L747:M747"/>
    <mergeCell ref="E748:F748"/>
    <mergeCell ref="H748:I748"/>
    <mergeCell ref="J748:K748"/>
    <mergeCell ref="L748:M748"/>
    <mergeCell ref="E745:F745"/>
    <mergeCell ref="H745:I745"/>
    <mergeCell ref="J745:K745"/>
    <mergeCell ref="L745:M745"/>
    <mergeCell ref="E746:F746"/>
    <mergeCell ref="H746:I746"/>
    <mergeCell ref="J746:K746"/>
    <mergeCell ref="L746:M746"/>
    <mergeCell ref="E743:F743"/>
    <mergeCell ref="H743:I743"/>
    <mergeCell ref="J743:K743"/>
    <mergeCell ref="L743:M743"/>
    <mergeCell ref="E744:F744"/>
    <mergeCell ref="H744:I744"/>
    <mergeCell ref="J744:K744"/>
    <mergeCell ref="L744:M744"/>
    <mergeCell ref="E741:F741"/>
    <mergeCell ref="H741:I741"/>
    <mergeCell ref="J741:K741"/>
    <mergeCell ref="L741:M741"/>
    <mergeCell ref="E742:F742"/>
    <mergeCell ref="H742:I742"/>
    <mergeCell ref="J742:K742"/>
    <mergeCell ref="L742:M742"/>
    <mergeCell ref="E739:F739"/>
    <mergeCell ref="H739:I739"/>
    <mergeCell ref="J739:K739"/>
    <mergeCell ref="L739:M739"/>
    <mergeCell ref="E740:F740"/>
    <mergeCell ref="H740:I740"/>
    <mergeCell ref="J740:K740"/>
    <mergeCell ref="L740:M740"/>
    <mergeCell ref="E737:F737"/>
    <mergeCell ref="H737:I737"/>
    <mergeCell ref="J737:K737"/>
    <mergeCell ref="L737:M737"/>
    <mergeCell ref="E738:F738"/>
    <mergeCell ref="H738:I738"/>
    <mergeCell ref="J738:K738"/>
    <mergeCell ref="L738:M738"/>
    <mergeCell ref="E735:F735"/>
    <mergeCell ref="H735:I735"/>
    <mergeCell ref="J735:K735"/>
    <mergeCell ref="L735:M735"/>
    <mergeCell ref="E736:F736"/>
    <mergeCell ref="H736:I736"/>
    <mergeCell ref="J736:K736"/>
    <mergeCell ref="L736:M736"/>
    <mergeCell ref="E733:F733"/>
    <mergeCell ref="H733:I733"/>
    <mergeCell ref="J733:K733"/>
    <mergeCell ref="L733:M733"/>
    <mergeCell ref="E734:F734"/>
    <mergeCell ref="H734:I734"/>
    <mergeCell ref="J734:K734"/>
    <mergeCell ref="L734:M734"/>
    <mergeCell ref="E731:F731"/>
    <mergeCell ref="H731:I731"/>
    <mergeCell ref="J731:K731"/>
    <mergeCell ref="L731:M731"/>
    <mergeCell ref="E732:F732"/>
    <mergeCell ref="H732:I732"/>
    <mergeCell ref="J732:K732"/>
    <mergeCell ref="L732:M732"/>
    <mergeCell ref="E729:F729"/>
    <mergeCell ref="H729:I729"/>
    <mergeCell ref="J729:K729"/>
    <mergeCell ref="L729:M729"/>
    <mergeCell ref="E730:F730"/>
    <mergeCell ref="H730:I730"/>
    <mergeCell ref="J730:K730"/>
    <mergeCell ref="L730:M730"/>
    <mergeCell ref="E727:F727"/>
    <mergeCell ref="H727:I727"/>
    <mergeCell ref="J727:K727"/>
    <mergeCell ref="L727:M727"/>
    <mergeCell ref="E728:F728"/>
    <mergeCell ref="H728:I728"/>
    <mergeCell ref="J728:K728"/>
    <mergeCell ref="L728:M728"/>
    <mergeCell ref="E725:F725"/>
    <mergeCell ref="H725:I725"/>
    <mergeCell ref="J725:K725"/>
    <mergeCell ref="L725:M725"/>
    <mergeCell ref="E726:F726"/>
    <mergeCell ref="H726:I726"/>
    <mergeCell ref="J726:K726"/>
    <mergeCell ref="L726:M726"/>
    <mergeCell ref="E723:F723"/>
    <mergeCell ref="H723:I723"/>
    <mergeCell ref="J723:K723"/>
    <mergeCell ref="L723:M723"/>
    <mergeCell ref="E724:F724"/>
    <mergeCell ref="H724:I724"/>
    <mergeCell ref="J724:K724"/>
    <mergeCell ref="L724:M724"/>
    <mergeCell ref="E721:F721"/>
    <mergeCell ref="H721:I721"/>
    <mergeCell ref="J721:K721"/>
    <mergeCell ref="L721:M721"/>
    <mergeCell ref="E722:F722"/>
    <mergeCell ref="H722:I722"/>
    <mergeCell ref="J722:K722"/>
    <mergeCell ref="L722:M722"/>
    <mergeCell ref="E719:F719"/>
    <mergeCell ref="H719:I719"/>
    <mergeCell ref="J719:K719"/>
    <mergeCell ref="L719:M719"/>
    <mergeCell ref="E720:F720"/>
    <mergeCell ref="H720:I720"/>
    <mergeCell ref="J720:K720"/>
    <mergeCell ref="L720:M720"/>
    <mergeCell ref="E717:F717"/>
    <mergeCell ref="H717:I717"/>
    <mergeCell ref="J717:K717"/>
    <mergeCell ref="L717:M717"/>
    <mergeCell ref="E718:F718"/>
    <mergeCell ref="H718:I718"/>
    <mergeCell ref="J718:K718"/>
    <mergeCell ref="L718:M718"/>
    <mergeCell ref="E715:F715"/>
    <mergeCell ref="H715:I715"/>
    <mergeCell ref="J715:K715"/>
    <mergeCell ref="L715:M715"/>
    <mergeCell ref="E716:F716"/>
    <mergeCell ref="H716:I716"/>
    <mergeCell ref="J716:K716"/>
    <mergeCell ref="L716:M716"/>
    <mergeCell ref="E713:F713"/>
    <mergeCell ref="H713:I713"/>
    <mergeCell ref="J713:K713"/>
    <mergeCell ref="L713:M713"/>
    <mergeCell ref="E714:F714"/>
    <mergeCell ref="H714:I714"/>
    <mergeCell ref="J714:K714"/>
    <mergeCell ref="L714:M714"/>
    <mergeCell ref="E711:F711"/>
    <mergeCell ref="H711:I711"/>
    <mergeCell ref="J711:K711"/>
    <mergeCell ref="L711:M711"/>
    <mergeCell ref="E712:F712"/>
    <mergeCell ref="H712:I712"/>
    <mergeCell ref="J712:K712"/>
    <mergeCell ref="L712:M712"/>
    <mergeCell ref="E709:F709"/>
    <mergeCell ref="H709:I709"/>
    <mergeCell ref="J709:K709"/>
    <mergeCell ref="L709:M709"/>
    <mergeCell ref="E710:F710"/>
    <mergeCell ref="H710:I710"/>
    <mergeCell ref="J710:K710"/>
    <mergeCell ref="L710:M710"/>
    <mergeCell ref="E707:F707"/>
    <mergeCell ref="H707:I707"/>
    <mergeCell ref="J707:K707"/>
    <mergeCell ref="L707:M707"/>
    <mergeCell ref="E708:F708"/>
    <mergeCell ref="H708:I708"/>
    <mergeCell ref="J708:K708"/>
    <mergeCell ref="L708:M708"/>
    <mergeCell ref="E705:F705"/>
    <mergeCell ref="H705:I705"/>
    <mergeCell ref="J705:K705"/>
    <mergeCell ref="L705:M705"/>
    <mergeCell ref="E706:F706"/>
    <mergeCell ref="H706:I706"/>
    <mergeCell ref="J706:K706"/>
    <mergeCell ref="L706:M706"/>
    <mergeCell ref="E703:F703"/>
    <mergeCell ref="H703:I703"/>
    <mergeCell ref="J703:K703"/>
    <mergeCell ref="L703:M703"/>
    <mergeCell ref="E704:F704"/>
    <mergeCell ref="H704:I704"/>
    <mergeCell ref="J704:K704"/>
    <mergeCell ref="L704:M704"/>
    <mergeCell ref="E701:F701"/>
    <mergeCell ref="H701:I701"/>
    <mergeCell ref="J701:K701"/>
    <mergeCell ref="L701:M701"/>
    <mergeCell ref="E702:F702"/>
    <mergeCell ref="H702:I702"/>
    <mergeCell ref="J702:K702"/>
    <mergeCell ref="L702:M702"/>
    <mergeCell ref="E699:F699"/>
    <mergeCell ref="H699:I699"/>
    <mergeCell ref="J699:K699"/>
    <mergeCell ref="L699:M699"/>
    <mergeCell ref="E700:F700"/>
    <mergeCell ref="H700:I700"/>
    <mergeCell ref="J700:K700"/>
    <mergeCell ref="L700:M700"/>
    <mergeCell ref="E697:F697"/>
    <mergeCell ref="H697:I697"/>
    <mergeCell ref="J697:K697"/>
    <mergeCell ref="L697:M697"/>
    <mergeCell ref="E698:F698"/>
    <mergeCell ref="H698:I698"/>
    <mergeCell ref="J698:K698"/>
    <mergeCell ref="L698:M698"/>
    <mergeCell ref="E695:F695"/>
    <mergeCell ref="H695:I695"/>
    <mergeCell ref="J695:K695"/>
    <mergeCell ref="L695:M695"/>
    <mergeCell ref="E696:F696"/>
    <mergeCell ref="H696:I696"/>
    <mergeCell ref="J696:K696"/>
    <mergeCell ref="L696:M696"/>
    <mergeCell ref="E693:F693"/>
    <mergeCell ref="H693:I693"/>
    <mergeCell ref="J693:K693"/>
    <mergeCell ref="L693:M693"/>
    <mergeCell ref="E694:F694"/>
    <mergeCell ref="H694:I694"/>
    <mergeCell ref="J694:K694"/>
    <mergeCell ref="L694:M694"/>
    <mergeCell ref="E691:F691"/>
    <mergeCell ref="H691:I691"/>
    <mergeCell ref="J691:K691"/>
    <mergeCell ref="L691:M691"/>
    <mergeCell ref="E692:F692"/>
    <mergeCell ref="H692:I692"/>
    <mergeCell ref="J692:K692"/>
    <mergeCell ref="L692:M692"/>
    <mergeCell ref="E689:F689"/>
    <mergeCell ref="H689:I689"/>
    <mergeCell ref="J689:K689"/>
    <mergeCell ref="L689:M689"/>
    <mergeCell ref="E690:F690"/>
    <mergeCell ref="H690:I690"/>
    <mergeCell ref="J690:K690"/>
    <mergeCell ref="L690:M690"/>
    <mergeCell ref="E687:F687"/>
    <mergeCell ref="H687:I687"/>
    <mergeCell ref="J687:K687"/>
    <mergeCell ref="L687:M687"/>
    <mergeCell ref="E688:F688"/>
    <mergeCell ref="H688:I688"/>
    <mergeCell ref="J688:K688"/>
    <mergeCell ref="L688:M688"/>
    <mergeCell ref="E685:F685"/>
    <mergeCell ref="H685:I685"/>
    <mergeCell ref="J685:K685"/>
    <mergeCell ref="L685:M685"/>
    <mergeCell ref="E686:F686"/>
    <mergeCell ref="H686:I686"/>
    <mergeCell ref="J686:K686"/>
    <mergeCell ref="L686:M686"/>
    <mergeCell ref="E683:F683"/>
    <mergeCell ref="H683:I683"/>
    <mergeCell ref="J683:K683"/>
    <mergeCell ref="L683:M683"/>
    <mergeCell ref="E684:F684"/>
    <mergeCell ref="H684:I684"/>
    <mergeCell ref="J684:K684"/>
    <mergeCell ref="L684:M684"/>
    <mergeCell ref="E681:F681"/>
    <mergeCell ref="H681:I681"/>
    <mergeCell ref="J681:K681"/>
    <mergeCell ref="L681:M681"/>
    <mergeCell ref="E682:F682"/>
    <mergeCell ref="H682:I682"/>
    <mergeCell ref="J682:K682"/>
    <mergeCell ref="L682:M682"/>
    <mergeCell ref="E679:F679"/>
    <mergeCell ref="H679:I679"/>
    <mergeCell ref="J679:K679"/>
    <mergeCell ref="L679:M679"/>
    <mergeCell ref="E680:F680"/>
    <mergeCell ref="H680:I680"/>
    <mergeCell ref="J680:K680"/>
    <mergeCell ref="L680:M680"/>
    <mergeCell ref="E677:F677"/>
    <mergeCell ref="H677:I677"/>
    <mergeCell ref="J677:K677"/>
    <mergeCell ref="L677:M677"/>
    <mergeCell ref="E678:F678"/>
    <mergeCell ref="H678:I678"/>
    <mergeCell ref="J678:K678"/>
    <mergeCell ref="L678:M678"/>
    <mergeCell ref="E675:F675"/>
    <mergeCell ref="H675:I675"/>
    <mergeCell ref="J675:K675"/>
    <mergeCell ref="L675:M675"/>
    <mergeCell ref="E676:F676"/>
    <mergeCell ref="H676:I676"/>
    <mergeCell ref="J676:K676"/>
    <mergeCell ref="L676:M676"/>
    <mergeCell ref="E673:F673"/>
    <mergeCell ref="H673:I673"/>
    <mergeCell ref="J673:K673"/>
    <mergeCell ref="L673:M673"/>
    <mergeCell ref="E674:F674"/>
    <mergeCell ref="H674:I674"/>
    <mergeCell ref="J674:K674"/>
    <mergeCell ref="L674:M674"/>
    <mergeCell ref="E671:F671"/>
    <mergeCell ref="H671:I671"/>
    <mergeCell ref="J671:K671"/>
    <mergeCell ref="L671:M671"/>
    <mergeCell ref="E672:F672"/>
    <mergeCell ref="H672:I672"/>
    <mergeCell ref="J672:K672"/>
    <mergeCell ref="L672:M672"/>
    <mergeCell ref="E669:F669"/>
    <mergeCell ref="H669:I669"/>
    <mergeCell ref="J669:K669"/>
    <mergeCell ref="L669:M669"/>
    <mergeCell ref="E670:F670"/>
    <mergeCell ref="H670:I670"/>
    <mergeCell ref="J670:K670"/>
    <mergeCell ref="L670:M670"/>
    <mergeCell ref="E667:F667"/>
    <mergeCell ref="H667:I667"/>
    <mergeCell ref="J667:K667"/>
    <mergeCell ref="L667:M667"/>
    <mergeCell ref="E668:F668"/>
    <mergeCell ref="H668:I668"/>
    <mergeCell ref="J668:K668"/>
    <mergeCell ref="L668:M668"/>
    <mergeCell ref="E665:F665"/>
    <mergeCell ref="H665:I665"/>
    <mergeCell ref="J665:K665"/>
    <mergeCell ref="L665:M665"/>
    <mergeCell ref="E666:F666"/>
    <mergeCell ref="H666:I666"/>
    <mergeCell ref="J666:K666"/>
    <mergeCell ref="L666:M666"/>
    <mergeCell ref="E663:F663"/>
    <mergeCell ref="H663:I663"/>
    <mergeCell ref="J663:K663"/>
    <mergeCell ref="L663:M663"/>
    <mergeCell ref="E664:F664"/>
    <mergeCell ref="H664:I664"/>
    <mergeCell ref="J664:K664"/>
    <mergeCell ref="L664:M664"/>
    <mergeCell ref="E661:F661"/>
    <mergeCell ref="H661:I661"/>
    <mergeCell ref="J661:K661"/>
    <mergeCell ref="L661:M661"/>
    <mergeCell ref="E662:F662"/>
    <mergeCell ref="H662:I662"/>
    <mergeCell ref="J662:K662"/>
    <mergeCell ref="L662:M662"/>
    <mergeCell ref="E659:F659"/>
    <mergeCell ref="H659:I659"/>
    <mergeCell ref="J659:K659"/>
    <mergeCell ref="L659:M659"/>
    <mergeCell ref="E660:F660"/>
    <mergeCell ref="H660:I660"/>
    <mergeCell ref="J660:K660"/>
    <mergeCell ref="L660:M660"/>
    <mergeCell ref="E657:F657"/>
    <mergeCell ref="H657:I657"/>
    <mergeCell ref="J657:K657"/>
    <mergeCell ref="L657:M657"/>
    <mergeCell ref="E658:F658"/>
    <mergeCell ref="H658:I658"/>
    <mergeCell ref="J658:K658"/>
    <mergeCell ref="L658:M658"/>
    <mergeCell ref="E655:F655"/>
    <mergeCell ref="H655:I655"/>
    <mergeCell ref="J655:K655"/>
    <mergeCell ref="L655:M655"/>
    <mergeCell ref="E656:F656"/>
    <mergeCell ref="H656:I656"/>
    <mergeCell ref="J656:K656"/>
    <mergeCell ref="L656:M656"/>
    <mergeCell ref="E653:F653"/>
    <mergeCell ref="H653:I653"/>
    <mergeCell ref="J653:K653"/>
    <mergeCell ref="L653:M653"/>
    <mergeCell ref="E654:F654"/>
    <mergeCell ref="H654:I654"/>
    <mergeCell ref="J654:K654"/>
    <mergeCell ref="L654:M654"/>
    <mergeCell ref="E651:F651"/>
    <mergeCell ref="H651:I651"/>
    <mergeCell ref="J651:K651"/>
    <mergeCell ref="L651:M651"/>
    <mergeCell ref="E652:F652"/>
    <mergeCell ref="H652:I652"/>
    <mergeCell ref="J652:K652"/>
    <mergeCell ref="L652:M652"/>
    <mergeCell ref="E649:F649"/>
    <mergeCell ref="H649:I649"/>
    <mergeCell ref="J649:K649"/>
    <mergeCell ref="L649:M649"/>
    <mergeCell ref="E650:F650"/>
    <mergeCell ref="H650:I650"/>
    <mergeCell ref="J650:K650"/>
    <mergeCell ref="L650:M650"/>
    <mergeCell ref="E647:F647"/>
    <mergeCell ref="H647:I647"/>
    <mergeCell ref="J647:K647"/>
    <mergeCell ref="L647:M647"/>
    <mergeCell ref="E648:F648"/>
    <mergeCell ref="H648:I648"/>
    <mergeCell ref="J648:K648"/>
    <mergeCell ref="L648:M648"/>
    <mergeCell ref="E645:F645"/>
    <mergeCell ref="H645:I645"/>
    <mergeCell ref="J645:K645"/>
    <mergeCell ref="L645:M645"/>
    <mergeCell ref="E646:F646"/>
    <mergeCell ref="H646:I646"/>
    <mergeCell ref="J646:K646"/>
    <mergeCell ref="L646:M646"/>
    <mergeCell ref="E643:F643"/>
    <mergeCell ref="H643:I643"/>
    <mergeCell ref="J643:K643"/>
    <mergeCell ref="L643:M643"/>
    <mergeCell ref="E644:F644"/>
    <mergeCell ref="H644:I644"/>
    <mergeCell ref="J644:K644"/>
    <mergeCell ref="L644:M644"/>
    <mergeCell ref="E641:F641"/>
    <mergeCell ref="H641:I641"/>
    <mergeCell ref="J641:K641"/>
    <mergeCell ref="L641:M641"/>
    <mergeCell ref="E642:F642"/>
    <mergeCell ref="H642:I642"/>
    <mergeCell ref="J642:K642"/>
    <mergeCell ref="L642:M642"/>
    <mergeCell ref="E639:F639"/>
    <mergeCell ref="H639:I639"/>
    <mergeCell ref="J639:K639"/>
    <mergeCell ref="L639:M639"/>
    <mergeCell ref="E640:F640"/>
    <mergeCell ref="H640:I640"/>
    <mergeCell ref="J640:K640"/>
    <mergeCell ref="L640:M640"/>
    <mergeCell ref="E637:F637"/>
    <mergeCell ref="H637:I637"/>
    <mergeCell ref="J637:K637"/>
    <mergeCell ref="L637:M637"/>
    <mergeCell ref="E638:F638"/>
    <mergeCell ref="H638:I638"/>
    <mergeCell ref="J638:K638"/>
    <mergeCell ref="L638:M638"/>
    <mergeCell ref="E635:F635"/>
    <mergeCell ref="H635:I635"/>
    <mergeCell ref="J635:K635"/>
    <mergeCell ref="L635:M635"/>
    <mergeCell ref="E636:F636"/>
    <mergeCell ref="H636:I636"/>
    <mergeCell ref="J636:K636"/>
    <mergeCell ref="L636:M636"/>
    <mergeCell ref="E633:F633"/>
    <mergeCell ref="H633:I633"/>
    <mergeCell ref="J633:K633"/>
    <mergeCell ref="L633:M633"/>
    <mergeCell ref="E634:F634"/>
    <mergeCell ref="H634:I634"/>
    <mergeCell ref="J634:K634"/>
    <mergeCell ref="L634:M634"/>
    <mergeCell ref="E631:F631"/>
    <mergeCell ref="H631:I631"/>
    <mergeCell ref="J631:K631"/>
    <mergeCell ref="L631:M631"/>
    <mergeCell ref="E632:F632"/>
    <mergeCell ref="H632:I632"/>
    <mergeCell ref="J632:K632"/>
    <mergeCell ref="L632:M632"/>
    <mergeCell ref="E629:F629"/>
    <mergeCell ref="H629:I629"/>
    <mergeCell ref="J629:K629"/>
    <mergeCell ref="L629:M629"/>
    <mergeCell ref="E630:F630"/>
    <mergeCell ref="H630:I630"/>
    <mergeCell ref="J630:K630"/>
    <mergeCell ref="L630:M630"/>
    <mergeCell ref="E627:F627"/>
    <mergeCell ref="H627:I627"/>
    <mergeCell ref="J627:K627"/>
    <mergeCell ref="L627:M627"/>
    <mergeCell ref="E628:F628"/>
    <mergeCell ref="H628:I628"/>
    <mergeCell ref="J628:K628"/>
    <mergeCell ref="L628:M628"/>
    <mergeCell ref="E625:F625"/>
    <mergeCell ref="H625:I625"/>
    <mergeCell ref="J625:K625"/>
    <mergeCell ref="L625:M625"/>
    <mergeCell ref="E626:F626"/>
    <mergeCell ref="H626:I626"/>
    <mergeCell ref="J626:K626"/>
    <mergeCell ref="L626:M626"/>
    <mergeCell ref="E623:F623"/>
    <mergeCell ref="H623:I623"/>
    <mergeCell ref="J623:K623"/>
    <mergeCell ref="L623:M623"/>
    <mergeCell ref="E624:F624"/>
    <mergeCell ref="H624:I624"/>
    <mergeCell ref="J624:K624"/>
    <mergeCell ref="L624:M624"/>
    <mergeCell ref="E621:F621"/>
    <mergeCell ref="H621:I621"/>
    <mergeCell ref="J621:K621"/>
    <mergeCell ref="L621:M621"/>
    <mergeCell ref="E622:F622"/>
    <mergeCell ref="H622:I622"/>
    <mergeCell ref="J622:K622"/>
    <mergeCell ref="L622:M622"/>
    <mergeCell ref="E619:F619"/>
    <mergeCell ref="H619:I619"/>
    <mergeCell ref="J619:K619"/>
    <mergeCell ref="L619:M619"/>
    <mergeCell ref="E620:F620"/>
    <mergeCell ref="H620:I620"/>
    <mergeCell ref="J620:K620"/>
    <mergeCell ref="L620:M620"/>
    <mergeCell ref="E617:F617"/>
    <mergeCell ref="H617:I617"/>
    <mergeCell ref="J617:K617"/>
    <mergeCell ref="L617:M617"/>
    <mergeCell ref="E618:F618"/>
    <mergeCell ref="H618:I618"/>
    <mergeCell ref="J618:K618"/>
    <mergeCell ref="L618:M618"/>
    <mergeCell ref="E615:F615"/>
    <mergeCell ref="H615:I615"/>
    <mergeCell ref="J615:K615"/>
    <mergeCell ref="L615:M615"/>
    <mergeCell ref="E616:F616"/>
    <mergeCell ref="H616:I616"/>
    <mergeCell ref="J616:K616"/>
    <mergeCell ref="L616:M616"/>
    <mergeCell ref="E613:F613"/>
    <mergeCell ref="H613:I613"/>
    <mergeCell ref="J613:K613"/>
    <mergeCell ref="L613:M613"/>
    <mergeCell ref="E614:F614"/>
    <mergeCell ref="H614:I614"/>
    <mergeCell ref="J614:K614"/>
    <mergeCell ref="L614:M614"/>
    <mergeCell ref="E611:F611"/>
    <mergeCell ref="H611:I611"/>
    <mergeCell ref="J611:K611"/>
    <mergeCell ref="L611:M611"/>
    <mergeCell ref="E612:F612"/>
    <mergeCell ref="H612:I612"/>
    <mergeCell ref="J612:K612"/>
    <mergeCell ref="L612:M612"/>
    <mergeCell ref="E609:F609"/>
    <mergeCell ref="H609:I609"/>
    <mergeCell ref="J609:K609"/>
    <mergeCell ref="L609:M609"/>
    <mergeCell ref="E610:F610"/>
    <mergeCell ref="H610:I610"/>
    <mergeCell ref="J610:K610"/>
    <mergeCell ref="L610:M610"/>
    <mergeCell ref="E607:F607"/>
    <mergeCell ref="H607:I607"/>
    <mergeCell ref="J607:K607"/>
    <mergeCell ref="L607:M607"/>
    <mergeCell ref="E608:F608"/>
    <mergeCell ref="H608:I608"/>
    <mergeCell ref="J608:K608"/>
    <mergeCell ref="L608:M608"/>
    <mergeCell ref="E605:F605"/>
    <mergeCell ref="H605:I605"/>
    <mergeCell ref="J605:K605"/>
    <mergeCell ref="L605:M605"/>
    <mergeCell ref="E606:F606"/>
    <mergeCell ref="H606:I606"/>
    <mergeCell ref="J606:K606"/>
    <mergeCell ref="L606:M606"/>
    <mergeCell ref="E603:F603"/>
    <mergeCell ref="H603:I603"/>
    <mergeCell ref="J603:K603"/>
    <mergeCell ref="L603:M603"/>
    <mergeCell ref="E604:F604"/>
    <mergeCell ref="H604:I604"/>
    <mergeCell ref="J604:K604"/>
    <mergeCell ref="L604:M604"/>
    <mergeCell ref="E601:F601"/>
    <mergeCell ref="H601:I601"/>
    <mergeCell ref="J601:K601"/>
    <mergeCell ref="L601:M601"/>
    <mergeCell ref="E602:F602"/>
    <mergeCell ref="H602:I602"/>
    <mergeCell ref="J602:K602"/>
    <mergeCell ref="L602:M602"/>
    <mergeCell ref="E599:F599"/>
    <mergeCell ref="H599:I599"/>
    <mergeCell ref="J599:K599"/>
    <mergeCell ref="L599:M599"/>
    <mergeCell ref="E600:F600"/>
    <mergeCell ref="H600:I600"/>
    <mergeCell ref="J600:K600"/>
    <mergeCell ref="L600:M600"/>
    <mergeCell ref="E597:F597"/>
    <mergeCell ref="H597:I597"/>
    <mergeCell ref="J597:K597"/>
    <mergeCell ref="L597:M597"/>
    <mergeCell ref="E598:F598"/>
    <mergeCell ref="H598:I598"/>
    <mergeCell ref="J598:K598"/>
    <mergeCell ref="L598:M598"/>
    <mergeCell ref="E595:F595"/>
    <mergeCell ref="H595:I595"/>
    <mergeCell ref="J595:K595"/>
    <mergeCell ref="L595:M595"/>
    <mergeCell ref="E596:F596"/>
    <mergeCell ref="H596:I596"/>
    <mergeCell ref="J596:K596"/>
    <mergeCell ref="L596:M596"/>
    <mergeCell ref="E593:F593"/>
    <mergeCell ref="H593:I593"/>
    <mergeCell ref="J593:K593"/>
    <mergeCell ref="L593:M593"/>
    <mergeCell ref="E594:F594"/>
    <mergeCell ref="H594:I594"/>
    <mergeCell ref="J594:K594"/>
    <mergeCell ref="L594:M594"/>
    <mergeCell ref="E591:F591"/>
    <mergeCell ref="H591:I591"/>
    <mergeCell ref="J591:K591"/>
    <mergeCell ref="L591:M591"/>
    <mergeCell ref="E592:F592"/>
    <mergeCell ref="H592:I592"/>
    <mergeCell ref="J592:K592"/>
    <mergeCell ref="L592:M592"/>
    <mergeCell ref="E589:F589"/>
    <mergeCell ref="H589:I589"/>
    <mergeCell ref="J589:K589"/>
    <mergeCell ref="L589:M589"/>
    <mergeCell ref="E590:F590"/>
    <mergeCell ref="H590:I590"/>
    <mergeCell ref="J590:K590"/>
    <mergeCell ref="L590:M590"/>
    <mergeCell ref="E587:F587"/>
    <mergeCell ref="H587:I587"/>
    <mergeCell ref="J587:K587"/>
    <mergeCell ref="L587:M587"/>
    <mergeCell ref="E588:F588"/>
    <mergeCell ref="H588:I588"/>
    <mergeCell ref="J588:K588"/>
    <mergeCell ref="L588:M588"/>
    <mergeCell ref="E585:F585"/>
    <mergeCell ref="H585:I585"/>
    <mergeCell ref="J585:K585"/>
    <mergeCell ref="L585:M585"/>
    <mergeCell ref="E586:F586"/>
    <mergeCell ref="H586:I586"/>
    <mergeCell ref="J586:K586"/>
    <mergeCell ref="L586:M586"/>
    <mergeCell ref="E583:F583"/>
    <mergeCell ref="H583:I583"/>
    <mergeCell ref="J583:K583"/>
    <mergeCell ref="L583:M583"/>
    <mergeCell ref="E584:F584"/>
    <mergeCell ref="H584:I584"/>
    <mergeCell ref="J584:K584"/>
    <mergeCell ref="L584:M584"/>
    <mergeCell ref="E581:F581"/>
    <mergeCell ref="H581:I581"/>
    <mergeCell ref="J581:K581"/>
    <mergeCell ref="L581:M581"/>
    <mergeCell ref="E582:F582"/>
    <mergeCell ref="H582:I582"/>
    <mergeCell ref="J582:K582"/>
    <mergeCell ref="L582:M582"/>
    <mergeCell ref="E579:F579"/>
    <mergeCell ref="H579:I579"/>
    <mergeCell ref="J579:K579"/>
    <mergeCell ref="L579:M579"/>
    <mergeCell ref="E580:F580"/>
    <mergeCell ref="H580:I580"/>
    <mergeCell ref="J580:K580"/>
    <mergeCell ref="L580:M580"/>
    <mergeCell ref="E577:F577"/>
    <mergeCell ref="H577:I577"/>
    <mergeCell ref="J577:K577"/>
    <mergeCell ref="L577:M577"/>
    <mergeCell ref="E578:F578"/>
    <mergeCell ref="H578:I578"/>
    <mergeCell ref="J578:K578"/>
    <mergeCell ref="L578:M578"/>
    <mergeCell ref="E575:F575"/>
    <mergeCell ref="H575:I575"/>
    <mergeCell ref="J575:K575"/>
    <mergeCell ref="L575:M575"/>
    <mergeCell ref="E576:F576"/>
    <mergeCell ref="H576:I576"/>
    <mergeCell ref="J576:K576"/>
    <mergeCell ref="L576:M576"/>
    <mergeCell ref="E573:F573"/>
    <mergeCell ref="H573:I573"/>
    <mergeCell ref="J573:K573"/>
    <mergeCell ref="L573:M573"/>
    <mergeCell ref="E574:F574"/>
    <mergeCell ref="H574:I574"/>
    <mergeCell ref="J574:K574"/>
    <mergeCell ref="L574:M574"/>
    <mergeCell ref="E571:F571"/>
    <mergeCell ref="H571:I571"/>
    <mergeCell ref="J571:K571"/>
    <mergeCell ref="L571:M571"/>
    <mergeCell ref="E572:F572"/>
    <mergeCell ref="H572:I572"/>
    <mergeCell ref="J572:K572"/>
    <mergeCell ref="L572:M572"/>
    <mergeCell ref="E569:F569"/>
    <mergeCell ref="H569:I569"/>
    <mergeCell ref="J569:K569"/>
    <mergeCell ref="L569:M569"/>
    <mergeCell ref="E570:F570"/>
    <mergeCell ref="H570:I570"/>
    <mergeCell ref="J570:K570"/>
    <mergeCell ref="L570:M570"/>
    <mergeCell ref="E567:F567"/>
    <mergeCell ref="H567:I567"/>
    <mergeCell ref="J567:K567"/>
    <mergeCell ref="L567:M567"/>
    <mergeCell ref="E568:F568"/>
    <mergeCell ref="H568:I568"/>
    <mergeCell ref="J568:K568"/>
    <mergeCell ref="L568:M568"/>
    <mergeCell ref="E565:F565"/>
    <mergeCell ref="H565:I565"/>
    <mergeCell ref="J565:K565"/>
    <mergeCell ref="L565:M565"/>
    <mergeCell ref="E566:F566"/>
    <mergeCell ref="H566:I566"/>
    <mergeCell ref="J566:K566"/>
    <mergeCell ref="L566:M566"/>
    <mergeCell ref="E563:F563"/>
    <mergeCell ref="H563:I563"/>
    <mergeCell ref="J563:K563"/>
    <mergeCell ref="L563:M563"/>
    <mergeCell ref="E564:F564"/>
    <mergeCell ref="H564:I564"/>
    <mergeCell ref="J564:K564"/>
    <mergeCell ref="L564:M564"/>
    <mergeCell ref="E561:F561"/>
    <mergeCell ref="H561:I561"/>
    <mergeCell ref="J561:K561"/>
    <mergeCell ref="L561:M561"/>
    <mergeCell ref="E562:F562"/>
    <mergeCell ref="H562:I562"/>
    <mergeCell ref="J562:K562"/>
    <mergeCell ref="L562:M562"/>
    <mergeCell ref="E559:F559"/>
    <mergeCell ref="H559:I559"/>
    <mergeCell ref="J559:K559"/>
    <mergeCell ref="L559:M559"/>
    <mergeCell ref="E560:F560"/>
    <mergeCell ref="H560:I560"/>
    <mergeCell ref="J560:K560"/>
    <mergeCell ref="L560:M560"/>
    <mergeCell ref="E557:F557"/>
    <mergeCell ref="H557:I557"/>
    <mergeCell ref="J557:K557"/>
    <mergeCell ref="L557:M557"/>
    <mergeCell ref="E558:F558"/>
    <mergeCell ref="H558:I558"/>
    <mergeCell ref="J558:K558"/>
    <mergeCell ref="L558:M558"/>
    <mergeCell ref="E555:F555"/>
    <mergeCell ref="H555:I555"/>
    <mergeCell ref="J555:K555"/>
    <mergeCell ref="L555:M555"/>
    <mergeCell ref="E556:F556"/>
    <mergeCell ref="H556:I556"/>
    <mergeCell ref="J556:K556"/>
    <mergeCell ref="L556:M556"/>
    <mergeCell ref="E553:F553"/>
    <mergeCell ref="H553:I553"/>
    <mergeCell ref="J553:K553"/>
    <mergeCell ref="L553:M553"/>
    <mergeCell ref="E554:F554"/>
    <mergeCell ref="H554:I554"/>
    <mergeCell ref="J554:K554"/>
    <mergeCell ref="L554:M554"/>
    <mergeCell ref="E551:F551"/>
    <mergeCell ref="H551:I551"/>
    <mergeCell ref="J551:K551"/>
    <mergeCell ref="L551:M551"/>
    <mergeCell ref="E552:F552"/>
    <mergeCell ref="H552:I552"/>
    <mergeCell ref="J552:K552"/>
    <mergeCell ref="L552:M552"/>
    <mergeCell ref="E549:F549"/>
    <mergeCell ref="H549:I549"/>
    <mergeCell ref="J549:K549"/>
    <mergeCell ref="L549:M549"/>
    <mergeCell ref="E550:F550"/>
    <mergeCell ref="H550:I550"/>
    <mergeCell ref="J550:K550"/>
    <mergeCell ref="L550:M550"/>
    <mergeCell ref="E547:F547"/>
    <mergeCell ref="H547:I547"/>
    <mergeCell ref="J547:K547"/>
    <mergeCell ref="L547:M547"/>
    <mergeCell ref="E548:F548"/>
    <mergeCell ref="H548:I548"/>
    <mergeCell ref="J548:K548"/>
    <mergeCell ref="L548:M548"/>
    <mergeCell ref="E545:F545"/>
    <mergeCell ref="H545:I545"/>
    <mergeCell ref="J545:K545"/>
    <mergeCell ref="L545:M545"/>
    <mergeCell ref="E546:F546"/>
    <mergeCell ref="H546:I546"/>
    <mergeCell ref="J546:K546"/>
    <mergeCell ref="L546:M546"/>
    <mergeCell ref="E543:F543"/>
    <mergeCell ref="H543:I543"/>
    <mergeCell ref="J543:K543"/>
    <mergeCell ref="L543:M543"/>
    <mergeCell ref="E544:F544"/>
    <mergeCell ref="H544:I544"/>
    <mergeCell ref="J544:K544"/>
    <mergeCell ref="L544:M544"/>
    <mergeCell ref="E541:F541"/>
    <mergeCell ref="H541:I541"/>
    <mergeCell ref="J541:K541"/>
    <mergeCell ref="L541:M541"/>
    <mergeCell ref="E542:F542"/>
    <mergeCell ref="H542:I542"/>
    <mergeCell ref="J542:K542"/>
    <mergeCell ref="L542:M542"/>
    <mergeCell ref="E539:F539"/>
    <mergeCell ref="H539:I539"/>
    <mergeCell ref="J539:K539"/>
    <mergeCell ref="L539:M539"/>
    <mergeCell ref="E540:F540"/>
    <mergeCell ref="H540:I540"/>
    <mergeCell ref="J540:K540"/>
    <mergeCell ref="L540:M540"/>
    <mergeCell ref="E537:F537"/>
    <mergeCell ref="H537:I537"/>
    <mergeCell ref="J537:K537"/>
    <mergeCell ref="L537:M537"/>
    <mergeCell ref="E538:F538"/>
    <mergeCell ref="H538:I538"/>
    <mergeCell ref="J538:K538"/>
    <mergeCell ref="L538:M538"/>
    <mergeCell ref="E535:F535"/>
    <mergeCell ref="H535:I535"/>
    <mergeCell ref="J535:K535"/>
    <mergeCell ref="L535:M535"/>
    <mergeCell ref="E536:F536"/>
    <mergeCell ref="H536:I536"/>
    <mergeCell ref="J536:K536"/>
    <mergeCell ref="L536:M536"/>
    <mergeCell ref="E533:F533"/>
    <mergeCell ref="H533:I533"/>
    <mergeCell ref="J533:K533"/>
    <mergeCell ref="L533:M533"/>
    <mergeCell ref="E534:F534"/>
    <mergeCell ref="H534:I534"/>
    <mergeCell ref="J534:K534"/>
    <mergeCell ref="L534:M534"/>
    <mergeCell ref="E531:F531"/>
    <mergeCell ref="H531:I531"/>
    <mergeCell ref="J531:K531"/>
    <mergeCell ref="L531:M531"/>
    <mergeCell ref="E532:F532"/>
    <mergeCell ref="H532:I532"/>
    <mergeCell ref="J532:K532"/>
    <mergeCell ref="L532:M532"/>
    <mergeCell ref="E529:F529"/>
    <mergeCell ref="H529:I529"/>
    <mergeCell ref="J529:K529"/>
    <mergeCell ref="L529:M529"/>
    <mergeCell ref="E530:F530"/>
    <mergeCell ref="H530:I530"/>
    <mergeCell ref="J530:K530"/>
    <mergeCell ref="L530:M530"/>
    <mergeCell ref="E527:F527"/>
    <mergeCell ref="H527:I527"/>
    <mergeCell ref="J527:K527"/>
    <mergeCell ref="L527:M527"/>
    <mergeCell ref="E528:F528"/>
    <mergeCell ref="H528:I528"/>
    <mergeCell ref="J528:K528"/>
    <mergeCell ref="L528:M528"/>
    <mergeCell ref="E525:F525"/>
    <mergeCell ref="H525:I525"/>
    <mergeCell ref="J525:K525"/>
    <mergeCell ref="L525:M525"/>
    <mergeCell ref="E526:F526"/>
    <mergeCell ref="H526:I526"/>
    <mergeCell ref="J526:K526"/>
    <mergeCell ref="L526:M526"/>
    <mergeCell ref="E523:F523"/>
    <mergeCell ref="H523:I523"/>
    <mergeCell ref="J523:K523"/>
    <mergeCell ref="L523:M523"/>
    <mergeCell ref="E524:F524"/>
    <mergeCell ref="H524:I524"/>
    <mergeCell ref="J524:K524"/>
    <mergeCell ref="L524:M524"/>
    <mergeCell ref="E521:F521"/>
    <mergeCell ref="H521:I521"/>
    <mergeCell ref="J521:K521"/>
    <mergeCell ref="L521:M521"/>
    <mergeCell ref="E522:F522"/>
    <mergeCell ref="H522:I522"/>
    <mergeCell ref="J522:K522"/>
    <mergeCell ref="L522:M522"/>
    <mergeCell ref="E519:F519"/>
    <mergeCell ref="H519:I519"/>
    <mergeCell ref="J519:K519"/>
    <mergeCell ref="L519:M519"/>
    <mergeCell ref="E520:F520"/>
    <mergeCell ref="H520:I520"/>
    <mergeCell ref="J520:K520"/>
    <mergeCell ref="L520:M520"/>
    <mergeCell ref="E517:F517"/>
    <mergeCell ref="H517:I517"/>
    <mergeCell ref="J517:K517"/>
    <mergeCell ref="L517:M517"/>
    <mergeCell ref="E518:F518"/>
    <mergeCell ref="H518:I518"/>
    <mergeCell ref="J518:K518"/>
    <mergeCell ref="L518:M518"/>
    <mergeCell ref="E515:F515"/>
    <mergeCell ref="H515:I515"/>
    <mergeCell ref="J515:K515"/>
    <mergeCell ref="L515:M515"/>
    <mergeCell ref="E516:F516"/>
    <mergeCell ref="H516:I516"/>
    <mergeCell ref="J516:K516"/>
    <mergeCell ref="L516:M516"/>
    <mergeCell ref="E513:F513"/>
    <mergeCell ref="H513:I513"/>
    <mergeCell ref="J513:K513"/>
    <mergeCell ref="L513:M513"/>
    <mergeCell ref="E514:F514"/>
    <mergeCell ref="H514:I514"/>
    <mergeCell ref="J514:K514"/>
    <mergeCell ref="L514:M514"/>
    <mergeCell ref="E511:F511"/>
    <mergeCell ref="H511:I511"/>
    <mergeCell ref="J511:K511"/>
    <mergeCell ref="L511:M511"/>
    <mergeCell ref="E512:F512"/>
    <mergeCell ref="H512:I512"/>
    <mergeCell ref="J512:K512"/>
    <mergeCell ref="L512:M512"/>
    <mergeCell ref="E509:F509"/>
    <mergeCell ref="H509:I509"/>
    <mergeCell ref="J509:K509"/>
    <mergeCell ref="L509:M509"/>
    <mergeCell ref="E510:F510"/>
    <mergeCell ref="H510:I510"/>
    <mergeCell ref="J510:K510"/>
    <mergeCell ref="L510:M510"/>
    <mergeCell ref="E507:F507"/>
    <mergeCell ref="H507:I507"/>
    <mergeCell ref="J507:K507"/>
    <mergeCell ref="L507:M507"/>
    <mergeCell ref="E508:F508"/>
    <mergeCell ref="H508:I508"/>
    <mergeCell ref="J508:K508"/>
    <mergeCell ref="L508:M508"/>
    <mergeCell ref="E505:F505"/>
    <mergeCell ref="H505:I505"/>
    <mergeCell ref="J505:K505"/>
    <mergeCell ref="L505:M505"/>
    <mergeCell ref="E506:F506"/>
    <mergeCell ref="H506:I506"/>
    <mergeCell ref="J506:K506"/>
    <mergeCell ref="L506:M506"/>
    <mergeCell ref="E503:F503"/>
    <mergeCell ref="H503:I503"/>
    <mergeCell ref="J503:K503"/>
    <mergeCell ref="L503:M503"/>
    <mergeCell ref="E504:F504"/>
    <mergeCell ref="H504:I504"/>
    <mergeCell ref="J504:K504"/>
    <mergeCell ref="L504:M504"/>
    <mergeCell ref="E501:F501"/>
    <mergeCell ref="H501:I501"/>
    <mergeCell ref="J501:K501"/>
    <mergeCell ref="L501:M501"/>
    <mergeCell ref="E502:F502"/>
    <mergeCell ref="H502:I502"/>
    <mergeCell ref="J502:K502"/>
    <mergeCell ref="L502:M502"/>
    <mergeCell ref="E499:F499"/>
    <mergeCell ref="H499:I499"/>
    <mergeCell ref="J499:K499"/>
    <mergeCell ref="L499:M499"/>
    <mergeCell ref="E500:F500"/>
    <mergeCell ref="H500:I500"/>
    <mergeCell ref="J500:K500"/>
    <mergeCell ref="L500:M500"/>
    <mergeCell ref="E497:F497"/>
    <mergeCell ref="H497:I497"/>
    <mergeCell ref="J497:K497"/>
    <mergeCell ref="L497:M497"/>
    <mergeCell ref="E498:F498"/>
    <mergeCell ref="H498:I498"/>
    <mergeCell ref="J498:K498"/>
    <mergeCell ref="L498:M498"/>
    <mergeCell ref="E495:F495"/>
    <mergeCell ref="H495:I495"/>
    <mergeCell ref="J495:K495"/>
    <mergeCell ref="L495:M495"/>
    <mergeCell ref="E496:F496"/>
    <mergeCell ref="H496:I496"/>
    <mergeCell ref="J496:K496"/>
    <mergeCell ref="L496:M496"/>
    <mergeCell ref="E493:F493"/>
    <mergeCell ref="H493:I493"/>
    <mergeCell ref="J493:K493"/>
    <mergeCell ref="L493:M493"/>
    <mergeCell ref="E494:F494"/>
    <mergeCell ref="H494:I494"/>
    <mergeCell ref="J494:K494"/>
    <mergeCell ref="L494:M494"/>
    <mergeCell ref="E491:F491"/>
    <mergeCell ref="H491:I491"/>
    <mergeCell ref="J491:K491"/>
    <mergeCell ref="L491:M491"/>
    <mergeCell ref="E492:F492"/>
    <mergeCell ref="H492:I492"/>
    <mergeCell ref="J492:K492"/>
    <mergeCell ref="L492:M492"/>
    <mergeCell ref="E489:F489"/>
    <mergeCell ref="H489:I489"/>
    <mergeCell ref="J489:K489"/>
    <mergeCell ref="L489:M489"/>
    <mergeCell ref="E490:F490"/>
    <mergeCell ref="H490:I490"/>
    <mergeCell ref="J490:K490"/>
    <mergeCell ref="L490:M490"/>
    <mergeCell ref="E487:F487"/>
    <mergeCell ref="H487:I487"/>
    <mergeCell ref="J487:K487"/>
    <mergeCell ref="L487:M487"/>
    <mergeCell ref="E488:F488"/>
    <mergeCell ref="H488:I488"/>
    <mergeCell ref="J488:K488"/>
    <mergeCell ref="L488:M488"/>
    <mergeCell ref="E485:F485"/>
    <mergeCell ref="H485:I485"/>
    <mergeCell ref="J485:K485"/>
    <mergeCell ref="L485:M485"/>
    <mergeCell ref="E486:F486"/>
    <mergeCell ref="H486:I486"/>
    <mergeCell ref="J486:K486"/>
    <mergeCell ref="L486:M486"/>
    <mergeCell ref="E483:F483"/>
    <mergeCell ref="H483:I483"/>
    <mergeCell ref="J483:K483"/>
    <mergeCell ref="L483:M483"/>
    <mergeCell ref="E484:F484"/>
    <mergeCell ref="H484:I484"/>
    <mergeCell ref="J484:K484"/>
    <mergeCell ref="L484:M484"/>
    <mergeCell ref="E481:F481"/>
    <mergeCell ref="H481:I481"/>
    <mergeCell ref="J481:K481"/>
    <mergeCell ref="L481:M481"/>
    <mergeCell ref="E482:F482"/>
    <mergeCell ref="H482:I482"/>
    <mergeCell ref="J482:K482"/>
    <mergeCell ref="L482:M482"/>
    <mergeCell ref="E479:F479"/>
    <mergeCell ref="H479:I479"/>
    <mergeCell ref="J479:K479"/>
    <mergeCell ref="L479:M479"/>
    <mergeCell ref="E480:F480"/>
    <mergeCell ref="H480:I480"/>
    <mergeCell ref="J480:K480"/>
    <mergeCell ref="L480:M480"/>
    <mergeCell ref="E477:F477"/>
    <mergeCell ref="H477:I477"/>
    <mergeCell ref="J477:K477"/>
    <mergeCell ref="L477:M477"/>
    <mergeCell ref="E478:F478"/>
    <mergeCell ref="H478:I478"/>
    <mergeCell ref="J478:K478"/>
    <mergeCell ref="L478:M478"/>
    <mergeCell ref="E475:F475"/>
    <mergeCell ref="H475:I475"/>
    <mergeCell ref="J475:K475"/>
    <mergeCell ref="L475:M475"/>
    <mergeCell ref="E476:F476"/>
    <mergeCell ref="H476:I476"/>
    <mergeCell ref="J476:K476"/>
    <mergeCell ref="L476:M476"/>
    <mergeCell ref="E473:F473"/>
    <mergeCell ref="H473:I473"/>
    <mergeCell ref="J473:K473"/>
    <mergeCell ref="L473:M473"/>
    <mergeCell ref="E474:F474"/>
    <mergeCell ref="H474:I474"/>
    <mergeCell ref="J474:K474"/>
    <mergeCell ref="L474:M474"/>
    <mergeCell ref="E471:F471"/>
    <mergeCell ref="H471:I471"/>
    <mergeCell ref="J471:K471"/>
    <mergeCell ref="L471:M471"/>
    <mergeCell ref="E472:F472"/>
    <mergeCell ref="H472:I472"/>
    <mergeCell ref="J472:K472"/>
    <mergeCell ref="L472:M472"/>
    <mergeCell ref="E469:F469"/>
    <mergeCell ref="H469:I469"/>
    <mergeCell ref="J469:K469"/>
    <mergeCell ref="L469:M469"/>
    <mergeCell ref="E470:F470"/>
    <mergeCell ref="H470:I470"/>
    <mergeCell ref="J470:K470"/>
    <mergeCell ref="L470:M470"/>
    <mergeCell ref="E467:F467"/>
    <mergeCell ref="H467:I467"/>
    <mergeCell ref="J467:K467"/>
    <mergeCell ref="L467:M467"/>
    <mergeCell ref="E468:F468"/>
    <mergeCell ref="H468:I468"/>
    <mergeCell ref="J468:K468"/>
    <mergeCell ref="L468:M468"/>
    <mergeCell ref="E465:F465"/>
    <mergeCell ref="H465:I465"/>
    <mergeCell ref="J465:K465"/>
    <mergeCell ref="L465:M465"/>
    <mergeCell ref="E466:F466"/>
    <mergeCell ref="H466:I466"/>
    <mergeCell ref="J466:K466"/>
    <mergeCell ref="L466:M466"/>
    <mergeCell ref="E463:F463"/>
    <mergeCell ref="H463:I463"/>
    <mergeCell ref="J463:K463"/>
    <mergeCell ref="L463:M463"/>
    <mergeCell ref="E464:F464"/>
    <mergeCell ref="H464:I464"/>
    <mergeCell ref="J464:K464"/>
    <mergeCell ref="L464:M464"/>
    <mergeCell ref="E461:F461"/>
    <mergeCell ref="H461:I461"/>
    <mergeCell ref="J461:K461"/>
    <mergeCell ref="L461:M461"/>
    <mergeCell ref="E462:F462"/>
    <mergeCell ref="H462:I462"/>
    <mergeCell ref="J462:K462"/>
    <mergeCell ref="L462:M462"/>
    <mergeCell ref="E459:F459"/>
    <mergeCell ref="H459:I459"/>
    <mergeCell ref="J459:K459"/>
    <mergeCell ref="L459:M459"/>
    <mergeCell ref="E460:F460"/>
    <mergeCell ref="H460:I460"/>
    <mergeCell ref="J460:K460"/>
    <mergeCell ref="L460:M460"/>
    <mergeCell ref="E457:F457"/>
    <mergeCell ref="H457:I457"/>
    <mergeCell ref="J457:K457"/>
    <mergeCell ref="L457:M457"/>
    <mergeCell ref="E458:F458"/>
    <mergeCell ref="H458:I458"/>
    <mergeCell ref="J458:K458"/>
    <mergeCell ref="L458:M458"/>
    <mergeCell ref="E455:F455"/>
    <mergeCell ref="H455:I455"/>
    <mergeCell ref="J455:K455"/>
    <mergeCell ref="L455:M455"/>
    <mergeCell ref="E456:F456"/>
    <mergeCell ref="H456:I456"/>
    <mergeCell ref="J456:K456"/>
    <mergeCell ref="L456:M456"/>
    <mergeCell ref="E453:F453"/>
    <mergeCell ref="H453:I453"/>
    <mergeCell ref="J453:K453"/>
    <mergeCell ref="L453:M453"/>
    <mergeCell ref="E454:F454"/>
    <mergeCell ref="H454:I454"/>
    <mergeCell ref="J454:K454"/>
    <mergeCell ref="L454:M454"/>
    <mergeCell ref="E451:F451"/>
    <mergeCell ref="H451:I451"/>
    <mergeCell ref="J451:K451"/>
    <mergeCell ref="L451:M451"/>
    <mergeCell ref="E452:F452"/>
    <mergeCell ref="H452:I452"/>
    <mergeCell ref="J452:K452"/>
    <mergeCell ref="L452:M452"/>
    <mergeCell ref="E449:F449"/>
    <mergeCell ref="H449:I449"/>
    <mergeCell ref="J449:K449"/>
    <mergeCell ref="L449:M449"/>
    <mergeCell ref="E450:F450"/>
    <mergeCell ref="H450:I450"/>
    <mergeCell ref="J450:K450"/>
    <mergeCell ref="L450:M450"/>
    <mergeCell ref="E447:F447"/>
    <mergeCell ref="H447:I447"/>
    <mergeCell ref="J447:K447"/>
    <mergeCell ref="L447:M447"/>
    <mergeCell ref="E448:F448"/>
    <mergeCell ref="H448:I448"/>
    <mergeCell ref="J448:K448"/>
    <mergeCell ref="L448:M448"/>
    <mergeCell ref="E445:F445"/>
    <mergeCell ref="H445:I445"/>
    <mergeCell ref="J445:K445"/>
    <mergeCell ref="L445:M445"/>
    <mergeCell ref="E446:F446"/>
    <mergeCell ref="H446:I446"/>
    <mergeCell ref="J446:K446"/>
    <mergeCell ref="L446:M446"/>
    <mergeCell ref="E443:F443"/>
    <mergeCell ref="H443:I443"/>
    <mergeCell ref="J443:K443"/>
    <mergeCell ref="L443:M443"/>
    <mergeCell ref="E444:F444"/>
    <mergeCell ref="H444:I444"/>
    <mergeCell ref="J444:K444"/>
    <mergeCell ref="L444:M444"/>
    <mergeCell ref="E441:F441"/>
    <mergeCell ref="H441:I441"/>
    <mergeCell ref="J441:K441"/>
    <mergeCell ref="L441:M441"/>
    <mergeCell ref="E442:F442"/>
    <mergeCell ref="H442:I442"/>
    <mergeCell ref="J442:K442"/>
    <mergeCell ref="L442:M442"/>
    <mergeCell ref="E439:F439"/>
    <mergeCell ref="H439:I439"/>
    <mergeCell ref="J439:K439"/>
    <mergeCell ref="L439:M439"/>
    <mergeCell ref="E440:F440"/>
    <mergeCell ref="H440:I440"/>
    <mergeCell ref="J440:K440"/>
    <mergeCell ref="L440:M440"/>
    <mergeCell ref="E437:F437"/>
    <mergeCell ref="H437:I437"/>
    <mergeCell ref="J437:K437"/>
    <mergeCell ref="L437:M437"/>
    <mergeCell ref="E438:F438"/>
    <mergeCell ref="H438:I438"/>
    <mergeCell ref="J438:K438"/>
    <mergeCell ref="L438:M438"/>
    <mergeCell ref="E435:F435"/>
    <mergeCell ref="H435:I435"/>
    <mergeCell ref="J435:K435"/>
    <mergeCell ref="L435:M435"/>
    <mergeCell ref="E436:F436"/>
    <mergeCell ref="H436:I436"/>
    <mergeCell ref="J436:K436"/>
    <mergeCell ref="L436:M436"/>
    <mergeCell ref="E433:F433"/>
    <mergeCell ref="H433:I433"/>
    <mergeCell ref="J433:K433"/>
    <mergeCell ref="L433:M433"/>
    <mergeCell ref="E434:F434"/>
    <mergeCell ref="H434:I434"/>
    <mergeCell ref="J434:K434"/>
    <mergeCell ref="L434:M434"/>
    <mergeCell ref="E431:F431"/>
    <mergeCell ref="H431:I431"/>
    <mergeCell ref="J431:K431"/>
    <mergeCell ref="L431:M431"/>
    <mergeCell ref="E432:F432"/>
    <mergeCell ref="H432:I432"/>
    <mergeCell ref="J432:K432"/>
    <mergeCell ref="L432:M432"/>
    <mergeCell ref="E429:F429"/>
    <mergeCell ref="H429:I429"/>
    <mergeCell ref="J429:K429"/>
    <mergeCell ref="L429:M429"/>
    <mergeCell ref="E430:F430"/>
    <mergeCell ref="H430:I430"/>
    <mergeCell ref="J430:K430"/>
    <mergeCell ref="L430:M430"/>
    <mergeCell ref="E427:F427"/>
    <mergeCell ref="H427:I427"/>
    <mergeCell ref="J427:K427"/>
    <mergeCell ref="L427:M427"/>
    <mergeCell ref="E428:F428"/>
    <mergeCell ref="H428:I428"/>
    <mergeCell ref="J428:K428"/>
    <mergeCell ref="L428:M428"/>
    <mergeCell ref="E425:F425"/>
    <mergeCell ref="H425:I425"/>
    <mergeCell ref="J425:K425"/>
    <mergeCell ref="L425:M425"/>
    <mergeCell ref="E426:F426"/>
    <mergeCell ref="H426:I426"/>
    <mergeCell ref="J426:K426"/>
    <mergeCell ref="L426:M426"/>
    <mergeCell ref="E423:F423"/>
    <mergeCell ref="H423:I423"/>
    <mergeCell ref="J423:K423"/>
    <mergeCell ref="L423:M423"/>
    <mergeCell ref="E424:F424"/>
    <mergeCell ref="H424:I424"/>
    <mergeCell ref="J424:K424"/>
    <mergeCell ref="L424:M424"/>
    <mergeCell ref="E421:F421"/>
    <mergeCell ref="H421:I421"/>
    <mergeCell ref="J421:K421"/>
    <mergeCell ref="L421:M421"/>
    <mergeCell ref="E422:F422"/>
    <mergeCell ref="H422:I422"/>
    <mergeCell ref="J422:K422"/>
    <mergeCell ref="L422:M422"/>
    <mergeCell ref="E419:F419"/>
    <mergeCell ref="H419:I419"/>
    <mergeCell ref="J419:K419"/>
    <mergeCell ref="L419:M419"/>
    <mergeCell ref="E420:F420"/>
    <mergeCell ref="H420:I420"/>
    <mergeCell ref="J420:K420"/>
    <mergeCell ref="L420:M420"/>
    <mergeCell ref="E417:F417"/>
    <mergeCell ref="H417:I417"/>
    <mergeCell ref="J417:K417"/>
    <mergeCell ref="L417:M417"/>
    <mergeCell ref="E418:F418"/>
    <mergeCell ref="H418:I418"/>
    <mergeCell ref="J418:K418"/>
    <mergeCell ref="L418:M418"/>
    <mergeCell ref="E415:F415"/>
    <mergeCell ref="H415:I415"/>
    <mergeCell ref="J415:K415"/>
    <mergeCell ref="L415:M415"/>
    <mergeCell ref="E416:F416"/>
    <mergeCell ref="H416:I416"/>
    <mergeCell ref="J416:K416"/>
    <mergeCell ref="L416:M416"/>
    <mergeCell ref="E413:F413"/>
    <mergeCell ref="H413:I413"/>
    <mergeCell ref="J413:K413"/>
    <mergeCell ref="L413:M413"/>
    <mergeCell ref="E414:F414"/>
    <mergeCell ref="H414:I414"/>
    <mergeCell ref="J414:K414"/>
    <mergeCell ref="L414:M414"/>
    <mergeCell ref="E411:F411"/>
    <mergeCell ref="H411:I411"/>
    <mergeCell ref="J411:K411"/>
    <mergeCell ref="L411:M411"/>
    <mergeCell ref="E412:F412"/>
    <mergeCell ref="H412:I412"/>
    <mergeCell ref="J412:K412"/>
    <mergeCell ref="L412:M412"/>
    <mergeCell ref="E409:F409"/>
    <mergeCell ref="H409:I409"/>
    <mergeCell ref="J409:K409"/>
    <mergeCell ref="L409:M409"/>
    <mergeCell ref="E410:F410"/>
    <mergeCell ref="H410:I410"/>
    <mergeCell ref="J410:K410"/>
    <mergeCell ref="L410:M410"/>
    <mergeCell ref="E407:F407"/>
    <mergeCell ref="H407:I407"/>
    <mergeCell ref="J407:K407"/>
    <mergeCell ref="L407:M407"/>
    <mergeCell ref="E408:F408"/>
    <mergeCell ref="H408:I408"/>
    <mergeCell ref="J408:K408"/>
    <mergeCell ref="L408:M408"/>
    <mergeCell ref="E405:F405"/>
    <mergeCell ref="H405:I405"/>
    <mergeCell ref="J405:K405"/>
    <mergeCell ref="L405:M405"/>
    <mergeCell ref="E406:F406"/>
    <mergeCell ref="H406:I406"/>
    <mergeCell ref="J406:K406"/>
    <mergeCell ref="L406:M406"/>
    <mergeCell ref="E403:F403"/>
    <mergeCell ref="H403:I403"/>
    <mergeCell ref="J403:K403"/>
    <mergeCell ref="L403:M403"/>
    <mergeCell ref="E404:F404"/>
    <mergeCell ref="H404:I404"/>
    <mergeCell ref="J404:K404"/>
    <mergeCell ref="L404:M404"/>
    <mergeCell ref="E401:F401"/>
    <mergeCell ref="H401:I401"/>
    <mergeCell ref="J401:K401"/>
    <mergeCell ref="L401:M401"/>
    <mergeCell ref="E402:F402"/>
    <mergeCell ref="H402:I402"/>
    <mergeCell ref="J402:K402"/>
    <mergeCell ref="L402:M402"/>
    <mergeCell ref="E399:F399"/>
    <mergeCell ref="H399:I399"/>
    <mergeCell ref="J399:K399"/>
    <mergeCell ref="L399:M399"/>
    <mergeCell ref="E400:F400"/>
    <mergeCell ref="H400:I400"/>
    <mergeCell ref="J400:K400"/>
    <mergeCell ref="L400:M400"/>
    <mergeCell ref="E397:F397"/>
    <mergeCell ref="H397:I397"/>
    <mergeCell ref="J397:K397"/>
    <mergeCell ref="L397:M397"/>
    <mergeCell ref="E398:F398"/>
    <mergeCell ref="H398:I398"/>
    <mergeCell ref="J398:K398"/>
    <mergeCell ref="L398:M398"/>
    <mergeCell ref="E395:F395"/>
    <mergeCell ref="H395:I395"/>
    <mergeCell ref="J395:K395"/>
    <mergeCell ref="L395:M395"/>
    <mergeCell ref="E396:F396"/>
    <mergeCell ref="H396:I396"/>
    <mergeCell ref="J396:K396"/>
    <mergeCell ref="L396:M396"/>
    <mergeCell ref="E393:F393"/>
    <mergeCell ref="H393:I393"/>
    <mergeCell ref="J393:K393"/>
    <mergeCell ref="L393:M393"/>
    <mergeCell ref="E394:F394"/>
    <mergeCell ref="H394:I394"/>
    <mergeCell ref="J394:K394"/>
    <mergeCell ref="L394:M394"/>
    <mergeCell ref="E391:F391"/>
    <mergeCell ref="H391:I391"/>
    <mergeCell ref="J391:K391"/>
    <mergeCell ref="L391:M391"/>
    <mergeCell ref="E392:F392"/>
    <mergeCell ref="H392:I392"/>
    <mergeCell ref="J392:K392"/>
    <mergeCell ref="L392:M392"/>
    <mergeCell ref="E389:F389"/>
    <mergeCell ref="H389:I389"/>
    <mergeCell ref="J389:K389"/>
    <mergeCell ref="L389:M389"/>
    <mergeCell ref="E390:F390"/>
    <mergeCell ref="H390:I390"/>
    <mergeCell ref="J390:K390"/>
    <mergeCell ref="L390:M390"/>
    <mergeCell ref="E387:F387"/>
    <mergeCell ref="H387:I387"/>
    <mergeCell ref="J387:K387"/>
    <mergeCell ref="L387:M387"/>
    <mergeCell ref="E388:F388"/>
    <mergeCell ref="H388:I388"/>
    <mergeCell ref="J388:K388"/>
    <mergeCell ref="L388:M388"/>
    <mergeCell ref="E385:F385"/>
    <mergeCell ref="H385:I385"/>
    <mergeCell ref="J385:K385"/>
    <mergeCell ref="L385:M385"/>
    <mergeCell ref="E386:F386"/>
    <mergeCell ref="H386:I386"/>
    <mergeCell ref="J386:K386"/>
    <mergeCell ref="L386:M386"/>
    <mergeCell ref="E383:F383"/>
    <mergeCell ref="H383:I383"/>
    <mergeCell ref="J383:K383"/>
    <mergeCell ref="L383:M383"/>
    <mergeCell ref="E384:F384"/>
    <mergeCell ref="H384:I384"/>
    <mergeCell ref="J384:K384"/>
    <mergeCell ref="L384:M384"/>
    <mergeCell ref="E381:F381"/>
    <mergeCell ref="H381:I381"/>
    <mergeCell ref="J381:K381"/>
    <mergeCell ref="L381:M381"/>
    <mergeCell ref="E382:F382"/>
    <mergeCell ref="H382:I382"/>
    <mergeCell ref="J382:K382"/>
    <mergeCell ref="L382:M382"/>
    <mergeCell ref="E379:F379"/>
    <mergeCell ref="H379:I379"/>
    <mergeCell ref="J379:K379"/>
    <mergeCell ref="L379:M379"/>
    <mergeCell ref="E380:F380"/>
    <mergeCell ref="H380:I380"/>
    <mergeCell ref="J380:K380"/>
    <mergeCell ref="L380:M380"/>
    <mergeCell ref="E377:F377"/>
    <mergeCell ref="H377:I377"/>
    <mergeCell ref="J377:K377"/>
    <mergeCell ref="L377:M377"/>
    <mergeCell ref="E378:F378"/>
    <mergeCell ref="H378:I378"/>
    <mergeCell ref="J378:K378"/>
    <mergeCell ref="L378:M378"/>
    <mergeCell ref="E375:F375"/>
    <mergeCell ref="H375:I375"/>
    <mergeCell ref="J375:K375"/>
    <mergeCell ref="L375:M375"/>
    <mergeCell ref="E376:F376"/>
    <mergeCell ref="H376:I376"/>
    <mergeCell ref="J376:K376"/>
    <mergeCell ref="L376:M376"/>
    <mergeCell ref="E373:F373"/>
    <mergeCell ref="H373:I373"/>
    <mergeCell ref="J373:K373"/>
    <mergeCell ref="L373:M373"/>
    <mergeCell ref="E374:F374"/>
    <mergeCell ref="H374:I374"/>
    <mergeCell ref="J374:K374"/>
    <mergeCell ref="L374:M374"/>
    <mergeCell ref="E371:F371"/>
    <mergeCell ref="H371:I371"/>
    <mergeCell ref="J371:K371"/>
    <mergeCell ref="L371:M371"/>
    <mergeCell ref="E372:F372"/>
    <mergeCell ref="H372:I372"/>
    <mergeCell ref="J372:K372"/>
    <mergeCell ref="L372:M372"/>
    <mergeCell ref="E369:F369"/>
    <mergeCell ref="H369:I369"/>
    <mergeCell ref="J369:K369"/>
    <mergeCell ref="L369:M369"/>
    <mergeCell ref="E370:F370"/>
    <mergeCell ref="H370:I370"/>
    <mergeCell ref="J370:K370"/>
    <mergeCell ref="L370:M370"/>
    <mergeCell ref="E367:F367"/>
    <mergeCell ref="H367:I367"/>
    <mergeCell ref="J367:K367"/>
    <mergeCell ref="L367:M367"/>
    <mergeCell ref="E368:F368"/>
    <mergeCell ref="H368:I368"/>
    <mergeCell ref="J368:K368"/>
    <mergeCell ref="L368:M368"/>
    <mergeCell ref="E365:F365"/>
    <mergeCell ref="H365:I365"/>
    <mergeCell ref="J365:K365"/>
    <mergeCell ref="L365:M365"/>
    <mergeCell ref="E366:F366"/>
    <mergeCell ref="H366:I366"/>
    <mergeCell ref="J366:K366"/>
    <mergeCell ref="L366:M366"/>
    <mergeCell ref="E363:F363"/>
    <mergeCell ref="H363:I363"/>
    <mergeCell ref="J363:K363"/>
    <mergeCell ref="L363:M363"/>
    <mergeCell ref="E364:F364"/>
    <mergeCell ref="H364:I364"/>
    <mergeCell ref="J364:K364"/>
    <mergeCell ref="L364:M364"/>
    <mergeCell ref="E361:F361"/>
    <mergeCell ref="H361:I361"/>
    <mergeCell ref="J361:K361"/>
    <mergeCell ref="L361:M361"/>
    <mergeCell ref="E362:F362"/>
    <mergeCell ref="H362:I362"/>
    <mergeCell ref="J362:K362"/>
    <mergeCell ref="L362:M362"/>
    <mergeCell ref="E359:F359"/>
    <mergeCell ref="H359:I359"/>
    <mergeCell ref="J359:K359"/>
    <mergeCell ref="L359:M359"/>
    <mergeCell ref="E360:F360"/>
    <mergeCell ref="H360:I360"/>
    <mergeCell ref="J360:K360"/>
    <mergeCell ref="L360:M360"/>
    <mergeCell ref="E357:F357"/>
    <mergeCell ref="H357:I357"/>
    <mergeCell ref="J357:K357"/>
    <mergeCell ref="L357:M357"/>
    <mergeCell ref="E358:F358"/>
    <mergeCell ref="H358:I358"/>
    <mergeCell ref="J358:K358"/>
    <mergeCell ref="L358:M358"/>
    <mergeCell ref="E355:F355"/>
    <mergeCell ref="H355:I355"/>
    <mergeCell ref="J355:K355"/>
    <mergeCell ref="L355:M355"/>
    <mergeCell ref="E356:F356"/>
    <mergeCell ref="H356:I356"/>
    <mergeCell ref="J356:K356"/>
    <mergeCell ref="L356:M356"/>
    <mergeCell ref="E353:F353"/>
    <mergeCell ref="H353:I353"/>
    <mergeCell ref="J353:K353"/>
    <mergeCell ref="L353:M353"/>
    <mergeCell ref="E354:F354"/>
    <mergeCell ref="H354:I354"/>
    <mergeCell ref="J354:K354"/>
    <mergeCell ref="L354:M354"/>
    <mergeCell ref="E351:F351"/>
    <mergeCell ref="H351:I351"/>
    <mergeCell ref="J351:K351"/>
    <mergeCell ref="L351:M351"/>
    <mergeCell ref="E352:F352"/>
    <mergeCell ref="H352:I352"/>
    <mergeCell ref="J352:K352"/>
    <mergeCell ref="L352:M352"/>
    <mergeCell ref="E349:F349"/>
    <mergeCell ref="H349:I349"/>
    <mergeCell ref="J349:K349"/>
    <mergeCell ref="L349:M349"/>
    <mergeCell ref="E350:F350"/>
    <mergeCell ref="H350:I350"/>
    <mergeCell ref="J350:K350"/>
    <mergeCell ref="L350:M350"/>
    <mergeCell ref="E347:F347"/>
    <mergeCell ref="H347:I347"/>
    <mergeCell ref="J347:K347"/>
    <mergeCell ref="L347:M347"/>
    <mergeCell ref="E348:F348"/>
    <mergeCell ref="H348:I348"/>
    <mergeCell ref="J348:K348"/>
    <mergeCell ref="L348:M348"/>
    <mergeCell ref="E345:F345"/>
    <mergeCell ref="H345:I345"/>
    <mergeCell ref="J345:K345"/>
    <mergeCell ref="L345:M345"/>
    <mergeCell ref="E346:F346"/>
    <mergeCell ref="H346:I346"/>
    <mergeCell ref="J346:K346"/>
    <mergeCell ref="L346:M346"/>
    <mergeCell ref="E343:F343"/>
    <mergeCell ref="H343:I343"/>
    <mergeCell ref="J343:K343"/>
    <mergeCell ref="L343:M343"/>
    <mergeCell ref="E344:F344"/>
    <mergeCell ref="H344:I344"/>
    <mergeCell ref="J344:K344"/>
    <mergeCell ref="L344:M344"/>
    <mergeCell ref="E341:F341"/>
    <mergeCell ref="H341:I341"/>
    <mergeCell ref="J341:K341"/>
    <mergeCell ref="L341:M341"/>
    <mergeCell ref="E342:F342"/>
    <mergeCell ref="H342:I342"/>
    <mergeCell ref="J342:K342"/>
    <mergeCell ref="L342:M342"/>
    <mergeCell ref="E339:F339"/>
    <mergeCell ref="H339:I339"/>
    <mergeCell ref="J339:K339"/>
    <mergeCell ref="L339:M339"/>
    <mergeCell ref="E340:F340"/>
    <mergeCell ref="H340:I340"/>
    <mergeCell ref="J340:K340"/>
    <mergeCell ref="L340:M340"/>
    <mergeCell ref="E337:F337"/>
    <mergeCell ref="H337:I337"/>
    <mergeCell ref="J337:K337"/>
    <mergeCell ref="L337:M337"/>
    <mergeCell ref="E338:F338"/>
    <mergeCell ref="H338:I338"/>
    <mergeCell ref="J338:K338"/>
    <mergeCell ref="L338:M338"/>
    <mergeCell ref="E335:F335"/>
    <mergeCell ref="H335:I335"/>
    <mergeCell ref="J335:K335"/>
    <mergeCell ref="L335:M335"/>
    <mergeCell ref="E336:F336"/>
    <mergeCell ref="H336:I336"/>
    <mergeCell ref="J336:K336"/>
    <mergeCell ref="L336:M336"/>
    <mergeCell ref="E333:F333"/>
    <mergeCell ref="H333:I333"/>
    <mergeCell ref="J333:K333"/>
    <mergeCell ref="L333:M333"/>
    <mergeCell ref="E334:F334"/>
    <mergeCell ref="H334:I334"/>
    <mergeCell ref="J334:K334"/>
    <mergeCell ref="L334:M334"/>
    <mergeCell ref="E331:F331"/>
    <mergeCell ref="H331:I331"/>
    <mergeCell ref="J331:K331"/>
    <mergeCell ref="L331:M331"/>
    <mergeCell ref="E332:F332"/>
    <mergeCell ref="H332:I332"/>
    <mergeCell ref="J332:K332"/>
    <mergeCell ref="L332:M332"/>
    <mergeCell ref="E329:F329"/>
    <mergeCell ref="H329:I329"/>
    <mergeCell ref="J329:K329"/>
    <mergeCell ref="L329:M329"/>
    <mergeCell ref="E330:F330"/>
    <mergeCell ref="H330:I330"/>
    <mergeCell ref="J330:K330"/>
    <mergeCell ref="L330:M330"/>
    <mergeCell ref="E327:F327"/>
    <mergeCell ref="H327:I327"/>
    <mergeCell ref="J327:K327"/>
    <mergeCell ref="L327:M327"/>
    <mergeCell ref="E328:F328"/>
    <mergeCell ref="H328:I328"/>
    <mergeCell ref="J328:K328"/>
    <mergeCell ref="L328:M328"/>
    <mergeCell ref="E325:F325"/>
    <mergeCell ref="H325:I325"/>
    <mergeCell ref="J325:K325"/>
    <mergeCell ref="L325:M325"/>
    <mergeCell ref="E326:F326"/>
    <mergeCell ref="H326:I326"/>
    <mergeCell ref="J326:K326"/>
    <mergeCell ref="L326:M326"/>
    <mergeCell ref="E323:F323"/>
    <mergeCell ref="H323:I323"/>
    <mergeCell ref="J323:K323"/>
    <mergeCell ref="L323:M323"/>
    <mergeCell ref="E324:F324"/>
    <mergeCell ref="H324:I324"/>
    <mergeCell ref="J324:K324"/>
    <mergeCell ref="L324:M324"/>
    <mergeCell ref="E321:F321"/>
    <mergeCell ref="H321:I321"/>
    <mergeCell ref="J321:K321"/>
    <mergeCell ref="L321:M321"/>
    <mergeCell ref="E322:F322"/>
    <mergeCell ref="H322:I322"/>
    <mergeCell ref="J322:K322"/>
    <mergeCell ref="L322:M322"/>
    <mergeCell ref="E319:F319"/>
    <mergeCell ref="H319:I319"/>
    <mergeCell ref="J319:K319"/>
    <mergeCell ref="L319:M319"/>
    <mergeCell ref="E320:F320"/>
    <mergeCell ref="H320:I320"/>
    <mergeCell ref="J320:K320"/>
    <mergeCell ref="L320:M320"/>
    <mergeCell ref="E317:F317"/>
    <mergeCell ref="H317:I317"/>
    <mergeCell ref="J317:K317"/>
    <mergeCell ref="L317:M317"/>
    <mergeCell ref="E318:F318"/>
    <mergeCell ref="H318:I318"/>
    <mergeCell ref="J318:K318"/>
    <mergeCell ref="L318:M318"/>
    <mergeCell ref="E315:F315"/>
    <mergeCell ref="H315:I315"/>
    <mergeCell ref="J315:K315"/>
    <mergeCell ref="L315:M315"/>
    <mergeCell ref="E316:F316"/>
    <mergeCell ref="H316:I316"/>
    <mergeCell ref="J316:K316"/>
    <mergeCell ref="L316:M316"/>
    <mergeCell ref="E313:F313"/>
    <mergeCell ref="H313:I313"/>
    <mergeCell ref="J313:K313"/>
    <mergeCell ref="L313:M313"/>
    <mergeCell ref="E314:F314"/>
    <mergeCell ref="H314:I314"/>
    <mergeCell ref="J314:K314"/>
    <mergeCell ref="L314:M314"/>
    <mergeCell ref="E311:F311"/>
    <mergeCell ref="H311:I311"/>
    <mergeCell ref="J311:K311"/>
    <mergeCell ref="L311:M311"/>
    <mergeCell ref="E312:F312"/>
    <mergeCell ref="H312:I312"/>
    <mergeCell ref="J312:K312"/>
    <mergeCell ref="L312:M312"/>
    <mergeCell ref="E309:F309"/>
    <mergeCell ref="H309:I309"/>
    <mergeCell ref="J309:K309"/>
    <mergeCell ref="L309:M309"/>
    <mergeCell ref="E310:F310"/>
    <mergeCell ref="H310:I310"/>
    <mergeCell ref="J310:K310"/>
    <mergeCell ref="L310:M310"/>
    <mergeCell ref="E307:F307"/>
    <mergeCell ref="H307:I307"/>
    <mergeCell ref="J307:K307"/>
    <mergeCell ref="L307:M307"/>
    <mergeCell ref="E308:F308"/>
    <mergeCell ref="H308:I308"/>
    <mergeCell ref="J308:K308"/>
    <mergeCell ref="L308:M308"/>
    <mergeCell ref="E305:F305"/>
    <mergeCell ref="H305:I305"/>
    <mergeCell ref="J305:K305"/>
    <mergeCell ref="L305:M305"/>
    <mergeCell ref="E306:F306"/>
    <mergeCell ref="H306:I306"/>
    <mergeCell ref="J306:K306"/>
    <mergeCell ref="L306:M306"/>
    <mergeCell ref="E303:F303"/>
    <mergeCell ref="H303:I303"/>
    <mergeCell ref="J303:K303"/>
    <mergeCell ref="L303:M303"/>
    <mergeCell ref="E304:F304"/>
    <mergeCell ref="H304:I304"/>
    <mergeCell ref="J304:K304"/>
    <mergeCell ref="L304:M304"/>
    <mergeCell ref="E301:F301"/>
    <mergeCell ref="H301:I301"/>
    <mergeCell ref="J301:K301"/>
    <mergeCell ref="L301:M301"/>
    <mergeCell ref="E302:F302"/>
    <mergeCell ref="H302:I302"/>
    <mergeCell ref="J302:K302"/>
    <mergeCell ref="L302:M302"/>
    <mergeCell ref="E299:F299"/>
    <mergeCell ref="H299:I299"/>
    <mergeCell ref="J299:K299"/>
    <mergeCell ref="L299:M299"/>
    <mergeCell ref="E300:F300"/>
    <mergeCell ref="H300:I300"/>
    <mergeCell ref="J300:K300"/>
    <mergeCell ref="L300:M300"/>
    <mergeCell ref="E297:F297"/>
    <mergeCell ref="H297:I297"/>
    <mergeCell ref="J297:K297"/>
    <mergeCell ref="L297:M297"/>
    <mergeCell ref="E298:F298"/>
    <mergeCell ref="H298:I298"/>
    <mergeCell ref="J298:K298"/>
    <mergeCell ref="L298:M298"/>
    <mergeCell ref="E295:F295"/>
    <mergeCell ref="H295:I295"/>
    <mergeCell ref="J295:K295"/>
    <mergeCell ref="L295:M295"/>
    <mergeCell ref="E296:F296"/>
    <mergeCell ref="H296:I296"/>
    <mergeCell ref="J296:K296"/>
    <mergeCell ref="L296:M296"/>
    <mergeCell ref="E293:F293"/>
    <mergeCell ref="H293:I293"/>
    <mergeCell ref="J293:K293"/>
    <mergeCell ref="L293:M293"/>
    <mergeCell ref="E294:F294"/>
    <mergeCell ref="H294:I294"/>
    <mergeCell ref="J294:K294"/>
    <mergeCell ref="L294:M294"/>
    <mergeCell ref="E291:F291"/>
    <mergeCell ref="H291:I291"/>
    <mergeCell ref="J291:K291"/>
    <mergeCell ref="L291:M291"/>
    <mergeCell ref="E292:F292"/>
    <mergeCell ref="H292:I292"/>
    <mergeCell ref="J292:K292"/>
    <mergeCell ref="L292:M292"/>
    <mergeCell ref="E289:F289"/>
    <mergeCell ref="H289:I289"/>
    <mergeCell ref="J289:K289"/>
    <mergeCell ref="L289:M289"/>
    <mergeCell ref="E290:F290"/>
    <mergeCell ref="H290:I290"/>
    <mergeCell ref="J290:K290"/>
    <mergeCell ref="L290:M290"/>
    <mergeCell ref="E287:F287"/>
    <mergeCell ref="H287:I287"/>
    <mergeCell ref="J287:K287"/>
    <mergeCell ref="L287:M287"/>
    <mergeCell ref="E288:F288"/>
    <mergeCell ref="H288:I288"/>
    <mergeCell ref="J288:K288"/>
    <mergeCell ref="L288:M288"/>
    <mergeCell ref="E285:F285"/>
    <mergeCell ref="H285:I285"/>
    <mergeCell ref="J285:K285"/>
    <mergeCell ref="L285:M285"/>
    <mergeCell ref="E286:F286"/>
    <mergeCell ref="H286:I286"/>
    <mergeCell ref="J286:K286"/>
    <mergeCell ref="L286:M286"/>
    <mergeCell ref="E283:F283"/>
    <mergeCell ref="H283:I283"/>
    <mergeCell ref="J283:K283"/>
    <mergeCell ref="L283:M283"/>
    <mergeCell ref="E284:F284"/>
    <mergeCell ref="H284:I284"/>
    <mergeCell ref="J284:K284"/>
    <mergeCell ref="L284:M284"/>
    <mergeCell ref="E281:F281"/>
    <mergeCell ref="H281:I281"/>
    <mergeCell ref="J281:K281"/>
    <mergeCell ref="L281:M281"/>
    <mergeCell ref="E282:F282"/>
    <mergeCell ref="H282:I282"/>
    <mergeCell ref="J282:K282"/>
    <mergeCell ref="L282:M282"/>
    <mergeCell ref="E279:F279"/>
    <mergeCell ref="H279:I279"/>
    <mergeCell ref="J279:K279"/>
    <mergeCell ref="L279:M279"/>
    <mergeCell ref="E280:F280"/>
    <mergeCell ref="H280:I280"/>
    <mergeCell ref="J280:K280"/>
    <mergeCell ref="L280:M280"/>
    <mergeCell ref="E277:F277"/>
    <mergeCell ref="H277:I277"/>
    <mergeCell ref="J277:K277"/>
    <mergeCell ref="L277:M277"/>
    <mergeCell ref="E278:F278"/>
    <mergeCell ref="H278:I278"/>
    <mergeCell ref="J278:K278"/>
    <mergeCell ref="L278:M278"/>
    <mergeCell ref="E275:F275"/>
    <mergeCell ref="H275:I275"/>
    <mergeCell ref="J275:K275"/>
    <mergeCell ref="L275:M275"/>
    <mergeCell ref="E276:F276"/>
    <mergeCell ref="H276:I276"/>
    <mergeCell ref="J276:K276"/>
    <mergeCell ref="L276:M276"/>
    <mergeCell ref="E273:F273"/>
    <mergeCell ref="H273:I273"/>
    <mergeCell ref="J273:K273"/>
    <mergeCell ref="L273:M273"/>
    <mergeCell ref="E274:F274"/>
    <mergeCell ref="H274:I274"/>
    <mergeCell ref="J274:K274"/>
    <mergeCell ref="L274:M274"/>
    <mergeCell ref="E271:F271"/>
    <mergeCell ref="H271:I271"/>
    <mergeCell ref="J271:K271"/>
    <mergeCell ref="L271:M271"/>
    <mergeCell ref="E272:F272"/>
    <mergeCell ref="H272:I272"/>
    <mergeCell ref="J272:K272"/>
    <mergeCell ref="L272:M272"/>
    <mergeCell ref="E269:F269"/>
    <mergeCell ref="H269:I269"/>
    <mergeCell ref="J269:K269"/>
    <mergeCell ref="L269:M269"/>
    <mergeCell ref="E270:F270"/>
    <mergeCell ref="H270:I270"/>
    <mergeCell ref="J270:K270"/>
    <mergeCell ref="L270:M270"/>
    <mergeCell ref="E267:F267"/>
    <mergeCell ref="H267:I267"/>
    <mergeCell ref="J267:K267"/>
    <mergeCell ref="L267:M267"/>
    <mergeCell ref="E268:F268"/>
    <mergeCell ref="H268:I268"/>
    <mergeCell ref="J268:K268"/>
    <mergeCell ref="L268:M268"/>
    <mergeCell ref="E265:F265"/>
    <mergeCell ref="H265:I265"/>
    <mergeCell ref="J265:K265"/>
    <mergeCell ref="L265:M265"/>
    <mergeCell ref="E266:F266"/>
    <mergeCell ref="H266:I266"/>
    <mergeCell ref="J266:K266"/>
    <mergeCell ref="L266:M266"/>
    <mergeCell ref="E263:F263"/>
    <mergeCell ref="H263:I263"/>
    <mergeCell ref="J263:K263"/>
    <mergeCell ref="L263:M263"/>
    <mergeCell ref="E264:F264"/>
    <mergeCell ref="H264:I264"/>
    <mergeCell ref="J264:K264"/>
    <mergeCell ref="L264:M264"/>
    <mergeCell ref="E261:F261"/>
    <mergeCell ref="H261:I261"/>
    <mergeCell ref="J261:K261"/>
    <mergeCell ref="L261:M261"/>
    <mergeCell ref="E262:F262"/>
    <mergeCell ref="H262:I262"/>
    <mergeCell ref="J262:K262"/>
    <mergeCell ref="L262:M262"/>
    <mergeCell ref="E259:F259"/>
    <mergeCell ref="H259:I259"/>
    <mergeCell ref="J259:K259"/>
    <mergeCell ref="L259:M259"/>
    <mergeCell ref="E260:F260"/>
    <mergeCell ref="H260:I260"/>
    <mergeCell ref="J260:K260"/>
    <mergeCell ref="L260:M260"/>
    <mergeCell ref="E257:F257"/>
    <mergeCell ref="H257:I257"/>
    <mergeCell ref="J257:K257"/>
    <mergeCell ref="L257:M257"/>
    <mergeCell ref="E258:F258"/>
    <mergeCell ref="H258:I258"/>
    <mergeCell ref="J258:K258"/>
    <mergeCell ref="L258:M258"/>
    <mergeCell ref="E255:F255"/>
    <mergeCell ref="H255:I255"/>
    <mergeCell ref="J255:K255"/>
    <mergeCell ref="L255:M255"/>
    <mergeCell ref="E256:F256"/>
    <mergeCell ref="H256:I256"/>
    <mergeCell ref="J256:K256"/>
    <mergeCell ref="L256:M256"/>
    <mergeCell ref="E253:F253"/>
    <mergeCell ref="H253:I253"/>
    <mergeCell ref="J253:K253"/>
    <mergeCell ref="L253:M253"/>
    <mergeCell ref="E254:F254"/>
    <mergeCell ref="H254:I254"/>
    <mergeCell ref="J254:K254"/>
    <mergeCell ref="L254:M254"/>
    <mergeCell ref="E251:F251"/>
    <mergeCell ref="H251:I251"/>
    <mergeCell ref="J251:K251"/>
    <mergeCell ref="L251:M251"/>
    <mergeCell ref="E252:F252"/>
    <mergeCell ref="H252:I252"/>
    <mergeCell ref="J252:K252"/>
    <mergeCell ref="L252:M252"/>
    <mergeCell ref="E249:F249"/>
    <mergeCell ref="H249:I249"/>
    <mergeCell ref="J249:K249"/>
    <mergeCell ref="L249:M249"/>
    <mergeCell ref="E250:F250"/>
    <mergeCell ref="H250:I250"/>
    <mergeCell ref="J250:K250"/>
    <mergeCell ref="L250:M250"/>
    <mergeCell ref="E247:F247"/>
    <mergeCell ref="H247:I247"/>
    <mergeCell ref="J247:K247"/>
    <mergeCell ref="L247:M247"/>
    <mergeCell ref="E248:F248"/>
    <mergeCell ref="H248:I248"/>
    <mergeCell ref="J248:K248"/>
    <mergeCell ref="L248:M248"/>
    <mergeCell ref="E245:F245"/>
    <mergeCell ref="H245:I245"/>
    <mergeCell ref="J245:K245"/>
    <mergeCell ref="L245:M245"/>
    <mergeCell ref="E246:F246"/>
    <mergeCell ref="H246:I246"/>
    <mergeCell ref="J246:K246"/>
    <mergeCell ref="L246:M246"/>
    <mergeCell ref="E243:F243"/>
    <mergeCell ref="H243:I243"/>
    <mergeCell ref="J243:K243"/>
    <mergeCell ref="L243:M243"/>
    <mergeCell ref="E244:F244"/>
    <mergeCell ref="H244:I244"/>
    <mergeCell ref="J244:K244"/>
    <mergeCell ref="L244:M244"/>
    <mergeCell ref="E241:F241"/>
    <mergeCell ref="H241:I241"/>
    <mergeCell ref="J241:K241"/>
    <mergeCell ref="L241:M241"/>
    <mergeCell ref="E242:F242"/>
    <mergeCell ref="H242:I242"/>
    <mergeCell ref="J242:K242"/>
    <mergeCell ref="L242:M242"/>
    <mergeCell ref="E239:F239"/>
    <mergeCell ref="H239:I239"/>
    <mergeCell ref="J239:K239"/>
    <mergeCell ref="L239:M239"/>
    <mergeCell ref="E240:F240"/>
    <mergeCell ref="H240:I240"/>
    <mergeCell ref="J240:K240"/>
    <mergeCell ref="L240:M240"/>
    <mergeCell ref="E237:F237"/>
    <mergeCell ref="H237:I237"/>
    <mergeCell ref="J237:K237"/>
    <mergeCell ref="L237:M237"/>
    <mergeCell ref="E238:F238"/>
    <mergeCell ref="H238:I238"/>
    <mergeCell ref="J238:K238"/>
    <mergeCell ref="L238:M238"/>
    <mergeCell ref="E235:F235"/>
    <mergeCell ref="H235:I235"/>
    <mergeCell ref="J235:K235"/>
    <mergeCell ref="L235:M235"/>
    <mergeCell ref="E236:F236"/>
    <mergeCell ref="H236:I236"/>
    <mergeCell ref="J236:K236"/>
    <mergeCell ref="L236:M236"/>
    <mergeCell ref="E233:F233"/>
    <mergeCell ref="H233:I233"/>
    <mergeCell ref="J233:K233"/>
    <mergeCell ref="L233:M233"/>
    <mergeCell ref="E234:F234"/>
    <mergeCell ref="H234:I234"/>
    <mergeCell ref="J234:K234"/>
    <mergeCell ref="L234:M234"/>
    <mergeCell ref="E231:F231"/>
    <mergeCell ref="H231:I231"/>
    <mergeCell ref="J231:K231"/>
    <mergeCell ref="L231:M231"/>
    <mergeCell ref="E232:F232"/>
    <mergeCell ref="H232:I232"/>
    <mergeCell ref="J232:K232"/>
    <mergeCell ref="L232:M232"/>
    <mergeCell ref="E229:F229"/>
    <mergeCell ref="H229:I229"/>
    <mergeCell ref="J229:K229"/>
    <mergeCell ref="L229:M229"/>
    <mergeCell ref="E230:F230"/>
    <mergeCell ref="H230:I230"/>
    <mergeCell ref="J230:K230"/>
    <mergeCell ref="L230:M230"/>
    <mergeCell ref="E227:F227"/>
    <mergeCell ref="H227:I227"/>
    <mergeCell ref="J227:K227"/>
    <mergeCell ref="L227:M227"/>
    <mergeCell ref="E228:F228"/>
    <mergeCell ref="H228:I228"/>
    <mergeCell ref="J228:K228"/>
    <mergeCell ref="L228:M228"/>
    <mergeCell ref="E225:F225"/>
    <mergeCell ref="H225:I225"/>
    <mergeCell ref="J225:K225"/>
    <mergeCell ref="L225:M225"/>
    <mergeCell ref="E226:F226"/>
    <mergeCell ref="H226:I226"/>
    <mergeCell ref="J226:K226"/>
    <mergeCell ref="L226:M226"/>
    <mergeCell ref="E223:F223"/>
    <mergeCell ref="H223:I223"/>
    <mergeCell ref="J223:K223"/>
    <mergeCell ref="L223:M223"/>
    <mergeCell ref="E224:F224"/>
    <mergeCell ref="H224:I224"/>
    <mergeCell ref="J224:K224"/>
    <mergeCell ref="L224:M224"/>
    <mergeCell ref="E221:F221"/>
    <mergeCell ref="H221:I221"/>
    <mergeCell ref="J221:K221"/>
    <mergeCell ref="L221:M221"/>
    <mergeCell ref="E222:F222"/>
    <mergeCell ref="H222:I222"/>
    <mergeCell ref="J222:K222"/>
    <mergeCell ref="L222:M222"/>
    <mergeCell ref="E219:F219"/>
    <mergeCell ref="H219:I219"/>
    <mergeCell ref="J219:K219"/>
    <mergeCell ref="L219:M219"/>
    <mergeCell ref="E220:F220"/>
    <mergeCell ref="H220:I220"/>
    <mergeCell ref="J220:K220"/>
    <mergeCell ref="L220:M220"/>
    <mergeCell ref="E217:F217"/>
    <mergeCell ref="H217:I217"/>
    <mergeCell ref="J217:K217"/>
    <mergeCell ref="L217:M217"/>
    <mergeCell ref="E218:F218"/>
    <mergeCell ref="H218:I218"/>
    <mergeCell ref="J218:K218"/>
    <mergeCell ref="L218:M218"/>
    <mergeCell ref="E215:F215"/>
    <mergeCell ref="H215:I215"/>
    <mergeCell ref="J215:K215"/>
    <mergeCell ref="L215:M215"/>
    <mergeCell ref="E216:F216"/>
    <mergeCell ref="H216:I216"/>
    <mergeCell ref="J216:K216"/>
    <mergeCell ref="L216:M216"/>
    <mergeCell ref="E213:F213"/>
    <mergeCell ref="H213:I213"/>
    <mergeCell ref="J213:K213"/>
    <mergeCell ref="L213:M213"/>
    <mergeCell ref="E214:F214"/>
    <mergeCell ref="H214:I214"/>
    <mergeCell ref="J214:K214"/>
    <mergeCell ref="L214:M214"/>
    <mergeCell ref="E211:F211"/>
    <mergeCell ref="H211:I211"/>
    <mergeCell ref="J211:K211"/>
    <mergeCell ref="L211:M211"/>
    <mergeCell ref="E212:F212"/>
    <mergeCell ref="H212:I212"/>
    <mergeCell ref="J212:K212"/>
    <mergeCell ref="L212:M212"/>
    <mergeCell ref="E209:F209"/>
    <mergeCell ref="H209:I209"/>
    <mergeCell ref="J209:K209"/>
    <mergeCell ref="L209:M209"/>
    <mergeCell ref="E210:F210"/>
    <mergeCell ref="H210:I210"/>
    <mergeCell ref="J210:K210"/>
    <mergeCell ref="L210:M210"/>
    <mergeCell ref="E207:F207"/>
    <mergeCell ref="H207:I207"/>
    <mergeCell ref="J207:K207"/>
    <mergeCell ref="L207:M207"/>
    <mergeCell ref="E208:F208"/>
    <mergeCell ref="H208:I208"/>
    <mergeCell ref="J208:K208"/>
    <mergeCell ref="L208:M208"/>
    <mergeCell ref="E205:F205"/>
    <mergeCell ref="H205:I205"/>
    <mergeCell ref="J205:K205"/>
    <mergeCell ref="L205:M205"/>
    <mergeCell ref="E206:F206"/>
    <mergeCell ref="H206:I206"/>
    <mergeCell ref="J206:K206"/>
    <mergeCell ref="L206:M206"/>
    <mergeCell ref="E203:F203"/>
    <mergeCell ref="H203:I203"/>
    <mergeCell ref="J203:K203"/>
    <mergeCell ref="L203:M203"/>
    <mergeCell ref="E204:F204"/>
    <mergeCell ref="H204:I204"/>
    <mergeCell ref="J204:K204"/>
    <mergeCell ref="L204:M204"/>
    <mergeCell ref="E201:F201"/>
    <mergeCell ref="H201:I201"/>
    <mergeCell ref="J201:K201"/>
    <mergeCell ref="L201:M201"/>
    <mergeCell ref="E202:F202"/>
    <mergeCell ref="H202:I202"/>
    <mergeCell ref="J202:K202"/>
    <mergeCell ref="L202:M202"/>
    <mergeCell ref="E199:F199"/>
    <mergeCell ref="H199:I199"/>
    <mergeCell ref="J199:K199"/>
    <mergeCell ref="L199:M199"/>
    <mergeCell ref="E200:F200"/>
    <mergeCell ref="H200:I200"/>
    <mergeCell ref="J200:K200"/>
    <mergeCell ref="L200:M200"/>
    <mergeCell ref="E197:F197"/>
    <mergeCell ref="H197:I197"/>
    <mergeCell ref="J197:K197"/>
    <mergeCell ref="L197:M197"/>
    <mergeCell ref="E198:F198"/>
    <mergeCell ref="H198:I198"/>
    <mergeCell ref="J198:K198"/>
    <mergeCell ref="L198:M198"/>
    <mergeCell ref="E195:F195"/>
    <mergeCell ref="H195:I195"/>
    <mergeCell ref="J195:K195"/>
    <mergeCell ref="L195:M195"/>
    <mergeCell ref="E196:F196"/>
    <mergeCell ref="H196:I196"/>
    <mergeCell ref="J196:K196"/>
    <mergeCell ref="L196:M196"/>
    <mergeCell ref="E193:F193"/>
    <mergeCell ref="H193:I193"/>
    <mergeCell ref="J193:K193"/>
    <mergeCell ref="L193:M193"/>
    <mergeCell ref="E194:F194"/>
    <mergeCell ref="H194:I194"/>
    <mergeCell ref="J194:K194"/>
    <mergeCell ref="L194:M194"/>
    <mergeCell ref="E191:F191"/>
    <mergeCell ref="H191:I191"/>
    <mergeCell ref="J191:K191"/>
    <mergeCell ref="L191:M191"/>
    <mergeCell ref="E192:F192"/>
    <mergeCell ref="H192:I192"/>
    <mergeCell ref="J192:K192"/>
    <mergeCell ref="L192:M192"/>
    <mergeCell ref="E189:F189"/>
    <mergeCell ref="H189:I189"/>
    <mergeCell ref="J189:K189"/>
    <mergeCell ref="L189:M189"/>
    <mergeCell ref="E190:F190"/>
    <mergeCell ref="H190:I190"/>
    <mergeCell ref="J190:K190"/>
    <mergeCell ref="L190:M190"/>
    <mergeCell ref="E187:F187"/>
    <mergeCell ref="H187:I187"/>
    <mergeCell ref="J187:K187"/>
    <mergeCell ref="L187:M187"/>
    <mergeCell ref="E188:F188"/>
    <mergeCell ref="H188:I188"/>
    <mergeCell ref="J188:K188"/>
    <mergeCell ref="L188:M188"/>
    <mergeCell ref="E185:F185"/>
    <mergeCell ref="H185:I185"/>
    <mergeCell ref="J185:K185"/>
    <mergeCell ref="L185:M185"/>
    <mergeCell ref="E186:F186"/>
    <mergeCell ref="H186:I186"/>
    <mergeCell ref="J186:K186"/>
    <mergeCell ref="L186:M186"/>
    <mergeCell ref="E183:F183"/>
    <mergeCell ref="H183:I183"/>
    <mergeCell ref="J183:K183"/>
    <mergeCell ref="L183:M183"/>
    <mergeCell ref="E184:F184"/>
    <mergeCell ref="H184:I184"/>
    <mergeCell ref="J184:K184"/>
    <mergeCell ref="L184:M184"/>
    <mergeCell ref="E181:F181"/>
    <mergeCell ref="H181:I181"/>
    <mergeCell ref="J181:K181"/>
    <mergeCell ref="L181:M181"/>
    <mergeCell ref="E182:F182"/>
    <mergeCell ref="H182:I182"/>
    <mergeCell ref="J182:K182"/>
    <mergeCell ref="L182:M182"/>
    <mergeCell ref="E179:F179"/>
    <mergeCell ref="H179:I179"/>
    <mergeCell ref="J179:K179"/>
    <mergeCell ref="L179:M179"/>
    <mergeCell ref="E180:F180"/>
    <mergeCell ref="H180:I180"/>
    <mergeCell ref="J180:K180"/>
    <mergeCell ref="L180:M180"/>
    <mergeCell ref="E177:F177"/>
    <mergeCell ref="H177:I177"/>
    <mergeCell ref="J177:K177"/>
    <mergeCell ref="L177:M177"/>
    <mergeCell ref="E178:F178"/>
    <mergeCell ref="H178:I178"/>
    <mergeCell ref="J178:K178"/>
    <mergeCell ref="L178:M178"/>
    <mergeCell ref="E175:F175"/>
    <mergeCell ref="H175:I175"/>
    <mergeCell ref="J175:K175"/>
    <mergeCell ref="L175:M175"/>
    <mergeCell ref="E176:F176"/>
    <mergeCell ref="H176:I176"/>
    <mergeCell ref="J176:K176"/>
    <mergeCell ref="L176:M176"/>
    <mergeCell ref="E173:F173"/>
    <mergeCell ref="H173:I173"/>
    <mergeCell ref="J173:K173"/>
    <mergeCell ref="L173:M173"/>
    <mergeCell ref="E174:F174"/>
    <mergeCell ref="H174:I174"/>
    <mergeCell ref="J174:K174"/>
    <mergeCell ref="L174:M174"/>
    <mergeCell ref="E171:F171"/>
    <mergeCell ref="H171:I171"/>
    <mergeCell ref="J171:K171"/>
    <mergeCell ref="L171:M171"/>
    <mergeCell ref="E172:F172"/>
    <mergeCell ref="H172:I172"/>
    <mergeCell ref="J172:K172"/>
    <mergeCell ref="L172:M172"/>
    <mergeCell ref="E169:F169"/>
    <mergeCell ref="H169:I169"/>
    <mergeCell ref="J169:K169"/>
    <mergeCell ref="L169:M169"/>
    <mergeCell ref="E170:F170"/>
    <mergeCell ref="H170:I170"/>
    <mergeCell ref="J170:K170"/>
    <mergeCell ref="L170:M170"/>
    <mergeCell ref="E167:F167"/>
    <mergeCell ref="H167:I167"/>
    <mergeCell ref="J167:K167"/>
    <mergeCell ref="L167:M167"/>
    <mergeCell ref="E168:F168"/>
    <mergeCell ref="H168:I168"/>
    <mergeCell ref="J168:K168"/>
    <mergeCell ref="L168:M168"/>
    <mergeCell ref="E165:F165"/>
    <mergeCell ref="H165:I165"/>
    <mergeCell ref="J165:K165"/>
    <mergeCell ref="L165:M165"/>
    <mergeCell ref="E166:F166"/>
    <mergeCell ref="H166:I166"/>
    <mergeCell ref="J166:K166"/>
    <mergeCell ref="L166:M166"/>
    <mergeCell ref="E163:F163"/>
    <mergeCell ref="H163:I163"/>
    <mergeCell ref="J163:K163"/>
    <mergeCell ref="L163:M163"/>
    <mergeCell ref="E164:F164"/>
    <mergeCell ref="H164:I164"/>
    <mergeCell ref="J164:K164"/>
    <mergeCell ref="L164:M164"/>
    <mergeCell ref="E161:F161"/>
    <mergeCell ref="H161:I161"/>
    <mergeCell ref="J161:K161"/>
    <mergeCell ref="L161:M161"/>
    <mergeCell ref="E162:F162"/>
    <mergeCell ref="H162:I162"/>
    <mergeCell ref="J162:K162"/>
    <mergeCell ref="L162:M162"/>
    <mergeCell ref="E159:F159"/>
    <mergeCell ref="H159:I159"/>
    <mergeCell ref="J159:K159"/>
    <mergeCell ref="L159:M159"/>
    <mergeCell ref="E160:F160"/>
    <mergeCell ref="H160:I160"/>
    <mergeCell ref="J160:K160"/>
    <mergeCell ref="L160:M160"/>
    <mergeCell ref="E157:F157"/>
    <mergeCell ref="H157:I157"/>
    <mergeCell ref="J157:K157"/>
    <mergeCell ref="L157:M157"/>
    <mergeCell ref="E158:F158"/>
    <mergeCell ref="H158:I158"/>
    <mergeCell ref="J158:K158"/>
    <mergeCell ref="L158:M158"/>
    <mergeCell ref="E155:F155"/>
    <mergeCell ref="H155:I155"/>
    <mergeCell ref="J155:K155"/>
    <mergeCell ref="L155:M155"/>
    <mergeCell ref="E156:F156"/>
    <mergeCell ref="H156:I156"/>
    <mergeCell ref="J156:K156"/>
    <mergeCell ref="L156:M156"/>
    <mergeCell ref="E153:F153"/>
    <mergeCell ref="H153:I153"/>
    <mergeCell ref="J153:K153"/>
    <mergeCell ref="L153:M153"/>
    <mergeCell ref="E154:F154"/>
    <mergeCell ref="H154:I154"/>
    <mergeCell ref="J154:K154"/>
    <mergeCell ref="L154:M154"/>
    <mergeCell ref="E151:F151"/>
    <mergeCell ref="H151:I151"/>
    <mergeCell ref="J151:K151"/>
    <mergeCell ref="L151:M151"/>
    <mergeCell ref="E152:F152"/>
    <mergeCell ref="H152:I152"/>
    <mergeCell ref="J152:K152"/>
    <mergeCell ref="L152:M152"/>
    <mergeCell ref="E149:F149"/>
    <mergeCell ref="H149:I149"/>
    <mergeCell ref="J149:K149"/>
    <mergeCell ref="L149:M149"/>
    <mergeCell ref="E150:F150"/>
    <mergeCell ref="H150:I150"/>
    <mergeCell ref="J150:K150"/>
    <mergeCell ref="L150:M150"/>
    <mergeCell ref="E147:F147"/>
    <mergeCell ref="H147:I147"/>
    <mergeCell ref="J147:K147"/>
    <mergeCell ref="L147:M147"/>
    <mergeCell ref="E148:F148"/>
    <mergeCell ref="H148:I148"/>
    <mergeCell ref="J148:K148"/>
    <mergeCell ref="L148:M148"/>
    <mergeCell ref="E145:F145"/>
    <mergeCell ref="H145:I145"/>
    <mergeCell ref="J145:K145"/>
    <mergeCell ref="L145:M145"/>
    <mergeCell ref="E146:F146"/>
    <mergeCell ref="H146:I146"/>
    <mergeCell ref="J146:K146"/>
    <mergeCell ref="L146:M146"/>
    <mergeCell ref="E143:F143"/>
    <mergeCell ref="H143:I143"/>
    <mergeCell ref="J143:K143"/>
    <mergeCell ref="L143:M143"/>
    <mergeCell ref="E144:F144"/>
    <mergeCell ref="H144:I144"/>
    <mergeCell ref="J144:K144"/>
    <mergeCell ref="L144:M144"/>
    <mergeCell ref="E141:F141"/>
    <mergeCell ref="H141:I141"/>
    <mergeCell ref="J141:K141"/>
    <mergeCell ref="L141:M141"/>
    <mergeCell ref="E142:F142"/>
    <mergeCell ref="H142:I142"/>
    <mergeCell ref="J142:K142"/>
    <mergeCell ref="L142:M142"/>
    <mergeCell ref="E139:F139"/>
    <mergeCell ref="H139:I139"/>
    <mergeCell ref="J139:K139"/>
    <mergeCell ref="L139:M139"/>
    <mergeCell ref="E140:F140"/>
    <mergeCell ref="H140:I140"/>
    <mergeCell ref="J140:K140"/>
    <mergeCell ref="L140:M140"/>
    <mergeCell ref="E137:F137"/>
    <mergeCell ref="H137:I137"/>
    <mergeCell ref="J137:K137"/>
    <mergeCell ref="L137:M137"/>
    <mergeCell ref="E138:F138"/>
    <mergeCell ref="H138:I138"/>
    <mergeCell ref="J138:K138"/>
    <mergeCell ref="L138:M138"/>
    <mergeCell ref="E135:F135"/>
    <mergeCell ref="H135:I135"/>
    <mergeCell ref="J135:K135"/>
    <mergeCell ref="L135:M135"/>
    <mergeCell ref="E136:F136"/>
    <mergeCell ref="H136:I136"/>
    <mergeCell ref="J136:K136"/>
    <mergeCell ref="L136:M136"/>
    <mergeCell ref="E133:F133"/>
    <mergeCell ref="H133:I133"/>
    <mergeCell ref="J133:K133"/>
    <mergeCell ref="L133:M133"/>
    <mergeCell ref="E134:F134"/>
    <mergeCell ref="H134:I134"/>
    <mergeCell ref="J134:K134"/>
    <mergeCell ref="L134:M134"/>
    <mergeCell ref="E131:F131"/>
    <mergeCell ref="H131:I131"/>
    <mergeCell ref="J131:K131"/>
    <mergeCell ref="L131:M131"/>
    <mergeCell ref="E132:F132"/>
    <mergeCell ref="H132:I132"/>
    <mergeCell ref="J132:K132"/>
    <mergeCell ref="L132:M132"/>
    <mergeCell ref="E129:F129"/>
    <mergeCell ref="H129:I129"/>
    <mergeCell ref="J129:K129"/>
    <mergeCell ref="L129:M129"/>
    <mergeCell ref="E130:F130"/>
    <mergeCell ref="H130:I130"/>
    <mergeCell ref="J130:K130"/>
    <mergeCell ref="L130:M130"/>
    <mergeCell ref="E127:F127"/>
    <mergeCell ref="H127:I127"/>
    <mergeCell ref="J127:K127"/>
    <mergeCell ref="L127:M127"/>
    <mergeCell ref="E128:F128"/>
    <mergeCell ref="H128:I128"/>
    <mergeCell ref="J128:K128"/>
    <mergeCell ref="L128:M128"/>
    <mergeCell ref="E125:F125"/>
    <mergeCell ref="H125:I125"/>
    <mergeCell ref="J125:K125"/>
    <mergeCell ref="L125:M125"/>
    <mergeCell ref="E126:F126"/>
    <mergeCell ref="H126:I126"/>
    <mergeCell ref="J126:K126"/>
    <mergeCell ref="L126:M126"/>
    <mergeCell ref="E123:F123"/>
    <mergeCell ref="H123:I123"/>
    <mergeCell ref="J123:K123"/>
    <mergeCell ref="L123:M123"/>
    <mergeCell ref="E124:F124"/>
    <mergeCell ref="H124:I124"/>
    <mergeCell ref="J124:K124"/>
    <mergeCell ref="L124:M124"/>
    <mergeCell ref="E121:F121"/>
    <mergeCell ref="H121:I121"/>
    <mergeCell ref="J121:K121"/>
    <mergeCell ref="L121:M121"/>
    <mergeCell ref="E122:F122"/>
    <mergeCell ref="H122:I122"/>
    <mergeCell ref="J122:K122"/>
    <mergeCell ref="L122:M122"/>
    <mergeCell ref="E119:F119"/>
    <mergeCell ref="H119:I119"/>
    <mergeCell ref="J119:K119"/>
    <mergeCell ref="L119:M119"/>
    <mergeCell ref="E120:F120"/>
    <mergeCell ref="H120:I120"/>
    <mergeCell ref="J120:K120"/>
    <mergeCell ref="L120:M120"/>
    <mergeCell ref="E117:F117"/>
    <mergeCell ref="H117:I117"/>
    <mergeCell ref="J117:K117"/>
    <mergeCell ref="L117:M117"/>
    <mergeCell ref="E118:F118"/>
    <mergeCell ref="H118:I118"/>
    <mergeCell ref="J118:K118"/>
    <mergeCell ref="L118:M118"/>
    <mergeCell ref="E115:F115"/>
    <mergeCell ref="H115:I115"/>
    <mergeCell ref="J115:K115"/>
    <mergeCell ref="L115:M115"/>
    <mergeCell ref="E116:F116"/>
    <mergeCell ref="H116:I116"/>
    <mergeCell ref="J116:K116"/>
    <mergeCell ref="L116:M116"/>
    <mergeCell ref="E113:F113"/>
    <mergeCell ref="H113:I113"/>
    <mergeCell ref="J113:K113"/>
    <mergeCell ref="L113:M113"/>
    <mergeCell ref="E114:F114"/>
    <mergeCell ref="H114:I114"/>
    <mergeCell ref="J114:K114"/>
    <mergeCell ref="L114:M114"/>
    <mergeCell ref="E111:F111"/>
    <mergeCell ref="H111:I111"/>
    <mergeCell ref="J111:K111"/>
    <mergeCell ref="L111:M111"/>
    <mergeCell ref="E112:F112"/>
    <mergeCell ref="H112:I112"/>
    <mergeCell ref="J112:K112"/>
    <mergeCell ref="L112:M112"/>
    <mergeCell ref="E109:F109"/>
    <mergeCell ref="H109:I109"/>
    <mergeCell ref="J109:K109"/>
    <mergeCell ref="L109:M109"/>
    <mergeCell ref="E110:F110"/>
    <mergeCell ref="H110:I110"/>
    <mergeCell ref="J110:K110"/>
    <mergeCell ref="L110:M110"/>
    <mergeCell ref="E107:F107"/>
    <mergeCell ref="H107:I107"/>
    <mergeCell ref="J107:K107"/>
    <mergeCell ref="L107:M107"/>
    <mergeCell ref="E108:F108"/>
    <mergeCell ref="H108:I108"/>
    <mergeCell ref="J108:K108"/>
    <mergeCell ref="L108:M108"/>
    <mergeCell ref="E105:F105"/>
    <mergeCell ref="H105:I105"/>
    <mergeCell ref="J105:K105"/>
    <mergeCell ref="L105:M105"/>
    <mergeCell ref="E106:F106"/>
    <mergeCell ref="H106:I106"/>
    <mergeCell ref="J106:K106"/>
    <mergeCell ref="L106:M106"/>
    <mergeCell ref="E103:F103"/>
    <mergeCell ref="H103:I103"/>
    <mergeCell ref="J103:K103"/>
    <mergeCell ref="L103:M103"/>
    <mergeCell ref="E104:F104"/>
    <mergeCell ref="H104:I104"/>
    <mergeCell ref="J104:K104"/>
    <mergeCell ref="L104:M104"/>
    <mergeCell ref="E101:F101"/>
    <mergeCell ref="H101:I101"/>
    <mergeCell ref="J101:K101"/>
    <mergeCell ref="L101:M101"/>
    <mergeCell ref="E102:F102"/>
    <mergeCell ref="H102:I102"/>
    <mergeCell ref="J102:K102"/>
    <mergeCell ref="L102:M102"/>
    <mergeCell ref="E99:F99"/>
    <mergeCell ref="H99:I99"/>
    <mergeCell ref="J99:K99"/>
    <mergeCell ref="L99:M99"/>
    <mergeCell ref="E100:F100"/>
    <mergeCell ref="H100:I100"/>
    <mergeCell ref="J100:K100"/>
    <mergeCell ref="L100:M100"/>
    <mergeCell ref="E97:F97"/>
    <mergeCell ref="H97:I97"/>
    <mergeCell ref="J97:K97"/>
    <mergeCell ref="L97:M97"/>
    <mergeCell ref="E98:F98"/>
    <mergeCell ref="H98:I98"/>
    <mergeCell ref="J98:K98"/>
    <mergeCell ref="L98:M98"/>
    <mergeCell ref="E95:F95"/>
    <mergeCell ref="H95:I95"/>
    <mergeCell ref="J95:K95"/>
    <mergeCell ref="L95:M95"/>
    <mergeCell ref="E96:F96"/>
    <mergeCell ref="H96:I96"/>
    <mergeCell ref="J96:K96"/>
    <mergeCell ref="L96:M96"/>
    <mergeCell ref="E93:F93"/>
    <mergeCell ref="H93:I93"/>
    <mergeCell ref="J93:K93"/>
    <mergeCell ref="L93:M93"/>
    <mergeCell ref="E94:F94"/>
    <mergeCell ref="H94:I94"/>
    <mergeCell ref="J94:K94"/>
    <mergeCell ref="L94:M94"/>
    <mergeCell ref="E91:F91"/>
    <mergeCell ref="H91:I91"/>
    <mergeCell ref="J91:K91"/>
    <mergeCell ref="L91:M91"/>
    <mergeCell ref="E92:F92"/>
    <mergeCell ref="H92:I92"/>
    <mergeCell ref="J92:K92"/>
    <mergeCell ref="L92:M92"/>
    <mergeCell ref="E89:F89"/>
    <mergeCell ref="H89:I89"/>
    <mergeCell ref="J89:K89"/>
    <mergeCell ref="L89:M89"/>
    <mergeCell ref="E90:F90"/>
    <mergeCell ref="H90:I90"/>
    <mergeCell ref="J90:K90"/>
    <mergeCell ref="L90:M90"/>
    <mergeCell ref="E87:F87"/>
    <mergeCell ref="H87:I87"/>
    <mergeCell ref="J87:K87"/>
    <mergeCell ref="L87:M87"/>
    <mergeCell ref="E88:F88"/>
    <mergeCell ref="H88:I88"/>
    <mergeCell ref="J88:K88"/>
    <mergeCell ref="L88:M88"/>
    <mergeCell ref="E85:F85"/>
    <mergeCell ref="H85:I85"/>
    <mergeCell ref="J85:K85"/>
    <mergeCell ref="L85:M85"/>
    <mergeCell ref="E86:F86"/>
    <mergeCell ref="H86:I86"/>
    <mergeCell ref="J86:K86"/>
    <mergeCell ref="L86:M86"/>
    <mergeCell ref="E83:F83"/>
    <mergeCell ref="H83:I83"/>
    <mergeCell ref="J83:K83"/>
    <mergeCell ref="L83:M83"/>
    <mergeCell ref="E84:F84"/>
    <mergeCell ref="H84:I84"/>
    <mergeCell ref="J84:K84"/>
    <mergeCell ref="L84:M84"/>
    <mergeCell ref="E81:F81"/>
    <mergeCell ref="H81:I81"/>
    <mergeCell ref="J81:K81"/>
    <mergeCell ref="L81:M81"/>
    <mergeCell ref="E82:F82"/>
    <mergeCell ref="H82:I82"/>
    <mergeCell ref="J82:K82"/>
    <mergeCell ref="L82:M82"/>
    <mergeCell ref="E79:F79"/>
    <mergeCell ref="H79:I79"/>
    <mergeCell ref="J79:K79"/>
    <mergeCell ref="L79:M79"/>
    <mergeCell ref="E80:F80"/>
    <mergeCell ref="H80:I80"/>
    <mergeCell ref="J80:K80"/>
    <mergeCell ref="L80:M80"/>
    <mergeCell ref="E77:F77"/>
    <mergeCell ref="H77:I77"/>
    <mergeCell ref="J77:K77"/>
    <mergeCell ref="L77:M77"/>
    <mergeCell ref="E78:F78"/>
    <mergeCell ref="H78:I78"/>
    <mergeCell ref="J78:K78"/>
    <mergeCell ref="L78:M78"/>
    <mergeCell ref="E75:F75"/>
    <mergeCell ref="H75:I75"/>
    <mergeCell ref="J75:K75"/>
    <mergeCell ref="L75:M75"/>
    <mergeCell ref="E76:F76"/>
    <mergeCell ref="H76:I76"/>
    <mergeCell ref="J76:K76"/>
    <mergeCell ref="L76:M76"/>
    <mergeCell ref="E73:F73"/>
    <mergeCell ref="H73:I73"/>
    <mergeCell ref="J73:K73"/>
    <mergeCell ref="L73:M73"/>
    <mergeCell ref="E74:F74"/>
    <mergeCell ref="H74:I74"/>
    <mergeCell ref="J74:K74"/>
    <mergeCell ref="L74:M74"/>
    <mergeCell ref="E71:F71"/>
    <mergeCell ref="H71:I71"/>
    <mergeCell ref="J71:K71"/>
    <mergeCell ref="L71:M71"/>
    <mergeCell ref="E72:F72"/>
    <mergeCell ref="H72:I72"/>
    <mergeCell ref="J72:K72"/>
    <mergeCell ref="L72:M72"/>
    <mergeCell ref="E69:F69"/>
    <mergeCell ref="H69:I69"/>
    <mergeCell ref="J69:K69"/>
    <mergeCell ref="L69:M69"/>
    <mergeCell ref="E70:F70"/>
    <mergeCell ref="H70:I70"/>
    <mergeCell ref="J70:K70"/>
    <mergeCell ref="L70:M70"/>
    <mergeCell ref="E67:F67"/>
    <mergeCell ref="H67:I67"/>
    <mergeCell ref="J67:K67"/>
    <mergeCell ref="L67:M67"/>
    <mergeCell ref="E68:F68"/>
    <mergeCell ref="H68:I68"/>
    <mergeCell ref="J68:K68"/>
    <mergeCell ref="L68:M68"/>
    <mergeCell ref="E65:F65"/>
    <mergeCell ref="H65:I65"/>
    <mergeCell ref="J65:K65"/>
    <mergeCell ref="L65:M65"/>
    <mergeCell ref="E66:F66"/>
    <mergeCell ref="H66:I66"/>
    <mergeCell ref="J66:K66"/>
    <mergeCell ref="L66:M66"/>
    <mergeCell ref="E63:F63"/>
    <mergeCell ref="H63:I63"/>
    <mergeCell ref="J63:K63"/>
    <mergeCell ref="L63:M63"/>
    <mergeCell ref="E64:F64"/>
    <mergeCell ref="H64:I64"/>
    <mergeCell ref="J64:K64"/>
    <mergeCell ref="L64:M64"/>
    <mergeCell ref="E61:F61"/>
    <mergeCell ref="H61:I61"/>
    <mergeCell ref="J61:K61"/>
    <mergeCell ref="L61:M61"/>
    <mergeCell ref="E62:F62"/>
    <mergeCell ref="H62:I62"/>
    <mergeCell ref="J62:K62"/>
    <mergeCell ref="L62:M62"/>
    <mergeCell ref="E59:F59"/>
    <mergeCell ref="H59:I59"/>
    <mergeCell ref="J59:K59"/>
    <mergeCell ref="L59:M59"/>
    <mergeCell ref="E60:F60"/>
    <mergeCell ref="H60:I60"/>
    <mergeCell ref="J60:K60"/>
    <mergeCell ref="L60:M60"/>
    <mergeCell ref="E57:F57"/>
    <mergeCell ref="H57:I57"/>
    <mergeCell ref="J57:K57"/>
    <mergeCell ref="L57:M57"/>
    <mergeCell ref="E58:F58"/>
    <mergeCell ref="H58:I58"/>
    <mergeCell ref="J58:K58"/>
    <mergeCell ref="L58:M58"/>
    <mergeCell ref="E55:F55"/>
    <mergeCell ref="H55:I55"/>
    <mergeCell ref="J55:K55"/>
    <mergeCell ref="L55:M55"/>
    <mergeCell ref="E56:F56"/>
    <mergeCell ref="H56:I56"/>
    <mergeCell ref="J56:K56"/>
    <mergeCell ref="L56:M56"/>
    <mergeCell ref="E53:F53"/>
    <mergeCell ref="H53:I53"/>
    <mergeCell ref="J53:K53"/>
    <mergeCell ref="L53:M53"/>
    <mergeCell ref="E54:F54"/>
    <mergeCell ref="H54:I54"/>
    <mergeCell ref="J54:K54"/>
    <mergeCell ref="L54:M54"/>
    <mergeCell ref="E51:F51"/>
    <mergeCell ref="H51:I51"/>
    <mergeCell ref="J51:K51"/>
    <mergeCell ref="L51:M51"/>
    <mergeCell ref="E52:F52"/>
    <mergeCell ref="H52:I52"/>
    <mergeCell ref="J52:K52"/>
    <mergeCell ref="L52:M52"/>
    <mergeCell ref="E49:F49"/>
    <mergeCell ref="H49:I49"/>
    <mergeCell ref="J49:K49"/>
    <mergeCell ref="L49:M49"/>
    <mergeCell ref="E50:F50"/>
    <mergeCell ref="H50:I50"/>
    <mergeCell ref="J50:K50"/>
    <mergeCell ref="L50:M50"/>
    <mergeCell ref="E47:F47"/>
    <mergeCell ref="H47:I47"/>
    <mergeCell ref="J47:K47"/>
    <mergeCell ref="L47:M47"/>
    <mergeCell ref="E48:F48"/>
    <mergeCell ref="H48:I48"/>
    <mergeCell ref="J48:K48"/>
    <mergeCell ref="L48:M48"/>
    <mergeCell ref="E45:F45"/>
    <mergeCell ref="H45:I45"/>
    <mergeCell ref="J45:K45"/>
    <mergeCell ref="L45:M45"/>
    <mergeCell ref="E46:F46"/>
    <mergeCell ref="H46:I46"/>
    <mergeCell ref="J46:K46"/>
    <mergeCell ref="L46:M46"/>
    <mergeCell ref="E43:F43"/>
    <mergeCell ref="H43:I43"/>
    <mergeCell ref="J43:K43"/>
    <mergeCell ref="L43:M43"/>
    <mergeCell ref="E44:F44"/>
    <mergeCell ref="H44:I44"/>
    <mergeCell ref="J44:K44"/>
    <mergeCell ref="L44:M44"/>
    <mergeCell ref="E41:F41"/>
    <mergeCell ref="H41:I41"/>
    <mergeCell ref="J41:K41"/>
    <mergeCell ref="L41:M41"/>
    <mergeCell ref="E42:F42"/>
    <mergeCell ref="H42:I42"/>
    <mergeCell ref="J42:K42"/>
    <mergeCell ref="L42:M42"/>
    <mergeCell ref="E39:F39"/>
    <mergeCell ref="H39:I39"/>
    <mergeCell ref="J39:K39"/>
    <mergeCell ref="L39:M39"/>
    <mergeCell ref="E40:F40"/>
    <mergeCell ref="H40:I40"/>
    <mergeCell ref="J40:K40"/>
    <mergeCell ref="L40:M40"/>
    <mergeCell ref="E37:F37"/>
    <mergeCell ref="H37:I37"/>
    <mergeCell ref="J37:K37"/>
    <mergeCell ref="L37:M37"/>
    <mergeCell ref="E38:F38"/>
    <mergeCell ref="H38:I38"/>
    <mergeCell ref="J38:K38"/>
    <mergeCell ref="L38:M38"/>
    <mergeCell ref="E35:F35"/>
    <mergeCell ref="H35:I35"/>
    <mergeCell ref="J35:K35"/>
    <mergeCell ref="L35:M35"/>
    <mergeCell ref="E36:F36"/>
    <mergeCell ref="H36:I36"/>
    <mergeCell ref="J36:K36"/>
    <mergeCell ref="L36:M36"/>
    <mergeCell ref="E33:F33"/>
    <mergeCell ref="H33:I33"/>
    <mergeCell ref="J33:K33"/>
    <mergeCell ref="L33:M33"/>
    <mergeCell ref="E34:F34"/>
    <mergeCell ref="H34:I34"/>
    <mergeCell ref="J34:K34"/>
    <mergeCell ref="L34:M34"/>
    <mergeCell ref="E21:F21"/>
    <mergeCell ref="H21:I21"/>
    <mergeCell ref="J21:K21"/>
    <mergeCell ref="L21:M21"/>
    <mergeCell ref="E22:F22"/>
    <mergeCell ref="H22:I22"/>
    <mergeCell ref="J22:K22"/>
    <mergeCell ref="L22:M22"/>
    <mergeCell ref="H19:I19"/>
    <mergeCell ref="J19:K19"/>
    <mergeCell ref="L19:M19"/>
    <mergeCell ref="H20:I20"/>
    <mergeCell ref="J20:K20"/>
    <mergeCell ref="L20:M20"/>
    <mergeCell ref="E19:F19"/>
    <mergeCell ref="E20:F20"/>
    <mergeCell ref="G7:I7"/>
    <mergeCell ref="G11:I11"/>
    <mergeCell ref="P5:Q5"/>
    <mergeCell ref="L9:M9"/>
    <mergeCell ref="J9:K9"/>
    <mergeCell ref="E31:F31"/>
    <mergeCell ref="H31:I31"/>
    <mergeCell ref="J31:K31"/>
    <mergeCell ref="L31:M31"/>
    <mergeCell ref="E32:F32"/>
    <mergeCell ref="H32:I32"/>
    <mergeCell ref="J32:K32"/>
    <mergeCell ref="L32:M32"/>
    <mergeCell ref="E29:F29"/>
    <mergeCell ref="H29:I29"/>
    <mergeCell ref="J29:K29"/>
    <mergeCell ref="L29:M29"/>
    <mergeCell ref="E30:F30"/>
    <mergeCell ref="H30:I30"/>
    <mergeCell ref="J30:K30"/>
    <mergeCell ref="L30:M30"/>
    <mergeCell ref="E27:F27"/>
    <mergeCell ref="H27:I27"/>
    <mergeCell ref="J27:K27"/>
    <mergeCell ref="L27:M27"/>
    <mergeCell ref="E28:F28"/>
    <mergeCell ref="H28:I28"/>
    <mergeCell ref="J28:K28"/>
    <mergeCell ref="L28:M28"/>
    <mergeCell ref="E25:F25"/>
    <mergeCell ref="H25:I25"/>
    <mergeCell ref="J25:K25"/>
    <mergeCell ref="L25:M25"/>
    <mergeCell ref="E26:F26"/>
    <mergeCell ref="H26:I26"/>
    <mergeCell ref="J26:K26"/>
    <mergeCell ref="L26:M26"/>
    <mergeCell ref="E23:F23"/>
    <mergeCell ref="H23:I23"/>
    <mergeCell ref="J23:K23"/>
    <mergeCell ref="L23:M23"/>
    <mergeCell ref="E24:F24"/>
    <mergeCell ref="H24:I24"/>
    <mergeCell ref="J24:K24"/>
    <mergeCell ref="L24:M24"/>
  </mergeCells>
  <pageMargins left="0.7" right="0.7" top="0.75" bottom="0.75" header="0.3" footer="0.3"/>
  <pageSetup orientation="portrait" horizontalDpi="360" verticalDpi="360" r:id="rId1"/>
  <drawing r:id="rId2"/>
  <legacyDrawing r:id="rId3"/>
  <controls>
    <mc:AlternateContent xmlns:mc="http://schemas.openxmlformats.org/markup-compatibility/2006">
      <mc:Choice Requires="x14">
        <control shapeId="3074" r:id="rId4" name="cmd_SismpanTra">
          <controlPr defaultSize="0" autoLine="0" r:id="rId5">
            <anchor moveWithCells="1">
              <from>
                <xdr:col>10</xdr:col>
                <xdr:colOff>85725</xdr:colOff>
                <xdr:row>11</xdr:row>
                <xdr:rowOff>104775</xdr:rowOff>
              </from>
              <to>
                <xdr:col>12</xdr:col>
                <xdr:colOff>285750</xdr:colOff>
                <xdr:row>13</xdr:row>
                <xdr:rowOff>133350</xdr:rowOff>
              </to>
            </anchor>
          </controlPr>
        </control>
      </mc:Choice>
      <mc:Fallback>
        <control shapeId="3074" r:id="rId4" name="cmd_SismpanTra"/>
      </mc:Fallback>
    </mc:AlternateContent>
    <mc:AlternateContent xmlns:mc="http://schemas.openxmlformats.org/markup-compatibility/2006">
      <mc:Choice Requires="x14">
        <control shapeId="3082" r:id="rId6" name="Button 10">
          <controlPr defaultSize="0" print="0" autoFill="0" autoPict="0" macro="[0]!home">
            <anchor moveWithCells="1" sizeWithCells="1">
              <from>
                <xdr:col>0</xdr:col>
                <xdr:colOff>9525</xdr:colOff>
                <xdr:row>1</xdr:row>
                <xdr:rowOff>28575</xdr:rowOff>
              </from>
              <to>
                <xdr:col>5</xdr:col>
                <xdr:colOff>600075</xdr:colOff>
                <xdr:row>1</xdr:row>
                <xdr:rowOff>600075</xdr:rowOff>
              </to>
            </anchor>
          </controlPr>
        </control>
      </mc:Choice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Setting!$B$6:$B$7</xm:f>
          </x14:formula1>
          <xm:sqref>G11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1:M2646"/>
  <sheetViews>
    <sheetView topLeftCell="A2627" workbookViewId="0">
      <selection activeCell="A2646" sqref="A2646"/>
    </sheetView>
  </sheetViews>
  <sheetFormatPr defaultRowHeight="15" x14ac:dyDescent="0.25"/>
  <cols>
    <col min="2" max="2" width="9.5703125" hidden="1" customWidth="1"/>
    <col min="3" max="3" width="0" hidden="1" customWidth="1"/>
    <col min="4" max="4" width="12.28515625" hidden="1" customWidth="1"/>
    <col min="5" max="5" width="19.85546875" hidden="1" customWidth="1"/>
    <col min="6" max="6" width="14.28515625" style="40" bestFit="1" customWidth="1"/>
    <col min="7" max="7" width="14.140625" bestFit="1" customWidth="1"/>
    <col min="8" max="8" width="24.140625" customWidth="1"/>
    <col min="9" max="9" width="14.140625" bestFit="1" customWidth="1"/>
    <col min="10" max="10" width="13.140625" style="35" bestFit="1" customWidth="1"/>
    <col min="11" max="11" width="11.42578125" style="35" bestFit="1" customWidth="1"/>
  </cols>
  <sheetData>
    <row r="1" spans="1:13" s="6" customFormat="1" ht="9.9499999999999993" customHeight="1" thickTop="1" x14ac:dyDescent="0.25">
      <c r="F1" s="37"/>
      <c r="J1" s="32"/>
      <c r="K1" s="32"/>
    </row>
    <row r="2" spans="1:13" s="2" customFormat="1" ht="50.1" customHeight="1" x14ac:dyDescent="0.25">
      <c r="F2" s="38"/>
      <c r="J2" s="33"/>
      <c r="K2" s="33"/>
    </row>
    <row r="3" spans="1:13" s="5" customFormat="1" ht="9.9499999999999993" customHeight="1" thickBot="1" x14ac:dyDescent="0.3">
      <c r="F3" s="39"/>
      <c r="J3" s="34"/>
      <c r="K3" s="34"/>
    </row>
    <row r="4" spans="1:13" ht="15.75" thickTop="1" x14ac:dyDescent="0.25"/>
    <row r="5" spans="1:13" s="22" customFormat="1" ht="25.5" customHeight="1" x14ac:dyDescent="0.25">
      <c r="A5" s="20" t="s">
        <v>0</v>
      </c>
      <c r="B5" s="20" t="s">
        <v>24</v>
      </c>
      <c r="C5" s="20" t="s">
        <v>22</v>
      </c>
      <c r="D5" s="20" t="s">
        <v>23</v>
      </c>
      <c r="E5" s="20" t="s">
        <v>31</v>
      </c>
      <c r="F5" s="21" t="s">
        <v>15</v>
      </c>
      <c r="G5" s="20" t="s">
        <v>5</v>
      </c>
      <c r="H5" s="20" t="s">
        <v>6</v>
      </c>
      <c r="I5" s="20" t="s">
        <v>8</v>
      </c>
      <c r="J5" s="36" t="s">
        <v>14</v>
      </c>
      <c r="K5" s="36" t="s">
        <v>16</v>
      </c>
    </row>
    <row r="6" spans="1:13" x14ac:dyDescent="0.25">
      <c r="A6">
        <v>1</v>
      </c>
      <c r="B6" t="s">
        <v>49</v>
      </c>
      <c r="C6" t="s">
        <v>50</v>
      </c>
      <c r="D6" t="s">
        <v>51</v>
      </c>
      <c r="E6" t="s">
        <v>52</v>
      </c>
      <c r="F6" s="40">
        <v>45176</v>
      </c>
      <c r="G6" t="s">
        <v>46</v>
      </c>
      <c r="H6" t="s">
        <v>45</v>
      </c>
      <c r="I6" t="s">
        <v>9</v>
      </c>
      <c r="J6" s="35">
        <v>10000</v>
      </c>
      <c r="K6" s="35">
        <v>20000</v>
      </c>
    </row>
    <row r="7" spans="1:13" x14ac:dyDescent="0.25">
      <c r="A7">
        <v>2</v>
      </c>
      <c r="B7" t="s">
        <v>53</v>
      </c>
      <c r="C7" t="s">
        <v>54</v>
      </c>
      <c r="D7" t="s">
        <v>51</v>
      </c>
      <c r="E7" t="s">
        <v>55</v>
      </c>
      <c r="F7" s="40">
        <v>45176</v>
      </c>
      <c r="G7" t="s">
        <v>46</v>
      </c>
      <c r="H7" t="s">
        <v>45</v>
      </c>
      <c r="I7" t="s">
        <v>10</v>
      </c>
      <c r="J7" s="35">
        <v>1000</v>
      </c>
      <c r="K7" s="35">
        <v>8000</v>
      </c>
    </row>
    <row r="8" spans="1:13" x14ac:dyDescent="0.25">
      <c r="A8">
        <v>3</v>
      </c>
      <c r="B8" t="s">
        <v>56</v>
      </c>
      <c r="C8" t="s">
        <v>57</v>
      </c>
      <c r="D8" t="s">
        <v>58</v>
      </c>
      <c r="E8" t="s">
        <v>59</v>
      </c>
      <c r="F8" s="40">
        <v>45176</v>
      </c>
      <c r="G8" t="s">
        <v>48</v>
      </c>
      <c r="H8" t="s">
        <v>47</v>
      </c>
      <c r="I8" t="s">
        <v>9</v>
      </c>
      <c r="J8" s="35">
        <v>20000</v>
      </c>
      <c r="K8" s="35">
        <v>40000</v>
      </c>
    </row>
    <row r="9" spans="1:13" x14ac:dyDescent="0.25">
      <c r="A9">
        <v>4</v>
      </c>
      <c r="B9" t="s">
        <v>60</v>
      </c>
      <c r="C9" t="s">
        <v>61</v>
      </c>
      <c r="D9" t="s">
        <v>58</v>
      </c>
      <c r="E9" t="s">
        <v>62</v>
      </c>
      <c r="F9" s="40">
        <v>45176</v>
      </c>
      <c r="G9" t="s">
        <v>48</v>
      </c>
      <c r="H9" t="s">
        <v>47</v>
      </c>
      <c r="I9" t="s">
        <v>10</v>
      </c>
      <c r="J9" s="35">
        <v>11000</v>
      </c>
      <c r="K9" s="35">
        <v>-2000</v>
      </c>
    </row>
    <row r="10" spans="1:13" x14ac:dyDescent="0.25">
      <c r="A10">
        <v>5</v>
      </c>
      <c r="B10" t="s">
        <v>60</v>
      </c>
      <c r="C10" t="s">
        <v>63</v>
      </c>
      <c r="D10" t="s">
        <v>58</v>
      </c>
      <c r="E10" t="s">
        <v>64</v>
      </c>
      <c r="F10" s="40">
        <v>45176</v>
      </c>
      <c r="G10" t="s">
        <v>48</v>
      </c>
      <c r="H10" t="s">
        <v>47</v>
      </c>
      <c r="I10" t="s">
        <v>10</v>
      </c>
      <c r="J10" s="35">
        <v>5000</v>
      </c>
      <c r="K10" s="35">
        <v>-1000</v>
      </c>
    </row>
    <row r="11" spans="1:13" x14ac:dyDescent="0.25">
      <c r="A11">
        <v>6</v>
      </c>
      <c r="B11" t="s">
        <v>49</v>
      </c>
      <c r="C11" t="s">
        <v>66</v>
      </c>
      <c r="D11" t="s">
        <v>67</v>
      </c>
      <c r="E11" t="s">
        <v>68</v>
      </c>
      <c r="F11" s="40">
        <v>45177</v>
      </c>
      <c r="G11" t="s">
        <v>46</v>
      </c>
      <c r="H11" t="s">
        <v>45</v>
      </c>
      <c r="I11" t="s">
        <v>9</v>
      </c>
      <c r="J11" s="35">
        <v>5000</v>
      </c>
      <c r="K11" s="35">
        <v>19000</v>
      </c>
    </row>
    <row r="12" spans="1:13" x14ac:dyDescent="0.25">
      <c r="A12">
        <v>7</v>
      </c>
      <c r="B12" t="s">
        <v>53</v>
      </c>
      <c r="C12" t="s">
        <v>520</v>
      </c>
      <c r="D12" t="s">
        <v>67</v>
      </c>
      <c r="E12" t="s">
        <v>521</v>
      </c>
      <c r="F12" s="40">
        <v>45180</v>
      </c>
      <c r="G12" t="s">
        <v>46</v>
      </c>
      <c r="H12" t="s">
        <v>69</v>
      </c>
      <c r="I12" t="s">
        <v>10</v>
      </c>
      <c r="J12" s="35">
        <v>14000</v>
      </c>
      <c r="K12" s="35">
        <v>-14000</v>
      </c>
    </row>
    <row r="13" spans="1:13" x14ac:dyDescent="0.25">
      <c r="A13">
        <v>8</v>
      </c>
      <c r="B13" t="s">
        <v>60</v>
      </c>
      <c r="C13" t="s">
        <v>522</v>
      </c>
      <c r="D13" t="s">
        <v>523</v>
      </c>
      <c r="E13" t="s">
        <v>524</v>
      </c>
      <c r="F13" s="40">
        <v>45180</v>
      </c>
      <c r="G13" t="s">
        <v>48</v>
      </c>
      <c r="H13" t="s">
        <v>70</v>
      </c>
      <c r="I13" t="s">
        <v>10</v>
      </c>
      <c r="J13" s="35">
        <v>4000</v>
      </c>
      <c r="K13" s="35">
        <v>-4000</v>
      </c>
      <c r="M13" s="127">
        <f>SUM(J12:J13)</f>
        <v>18000</v>
      </c>
    </row>
    <row r="14" spans="1:13" x14ac:dyDescent="0.25">
      <c r="A14">
        <v>9</v>
      </c>
      <c r="B14" t="s">
        <v>525</v>
      </c>
      <c r="C14" t="s">
        <v>526</v>
      </c>
      <c r="D14" t="s">
        <v>527</v>
      </c>
      <c r="E14" t="s">
        <v>528</v>
      </c>
      <c r="F14" s="40">
        <v>45180</v>
      </c>
      <c r="G14" t="s">
        <v>279</v>
      </c>
      <c r="H14" t="s">
        <v>278</v>
      </c>
      <c r="I14" t="s">
        <v>9</v>
      </c>
      <c r="J14" s="35">
        <v>50000</v>
      </c>
      <c r="K14" s="35">
        <v>100000</v>
      </c>
    </row>
    <row r="15" spans="1:13" x14ac:dyDescent="0.25">
      <c r="A15">
        <v>10</v>
      </c>
      <c r="B15" t="s">
        <v>529</v>
      </c>
      <c r="C15" t="s">
        <v>530</v>
      </c>
      <c r="D15" t="s">
        <v>531</v>
      </c>
      <c r="E15" t="s">
        <v>532</v>
      </c>
      <c r="F15" s="40">
        <v>45180</v>
      </c>
      <c r="G15" t="s">
        <v>305</v>
      </c>
      <c r="H15" t="s">
        <v>304</v>
      </c>
      <c r="I15" t="s">
        <v>9</v>
      </c>
      <c r="J15" s="35">
        <v>10000</v>
      </c>
      <c r="K15" s="35">
        <v>20000</v>
      </c>
      <c r="M15" s="127">
        <f>SUM(M13,J16)</f>
        <v>24000</v>
      </c>
    </row>
    <row r="16" spans="1:13" x14ac:dyDescent="0.25">
      <c r="A16">
        <v>11</v>
      </c>
      <c r="B16" t="s">
        <v>533</v>
      </c>
      <c r="C16" t="s">
        <v>534</v>
      </c>
      <c r="D16" t="s">
        <v>535</v>
      </c>
      <c r="E16" t="s">
        <v>536</v>
      </c>
      <c r="F16" s="40">
        <v>45180</v>
      </c>
      <c r="G16" t="s">
        <v>285</v>
      </c>
      <c r="H16" t="s">
        <v>284</v>
      </c>
      <c r="I16" t="s">
        <v>10</v>
      </c>
      <c r="J16" s="35">
        <v>6000</v>
      </c>
      <c r="K16" s="35">
        <v>-12000</v>
      </c>
    </row>
    <row r="17" spans="1:11" x14ac:dyDescent="0.25">
      <c r="A17">
        <v>12</v>
      </c>
      <c r="B17" t="s">
        <v>537</v>
      </c>
      <c r="C17" t="s">
        <v>538</v>
      </c>
      <c r="D17" t="s">
        <v>539</v>
      </c>
      <c r="E17" t="s">
        <v>540</v>
      </c>
      <c r="F17" s="40">
        <v>45180</v>
      </c>
      <c r="G17" t="s">
        <v>309</v>
      </c>
      <c r="H17" t="s">
        <v>308</v>
      </c>
      <c r="I17" t="s">
        <v>9</v>
      </c>
      <c r="J17" s="35">
        <v>10000</v>
      </c>
      <c r="K17" s="35">
        <v>20000</v>
      </c>
    </row>
    <row r="18" spans="1:11" x14ac:dyDescent="0.25">
      <c r="A18">
        <v>13</v>
      </c>
      <c r="B18" t="s">
        <v>541</v>
      </c>
      <c r="C18" t="s">
        <v>542</v>
      </c>
      <c r="D18" t="s">
        <v>543</v>
      </c>
      <c r="E18" t="s">
        <v>544</v>
      </c>
      <c r="F18" s="40">
        <v>45180</v>
      </c>
      <c r="G18" t="s">
        <v>291</v>
      </c>
      <c r="H18" t="s">
        <v>290</v>
      </c>
      <c r="I18" t="s">
        <v>9</v>
      </c>
      <c r="J18" s="35">
        <v>50000</v>
      </c>
      <c r="K18" s="35">
        <v>100000</v>
      </c>
    </row>
    <row r="19" spans="1:11" x14ac:dyDescent="0.25">
      <c r="A19">
        <v>14</v>
      </c>
      <c r="B19" t="s">
        <v>545</v>
      </c>
      <c r="C19" t="s">
        <v>546</v>
      </c>
      <c r="D19" t="s">
        <v>547</v>
      </c>
      <c r="E19" t="s">
        <v>548</v>
      </c>
      <c r="F19" s="40">
        <v>45180</v>
      </c>
      <c r="G19" t="s">
        <v>311</v>
      </c>
      <c r="H19" t="s">
        <v>310</v>
      </c>
      <c r="I19" t="s">
        <v>9</v>
      </c>
      <c r="J19" s="35">
        <v>5000</v>
      </c>
      <c r="K19" s="35">
        <v>10000</v>
      </c>
    </row>
    <row r="20" spans="1:11" x14ac:dyDescent="0.25">
      <c r="A20">
        <v>15</v>
      </c>
      <c r="B20" t="s">
        <v>549</v>
      </c>
      <c r="C20" t="s">
        <v>550</v>
      </c>
      <c r="D20" t="s">
        <v>551</v>
      </c>
      <c r="E20" t="s">
        <v>552</v>
      </c>
      <c r="F20" s="40">
        <v>45180</v>
      </c>
      <c r="G20" t="s">
        <v>283</v>
      </c>
      <c r="H20" t="s">
        <v>282</v>
      </c>
      <c r="I20" t="s">
        <v>9</v>
      </c>
      <c r="J20" s="35">
        <v>15000</v>
      </c>
      <c r="K20" s="35">
        <v>30000</v>
      </c>
    </row>
    <row r="21" spans="1:11" x14ac:dyDescent="0.25">
      <c r="A21">
        <v>16</v>
      </c>
      <c r="B21" t="s">
        <v>549</v>
      </c>
      <c r="C21" t="s">
        <v>553</v>
      </c>
      <c r="D21" t="s">
        <v>551</v>
      </c>
      <c r="E21" t="s">
        <v>554</v>
      </c>
      <c r="F21" s="40">
        <v>45180</v>
      </c>
      <c r="G21" t="s">
        <v>283</v>
      </c>
      <c r="H21" t="s">
        <v>282</v>
      </c>
      <c r="I21" t="s">
        <v>9</v>
      </c>
      <c r="J21" s="35">
        <v>0</v>
      </c>
      <c r="K21" s="35">
        <v>15000</v>
      </c>
    </row>
    <row r="22" spans="1:11" x14ac:dyDescent="0.25">
      <c r="A22">
        <v>17</v>
      </c>
      <c r="B22" t="s">
        <v>555</v>
      </c>
      <c r="C22" t="s">
        <v>556</v>
      </c>
      <c r="D22" t="s">
        <v>557</v>
      </c>
      <c r="E22" t="s">
        <v>558</v>
      </c>
      <c r="F22" s="40">
        <v>45180</v>
      </c>
      <c r="G22" t="s">
        <v>187</v>
      </c>
      <c r="H22" t="s">
        <v>186</v>
      </c>
      <c r="I22" t="s">
        <v>9</v>
      </c>
      <c r="J22" s="35">
        <v>5000</v>
      </c>
      <c r="K22" s="35">
        <v>10000</v>
      </c>
    </row>
    <row r="23" spans="1:11" x14ac:dyDescent="0.25">
      <c r="A23">
        <v>18</v>
      </c>
      <c r="B23" t="s">
        <v>559</v>
      </c>
      <c r="C23" t="s">
        <v>560</v>
      </c>
      <c r="D23" t="s">
        <v>561</v>
      </c>
      <c r="E23" t="s">
        <v>562</v>
      </c>
      <c r="F23" s="40">
        <v>45180</v>
      </c>
      <c r="G23" t="s">
        <v>193</v>
      </c>
      <c r="H23" t="s">
        <v>192</v>
      </c>
      <c r="I23" t="s">
        <v>9</v>
      </c>
      <c r="J23" s="35">
        <v>10000</v>
      </c>
      <c r="K23" s="35">
        <v>20000</v>
      </c>
    </row>
    <row r="24" spans="1:11" x14ac:dyDescent="0.25">
      <c r="A24">
        <v>19</v>
      </c>
      <c r="B24" t="s">
        <v>563</v>
      </c>
      <c r="C24" t="s">
        <v>564</v>
      </c>
      <c r="D24" t="s">
        <v>565</v>
      </c>
      <c r="E24" t="s">
        <v>566</v>
      </c>
      <c r="F24" s="40">
        <v>45180</v>
      </c>
      <c r="G24" t="s">
        <v>209</v>
      </c>
      <c r="H24" t="s">
        <v>208</v>
      </c>
      <c r="I24" t="s">
        <v>9</v>
      </c>
      <c r="J24" s="35">
        <v>5000</v>
      </c>
      <c r="K24" s="35">
        <v>10000</v>
      </c>
    </row>
    <row r="25" spans="1:11" x14ac:dyDescent="0.25">
      <c r="A25">
        <v>20</v>
      </c>
      <c r="B25" t="s">
        <v>567</v>
      </c>
      <c r="C25" t="s">
        <v>568</v>
      </c>
      <c r="D25" t="s">
        <v>569</v>
      </c>
      <c r="E25" t="s">
        <v>570</v>
      </c>
      <c r="F25" s="40">
        <v>45180</v>
      </c>
      <c r="G25" t="s">
        <v>171</v>
      </c>
      <c r="H25" t="s">
        <v>170</v>
      </c>
      <c r="I25" t="s">
        <v>9</v>
      </c>
      <c r="J25" s="35">
        <v>5000</v>
      </c>
      <c r="K25" s="35">
        <v>10000</v>
      </c>
    </row>
    <row r="26" spans="1:11" x14ac:dyDescent="0.25">
      <c r="A26">
        <v>21</v>
      </c>
      <c r="B26" t="s">
        <v>571</v>
      </c>
      <c r="C26" t="s">
        <v>572</v>
      </c>
      <c r="D26" t="s">
        <v>573</v>
      </c>
      <c r="E26" t="s">
        <v>574</v>
      </c>
      <c r="F26" s="40">
        <v>45180</v>
      </c>
      <c r="G26" t="s">
        <v>195</v>
      </c>
      <c r="H26" t="s">
        <v>194</v>
      </c>
      <c r="I26" t="s">
        <v>9</v>
      </c>
      <c r="J26" s="35">
        <v>10000</v>
      </c>
      <c r="K26" s="35">
        <v>20000</v>
      </c>
    </row>
    <row r="27" spans="1:11" x14ac:dyDescent="0.25">
      <c r="A27">
        <v>22</v>
      </c>
      <c r="B27" t="s">
        <v>575</v>
      </c>
      <c r="C27" t="s">
        <v>576</v>
      </c>
      <c r="D27" t="s">
        <v>577</v>
      </c>
      <c r="E27" t="s">
        <v>578</v>
      </c>
      <c r="F27" s="40">
        <v>45180</v>
      </c>
      <c r="G27" t="s">
        <v>159</v>
      </c>
      <c r="H27" t="s">
        <v>158</v>
      </c>
      <c r="I27" t="s">
        <v>9</v>
      </c>
      <c r="J27" s="35">
        <v>10000</v>
      </c>
      <c r="K27" s="35">
        <v>20000</v>
      </c>
    </row>
    <row r="28" spans="1:11" x14ac:dyDescent="0.25">
      <c r="A28">
        <v>23</v>
      </c>
      <c r="B28" t="s">
        <v>579</v>
      </c>
      <c r="C28" t="s">
        <v>580</v>
      </c>
      <c r="D28" t="s">
        <v>581</v>
      </c>
      <c r="E28" t="s">
        <v>582</v>
      </c>
      <c r="F28" s="40">
        <v>45180</v>
      </c>
      <c r="G28" t="s">
        <v>181</v>
      </c>
      <c r="H28" t="s">
        <v>180</v>
      </c>
      <c r="I28" t="s">
        <v>9</v>
      </c>
      <c r="J28" s="35">
        <v>10000</v>
      </c>
      <c r="K28" s="35">
        <v>20000</v>
      </c>
    </row>
    <row r="29" spans="1:11" x14ac:dyDescent="0.25">
      <c r="A29">
        <v>24</v>
      </c>
      <c r="B29" t="s">
        <v>583</v>
      </c>
      <c r="C29" t="s">
        <v>584</v>
      </c>
      <c r="D29" t="s">
        <v>585</v>
      </c>
      <c r="E29" t="s">
        <v>586</v>
      </c>
      <c r="F29" s="40">
        <v>45180</v>
      </c>
      <c r="G29" t="s">
        <v>163</v>
      </c>
      <c r="H29" t="s">
        <v>162</v>
      </c>
      <c r="I29" t="s">
        <v>9</v>
      </c>
      <c r="J29" s="35">
        <v>50000</v>
      </c>
      <c r="K29" s="35">
        <v>100000</v>
      </c>
    </row>
    <row r="30" spans="1:11" x14ac:dyDescent="0.25">
      <c r="A30">
        <v>25</v>
      </c>
      <c r="B30" t="s">
        <v>587</v>
      </c>
      <c r="C30" t="s">
        <v>588</v>
      </c>
      <c r="D30" t="s">
        <v>589</v>
      </c>
      <c r="E30" t="s">
        <v>590</v>
      </c>
      <c r="F30" s="40">
        <v>45180</v>
      </c>
      <c r="G30" t="s">
        <v>168</v>
      </c>
      <c r="H30" t="s">
        <v>167</v>
      </c>
      <c r="I30" t="s">
        <v>9</v>
      </c>
      <c r="J30" s="35">
        <v>10000</v>
      </c>
      <c r="K30" s="35">
        <v>20000</v>
      </c>
    </row>
    <row r="31" spans="1:11" x14ac:dyDescent="0.25">
      <c r="A31">
        <v>26</v>
      </c>
      <c r="B31" t="s">
        <v>591</v>
      </c>
      <c r="C31" t="s">
        <v>592</v>
      </c>
      <c r="D31" t="s">
        <v>593</v>
      </c>
      <c r="E31" t="s">
        <v>594</v>
      </c>
      <c r="F31" s="40">
        <v>45180</v>
      </c>
      <c r="G31" t="s">
        <v>155</v>
      </c>
      <c r="H31" t="s">
        <v>154</v>
      </c>
      <c r="I31" t="s">
        <v>9</v>
      </c>
      <c r="J31" s="35">
        <v>102000</v>
      </c>
      <c r="K31" s="35">
        <v>204000</v>
      </c>
    </row>
    <row r="32" spans="1:11" x14ac:dyDescent="0.25">
      <c r="A32">
        <v>27</v>
      </c>
      <c r="B32" t="s">
        <v>595</v>
      </c>
      <c r="C32" t="s">
        <v>596</v>
      </c>
      <c r="D32" t="s">
        <v>597</v>
      </c>
      <c r="E32" t="s">
        <v>598</v>
      </c>
      <c r="F32" s="40">
        <v>45180</v>
      </c>
      <c r="G32" t="s">
        <v>177</v>
      </c>
      <c r="H32" t="s">
        <v>176</v>
      </c>
      <c r="I32" t="s">
        <v>9</v>
      </c>
      <c r="J32" s="35">
        <v>10000</v>
      </c>
      <c r="K32" s="35">
        <v>20000</v>
      </c>
    </row>
    <row r="33" spans="1:11" x14ac:dyDescent="0.25">
      <c r="A33">
        <v>28</v>
      </c>
      <c r="B33" t="s">
        <v>599</v>
      </c>
      <c r="C33" t="s">
        <v>600</v>
      </c>
      <c r="D33" t="s">
        <v>601</v>
      </c>
      <c r="E33" t="s">
        <v>602</v>
      </c>
      <c r="F33" s="40">
        <v>45180</v>
      </c>
      <c r="G33" t="s">
        <v>157</v>
      </c>
      <c r="H33" t="s">
        <v>156</v>
      </c>
      <c r="I33" t="s">
        <v>9</v>
      </c>
      <c r="J33" s="35">
        <v>5000</v>
      </c>
      <c r="K33" s="35">
        <v>10000</v>
      </c>
    </row>
    <row r="34" spans="1:11" x14ac:dyDescent="0.25">
      <c r="A34">
        <v>29</v>
      </c>
      <c r="B34" t="s">
        <v>603</v>
      </c>
      <c r="C34" t="s">
        <v>604</v>
      </c>
      <c r="D34" t="s">
        <v>605</v>
      </c>
      <c r="E34" t="s">
        <v>606</v>
      </c>
      <c r="F34" s="40">
        <v>45180</v>
      </c>
      <c r="G34" t="s">
        <v>185</v>
      </c>
      <c r="H34" t="s">
        <v>184</v>
      </c>
      <c r="I34" t="s">
        <v>9</v>
      </c>
      <c r="J34" s="35">
        <v>5000</v>
      </c>
      <c r="K34" s="35">
        <v>10000</v>
      </c>
    </row>
    <row r="35" spans="1:11" x14ac:dyDescent="0.25">
      <c r="A35">
        <v>30</v>
      </c>
      <c r="B35" t="s">
        <v>607</v>
      </c>
      <c r="C35" t="s">
        <v>608</v>
      </c>
      <c r="D35" t="s">
        <v>609</v>
      </c>
      <c r="E35" t="s">
        <v>610</v>
      </c>
      <c r="F35" s="40">
        <v>45180</v>
      </c>
      <c r="G35" t="s">
        <v>135</v>
      </c>
      <c r="H35" t="s">
        <v>134</v>
      </c>
      <c r="I35" t="s">
        <v>9</v>
      </c>
      <c r="J35" s="35">
        <v>5000</v>
      </c>
      <c r="K35" s="35">
        <v>10000</v>
      </c>
    </row>
    <row r="36" spans="1:11" x14ac:dyDescent="0.25">
      <c r="A36">
        <v>31</v>
      </c>
      <c r="B36" t="s">
        <v>611</v>
      </c>
      <c r="C36" t="s">
        <v>612</v>
      </c>
      <c r="D36" t="s">
        <v>613</v>
      </c>
      <c r="E36" t="s">
        <v>614</v>
      </c>
      <c r="F36" s="40">
        <v>45180</v>
      </c>
      <c r="G36" t="s">
        <v>143</v>
      </c>
      <c r="H36" t="s">
        <v>142</v>
      </c>
      <c r="I36" t="s">
        <v>9</v>
      </c>
      <c r="J36" s="35">
        <v>10000</v>
      </c>
      <c r="K36" s="35">
        <v>20000</v>
      </c>
    </row>
    <row r="37" spans="1:11" x14ac:dyDescent="0.25">
      <c r="A37">
        <v>32</v>
      </c>
      <c r="B37" t="s">
        <v>615</v>
      </c>
      <c r="C37" t="s">
        <v>616</v>
      </c>
      <c r="D37" t="s">
        <v>617</v>
      </c>
      <c r="E37" t="s">
        <v>618</v>
      </c>
      <c r="F37" s="40">
        <v>45180</v>
      </c>
      <c r="G37" t="s">
        <v>115</v>
      </c>
      <c r="H37" t="s">
        <v>114</v>
      </c>
      <c r="I37" t="s">
        <v>9</v>
      </c>
      <c r="J37" s="35">
        <v>5000</v>
      </c>
      <c r="K37" s="35">
        <v>10000</v>
      </c>
    </row>
    <row r="38" spans="1:11" x14ac:dyDescent="0.25">
      <c r="A38">
        <v>33</v>
      </c>
      <c r="B38" t="s">
        <v>619</v>
      </c>
      <c r="C38" t="s">
        <v>620</v>
      </c>
      <c r="D38" t="s">
        <v>621</v>
      </c>
      <c r="E38" t="s">
        <v>622</v>
      </c>
      <c r="F38" s="40">
        <v>45180</v>
      </c>
      <c r="G38" t="s">
        <v>131</v>
      </c>
      <c r="H38" t="s">
        <v>130</v>
      </c>
      <c r="I38" t="s">
        <v>9</v>
      </c>
      <c r="J38" s="35">
        <v>5000</v>
      </c>
      <c r="K38" s="35">
        <v>10000</v>
      </c>
    </row>
    <row r="39" spans="1:11" x14ac:dyDescent="0.25">
      <c r="A39">
        <v>34</v>
      </c>
      <c r="B39" t="s">
        <v>623</v>
      </c>
      <c r="C39" t="s">
        <v>624</v>
      </c>
      <c r="D39" t="s">
        <v>625</v>
      </c>
      <c r="E39" t="s">
        <v>626</v>
      </c>
      <c r="F39" s="40">
        <v>45180</v>
      </c>
      <c r="G39" t="s">
        <v>127</v>
      </c>
      <c r="H39" t="s">
        <v>126</v>
      </c>
      <c r="I39" t="s">
        <v>9</v>
      </c>
      <c r="J39" s="35">
        <v>5000</v>
      </c>
      <c r="K39" s="35">
        <v>10000</v>
      </c>
    </row>
    <row r="40" spans="1:11" x14ac:dyDescent="0.25">
      <c r="A40">
        <v>35</v>
      </c>
      <c r="B40" t="s">
        <v>627</v>
      </c>
      <c r="C40" t="s">
        <v>628</v>
      </c>
      <c r="D40" t="s">
        <v>629</v>
      </c>
      <c r="E40" t="s">
        <v>630</v>
      </c>
      <c r="F40" s="40">
        <v>45180</v>
      </c>
      <c r="G40" t="s">
        <v>233</v>
      </c>
      <c r="H40" t="s">
        <v>232</v>
      </c>
      <c r="I40" t="s">
        <v>9</v>
      </c>
      <c r="J40" s="35">
        <v>5000</v>
      </c>
      <c r="K40" s="35">
        <v>10000</v>
      </c>
    </row>
    <row r="41" spans="1:11" x14ac:dyDescent="0.25">
      <c r="A41">
        <v>36</v>
      </c>
      <c r="B41" t="s">
        <v>631</v>
      </c>
      <c r="C41" t="s">
        <v>632</v>
      </c>
      <c r="D41" t="s">
        <v>633</v>
      </c>
      <c r="E41" t="s">
        <v>634</v>
      </c>
      <c r="F41" s="40">
        <v>45180</v>
      </c>
      <c r="G41" t="s">
        <v>249</v>
      </c>
      <c r="H41" t="s">
        <v>248</v>
      </c>
      <c r="I41" t="s">
        <v>9</v>
      </c>
      <c r="J41" s="35">
        <v>5000</v>
      </c>
      <c r="K41" s="35">
        <v>10000</v>
      </c>
    </row>
    <row r="42" spans="1:11" x14ac:dyDescent="0.25">
      <c r="A42">
        <v>37</v>
      </c>
      <c r="B42" t="s">
        <v>635</v>
      </c>
      <c r="C42" t="s">
        <v>636</v>
      </c>
      <c r="D42" t="s">
        <v>637</v>
      </c>
      <c r="E42" t="s">
        <v>638</v>
      </c>
      <c r="F42" s="40">
        <v>45180</v>
      </c>
      <c r="G42" t="s">
        <v>223</v>
      </c>
      <c r="H42" t="s">
        <v>222</v>
      </c>
      <c r="I42" t="s">
        <v>9</v>
      </c>
      <c r="J42" s="35">
        <v>5000</v>
      </c>
      <c r="K42" s="35">
        <v>10000</v>
      </c>
    </row>
    <row r="43" spans="1:11" x14ac:dyDescent="0.25">
      <c r="A43">
        <v>38</v>
      </c>
      <c r="B43" t="s">
        <v>639</v>
      </c>
      <c r="C43" t="s">
        <v>640</v>
      </c>
      <c r="D43" t="s">
        <v>641</v>
      </c>
      <c r="E43" t="s">
        <v>642</v>
      </c>
      <c r="F43" s="40">
        <v>45180</v>
      </c>
      <c r="G43" t="s">
        <v>259</v>
      </c>
      <c r="H43" t="s">
        <v>258</v>
      </c>
      <c r="I43" t="s">
        <v>9</v>
      </c>
      <c r="J43" s="35">
        <v>5000</v>
      </c>
      <c r="K43" s="35">
        <v>10000</v>
      </c>
    </row>
    <row r="44" spans="1:11" x14ac:dyDescent="0.25">
      <c r="A44">
        <v>39</v>
      </c>
      <c r="B44" t="s">
        <v>643</v>
      </c>
      <c r="C44" t="s">
        <v>644</v>
      </c>
      <c r="D44" t="s">
        <v>645</v>
      </c>
      <c r="E44" t="s">
        <v>646</v>
      </c>
      <c r="F44" s="40">
        <v>45180</v>
      </c>
      <c r="G44" t="s">
        <v>219</v>
      </c>
      <c r="H44" t="s">
        <v>218</v>
      </c>
      <c r="I44" t="s">
        <v>9</v>
      </c>
      <c r="J44" s="35">
        <v>10000</v>
      </c>
      <c r="K44" s="35">
        <v>20000</v>
      </c>
    </row>
    <row r="45" spans="1:11" x14ac:dyDescent="0.25">
      <c r="A45">
        <v>40</v>
      </c>
      <c r="B45" t="s">
        <v>647</v>
      </c>
      <c r="C45" t="s">
        <v>648</v>
      </c>
      <c r="D45" t="s">
        <v>649</v>
      </c>
      <c r="E45" t="s">
        <v>650</v>
      </c>
      <c r="F45" s="40">
        <v>45180</v>
      </c>
      <c r="G45" t="s">
        <v>261</v>
      </c>
      <c r="H45" t="s">
        <v>260</v>
      </c>
      <c r="I45" t="s">
        <v>9</v>
      </c>
      <c r="J45" s="35">
        <v>10000</v>
      </c>
      <c r="K45" s="35">
        <v>20000</v>
      </c>
    </row>
    <row r="46" spans="1:11" x14ac:dyDescent="0.25">
      <c r="A46">
        <v>41</v>
      </c>
      <c r="B46" t="s">
        <v>651</v>
      </c>
      <c r="C46" t="s">
        <v>652</v>
      </c>
      <c r="D46" t="s">
        <v>653</v>
      </c>
      <c r="E46" t="s">
        <v>654</v>
      </c>
      <c r="F46" s="40">
        <v>45180</v>
      </c>
      <c r="G46" t="s">
        <v>265</v>
      </c>
      <c r="H46" t="s">
        <v>264</v>
      </c>
      <c r="I46" t="s">
        <v>9</v>
      </c>
      <c r="J46" s="35">
        <v>10000</v>
      </c>
      <c r="K46" s="35">
        <v>20000</v>
      </c>
    </row>
    <row r="47" spans="1:11" x14ac:dyDescent="0.25">
      <c r="A47">
        <v>42</v>
      </c>
      <c r="B47" t="s">
        <v>655</v>
      </c>
      <c r="C47" t="s">
        <v>656</v>
      </c>
      <c r="D47" t="s">
        <v>657</v>
      </c>
      <c r="E47" t="s">
        <v>658</v>
      </c>
      <c r="F47" s="40">
        <v>45180</v>
      </c>
      <c r="G47" t="s">
        <v>269</v>
      </c>
      <c r="H47" t="s">
        <v>268</v>
      </c>
      <c r="I47" t="s">
        <v>9</v>
      </c>
      <c r="J47" s="35">
        <v>7000</v>
      </c>
      <c r="K47" s="35">
        <v>14000</v>
      </c>
    </row>
    <row r="48" spans="1:11" x14ac:dyDescent="0.25">
      <c r="A48">
        <v>43</v>
      </c>
      <c r="B48" t="s">
        <v>659</v>
      </c>
      <c r="C48" t="s">
        <v>660</v>
      </c>
      <c r="D48" t="s">
        <v>661</v>
      </c>
      <c r="E48" t="s">
        <v>662</v>
      </c>
      <c r="F48" s="40">
        <v>45180</v>
      </c>
      <c r="G48" t="s">
        <v>239</v>
      </c>
      <c r="H48" t="s">
        <v>238</v>
      </c>
      <c r="I48" t="s">
        <v>9</v>
      </c>
      <c r="J48" s="35">
        <v>10000</v>
      </c>
      <c r="K48" s="35">
        <v>20000</v>
      </c>
    </row>
    <row r="49" spans="1:11" x14ac:dyDescent="0.25">
      <c r="A49">
        <v>44</v>
      </c>
      <c r="B49" t="s">
        <v>663</v>
      </c>
      <c r="C49" t="s">
        <v>664</v>
      </c>
      <c r="D49" t="s">
        <v>665</v>
      </c>
      <c r="E49" t="s">
        <v>666</v>
      </c>
      <c r="F49" s="40">
        <v>45180</v>
      </c>
      <c r="G49" t="s">
        <v>245</v>
      </c>
      <c r="H49" t="s">
        <v>244</v>
      </c>
      <c r="I49" t="s">
        <v>9</v>
      </c>
      <c r="J49" s="35">
        <v>10000</v>
      </c>
      <c r="K49" s="35">
        <v>20000</v>
      </c>
    </row>
    <row r="50" spans="1:11" x14ac:dyDescent="0.25">
      <c r="A50">
        <v>45</v>
      </c>
      <c r="B50" t="s">
        <v>667</v>
      </c>
      <c r="C50" t="s">
        <v>668</v>
      </c>
      <c r="D50" t="s">
        <v>669</v>
      </c>
      <c r="E50" t="s">
        <v>670</v>
      </c>
      <c r="F50" s="40">
        <v>45180</v>
      </c>
      <c r="G50" t="s">
        <v>217</v>
      </c>
      <c r="H50" t="s">
        <v>216</v>
      </c>
      <c r="I50" t="s">
        <v>9</v>
      </c>
      <c r="J50" s="35">
        <v>10000</v>
      </c>
      <c r="K50" s="35">
        <v>20000</v>
      </c>
    </row>
    <row r="51" spans="1:11" x14ac:dyDescent="0.25">
      <c r="A51">
        <v>46</v>
      </c>
      <c r="B51" t="s">
        <v>671</v>
      </c>
      <c r="C51" t="s">
        <v>672</v>
      </c>
      <c r="D51" t="s">
        <v>673</v>
      </c>
      <c r="E51" t="s">
        <v>674</v>
      </c>
      <c r="F51" s="40">
        <v>45180</v>
      </c>
      <c r="G51" t="s">
        <v>227</v>
      </c>
      <c r="H51" t="s">
        <v>226</v>
      </c>
      <c r="I51" t="s">
        <v>9</v>
      </c>
      <c r="J51" s="35">
        <v>20000</v>
      </c>
      <c r="K51" s="35">
        <v>40000</v>
      </c>
    </row>
    <row r="52" spans="1:11" x14ac:dyDescent="0.25">
      <c r="A52">
        <v>47</v>
      </c>
      <c r="B52" t="s">
        <v>675</v>
      </c>
      <c r="C52" t="s">
        <v>676</v>
      </c>
      <c r="D52" t="s">
        <v>677</v>
      </c>
      <c r="E52" t="s">
        <v>678</v>
      </c>
      <c r="F52" s="40">
        <v>45180</v>
      </c>
      <c r="G52" t="s">
        <v>237</v>
      </c>
      <c r="H52" t="s">
        <v>236</v>
      </c>
      <c r="I52" t="s">
        <v>9</v>
      </c>
      <c r="J52" s="35">
        <v>5000</v>
      </c>
      <c r="K52" s="35">
        <v>10000</v>
      </c>
    </row>
    <row r="53" spans="1:11" x14ac:dyDescent="0.25">
      <c r="A53">
        <v>48</v>
      </c>
      <c r="B53" t="s">
        <v>679</v>
      </c>
      <c r="C53" t="s">
        <v>680</v>
      </c>
      <c r="D53" t="s">
        <v>681</v>
      </c>
      <c r="E53" t="s">
        <v>682</v>
      </c>
      <c r="F53" s="40">
        <v>45180</v>
      </c>
      <c r="G53" t="s">
        <v>267</v>
      </c>
      <c r="H53" t="s">
        <v>266</v>
      </c>
      <c r="I53" t="s">
        <v>9</v>
      </c>
      <c r="J53" s="35">
        <v>10000</v>
      </c>
      <c r="K53" s="35">
        <v>20000</v>
      </c>
    </row>
    <row r="54" spans="1:11" x14ac:dyDescent="0.25">
      <c r="A54">
        <v>49</v>
      </c>
      <c r="B54" t="s">
        <v>683</v>
      </c>
      <c r="C54" t="s">
        <v>684</v>
      </c>
      <c r="D54" t="s">
        <v>685</v>
      </c>
      <c r="E54" t="s">
        <v>686</v>
      </c>
      <c r="F54" s="40">
        <v>45180</v>
      </c>
      <c r="G54" t="s">
        <v>215</v>
      </c>
      <c r="H54" t="s">
        <v>214</v>
      </c>
      <c r="I54" t="s">
        <v>9</v>
      </c>
      <c r="J54" s="35">
        <v>10000</v>
      </c>
      <c r="K54" s="35">
        <v>20000</v>
      </c>
    </row>
    <row r="55" spans="1:11" x14ac:dyDescent="0.25">
      <c r="A55">
        <v>50</v>
      </c>
      <c r="B55" t="s">
        <v>687</v>
      </c>
      <c r="C55" t="s">
        <v>688</v>
      </c>
      <c r="D55" t="s">
        <v>689</v>
      </c>
      <c r="E55" t="s">
        <v>690</v>
      </c>
      <c r="F55" s="40">
        <v>45180</v>
      </c>
      <c r="G55" t="s">
        <v>273</v>
      </c>
      <c r="H55" t="s">
        <v>272</v>
      </c>
      <c r="I55" t="s">
        <v>9</v>
      </c>
      <c r="J55" s="35">
        <v>5000</v>
      </c>
      <c r="K55" s="35">
        <v>10000</v>
      </c>
    </row>
    <row r="56" spans="1:11" x14ac:dyDescent="0.25">
      <c r="A56">
        <v>51</v>
      </c>
      <c r="B56" t="s">
        <v>691</v>
      </c>
      <c r="C56" t="s">
        <v>692</v>
      </c>
      <c r="D56" t="s">
        <v>693</v>
      </c>
      <c r="E56" t="s">
        <v>694</v>
      </c>
      <c r="F56" s="40">
        <v>45180</v>
      </c>
      <c r="G56" t="s">
        <v>277</v>
      </c>
      <c r="H56" t="s">
        <v>276</v>
      </c>
      <c r="I56" t="s">
        <v>9</v>
      </c>
      <c r="J56" s="35">
        <v>8000</v>
      </c>
      <c r="K56" s="35">
        <v>16000</v>
      </c>
    </row>
    <row r="57" spans="1:11" x14ac:dyDescent="0.25">
      <c r="A57">
        <v>52</v>
      </c>
      <c r="B57" t="s">
        <v>695</v>
      </c>
      <c r="C57" t="s">
        <v>696</v>
      </c>
      <c r="D57" t="s">
        <v>697</v>
      </c>
      <c r="E57" t="s">
        <v>698</v>
      </c>
      <c r="F57" s="40">
        <v>45180</v>
      </c>
      <c r="G57" t="s">
        <v>213</v>
      </c>
      <c r="H57" t="s">
        <v>212</v>
      </c>
      <c r="I57" t="s">
        <v>9</v>
      </c>
      <c r="J57" s="35">
        <v>10000</v>
      </c>
      <c r="K57" s="35">
        <v>20000</v>
      </c>
    </row>
    <row r="58" spans="1:11" x14ac:dyDescent="0.25">
      <c r="A58">
        <v>53</v>
      </c>
      <c r="B58" t="s">
        <v>699</v>
      </c>
      <c r="C58" t="s">
        <v>700</v>
      </c>
      <c r="D58" t="s">
        <v>701</v>
      </c>
      <c r="E58" t="s">
        <v>702</v>
      </c>
      <c r="F58" s="40">
        <v>45180</v>
      </c>
      <c r="G58" t="s">
        <v>225</v>
      </c>
      <c r="H58" t="s">
        <v>224</v>
      </c>
      <c r="I58" t="s">
        <v>9</v>
      </c>
      <c r="J58" s="35">
        <v>5000</v>
      </c>
      <c r="K58" s="35">
        <v>10000</v>
      </c>
    </row>
    <row r="59" spans="1:11" x14ac:dyDescent="0.25">
      <c r="A59">
        <v>54</v>
      </c>
      <c r="B59" t="s">
        <v>703</v>
      </c>
      <c r="C59" t="s">
        <v>704</v>
      </c>
      <c r="D59" t="s">
        <v>705</v>
      </c>
      <c r="E59" t="s">
        <v>706</v>
      </c>
      <c r="F59" s="40">
        <v>45180</v>
      </c>
      <c r="G59" t="s">
        <v>253</v>
      </c>
      <c r="H59" t="s">
        <v>252</v>
      </c>
      <c r="I59" t="s">
        <v>9</v>
      </c>
      <c r="J59" s="35">
        <v>10000</v>
      </c>
      <c r="K59" s="35">
        <v>20000</v>
      </c>
    </row>
    <row r="60" spans="1:11" x14ac:dyDescent="0.25">
      <c r="A60">
        <v>55</v>
      </c>
      <c r="B60" t="s">
        <v>707</v>
      </c>
      <c r="C60" t="s">
        <v>708</v>
      </c>
      <c r="D60" t="s">
        <v>709</v>
      </c>
      <c r="E60" t="s">
        <v>710</v>
      </c>
      <c r="F60" s="40">
        <v>45180</v>
      </c>
      <c r="G60" t="s">
        <v>271</v>
      </c>
      <c r="H60" t="s">
        <v>270</v>
      </c>
      <c r="I60" t="s">
        <v>9</v>
      </c>
      <c r="J60" s="35">
        <v>10000</v>
      </c>
      <c r="K60" s="35">
        <v>20000</v>
      </c>
    </row>
    <row r="61" spans="1:11" x14ac:dyDescent="0.25">
      <c r="A61">
        <v>56</v>
      </c>
      <c r="B61" t="s">
        <v>711</v>
      </c>
      <c r="C61" t="s">
        <v>712</v>
      </c>
      <c r="D61" t="s">
        <v>713</v>
      </c>
      <c r="E61" t="s">
        <v>714</v>
      </c>
      <c r="F61" s="40">
        <v>45180</v>
      </c>
      <c r="G61" t="s">
        <v>235</v>
      </c>
      <c r="H61" t="s">
        <v>234</v>
      </c>
      <c r="I61" t="s">
        <v>9</v>
      </c>
      <c r="J61" s="35">
        <v>5000</v>
      </c>
      <c r="K61" s="35">
        <v>10000</v>
      </c>
    </row>
    <row r="62" spans="1:11" x14ac:dyDescent="0.25">
      <c r="A62">
        <v>57</v>
      </c>
      <c r="B62" t="s">
        <v>715</v>
      </c>
      <c r="C62" t="s">
        <v>716</v>
      </c>
      <c r="D62" t="s">
        <v>717</v>
      </c>
      <c r="E62" t="s">
        <v>718</v>
      </c>
      <c r="F62" s="40">
        <v>45180</v>
      </c>
      <c r="G62" t="s">
        <v>247</v>
      </c>
      <c r="H62" t="s">
        <v>246</v>
      </c>
      <c r="I62" t="s">
        <v>9</v>
      </c>
      <c r="J62" s="35">
        <v>10000</v>
      </c>
      <c r="K62" s="35">
        <v>20000</v>
      </c>
    </row>
    <row r="63" spans="1:11" x14ac:dyDescent="0.25">
      <c r="A63">
        <v>58</v>
      </c>
      <c r="B63" t="s">
        <v>719</v>
      </c>
      <c r="C63" t="s">
        <v>720</v>
      </c>
      <c r="D63" t="s">
        <v>721</v>
      </c>
      <c r="E63" t="s">
        <v>722</v>
      </c>
      <c r="F63" s="40">
        <v>45180</v>
      </c>
      <c r="G63" t="s">
        <v>315</v>
      </c>
      <c r="H63" t="s">
        <v>314</v>
      </c>
      <c r="I63" t="s">
        <v>9</v>
      </c>
      <c r="J63" s="35">
        <v>15000</v>
      </c>
      <c r="K63" s="35">
        <v>30000</v>
      </c>
    </row>
    <row r="64" spans="1:11" x14ac:dyDescent="0.25">
      <c r="A64">
        <v>59</v>
      </c>
      <c r="B64" t="s">
        <v>723</v>
      </c>
      <c r="C64" t="s">
        <v>724</v>
      </c>
      <c r="D64" t="s">
        <v>725</v>
      </c>
      <c r="E64" t="s">
        <v>726</v>
      </c>
      <c r="F64" s="40">
        <v>45180</v>
      </c>
      <c r="G64" t="s">
        <v>347</v>
      </c>
      <c r="H64" t="s">
        <v>346</v>
      </c>
      <c r="I64" t="s">
        <v>9</v>
      </c>
      <c r="J64" s="35">
        <v>20000</v>
      </c>
      <c r="K64" s="35">
        <v>40000</v>
      </c>
    </row>
    <row r="65" spans="1:11" x14ac:dyDescent="0.25">
      <c r="A65">
        <v>60</v>
      </c>
      <c r="B65" t="s">
        <v>727</v>
      </c>
      <c r="C65" t="s">
        <v>728</v>
      </c>
      <c r="D65" t="s">
        <v>729</v>
      </c>
      <c r="E65" t="s">
        <v>730</v>
      </c>
      <c r="F65" s="40">
        <v>45180</v>
      </c>
      <c r="G65" t="s">
        <v>325</v>
      </c>
      <c r="H65" t="s">
        <v>324</v>
      </c>
      <c r="I65" t="s">
        <v>9</v>
      </c>
      <c r="J65" s="35">
        <v>10000</v>
      </c>
      <c r="K65" s="35">
        <v>20000</v>
      </c>
    </row>
    <row r="66" spans="1:11" x14ac:dyDescent="0.25">
      <c r="A66">
        <v>61</v>
      </c>
      <c r="B66" t="s">
        <v>731</v>
      </c>
      <c r="C66" t="s">
        <v>732</v>
      </c>
      <c r="D66" t="s">
        <v>733</v>
      </c>
      <c r="E66" t="s">
        <v>734</v>
      </c>
      <c r="F66" s="40">
        <v>45180</v>
      </c>
      <c r="G66" t="s">
        <v>335</v>
      </c>
      <c r="H66" t="s">
        <v>334</v>
      </c>
      <c r="I66" t="s">
        <v>9</v>
      </c>
      <c r="J66" s="35">
        <v>10000</v>
      </c>
      <c r="K66" s="35">
        <v>20000</v>
      </c>
    </row>
    <row r="67" spans="1:11" x14ac:dyDescent="0.25">
      <c r="A67">
        <v>62</v>
      </c>
      <c r="B67" t="s">
        <v>735</v>
      </c>
      <c r="C67" t="s">
        <v>736</v>
      </c>
      <c r="D67" t="s">
        <v>737</v>
      </c>
      <c r="E67" t="s">
        <v>738</v>
      </c>
      <c r="F67" s="40">
        <v>45180</v>
      </c>
      <c r="G67" t="s">
        <v>329</v>
      </c>
      <c r="H67" t="s">
        <v>328</v>
      </c>
      <c r="I67" t="s">
        <v>9</v>
      </c>
      <c r="J67" s="35">
        <v>10000</v>
      </c>
      <c r="K67" s="35">
        <v>20000</v>
      </c>
    </row>
    <row r="68" spans="1:11" x14ac:dyDescent="0.25">
      <c r="A68">
        <v>63</v>
      </c>
      <c r="B68" t="s">
        <v>739</v>
      </c>
      <c r="C68" t="s">
        <v>740</v>
      </c>
      <c r="D68" t="s">
        <v>741</v>
      </c>
      <c r="E68" t="s">
        <v>742</v>
      </c>
      <c r="F68" s="40">
        <v>45180</v>
      </c>
      <c r="G68" t="s">
        <v>333</v>
      </c>
      <c r="H68" t="s">
        <v>332</v>
      </c>
      <c r="I68" t="s">
        <v>9</v>
      </c>
      <c r="J68" s="35">
        <v>20000</v>
      </c>
      <c r="K68" s="35">
        <v>40000</v>
      </c>
    </row>
    <row r="69" spans="1:11" x14ac:dyDescent="0.25">
      <c r="A69">
        <v>64</v>
      </c>
      <c r="B69" t="s">
        <v>743</v>
      </c>
      <c r="C69" t="s">
        <v>744</v>
      </c>
      <c r="D69" t="s">
        <v>745</v>
      </c>
      <c r="E69" t="s">
        <v>746</v>
      </c>
      <c r="F69" s="40">
        <v>45180</v>
      </c>
      <c r="G69" t="s">
        <v>323</v>
      </c>
      <c r="H69" t="s">
        <v>322</v>
      </c>
      <c r="I69" t="s">
        <v>9</v>
      </c>
      <c r="J69" s="35">
        <v>15000</v>
      </c>
      <c r="K69" s="35">
        <v>30000</v>
      </c>
    </row>
    <row r="70" spans="1:11" x14ac:dyDescent="0.25">
      <c r="A70">
        <v>65</v>
      </c>
      <c r="B70" t="s">
        <v>747</v>
      </c>
      <c r="C70" t="s">
        <v>748</v>
      </c>
      <c r="D70" t="s">
        <v>749</v>
      </c>
      <c r="E70" t="s">
        <v>750</v>
      </c>
      <c r="F70" s="40">
        <v>45180</v>
      </c>
      <c r="G70" t="s">
        <v>321</v>
      </c>
      <c r="H70" t="s">
        <v>320</v>
      </c>
      <c r="I70" t="s">
        <v>9</v>
      </c>
      <c r="J70" s="35">
        <v>25000</v>
      </c>
      <c r="K70" s="35">
        <v>50000</v>
      </c>
    </row>
    <row r="71" spans="1:11" x14ac:dyDescent="0.25">
      <c r="A71">
        <v>66</v>
      </c>
      <c r="B71" t="s">
        <v>921</v>
      </c>
      <c r="C71" t="s">
        <v>922</v>
      </c>
      <c r="D71" t="s">
        <v>923</v>
      </c>
      <c r="E71" t="s">
        <v>924</v>
      </c>
      <c r="F71" s="40">
        <v>45181</v>
      </c>
      <c r="G71" t="s">
        <v>221</v>
      </c>
      <c r="H71" t="s">
        <v>220</v>
      </c>
      <c r="I71" t="s">
        <v>9</v>
      </c>
      <c r="J71" s="35">
        <v>5000</v>
      </c>
      <c r="K71" s="35">
        <v>10000</v>
      </c>
    </row>
    <row r="72" spans="1:11" x14ac:dyDescent="0.25">
      <c r="A72">
        <v>67</v>
      </c>
      <c r="B72" t="s">
        <v>925</v>
      </c>
      <c r="C72" t="s">
        <v>926</v>
      </c>
      <c r="D72" t="s">
        <v>927</v>
      </c>
      <c r="E72" t="s">
        <v>928</v>
      </c>
      <c r="F72" s="40">
        <v>45181</v>
      </c>
      <c r="G72" t="s">
        <v>229</v>
      </c>
      <c r="H72" t="s">
        <v>228</v>
      </c>
      <c r="I72" t="s">
        <v>9</v>
      </c>
      <c r="J72" s="35">
        <v>10000</v>
      </c>
      <c r="K72" s="35">
        <v>20000</v>
      </c>
    </row>
    <row r="73" spans="1:11" x14ac:dyDescent="0.25">
      <c r="A73">
        <v>68</v>
      </c>
      <c r="B73" t="s">
        <v>925</v>
      </c>
      <c r="C73" t="s">
        <v>929</v>
      </c>
      <c r="D73" t="s">
        <v>927</v>
      </c>
      <c r="E73" t="s">
        <v>930</v>
      </c>
      <c r="F73" s="40">
        <v>45181</v>
      </c>
      <c r="G73" t="s">
        <v>229</v>
      </c>
      <c r="H73" t="s">
        <v>228</v>
      </c>
      <c r="I73" t="s">
        <v>9</v>
      </c>
      <c r="J73" s="35">
        <v>0</v>
      </c>
      <c r="K73" s="35">
        <v>10000</v>
      </c>
    </row>
    <row r="74" spans="1:11" x14ac:dyDescent="0.25">
      <c r="A74">
        <v>69</v>
      </c>
      <c r="B74" t="s">
        <v>679</v>
      </c>
      <c r="C74" t="s">
        <v>931</v>
      </c>
      <c r="D74" t="s">
        <v>681</v>
      </c>
      <c r="E74" t="s">
        <v>932</v>
      </c>
      <c r="F74" s="40">
        <v>45181</v>
      </c>
      <c r="G74" t="s">
        <v>267</v>
      </c>
      <c r="H74" t="s">
        <v>266</v>
      </c>
      <c r="I74" t="s">
        <v>9</v>
      </c>
      <c r="J74" s="35">
        <v>50000</v>
      </c>
      <c r="K74" s="35">
        <v>110000</v>
      </c>
    </row>
    <row r="75" spans="1:11" x14ac:dyDescent="0.25">
      <c r="A75">
        <v>70</v>
      </c>
      <c r="B75" t="s">
        <v>707</v>
      </c>
      <c r="C75" t="s">
        <v>933</v>
      </c>
      <c r="D75" t="s">
        <v>709</v>
      </c>
      <c r="E75" t="s">
        <v>934</v>
      </c>
      <c r="F75" s="40">
        <v>45181</v>
      </c>
      <c r="G75" t="s">
        <v>271</v>
      </c>
      <c r="H75" t="s">
        <v>270</v>
      </c>
      <c r="I75" t="s">
        <v>9</v>
      </c>
      <c r="J75" s="35">
        <v>5000</v>
      </c>
      <c r="K75" s="35">
        <v>20000</v>
      </c>
    </row>
    <row r="76" spans="1:11" x14ac:dyDescent="0.25">
      <c r="A76">
        <v>71</v>
      </c>
      <c r="B76" t="s">
        <v>663</v>
      </c>
      <c r="C76" t="s">
        <v>935</v>
      </c>
      <c r="D76" t="s">
        <v>665</v>
      </c>
      <c r="E76" t="s">
        <v>936</v>
      </c>
      <c r="F76" s="40">
        <v>45181</v>
      </c>
      <c r="G76" t="s">
        <v>245</v>
      </c>
      <c r="H76" t="s">
        <v>244</v>
      </c>
      <c r="I76" t="s">
        <v>9</v>
      </c>
      <c r="J76" s="35">
        <v>5000</v>
      </c>
      <c r="K76" s="35">
        <v>20000</v>
      </c>
    </row>
    <row r="77" spans="1:11" x14ac:dyDescent="0.25">
      <c r="A77">
        <v>72</v>
      </c>
      <c r="B77" t="s">
        <v>647</v>
      </c>
      <c r="C77" t="s">
        <v>937</v>
      </c>
      <c r="D77" t="s">
        <v>649</v>
      </c>
      <c r="E77" t="s">
        <v>938</v>
      </c>
      <c r="F77" s="40">
        <v>45181</v>
      </c>
      <c r="G77" t="s">
        <v>261</v>
      </c>
      <c r="H77" t="s">
        <v>260</v>
      </c>
      <c r="I77" t="s">
        <v>9</v>
      </c>
      <c r="J77" s="35">
        <v>10000</v>
      </c>
      <c r="K77" s="35">
        <v>30000</v>
      </c>
    </row>
    <row r="78" spans="1:11" x14ac:dyDescent="0.25">
      <c r="A78">
        <v>73</v>
      </c>
      <c r="B78" t="s">
        <v>667</v>
      </c>
      <c r="C78" t="s">
        <v>939</v>
      </c>
      <c r="D78" t="s">
        <v>669</v>
      </c>
      <c r="E78" t="s">
        <v>940</v>
      </c>
      <c r="F78" s="40">
        <v>45181</v>
      </c>
      <c r="G78" t="s">
        <v>217</v>
      </c>
      <c r="H78" t="s">
        <v>216</v>
      </c>
      <c r="I78" t="s">
        <v>9</v>
      </c>
      <c r="J78" s="35">
        <v>5000</v>
      </c>
      <c r="K78" s="35">
        <v>20000</v>
      </c>
    </row>
    <row r="79" spans="1:11" x14ac:dyDescent="0.25">
      <c r="A79">
        <v>74</v>
      </c>
      <c r="B79" t="s">
        <v>941</v>
      </c>
      <c r="C79" t="s">
        <v>942</v>
      </c>
      <c r="D79" t="s">
        <v>943</v>
      </c>
      <c r="E79" t="s">
        <v>944</v>
      </c>
      <c r="F79" s="40">
        <v>45181</v>
      </c>
      <c r="G79" t="s">
        <v>243</v>
      </c>
      <c r="H79" t="s">
        <v>242</v>
      </c>
      <c r="I79" t="s">
        <v>9</v>
      </c>
      <c r="J79" s="35">
        <v>2000</v>
      </c>
      <c r="K79" s="35">
        <v>4000</v>
      </c>
    </row>
    <row r="80" spans="1:11" x14ac:dyDescent="0.25">
      <c r="A80">
        <v>75</v>
      </c>
      <c r="B80" t="s">
        <v>703</v>
      </c>
      <c r="C80" t="s">
        <v>945</v>
      </c>
      <c r="D80" t="s">
        <v>705</v>
      </c>
      <c r="E80" t="s">
        <v>946</v>
      </c>
      <c r="F80" s="40">
        <v>45181</v>
      </c>
      <c r="G80" t="s">
        <v>253</v>
      </c>
      <c r="H80" t="s">
        <v>252</v>
      </c>
      <c r="I80" t="s">
        <v>9</v>
      </c>
      <c r="J80" s="35">
        <v>10000</v>
      </c>
      <c r="K80" s="35">
        <v>30000</v>
      </c>
    </row>
    <row r="81" spans="1:11" x14ac:dyDescent="0.25">
      <c r="A81">
        <v>76</v>
      </c>
      <c r="B81" t="s">
        <v>947</v>
      </c>
      <c r="C81" t="s">
        <v>948</v>
      </c>
      <c r="D81" t="s">
        <v>949</v>
      </c>
      <c r="E81" t="s">
        <v>950</v>
      </c>
      <c r="F81" s="40">
        <v>45181</v>
      </c>
      <c r="G81" t="s">
        <v>257</v>
      </c>
      <c r="H81" t="s">
        <v>256</v>
      </c>
      <c r="I81" t="s">
        <v>9</v>
      </c>
      <c r="J81" s="35">
        <v>4000</v>
      </c>
      <c r="K81" s="35">
        <v>8000</v>
      </c>
    </row>
    <row r="82" spans="1:11" x14ac:dyDescent="0.25">
      <c r="A82">
        <v>77</v>
      </c>
      <c r="B82" t="s">
        <v>639</v>
      </c>
      <c r="C82" t="s">
        <v>951</v>
      </c>
      <c r="D82" t="s">
        <v>641</v>
      </c>
      <c r="E82" t="s">
        <v>952</v>
      </c>
      <c r="F82" s="40">
        <v>45181</v>
      </c>
      <c r="G82" t="s">
        <v>259</v>
      </c>
      <c r="H82" t="s">
        <v>258</v>
      </c>
      <c r="I82" t="s">
        <v>9</v>
      </c>
      <c r="J82" s="35">
        <v>10000</v>
      </c>
      <c r="K82" s="35">
        <v>25000</v>
      </c>
    </row>
    <row r="83" spans="1:11" x14ac:dyDescent="0.25">
      <c r="A83">
        <v>78</v>
      </c>
      <c r="B83" t="s">
        <v>953</v>
      </c>
      <c r="C83" t="s">
        <v>954</v>
      </c>
      <c r="D83" t="s">
        <v>955</v>
      </c>
      <c r="E83" t="s">
        <v>956</v>
      </c>
      <c r="F83" s="40">
        <v>45181</v>
      </c>
      <c r="G83" t="s">
        <v>231</v>
      </c>
      <c r="H83" t="s">
        <v>230</v>
      </c>
      <c r="I83" t="s">
        <v>9</v>
      </c>
      <c r="J83" s="35">
        <v>10000</v>
      </c>
      <c r="K83" s="35">
        <v>20000</v>
      </c>
    </row>
    <row r="84" spans="1:11" x14ac:dyDescent="0.25">
      <c r="A84">
        <v>79</v>
      </c>
      <c r="B84" t="s">
        <v>627</v>
      </c>
      <c r="C84" t="s">
        <v>957</v>
      </c>
      <c r="D84" t="s">
        <v>629</v>
      </c>
      <c r="E84" t="s">
        <v>958</v>
      </c>
      <c r="F84" s="40">
        <v>45181</v>
      </c>
      <c r="G84" t="s">
        <v>233</v>
      </c>
      <c r="H84" t="s">
        <v>232</v>
      </c>
      <c r="I84" t="s">
        <v>9</v>
      </c>
      <c r="J84" s="35">
        <v>10000</v>
      </c>
      <c r="K84" s="35">
        <v>25000</v>
      </c>
    </row>
    <row r="85" spans="1:11" x14ac:dyDescent="0.25">
      <c r="A85">
        <v>80</v>
      </c>
      <c r="B85" t="s">
        <v>655</v>
      </c>
      <c r="C85" t="s">
        <v>959</v>
      </c>
      <c r="D85" t="s">
        <v>657</v>
      </c>
      <c r="E85" t="s">
        <v>960</v>
      </c>
      <c r="F85" s="40">
        <v>45181</v>
      </c>
      <c r="G85" t="s">
        <v>269</v>
      </c>
      <c r="H85" t="s">
        <v>268</v>
      </c>
      <c r="I85" t="s">
        <v>9</v>
      </c>
      <c r="J85" s="35">
        <v>9000</v>
      </c>
      <c r="K85" s="35">
        <v>25000</v>
      </c>
    </row>
    <row r="86" spans="1:11" x14ac:dyDescent="0.25">
      <c r="A86">
        <v>81</v>
      </c>
      <c r="B86" t="s">
        <v>659</v>
      </c>
      <c r="C86" t="s">
        <v>961</v>
      </c>
      <c r="D86" t="s">
        <v>661</v>
      </c>
      <c r="E86" t="s">
        <v>962</v>
      </c>
      <c r="F86" s="40">
        <v>45181</v>
      </c>
      <c r="G86" t="s">
        <v>239</v>
      </c>
      <c r="H86" t="s">
        <v>238</v>
      </c>
      <c r="I86" t="s">
        <v>9</v>
      </c>
      <c r="J86" s="35">
        <v>10000</v>
      </c>
      <c r="K86" s="35">
        <v>30000</v>
      </c>
    </row>
    <row r="87" spans="1:11" x14ac:dyDescent="0.25">
      <c r="A87">
        <v>82</v>
      </c>
      <c r="B87" t="s">
        <v>631</v>
      </c>
      <c r="C87" t="s">
        <v>963</v>
      </c>
      <c r="D87" t="s">
        <v>633</v>
      </c>
      <c r="E87" t="s">
        <v>964</v>
      </c>
      <c r="F87" s="40">
        <v>45181</v>
      </c>
      <c r="G87" t="s">
        <v>249</v>
      </c>
      <c r="H87" t="s">
        <v>248</v>
      </c>
      <c r="I87" t="s">
        <v>9</v>
      </c>
      <c r="J87" s="35">
        <v>5000</v>
      </c>
      <c r="K87" s="35">
        <v>15000</v>
      </c>
    </row>
    <row r="88" spans="1:11" x14ac:dyDescent="0.25">
      <c r="A88">
        <v>83</v>
      </c>
      <c r="B88" t="s">
        <v>965</v>
      </c>
      <c r="C88" t="s">
        <v>966</v>
      </c>
      <c r="D88" t="s">
        <v>967</v>
      </c>
      <c r="E88" t="s">
        <v>968</v>
      </c>
      <c r="F88" s="40">
        <v>45181</v>
      </c>
      <c r="G88" t="s">
        <v>255</v>
      </c>
      <c r="H88" t="s">
        <v>254</v>
      </c>
      <c r="I88" t="s">
        <v>9</v>
      </c>
      <c r="J88" s="35">
        <v>10000</v>
      </c>
      <c r="K88" s="35">
        <v>20000</v>
      </c>
    </row>
    <row r="89" spans="1:11" x14ac:dyDescent="0.25">
      <c r="A89">
        <v>84</v>
      </c>
      <c r="B89" t="s">
        <v>675</v>
      </c>
      <c r="C89" t="s">
        <v>969</v>
      </c>
      <c r="D89" t="s">
        <v>677</v>
      </c>
      <c r="E89" t="s">
        <v>970</v>
      </c>
      <c r="F89" s="40">
        <v>45181</v>
      </c>
      <c r="G89" t="s">
        <v>237</v>
      </c>
      <c r="H89" t="s">
        <v>236</v>
      </c>
      <c r="I89" t="s">
        <v>9</v>
      </c>
      <c r="J89" s="35">
        <v>5000</v>
      </c>
      <c r="K89" s="35">
        <v>15000</v>
      </c>
    </row>
    <row r="90" spans="1:11" x14ac:dyDescent="0.25">
      <c r="A90">
        <v>85</v>
      </c>
      <c r="B90" t="s">
        <v>715</v>
      </c>
      <c r="C90" t="s">
        <v>971</v>
      </c>
      <c r="D90" t="s">
        <v>717</v>
      </c>
      <c r="E90" t="s">
        <v>972</v>
      </c>
      <c r="F90" s="40">
        <v>45181</v>
      </c>
      <c r="G90" t="s">
        <v>247</v>
      </c>
      <c r="H90" t="s">
        <v>246</v>
      </c>
      <c r="I90" t="s">
        <v>9</v>
      </c>
      <c r="J90" s="35">
        <v>10000</v>
      </c>
      <c r="K90" s="35">
        <v>30000</v>
      </c>
    </row>
    <row r="91" spans="1:11" x14ac:dyDescent="0.25">
      <c r="A91">
        <v>86</v>
      </c>
      <c r="B91" t="s">
        <v>973</v>
      </c>
      <c r="C91" t="s">
        <v>974</v>
      </c>
      <c r="D91" t="s">
        <v>975</v>
      </c>
      <c r="E91" t="s">
        <v>976</v>
      </c>
      <c r="F91" s="40">
        <v>45181</v>
      </c>
      <c r="G91" t="s">
        <v>153</v>
      </c>
      <c r="H91" t="s">
        <v>152</v>
      </c>
      <c r="I91" t="s">
        <v>9</v>
      </c>
      <c r="J91" s="35">
        <v>10000</v>
      </c>
      <c r="K91" s="35">
        <v>20000</v>
      </c>
    </row>
    <row r="92" spans="1:11" x14ac:dyDescent="0.25">
      <c r="A92">
        <v>87</v>
      </c>
      <c r="B92" t="s">
        <v>977</v>
      </c>
      <c r="C92" t="s">
        <v>978</v>
      </c>
      <c r="D92" t="s">
        <v>979</v>
      </c>
      <c r="E92" t="s">
        <v>980</v>
      </c>
      <c r="F92" s="40">
        <v>45181</v>
      </c>
      <c r="G92" t="s">
        <v>137</v>
      </c>
      <c r="H92" t="s">
        <v>136</v>
      </c>
      <c r="I92" t="s">
        <v>9</v>
      </c>
      <c r="J92" s="35">
        <v>5000</v>
      </c>
      <c r="K92" s="35">
        <v>10000</v>
      </c>
    </row>
    <row r="93" spans="1:11" x14ac:dyDescent="0.25">
      <c r="A93">
        <v>88</v>
      </c>
      <c r="B93" t="s">
        <v>981</v>
      </c>
      <c r="C93" t="s">
        <v>982</v>
      </c>
      <c r="D93" t="s">
        <v>983</v>
      </c>
      <c r="E93" t="s">
        <v>984</v>
      </c>
      <c r="F93" s="40">
        <v>45181</v>
      </c>
      <c r="G93" t="s">
        <v>139</v>
      </c>
      <c r="H93" t="s">
        <v>138</v>
      </c>
      <c r="I93" t="s">
        <v>9</v>
      </c>
      <c r="J93" s="35">
        <v>15000</v>
      </c>
      <c r="K93" s="35">
        <v>30000</v>
      </c>
    </row>
    <row r="94" spans="1:11" x14ac:dyDescent="0.25">
      <c r="A94">
        <v>89</v>
      </c>
      <c r="B94" t="s">
        <v>619</v>
      </c>
      <c r="C94" t="s">
        <v>985</v>
      </c>
      <c r="D94" t="s">
        <v>621</v>
      </c>
      <c r="E94" t="s">
        <v>986</v>
      </c>
      <c r="F94" s="40">
        <v>45181</v>
      </c>
      <c r="G94" t="s">
        <v>131</v>
      </c>
      <c r="H94" t="s">
        <v>130</v>
      </c>
      <c r="I94" t="s">
        <v>9</v>
      </c>
      <c r="J94" s="35">
        <v>5000</v>
      </c>
      <c r="K94" s="35">
        <v>15000</v>
      </c>
    </row>
    <row r="95" spans="1:11" x14ac:dyDescent="0.25">
      <c r="A95">
        <v>90</v>
      </c>
      <c r="B95" t="s">
        <v>987</v>
      </c>
      <c r="C95" t="s">
        <v>988</v>
      </c>
      <c r="D95" t="s">
        <v>989</v>
      </c>
      <c r="E95" t="s">
        <v>990</v>
      </c>
      <c r="F95" s="40">
        <v>45181</v>
      </c>
      <c r="G95" t="s">
        <v>141</v>
      </c>
      <c r="H95" t="s">
        <v>140</v>
      </c>
      <c r="I95" t="s">
        <v>9</v>
      </c>
      <c r="J95" s="35">
        <v>10000</v>
      </c>
      <c r="K95" s="35">
        <v>20000</v>
      </c>
    </row>
    <row r="96" spans="1:11" x14ac:dyDescent="0.25">
      <c r="A96">
        <v>91</v>
      </c>
      <c r="B96" t="s">
        <v>607</v>
      </c>
      <c r="C96" t="s">
        <v>991</v>
      </c>
      <c r="D96" t="s">
        <v>609</v>
      </c>
      <c r="E96" t="s">
        <v>992</v>
      </c>
      <c r="F96" s="40">
        <v>45181</v>
      </c>
      <c r="G96" t="s">
        <v>135</v>
      </c>
      <c r="H96" t="s">
        <v>134</v>
      </c>
      <c r="I96" t="s">
        <v>9</v>
      </c>
      <c r="J96" s="35">
        <v>10000</v>
      </c>
      <c r="K96" s="35">
        <v>25000</v>
      </c>
    </row>
    <row r="97" spans="1:11" x14ac:dyDescent="0.25">
      <c r="A97">
        <v>92</v>
      </c>
      <c r="B97" t="s">
        <v>615</v>
      </c>
      <c r="C97" t="s">
        <v>993</v>
      </c>
      <c r="D97" t="s">
        <v>617</v>
      </c>
      <c r="E97" t="s">
        <v>994</v>
      </c>
      <c r="F97" s="40">
        <v>45181</v>
      </c>
      <c r="G97" t="s">
        <v>115</v>
      </c>
      <c r="H97" t="s">
        <v>114</v>
      </c>
      <c r="I97" t="s">
        <v>9</v>
      </c>
      <c r="J97" s="35">
        <v>5000</v>
      </c>
      <c r="K97" s="35">
        <v>15000</v>
      </c>
    </row>
    <row r="98" spans="1:11" x14ac:dyDescent="0.25">
      <c r="A98">
        <v>93</v>
      </c>
      <c r="B98" t="s">
        <v>611</v>
      </c>
      <c r="C98" t="s">
        <v>995</v>
      </c>
      <c r="D98" t="s">
        <v>613</v>
      </c>
      <c r="E98" t="s">
        <v>996</v>
      </c>
      <c r="F98" s="40">
        <v>45181</v>
      </c>
      <c r="G98" t="s">
        <v>143</v>
      </c>
      <c r="H98" t="s">
        <v>142</v>
      </c>
      <c r="I98" t="s">
        <v>9</v>
      </c>
      <c r="J98" s="35">
        <v>5000</v>
      </c>
      <c r="K98" s="35">
        <v>20000</v>
      </c>
    </row>
    <row r="99" spans="1:11" x14ac:dyDescent="0.25">
      <c r="A99">
        <v>94</v>
      </c>
      <c r="B99" t="s">
        <v>611</v>
      </c>
      <c r="C99" t="s">
        <v>997</v>
      </c>
      <c r="D99" t="s">
        <v>613</v>
      </c>
      <c r="E99" t="s">
        <v>998</v>
      </c>
      <c r="F99" s="40">
        <v>45181</v>
      </c>
      <c r="G99" t="s">
        <v>143</v>
      </c>
      <c r="H99" t="s">
        <v>142</v>
      </c>
      <c r="I99" t="s">
        <v>9</v>
      </c>
      <c r="J99" s="35">
        <v>0</v>
      </c>
      <c r="K99" s="35">
        <v>15000</v>
      </c>
    </row>
    <row r="100" spans="1:11" x14ac:dyDescent="0.25">
      <c r="A100">
        <v>95</v>
      </c>
      <c r="B100" t="s">
        <v>999</v>
      </c>
      <c r="C100" t="s">
        <v>1000</v>
      </c>
      <c r="D100" t="s">
        <v>1001</v>
      </c>
      <c r="E100" t="s">
        <v>1002</v>
      </c>
      <c r="F100" s="40">
        <v>45181</v>
      </c>
      <c r="G100" t="s">
        <v>133</v>
      </c>
      <c r="H100" t="s">
        <v>132</v>
      </c>
      <c r="I100" t="s">
        <v>9</v>
      </c>
      <c r="J100" s="35">
        <v>50000</v>
      </c>
      <c r="K100" s="35">
        <v>100000</v>
      </c>
    </row>
    <row r="101" spans="1:11" x14ac:dyDescent="0.25">
      <c r="A101">
        <v>96</v>
      </c>
      <c r="B101" t="s">
        <v>1003</v>
      </c>
      <c r="C101" t="s">
        <v>1004</v>
      </c>
      <c r="D101" t="s">
        <v>1005</v>
      </c>
      <c r="E101" t="s">
        <v>1006</v>
      </c>
      <c r="F101" s="40">
        <v>45181</v>
      </c>
      <c r="G101" t="s">
        <v>149</v>
      </c>
      <c r="H101" t="s">
        <v>148</v>
      </c>
      <c r="I101" t="s">
        <v>9</v>
      </c>
      <c r="J101" s="35">
        <v>5000</v>
      </c>
      <c r="K101" s="35">
        <v>10000</v>
      </c>
    </row>
    <row r="102" spans="1:11" x14ac:dyDescent="0.25">
      <c r="A102">
        <v>97</v>
      </c>
      <c r="B102" t="s">
        <v>1007</v>
      </c>
      <c r="C102" t="s">
        <v>1008</v>
      </c>
      <c r="D102" t="s">
        <v>1009</v>
      </c>
      <c r="E102" t="s">
        <v>1010</v>
      </c>
      <c r="F102" s="40">
        <v>45181</v>
      </c>
      <c r="G102" t="s">
        <v>123</v>
      </c>
      <c r="H102" t="s">
        <v>122</v>
      </c>
      <c r="I102" t="s">
        <v>9</v>
      </c>
      <c r="J102" s="35">
        <v>5000</v>
      </c>
      <c r="K102" s="35">
        <v>10000</v>
      </c>
    </row>
    <row r="103" spans="1:11" x14ac:dyDescent="0.25">
      <c r="A103">
        <v>98</v>
      </c>
      <c r="B103" t="s">
        <v>623</v>
      </c>
      <c r="C103" t="s">
        <v>1011</v>
      </c>
      <c r="D103" t="s">
        <v>625</v>
      </c>
      <c r="E103" t="s">
        <v>1012</v>
      </c>
      <c r="F103" s="40">
        <v>45181</v>
      </c>
      <c r="G103" t="s">
        <v>127</v>
      </c>
      <c r="H103" t="s">
        <v>126</v>
      </c>
      <c r="I103" t="s">
        <v>9</v>
      </c>
      <c r="J103" s="35">
        <v>5000</v>
      </c>
      <c r="K103" s="35">
        <v>15000</v>
      </c>
    </row>
    <row r="104" spans="1:11" x14ac:dyDescent="0.25">
      <c r="A104">
        <v>99</v>
      </c>
      <c r="B104" t="s">
        <v>1013</v>
      </c>
      <c r="C104" t="s">
        <v>1014</v>
      </c>
      <c r="D104" t="s">
        <v>1015</v>
      </c>
      <c r="E104" t="s">
        <v>1016</v>
      </c>
      <c r="F104" s="40">
        <v>45181</v>
      </c>
      <c r="G104" t="s">
        <v>429</v>
      </c>
      <c r="H104" t="s">
        <v>428</v>
      </c>
      <c r="I104" t="s">
        <v>9</v>
      </c>
      <c r="J104" s="35">
        <v>5000</v>
      </c>
      <c r="K104" s="35">
        <v>10000</v>
      </c>
    </row>
    <row r="105" spans="1:11" x14ac:dyDescent="0.25">
      <c r="A105">
        <v>100</v>
      </c>
      <c r="B105" t="s">
        <v>1017</v>
      </c>
      <c r="C105" t="s">
        <v>1018</v>
      </c>
      <c r="D105" t="s">
        <v>1019</v>
      </c>
      <c r="E105" t="s">
        <v>1020</v>
      </c>
      <c r="F105" s="40">
        <v>45181</v>
      </c>
      <c r="G105" t="s">
        <v>445</v>
      </c>
      <c r="H105" t="s">
        <v>444</v>
      </c>
      <c r="I105" t="s">
        <v>9</v>
      </c>
      <c r="J105" s="35">
        <v>10000</v>
      </c>
      <c r="K105" s="35">
        <v>20000</v>
      </c>
    </row>
    <row r="106" spans="1:11" x14ac:dyDescent="0.25">
      <c r="A106">
        <v>101</v>
      </c>
      <c r="B106" t="s">
        <v>1021</v>
      </c>
      <c r="C106" t="s">
        <v>1022</v>
      </c>
      <c r="D106" t="s">
        <v>1023</v>
      </c>
      <c r="E106" t="s">
        <v>1024</v>
      </c>
      <c r="F106" s="40">
        <v>45181</v>
      </c>
      <c r="G106" t="s">
        <v>415</v>
      </c>
      <c r="H106" t="s">
        <v>414</v>
      </c>
      <c r="I106" t="s">
        <v>9</v>
      </c>
      <c r="J106" s="35">
        <v>5000</v>
      </c>
      <c r="K106" s="35">
        <v>10000</v>
      </c>
    </row>
    <row r="107" spans="1:11" x14ac:dyDescent="0.25">
      <c r="A107">
        <v>102</v>
      </c>
      <c r="B107" t="s">
        <v>1025</v>
      </c>
      <c r="C107" t="s">
        <v>1026</v>
      </c>
      <c r="D107" t="s">
        <v>1027</v>
      </c>
      <c r="E107" t="s">
        <v>1028</v>
      </c>
      <c r="F107" s="40">
        <v>45181</v>
      </c>
      <c r="G107" t="s">
        <v>471</v>
      </c>
      <c r="H107" t="s">
        <v>470</v>
      </c>
      <c r="I107" t="s">
        <v>9</v>
      </c>
      <c r="J107" s="35">
        <v>2000</v>
      </c>
      <c r="K107" s="35">
        <v>4000</v>
      </c>
    </row>
    <row r="108" spans="1:11" x14ac:dyDescent="0.25">
      <c r="A108">
        <v>103</v>
      </c>
      <c r="B108" t="s">
        <v>1029</v>
      </c>
      <c r="C108" t="s">
        <v>1030</v>
      </c>
      <c r="D108" t="s">
        <v>1031</v>
      </c>
      <c r="E108" t="s">
        <v>1032</v>
      </c>
      <c r="F108" s="40">
        <v>45181</v>
      </c>
      <c r="G108" t="s">
        <v>411</v>
      </c>
      <c r="H108" t="s">
        <v>410</v>
      </c>
      <c r="I108" t="s">
        <v>9</v>
      </c>
      <c r="J108" s="35">
        <v>5000</v>
      </c>
      <c r="K108" s="35">
        <v>10000</v>
      </c>
    </row>
    <row r="109" spans="1:11" x14ac:dyDescent="0.25">
      <c r="A109">
        <v>104</v>
      </c>
      <c r="B109" t="s">
        <v>1033</v>
      </c>
      <c r="C109" t="s">
        <v>1034</v>
      </c>
      <c r="D109" t="s">
        <v>1035</v>
      </c>
      <c r="E109" t="s">
        <v>1036</v>
      </c>
      <c r="F109" s="40">
        <v>45181</v>
      </c>
      <c r="G109" t="s">
        <v>467</v>
      </c>
      <c r="H109" t="s">
        <v>466</v>
      </c>
      <c r="I109" t="s">
        <v>9</v>
      </c>
      <c r="J109" s="35">
        <v>10000</v>
      </c>
      <c r="K109" s="35">
        <v>20000</v>
      </c>
    </row>
    <row r="110" spans="1:11" x14ac:dyDescent="0.25">
      <c r="A110">
        <v>105</v>
      </c>
      <c r="B110" t="s">
        <v>1037</v>
      </c>
      <c r="C110" t="s">
        <v>1038</v>
      </c>
      <c r="D110" t="s">
        <v>1039</v>
      </c>
      <c r="E110" t="s">
        <v>1040</v>
      </c>
      <c r="F110" s="40">
        <v>45181</v>
      </c>
      <c r="G110" t="s">
        <v>441</v>
      </c>
      <c r="H110" t="s">
        <v>440</v>
      </c>
      <c r="I110" t="s">
        <v>9</v>
      </c>
      <c r="J110" s="35">
        <v>2000</v>
      </c>
      <c r="K110" s="35">
        <v>4000</v>
      </c>
    </row>
    <row r="111" spans="1:11" x14ac:dyDescent="0.25">
      <c r="A111">
        <v>106</v>
      </c>
      <c r="B111" t="s">
        <v>1041</v>
      </c>
      <c r="C111" t="s">
        <v>1042</v>
      </c>
      <c r="D111" t="s">
        <v>1043</v>
      </c>
      <c r="E111" t="s">
        <v>1044</v>
      </c>
      <c r="F111" s="40">
        <v>45181</v>
      </c>
      <c r="G111" t="s">
        <v>443</v>
      </c>
      <c r="H111" t="s">
        <v>442</v>
      </c>
      <c r="I111" t="s">
        <v>9</v>
      </c>
      <c r="J111" s="35">
        <v>6000</v>
      </c>
      <c r="K111" s="35">
        <v>12000</v>
      </c>
    </row>
    <row r="112" spans="1:11" x14ac:dyDescent="0.25">
      <c r="A112">
        <v>107</v>
      </c>
      <c r="B112" t="s">
        <v>1045</v>
      </c>
      <c r="C112" t="s">
        <v>1046</v>
      </c>
      <c r="D112" t="s">
        <v>1047</v>
      </c>
      <c r="E112" t="s">
        <v>1048</v>
      </c>
      <c r="F112" s="40">
        <v>45181</v>
      </c>
      <c r="G112" t="s">
        <v>425</v>
      </c>
      <c r="H112" t="s">
        <v>424</v>
      </c>
      <c r="I112" t="s">
        <v>9</v>
      </c>
      <c r="J112" s="35">
        <v>2000</v>
      </c>
      <c r="K112" s="35">
        <v>4000</v>
      </c>
    </row>
    <row r="113" spans="1:11" x14ac:dyDescent="0.25">
      <c r="A113">
        <v>108</v>
      </c>
      <c r="B113" t="s">
        <v>1049</v>
      </c>
      <c r="C113" t="s">
        <v>1050</v>
      </c>
      <c r="D113" t="s">
        <v>1051</v>
      </c>
      <c r="E113" t="s">
        <v>1052</v>
      </c>
      <c r="F113" s="40">
        <v>45181</v>
      </c>
      <c r="G113" t="s">
        <v>455</v>
      </c>
      <c r="H113" t="s">
        <v>454</v>
      </c>
      <c r="I113" t="s">
        <v>9</v>
      </c>
      <c r="J113" s="35">
        <v>10000</v>
      </c>
      <c r="K113" s="35">
        <v>20000</v>
      </c>
    </row>
    <row r="114" spans="1:11" x14ac:dyDescent="0.25">
      <c r="A114">
        <v>109</v>
      </c>
      <c r="B114" t="s">
        <v>1053</v>
      </c>
      <c r="C114" t="s">
        <v>1054</v>
      </c>
      <c r="D114" t="s">
        <v>1055</v>
      </c>
      <c r="E114" t="s">
        <v>1056</v>
      </c>
      <c r="F114" s="40">
        <v>45181</v>
      </c>
      <c r="G114" t="s">
        <v>423</v>
      </c>
      <c r="H114" t="s">
        <v>422</v>
      </c>
      <c r="I114" t="s">
        <v>9</v>
      </c>
      <c r="J114" s="35">
        <v>10000</v>
      </c>
      <c r="K114" s="35">
        <v>20000</v>
      </c>
    </row>
    <row r="115" spans="1:11" x14ac:dyDescent="0.25">
      <c r="A115">
        <v>110</v>
      </c>
      <c r="B115" t="s">
        <v>1057</v>
      </c>
      <c r="C115" t="s">
        <v>1058</v>
      </c>
      <c r="D115" t="s">
        <v>1059</v>
      </c>
      <c r="E115" t="s">
        <v>1060</v>
      </c>
      <c r="F115" s="40">
        <v>45181</v>
      </c>
      <c r="G115" t="s">
        <v>449</v>
      </c>
      <c r="H115" t="s">
        <v>448</v>
      </c>
      <c r="I115" t="s">
        <v>9</v>
      </c>
      <c r="J115" s="35">
        <v>10000</v>
      </c>
      <c r="K115" s="35">
        <v>20000</v>
      </c>
    </row>
    <row r="116" spans="1:11" x14ac:dyDescent="0.25">
      <c r="A116">
        <v>111</v>
      </c>
      <c r="B116" t="s">
        <v>1061</v>
      </c>
      <c r="C116" t="s">
        <v>1062</v>
      </c>
      <c r="D116" t="s">
        <v>1063</v>
      </c>
      <c r="E116" t="s">
        <v>1064</v>
      </c>
      <c r="F116" s="40">
        <v>45181</v>
      </c>
      <c r="G116" t="s">
        <v>427</v>
      </c>
      <c r="H116" t="s">
        <v>426</v>
      </c>
      <c r="I116" t="s">
        <v>9</v>
      </c>
      <c r="J116" s="35">
        <v>2000</v>
      </c>
      <c r="K116" s="35">
        <v>4000</v>
      </c>
    </row>
    <row r="117" spans="1:11" x14ac:dyDescent="0.25">
      <c r="A117">
        <v>112</v>
      </c>
      <c r="B117" t="s">
        <v>1065</v>
      </c>
      <c r="C117" t="s">
        <v>1066</v>
      </c>
      <c r="D117" t="s">
        <v>1067</v>
      </c>
      <c r="E117" t="s">
        <v>1068</v>
      </c>
      <c r="F117" s="40">
        <v>45181</v>
      </c>
      <c r="G117" t="s">
        <v>461</v>
      </c>
      <c r="H117" t="s">
        <v>460</v>
      </c>
      <c r="I117" t="s">
        <v>9</v>
      </c>
      <c r="J117" s="35">
        <v>10000</v>
      </c>
      <c r="K117" s="35">
        <v>20000</v>
      </c>
    </row>
    <row r="118" spans="1:11" x14ac:dyDescent="0.25">
      <c r="A118">
        <v>113</v>
      </c>
      <c r="B118" t="s">
        <v>1069</v>
      </c>
      <c r="C118" t="s">
        <v>1070</v>
      </c>
      <c r="D118" t="s">
        <v>1071</v>
      </c>
      <c r="E118" t="s">
        <v>1072</v>
      </c>
      <c r="F118" s="40">
        <v>45181</v>
      </c>
      <c r="G118" t="s">
        <v>435</v>
      </c>
      <c r="H118" t="s">
        <v>434</v>
      </c>
      <c r="I118" t="s">
        <v>9</v>
      </c>
      <c r="J118" s="35">
        <v>10000</v>
      </c>
      <c r="K118" s="35">
        <v>20000</v>
      </c>
    </row>
    <row r="119" spans="1:11" x14ac:dyDescent="0.25">
      <c r="A119">
        <v>114</v>
      </c>
      <c r="B119" t="s">
        <v>1073</v>
      </c>
      <c r="C119" t="s">
        <v>1074</v>
      </c>
      <c r="D119" t="s">
        <v>1075</v>
      </c>
      <c r="E119" t="s">
        <v>1076</v>
      </c>
      <c r="F119" s="40">
        <v>45181</v>
      </c>
      <c r="G119" t="s">
        <v>385</v>
      </c>
      <c r="H119" t="s">
        <v>384</v>
      </c>
      <c r="I119" t="s">
        <v>9</v>
      </c>
      <c r="J119" s="35">
        <v>10000</v>
      </c>
      <c r="K119" s="35">
        <v>20000</v>
      </c>
    </row>
    <row r="120" spans="1:11" x14ac:dyDescent="0.25">
      <c r="A120">
        <v>115</v>
      </c>
      <c r="B120" t="s">
        <v>1077</v>
      </c>
      <c r="C120" t="s">
        <v>1078</v>
      </c>
      <c r="D120" t="s">
        <v>1079</v>
      </c>
      <c r="E120" t="s">
        <v>1080</v>
      </c>
      <c r="F120" s="40">
        <v>45181</v>
      </c>
      <c r="G120" t="s">
        <v>383</v>
      </c>
      <c r="H120" t="s">
        <v>382</v>
      </c>
      <c r="I120" t="s">
        <v>9</v>
      </c>
      <c r="J120" s="35">
        <v>15000</v>
      </c>
      <c r="K120" s="35">
        <v>30000</v>
      </c>
    </row>
    <row r="121" spans="1:11" x14ac:dyDescent="0.25">
      <c r="A121">
        <v>116</v>
      </c>
      <c r="B121" t="s">
        <v>1081</v>
      </c>
      <c r="C121" t="s">
        <v>1082</v>
      </c>
      <c r="D121" t="s">
        <v>1083</v>
      </c>
      <c r="E121" t="s">
        <v>1084</v>
      </c>
      <c r="F121" s="40">
        <v>45181</v>
      </c>
      <c r="G121" t="s">
        <v>397</v>
      </c>
      <c r="H121" t="s">
        <v>396</v>
      </c>
      <c r="I121" t="s">
        <v>9</v>
      </c>
      <c r="J121" s="35">
        <v>5000</v>
      </c>
      <c r="K121" s="35">
        <v>10000</v>
      </c>
    </row>
    <row r="122" spans="1:11" x14ac:dyDescent="0.25">
      <c r="A122">
        <v>117</v>
      </c>
      <c r="B122" t="s">
        <v>1085</v>
      </c>
      <c r="C122" t="s">
        <v>1086</v>
      </c>
      <c r="D122" t="s">
        <v>1087</v>
      </c>
      <c r="E122" t="s">
        <v>1088</v>
      </c>
      <c r="F122" s="40">
        <v>45181</v>
      </c>
      <c r="G122" t="s">
        <v>387</v>
      </c>
      <c r="H122" t="s">
        <v>386</v>
      </c>
      <c r="I122" t="s">
        <v>9</v>
      </c>
      <c r="J122" s="35">
        <v>5000</v>
      </c>
      <c r="K122" s="35">
        <v>10000</v>
      </c>
    </row>
    <row r="123" spans="1:11" x14ac:dyDescent="0.25">
      <c r="A123">
        <v>118</v>
      </c>
      <c r="B123" t="s">
        <v>1089</v>
      </c>
      <c r="C123" t="s">
        <v>1090</v>
      </c>
      <c r="D123" t="s">
        <v>1091</v>
      </c>
      <c r="E123" t="s">
        <v>1092</v>
      </c>
      <c r="F123" s="40">
        <v>45181</v>
      </c>
      <c r="G123" t="s">
        <v>389</v>
      </c>
      <c r="H123" t="s">
        <v>388</v>
      </c>
      <c r="I123" t="s">
        <v>9</v>
      </c>
      <c r="J123" s="35">
        <v>5000</v>
      </c>
      <c r="K123" s="35">
        <v>10000</v>
      </c>
    </row>
    <row r="124" spans="1:11" x14ac:dyDescent="0.25">
      <c r="A124">
        <v>119</v>
      </c>
      <c r="B124" t="s">
        <v>1093</v>
      </c>
      <c r="C124" t="s">
        <v>1094</v>
      </c>
      <c r="D124" t="s">
        <v>1095</v>
      </c>
      <c r="E124" t="s">
        <v>1096</v>
      </c>
      <c r="F124" s="40">
        <v>45181</v>
      </c>
      <c r="G124" t="s">
        <v>407</v>
      </c>
      <c r="H124" t="s">
        <v>406</v>
      </c>
      <c r="I124" t="s">
        <v>9</v>
      </c>
      <c r="J124" s="35">
        <v>5000</v>
      </c>
      <c r="K124" s="35">
        <v>10000</v>
      </c>
    </row>
    <row r="125" spans="1:11" x14ac:dyDescent="0.25">
      <c r="A125">
        <v>120</v>
      </c>
      <c r="B125" t="s">
        <v>1097</v>
      </c>
      <c r="C125" t="s">
        <v>1098</v>
      </c>
      <c r="D125" t="s">
        <v>1099</v>
      </c>
      <c r="E125" t="s">
        <v>1100</v>
      </c>
      <c r="F125" s="40">
        <v>45181</v>
      </c>
      <c r="G125" t="s">
        <v>379</v>
      </c>
      <c r="H125" t="s">
        <v>378</v>
      </c>
      <c r="I125" t="s">
        <v>9</v>
      </c>
      <c r="J125" s="35">
        <v>10000</v>
      </c>
      <c r="K125" s="35">
        <v>20000</v>
      </c>
    </row>
    <row r="126" spans="1:11" x14ac:dyDescent="0.25">
      <c r="A126">
        <v>121</v>
      </c>
      <c r="B126" t="s">
        <v>1101</v>
      </c>
      <c r="C126" t="s">
        <v>1102</v>
      </c>
      <c r="D126" t="s">
        <v>1103</v>
      </c>
      <c r="E126" t="s">
        <v>1104</v>
      </c>
      <c r="F126" s="40">
        <v>45181</v>
      </c>
      <c r="G126" t="s">
        <v>393</v>
      </c>
      <c r="H126" t="s">
        <v>392</v>
      </c>
      <c r="I126" t="s">
        <v>9</v>
      </c>
      <c r="J126" s="35">
        <v>5000</v>
      </c>
      <c r="K126" s="35">
        <v>10000</v>
      </c>
    </row>
    <row r="127" spans="1:11" x14ac:dyDescent="0.25">
      <c r="A127">
        <v>122</v>
      </c>
      <c r="B127" t="s">
        <v>1105</v>
      </c>
      <c r="C127" t="s">
        <v>1106</v>
      </c>
      <c r="D127" t="s">
        <v>1107</v>
      </c>
      <c r="E127" t="s">
        <v>1108</v>
      </c>
      <c r="F127" s="40">
        <v>45181</v>
      </c>
      <c r="G127" t="s">
        <v>381</v>
      </c>
      <c r="H127" t="s">
        <v>380</v>
      </c>
      <c r="I127" t="s">
        <v>9</v>
      </c>
      <c r="J127" s="35">
        <v>15000</v>
      </c>
      <c r="K127" s="35">
        <v>30000</v>
      </c>
    </row>
    <row r="128" spans="1:11" x14ac:dyDescent="0.25">
      <c r="A128">
        <v>123</v>
      </c>
      <c r="B128" t="s">
        <v>1105</v>
      </c>
      <c r="C128" t="s">
        <v>1109</v>
      </c>
      <c r="D128" t="s">
        <v>1107</v>
      </c>
      <c r="E128" t="s">
        <v>1110</v>
      </c>
      <c r="F128" s="40">
        <v>45181</v>
      </c>
      <c r="G128" t="s">
        <v>381</v>
      </c>
      <c r="H128" t="s">
        <v>380</v>
      </c>
      <c r="I128" t="s">
        <v>9</v>
      </c>
      <c r="J128" s="35">
        <v>0</v>
      </c>
      <c r="K128" s="35">
        <v>15000</v>
      </c>
    </row>
    <row r="129" spans="1:11" x14ac:dyDescent="0.25">
      <c r="A129">
        <v>124</v>
      </c>
      <c r="B129" t="s">
        <v>1111</v>
      </c>
      <c r="C129" t="s">
        <v>1112</v>
      </c>
      <c r="D129" t="s">
        <v>1113</v>
      </c>
      <c r="E129" t="s">
        <v>1114</v>
      </c>
      <c r="F129" s="40">
        <v>45181</v>
      </c>
      <c r="G129" t="s">
        <v>507</v>
      </c>
      <c r="H129" t="s">
        <v>506</v>
      </c>
      <c r="I129" t="s">
        <v>9</v>
      </c>
      <c r="J129" s="35">
        <v>6000</v>
      </c>
      <c r="K129" s="35">
        <v>12000</v>
      </c>
    </row>
    <row r="130" spans="1:11" x14ac:dyDescent="0.25">
      <c r="A130">
        <v>125</v>
      </c>
      <c r="B130" t="s">
        <v>1115</v>
      </c>
      <c r="C130" t="s">
        <v>1116</v>
      </c>
      <c r="D130" t="s">
        <v>1117</v>
      </c>
      <c r="E130" t="s">
        <v>1118</v>
      </c>
      <c r="F130" s="40">
        <v>45181</v>
      </c>
      <c r="G130" t="s">
        <v>481</v>
      </c>
      <c r="H130" t="s">
        <v>480</v>
      </c>
      <c r="I130" t="s">
        <v>9</v>
      </c>
      <c r="J130" s="35">
        <v>5000</v>
      </c>
      <c r="K130" s="35">
        <v>10000</v>
      </c>
    </row>
    <row r="131" spans="1:11" x14ac:dyDescent="0.25">
      <c r="A131">
        <v>126</v>
      </c>
      <c r="B131" t="s">
        <v>1119</v>
      </c>
      <c r="C131" t="s">
        <v>1120</v>
      </c>
      <c r="D131" t="s">
        <v>1121</v>
      </c>
      <c r="E131" t="s">
        <v>1122</v>
      </c>
      <c r="F131" s="40">
        <v>45181</v>
      </c>
      <c r="G131" t="s">
        <v>511</v>
      </c>
      <c r="H131" t="s">
        <v>510</v>
      </c>
      <c r="I131" t="s">
        <v>9</v>
      </c>
      <c r="J131" s="35">
        <v>5000</v>
      </c>
      <c r="K131" s="35">
        <v>10000</v>
      </c>
    </row>
    <row r="132" spans="1:11" x14ac:dyDescent="0.25">
      <c r="A132">
        <v>127</v>
      </c>
      <c r="B132" t="s">
        <v>1123</v>
      </c>
      <c r="C132" t="s">
        <v>1124</v>
      </c>
      <c r="D132" t="s">
        <v>1125</v>
      </c>
      <c r="E132" t="s">
        <v>1126</v>
      </c>
      <c r="F132" s="40">
        <v>45181</v>
      </c>
      <c r="G132" t="s">
        <v>499</v>
      </c>
      <c r="H132" t="s">
        <v>498</v>
      </c>
      <c r="I132" t="s">
        <v>9</v>
      </c>
      <c r="J132" s="35">
        <v>10000</v>
      </c>
      <c r="K132" s="35">
        <v>20000</v>
      </c>
    </row>
    <row r="133" spans="1:11" x14ac:dyDescent="0.25">
      <c r="A133">
        <v>128</v>
      </c>
      <c r="B133" t="s">
        <v>1127</v>
      </c>
      <c r="C133" t="s">
        <v>1128</v>
      </c>
      <c r="D133" t="s">
        <v>1129</v>
      </c>
      <c r="E133" t="s">
        <v>1130</v>
      </c>
      <c r="F133" s="40">
        <v>45181</v>
      </c>
      <c r="G133" t="s">
        <v>493</v>
      </c>
      <c r="H133" t="s">
        <v>492</v>
      </c>
      <c r="I133" t="s">
        <v>9</v>
      </c>
      <c r="J133" s="35">
        <v>10000</v>
      </c>
      <c r="K133" s="35">
        <v>20000</v>
      </c>
    </row>
    <row r="134" spans="1:11" x14ac:dyDescent="0.25">
      <c r="A134">
        <v>129</v>
      </c>
      <c r="B134" t="s">
        <v>1131</v>
      </c>
      <c r="C134" t="s">
        <v>1132</v>
      </c>
      <c r="D134" t="s">
        <v>1133</v>
      </c>
      <c r="E134" t="s">
        <v>1134</v>
      </c>
      <c r="F134" s="40">
        <v>45181</v>
      </c>
      <c r="G134" t="s">
        <v>487</v>
      </c>
      <c r="H134" t="s">
        <v>486</v>
      </c>
      <c r="I134" t="s">
        <v>9</v>
      </c>
      <c r="J134" s="35">
        <v>5000</v>
      </c>
      <c r="K134" s="35">
        <v>10000</v>
      </c>
    </row>
    <row r="135" spans="1:11" x14ac:dyDescent="0.25">
      <c r="A135">
        <v>130</v>
      </c>
      <c r="B135" t="s">
        <v>1135</v>
      </c>
      <c r="C135" t="s">
        <v>1136</v>
      </c>
      <c r="D135" t="s">
        <v>1137</v>
      </c>
      <c r="E135" t="s">
        <v>1138</v>
      </c>
      <c r="F135" s="40">
        <v>45181</v>
      </c>
      <c r="G135" t="s">
        <v>489</v>
      </c>
      <c r="H135" t="s">
        <v>488</v>
      </c>
      <c r="I135" t="s">
        <v>9</v>
      </c>
      <c r="J135" s="35">
        <v>10000</v>
      </c>
      <c r="K135" s="35">
        <v>20000</v>
      </c>
    </row>
    <row r="136" spans="1:11" x14ac:dyDescent="0.25">
      <c r="A136">
        <v>131</v>
      </c>
      <c r="B136" t="s">
        <v>1139</v>
      </c>
      <c r="C136" t="s">
        <v>1140</v>
      </c>
      <c r="D136" t="s">
        <v>1141</v>
      </c>
      <c r="E136" t="s">
        <v>1142</v>
      </c>
      <c r="F136" s="40">
        <v>45181</v>
      </c>
      <c r="G136" t="s">
        <v>519</v>
      </c>
      <c r="H136" t="s">
        <v>518</v>
      </c>
      <c r="I136" t="s">
        <v>9</v>
      </c>
      <c r="J136" s="35">
        <v>5000</v>
      </c>
      <c r="K136" s="35">
        <v>10000</v>
      </c>
    </row>
    <row r="137" spans="1:11" x14ac:dyDescent="0.25">
      <c r="A137">
        <v>132</v>
      </c>
      <c r="B137" t="s">
        <v>1143</v>
      </c>
      <c r="C137" t="s">
        <v>1144</v>
      </c>
      <c r="D137" t="s">
        <v>1145</v>
      </c>
      <c r="E137" t="s">
        <v>1146</v>
      </c>
      <c r="F137" s="40">
        <v>45181</v>
      </c>
      <c r="G137" t="s">
        <v>515</v>
      </c>
      <c r="H137" t="s">
        <v>514</v>
      </c>
      <c r="I137" t="s">
        <v>9</v>
      </c>
      <c r="J137" s="35">
        <v>10000</v>
      </c>
      <c r="K137" s="35">
        <v>20000</v>
      </c>
    </row>
    <row r="138" spans="1:11" x14ac:dyDescent="0.25">
      <c r="A138">
        <v>133</v>
      </c>
      <c r="B138" t="s">
        <v>1147</v>
      </c>
      <c r="C138" t="s">
        <v>1148</v>
      </c>
      <c r="D138" t="s">
        <v>1149</v>
      </c>
      <c r="E138" t="s">
        <v>1150</v>
      </c>
      <c r="F138" s="40">
        <v>45181</v>
      </c>
      <c r="G138" t="s">
        <v>513</v>
      </c>
      <c r="H138" t="s">
        <v>512</v>
      </c>
      <c r="I138" t="s">
        <v>9</v>
      </c>
      <c r="J138" s="35">
        <v>10000</v>
      </c>
      <c r="K138" s="35">
        <v>20000</v>
      </c>
    </row>
    <row r="139" spans="1:11" x14ac:dyDescent="0.25">
      <c r="A139">
        <v>134</v>
      </c>
      <c r="B139" t="s">
        <v>1151</v>
      </c>
      <c r="C139" t="s">
        <v>1152</v>
      </c>
      <c r="D139" t="s">
        <v>1153</v>
      </c>
      <c r="E139" t="s">
        <v>1154</v>
      </c>
      <c r="F139" s="40">
        <v>45181</v>
      </c>
      <c r="G139" t="s">
        <v>479</v>
      </c>
      <c r="H139" t="s">
        <v>478</v>
      </c>
      <c r="I139" t="s">
        <v>9</v>
      </c>
      <c r="J139" s="35">
        <v>10000</v>
      </c>
      <c r="K139" s="35">
        <v>20000</v>
      </c>
    </row>
    <row r="140" spans="1:11" x14ac:dyDescent="0.25">
      <c r="A140">
        <v>135</v>
      </c>
      <c r="B140" t="s">
        <v>1155</v>
      </c>
      <c r="C140" t="s">
        <v>1156</v>
      </c>
      <c r="D140" t="s">
        <v>1157</v>
      </c>
      <c r="E140" t="s">
        <v>1158</v>
      </c>
      <c r="F140" s="40">
        <v>45181</v>
      </c>
      <c r="G140" t="s">
        <v>483</v>
      </c>
      <c r="H140" t="s">
        <v>482</v>
      </c>
      <c r="I140" t="s">
        <v>9</v>
      </c>
      <c r="J140" s="35">
        <v>10000</v>
      </c>
      <c r="K140" s="35">
        <v>20000</v>
      </c>
    </row>
    <row r="141" spans="1:11" x14ac:dyDescent="0.25">
      <c r="A141">
        <v>136</v>
      </c>
      <c r="B141" t="s">
        <v>595</v>
      </c>
      <c r="C141" t="s">
        <v>1159</v>
      </c>
      <c r="D141" t="s">
        <v>597</v>
      </c>
      <c r="E141" t="s">
        <v>1160</v>
      </c>
      <c r="F141" s="40">
        <v>45181</v>
      </c>
      <c r="G141" t="s">
        <v>177</v>
      </c>
      <c r="H141" t="s">
        <v>176</v>
      </c>
      <c r="I141" t="s">
        <v>9</v>
      </c>
      <c r="J141" s="35">
        <v>5000</v>
      </c>
      <c r="K141" s="35">
        <v>20000</v>
      </c>
    </row>
    <row r="142" spans="1:11" x14ac:dyDescent="0.25">
      <c r="A142">
        <v>137</v>
      </c>
      <c r="B142" t="s">
        <v>1161</v>
      </c>
      <c r="C142" t="s">
        <v>1162</v>
      </c>
      <c r="D142" t="s">
        <v>1163</v>
      </c>
      <c r="E142" t="s">
        <v>1164</v>
      </c>
      <c r="F142" s="40">
        <v>45181</v>
      </c>
      <c r="G142" t="s">
        <v>179</v>
      </c>
      <c r="H142" t="s">
        <v>178</v>
      </c>
      <c r="I142" t="s">
        <v>9</v>
      </c>
      <c r="J142" s="35">
        <v>10000</v>
      </c>
      <c r="K142" s="35">
        <v>20000</v>
      </c>
    </row>
    <row r="143" spans="1:11" x14ac:dyDescent="0.25">
      <c r="A143">
        <v>138</v>
      </c>
      <c r="B143" t="s">
        <v>571</v>
      </c>
      <c r="C143" t="s">
        <v>1165</v>
      </c>
      <c r="D143" t="s">
        <v>573</v>
      </c>
      <c r="E143" t="s">
        <v>1166</v>
      </c>
      <c r="F143" s="40">
        <v>45181</v>
      </c>
      <c r="G143" t="s">
        <v>195</v>
      </c>
      <c r="H143" t="s">
        <v>194</v>
      </c>
      <c r="I143" t="s">
        <v>9</v>
      </c>
      <c r="J143" s="35">
        <v>5000</v>
      </c>
      <c r="K143" s="35">
        <v>20000</v>
      </c>
    </row>
    <row r="144" spans="1:11" x14ac:dyDescent="0.25">
      <c r="A144">
        <v>139</v>
      </c>
      <c r="B144" t="s">
        <v>1167</v>
      </c>
      <c r="C144" t="s">
        <v>1168</v>
      </c>
      <c r="D144" t="s">
        <v>1169</v>
      </c>
      <c r="E144" t="s">
        <v>1170</v>
      </c>
      <c r="F144" s="40">
        <v>45181</v>
      </c>
      <c r="G144" t="s">
        <v>201</v>
      </c>
      <c r="H144" t="s">
        <v>200</v>
      </c>
      <c r="I144" t="s">
        <v>9</v>
      </c>
      <c r="J144" s="35">
        <v>10000</v>
      </c>
      <c r="K144" s="35">
        <v>20000</v>
      </c>
    </row>
    <row r="145" spans="1:11" x14ac:dyDescent="0.25">
      <c r="A145">
        <v>140</v>
      </c>
      <c r="B145" t="s">
        <v>1171</v>
      </c>
      <c r="C145" t="s">
        <v>1172</v>
      </c>
      <c r="D145" t="s">
        <v>1173</v>
      </c>
      <c r="E145" t="s">
        <v>1174</v>
      </c>
      <c r="F145" s="40">
        <v>45181</v>
      </c>
      <c r="G145" t="s">
        <v>203</v>
      </c>
      <c r="H145" t="s">
        <v>202</v>
      </c>
      <c r="I145" t="s">
        <v>9</v>
      </c>
      <c r="J145" s="35">
        <v>10000</v>
      </c>
      <c r="K145" s="35">
        <v>20000</v>
      </c>
    </row>
    <row r="146" spans="1:11" x14ac:dyDescent="0.25">
      <c r="A146">
        <v>141</v>
      </c>
      <c r="B146" t="s">
        <v>575</v>
      </c>
      <c r="C146" t="s">
        <v>1175</v>
      </c>
      <c r="D146" t="s">
        <v>577</v>
      </c>
      <c r="E146" t="s">
        <v>1176</v>
      </c>
      <c r="F146" s="40">
        <v>45181</v>
      </c>
      <c r="G146" t="s">
        <v>159</v>
      </c>
      <c r="H146" t="s">
        <v>158</v>
      </c>
      <c r="I146" t="s">
        <v>9</v>
      </c>
      <c r="J146" s="35">
        <v>10000</v>
      </c>
      <c r="K146" s="35">
        <v>30000</v>
      </c>
    </row>
    <row r="147" spans="1:11" x14ac:dyDescent="0.25">
      <c r="A147">
        <v>142</v>
      </c>
      <c r="B147" t="s">
        <v>567</v>
      </c>
      <c r="C147" t="s">
        <v>1177</v>
      </c>
      <c r="D147" t="s">
        <v>569</v>
      </c>
      <c r="E147" t="s">
        <v>1178</v>
      </c>
      <c r="F147" s="40">
        <v>45181</v>
      </c>
      <c r="G147" t="s">
        <v>171</v>
      </c>
      <c r="H147" t="s">
        <v>170</v>
      </c>
      <c r="I147" t="s">
        <v>9</v>
      </c>
      <c r="J147" s="35">
        <v>10000</v>
      </c>
      <c r="K147" s="35">
        <v>25000</v>
      </c>
    </row>
    <row r="148" spans="1:11" x14ac:dyDescent="0.25">
      <c r="A148">
        <v>143</v>
      </c>
      <c r="B148" t="s">
        <v>555</v>
      </c>
      <c r="C148" t="s">
        <v>1179</v>
      </c>
      <c r="D148" t="s">
        <v>557</v>
      </c>
      <c r="E148" t="s">
        <v>1180</v>
      </c>
      <c r="F148" s="40">
        <v>45181</v>
      </c>
      <c r="G148" t="s">
        <v>187</v>
      </c>
      <c r="H148" t="s">
        <v>186</v>
      </c>
      <c r="I148" t="s">
        <v>9</v>
      </c>
      <c r="J148" s="35">
        <v>5000</v>
      </c>
      <c r="K148" s="35">
        <v>15000</v>
      </c>
    </row>
    <row r="149" spans="1:11" x14ac:dyDescent="0.25">
      <c r="A149">
        <v>144</v>
      </c>
      <c r="B149" t="s">
        <v>563</v>
      </c>
      <c r="C149" t="s">
        <v>1181</v>
      </c>
      <c r="D149" t="s">
        <v>565</v>
      </c>
      <c r="E149" t="s">
        <v>1182</v>
      </c>
      <c r="F149" s="40">
        <v>45181</v>
      </c>
      <c r="G149" t="s">
        <v>209</v>
      </c>
      <c r="H149" t="s">
        <v>208</v>
      </c>
      <c r="I149" t="s">
        <v>9</v>
      </c>
      <c r="J149" s="35">
        <v>5000</v>
      </c>
      <c r="K149" s="35">
        <v>15000</v>
      </c>
    </row>
    <row r="150" spans="1:11" x14ac:dyDescent="0.25">
      <c r="A150">
        <v>145</v>
      </c>
      <c r="B150" t="s">
        <v>559</v>
      </c>
      <c r="C150" t="s">
        <v>1183</v>
      </c>
      <c r="D150" t="s">
        <v>561</v>
      </c>
      <c r="E150" t="s">
        <v>1184</v>
      </c>
      <c r="F150" s="40">
        <v>45181</v>
      </c>
      <c r="G150" t="s">
        <v>193</v>
      </c>
      <c r="H150" t="s">
        <v>192</v>
      </c>
      <c r="I150" t="s">
        <v>9</v>
      </c>
      <c r="J150" s="35">
        <v>10000</v>
      </c>
      <c r="K150" s="35">
        <v>30000</v>
      </c>
    </row>
    <row r="151" spans="1:11" x14ac:dyDescent="0.25">
      <c r="A151">
        <v>146</v>
      </c>
      <c r="B151" t="s">
        <v>599</v>
      </c>
      <c r="C151" t="s">
        <v>1185</v>
      </c>
      <c r="D151" t="s">
        <v>601</v>
      </c>
      <c r="E151" t="s">
        <v>1186</v>
      </c>
      <c r="F151" s="40">
        <v>45181</v>
      </c>
      <c r="G151" t="s">
        <v>157</v>
      </c>
      <c r="H151" t="s">
        <v>156</v>
      </c>
      <c r="I151" t="s">
        <v>9</v>
      </c>
      <c r="J151" s="35">
        <v>5000</v>
      </c>
      <c r="K151" s="35">
        <v>15000</v>
      </c>
    </row>
    <row r="152" spans="1:11" x14ac:dyDescent="0.25">
      <c r="A152">
        <v>147</v>
      </c>
      <c r="B152" t="s">
        <v>591</v>
      </c>
      <c r="C152" t="s">
        <v>1187</v>
      </c>
      <c r="D152" t="s">
        <v>593</v>
      </c>
      <c r="E152" t="s">
        <v>1188</v>
      </c>
      <c r="F152" s="40">
        <v>45181</v>
      </c>
      <c r="G152" t="s">
        <v>155</v>
      </c>
      <c r="H152" t="s">
        <v>154</v>
      </c>
      <c r="I152" t="s">
        <v>9</v>
      </c>
      <c r="J152" s="35">
        <v>10000</v>
      </c>
      <c r="K152" s="35">
        <v>122000</v>
      </c>
    </row>
    <row r="153" spans="1:11" x14ac:dyDescent="0.25">
      <c r="A153">
        <v>148</v>
      </c>
      <c r="B153" t="s">
        <v>735</v>
      </c>
      <c r="C153" t="s">
        <v>1189</v>
      </c>
      <c r="D153" t="s">
        <v>737</v>
      </c>
      <c r="E153" t="s">
        <v>1190</v>
      </c>
      <c r="F153" s="40">
        <v>45181</v>
      </c>
      <c r="G153" t="s">
        <v>329</v>
      </c>
      <c r="H153" t="s">
        <v>328</v>
      </c>
      <c r="I153" t="s">
        <v>9</v>
      </c>
      <c r="J153" s="35">
        <v>10000</v>
      </c>
      <c r="K153" s="35">
        <v>30000</v>
      </c>
    </row>
    <row r="154" spans="1:11" x14ac:dyDescent="0.25">
      <c r="A154">
        <v>149</v>
      </c>
      <c r="B154" t="s">
        <v>719</v>
      </c>
      <c r="C154" t="s">
        <v>1191</v>
      </c>
      <c r="D154" t="s">
        <v>721</v>
      </c>
      <c r="E154" t="s">
        <v>1192</v>
      </c>
      <c r="F154" s="40">
        <v>45181</v>
      </c>
      <c r="G154" t="s">
        <v>315</v>
      </c>
      <c r="H154" t="s">
        <v>314</v>
      </c>
      <c r="I154" t="s">
        <v>9</v>
      </c>
      <c r="J154" s="35">
        <v>20000</v>
      </c>
      <c r="K154" s="35">
        <v>55000</v>
      </c>
    </row>
    <row r="155" spans="1:11" x14ac:dyDescent="0.25">
      <c r="A155">
        <v>150</v>
      </c>
      <c r="B155" t="s">
        <v>727</v>
      </c>
      <c r="C155" t="s">
        <v>1193</v>
      </c>
      <c r="D155" t="s">
        <v>729</v>
      </c>
      <c r="E155" t="s">
        <v>1194</v>
      </c>
      <c r="F155" s="40">
        <v>45181</v>
      </c>
      <c r="G155" t="s">
        <v>325</v>
      </c>
      <c r="H155" t="s">
        <v>324</v>
      </c>
      <c r="I155" t="s">
        <v>9</v>
      </c>
      <c r="J155" s="35">
        <v>5000</v>
      </c>
      <c r="K155" s="35">
        <v>20000</v>
      </c>
    </row>
    <row r="156" spans="1:11" x14ac:dyDescent="0.25">
      <c r="A156">
        <v>151</v>
      </c>
      <c r="B156" t="s">
        <v>723</v>
      </c>
      <c r="C156" t="s">
        <v>1195</v>
      </c>
      <c r="D156" t="s">
        <v>725</v>
      </c>
      <c r="E156" t="s">
        <v>1196</v>
      </c>
      <c r="F156" s="40">
        <v>45181</v>
      </c>
      <c r="G156" t="s">
        <v>347</v>
      </c>
      <c r="H156" t="s">
        <v>346</v>
      </c>
      <c r="I156" t="s">
        <v>9</v>
      </c>
      <c r="J156" s="35">
        <v>40000</v>
      </c>
      <c r="K156" s="35">
        <v>100000</v>
      </c>
    </row>
    <row r="157" spans="1:11" x14ac:dyDescent="0.25">
      <c r="A157">
        <v>152</v>
      </c>
      <c r="B157" t="s">
        <v>1197</v>
      </c>
      <c r="C157" t="s">
        <v>1198</v>
      </c>
      <c r="D157" t="s">
        <v>1199</v>
      </c>
      <c r="E157" t="s">
        <v>1200</v>
      </c>
      <c r="F157" s="40">
        <v>45181</v>
      </c>
      <c r="G157" t="s">
        <v>327</v>
      </c>
      <c r="H157" t="s">
        <v>326</v>
      </c>
      <c r="I157" t="s">
        <v>9</v>
      </c>
      <c r="J157" s="35">
        <v>10000</v>
      </c>
      <c r="K157" s="35">
        <v>20000</v>
      </c>
    </row>
    <row r="158" spans="1:11" x14ac:dyDescent="0.25">
      <c r="A158">
        <v>153</v>
      </c>
      <c r="B158" t="s">
        <v>1201</v>
      </c>
      <c r="C158" t="s">
        <v>1202</v>
      </c>
      <c r="D158" t="s">
        <v>1203</v>
      </c>
      <c r="E158" t="s">
        <v>1204</v>
      </c>
      <c r="F158" s="40">
        <v>45181</v>
      </c>
      <c r="G158" t="s">
        <v>331</v>
      </c>
      <c r="H158" t="s">
        <v>330</v>
      </c>
      <c r="I158" t="s">
        <v>9</v>
      </c>
      <c r="J158" s="35">
        <v>10000</v>
      </c>
      <c r="K158" s="35">
        <v>20000</v>
      </c>
    </row>
    <row r="159" spans="1:11" x14ac:dyDescent="0.25">
      <c r="A159">
        <v>154</v>
      </c>
      <c r="B159" t="s">
        <v>739</v>
      </c>
      <c r="C159" t="s">
        <v>1205</v>
      </c>
      <c r="D159" t="s">
        <v>741</v>
      </c>
      <c r="E159" t="s">
        <v>1206</v>
      </c>
      <c r="F159" s="40">
        <v>45181</v>
      </c>
      <c r="G159" t="s">
        <v>333</v>
      </c>
      <c r="H159" t="s">
        <v>332</v>
      </c>
      <c r="I159" t="s">
        <v>9</v>
      </c>
      <c r="J159" s="35">
        <v>10000</v>
      </c>
      <c r="K159" s="35">
        <v>40000</v>
      </c>
    </row>
    <row r="160" spans="1:11" x14ac:dyDescent="0.25">
      <c r="A160">
        <v>155</v>
      </c>
      <c r="B160" t="s">
        <v>747</v>
      </c>
      <c r="C160" t="s">
        <v>1207</v>
      </c>
      <c r="D160" t="s">
        <v>749</v>
      </c>
      <c r="E160" t="s">
        <v>1208</v>
      </c>
      <c r="F160" s="40">
        <v>45181</v>
      </c>
      <c r="G160" t="s">
        <v>321</v>
      </c>
      <c r="H160" t="s">
        <v>320</v>
      </c>
      <c r="I160" t="s">
        <v>9</v>
      </c>
      <c r="J160" s="35">
        <v>30000</v>
      </c>
      <c r="K160" s="35">
        <v>85000</v>
      </c>
    </row>
    <row r="161" spans="1:11" x14ac:dyDescent="0.25">
      <c r="A161">
        <v>156</v>
      </c>
      <c r="B161" t="s">
        <v>537</v>
      </c>
      <c r="C161" t="s">
        <v>1209</v>
      </c>
      <c r="D161" t="s">
        <v>539</v>
      </c>
      <c r="E161" t="s">
        <v>1210</v>
      </c>
      <c r="F161" s="40">
        <v>45181</v>
      </c>
      <c r="G161" t="s">
        <v>309</v>
      </c>
      <c r="H161" t="s">
        <v>308</v>
      </c>
      <c r="I161" t="s">
        <v>9</v>
      </c>
      <c r="J161" s="35">
        <v>10000</v>
      </c>
      <c r="K161" s="35">
        <v>30000</v>
      </c>
    </row>
    <row r="162" spans="1:11" x14ac:dyDescent="0.25">
      <c r="A162">
        <v>157</v>
      </c>
      <c r="B162" t="s">
        <v>1211</v>
      </c>
      <c r="C162" t="s">
        <v>1212</v>
      </c>
      <c r="D162" t="s">
        <v>535</v>
      </c>
      <c r="E162" t="s">
        <v>1213</v>
      </c>
      <c r="F162" s="40">
        <v>45181</v>
      </c>
      <c r="G162" t="s">
        <v>285</v>
      </c>
      <c r="H162" t="s">
        <v>284</v>
      </c>
      <c r="I162" t="s">
        <v>9</v>
      </c>
      <c r="J162" s="35">
        <v>5000</v>
      </c>
      <c r="K162" s="35">
        <v>4000</v>
      </c>
    </row>
    <row r="163" spans="1:11" x14ac:dyDescent="0.25">
      <c r="A163">
        <v>158</v>
      </c>
      <c r="B163" t="s">
        <v>1211</v>
      </c>
      <c r="C163" t="s">
        <v>1214</v>
      </c>
      <c r="D163" t="s">
        <v>535</v>
      </c>
      <c r="E163" t="s">
        <v>1215</v>
      </c>
      <c r="F163" s="40">
        <v>45181</v>
      </c>
      <c r="G163" t="s">
        <v>285</v>
      </c>
      <c r="H163" t="s">
        <v>284</v>
      </c>
      <c r="I163" t="s">
        <v>9</v>
      </c>
      <c r="J163" s="35">
        <v>10000</v>
      </c>
      <c r="K163" s="35">
        <v>19000</v>
      </c>
    </row>
    <row r="164" spans="1:11" x14ac:dyDescent="0.25">
      <c r="A164">
        <v>159</v>
      </c>
      <c r="B164" t="s">
        <v>1211</v>
      </c>
      <c r="C164" t="s">
        <v>1216</v>
      </c>
      <c r="D164" t="s">
        <v>535</v>
      </c>
      <c r="E164" t="s">
        <v>1217</v>
      </c>
      <c r="F164" s="40">
        <v>45181</v>
      </c>
      <c r="G164" t="s">
        <v>285</v>
      </c>
      <c r="H164" t="s">
        <v>284</v>
      </c>
      <c r="I164" t="s">
        <v>9</v>
      </c>
      <c r="J164" s="35">
        <v>3000</v>
      </c>
      <c r="K164" s="35">
        <v>15000</v>
      </c>
    </row>
    <row r="165" spans="1:11" x14ac:dyDescent="0.25">
      <c r="A165">
        <v>160</v>
      </c>
      <c r="B165" t="s">
        <v>1218</v>
      </c>
      <c r="C165" t="s">
        <v>1219</v>
      </c>
      <c r="D165" t="s">
        <v>1220</v>
      </c>
      <c r="E165" t="s">
        <v>1221</v>
      </c>
      <c r="F165" s="40">
        <v>45181</v>
      </c>
      <c r="G165" t="s">
        <v>303</v>
      </c>
      <c r="H165" t="s">
        <v>302</v>
      </c>
      <c r="I165" t="s">
        <v>9</v>
      </c>
      <c r="J165" s="35">
        <v>10000</v>
      </c>
      <c r="K165" s="35">
        <v>20000</v>
      </c>
    </row>
    <row r="166" spans="1:11" x14ac:dyDescent="0.25">
      <c r="A166">
        <v>161</v>
      </c>
      <c r="B166" t="s">
        <v>1222</v>
      </c>
      <c r="C166" t="s">
        <v>1223</v>
      </c>
      <c r="D166" t="s">
        <v>1224</v>
      </c>
      <c r="E166" t="s">
        <v>1225</v>
      </c>
      <c r="F166" s="40">
        <v>45181</v>
      </c>
      <c r="G166" t="s">
        <v>289</v>
      </c>
      <c r="H166" t="s">
        <v>288</v>
      </c>
      <c r="I166" t="s">
        <v>9</v>
      </c>
      <c r="J166" s="35">
        <v>10000</v>
      </c>
      <c r="K166" s="35">
        <v>20000</v>
      </c>
    </row>
    <row r="167" spans="1:11" x14ac:dyDescent="0.25">
      <c r="A167">
        <v>162</v>
      </c>
      <c r="B167" t="s">
        <v>1226</v>
      </c>
      <c r="C167" t="s">
        <v>1227</v>
      </c>
      <c r="D167" t="s">
        <v>1228</v>
      </c>
      <c r="E167" t="s">
        <v>1229</v>
      </c>
      <c r="F167" s="40">
        <v>45181</v>
      </c>
      <c r="G167" t="s">
        <v>105</v>
      </c>
      <c r="H167" t="s">
        <v>104</v>
      </c>
      <c r="I167" t="s">
        <v>9</v>
      </c>
      <c r="J167" s="35">
        <v>17000</v>
      </c>
      <c r="K167" s="35">
        <v>34000</v>
      </c>
    </row>
    <row r="168" spans="1:11" x14ac:dyDescent="0.25">
      <c r="A168">
        <v>163</v>
      </c>
      <c r="B168" t="s">
        <v>1230</v>
      </c>
      <c r="C168" t="s">
        <v>1231</v>
      </c>
      <c r="D168" t="s">
        <v>1232</v>
      </c>
      <c r="E168" t="s">
        <v>1233</v>
      </c>
      <c r="F168" s="40">
        <v>45181</v>
      </c>
      <c r="G168" t="s">
        <v>107</v>
      </c>
      <c r="H168" t="s">
        <v>106</v>
      </c>
      <c r="I168" t="s">
        <v>9</v>
      </c>
      <c r="J168" s="35">
        <v>15000</v>
      </c>
      <c r="K168" s="35">
        <v>30000</v>
      </c>
    </row>
    <row r="169" spans="1:11" x14ac:dyDescent="0.25">
      <c r="A169">
        <v>164</v>
      </c>
      <c r="B169" t="s">
        <v>1234</v>
      </c>
      <c r="C169" t="s">
        <v>1235</v>
      </c>
      <c r="D169" t="s">
        <v>1236</v>
      </c>
      <c r="E169" t="s">
        <v>1237</v>
      </c>
      <c r="F169" s="40">
        <v>45181</v>
      </c>
      <c r="G169" t="s">
        <v>103</v>
      </c>
      <c r="H169" t="s">
        <v>102</v>
      </c>
      <c r="I169" t="s">
        <v>9</v>
      </c>
      <c r="J169" s="35">
        <v>15000</v>
      </c>
      <c r="K169" s="35">
        <v>30000</v>
      </c>
    </row>
    <row r="170" spans="1:11" x14ac:dyDescent="0.25">
      <c r="A170">
        <v>165</v>
      </c>
      <c r="B170" t="s">
        <v>1238</v>
      </c>
      <c r="C170" t="s">
        <v>1239</v>
      </c>
      <c r="D170" t="s">
        <v>1240</v>
      </c>
      <c r="E170" t="s">
        <v>1241</v>
      </c>
      <c r="F170" s="40">
        <v>45181</v>
      </c>
      <c r="G170" t="s">
        <v>101</v>
      </c>
      <c r="H170" t="s">
        <v>100</v>
      </c>
      <c r="I170" t="s">
        <v>9</v>
      </c>
      <c r="J170" s="35">
        <v>15000</v>
      </c>
      <c r="K170" s="35">
        <v>30000</v>
      </c>
    </row>
    <row r="171" spans="1:11" x14ac:dyDescent="0.25">
      <c r="A171">
        <v>166</v>
      </c>
      <c r="B171" t="s">
        <v>1242</v>
      </c>
      <c r="C171" t="s">
        <v>1243</v>
      </c>
      <c r="D171" t="s">
        <v>1244</v>
      </c>
      <c r="E171" t="s">
        <v>1245</v>
      </c>
      <c r="F171" s="40">
        <v>45181</v>
      </c>
      <c r="G171" t="s">
        <v>83</v>
      </c>
      <c r="H171" t="s">
        <v>82</v>
      </c>
      <c r="I171" t="s">
        <v>9</v>
      </c>
      <c r="J171" s="35">
        <v>5000</v>
      </c>
      <c r="K171" s="35">
        <v>10000</v>
      </c>
    </row>
    <row r="172" spans="1:11" x14ac:dyDescent="0.25">
      <c r="A172">
        <v>167</v>
      </c>
      <c r="B172" t="s">
        <v>1246</v>
      </c>
      <c r="C172" t="s">
        <v>1247</v>
      </c>
      <c r="D172" t="s">
        <v>1248</v>
      </c>
      <c r="E172" t="s">
        <v>1249</v>
      </c>
      <c r="F172" s="40">
        <v>45181</v>
      </c>
      <c r="G172" t="s">
        <v>81</v>
      </c>
      <c r="H172" t="s">
        <v>80</v>
      </c>
      <c r="I172" t="s">
        <v>9</v>
      </c>
      <c r="J172" s="35">
        <v>10000</v>
      </c>
      <c r="K172" s="35">
        <v>20000</v>
      </c>
    </row>
    <row r="173" spans="1:11" x14ac:dyDescent="0.25">
      <c r="A173">
        <v>168</v>
      </c>
      <c r="B173" t="s">
        <v>1250</v>
      </c>
      <c r="C173" t="s">
        <v>1251</v>
      </c>
      <c r="D173" t="s">
        <v>1252</v>
      </c>
      <c r="E173" t="s">
        <v>1253</v>
      </c>
      <c r="F173" s="40">
        <v>45181</v>
      </c>
      <c r="G173" t="s">
        <v>65</v>
      </c>
      <c r="H173" t="s">
        <v>71</v>
      </c>
      <c r="I173" t="s">
        <v>9</v>
      </c>
      <c r="J173" s="35">
        <v>5000</v>
      </c>
      <c r="K173" s="35">
        <v>10000</v>
      </c>
    </row>
    <row r="174" spans="1:11" x14ac:dyDescent="0.25">
      <c r="A174">
        <v>169</v>
      </c>
      <c r="B174" t="s">
        <v>1254</v>
      </c>
      <c r="C174" t="s">
        <v>1255</v>
      </c>
      <c r="D174" t="s">
        <v>1256</v>
      </c>
      <c r="E174" t="s">
        <v>1257</v>
      </c>
      <c r="F174" s="40">
        <v>45181</v>
      </c>
      <c r="G174" t="s">
        <v>85</v>
      </c>
      <c r="H174" t="s">
        <v>84</v>
      </c>
      <c r="I174" t="s">
        <v>9</v>
      </c>
      <c r="J174" s="35">
        <v>30000</v>
      </c>
      <c r="K174" s="35">
        <v>60000</v>
      </c>
    </row>
    <row r="175" spans="1:11" x14ac:dyDescent="0.25">
      <c r="A175">
        <v>170</v>
      </c>
      <c r="B175" t="s">
        <v>1258</v>
      </c>
      <c r="C175" t="s">
        <v>1259</v>
      </c>
      <c r="D175" t="s">
        <v>1260</v>
      </c>
      <c r="E175" t="s">
        <v>1261</v>
      </c>
      <c r="F175" s="40">
        <v>45181</v>
      </c>
      <c r="G175" t="s">
        <v>87</v>
      </c>
      <c r="H175" t="s">
        <v>86</v>
      </c>
      <c r="I175" t="s">
        <v>9</v>
      </c>
      <c r="J175" s="35">
        <v>10000</v>
      </c>
      <c r="K175" s="35">
        <v>20000</v>
      </c>
    </row>
    <row r="176" spans="1:11" x14ac:dyDescent="0.25">
      <c r="A176">
        <v>171</v>
      </c>
      <c r="B176" t="s">
        <v>1262</v>
      </c>
      <c r="C176" t="s">
        <v>1263</v>
      </c>
      <c r="D176" t="s">
        <v>1264</v>
      </c>
      <c r="E176" t="s">
        <v>1265</v>
      </c>
      <c r="F176" s="40">
        <v>45181</v>
      </c>
      <c r="G176" t="s">
        <v>79</v>
      </c>
      <c r="H176" t="s">
        <v>78</v>
      </c>
      <c r="I176" t="s">
        <v>9</v>
      </c>
      <c r="J176" s="35">
        <v>10000</v>
      </c>
      <c r="K176" s="35">
        <v>20000</v>
      </c>
    </row>
    <row r="177" spans="1:11" x14ac:dyDescent="0.25">
      <c r="A177">
        <v>172</v>
      </c>
      <c r="B177" t="s">
        <v>1266</v>
      </c>
      <c r="C177" t="s">
        <v>1267</v>
      </c>
      <c r="D177" t="s">
        <v>1268</v>
      </c>
      <c r="E177" t="s">
        <v>1269</v>
      </c>
      <c r="F177" s="40">
        <v>45181</v>
      </c>
      <c r="G177" t="s">
        <v>77</v>
      </c>
      <c r="H177" t="s">
        <v>76</v>
      </c>
      <c r="I177" t="s">
        <v>9</v>
      </c>
      <c r="J177" s="35">
        <v>10000</v>
      </c>
      <c r="K177" s="35">
        <v>20000</v>
      </c>
    </row>
    <row r="178" spans="1:11" x14ac:dyDescent="0.25">
      <c r="A178">
        <v>173</v>
      </c>
      <c r="B178" t="s">
        <v>56</v>
      </c>
      <c r="C178" t="s">
        <v>1270</v>
      </c>
      <c r="D178" t="s">
        <v>523</v>
      </c>
      <c r="E178" t="s">
        <v>1271</v>
      </c>
      <c r="F178" s="40">
        <v>45181</v>
      </c>
      <c r="G178" t="s">
        <v>48</v>
      </c>
      <c r="H178" t="s">
        <v>70</v>
      </c>
      <c r="I178" t="s">
        <v>9</v>
      </c>
      <c r="J178" s="35">
        <v>10000</v>
      </c>
      <c r="K178" s="35">
        <v>20000</v>
      </c>
    </row>
    <row r="179" spans="1:11" x14ac:dyDescent="0.25">
      <c r="A179">
        <v>174</v>
      </c>
      <c r="B179" t="s">
        <v>1272</v>
      </c>
      <c r="C179" t="s">
        <v>1273</v>
      </c>
      <c r="D179" t="s">
        <v>1274</v>
      </c>
      <c r="E179" t="s">
        <v>1275</v>
      </c>
      <c r="F179" s="40">
        <v>45181</v>
      </c>
      <c r="G179" t="s">
        <v>97</v>
      </c>
      <c r="H179" t="s">
        <v>96</v>
      </c>
      <c r="I179" t="s">
        <v>9</v>
      </c>
      <c r="J179" s="35">
        <v>20000</v>
      </c>
      <c r="K179" s="35">
        <v>40000</v>
      </c>
    </row>
    <row r="180" spans="1:11" x14ac:dyDescent="0.25">
      <c r="A180">
        <v>175</v>
      </c>
      <c r="B180" t="s">
        <v>1276</v>
      </c>
      <c r="C180" t="s">
        <v>1277</v>
      </c>
      <c r="D180" t="s">
        <v>1278</v>
      </c>
      <c r="E180" t="s">
        <v>1279</v>
      </c>
      <c r="F180" s="40">
        <v>45181</v>
      </c>
      <c r="G180" t="s">
        <v>89</v>
      </c>
      <c r="H180" t="s">
        <v>88</v>
      </c>
      <c r="I180" t="s">
        <v>9</v>
      </c>
      <c r="J180" s="35">
        <v>5000</v>
      </c>
      <c r="K180" s="35">
        <v>10000</v>
      </c>
    </row>
    <row r="181" spans="1:11" x14ac:dyDescent="0.25">
      <c r="A181">
        <v>176</v>
      </c>
      <c r="B181" t="s">
        <v>1280</v>
      </c>
      <c r="C181" t="s">
        <v>1281</v>
      </c>
      <c r="D181" t="s">
        <v>1282</v>
      </c>
      <c r="E181" t="s">
        <v>1283</v>
      </c>
      <c r="F181" s="40">
        <v>45181</v>
      </c>
      <c r="G181" t="s">
        <v>99</v>
      </c>
      <c r="H181" t="s">
        <v>98</v>
      </c>
      <c r="I181" t="s">
        <v>9</v>
      </c>
      <c r="J181" s="35">
        <v>20000</v>
      </c>
      <c r="K181" s="35">
        <v>40000</v>
      </c>
    </row>
    <row r="182" spans="1:11" x14ac:dyDescent="0.25">
      <c r="A182">
        <v>177</v>
      </c>
      <c r="B182" t="s">
        <v>1284</v>
      </c>
      <c r="C182" t="s">
        <v>1285</v>
      </c>
      <c r="D182" t="s">
        <v>1286</v>
      </c>
      <c r="E182" t="s">
        <v>1287</v>
      </c>
      <c r="F182" s="40">
        <v>45181</v>
      </c>
      <c r="G182" t="s">
        <v>91</v>
      </c>
      <c r="H182" t="s">
        <v>90</v>
      </c>
      <c r="I182" t="s">
        <v>9</v>
      </c>
      <c r="J182" s="35">
        <v>5000</v>
      </c>
      <c r="K182" s="35">
        <v>10000</v>
      </c>
    </row>
    <row r="183" spans="1:11" x14ac:dyDescent="0.25">
      <c r="A183">
        <v>178</v>
      </c>
      <c r="B183" t="s">
        <v>1288</v>
      </c>
      <c r="C183" t="s">
        <v>1289</v>
      </c>
      <c r="D183" t="s">
        <v>1290</v>
      </c>
      <c r="E183" t="s">
        <v>1291</v>
      </c>
      <c r="F183" s="40">
        <v>45181</v>
      </c>
      <c r="G183" t="s">
        <v>95</v>
      </c>
      <c r="H183" t="s">
        <v>94</v>
      </c>
      <c r="I183" t="s">
        <v>9</v>
      </c>
      <c r="J183" s="35">
        <v>18000</v>
      </c>
      <c r="K183" s="35">
        <v>36000</v>
      </c>
    </row>
    <row r="184" spans="1:11" x14ac:dyDescent="0.25">
      <c r="A184">
        <v>179</v>
      </c>
      <c r="B184" t="s">
        <v>1246</v>
      </c>
      <c r="C184" t="s">
        <v>1292</v>
      </c>
      <c r="D184" t="s">
        <v>1248</v>
      </c>
      <c r="E184" t="s">
        <v>1293</v>
      </c>
      <c r="F184" s="40">
        <v>45181</v>
      </c>
      <c r="G184" t="s">
        <v>81</v>
      </c>
      <c r="H184" t="s">
        <v>80</v>
      </c>
      <c r="I184" t="s">
        <v>9</v>
      </c>
      <c r="J184" s="35">
        <v>50000</v>
      </c>
      <c r="K184" s="35">
        <v>110000</v>
      </c>
    </row>
    <row r="185" spans="1:11" x14ac:dyDescent="0.25">
      <c r="A185">
        <v>180</v>
      </c>
      <c r="B185" t="s">
        <v>1294</v>
      </c>
      <c r="C185" t="s">
        <v>1295</v>
      </c>
      <c r="D185" t="s">
        <v>1296</v>
      </c>
      <c r="E185" t="s">
        <v>1297</v>
      </c>
      <c r="F185" s="40">
        <v>45181</v>
      </c>
      <c r="G185" t="s">
        <v>169</v>
      </c>
      <c r="H185" t="s">
        <v>350</v>
      </c>
      <c r="I185" t="s">
        <v>9</v>
      </c>
      <c r="J185" s="35">
        <v>10000</v>
      </c>
      <c r="K185" s="35">
        <v>20000</v>
      </c>
    </row>
    <row r="186" spans="1:11" x14ac:dyDescent="0.25">
      <c r="A186">
        <v>181</v>
      </c>
      <c r="B186" t="s">
        <v>1298</v>
      </c>
      <c r="C186" t="s">
        <v>1299</v>
      </c>
      <c r="D186" t="s">
        <v>1300</v>
      </c>
      <c r="E186" t="s">
        <v>1301</v>
      </c>
      <c r="F186" s="40">
        <v>45181</v>
      </c>
      <c r="G186" t="s">
        <v>349</v>
      </c>
      <c r="H186" t="s">
        <v>351</v>
      </c>
      <c r="I186" t="s">
        <v>9</v>
      </c>
      <c r="J186" s="35">
        <v>10000</v>
      </c>
      <c r="K186" s="35">
        <v>20000</v>
      </c>
    </row>
    <row r="187" spans="1:11" x14ac:dyDescent="0.25">
      <c r="A187">
        <v>182</v>
      </c>
      <c r="B187" t="s">
        <v>1302</v>
      </c>
      <c r="C187" t="s">
        <v>1303</v>
      </c>
      <c r="D187" t="s">
        <v>1304</v>
      </c>
      <c r="E187" t="s">
        <v>1305</v>
      </c>
      <c r="F187" s="40">
        <v>45181</v>
      </c>
      <c r="G187" t="s">
        <v>365</v>
      </c>
      <c r="H187" t="s">
        <v>364</v>
      </c>
      <c r="I187" t="s">
        <v>9</v>
      </c>
      <c r="J187" s="35">
        <v>10000</v>
      </c>
      <c r="K187" s="35">
        <v>20000</v>
      </c>
    </row>
    <row r="188" spans="1:11" x14ac:dyDescent="0.25">
      <c r="A188">
        <v>183</v>
      </c>
      <c r="B188" t="s">
        <v>1306</v>
      </c>
      <c r="C188" t="s">
        <v>1307</v>
      </c>
      <c r="D188" t="s">
        <v>1308</v>
      </c>
      <c r="E188" t="s">
        <v>1309</v>
      </c>
      <c r="F188" s="40">
        <v>45181</v>
      </c>
      <c r="G188" t="s">
        <v>359</v>
      </c>
      <c r="H188" t="s">
        <v>358</v>
      </c>
      <c r="I188" t="s">
        <v>9</v>
      </c>
      <c r="J188" s="35">
        <v>10000</v>
      </c>
      <c r="K188" s="35">
        <v>20000</v>
      </c>
    </row>
    <row r="189" spans="1:11" x14ac:dyDescent="0.25">
      <c r="A189">
        <v>184</v>
      </c>
      <c r="B189" t="s">
        <v>1310</v>
      </c>
      <c r="C189" t="s">
        <v>1311</v>
      </c>
      <c r="D189" t="s">
        <v>1312</v>
      </c>
      <c r="E189" t="s">
        <v>1313</v>
      </c>
      <c r="F189" s="40">
        <v>45181</v>
      </c>
      <c r="G189" t="s">
        <v>355</v>
      </c>
      <c r="H189" t="s">
        <v>354</v>
      </c>
      <c r="I189" t="s">
        <v>9</v>
      </c>
      <c r="J189" s="35">
        <v>15000</v>
      </c>
      <c r="K189" s="35">
        <v>30000</v>
      </c>
    </row>
    <row r="190" spans="1:11" x14ac:dyDescent="0.25">
      <c r="A190">
        <v>185</v>
      </c>
      <c r="B190" t="s">
        <v>1314</v>
      </c>
      <c r="C190" t="s">
        <v>1315</v>
      </c>
      <c r="D190" t="s">
        <v>1316</v>
      </c>
      <c r="E190" t="s">
        <v>1317</v>
      </c>
      <c r="F190" s="40">
        <v>45181</v>
      </c>
      <c r="G190" t="s">
        <v>353</v>
      </c>
      <c r="H190" t="s">
        <v>352</v>
      </c>
      <c r="I190" t="s">
        <v>9</v>
      </c>
      <c r="J190" s="35">
        <v>10000</v>
      </c>
      <c r="K190" s="35">
        <v>20000</v>
      </c>
    </row>
    <row r="191" spans="1:11" x14ac:dyDescent="0.25">
      <c r="A191">
        <v>186</v>
      </c>
      <c r="B191" t="s">
        <v>1003</v>
      </c>
      <c r="C191" t="s">
        <v>1318</v>
      </c>
      <c r="D191" t="s">
        <v>1005</v>
      </c>
      <c r="E191" t="s">
        <v>1319</v>
      </c>
      <c r="F191" s="40">
        <v>45181</v>
      </c>
      <c r="G191" t="s">
        <v>149</v>
      </c>
      <c r="H191" t="s">
        <v>148</v>
      </c>
      <c r="I191" t="s">
        <v>9</v>
      </c>
      <c r="J191" s="35">
        <v>45000</v>
      </c>
      <c r="K191" s="35">
        <v>95000</v>
      </c>
    </row>
    <row r="192" spans="1:11" x14ac:dyDescent="0.25">
      <c r="A192">
        <v>187</v>
      </c>
      <c r="B192" t="s">
        <v>1356</v>
      </c>
      <c r="C192" t="s">
        <v>1357</v>
      </c>
      <c r="D192" t="s">
        <v>1358</v>
      </c>
      <c r="E192" t="s">
        <v>1359</v>
      </c>
      <c r="F192" s="40">
        <v>45182</v>
      </c>
      <c r="G192" t="s">
        <v>846</v>
      </c>
      <c r="H192" t="s">
        <v>845</v>
      </c>
      <c r="I192" t="s">
        <v>9</v>
      </c>
      <c r="J192" s="35">
        <v>20000</v>
      </c>
      <c r="K192" s="35">
        <v>40000</v>
      </c>
    </row>
    <row r="193" spans="1:11" x14ac:dyDescent="0.25">
      <c r="A193">
        <v>188</v>
      </c>
      <c r="B193" t="s">
        <v>1360</v>
      </c>
      <c r="C193" t="s">
        <v>1361</v>
      </c>
      <c r="D193" t="s">
        <v>1362</v>
      </c>
      <c r="E193" t="s">
        <v>1363</v>
      </c>
      <c r="F193" s="40">
        <v>45182</v>
      </c>
      <c r="G193" t="s">
        <v>844</v>
      </c>
      <c r="H193" t="s">
        <v>843</v>
      </c>
      <c r="I193" t="s">
        <v>9</v>
      </c>
      <c r="J193" s="35">
        <v>13000</v>
      </c>
      <c r="K193" s="35">
        <v>26000</v>
      </c>
    </row>
    <row r="194" spans="1:11" x14ac:dyDescent="0.25">
      <c r="A194">
        <v>189</v>
      </c>
      <c r="B194" t="s">
        <v>1360</v>
      </c>
      <c r="C194" t="s">
        <v>1364</v>
      </c>
      <c r="D194" t="s">
        <v>1362</v>
      </c>
      <c r="E194" t="s">
        <v>1365</v>
      </c>
      <c r="F194" s="40">
        <v>45182</v>
      </c>
      <c r="G194" t="s">
        <v>844</v>
      </c>
      <c r="H194" t="s">
        <v>843</v>
      </c>
      <c r="I194" t="s">
        <v>9</v>
      </c>
      <c r="J194" s="35">
        <v>0</v>
      </c>
      <c r="K194" s="35">
        <v>13000</v>
      </c>
    </row>
    <row r="195" spans="1:11" x14ac:dyDescent="0.25">
      <c r="A195">
        <v>190</v>
      </c>
      <c r="B195" t="s">
        <v>1366</v>
      </c>
      <c r="C195" t="s">
        <v>1367</v>
      </c>
      <c r="D195" t="s">
        <v>1368</v>
      </c>
      <c r="E195" t="s">
        <v>1369</v>
      </c>
      <c r="F195" s="40">
        <v>45182</v>
      </c>
      <c r="G195" t="s">
        <v>854</v>
      </c>
      <c r="H195" t="s">
        <v>853</v>
      </c>
      <c r="I195" t="s">
        <v>9</v>
      </c>
      <c r="J195" s="35">
        <v>15000</v>
      </c>
      <c r="K195" s="35">
        <v>30000</v>
      </c>
    </row>
    <row r="196" spans="1:11" x14ac:dyDescent="0.25">
      <c r="A196">
        <v>191</v>
      </c>
      <c r="B196" t="s">
        <v>1370</v>
      </c>
      <c r="C196" t="s">
        <v>1371</v>
      </c>
      <c r="D196" t="s">
        <v>1372</v>
      </c>
      <c r="E196" t="s">
        <v>1373</v>
      </c>
      <c r="F196" s="40">
        <v>45182</v>
      </c>
      <c r="G196" t="s">
        <v>864</v>
      </c>
      <c r="H196" t="s">
        <v>863</v>
      </c>
      <c r="I196" t="s">
        <v>9</v>
      </c>
      <c r="J196" s="35">
        <v>40000</v>
      </c>
      <c r="K196" s="35">
        <v>80000</v>
      </c>
    </row>
    <row r="197" spans="1:11" x14ac:dyDescent="0.25">
      <c r="A197">
        <v>192</v>
      </c>
      <c r="B197" t="s">
        <v>1374</v>
      </c>
      <c r="C197" t="s">
        <v>1375</v>
      </c>
      <c r="D197" t="s">
        <v>1376</v>
      </c>
      <c r="E197" t="s">
        <v>1377</v>
      </c>
      <c r="F197" s="40">
        <v>45182</v>
      </c>
      <c r="G197" t="s">
        <v>782</v>
      </c>
      <c r="H197" t="s">
        <v>781</v>
      </c>
      <c r="I197" t="s">
        <v>9</v>
      </c>
      <c r="J197" s="35">
        <v>5000</v>
      </c>
      <c r="K197" s="35">
        <v>10000</v>
      </c>
    </row>
    <row r="198" spans="1:11" x14ac:dyDescent="0.25">
      <c r="A198">
        <v>193</v>
      </c>
      <c r="B198" t="s">
        <v>1378</v>
      </c>
      <c r="C198" t="s">
        <v>1379</v>
      </c>
      <c r="D198" t="s">
        <v>1380</v>
      </c>
      <c r="E198" t="s">
        <v>1381</v>
      </c>
      <c r="F198" s="40">
        <v>45182</v>
      </c>
      <c r="G198" t="s">
        <v>780</v>
      </c>
      <c r="H198" t="s">
        <v>779</v>
      </c>
      <c r="I198" t="s">
        <v>9</v>
      </c>
      <c r="J198" s="35">
        <v>10000</v>
      </c>
      <c r="K198" s="35">
        <v>20000</v>
      </c>
    </row>
    <row r="199" spans="1:11" x14ac:dyDescent="0.25">
      <c r="A199">
        <v>194</v>
      </c>
      <c r="B199" t="s">
        <v>1382</v>
      </c>
      <c r="C199" t="s">
        <v>1383</v>
      </c>
      <c r="D199" t="s">
        <v>1384</v>
      </c>
      <c r="E199" t="s">
        <v>1385</v>
      </c>
      <c r="F199" s="40">
        <v>45182</v>
      </c>
      <c r="G199" t="s">
        <v>772</v>
      </c>
      <c r="H199" t="s">
        <v>771</v>
      </c>
      <c r="I199" t="s">
        <v>9</v>
      </c>
      <c r="J199" s="35">
        <v>15000</v>
      </c>
      <c r="K199" s="35">
        <v>30000</v>
      </c>
    </row>
    <row r="200" spans="1:11" x14ac:dyDescent="0.25">
      <c r="A200">
        <v>195</v>
      </c>
      <c r="B200" t="s">
        <v>1386</v>
      </c>
      <c r="C200" t="s">
        <v>1387</v>
      </c>
      <c r="D200" t="s">
        <v>1388</v>
      </c>
      <c r="E200" t="s">
        <v>1389</v>
      </c>
      <c r="F200" s="40">
        <v>45182</v>
      </c>
      <c r="G200" t="s">
        <v>758</v>
      </c>
      <c r="H200" t="s">
        <v>757</v>
      </c>
      <c r="I200" t="s">
        <v>9</v>
      </c>
      <c r="J200" s="35">
        <v>10000</v>
      </c>
      <c r="K200" s="35">
        <v>20000</v>
      </c>
    </row>
    <row r="201" spans="1:11" x14ac:dyDescent="0.25">
      <c r="A201">
        <v>196</v>
      </c>
      <c r="B201" t="s">
        <v>1390</v>
      </c>
      <c r="C201" t="s">
        <v>1391</v>
      </c>
      <c r="D201" t="s">
        <v>1392</v>
      </c>
      <c r="E201" t="s">
        <v>1393</v>
      </c>
      <c r="F201" s="40">
        <v>45182</v>
      </c>
      <c r="G201" t="s">
        <v>768</v>
      </c>
      <c r="H201" t="s">
        <v>767</v>
      </c>
      <c r="I201" t="s">
        <v>9</v>
      </c>
      <c r="J201" s="35">
        <v>10000</v>
      </c>
      <c r="K201" s="35">
        <v>20000</v>
      </c>
    </row>
    <row r="202" spans="1:11" x14ac:dyDescent="0.25">
      <c r="A202">
        <v>197</v>
      </c>
      <c r="B202" t="s">
        <v>647</v>
      </c>
      <c r="C202" t="s">
        <v>1394</v>
      </c>
      <c r="D202" t="s">
        <v>649</v>
      </c>
      <c r="E202" t="s">
        <v>1395</v>
      </c>
      <c r="F202" s="40">
        <v>45182</v>
      </c>
      <c r="G202" t="s">
        <v>261</v>
      </c>
      <c r="H202" t="s">
        <v>260</v>
      </c>
      <c r="I202" t="s">
        <v>9</v>
      </c>
      <c r="J202" s="35">
        <v>15000</v>
      </c>
      <c r="K202" s="35">
        <v>50000</v>
      </c>
    </row>
    <row r="203" spans="1:11" x14ac:dyDescent="0.25">
      <c r="A203">
        <v>198</v>
      </c>
      <c r="B203" t="s">
        <v>695</v>
      </c>
      <c r="C203" t="s">
        <v>1396</v>
      </c>
      <c r="D203" t="s">
        <v>697</v>
      </c>
      <c r="E203" t="s">
        <v>1397</v>
      </c>
      <c r="F203" s="40">
        <v>45182</v>
      </c>
      <c r="G203" t="s">
        <v>213</v>
      </c>
      <c r="H203" t="s">
        <v>212</v>
      </c>
      <c r="I203" t="s">
        <v>9</v>
      </c>
      <c r="J203" s="35">
        <v>5000</v>
      </c>
      <c r="K203" s="35">
        <v>20000</v>
      </c>
    </row>
    <row r="204" spans="1:11" x14ac:dyDescent="0.25">
      <c r="A204">
        <v>199</v>
      </c>
      <c r="B204" t="s">
        <v>691</v>
      </c>
      <c r="C204" t="s">
        <v>1398</v>
      </c>
      <c r="D204" t="s">
        <v>693</v>
      </c>
      <c r="E204" t="s">
        <v>1399</v>
      </c>
      <c r="F204" s="40">
        <v>45182</v>
      </c>
      <c r="G204" t="s">
        <v>277</v>
      </c>
      <c r="H204" t="s">
        <v>276</v>
      </c>
      <c r="I204" t="s">
        <v>9</v>
      </c>
      <c r="J204" s="35">
        <v>5000</v>
      </c>
      <c r="K204" s="35">
        <v>18000</v>
      </c>
    </row>
    <row r="205" spans="1:11" x14ac:dyDescent="0.25">
      <c r="A205">
        <v>200</v>
      </c>
      <c r="B205" t="s">
        <v>667</v>
      </c>
      <c r="C205" t="s">
        <v>1400</v>
      </c>
      <c r="D205" t="s">
        <v>669</v>
      </c>
      <c r="E205" t="s">
        <v>1401</v>
      </c>
      <c r="F205" s="40">
        <v>45182</v>
      </c>
      <c r="G205" t="s">
        <v>217</v>
      </c>
      <c r="H205" t="s">
        <v>216</v>
      </c>
      <c r="I205" t="s">
        <v>9</v>
      </c>
      <c r="J205" s="35">
        <v>5000</v>
      </c>
      <c r="K205" s="35">
        <v>25000</v>
      </c>
    </row>
    <row r="206" spans="1:11" x14ac:dyDescent="0.25">
      <c r="A206">
        <v>201</v>
      </c>
      <c r="B206" t="s">
        <v>627</v>
      </c>
      <c r="C206" t="s">
        <v>1402</v>
      </c>
      <c r="D206" t="s">
        <v>629</v>
      </c>
      <c r="E206" t="s">
        <v>1403</v>
      </c>
      <c r="F206" s="40">
        <v>45182</v>
      </c>
      <c r="G206" t="s">
        <v>233</v>
      </c>
      <c r="H206" t="s">
        <v>232</v>
      </c>
      <c r="I206" t="s">
        <v>9</v>
      </c>
      <c r="J206" s="35">
        <v>5000</v>
      </c>
      <c r="K206" s="35">
        <v>25000</v>
      </c>
    </row>
    <row r="207" spans="1:11" x14ac:dyDescent="0.25">
      <c r="A207">
        <v>202</v>
      </c>
      <c r="B207" t="s">
        <v>715</v>
      </c>
      <c r="C207" t="s">
        <v>1404</v>
      </c>
      <c r="D207" t="s">
        <v>717</v>
      </c>
      <c r="E207" t="s">
        <v>1405</v>
      </c>
      <c r="F207" s="40">
        <v>45182</v>
      </c>
      <c r="G207" t="s">
        <v>247</v>
      </c>
      <c r="H207" t="s">
        <v>246</v>
      </c>
      <c r="I207" t="s">
        <v>9</v>
      </c>
      <c r="J207" s="35">
        <v>10000</v>
      </c>
      <c r="K207" s="35">
        <v>40000</v>
      </c>
    </row>
    <row r="208" spans="1:11" x14ac:dyDescent="0.25">
      <c r="A208">
        <v>203</v>
      </c>
      <c r="B208" t="s">
        <v>699</v>
      </c>
      <c r="C208" t="s">
        <v>1406</v>
      </c>
      <c r="D208" t="s">
        <v>701</v>
      </c>
      <c r="E208" t="s">
        <v>1407</v>
      </c>
      <c r="F208" s="40">
        <v>45182</v>
      </c>
      <c r="G208" t="s">
        <v>225</v>
      </c>
      <c r="H208" t="s">
        <v>224</v>
      </c>
      <c r="I208" t="s">
        <v>9</v>
      </c>
      <c r="J208" s="35">
        <v>5000</v>
      </c>
      <c r="K208" s="35">
        <v>15000</v>
      </c>
    </row>
    <row r="209" spans="1:11" x14ac:dyDescent="0.25">
      <c r="A209">
        <v>204</v>
      </c>
      <c r="B209" t="s">
        <v>679</v>
      </c>
      <c r="C209" t="s">
        <v>1408</v>
      </c>
      <c r="D209" t="s">
        <v>681</v>
      </c>
      <c r="E209" t="s">
        <v>1409</v>
      </c>
      <c r="F209" s="40">
        <v>45182</v>
      </c>
      <c r="G209" t="s">
        <v>267</v>
      </c>
      <c r="H209" t="s">
        <v>266</v>
      </c>
      <c r="I209" t="s">
        <v>9</v>
      </c>
      <c r="J209" s="35">
        <v>10000</v>
      </c>
      <c r="K209" s="35">
        <v>80000</v>
      </c>
    </row>
    <row r="210" spans="1:11" x14ac:dyDescent="0.25">
      <c r="A210">
        <v>205</v>
      </c>
      <c r="B210" t="s">
        <v>675</v>
      </c>
      <c r="C210" t="s">
        <v>1410</v>
      </c>
      <c r="D210" t="s">
        <v>677</v>
      </c>
      <c r="E210" t="s">
        <v>1411</v>
      </c>
      <c r="F210" s="40">
        <v>45182</v>
      </c>
      <c r="G210" t="s">
        <v>237</v>
      </c>
      <c r="H210" t="s">
        <v>236</v>
      </c>
      <c r="I210" t="s">
        <v>9</v>
      </c>
      <c r="J210" s="35">
        <v>5000</v>
      </c>
      <c r="K210" s="35">
        <v>20000</v>
      </c>
    </row>
    <row r="211" spans="1:11" x14ac:dyDescent="0.25">
      <c r="A211">
        <v>206</v>
      </c>
      <c r="B211" t="s">
        <v>711</v>
      </c>
      <c r="C211" t="s">
        <v>1412</v>
      </c>
      <c r="D211" t="s">
        <v>713</v>
      </c>
      <c r="E211" t="s">
        <v>1413</v>
      </c>
      <c r="F211" s="40">
        <v>45182</v>
      </c>
      <c r="G211" t="s">
        <v>235</v>
      </c>
      <c r="H211" t="s">
        <v>234</v>
      </c>
      <c r="I211" t="s">
        <v>9</v>
      </c>
      <c r="J211" s="35">
        <v>5000</v>
      </c>
      <c r="K211" s="35">
        <v>15000</v>
      </c>
    </row>
    <row r="212" spans="1:11" x14ac:dyDescent="0.25">
      <c r="A212">
        <v>207</v>
      </c>
      <c r="B212" t="s">
        <v>707</v>
      </c>
      <c r="C212" t="s">
        <v>1414</v>
      </c>
      <c r="D212" t="s">
        <v>709</v>
      </c>
      <c r="E212" t="s">
        <v>1415</v>
      </c>
      <c r="F212" s="40">
        <v>45182</v>
      </c>
      <c r="G212" t="s">
        <v>271</v>
      </c>
      <c r="H212" t="s">
        <v>270</v>
      </c>
      <c r="I212" t="s">
        <v>9</v>
      </c>
      <c r="J212" s="35">
        <v>5000</v>
      </c>
      <c r="K212" s="35">
        <v>25000</v>
      </c>
    </row>
    <row r="213" spans="1:11" x14ac:dyDescent="0.25">
      <c r="A213">
        <v>208</v>
      </c>
      <c r="B213" t="s">
        <v>631</v>
      </c>
      <c r="C213" t="s">
        <v>1416</v>
      </c>
      <c r="D213" t="s">
        <v>633</v>
      </c>
      <c r="E213" t="s">
        <v>1417</v>
      </c>
      <c r="F213" s="40">
        <v>45182</v>
      </c>
      <c r="G213" t="s">
        <v>249</v>
      </c>
      <c r="H213" t="s">
        <v>248</v>
      </c>
      <c r="I213" t="s">
        <v>9</v>
      </c>
      <c r="J213" s="35">
        <v>5000</v>
      </c>
      <c r="K213" s="35">
        <v>20000</v>
      </c>
    </row>
    <row r="214" spans="1:11" x14ac:dyDescent="0.25">
      <c r="A214">
        <v>209</v>
      </c>
      <c r="B214" t="s">
        <v>659</v>
      </c>
      <c r="C214" t="s">
        <v>1418</v>
      </c>
      <c r="D214" t="s">
        <v>661</v>
      </c>
      <c r="E214" t="s">
        <v>1419</v>
      </c>
      <c r="F214" s="40">
        <v>45182</v>
      </c>
      <c r="G214" t="s">
        <v>239</v>
      </c>
      <c r="H214" t="s">
        <v>238</v>
      </c>
      <c r="I214" t="s">
        <v>9</v>
      </c>
      <c r="J214" s="35">
        <v>10000</v>
      </c>
      <c r="K214" s="35">
        <v>40000</v>
      </c>
    </row>
    <row r="215" spans="1:11" x14ac:dyDescent="0.25">
      <c r="A215">
        <v>210</v>
      </c>
      <c r="B215" t="s">
        <v>663</v>
      </c>
      <c r="C215" t="s">
        <v>1420</v>
      </c>
      <c r="D215" t="s">
        <v>665</v>
      </c>
      <c r="E215" t="s">
        <v>1421</v>
      </c>
      <c r="F215" s="40">
        <v>45182</v>
      </c>
      <c r="G215" t="s">
        <v>245</v>
      </c>
      <c r="H215" t="s">
        <v>244</v>
      </c>
      <c r="I215" t="s">
        <v>9</v>
      </c>
      <c r="J215" s="35">
        <v>10000</v>
      </c>
      <c r="K215" s="35">
        <v>35000</v>
      </c>
    </row>
    <row r="216" spans="1:11" x14ac:dyDescent="0.25">
      <c r="A216">
        <v>211</v>
      </c>
      <c r="B216" t="s">
        <v>953</v>
      </c>
      <c r="C216" t="s">
        <v>1422</v>
      </c>
      <c r="D216" t="s">
        <v>955</v>
      </c>
      <c r="E216" t="s">
        <v>1423</v>
      </c>
      <c r="F216" s="40">
        <v>45182</v>
      </c>
      <c r="G216" t="s">
        <v>231</v>
      </c>
      <c r="H216" t="s">
        <v>230</v>
      </c>
      <c r="I216" t="s">
        <v>9</v>
      </c>
      <c r="J216" s="35">
        <v>5000</v>
      </c>
      <c r="K216" s="35">
        <v>20000</v>
      </c>
    </row>
    <row r="217" spans="1:11" x14ac:dyDescent="0.25">
      <c r="A217">
        <v>212</v>
      </c>
      <c r="B217" t="s">
        <v>683</v>
      </c>
      <c r="C217" t="s">
        <v>1424</v>
      </c>
      <c r="D217" t="s">
        <v>685</v>
      </c>
      <c r="E217" t="s">
        <v>1425</v>
      </c>
      <c r="F217" s="40">
        <v>45182</v>
      </c>
      <c r="G217" t="s">
        <v>215</v>
      </c>
      <c r="H217" t="s">
        <v>214</v>
      </c>
      <c r="I217" t="s">
        <v>9</v>
      </c>
      <c r="J217" s="35">
        <v>5000</v>
      </c>
      <c r="K217" s="35">
        <v>20000</v>
      </c>
    </row>
    <row r="218" spans="1:11" x14ac:dyDescent="0.25">
      <c r="A218">
        <v>213</v>
      </c>
      <c r="B218" t="s">
        <v>671</v>
      </c>
      <c r="C218" t="s">
        <v>1426</v>
      </c>
      <c r="D218" t="s">
        <v>673</v>
      </c>
      <c r="E218" t="s">
        <v>1427</v>
      </c>
      <c r="F218" s="40">
        <v>45182</v>
      </c>
      <c r="G218" t="s">
        <v>227</v>
      </c>
      <c r="H218" t="s">
        <v>226</v>
      </c>
      <c r="I218" t="s">
        <v>9</v>
      </c>
      <c r="J218" s="35">
        <v>20000</v>
      </c>
      <c r="K218" s="35">
        <v>60000</v>
      </c>
    </row>
    <row r="219" spans="1:11" x14ac:dyDescent="0.25">
      <c r="A219">
        <v>214</v>
      </c>
      <c r="B219" t="s">
        <v>541</v>
      </c>
      <c r="C219" t="s">
        <v>1428</v>
      </c>
      <c r="D219" t="s">
        <v>543</v>
      </c>
      <c r="E219" t="s">
        <v>1429</v>
      </c>
      <c r="F219" s="40">
        <v>45182</v>
      </c>
      <c r="G219" t="s">
        <v>291</v>
      </c>
      <c r="H219" t="s">
        <v>290</v>
      </c>
      <c r="I219" t="s">
        <v>9</v>
      </c>
      <c r="J219" s="35">
        <v>30000</v>
      </c>
      <c r="K219" s="35">
        <v>110000</v>
      </c>
    </row>
    <row r="220" spans="1:11" x14ac:dyDescent="0.25">
      <c r="A220">
        <v>215</v>
      </c>
      <c r="B220" t="s">
        <v>537</v>
      </c>
      <c r="C220" t="s">
        <v>1430</v>
      </c>
      <c r="D220" t="s">
        <v>539</v>
      </c>
      <c r="E220" t="s">
        <v>1431</v>
      </c>
      <c r="F220" s="40">
        <v>45182</v>
      </c>
      <c r="G220" t="s">
        <v>309</v>
      </c>
      <c r="H220" t="s">
        <v>308</v>
      </c>
      <c r="I220" t="s">
        <v>9</v>
      </c>
      <c r="J220" s="35">
        <v>5000</v>
      </c>
      <c r="K220" s="35">
        <v>30000</v>
      </c>
    </row>
    <row r="221" spans="1:11" x14ac:dyDescent="0.25">
      <c r="A221">
        <v>216</v>
      </c>
      <c r="B221" t="s">
        <v>1432</v>
      </c>
      <c r="C221" t="s">
        <v>1433</v>
      </c>
      <c r="D221" t="s">
        <v>1434</v>
      </c>
      <c r="E221" t="s">
        <v>1435</v>
      </c>
      <c r="F221" s="40">
        <v>45182</v>
      </c>
      <c r="G221" t="s">
        <v>299</v>
      </c>
      <c r="H221" t="s">
        <v>298</v>
      </c>
      <c r="I221" t="s">
        <v>9</v>
      </c>
      <c r="J221" s="35">
        <v>10000</v>
      </c>
      <c r="K221" s="35">
        <v>20000</v>
      </c>
    </row>
    <row r="222" spans="1:11" x14ac:dyDescent="0.25">
      <c r="A222">
        <v>217</v>
      </c>
      <c r="B222" t="s">
        <v>525</v>
      </c>
      <c r="C222" t="s">
        <v>1436</v>
      </c>
      <c r="D222" t="s">
        <v>527</v>
      </c>
      <c r="E222" t="s">
        <v>1437</v>
      </c>
      <c r="F222" s="40">
        <v>45182</v>
      </c>
      <c r="G222" t="s">
        <v>279</v>
      </c>
      <c r="H222" t="s">
        <v>278</v>
      </c>
      <c r="I222" t="s">
        <v>9</v>
      </c>
      <c r="J222" s="35">
        <v>10000</v>
      </c>
      <c r="K222" s="35">
        <v>70000</v>
      </c>
    </row>
    <row r="223" spans="1:11" x14ac:dyDescent="0.25">
      <c r="A223">
        <v>218</v>
      </c>
      <c r="B223" t="s">
        <v>1069</v>
      </c>
      <c r="C223" t="s">
        <v>1438</v>
      </c>
      <c r="D223" t="s">
        <v>1071</v>
      </c>
      <c r="E223" t="s">
        <v>1439</v>
      </c>
      <c r="F223" s="40">
        <v>45182</v>
      </c>
      <c r="G223" t="s">
        <v>435</v>
      </c>
      <c r="H223" t="s">
        <v>434</v>
      </c>
      <c r="I223" t="s">
        <v>9</v>
      </c>
      <c r="J223" s="35">
        <v>10000</v>
      </c>
      <c r="K223" s="35">
        <v>30000</v>
      </c>
    </row>
    <row r="224" spans="1:11" x14ac:dyDescent="0.25">
      <c r="A224">
        <v>219</v>
      </c>
      <c r="B224" t="s">
        <v>1045</v>
      </c>
      <c r="C224" t="s">
        <v>1440</v>
      </c>
      <c r="D224" t="s">
        <v>1047</v>
      </c>
      <c r="E224" t="s">
        <v>1441</v>
      </c>
      <c r="F224" s="40">
        <v>45182</v>
      </c>
      <c r="G224" t="s">
        <v>425</v>
      </c>
      <c r="H224" t="s">
        <v>424</v>
      </c>
      <c r="I224" t="s">
        <v>9</v>
      </c>
      <c r="J224" s="35">
        <v>2000</v>
      </c>
      <c r="K224" s="35">
        <v>6000</v>
      </c>
    </row>
    <row r="225" spans="1:11" x14ac:dyDescent="0.25">
      <c r="A225">
        <v>220</v>
      </c>
      <c r="B225" t="s">
        <v>1017</v>
      </c>
      <c r="C225" t="s">
        <v>1442</v>
      </c>
      <c r="D225" t="s">
        <v>1019</v>
      </c>
      <c r="E225" t="s">
        <v>1443</v>
      </c>
      <c r="F225" s="40">
        <v>45182</v>
      </c>
      <c r="G225" t="s">
        <v>445</v>
      </c>
      <c r="H225" t="s">
        <v>444</v>
      </c>
      <c r="I225" t="s">
        <v>9</v>
      </c>
      <c r="J225" s="35">
        <v>20000</v>
      </c>
      <c r="K225" s="35">
        <v>50000</v>
      </c>
    </row>
    <row r="226" spans="1:11" x14ac:dyDescent="0.25">
      <c r="A226">
        <v>221</v>
      </c>
      <c r="B226" t="s">
        <v>1021</v>
      </c>
      <c r="C226" t="s">
        <v>1444</v>
      </c>
      <c r="D226" t="s">
        <v>1023</v>
      </c>
      <c r="E226" t="s">
        <v>1445</v>
      </c>
      <c r="F226" s="40">
        <v>45182</v>
      </c>
      <c r="G226" t="s">
        <v>415</v>
      </c>
      <c r="H226" t="s">
        <v>414</v>
      </c>
      <c r="I226" t="s">
        <v>9</v>
      </c>
      <c r="J226" s="35">
        <v>5000</v>
      </c>
      <c r="K226" s="35">
        <v>15000</v>
      </c>
    </row>
    <row r="227" spans="1:11" x14ac:dyDescent="0.25">
      <c r="A227">
        <v>222</v>
      </c>
      <c r="B227" t="s">
        <v>1446</v>
      </c>
      <c r="C227" t="s">
        <v>1447</v>
      </c>
      <c r="D227" t="s">
        <v>1448</v>
      </c>
      <c r="E227" t="s">
        <v>1449</v>
      </c>
      <c r="F227" s="40">
        <v>45182</v>
      </c>
      <c r="G227" t="s">
        <v>447</v>
      </c>
      <c r="H227" t="s">
        <v>446</v>
      </c>
      <c r="I227" t="s">
        <v>9</v>
      </c>
      <c r="J227" s="35">
        <v>10000</v>
      </c>
      <c r="K227" s="35">
        <v>20000</v>
      </c>
    </row>
    <row r="228" spans="1:11" x14ac:dyDescent="0.25">
      <c r="A228">
        <v>223</v>
      </c>
      <c r="B228" t="s">
        <v>1029</v>
      </c>
      <c r="C228" t="s">
        <v>1450</v>
      </c>
      <c r="D228" t="s">
        <v>1031</v>
      </c>
      <c r="E228" t="s">
        <v>1451</v>
      </c>
      <c r="F228" s="40">
        <v>45182</v>
      </c>
      <c r="G228" t="s">
        <v>411</v>
      </c>
      <c r="H228" t="s">
        <v>410</v>
      </c>
      <c r="I228" t="s">
        <v>9</v>
      </c>
      <c r="J228" s="35">
        <v>5000</v>
      </c>
      <c r="K228" s="35">
        <v>15000</v>
      </c>
    </row>
    <row r="229" spans="1:11" x14ac:dyDescent="0.25">
      <c r="A229">
        <v>224</v>
      </c>
      <c r="B229" t="s">
        <v>1452</v>
      </c>
      <c r="C229" t="s">
        <v>1453</v>
      </c>
      <c r="D229" t="s">
        <v>1454</v>
      </c>
      <c r="E229" t="s">
        <v>1455</v>
      </c>
      <c r="F229" s="40">
        <v>45182</v>
      </c>
      <c r="G229" t="s">
        <v>433</v>
      </c>
      <c r="H229" t="s">
        <v>432</v>
      </c>
      <c r="I229" t="s">
        <v>9</v>
      </c>
      <c r="J229" s="35">
        <v>5000</v>
      </c>
      <c r="K229" s="35">
        <v>10000</v>
      </c>
    </row>
    <row r="230" spans="1:11" x14ac:dyDescent="0.25">
      <c r="A230">
        <v>225</v>
      </c>
      <c r="B230" t="s">
        <v>1452</v>
      </c>
      <c r="C230" t="s">
        <v>1456</v>
      </c>
      <c r="D230" t="s">
        <v>1454</v>
      </c>
      <c r="E230" t="s">
        <v>1457</v>
      </c>
      <c r="F230" s="40">
        <v>45182</v>
      </c>
      <c r="G230" t="s">
        <v>433</v>
      </c>
      <c r="H230" t="s">
        <v>432</v>
      </c>
      <c r="I230" t="s">
        <v>9</v>
      </c>
      <c r="J230" s="35">
        <v>0</v>
      </c>
      <c r="K230" s="35">
        <v>5000</v>
      </c>
    </row>
    <row r="231" spans="1:11" x14ac:dyDescent="0.25">
      <c r="A231">
        <v>226</v>
      </c>
      <c r="B231" t="s">
        <v>1458</v>
      </c>
      <c r="C231" t="s">
        <v>1459</v>
      </c>
      <c r="D231" t="s">
        <v>1460</v>
      </c>
      <c r="E231" t="s">
        <v>1461</v>
      </c>
      <c r="F231" s="40">
        <v>45182</v>
      </c>
      <c r="G231" t="s">
        <v>418</v>
      </c>
      <c r="H231" t="s">
        <v>419</v>
      </c>
      <c r="I231" t="s">
        <v>9</v>
      </c>
      <c r="J231" s="35">
        <v>50000</v>
      </c>
      <c r="K231" s="35">
        <v>100000</v>
      </c>
    </row>
    <row r="232" spans="1:11" x14ac:dyDescent="0.25">
      <c r="A232">
        <v>227</v>
      </c>
      <c r="B232" t="s">
        <v>1462</v>
      </c>
      <c r="C232" t="s">
        <v>1463</v>
      </c>
      <c r="D232" t="s">
        <v>1464</v>
      </c>
      <c r="E232" t="s">
        <v>1465</v>
      </c>
      <c r="F232" s="40">
        <v>45182</v>
      </c>
      <c r="G232" t="s">
        <v>453</v>
      </c>
      <c r="H232" t="s">
        <v>452</v>
      </c>
      <c r="I232" t="s">
        <v>9</v>
      </c>
      <c r="J232" s="35">
        <v>5000</v>
      </c>
      <c r="K232" s="35">
        <v>10000</v>
      </c>
    </row>
    <row r="233" spans="1:11" x14ac:dyDescent="0.25">
      <c r="A233">
        <v>228</v>
      </c>
      <c r="B233" t="s">
        <v>1466</v>
      </c>
      <c r="C233" t="s">
        <v>1467</v>
      </c>
      <c r="D233" t="s">
        <v>1468</v>
      </c>
      <c r="E233" t="s">
        <v>1469</v>
      </c>
      <c r="F233" s="40">
        <v>45182</v>
      </c>
      <c r="G233" t="s">
        <v>475</v>
      </c>
      <c r="H233" t="s">
        <v>474</v>
      </c>
      <c r="I233" t="s">
        <v>9</v>
      </c>
      <c r="J233" s="35">
        <v>20000</v>
      </c>
      <c r="K233" s="35">
        <v>40000</v>
      </c>
    </row>
    <row r="234" spans="1:11" x14ac:dyDescent="0.25">
      <c r="A234">
        <v>229</v>
      </c>
      <c r="B234" t="s">
        <v>1041</v>
      </c>
      <c r="C234" t="s">
        <v>1470</v>
      </c>
      <c r="D234" t="s">
        <v>1043</v>
      </c>
      <c r="E234" t="s">
        <v>1471</v>
      </c>
      <c r="F234" s="40">
        <v>45182</v>
      </c>
      <c r="G234" t="s">
        <v>443</v>
      </c>
      <c r="H234" t="s">
        <v>442</v>
      </c>
      <c r="I234" t="s">
        <v>9</v>
      </c>
      <c r="J234" s="35">
        <v>5000</v>
      </c>
      <c r="K234" s="35">
        <v>16000</v>
      </c>
    </row>
    <row r="235" spans="1:11" x14ac:dyDescent="0.25">
      <c r="A235">
        <v>230</v>
      </c>
      <c r="B235" t="s">
        <v>1033</v>
      </c>
      <c r="C235" t="s">
        <v>1472</v>
      </c>
      <c r="D235" t="s">
        <v>1035</v>
      </c>
      <c r="E235" t="s">
        <v>1473</v>
      </c>
      <c r="F235" s="40">
        <v>45182</v>
      </c>
      <c r="G235" t="s">
        <v>467</v>
      </c>
      <c r="H235" t="s">
        <v>466</v>
      </c>
      <c r="I235" t="s">
        <v>9</v>
      </c>
      <c r="J235" s="35">
        <v>10000</v>
      </c>
      <c r="K235" s="35">
        <v>30000</v>
      </c>
    </row>
    <row r="236" spans="1:11" x14ac:dyDescent="0.25">
      <c r="A236">
        <v>231</v>
      </c>
      <c r="B236" t="s">
        <v>1474</v>
      </c>
      <c r="C236" t="s">
        <v>1475</v>
      </c>
      <c r="D236" t="s">
        <v>1476</v>
      </c>
      <c r="E236" t="s">
        <v>1477</v>
      </c>
      <c r="F236" s="40">
        <v>45182</v>
      </c>
      <c r="G236" t="s">
        <v>451</v>
      </c>
      <c r="H236" t="s">
        <v>450</v>
      </c>
      <c r="I236" t="s">
        <v>9</v>
      </c>
      <c r="J236" s="35">
        <v>5000</v>
      </c>
      <c r="K236" s="35">
        <v>10000</v>
      </c>
    </row>
    <row r="237" spans="1:11" x14ac:dyDescent="0.25">
      <c r="A237">
        <v>232</v>
      </c>
      <c r="B237" t="s">
        <v>1061</v>
      </c>
      <c r="C237" t="s">
        <v>1478</v>
      </c>
      <c r="D237" t="s">
        <v>1063</v>
      </c>
      <c r="E237" t="s">
        <v>1479</v>
      </c>
      <c r="F237" s="40">
        <v>45182</v>
      </c>
      <c r="G237" t="s">
        <v>427</v>
      </c>
      <c r="H237" t="s">
        <v>426</v>
      </c>
      <c r="I237" t="s">
        <v>9</v>
      </c>
      <c r="J237" s="35">
        <v>5000</v>
      </c>
      <c r="K237" s="35">
        <v>12000</v>
      </c>
    </row>
    <row r="238" spans="1:11" x14ac:dyDescent="0.25">
      <c r="A238">
        <v>233</v>
      </c>
      <c r="B238" t="s">
        <v>1480</v>
      </c>
      <c r="C238" t="s">
        <v>1481</v>
      </c>
      <c r="D238" t="s">
        <v>1482</v>
      </c>
      <c r="E238" t="s">
        <v>1483</v>
      </c>
      <c r="F238" s="40">
        <v>45182</v>
      </c>
      <c r="G238" t="s">
        <v>421</v>
      </c>
      <c r="H238" t="s">
        <v>420</v>
      </c>
      <c r="I238" t="s">
        <v>9</v>
      </c>
      <c r="J238" s="35">
        <v>4000</v>
      </c>
      <c r="K238" s="35">
        <v>8000</v>
      </c>
    </row>
    <row r="239" spans="1:11" x14ac:dyDescent="0.25">
      <c r="A239">
        <v>234</v>
      </c>
      <c r="B239" t="s">
        <v>1484</v>
      </c>
      <c r="C239" t="s">
        <v>1485</v>
      </c>
      <c r="D239" t="s">
        <v>1486</v>
      </c>
      <c r="E239" t="s">
        <v>1487</v>
      </c>
      <c r="F239" s="40">
        <v>45182</v>
      </c>
      <c r="G239" t="s">
        <v>413</v>
      </c>
      <c r="H239" t="s">
        <v>412</v>
      </c>
      <c r="I239" t="s">
        <v>9</v>
      </c>
      <c r="J239" s="35">
        <v>2000</v>
      </c>
      <c r="K239" s="35">
        <v>4000</v>
      </c>
    </row>
    <row r="240" spans="1:11" x14ac:dyDescent="0.25">
      <c r="A240">
        <v>235</v>
      </c>
      <c r="B240" t="s">
        <v>1037</v>
      </c>
      <c r="C240" t="s">
        <v>1488</v>
      </c>
      <c r="D240" t="s">
        <v>1039</v>
      </c>
      <c r="E240" t="s">
        <v>1489</v>
      </c>
      <c r="F240" s="40">
        <v>45182</v>
      </c>
      <c r="G240" t="s">
        <v>441</v>
      </c>
      <c r="H240" t="s">
        <v>440</v>
      </c>
      <c r="I240" t="s">
        <v>9</v>
      </c>
      <c r="J240" s="35">
        <v>2000</v>
      </c>
      <c r="K240" s="35">
        <v>6000</v>
      </c>
    </row>
    <row r="241" spans="1:11" x14ac:dyDescent="0.25">
      <c r="A241">
        <v>236</v>
      </c>
      <c r="B241" t="s">
        <v>1490</v>
      </c>
      <c r="C241" t="s">
        <v>1491</v>
      </c>
      <c r="D241" t="s">
        <v>1492</v>
      </c>
      <c r="E241" t="s">
        <v>1493</v>
      </c>
      <c r="F241" s="40">
        <v>45182</v>
      </c>
      <c r="G241" t="s">
        <v>361</v>
      </c>
      <c r="H241" t="s">
        <v>360</v>
      </c>
      <c r="I241" t="s">
        <v>9</v>
      </c>
      <c r="J241" s="35">
        <v>5000</v>
      </c>
      <c r="K241" s="35">
        <v>10000</v>
      </c>
    </row>
    <row r="242" spans="1:11" x14ac:dyDescent="0.25">
      <c r="A242">
        <v>237</v>
      </c>
      <c r="B242" t="s">
        <v>1494</v>
      </c>
      <c r="C242" t="s">
        <v>1495</v>
      </c>
      <c r="D242" t="s">
        <v>1496</v>
      </c>
      <c r="E242" t="s">
        <v>1497</v>
      </c>
      <c r="F242" s="40">
        <v>45182</v>
      </c>
      <c r="G242" t="s">
        <v>371</v>
      </c>
      <c r="H242" t="s">
        <v>370</v>
      </c>
      <c r="I242" t="s">
        <v>9</v>
      </c>
      <c r="J242" s="35">
        <v>5000</v>
      </c>
      <c r="K242" s="35">
        <v>10000</v>
      </c>
    </row>
    <row r="243" spans="1:11" x14ac:dyDescent="0.25">
      <c r="A243">
        <v>238</v>
      </c>
      <c r="B243" t="s">
        <v>1310</v>
      </c>
      <c r="C243" t="s">
        <v>1498</v>
      </c>
      <c r="D243" t="s">
        <v>1312</v>
      </c>
      <c r="E243" t="s">
        <v>1499</v>
      </c>
      <c r="F243" s="40">
        <v>45182</v>
      </c>
      <c r="G243" t="s">
        <v>355</v>
      </c>
      <c r="H243" t="s">
        <v>354</v>
      </c>
      <c r="I243" t="s">
        <v>9</v>
      </c>
      <c r="J243" s="35">
        <v>10000</v>
      </c>
      <c r="K243" s="35">
        <v>35000</v>
      </c>
    </row>
    <row r="244" spans="1:11" x14ac:dyDescent="0.25">
      <c r="A244">
        <v>239</v>
      </c>
      <c r="B244" t="s">
        <v>1298</v>
      </c>
      <c r="C244" t="s">
        <v>1500</v>
      </c>
      <c r="D244" t="s">
        <v>1300</v>
      </c>
      <c r="E244" t="s">
        <v>1501</v>
      </c>
      <c r="F244" s="40">
        <v>45182</v>
      </c>
      <c r="G244" t="s">
        <v>349</v>
      </c>
      <c r="H244" t="s">
        <v>351</v>
      </c>
      <c r="I244" t="s">
        <v>9</v>
      </c>
      <c r="J244" s="35">
        <v>10000</v>
      </c>
      <c r="K244" s="35">
        <v>30000</v>
      </c>
    </row>
    <row r="245" spans="1:11" x14ac:dyDescent="0.25">
      <c r="A245">
        <v>240</v>
      </c>
      <c r="B245" t="s">
        <v>1306</v>
      </c>
      <c r="C245" t="s">
        <v>1502</v>
      </c>
      <c r="D245" t="s">
        <v>1308</v>
      </c>
      <c r="E245" t="s">
        <v>1503</v>
      </c>
      <c r="F245" s="40">
        <v>45182</v>
      </c>
      <c r="G245" t="s">
        <v>359</v>
      </c>
      <c r="H245" t="s">
        <v>358</v>
      </c>
      <c r="I245" t="s">
        <v>9</v>
      </c>
      <c r="J245" s="35">
        <v>6000</v>
      </c>
      <c r="K245" s="35">
        <v>22000</v>
      </c>
    </row>
    <row r="246" spans="1:11" x14ac:dyDescent="0.25">
      <c r="A246">
        <v>241</v>
      </c>
      <c r="B246" t="s">
        <v>1302</v>
      </c>
      <c r="C246" t="s">
        <v>1504</v>
      </c>
      <c r="D246" t="s">
        <v>1304</v>
      </c>
      <c r="E246" t="s">
        <v>1505</v>
      </c>
      <c r="F246" s="40">
        <v>45182</v>
      </c>
      <c r="G246" t="s">
        <v>365</v>
      </c>
      <c r="H246" t="s">
        <v>364</v>
      </c>
      <c r="I246" t="s">
        <v>9</v>
      </c>
      <c r="J246" s="35">
        <v>20000</v>
      </c>
      <c r="K246" s="35">
        <v>50000</v>
      </c>
    </row>
    <row r="247" spans="1:11" x14ac:dyDescent="0.25">
      <c r="A247">
        <v>242</v>
      </c>
      <c r="B247" t="s">
        <v>1506</v>
      </c>
      <c r="C247" t="s">
        <v>1507</v>
      </c>
      <c r="D247" t="s">
        <v>1508</v>
      </c>
      <c r="E247" t="s">
        <v>1509</v>
      </c>
      <c r="F247" s="40">
        <v>45182</v>
      </c>
      <c r="G247" t="s">
        <v>357</v>
      </c>
      <c r="H247" t="s">
        <v>356</v>
      </c>
      <c r="I247" t="s">
        <v>9</v>
      </c>
      <c r="J247" s="35">
        <v>5000</v>
      </c>
      <c r="K247" s="35">
        <v>10000</v>
      </c>
    </row>
    <row r="248" spans="1:11" x14ac:dyDescent="0.25">
      <c r="A248">
        <v>243</v>
      </c>
      <c r="B248" t="s">
        <v>1510</v>
      </c>
      <c r="C248" t="s">
        <v>1511</v>
      </c>
      <c r="D248" t="s">
        <v>1512</v>
      </c>
      <c r="E248" t="s">
        <v>1513</v>
      </c>
      <c r="F248" s="40">
        <v>45182</v>
      </c>
      <c r="G248" t="s">
        <v>173</v>
      </c>
      <c r="H248" t="s">
        <v>172</v>
      </c>
      <c r="I248" t="s">
        <v>9</v>
      </c>
      <c r="J248" s="35">
        <v>5000</v>
      </c>
      <c r="K248" s="35">
        <v>10000</v>
      </c>
    </row>
    <row r="249" spans="1:11" x14ac:dyDescent="0.25">
      <c r="A249">
        <v>244</v>
      </c>
      <c r="B249" t="s">
        <v>559</v>
      </c>
      <c r="C249" t="s">
        <v>1514</v>
      </c>
      <c r="D249" t="s">
        <v>561</v>
      </c>
      <c r="E249" t="s">
        <v>1515</v>
      </c>
      <c r="F249" s="40">
        <v>45182</v>
      </c>
      <c r="G249" t="s">
        <v>193</v>
      </c>
      <c r="H249" t="s">
        <v>192</v>
      </c>
      <c r="I249" t="s">
        <v>9</v>
      </c>
      <c r="J249" s="35">
        <v>10000</v>
      </c>
      <c r="K249" s="35">
        <v>40000</v>
      </c>
    </row>
    <row r="250" spans="1:11" x14ac:dyDescent="0.25">
      <c r="A250">
        <v>245</v>
      </c>
      <c r="B250" t="s">
        <v>555</v>
      </c>
      <c r="C250" t="s">
        <v>1516</v>
      </c>
      <c r="D250" t="s">
        <v>557</v>
      </c>
      <c r="E250" t="s">
        <v>1517</v>
      </c>
      <c r="F250" s="40">
        <v>45182</v>
      </c>
      <c r="G250" t="s">
        <v>187</v>
      </c>
      <c r="H250" t="s">
        <v>186</v>
      </c>
      <c r="I250" t="s">
        <v>9</v>
      </c>
      <c r="J250" s="35">
        <v>5000</v>
      </c>
      <c r="K250" s="35">
        <v>20000</v>
      </c>
    </row>
    <row r="251" spans="1:11" x14ac:dyDescent="0.25">
      <c r="A251">
        <v>246</v>
      </c>
      <c r="B251" t="s">
        <v>587</v>
      </c>
      <c r="C251" t="s">
        <v>1518</v>
      </c>
      <c r="D251" t="s">
        <v>589</v>
      </c>
      <c r="E251" t="s">
        <v>1519</v>
      </c>
      <c r="F251" s="40">
        <v>45182</v>
      </c>
      <c r="G251" t="s">
        <v>168</v>
      </c>
      <c r="H251" t="s">
        <v>167</v>
      </c>
      <c r="I251" t="s">
        <v>9</v>
      </c>
      <c r="J251" s="35">
        <v>10000</v>
      </c>
      <c r="K251" s="35">
        <v>30000</v>
      </c>
    </row>
    <row r="252" spans="1:11" x14ac:dyDescent="0.25">
      <c r="A252">
        <v>247</v>
      </c>
      <c r="B252" t="s">
        <v>575</v>
      </c>
      <c r="C252" t="s">
        <v>1520</v>
      </c>
      <c r="D252" t="s">
        <v>577</v>
      </c>
      <c r="E252" t="s">
        <v>1521</v>
      </c>
      <c r="F252" s="40">
        <v>45182</v>
      </c>
      <c r="G252" t="s">
        <v>159</v>
      </c>
      <c r="H252" t="s">
        <v>158</v>
      </c>
      <c r="I252" t="s">
        <v>9</v>
      </c>
      <c r="J252" s="35">
        <v>10000</v>
      </c>
      <c r="K252" s="35">
        <v>40000</v>
      </c>
    </row>
    <row r="253" spans="1:11" x14ac:dyDescent="0.25">
      <c r="A253">
        <v>248</v>
      </c>
      <c r="B253" t="s">
        <v>579</v>
      </c>
      <c r="C253" t="s">
        <v>1522</v>
      </c>
      <c r="D253" t="s">
        <v>581</v>
      </c>
      <c r="E253" t="s">
        <v>1523</v>
      </c>
      <c r="F253" s="40">
        <v>45182</v>
      </c>
      <c r="G253" t="s">
        <v>181</v>
      </c>
      <c r="H253" t="s">
        <v>180</v>
      </c>
      <c r="I253" t="s">
        <v>9</v>
      </c>
      <c r="J253" s="35">
        <v>10000</v>
      </c>
      <c r="K253" s="35">
        <v>30000</v>
      </c>
    </row>
    <row r="254" spans="1:11" x14ac:dyDescent="0.25">
      <c r="A254">
        <v>249</v>
      </c>
      <c r="B254" t="s">
        <v>567</v>
      </c>
      <c r="C254" t="s">
        <v>1524</v>
      </c>
      <c r="D254" t="s">
        <v>569</v>
      </c>
      <c r="E254" t="s">
        <v>1525</v>
      </c>
      <c r="F254" s="40">
        <v>45182</v>
      </c>
      <c r="G254" t="s">
        <v>171</v>
      </c>
      <c r="H254" t="s">
        <v>170</v>
      </c>
      <c r="I254" t="s">
        <v>9</v>
      </c>
      <c r="J254" s="35">
        <v>5000</v>
      </c>
      <c r="K254" s="35">
        <v>25000</v>
      </c>
    </row>
    <row r="255" spans="1:11" x14ac:dyDescent="0.25">
      <c r="A255">
        <v>250</v>
      </c>
      <c r="B255" t="s">
        <v>1526</v>
      </c>
      <c r="C255" t="s">
        <v>1527</v>
      </c>
      <c r="D255" t="s">
        <v>1528</v>
      </c>
      <c r="E255" t="s">
        <v>1529</v>
      </c>
      <c r="F255" s="40">
        <v>45182</v>
      </c>
      <c r="G255" t="s">
        <v>197</v>
      </c>
      <c r="H255" t="s">
        <v>196</v>
      </c>
      <c r="I255" t="s">
        <v>9</v>
      </c>
      <c r="J255" s="35">
        <v>20000</v>
      </c>
      <c r="K255" s="35">
        <v>40000</v>
      </c>
    </row>
    <row r="256" spans="1:11" x14ac:dyDescent="0.25">
      <c r="A256">
        <v>251</v>
      </c>
      <c r="B256" t="s">
        <v>1530</v>
      </c>
      <c r="C256" t="s">
        <v>1531</v>
      </c>
      <c r="D256" t="s">
        <v>1532</v>
      </c>
      <c r="E256" t="s">
        <v>1533</v>
      </c>
      <c r="F256" s="40">
        <v>45182</v>
      </c>
      <c r="G256" t="s">
        <v>207</v>
      </c>
      <c r="H256" t="s">
        <v>206</v>
      </c>
      <c r="I256" t="s">
        <v>9</v>
      </c>
      <c r="J256" s="35">
        <v>10000</v>
      </c>
      <c r="K256" s="35">
        <v>20000</v>
      </c>
    </row>
    <row r="257" spans="1:11" x14ac:dyDescent="0.25">
      <c r="A257">
        <v>252</v>
      </c>
      <c r="B257" t="s">
        <v>563</v>
      </c>
      <c r="C257" t="s">
        <v>1534</v>
      </c>
      <c r="D257" t="s">
        <v>565</v>
      </c>
      <c r="E257" t="s">
        <v>1535</v>
      </c>
      <c r="F257" s="40">
        <v>45182</v>
      </c>
      <c r="G257" t="s">
        <v>209</v>
      </c>
      <c r="H257" t="s">
        <v>208</v>
      </c>
      <c r="I257" t="s">
        <v>9</v>
      </c>
      <c r="J257" s="35">
        <v>5000</v>
      </c>
      <c r="K257" s="35">
        <v>20000</v>
      </c>
    </row>
    <row r="258" spans="1:11" x14ac:dyDescent="0.25">
      <c r="A258">
        <v>253</v>
      </c>
      <c r="B258" t="s">
        <v>1161</v>
      </c>
      <c r="C258" t="s">
        <v>1536</v>
      </c>
      <c r="D258" t="s">
        <v>1163</v>
      </c>
      <c r="E258" t="s">
        <v>1537</v>
      </c>
      <c r="F258" s="40">
        <v>45182</v>
      </c>
      <c r="G258" t="s">
        <v>179</v>
      </c>
      <c r="H258" t="s">
        <v>178</v>
      </c>
      <c r="I258" t="s">
        <v>9</v>
      </c>
      <c r="J258" s="35">
        <v>5000</v>
      </c>
      <c r="K258" s="35">
        <v>20000</v>
      </c>
    </row>
    <row r="259" spans="1:11" x14ac:dyDescent="0.25">
      <c r="A259">
        <v>254</v>
      </c>
      <c r="B259" t="s">
        <v>599</v>
      </c>
      <c r="C259" t="s">
        <v>1538</v>
      </c>
      <c r="D259" t="s">
        <v>601</v>
      </c>
      <c r="E259" t="s">
        <v>1539</v>
      </c>
      <c r="F259" s="40">
        <v>45182</v>
      </c>
      <c r="G259" t="s">
        <v>157</v>
      </c>
      <c r="H259" t="s">
        <v>156</v>
      </c>
      <c r="I259" t="s">
        <v>9</v>
      </c>
      <c r="J259" s="35">
        <v>5000</v>
      </c>
      <c r="K259" s="35">
        <v>20000</v>
      </c>
    </row>
    <row r="260" spans="1:11" x14ac:dyDescent="0.25">
      <c r="A260">
        <v>255</v>
      </c>
      <c r="B260" t="s">
        <v>571</v>
      </c>
      <c r="C260" t="s">
        <v>1540</v>
      </c>
      <c r="D260" t="s">
        <v>573</v>
      </c>
      <c r="E260" t="s">
        <v>1541</v>
      </c>
      <c r="F260" s="40">
        <v>45182</v>
      </c>
      <c r="G260" t="s">
        <v>195</v>
      </c>
      <c r="H260" t="s">
        <v>194</v>
      </c>
      <c r="I260" t="s">
        <v>9</v>
      </c>
      <c r="J260" s="35">
        <v>5000</v>
      </c>
      <c r="K260" s="35">
        <v>25000</v>
      </c>
    </row>
    <row r="261" spans="1:11" x14ac:dyDescent="0.25">
      <c r="A261">
        <v>256</v>
      </c>
      <c r="B261" t="s">
        <v>571</v>
      </c>
      <c r="C261" t="s">
        <v>1542</v>
      </c>
      <c r="D261" t="s">
        <v>573</v>
      </c>
      <c r="E261" t="s">
        <v>1543</v>
      </c>
      <c r="F261" s="40">
        <v>45182</v>
      </c>
      <c r="G261" t="s">
        <v>195</v>
      </c>
      <c r="H261" t="s">
        <v>194</v>
      </c>
      <c r="I261" t="s">
        <v>9</v>
      </c>
      <c r="J261" s="35">
        <v>0</v>
      </c>
      <c r="K261" s="35">
        <v>20000</v>
      </c>
    </row>
    <row r="262" spans="1:11" x14ac:dyDescent="0.25">
      <c r="A262">
        <v>257</v>
      </c>
      <c r="B262" t="s">
        <v>1007</v>
      </c>
      <c r="C262" t="s">
        <v>1544</v>
      </c>
      <c r="D262" t="s">
        <v>1009</v>
      </c>
      <c r="E262" t="s">
        <v>1545</v>
      </c>
      <c r="F262" s="40">
        <v>45182</v>
      </c>
      <c r="G262" t="s">
        <v>123</v>
      </c>
      <c r="H262" t="s">
        <v>122</v>
      </c>
      <c r="I262" t="s">
        <v>9</v>
      </c>
      <c r="J262" s="35">
        <v>5000</v>
      </c>
      <c r="K262" s="35">
        <v>15000</v>
      </c>
    </row>
    <row r="263" spans="1:11" x14ac:dyDescent="0.25">
      <c r="A263">
        <v>258</v>
      </c>
      <c r="B263" t="s">
        <v>977</v>
      </c>
      <c r="C263" t="s">
        <v>1546</v>
      </c>
      <c r="D263" t="s">
        <v>979</v>
      </c>
      <c r="E263" t="s">
        <v>1547</v>
      </c>
      <c r="F263" s="40">
        <v>45182</v>
      </c>
      <c r="G263" t="s">
        <v>137</v>
      </c>
      <c r="H263" t="s">
        <v>136</v>
      </c>
      <c r="I263" t="s">
        <v>9</v>
      </c>
      <c r="J263" s="35">
        <v>5000</v>
      </c>
      <c r="K263" s="35">
        <v>15000</v>
      </c>
    </row>
    <row r="264" spans="1:11" x14ac:dyDescent="0.25">
      <c r="A264">
        <v>259</v>
      </c>
      <c r="B264" t="s">
        <v>973</v>
      </c>
      <c r="C264" t="s">
        <v>1548</v>
      </c>
      <c r="D264" t="s">
        <v>975</v>
      </c>
      <c r="E264" t="s">
        <v>1549</v>
      </c>
      <c r="F264" s="40">
        <v>45182</v>
      </c>
      <c r="G264" t="s">
        <v>153</v>
      </c>
      <c r="H264" t="s">
        <v>152</v>
      </c>
      <c r="I264" t="s">
        <v>9</v>
      </c>
      <c r="J264" s="35">
        <v>5000</v>
      </c>
      <c r="K264" s="35">
        <v>20000</v>
      </c>
    </row>
    <row r="265" spans="1:11" x14ac:dyDescent="0.25">
      <c r="A265">
        <v>260</v>
      </c>
      <c r="B265" t="s">
        <v>615</v>
      </c>
      <c r="C265" t="s">
        <v>1550</v>
      </c>
      <c r="D265" t="s">
        <v>617</v>
      </c>
      <c r="E265" t="s">
        <v>1551</v>
      </c>
      <c r="F265" s="40">
        <v>45182</v>
      </c>
      <c r="G265" t="s">
        <v>115</v>
      </c>
      <c r="H265" t="s">
        <v>114</v>
      </c>
      <c r="I265" t="s">
        <v>9</v>
      </c>
      <c r="J265" s="35">
        <v>5000</v>
      </c>
      <c r="K265" s="35">
        <v>20000</v>
      </c>
    </row>
    <row r="266" spans="1:11" x14ac:dyDescent="0.25">
      <c r="A266">
        <v>261</v>
      </c>
      <c r="B266" t="s">
        <v>1552</v>
      </c>
      <c r="C266" t="s">
        <v>1553</v>
      </c>
      <c r="D266" t="s">
        <v>1554</v>
      </c>
      <c r="E266" t="s">
        <v>1555</v>
      </c>
      <c r="F266" s="40">
        <v>45182</v>
      </c>
      <c r="G266" t="s">
        <v>129</v>
      </c>
      <c r="H266" t="s">
        <v>128</v>
      </c>
      <c r="I266" t="s">
        <v>9</v>
      </c>
      <c r="J266" s="35">
        <v>7000</v>
      </c>
      <c r="K266" s="35">
        <v>14000</v>
      </c>
    </row>
    <row r="267" spans="1:11" x14ac:dyDescent="0.25">
      <c r="A267">
        <v>262</v>
      </c>
      <c r="B267" t="s">
        <v>607</v>
      </c>
      <c r="C267" t="s">
        <v>1556</v>
      </c>
      <c r="D267" t="s">
        <v>609</v>
      </c>
      <c r="E267" t="s">
        <v>1557</v>
      </c>
      <c r="F267" s="40">
        <v>45182</v>
      </c>
      <c r="G267" t="s">
        <v>135</v>
      </c>
      <c r="H267" t="s">
        <v>134</v>
      </c>
      <c r="I267" t="s">
        <v>9</v>
      </c>
      <c r="J267" s="35">
        <v>10000</v>
      </c>
      <c r="K267" s="35">
        <v>35000</v>
      </c>
    </row>
    <row r="268" spans="1:11" x14ac:dyDescent="0.25">
      <c r="A268">
        <v>263</v>
      </c>
      <c r="B268" t="s">
        <v>623</v>
      </c>
      <c r="C268" t="s">
        <v>1558</v>
      </c>
      <c r="D268" t="s">
        <v>625</v>
      </c>
      <c r="E268" t="s">
        <v>1559</v>
      </c>
      <c r="F268" s="40">
        <v>45182</v>
      </c>
      <c r="G268" t="s">
        <v>127</v>
      </c>
      <c r="H268" t="s">
        <v>126</v>
      </c>
      <c r="I268" t="s">
        <v>9</v>
      </c>
      <c r="J268" s="35">
        <v>5000</v>
      </c>
      <c r="K268" s="35">
        <v>20000</v>
      </c>
    </row>
    <row r="269" spans="1:11" x14ac:dyDescent="0.25">
      <c r="A269">
        <v>264</v>
      </c>
      <c r="B269" t="s">
        <v>987</v>
      </c>
      <c r="C269" t="s">
        <v>1560</v>
      </c>
      <c r="D269" t="s">
        <v>989</v>
      </c>
      <c r="E269" t="s">
        <v>1561</v>
      </c>
      <c r="F269" s="40">
        <v>45182</v>
      </c>
      <c r="G269" t="s">
        <v>141</v>
      </c>
      <c r="H269" t="s">
        <v>140</v>
      </c>
      <c r="I269" t="s">
        <v>9</v>
      </c>
      <c r="J269" s="35">
        <v>5000</v>
      </c>
      <c r="K269" s="35">
        <v>20000</v>
      </c>
    </row>
    <row r="270" spans="1:11" x14ac:dyDescent="0.25">
      <c r="A270">
        <v>265</v>
      </c>
      <c r="B270" t="s">
        <v>619</v>
      </c>
      <c r="C270" t="s">
        <v>1562</v>
      </c>
      <c r="D270" t="s">
        <v>621</v>
      </c>
      <c r="E270" t="s">
        <v>1563</v>
      </c>
      <c r="F270" s="40">
        <v>45182</v>
      </c>
      <c r="G270" t="s">
        <v>131</v>
      </c>
      <c r="H270" t="s">
        <v>130</v>
      </c>
      <c r="I270" t="s">
        <v>9</v>
      </c>
      <c r="J270" s="35">
        <v>5000</v>
      </c>
      <c r="K270" s="35">
        <v>20000</v>
      </c>
    </row>
    <row r="271" spans="1:11" x14ac:dyDescent="0.25">
      <c r="A271">
        <v>266</v>
      </c>
      <c r="B271" t="s">
        <v>1564</v>
      </c>
      <c r="C271" t="s">
        <v>1565</v>
      </c>
      <c r="D271" t="s">
        <v>1566</v>
      </c>
      <c r="E271" t="s">
        <v>1567</v>
      </c>
      <c r="F271" s="40">
        <v>45182</v>
      </c>
      <c r="G271" t="s">
        <v>113</v>
      </c>
      <c r="H271" t="s">
        <v>112</v>
      </c>
      <c r="I271" t="s">
        <v>9</v>
      </c>
      <c r="J271" s="35">
        <v>10000</v>
      </c>
      <c r="K271" s="35">
        <v>20000</v>
      </c>
    </row>
    <row r="272" spans="1:11" x14ac:dyDescent="0.25">
      <c r="A272">
        <v>267</v>
      </c>
      <c r="B272" t="s">
        <v>1568</v>
      </c>
      <c r="C272" t="s">
        <v>1569</v>
      </c>
      <c r="D272" t="s">
        <v>1570</v>
      </c>
      <c r="E272" t="s">
        <v>1571</v>
      </c>
      <c r="F272" s="40">
        <v>45182</v>
      </c>
      <c r="G272" t="s">
        <v>151</v>
      </c>
      <c r="H272" t="s">
        <v>150</v>
      </c>
      <c r="I272" t="s">
        <v>9</v>
      </c>
      <c r="J272" s="35">
        <v>4000</v>
      </c>
      <c r="K272" s="35">
        <v>8000</v>
      </c>
    </row>
    <row r="273" spans="1:11" x14ac:dyDescent="0.25">
      <c r="A273">
        <v>268</v>
      </c>
      <c r="B273" t="s">
        <v>981</v>
      </c>
      <c r="C273" t="s">
        <v>1572</v>
      </c>
      <c r="D273" t="s">
        <v>983</v>
      </c>
      <c r="E273" t="s">
        <v>1573</v>
      </c>
      <c r="F273" s="40">
        <v>45182</v>
      </c>
      <c r="G273" t="s">
        <v>139</v>
      </c>
      <c r="H273" t="s">
        <v>138</v>
      </c>
      <c r="I273" t="s">
        <v>9</v>
      </c>
      <c r="J273" s="35">
        <v>15000</v>
      </c>
      <c r="K273" s="35">
        <v>45000</v>
      </c>
    </row>
    <row r="274" spans="1:11" x14ac:dyDescent="0.25">
      <c r="A274">
        <v>269</v>
      </c>
      <c r="B274" t="s">
        <v>1139</v>
      </c>
      <c r="C274" t="s">
        <v>1574</v>
      </c>
      <c r="D274" t="s">
        <v>1141</v>
      </c>
      <c r="E274" t="s">
        <v>1575</v>
      </c>
      <c r="F274" s="40">
        <v>45182</v>
      </c>
      <c r="G274" t="s">
        <v>519</v>
      </c>
      <c r="H274" t="s">
        <v>518</v>
      </c>
      <c r="I274" t="s">
        <v>9</v>
      </c>
      <c r="J274" s="35">
        <v>5000</v>
      </c>
      <c r="K274" s="35">
        <v>15000</v>
      </c>
    </row>
    <row r="275" spans="1:11" x14ac:dyDescent="0.25">
      <c r="A275">
        <v>270</v>
      </c>
      <c r="B275" t="s">
        <v>1576</v>
      </c>
      <c r="C275" t="s">
        <v>1577</v>
      </c>
      <c r="D275" t="s">
        <v>1578</v>
      </c>
      <c r="E275" t="s">
        <v>1579</v>
      </c>
      <c r="F275" s="40">
        <v>45182</v>
      </c>
      <c r="G275" t="s">
        <v>517</v>
      </c>
      <c r="H275" t="s">
        <v>516</v>
      </c>
      <c r="I275" t="s">
        <v>9</v>
      </c>
      <c r="J275" s="35">
        <v>15000</v>
      </c>
      <c r="K275" s="35">
        <v>30000</v>
      </c>
    </row>
    <row r="276" spans="1:11" x14ac:dyDescent="0.25">
      <c r="A276">
        <v>271</v>
      </c>
      <c r="B276" t="s">
        <v>1580</v>
      </c>
      <c r="C276" t="s">
        <v>1581</v>
      </c>
      <c r="D276" t="s">
        <v>1582</v>
      </c>
      <c r="E276" t="s">
        <v>1583</v>
      </c>
      <c r="F276" s="40">
        <v>45182</v>
      </c>
      <c r="G276" t="s">
        <v>497</v>
      </c>
      <c r="H276" t="s">
        <v>496</v>
      </c>
      <c r="I276" t="s">
        <v>9</v>
      </c>
      <c r="J276" s="35">
        <v>20000</v>
      </c>
      <c r="K276" s="35">
        <v>40000</v>
      </c>
    </row>
    <row r="277" spans="1:11" x14ac:dyDescent="0.25">
      <c r="A277">
        <v>272</v>
      </c>
      <c r="B277" t="s">
        <v>1143</v>
      </c>
      <c r="C277" t="s">
        <v>1584</v>
      </c>
      <c r="D277" t="s">
        <v>1145</v>
      </c>
      <c r="E277" t="s">
        <v>1585</v>
      </c>
      <c r="F277" s="40">
        <v>45182</v>
      </c>
      <c r="G277" t="s">
        <v>515</v>
      </c>
      <c r="H277" t="s">
        <v>514</v>
      </c>
      <c r="I277" t="s">
        <v>9</v>
      </c>
      <c r="J277" s="35">
        <v>5000</v>
      </c>
      <c r="K277" s="35">
        <v>20000</v>
      </c>
    </row>
    <row r="278" spans="1:11" x14ac:dyDescent="0.25">
      <c r="A278">
        <v>273</v>
      </c>
      <c r="B278" t="s">
        <v>1127</v>
      </c>
      <c r="C278" t="s">
        <v>1586</v>
      </c>
      <c r="D278" t="s">
        <v>1129</v>
      </c>
      <c r="E278" t="s">
        <v>1587</v>
      </c>
      <c r="F278" s="40">
        <v>45182</v>
      </c>
      <c r="G278" t="s">
        <v>493</v>
      </c>
      <c r="H278" t="s">
        <v>492</v>
      </c>
      <c r="I278" t="s">
        <v>9</v>
      </c>
      <c r="J278" s="35">
        <v>5000</v>
      </c>
      <c r="K278" s="35">
        <v>20000</v>
      </c>
    </row>
    <row r="279" spans="1:11" x14ac:dyDescent="0.25">
      <c r="A279">
        <v>274</v>
      </c>
      <c r="B279" t="s">
        <v>1115</v>
      </c>
      <c r="C279" t="s">
        <v>1588</v>
      </c>
      <c r="D279" t="s">
        <v>1117</v>
      </c>
      <c r="E279" t="s">
        <v>1589</v>
      </c>
      <c r="F279" s="40">
        <v>45182</v>
      </c>
      <c r="G279" t="s">
        <v>481</v>
      </c>
      <c r="H279" t="s">
        <v>480</v>
      </c>
      <c r="I279" t="s">
        <v>9</v>
      </c>
      <c r="J279" s="35">
        <v>5000</v>
      </c>
      <c r="K279" s="35">
        <v>15000</v>
      </c>
    </row>
    <row r="280" spans="1:11" x14ac:dyDescent="0.25">
      <c r="A280">
        <v>275</v>
      </c>
      <c r="B280" t="s">
        <v>1590</v>
      </c>
      <c r="C280" t="s">
        <v>1591</v>
      </c>
      <c r="D280" t="s">
        <v>1592</v>
      </c>
      <c r="E280" t="s">
        <v>1593</v>
      </c>
      <c r="F280" s="40">
        <v>45182</v>
      </c>
      <c r="G280" t="s">
        <v>485</v>
      </c>
      <c r="H280" t="s">
        <v>484</v>
      </c>
      <c r="I280" t="s">
        <v>9</v>
      </c>
      <c r="J280" s="35">
        <v>5000</v>
      </c>
      <c r="K280" s="35">
        <v>10000</v>
      </c>
    </row>
    <row r="281" spans="1:11" x14ac:dyDescent="0.25">
      <c r="A281">
        <v>276</v>
      </c>
      <c r="B281" t="s">
        <v>1594</v>
      </c>
      <c r="C281" t="s">
        <v>1595</v>
      </c>
      <c r="D281" t="s">
        <v>1596</v>
      </c>
      <c r="E281" t="s">
        <v>1597</v>
      </c>
      <c r="F281" s="40">
        <v>45182</v>
      </c>
      <c r="G281" t="s">
        <v>477</v>
      </c>
      <c r="H281" t="s">
        <v>476</v>
      </c>
      <c r="I281" t="s">
        <v>9</v>
      </c>
      <c r="J281" s="35">
        <v>5000</v>
      </c>
      <c r="K281" s="35">
        <v>10000</v>
      </c>
    </row>
    <row r="282" spans="1:11" x14ac:dyDescent="0.25">
      <c r="A282">
        <v>277</v>
      </c>
      <c r="B282" t="s">
        <v>1089</v>
      </c>
      <c r="C282" t="s">
        <v>1598</v>
      </c>
      <c r="D282" t="s">
        <v>1091</v>
      </c>
      <c r="E282" t="s">
        <v>1599</v>
      </c>
      <c r="F282" s="40">
        <v>45182</v>
      </c>
      <c r="G282" t="s">
        <v>389</v>
      </c>
      <c r="H282" t="s">
        <v>388</v>
      </c>
      <c r="I282" t="s">
        <v>9</v>
      </c>
      <c r="J282" s="35">
        <v>5000</v>
      </c>
      <c r="K282" s="35">
        <v>15000</v>
      </c>
    </row>
    <row r="283" spans="1:11" x14ac:dyDescent="0.25">
      <c r="A283">
        <v>278</v>
      </c>
      <c r="B283" t="s">
        <v>1089</v>
      </c>
      <c r="C283" t="s">
        <v>1600</v>
      </c>
      <c r="D283" t="s">
        <v>1091</v>
      </c>
      <c r="E283" t="s">
        <v>1601</v>
      </c>
      <c r="F283" s="40">
        <v>45182</v>
      </c>
      <c r="G283" t="s">
        <v>389</v>
      </c>
      <c r="H283" t="s">
        <v>388</v>
      </c>
      <c r="I283" t="s">
        <v>9</v>
      </c>
      <c r="J283" s="35">
        <v>0</v>
      </c>
      <c r="K283" s="35">
        <v>10000</v>
      </c>
    </row>
    <row r="284" spans="1:11" x14ac:dyDescent="0.25">
      <c r="A284">
        <v>279</v>
      </c>
      <c r="B284" t="s">
        <v>1081</v>
      </c>
      <c r="C284" t="s">
        <v>1602</v>
      </c>
      <c r="D284" t="s">
        <v>1083</v>
      </c>
      <c r="E284" t="s">
        <v>1603</v>
      </c>
      <c r="F284" s="40">
        <v>45182</v>
      </c>
      <c r="G284" t="s">
        <v>397</v>
      </c>
      <c r="H284" t="s">
        <v>396</v>
      </c>
      <c r="I284" t="s">
        <v>9</v>
      </c>
      <c r="J284" s="35">
        <v>5000</v>
      </c>
      <c r="K284" s="35">
        <v>15000</v>
      </c>
    </row>
    <row r="285" spans="1:11" x14ac:dyDescent="0.25">
      <c r="A285">
        <v>280</v>
      </c>
      <c r="B285" t="s">
        <v>1085</v>
      </c>
      <c r="C285" t="s">
        <v>1604</v>
      </c>
      <c r="D285" t="s">
        <v>1087</v>
      </c>
      <c r="E285" t="s">
        <v>1605</v>
      </c>
      <c r="F285" s="40">
        <v>45182</v>
      </c>
      <c r="G285" t="s">
        <v>387</v>
      </c>
      <c r="H285" t="s">
        <v>386</v>
      </c>
      <c r="I285" t="s">
        <v>9</v>
      </c>
      <c r="J285" s="35">
        <v>5000</v>
      </c>
      <c r="K285" s="35">
        <v>15000</v>
      </c>
    </row>
    <row r="286" spans="1:11" x14ac:dyDescent="0.25">
      <c r="A286">
        <v>281</v>
      </c>
      <c r="B286" t="s">
        <v>1093</v>
      </c>
      <c r="C286" t="s">
        <v>1606</v>
      </c>
      <c r="D286" t="s">
        <v>1095</v>
      </c>
      <c r="E286" t="s">
        <v>1607</v>
      </c>
      <c r="F286" s="40">
        <v>45182</v>
      </c>
      <c r="G286" t="s">
        <v>407</v>
      </c>
      <c r="H286" t="s">
        <v>406</v>
      </c>
      <c r="I286" t="s">
        <v>9</v>
      </c>
      <c r="J286" s="35">
        <v>5000</v>
      </c>
      <c r="K286" s="35">
        <v>15000</v>
      </c>
    </row>
    <row r="287" spans="1:11" x14ac:dyDescent="0.25">
      <c r="A287">
        <v>282</v>
      </c>
      <c r="B287" t="s">
        <v>1608</v>
      </c>
      <c r="C287" t="s">
        <v>1609</v>
      </c>
      <c r="D287" t="s">
        <v>1610</v>
      </c>
      <c r="E287" t="s">
        <v>1611</v>
      </c>
      <c r="F287" s="40">
        <v>45182</v>
      </c>
      <c r="G287" t="s">
        <v>377</v>
      </c>
      <c r="H287" t="s">
        <v>376</v>
      </c>
      <c r="I287" t="s">
        <v>9</v>
      </c>
      <c r="J287" s="35">
        <v>10000</v>
      </c>
      <c r="K287" s="35">
        <v>20000</v>
      </c>
    </row>
    <row r="288" spans="1:11" x14ac:dyDescent="0.25">
      <c r="A288">
        <v>283</v>
      </c>
      <c r="B288" t="s">
        <v>1612</v>
      </c>
      <c r="C288" t="s">
        <v>1613</v>
      </c>
      <c r="D288" t="s">
        <v>1614</v>
      </c>
      <c r="E288" t="s">
        <v>1615</v>
      </c>
      <c r="F288" s="40">
        <v>45182</v>
      </c>
      <c r="G288" t="s">
        <v>405</v>
      </c>
      <c r="H288" t="s">
        <v>404</v>
      </c>
      <c r="I288" t="s">
        <v>9</v>
      </c>
      <c r="J288" s="35">
        <v>20000</v>
      </c>
      <c r="K288" s="35">
        <v>40000</v>
      </c>
    </row>
    <row r="289" spans="1:11" x14ac:dyDescent="0.25">
      <c r="A289">
        <v>284</v>
      </c>
      <c r="B289" t="s">
        <v>1097</v>
      </c>
      <c r="C289" t="s">
        <v>1616</v>
      </c>
      <c r="D289" t="s">
        <v>1099</v>
      </c>
      <c r="E289" t="s">
        <v>1617</v>
      </c>
      <c r="F289" s="40">
        <v>45182</v>
      </c>
      <c r="G289" t="s">
        <v>379</v>
      </c>
      <c r="H289" t="s">
        <v>378</v>
      </c>
      <c r="I289" t="s">
        <v>9</v>
      </c>
      <c r="J289" s="35">
        <v>5000</v>
      </c>
      <c r="K289" s="35">
        <v>20000</v>
      </c>
    </row>
    <row r="290" spans="1:11" x14ac:dyDescent="0.25">
      <c r="A290">
        <v>285</v>
      </c>
      <c r="B290" t="s">
        <v>1101</v>
      </c>
      <c r="C290" t="s">
        <v>1618</v>
      </c>
      <c r="D290" t="s">
        <v>1103</v>
      </c>
      <c r="E290" t="s">
        <v>1619</v>
      </c>
      <c r="F290" s="40">
        <v>45182</v>
      </c>
      <c r="G290" t="s">
        <v>393</v>
      </c>
      <c r="H290" t="s">
        <v>392</v>
      </c>
      <c r="I290" t="s">
        <v>9</v>
      </c>
      <c r="J290" s="35">
        <v>5000</v>
      </c>
      <c r="K290" s="35">
        <v>15000</v>
      </c>
    </row>
    <row r="291" spans="1:11" x14ac:dyDescent="0.25">
      <c r="A291">
        <v>286</v>
      </c>
      <c r="B291" t="s">
        <v>1620</v>
      </c>
      <c r="C291" t="s">
        <v>1621</v>
      </c>
      <c r="D291" t="s">
        <v>1622</v>
      </c>
      <c r="E291" t="s">
        <v>1623</v>
      </c>
      <c r="F291" s="40">
        <v>45182</v>
      </c>
      <c r="G291" t="s">
        <v>401</v>
      </c>
      <c r="H291" t="s">
        <v>400</v>
      </c>
      <c r="I291" t="s">
        <v>9</v>
      </c>
      <c r="J291" s="35">
        <v>10000</v>
      </c>
      <c r="K291" s="35">
        <v>20000</v>
      </c>
    </row>
    <row r="292" spans="1:11" x14ac:dyDescent="0.25">
      <c r="A292">
        <v>287</v>
      </c>
      <c r="B292" t="s">
        <v>1624</v>
      </c>
      <c r="C292" t="s">
        <v>1625</v>
      </c>
      <c r="D292" t="s">
        <v>1626</v>
      </c>
      <c r="E292" t="s">
        <v>1627</v>
      </c>
      <c r="F292" s="40">
        <v>45182</v>
      </c>
      <c r="G292" t="s">
        <v>395</v>
      </c>
      <c r="H292" t="s">
        <v>394</v>
      </c>
      <c r="I292" t="s">
        <v>9</v>
      </c>
      <c r="J292" s="35">
        <v>10000</v>
      </c>
      <c r="K292" s="35">
        <v>20000</v>
      </c>
    </row>
    <row r="293" spans="1:11" x14ac:dyDescent="0.25">
      <c r="A293">
        <v>288</v>
      </c>
      <c r="B293" t="s">
        <v>1628</v>
      </c>
      <c r="C293" t="s">
        <v>1629</v>
      </c>
      <c r="D293" t="s">
        <v>1630</v>
      </c>
      <c r="E293" t="s">
        <v>1631</v>
      </c>
      <c r="F293" s="40">
        <v>45182</v>
      </c>
      <c r="G293" t="s">
        <v>902</v>
      </c>
      <c r="H293" t="s">
        <v>901</v>
      </c>
      <c r="I293" t="s">
        <v>9</v>
      </c>
      <c r="J293" s="35">
        <v>5000</v>
      </c>
      <c r="K293" s="35">
        <v>10000</v>
      </c>
    </row>
    <row r="294" spans="1:11" x14ac:dyDescent="0.25">
      <c r="A294">
        <v>289</v>
      </c>
      <c r="B294" t="s">
        <v>1632</v>
      </c>
      <c r="C294" t="s">
        <v>1633</v>
      </c>
      <c r="D294" t="s">
        <v>1634</v>
      </c>
      <c r="E294" t="s">
        <v>1635</v>
      </c>
      <c r="F294" s="40">
        <v>45182</v>
      </c>
      <c r="G294" t="s">
        <v>882</v>
      </c>
      <c r="H294" t="s">
        <v>881</v>
      </c>
      <c r="I294" t="s">
        <v>9</v>
      </c>
      <c r="J294" s="35">
        <v>2000</v>
      </c>
      <c r="K294" s="35">
        <v>4000</v>
      </c>
    </row>
    <row r="295" spans="1:11" x14ac:dyDescent="0.25">
      <c r="A295">
        <v>290</v>
      </c>
      <c r="B295" t="s">
        <v>1636</v>
      </c>
      <c r="C295" t="s">
        <v>1637</v>
      </c>
      <c r="D295" t="s">
        <v>1638</v>
      </c>
      <c r="E295" t="s">
        <v>1639</v>
      </c>
      <c r="F295" s="40">
        <v>45182</v>
      </c>
      <c r="G295" t="s">
        <v>914</v>
      </c>
      <c r="H295" t="s">
        <v>913</v>
      </c>
      <c r="I295" t="s">
        <v>9</v>
      </c>
      <c r="J295" s="35">
        <v>10000</v>
      </c>
      <c r="K295" s="35">
        <v>20000</v>
      </c>
    </row>
    <row r="296" spans="1:11" x14ac:dyDescent="0.25">
      <c r="A296">
        <v>291</v>
      </c>
      <c r="B296" t="s">
        <v>1640</v>
      </c>
      <c r="C296" t="s">
        <v>1641</v>
      </c>
      <c r="D296" t="s">
        <v>1642</v>
      </c>
      <c r="E296" t="s">
        <v>1643</v>
      </c>
      <c r="F296" s="40">
        <v>45182</v>
      </c>
      <c r="G296" t="s">
        <v>894</v>
      </c>
      <c r="H296" t="s">
        <v>893</v>
      </c>
      <c r="I296" t="s">
        <v>9</v>
      </c>
      <c r="J296" s="35">
        <v>5000</v>
      </c>
      <c r="K296" s="35">
        <v>10000</v>
      </c>
    </row>
    <row r="297" spans="1:11" x14ac:dyDescent="0.25">
      <c r="A297">
        <v>292</v>
      </c>
      <c r="B297" t="s">
        <v>1644</v>
      </c>
      <c r="C297" t="s">
        <v>1645</v>
      </c>
      <c r="D297" t="s">
        <v>1646</v>
      </c>
      <c r="E297" t="s">
        <v>1647</v>
      </c>
      <c r="F297" s="40">
        <v>45182</v>
      </c>
      <c r="G297" t="s">
        <v>890</v>
      </c>
      <c r="H297" t="s">
        <v>889</v>
      </c>
      <c r="I297" t="s">
        <v>9</v>
      </c>
      <c r="J297" s="35">
        <v>5000</v>
      </c>
      <c r="K297" s="35">
        <v>10000</v>
      </c>
    </row>
    <row r="298" spans="1:11" x14ac:dyDescent="0.25">
      <c r="A298">
        <v>293</v>
      </c>
      <c r="B298" t="s">
        <v>1648</v>
      </c>
      <c r="C298" t="s">
        <v>1649</v>
      </c>
      <c r="D298" t="s">
        <v>1650</v>
      </c>
      <c r="E298" t="s">
        <v>1651</v>
      </c>
      <c r="F298" s="40">
        <v>45182</v>
      </c>
      <c r="G298" t="s">
        <v>896</v>
      </c>
      <c r="H298" t="s">
        <v>895</v>
      </c>
      <c r="I298" t="s">
        <v>9</v>
      </c>
      <c r="J298" s="35">
        <v>10000</v>
      </c>
      <c r="K298" s="35">
        <v>20000</v>
      </c>
    </row>
    <row r="299" spans="1:11" x14ac:dyDescent="0.25">
      <c r="A299">
        <v>294</v>
      </c>
      <c r="B299" t="s">
        <v>1652</v>
      </c>
      <c r="C299" t="s">
        <v>1653</v>
      </c>
      <c r="D299" t="s">
        <v>1654</v>
      </c>
      <c r="E299" t="s">
        <v>1655</v>
      </c>
      <c r="F299" s="40">
        <v>45182</v>
      </c>
      <c r="G299" t="s">
        <v>880</v>
      </c>
      <c r="H299" t="s">
        <v>879</v>
      </c>
      <c r="I299" t="s">
        <v>9</v>
      </c>
      <c r="J299" s="35">
        <v>15000</v>
      </c>
      <c r="K299" s="35">
        <v>30000</v>
      </c>
    </row>
    <row r="300" spans="1:11" x14ac:dyDescent="0.25">
      <c r="A300">
        <v>295</v>
      </c>
      <c r="B300" t="s">
        <v>1226</v>
      </c>
      <c r="C300" t="s">
        <v>1656</v>
      </c>
      <c r="D300" t="s">
        <v>1228</v>
      </c>
      <c r="E300" t="s">
        <v>1657</v>
      </c>
      <c r="F300" s="40">
        <v>45182</v>
      </c>
      <c r="G300" t="s">
        <v>105</v>
      </c>
      <c r="H300" t="s">
        <v>104</v>
      </c>
      <c r="I300" t="s">
        <v>9</v>
      </c>
      <c r="J300" s="35">
        <v>5000</v>
      </c>
      <c r="K300" s="35">
        <v>27000</v>
      </c>
    </row>
    <row r="301" spans="1:11" x14ac:dyDescent="0.25">
      <c r="A301">
        <v>296</v>
      </c>
      <c r="B301" t="s">
        <v>1262</v>
      </c>
      <c r="C301" t="s">
        <v>1658</v>
      </c>
      <c r="D301" t="s">
        <v>1264</v>
      </c>
      <c r="E301" t="s">
        <v>1659</v>
      </c>
      <c r="F301" s="40">
        <v>45182</v>
      </c>
      <c r="G301" t="s">
        <v>79</v>
      </c>
      <c r="H301" t="s">
        <v>78</v>
      </c>
      <c r="I301" t="s">
        <v>9</v>
      </c>
      <c r="J301" s="35">
        <v>5000</v>
      </c>
      <c r="K301" s="35">
        <v>20000</v>
      </c>
    </row>
    <row r="302" spans="1:11" x14ac:dyDescent="0.25">
      <c r="A302">
        <v>297</v>
      </c>
      <c r="B302" t="s">
        <v>1266</v>
      </c>
      <c r="C302" t="s">
        <v>1660</v>
      </c>
      <c r="D302" t="s">
        <v>1268</v>
      </c>
      <c r="E302" t="s">
        <v>1661</v>
      </c>
      <c r="F302" s="40">
        <v>45182</v>
      </c>
      <c r="G302" t="s">
        <v>77</v>
      </c>
      <c r="H302" t="s">
        <v>76</v>
      </c>
      <c r="I302" t="s">
        <v>9</v>
      </c>
      <c r="J302" s="35">
        <v>10000</v>
      </c>
      <c r="K302" s="35">
        <v>30000</v>
      </c>
    </row>
    <row r="303" spans="1:11" x14ac:dyDescent="0.25">
      <c r="A303">
        <v>298</v>
      </c>
      <c r="B303" t="s">
        <v>1246</v>
      </c>
      <c r="C303" t="s">
        <v>1662</v>
      </c>
      <c r="D303" t="s">
        <v>1248</v>
      </c>
      <c r="E303" t="s">
        <v>1663</v>
      </c>
      <c r="F303" s="40">
        <v>45182</v>
      </c>
      <c r="G303" t="s">
        <v>81</v>
      </c>
      <c r="H303" t="s">
        <v>80</v>
      </c>
      <c r="I303" t="s">
        <v>9</v>
      </c>
      <c r="J303" s="35">
        <v>10000</v>
      </c>
      <c r="K303" s="35">
        <v>80000</v>
      </c>
    </row>
    <row r="304" spans="1:11" x14ac:dyDescent="0.25">
      <c r="A304">
        <v>299</v>
      </c>
      <c r="B304" t="s">
        <v>1288</v>
      </c>
      <c r="C304" t="s">
        <v>1664</v>
      </c>
      <c r="D304" t="s">
        <v>1290</v>
      </c>
      <c r="E304" t="s">
        <v>1665</v>
      </c>
      <c r="F304" s="40">
        <v>45182</v>
      </c>
      <c r="G304" t="s">
        <v>95</v>
      </c>
      <c r="H304" t="s">
        <v>94</v>
      </c>
      <c r="I304" t="s">
        <v>9</v>
      </c>
      <c r="J304" s="35">
        <v>5000</v>
      </c>
      <c r="K304" s="35">
        <v>28000</v>
      </c>
    </row>
    <row r="305" spans="1:11" x14ac:dyDescent="0.25">
      <c r="A305">
        <v>300</v>
      </c>
      <c r="B305" t="s">
        <v>1258</v>
      </c>
      <c r="C305" t="s">
        <v>1666</v>
      </c>
      <c r="D305" t="s">
        <v>1260</v>
      </c>
      <c r="E305" t="s">
        <v>1667</v>
      </c>
      <c r="F305" s="40">
        <v>45182</v>
      </c>
      <c r="G305" t="s">
        <v>87</v>
      </c>
      <c r="H305" t="s">
        <v>86</v>
      </c>
      <c r="I305" t="s">
        <v>9</v>
      </c>
      <c r="J305" s="35">
        <v>5000</v>
      </c>
      <c r="K305" s="35">
        <v>20000</v>
      </c>
    </row>
    <row r="306" spans="1:11" x14ac:dyDescent="0.25">
      <c r="A306">
        <v>301</v>
      </c>
      <c r="B306" t="s">
        <v>1254</v>
      </c>
      <c r="C306" t="s">
        <v>1668</v>
      </c>
      <c r="D306" t="s">
        <v>1256</v>
      </c>
      <c r="E306" t="s">
        <v>1669</v>
      </c>
      <c r="F306" s="40">
        <v>45182</v>
      </c>
      <c r="G306" t="s">
        <v>85</v>
      </c>
      <c r="H306" t="s">
        <v>84</v>
      </c>
      <c r="I306" t="s">
        <v>9</v>
      </c>
      <c r="J306" s="35">
        <v>10000</v>
      </c>
      <c r="K306" s="35">
        <v>50000</v>
      </c>
    </row>
    <row r="307" spans="1:11" x14ac:dyDescent="0.25">
      <c r="A307">
        <v>302</v>
      </c>
      <c r="B307" t="s">
        <v>56</v>
      </c>
      <c r="C307" t="s">
        <v>1670</v>
      </c>
      <c r="D307" t="s">
        <v>523</v>
      </c>
      <c r="E307" t="s">
        <v>1671</v>
      </c>
      <c r="F307" s="40">
        <v>45182</v>
      </c>
      <c r="G307" t="s">
        <v>48</v>
      </c>
      <c r="H307" t="s">
        <v>70</v>
      </c>
      <c r="I307" t="s">
        <v>9</v>
      </c>
      <c r="J307" s="35">
        <v>5000</v>
      </c>
      <c r="K307" s="35">
        <v>20000</v>
      </c>
    </row>
    <row r="308" spans="1:11" x14ac:dyDescent="0.25">
      <c r="A308">
        <v>303</v>
      </c>
      <c r="B308" t="s">
        <v>1272</v>
      </c>
      <c r="C308" t="s">
        <v>1672</v>
      </c>
      <c r="D308" t="s">
        <v>1274</v>
      </c>
      <c r="E308" t="s">
        <v>1673</v>
      </c>
      <c r="F308" s="40">
        <v>45182</v>
      </c>
      <c r="G308" t="s">
        <v>97</v>
      </c>
      <c r="H308" t="s">
        <v>96</v>
      </c>
      <c r="I308" t="s">
        <v>9</v>
      </c>
      <c r="J308" s="35">
        <v>10000</v>
      </c>
      <c r="K308" s="35">
        <v>40000</v>
      </c>
    </row>
    <row r="309" spans="1:11" x14ac:dyDescent="0.25">
      <c r="A309">
        <v>304</v>
      </c>
      <c r="B309" t="s">
        <v>1242</v>
      </c>
      <c r="C309" t="s">
        <v>1674</v>
      </c>
      <c r="D309" t="s">
        <v>1244</v>
      </c>
      <c r="E309" t="s">
        <v>1675</v>
      </c>
      <c r="F309" s="40">
        <v>45182</v>
      </c>
      <c r="G309" t="s">
        <v>83</v>
      </c>
      <c r="H309" t="s">
        <v>82</v>
      </c>
      <c r="I309" t="s">
        <v>9</v>
      </c>
      <c r="J309" s="35">
        <v>5000</v>
      </c>
      <c r="K309" s="35">
        <v>15000</v>
      </c>
    </row>
    <row r="310" spans="1:11" x14ac:dyDescent="0.25">
      <c r="A310">
        <v>305</v>
      </c>
      <c r="B310" t="s">
        <v>1280</v>
      </c>
      <c r="C310" t="s">
        <v>1676</v>
      </c>
      <c r="D310" t="s">
        <v>1282</v>
      </c>
      <c r="E310" t="s">
        <v>1677</v>
      </c>
      <c r="F310" s="40">
        <v>45182</v>
      </c>
      <c r="G310" t="s">
        <v>99</v>
      </c>
      <c r="H310" t="s">
        <v>98</v>
      </c>
      <c r="I310" t="s">
        <v>9</v>
      </c>
      <c r="J310" s="35">
        <v>10000</v>
      </c>
      <c r="K310" s="35">
        <v>40000</v>
      </c>
    </row>
    <row r="311" spans="1:11" x14ac:dyDescent="0.25">
      <c r="A311">
        <v>306</v>
      </c>
      <c r="B311" t="s">
        <v>1678</v>
      </c>
      <c r="C311" t="s">
        <v>1679</v>
      </c>
      <c r="D311" t="s">
        <v>1680</v>
      </c>
      <c r="E311" t="s">
        <v>1681</v>
      </c>
      <c r="F311" s="40">
        <v>45182</v>
      </c>
      <c r="G311" t="s">
        <v>93</v>
      </c>
      <c r="H311" t="s">
        <v>92</v>
      </c>
      <c r="I311" t="s">
        <v>9</v>
      </c>
      <c r="J311" s="35">
        <v>5000</v>
      </c>
      <c r="K311" s="35">
        <v>10000</v>
      </c>
    </row>
    <row r="312" spans="1:11" x14ac:dyDescent="0.25">
      <c r="A312">
        <v>307</v>
      </c>
      <c r="B312" t="s">
        <v>1682</v>
      </c>
      <c r="C312" t="s">
        <v>1683</v>
      </c>
      <c r="D312" t="s">
        <v>1684</v>
      </c>
      <c r="E312" t="s">
        <v>1685</v>
      </c>
      <c r="F312" s="40">
        <v>45182</v>
      </c>
      <c r="G312" t="s">
        <v>109</v>
      </c>
      <c r="H312" t="s">
        <v>108</v>
      </c>
      <c r="I312" t="s">
        <v>9</v>
      </c>
      <c r="J312" s="35">
        <v>5000</v>
      </c>
      <c r="K312" s="35">
        <v>10000</v>
      </c>
    </row>
    <row r="313" spans="1:11" x14ac:dyDescent="0.25">
      <c r="A313">
        <v>308</v>
      </c>
      <c r="B313" t="s">
        <v>1682</v>
      </c>
      <c r="C313" t="s">
        <v>1686</v>
      </c>
      <c r="D313" t="s">
        <v>1684</v>
      </c>
      <c r="E313" t="s">
        <v>1687</v>
      </c>
      <c r="F313" s="40">
        <v>45182</v>
      </c>
      <c r="G313" t="s">
        <v>109</v>
      </c>
      <c r="H313" t="s">
        <v>108</v>
      </c>
      <c r="I313" t="s">
        <v>9</v>
      </c>
      <c r="J313" s="35">
        <v>5000</v>
      </c>
      <c r="K313" s="35">
        <v>15000</v>
      </c>
    </row>
    <row r="314" spans="1:11" x14ac:dyDescent="0.25">
      <c r="A314">
        <v>309</v>
      </c>
      <c r="B314" t="s">
        <v>1284</v>
      </c>
      <c r="C314" t="s">
        <v>1688</v>
      </c>
      <c r="D314" t="s">
        <v>1286</v>
      </c>
      <c r="E314" t="s">
        <v>1689</v>
      </c>
      <c r="F314" s="40">
        <v>45182</v>
      </c>
      <c r="G314" t="s">
        <v>91</v>
      </c>
      <c r="H314" t="s">
        <v>90</v>
      </c>
      <c r="I314" t="s">
        <v>9</v>
      </c>
      <c r="J314" s="35">
        <v>10000</v>
      </c>
      <c r="K314" s="35">
        <v>25000</v>
      </c>
    </row>
    <row r="315" spans="1:11" x14ac:dyDescent="0.25">
      <c r="A315">
        <v>310</v>
      </c>
      <c r="B315" t="s">
        <v>1276</v>
      </c>
      <c r="C315" t="s">
        <v>1690</v>
      </c>
      <c r="D315" t="s">
        <v>1278</v>
      </c>
      <c r="E315" t="s">
        <v>1691</v>
      </c>
      <c r="F315" s="40">
        <v>45182</v>
      </c>
      <c r="G315" t="s">
        <v>89</v>
      </c>
      <c r="H315" t="s">
        <v>88</v>
      </c>
      <c r="I315" t="s">
        <v>9</v>
      </c>
      <c r="J315" s="35">
        <v>5000</v>
      </c>
      <c r="K315" s="35">
        <v>15000</v>
      </c>
    </row>
    <row r="316" spans="1:11" x14ac:dyDescent="0.25">
      <c r="A316">
        <v>311</v>
      </c>
      <c r="B316" t="s">
        <v>1230</v>
      </c>
      <c r="C316" t="s">
        <v>1692</v>
      </c>
      <c r="D316" t="s">
        <v>1232</v>
      </c>
      <c r="E316" t="s">
        <v>1693</v>
      </c>
      <c r="F316" s="40">
        <v>45182</v>
      </c>
      <c r="G316" t="s">
        <v>107</v>
      </c>
      <c r="H316" t="s">
        <v>106</v>
      </c>
      <c r="I316" t="s">
        <v>9</v>
      </c>
      <c r="J316" s="35">
        <v>15000</v>
      </c>
      <c r="K316" s="35">
        <v>45000</v>
      </c>
    </row>
    <row r="317" spans="1:11" x14ac:dyDescent="0.25">
      <c r="A317">
        <v>312</v>
      </c>
      <c r="B317" t="s">
        <v>719</v>
      </c>
      <c r="C317" t="s">
        <v>1694</v>
      </c>
      <c r="D317" t="s">
        <v>721</v>
      </c>
      <c r="E317" t="s">
        <v>1695</v>
      </c>
      <c r="F317" s="40">
        <v>45182</v>
      </c>
      <c r="G317" t="s">
        <v>315</v>
      </c>
      <c r="H317" t="s">
        <v>314</v>
      </c>
      <c r="I317" t="s">
        <v>9</v>
      </c>
      <c r="J317" s="35">
        <v>20000</v>
      </c>
      <c r="K317" s="35">
        <v>75000</v>
      </c>
    </row>
    <row r="318" spans="1:11" x14ac:dyDescent="0.25">
      <c r="A318">
        <v>313</v>
      </c>
      <c r="B318" t="s">
        <v>1197</v>
      </c>
      <c r="C318" t="s">
        <v>1696</v>
      </c>
      <c r="D318" t="s">
        <v>1199</v>
      </c>
      <c r="E318" t="s">
        <v>1697</v>
      </c>
      <c r="F318" s="40">
        <v>45182</v>
      </c>
      <c r="G318" t="s">
        <v>327</v>
      </c>
      <c r="H318" t="s">
        <v>326</v>
      </c>
      <c r="I318" t="s">
        <v>9</v>
      </c>
      <c r="J318" s="35">
        <v>10000</v>
      </c>
      <c r="K318" s="35">
        <v>30000</v>
      </c>
    </row>
    <row r="319" spans="1:11" x14ac:dyDescent="0.25">
      <c r="A319">
        <v>314</v>
      </c>
      <c r="B319" t="s">
        <v>735</v>
      </c>
      <c r="C319" t="s">
        <v>1698</v>
      </c>
      <c r="D319" t="s">
        <v>737</v>
      </c>
      <c r="E319" t="s">
        <v>1699</v>
      </c>
      <c r="F319" s="40">
        <v>45182</v>
      </c>
      <c r="G319" t="s">
        <v>329</v>
      </c>
      <c r="H319" t="s">
        <v>328</v>
      </c>
      <c r="I319" t="s">
        <v>9</v>
      </c>
      <c r="J319" s="35">
        <v>10000</v>
      </c>
      <c r="K319" s="35">
        <v>40000</v>
      </c>
    </row>
    <row r="320" spans="1:11" x14ac:dyDescent="0.25">
      <c r="A320">
        <v>315</v>
      </c>
      <c r="B320" t="s">
        <v>747</v>
      </c>
      <c r="C320" t="s">
        <v>1700</v>
      </c>
      <c r="D320" t="s">
        <v>749</v>
      </c>
      <c r="E320" t="s">
        <v>1701</v>
      </c>
      <c r="F320" s="40">
        <v>45182</v>
      </c>
      <c r="G320" t="s">
        <v>321</v>
      </c>
      <c r="H320" t="s">
        <v>320</v>
      </c>
      <c r="I320" t="s">
        <v>9</v>
      </c>
      <c r="J320" s="35">
        <v>15000</v>
      </c>
      <c r="K320" s="35">
        <v>85000</v>
      </c>
    </row>
    <row r="321" spans="1:11" x14ac:dyDescent="0.25">
      <c r="A321">
        <v>316</v>
      </c>
      <c r="B321" t="s">
        <v>723</v>
      </c>
      <c r="C321" t="s">
        <v>1702</v>
      </c>
      <c r="D321" t="s">
        <v>725</v>
      </c>
      <c r="E321" t="s">
        <v>1703</v>
      </c>
      <c r="F321" s="40">
        <v>45182</v>
      </c>
      <c r="G321" t="s">
        <v>347</v>
      </c>
      <c r="H321" t="s">
        <v>346</v>
      </c>
      <c r="I321" t="s">
        <v>9</v>
      </c>
      <c r="J321" s="35">
        <v>20000</v>
      </c>
      <c r="K321" s="35">
        <v>100000</v>
      </c>
    </row>
    <row r="322" spans="1:11" x14ac:dyDescent="0.25">
      <c r="A322">
        <v>317</v>
      </c>
      <c r="B322" t="s">
        <v>1704</v>
      </c>
      <c r="C322" t="s">
        <v>1705</v>
      </c>
      <c r="D322" t="s">
        <v>1706</v>
      </c>
      <c r="E322" t="s">
        <v>1707</v>
      </c>
      <c r="F322" s="40">
        <v>45182</v>
      </c>
      <c r="G322" t="s">
        <v>345</v>
      </c>
      <c r="H322" t="s">
        <v>344</v>
      </c>
      <c r="I322" t="s">
        <v>9</v>
      </c>
      <c r="J322" s="35">
        <v>5000</v>
      </c>
      <c r="K322" s="35">
        <v>10000</v>
      </c>
    </row>
    <row r="323" spans="1:11" x14ac:dyDescent="0.25">
      <c r="A323">
        <v>318</v>
      </c>
      <c r="B323" t="s">
        <v>1201</v>
      </c>
      <c r="C323" t="s">
        <v>1708</v>
      </c>
      <c r="D323" t="s">
        <v>1203</v>
      </c>
      <c r="E323" t="s">
        <v>1709</v>
      </c>
      <c r="F323" s="40">
        <v>45182</v>
      </c>
      <c r="G323" t="s">
        <v>331</v>
      </c>
      <c r="H323" t="s">
        <v>330</v>
      </c>
      <c r="I323" t="s">
        <v>9</v>
      </c>
      <c r="J323" s="35">
        <v>10000</v>
      </c>
      <c r="K323" s="35">
        <v>30000</v>
      </c>
    </row>
    <row r="324" spans="1:11" x14ac:dyDescent="0.25">
      <c r="A324">
        <v>319</v>
      </c>
      <c r="B324" t="s">
        <v>1480</v>
      </c>
      <c r="C324" t="s">
        <v>1710</v>
      </c>
      <c r="D324" t="s">
        <v>1482</v>
      </c>
      <c r="E324" t="s">
        <v>1711</v>
      </c>
      <c r="F324" s="40">
        <v>45183</v>
      </c>
      <c r="G324" t="s">
        <v>421</v>
      </c>
      <c r="H324" t="s">
        <v>420</v>
      </c>
      <c r="I324" t="s">
        <v>9</v>
      </c>
      <c r="J324" s="35">
        <v>5000</v>
      </c>
      <c r="K324" s="35">
        <v>14000</v>
      </c>
    </row>
    <row r="325" spans="1:11" x14ac:dyDescent="0.25">
      <c r="A325">
        <v>320</v>
      </c>
      <c r="B325" t="s">
        <v>1712</v>
      </c>
      <c r="C325" t="s">
        <v>1713</v>
      </c>
      <c r="D325" t="s">
        <v>1714</v>
      </c>
      <c r="E325" t="s">
        <v>1715</v>
      </c>
      <c r="F325" s="40">
        <v>45183</v>
      </c>
      <c r="G325" t="s">
        <v>465</v>
      </c>
      <c r="H325" t="s">
        <v>464</v>
      </c>
      <c r="I325" t="s">
        <v>9</v>
      </c>
      <c r="J325" s="35">
        <v>5000</v>
      </c>
      <c r="K325" s="35">
        <v>10000</v>
      </c>
    </row>
    <row r="326" spans="1:11" x14ac:dyDescent="0.25">
      <c r="A326">
        <v>321</v>
      </c>
      <c r="B326" t="s">
        <v>1712</v>
      </c>
      <c r="C326" t="s">
        <v>1716</v>
      </c>
      <c r="D326" t="s">
        <v>1714</v>
      </c>
      <c r="E326" t="s">
        <v>1717</v>
      </c>
      <c r="F326" s="40">
        <v>45183</v>
      </c>
      <c r="G326" t="s">
        <v>465</v>
      </c>
      <c r="H326" t="s">
        <v>464</v>
      </c>
      <c r="I326" t="s">
        <v>9</v>
      </c>
      <c r="J326" s="35">
        <v>0</v>
      </c>
      <c r="K326" s="35">
        <v>5000</v>
      </c>
    </row>
    <row r="327" spans="1:11" x14ac:dyDescent="0.25">
      <c r="A327">
        <v>322</v>
      </c>
      <c r="B327" t="s">
        <v>1718</v>
      </c>
      <c r="C327" t="s">
        <v>1719</v>
      </c>
      <c r="D327" t="s">
        <v>1720</v>
      </c>
      <c r="E327" t="s">
        <v>1721</v>
      </c>
      <c r="F327" s="40">
        <v>45183</v>
      </c>
      <c r="G327" t="s">
        <v>431</v>
      </c>
      <c r="H327" t="s">
        <v>430</v>
      </c>
      <c r="I327" t="s">
        <v>9</v>
      </c>
      <c r="J327" s="35">
        <v>34000</v>
      </c>
      <c r="K327" s="35">
        <v>68000</v>
      </c>
    </row>
    <row r="328" spans="1:11" x14ac:dyDescent="0.25">
      <c r="A328">
        <v>323</v>
      </c>
      <c r="B328" t="s">
        <v>1029</v>
      </c>
      <c r="C328" t="s">
        <v>1728</v>
      </c>
      <c r="D328" t="s">
        <v>1031</v>
      </c>
      <c r="E328" t="s">
        <v>1729</v>
      </c>
      <c r="F328" s="40">
        <v>45183</v>
      </c>
      <c r="G328" t="s">
        <v>411</v>
      </c>
      <c r="H328" t="s">
        <v>410</v>
      </c>
      <c r="I328" t="s">
        <v>9</v>
      </c>
      <c r="J328" s="35">
        <v>5000</v>
      </c>
      <c r="K328" s="35">
        <v>20000</v>
      </c>
    </row>
    <row r="329" spans="1:11" x14ac:dyDescent="0.25">
      <c r="A329">
        <v>324</v>
      </c>
      <c r="B329" t="s">
        <v>1017</v>
      </c>
      <c r="C329" t="s">
        <v>1730</v>
      </c>
      <c r="D329" t="s">
        <v>1019</v>
      </c>
      <c r="E329" t="s">
        <v>1731</v>
      </c>
      <c r="F329" s="40">
        <v>45183</v>
      </c>
      <c r="G329" t="s">
        <v>445</v>
      </c>
      <c r="H329" t="s">
        <v>444</v>
      </c>
      <c r="I329" t="s">
        <v>9</v>
      </c>
      <c r="J329" s="35">
        <v>20000</v>
      </c>
      <c r="K329" s="35">
        <v>70000</v>
      </c>
    </row>
    <row r="330" spans="1:11" x14ac:dyDescent="0.25">
      <c r="A330">
        <v>325</v>
      </c>
      <c r="B330" t="s">
        <v>1017</v>
      </c>
      <c r="C330" t="s">
        <v>1732</v>
      </c>
      <c r="D330" t="s">
        <v>1019</v>
      </c>
      <c r="E330" t="s">
        <v>1733</v>
      </c>
      <c r="F330" s="40">
        <v>45183</v>
      </c>
      <c r="G330" t="s">
        <v>445</v>
      </c>
      <c r="H330" t="s">
        <v>444</v>
      </c>
      <c r="I330" t="s">
        <v>9</v>
      </c>
      <c r="J330" s="35">
        <v>0</v>
      </c>
      <c r="K330" s="35">
        <v>50000</v>
      </c>
    </row>
    <row r="331" spans="1:11" x14ac:dyDescent="0.25">
      <c r="A331">
        <v>326</v>
      </c>
      <c r="B331" t="s">
        <v>1734</v>
      </c>
      <c r="C331" t="s">
        <v>1735</v>
      </c>
      <c r="D331" t="s">
        <v>1736</v>
      </c>
      <c r="E331" t="s">
        <v>1737</v>
      </c>
      <c r="F331" s="40">
        <v>45183</v>
      </c>
      <c r="G331" t="s">
        <v>459</v>
      </c>
      <c r="H331" t="s">
        <v>458</v>
      </c>
      <c r="I331" t="s">
        <v>9</v>
      </c>
      <c r="J331" s="35">
        <v>5000</v>
      </c>
      <c r="K331" s="35">
        <v>10000</v>
      </c>
    </row>
    <row r="332" spans="1:11" x14ac:dyDescent="0.25">
      <c r="A332">
        <v>327</v>
      </c>
      <c r="B332" t="s">
        <v>1452</v>
      </c>
      <c r="C332" t="s">
        <v>1738</v>
      </c>
      <c r="D332" t="s">
        <v>1454</v>
      </c>
      <c r="E332" t="s">
        <v>1739</v>
      </c>
      <c r="F332" s="40">
        <v>45183</v>
      </c>
      <c r="G332" t="s">
        <v>433</v>
      </c>
      <c r="H332" t="s">
        <v>432</v>
      </c>
      <c r="I332" t="s">
        <v>9</v>
      </c>
      <c r="J332" s="35">
        <v>5000</v>
      </c>
      <c r="K332" s="35">
        <v>15000</v>
      </c>
    </row>
    <row r="333" spans="1:11" x14ac:dyDescent="0.25">
      <c r="A333">
        <v>328</v>
      </c>
      <c r="B333" t="s">
        <v>1474</v>
      </c>
      <c r="C333" t="s">
        <v>1740</v>
      </c>
      <c r="D333" t="s">
        <v>1476</v>
      </c>
      <c r="E333" t="s">
        <v>1741</v>
      </c>
      <c r="F333" s="40">
        <v>45183</v>
      </c>
      <c r="G333" t="s">
        <v>451</v>
      </c>
      <c r="H333" t="s">
        <v>450</v>
      </c>
      <c r="I333" t="s">
        <v>9</v>
      </c>
      <c r="J333" s="35">
        <v>5000</v>
      </c>
      <c r="K333" s="35">
        <v>15000</v>
      </c>
    </row>
    <row r="334" spans="1:11" x14ac:dyDescent="0.25">
      <c r="A334">
        <v>329</v>
      </c>
      <c r="B334" t="s">
        <v>1061</v>
      </c>
      <c r="C334" t="s">
        <v>1742</v>
      </c>
      <c r="D334" t="s">
        <v>1063</v>
      </c>
      <c r="E334" t="s">
        <v>1743</v>
      </c>
      <c r="F334" s="40">
        <v>45183</v>
      </c>
      <c r="G334" t="s">
        <v>427</v>
      </c>
      <c r="H334" t="s">
        <v>426</v>
      </c>
      <c r="I334" t="s">
        <v>9</v>
      </c>
      <c r="J334" s="35">
        <v>10000</v>
      </c>
      <c r="K334" s="35">
        <v>27000</v>
      </c>
    </row>
    <row r="335" spans="1:11" x14ac:dyDescent="0.25">
      <c r="A335">
        <v>330</v>
      </c>
      <c r="B335" t="s">
        <v>1045</v>
      </c>
      <c r="C335" t="s">
        <v>1744</v>
      </c>
      <c r="D335" t="s">
        <v>1047</v>
      </c>
      <c r="E335" t="s">
        <v>1745</v>
      </c>
      <c r="F335" s="40">
        <v>45183</v>
      </c>
      <c r="G335" t="s">
        <v>425</v>
      </c>
      <c r="H335" t="s">
        <v>424</v>
      </c>
      <c r="I335" t="s">
        <v>9</v>
      </c>
      <c r="J335" s="35">
        <v>4000</v>
      </c>
      <c r="K335" s="35">
        <v>12000</v>
      </c>
    </row>
    <row r="336" spans="1:11" x14ac:dyDescent="0.25">
      <c r="A336">
        <v>331</v>
      </c>
      <c r="B336" t="s">
        <v>1484</v>
      </c>
      <c r="C336" t="s">
        <v>1746</v>
      </c>
      <c r="D336" t="s">
        <v>1486</v>
      </c>
      <c r="E336" t="s">
        <v>1747</v>
      </c>
      <c r="F336" s="40">
        <v>45183</v>
      </c>
      <c r="G336" t="s">
        <v>413</v>
      </c>
      <c r="H336" t="s">
        <v>412</v>
      </c>
      <c r="I336" t="s">
        <v>9</v>
      </c>
      <c r="J336" s="35">
        <v>3000</v>
      </c>
      <c r="K336" s="35">
        <v>8000</v>
      </c>
    </row>
    <row r="337" spans="1:11" x14ac:dyDescent="0.25">
      <c r="A337">
        <v>332</v>
      </c>
      <c r="B337" t="s">
        <v>1013</v>
      </c>
      <c r="C337" t="s">
        <v>1748</v>
      </c>
      <c r="D337" t="s">
        <v>1015</v>
      </c>
      <c r="E337" t="s">
        <v>1749</v>
      </c>
      <c r="F337" s="40">
        <v>45183</v>
      </c>
      <c r="G337" t="s">
        <v>429</v>
      </c>
      <c r="H337" t="s">
        <v>428</v>
      </c>
      <c r="I337" t="s">
        <v>9</v>
      </c>
      <c r="J337" s="35">
        <v>5000</v>
      </c>
      <c r="K337" s="35">
        <v>15000</v>
      </c>
    </row>
    <row r="338" spans="1:11" x14ac:dyDescent="0.25">
      <c r="A338">
        <v>333</v>
      </c>
      <c r="B338" t="s">
        <v>1462</v>
      </c>
      <c r="C338" t="s">
        <v>1750</v>
      </c>
      <c r="D338" t="s">
        <v>1464</v>
      </c>
      <c r="E338" t="s">
        <v>1751</v>
      </c>
      <c r="F338" s="40">
        <v>45183</v>
      </c>
      <c r="G338" t="s">
        <v>453</v>
      </c>
      <c r="H338" t="s">
        <v>452</v>
      </c>
      <c r="I338" t="s">
        <v>9</v>
      </c>
      <c r="J338" s="35">
        <v>10000</v>
      </c>
      <c r="K338" s="35">
        <v>25000</v>
      </c>
    </row>
    <row r="339" spans="1:11" x14ac:dyDescent="0.25">
      <c r="A339">
        <v>334</v>
      </c>
      <c r="B339" t="s">
        <v>1752</v>
      </c>
      <c r="C339" t="s">
        <v>1753</v>
      </c>
      <c r="D339" t="s">
        <v>1754</v>
      </c>
      <c r="E339" t="s">
        <v>1755</v>
      </c>
      <c r="F339" s="40">
        <v>45183</v>
      </c>
      <c r="G339" t="s">
        <v>417</v>
      </c>
      <c r="H339" t="s">
        <v>416</v>
      </c>
      <c r="I339" t="s">
        <v>9</v>
      </c>
      <c r="J339" s="35">
        <v>7000</v>
      </c>
      <c r="K339" s="35">
        <v>14000</v>
      </c>
    </row>
    <row r="340" spans="1:11" x14ac:dyDescent="0.25">
      <c r="A340">
        <v>335</v>
      </c>
      <c r="B340" t="s">
        <v>1033</v>
      </c>
      <c r="C340" t="s">
        <v>1756</v>
      </c>
      <c r="D340" t="s">
        <v>1035</v>
      </c>
      <c r="E340" t="s">
        <v>1757</v>
      </c>
      <c r="F340" s="40">
        <v>45183</v>
      </c>
      <c r="G340" t="s">
        <v>467</v>
      </c>
      <c r="H340" t="s">
        <v>466</v>
      </c>
      <c r="I340" t="s">
        <v>9</v>
      </c>
      <c r="J340" s="35">
        <v>5000</v>
      </c>
      <c r="K340" s="35">
        <v>30000</v>
      </c>
    </row>
    <row r="341" spans="1:11" x14ac:dyDescent="0.25">
      <c r="A341">
        <v>336</v>
      </c>
      <c r="B341" t="s">
        <v>1021</v>
      </c>
      <c r="C341" t="s">
        <v>1758</v>
      </c>
      <c r="D341" t="s">
        <v>1023</v>
      </c>
      <c r="E341" t="s">
        <v>1759</v>
      </c>
      <c r="F341" s="40">
        <v>45183</v>
      </c>
      <c r="G341" t="s">
        <v>415</v>
      </c>
      <c r="H341" t="s">
        <v>414</v>
      </c>
      <c r="I341" t="s">
        <v>9</v>
      </c>
      <c r="J341" s="35">
        <v>75000</v>
      </c>
      <c r="K341" s="35">
        <v>160000</v>
      </c>
    </row>
    <row r="342" spans="1:11" x14ac:dyDescent="0.25">
      <c r="A342">
        <v>337</v>
      </c>
      <c r="B342" t="s">
        <v>1069</v>
      </c>
      <c r="C342" t="s">
        <v>1760</v>
      </c>
      <c r="D342" t="s">
        <v>1071</v>
      </c>
      <c r="E342" t="s">
        <v>1761</v>
      </c>
      <c r="F342" s="40">
        <v>45183</v>
      </c>
      <c r="G342" t="s">
        <v>435</v>
      </c>
      <c r="H342" t="s">
        <v>434</v>
      </c>
      <c r="I342" t="s">
        <v>9</v>
      </c>
      <c r="J342" s="35">
        <v>10000</v>
      </c>
      <c r="K342" s="35">
        <v>40000</v>
      </c>
    </row>
    <row r="343" spans="1:11" x14ac:dyDescent="0.25">
      <c r="A343">
        <v>338</v>
      </c>
      <c r="B343" t="s">
        <v>1762</v>
      </c>
      <c r="C343" t="s">
        <v>1763</v>
      </c>
      <c r="D343" t="s">
        <v>1764</v>
      </c>
      <c r="E343" t="s">
        <v>1765</v>
      </c>
      <c r="F343" s="40">
        <v>45183</v>
      </c>
      <c r="G343" t="s">
        <v>760</v>
      </c>
      <c r="H343" t="s">
        <v>759</v>
      </c>
      <c r="I343" t="s">
        <v>9</v>
      </c>
      <c r="J343" s="35">
        <v>10000</v>
      </c>
      <c r="K343" s="35">
        <v>20000</v>
      </c>
    </row>
    <row r="344" spans="1:11" x14ac:dyDescent="0.25">
      <c r="A344">
        <v>339</v>
      </c>
      <c r="B344" t="s">
        <v>1766</v>
      </c>
      <c r="C344" t="s">
        <v>1767</v>
      </c>
      <c r="D344" t="s">
        <v>1768</v>
      </c>
      <c r="E344" t="s">
        <v>1769</v>
      </c>
      <c r="F344" s="40">
        <v>45183</v>
      </c>
      <c r="G344" t="s">
        <v>770</v>
      </c>
      <c r="H344" t="s">
        <v>769</v>
      </c>
      <c r="I344" t="s">
        <v>9</v>
      </c>
      <c r="J344" s="35">
        <v>100000</v>
      </c>
      <c r="K344" s="35">
        <v>200000</v>
      </c>
    </row>
    <row r="345" spans="1:11" x14ac:dyDescent="0.25">
      <c r="A345">
        <v>340</v>
      </c>
      <c r="B345" t="s">
        <v>1770</v>
      </c>
      <c r="C345" t="s">
        <v>1771</v>
      </c>
      <c r="D345" t="s">
        <v>1772</v>
      </c>
      <c r="E345" t="s">
        <v>1773</v>
      </c>
      <c r="F345" s="40">
        <v>45183</v>
      </c>
      <c r="G345" t="s">
        <v>762</v>
      </c>
      <c r="H345" t="s">
        <v>761</v>
      </c>
      <c r="I345" t="s">
        <v>9</v>
      </c>
      <c r="J345" s="35">
        <v>15000</v>
      </c>
      <c r="K345" s="35">
        <v>30000</v>
      </c>
    </row>
    <row r="346" spans="1:11" x14ac:dyDescent="0.25">
      <c r="A346">
        <v>341</v>
      </c>
      <c r="B346" t="s">
        <v>1374</v>
      </c>
      <c r="C346" t="s">
        <v>1774</v>
      </c>
      <c r="D346" t="s">
        <v>1376</v>
      </c>
      <c r="E346" t="s">
        <v>1775</v>
      </c>
      <c r="F346" s="40">
        <v>45183</v>
      </c>
      <c r="G346" t="s">
        <v>782</v>
      </c>
      <c r="H346" t="s">
        <v>781</v>
      </c>
      <c r="I346" t="s">
        <v>9</v>
      </c>
      <c r="J346" s="35">
        <v>5000</v>
      </c>
      <c r="K346" s="35">
        <v>15000</v>
      </c>
    </row>
    <row r="347" spans="1:11" x14ac:dyDescent="0.25">
      <c r="A347">
        <v>342</v>
      </c>
      <c r="B347" t="s">
        <v>1390</v>
      </c>
      <c r="C347" t="s">
        <v>1776</v>
      </c>
      <c r="D347" t="s">
        <v>1392</v>
      </c>
      <c r="E347" t="s">
        <v>1777</v>
      </c>
      <c r="F347" s="40">
        <v>45183</v>
      </c>
      <c r="G347" t="s">
        <v>768</v>
      </c>
      <c r="H347" t="s">
        <v>767</v>
      </c>
      <c r="I347" t="s">
        <v>9</v>
      </c>
      <c r="J347" s="35">
        <v>15000</v>
      </c>
      <c r="K347" s="35">
        <v>40000</v>
      </c>
    </row>
    <row r="348" spans="1:11" x14ac:dyDescent="0.25">
      <c r="A348">
        <v>343</v>
      </c>
      <c r="B348" t="s">
        <v>1378</v>
      </c>
      <c r="C348" t="s">
        <v>1778</v>
      </c>
      <c r="D348" t="s">
        <v>1380</v>
      </c>
      <c r="E348" t="s">
        <v>1779</v>
      </c>
      <c r="F348" s="40">
        <v>45183</v>
      </c>
      <c r="G348" t="s">
        <v>780</v>
      </c>
      <c r="H348" t="s">
        <v>779</v>
      </c>
      <c r="I348" t="s">
        <v>9</v>
      </c>
      <c r="J348" s="35">
        <v>10000</v>
      </c>
      <c r="K348" s="35">
        <v>30000</v>
      </c>
    </row>
    <row r="349" spans="1:11" x14ac:dyDescent="0.25">
      <c r="A349">
        <v>344</v>
      </c>
      <c r="B349" t="s">
        <v>1780</v>
      </c>
      <c r="C349" t="s">
        <v>1781</v>
      </c>
      <c r="D349" t="s">
        <v>1782</v>
      </c>
      <c r="E349" t="s">
        <v>1783</v>
      </c>
      <c r="F349" s="40">
        <v>45183</v>
      </c>
      <c r="G349" t="s">
        <v>764</v>
      </c>
      <c r="H349" t="s">
        <v>763</v>
      </c>
      <c r="I349" t="s">
        <v>9</v>
      </c>
      <c r="J349" s="35">
        <v>5000</v>
      </c>
      <c r="K349" s="35">
        <v>10000</v>
      </c>
    </row>
    <row r="350" spans="1:11" x14ac:dyDescent="0.25">
      <c r="A350">
        <v>345</v>
      </c>
      <c r="B350" t="s">
        <v>1784</v>
      </c>
      <c r="C350" t="s">
        <v>1785</v>
      </c>
      <c r="D350" t="s">
        <v>1786</v>
      </c>
      <c r="E350" t="s">
        <v>1787</v>
      </c>
      <c r="F350" s="40">
        <v>45183</v>
      </c>
      <c r="G350" t="s">
        <v>754</v>
      </c>
      <c r="H350" t="s">
        <v>753</v>
      </c>
      <c r="I350" t="s">
        <v>9</v>
      </c>
      <c r="J350" s="35">
        <v>10000</v>
      </c>
      <c r="K350" s="35">
        <v>20000</v>
      </c>
    </row>
    <row r="351" spans="1:11" x14ac:dyDescent="0.25">
      <c r="A351">
        <v>346</v>
      </c>
      <c r="B351" t="s">
        <v>1788</v>
      </c>
      <c r="C351" t="s">
        <v>1789</v>
      </c>
      <c r="D351" t="s">
        <v>1790</v>
      </c>
      <c r="E351" t="s">
        <v>1791</v>
      </c>
      <c r="F351" s="40">
        <v>45183</v>
      </c>
      <c r="G351" t="s">
        <v>774</v>
      </c>
      <c r="H351" t="s">
        <v>773</v>
      </c>
      <c r="I351" t="s">
        <v>9</v>
      </c>
      <c r="J351" s="35">
        <v>50000</v>
      </c>
      <c r="K351" s="35">
        <v>100000</v>
      </c>
    </row>
    <row r="352" spans="1:11" x14ac:dyDescent="0.25">
      <c r="A352">
        <v>347</v>
      </c>
      <c r="B352" t="s">
        <v>1386</v>
      </c>
      <c r="C352" t="s">
        <v>1792</v>
      </c>
      <c r="D352" t="s">
        <v>1388</v>
      </c>
      <c r="E352" t="s">
        <v>1793</v>
      </c>
      <c r="F352" s="40">
        <v>45183</v>
      </c>
      <c r="G352" t="s">
        <v>758</v>
      </c>
      <c r="H352" t="s">
        <v>757</v>
      </c>
      <c r="I352" t="s">
        <v>9</v>
      </c>
      <c r="J352" s="35">
        <v>10000</v>
      </c>
      <c r="K352" s="35">
        <v>30000</v>
      </c>
    </row>
    <row r="353" spans="1:11" x14ac:dyDescent="0.25">
      <c r="A353">
        <v>348</v>
      </c>
      <c r="B353" t="s">
        <v>1211</v>
      </c>
      <c r="C353" t="s">
        <v>1794</v>
      </c>
      <c r="D353" t="s">
        <v>535</v>
      </c>
      <c r="E353" t="s">
        <v>1795</v>
      </c>
      <c r="F353" s="40">
        <v>45183</v>
      </c>
      <c r="G353" t="s">
        <v>285</v>
      </c>
      <c r="H353" t="s">
        <v>284</v>
      </c>
      <c r="I353" t="s">
        <v>9</v>
      </c>
      <c r="J353" s="35">
        <v>6000</v>
      </c>
      <c r="K353" s="35">
        <v>24000</v>
      </c>
    </row>
    <row r="354" spans="1:11" x14ac:dyDescent="0.25">
      <c r="A354">
        <v>349</v>
      </c>
      <c r="B354" t="s">
        <v>1218</v>
      </c>
      <c r="C354" t="s">
        <v>1796</v>
      </c>
      <c r="D354" t="s">
        <v>1220</v>
      </c>
      <c r="E354" t="s">
        <v>1797</v>
      </c>
      <c r="F354" s="40">
        <v>45183</v>
      </c>
      <c r="G354" t="s">
        <v>303</v>
      </c>
      <c r="H354" t="s">
        <v>302</v>
      </c>
      <c r="I354" t="s">
        <v>9</v>
      </c>
      <c r="J354" s="35">
        <v>10000</v>
      </c>
      <c r="K354" s="35">
        <v>30000</v>
      </c>
    </row>
    <row r="355" spans="1:11" x14ac:dyDescent="0.25">
      <c r="A355">
        <v>350</v>
      </c>
      <c r="B355" t="s">
        <v>1432</v>
      </c>
      <c r="C355" t="s">
        <v>1798</v>
      </c>
      <c r="D355" t="s">
        <v>1434</v>
      </c>
      <c r="E355" t="s">
        <v>1799</v>
      </c>
      <c r="F355" s="40">
        <v>45183</v>
      </c>
      <c r="G355" t="s">
        <v>299</v>
      </c>
      <c r="H355" t="s">
        <v>298</v>
      </c>
      <c r="I355" t="s">
        <v>9</v>
      </c>
      <c r="J355" s="35">
        <v>10000</v>
      </c>
      <c r="K355" s="35">
        <v>30000</v>
      </c>
    </row>
    <row r="356" spans="1:11" x14ac:dyDescent="0.25">
      <c r="A356">
        <v>351</v>
      </c>
      <c r="B356" t="s">
        <v>525</v>
      </c>
      <c r="C356" t="s">
        <v>1800</v>
      </c>
      <c r="D356" t="s">
        <v>527</v>
      </c>
      <c r="E356" t="s">
        <v>1801</v>
      </c>
      <c r="F356" s="40">
        <v>45183</v>
      </c>
      <c r="G356" t="s">
        <v>279</v>
      </c>
      <c r="H356" t="s">
        <v>278</v>
      </c>
      <c r="I356" t="s">
        <v>9</v>
      </c>
      <c r="J356" s="35">
        <v>10000</v>
      </c>
      <c r="K356" s="35">
        <v>80000</v>
      </c>
    </row>
    <row r="357" spans="1:11" x14ac:dyDescent="0.25">
      <c r="A357">
        <v>352</v>
      </c>
      <c r="B357" t="s">
        <v>1356</v>
      </c>
      <c r="C357" t="s">
        <v>1802</v>
      </c>
      <c r="D357" t="s">
        <v>1358</v>
      </c>
      <c r="E357" t="s">
        <v>1803</v>
      </c>
      <c r="F357" s="40">
        <v>45183</v>
      </c>
      <c r="G357" t="s">
        <v>846</v>
      </c>
      <c r="H357" t="s">
        <v>845</v>
      </c>
      <c r="I357" t="s">
        <v>9</v>
      </c>
      <c r="J357" s="35">
        <v>15000</v>
      </c>
      <c r="K357" s="35">
        <v>50000</v>
      </c>
    </row>
    <row r="358" spans="1:11" x14ac:dyDescent="0.25">
      <c r="A358">
        <v>353</v>
      </c>
      <c r="B358" t="s">
        <v>1804</v>
      </c>
      <c r="C358" t="s">
        <v>1805</v>
      </c>
      <c r="D358" t="s">
        <v>1806</v>
      </c>
      <c r="E358" t="s">
        <v>1807</v>
      </c>
      <c r="F358" s="40">
        <v>45183</v>
      </c>
      <c r="G358" t="s">
        <v>848</v>
      </c>
      <c r="H358" t="s">
        <v>847</v>
      </c>
      <c r="I358" t="s">
        <v>9</v>
      </c>
      <c r="J358" s="35">
        <v>10000</v>
      </c>
      <c r="K358" s="35">
        <v>20000</v>
      </c>
    </row>
    <row r="359" spans="1:11" x14ac:dyDescent="0.25">
      <c r="A359">
        <v>354</v>
      </c>
      <c r="B359" t="s">
        <v>1360</v>
      </c>
      <c r="C359" t="s">
        <v>1808</v>
      </c>
      <c r="D359" t="s">
        <v>1362</v>
      </c>
      <c r="E359" t="s">
        <v>1809</v>
      </c>
      <c r="F359" s="40">
        <v>45183</v>
      </c>
      <c r="G359" t="s">
        <v>844</v>
      </c>
      <c r="H359" t="s">
        <v>843</v>
      </c>
      <c r="I359" t="s">
        <v>9</v>
      </c>
      <c r="J359" s="35">
        <v>12000</v>
      </c>
      <c r="K359" s="35">
        <v>37000</v>
      </c>
    </row>
    <row r="360" spans="1:11" x14ac:dyDescent="0.25">
      <c r="A360">
        <v>355</v>
      </c>
      <c r="B360" t="s">
        <v>1810</v>
      </c>
      <c r="C360" t="s">
        <v>1811</v>
      </c>
      <c r="D360" t="s">
        <v>1812</v>
      </c>
      <c r="E360" t="s">
        <v>1813</v>
      </c>
      <c r="F360" s="40">
        <v>45183</v>
      </c>
      <c r="G360" t="s">
        <v>858</v>
      </c>
      <c r="H360" t="s">
        <v>857</v>
      </c>
      <c r="I360" t="s">
        <v>9</v>
      </c>
      <c r="J360" s="35">
        <v>5000</v>
      </c>
      <c r="K360" s="35">
        <v>10000</v>
      </c>
    </row>
    <row r="361" spans="1:11" x14ac:dyDescent="0.25">
      <c r="A361">
        <v>356</v>
      </c>
      <c r="B361" t="s">
        <v>1814</v>
      </c>
      <c r="C361" t="s">
        <v>1815</v>
      </c>
      <c r="D361" t="s">
        <v>1816</v>
      </c>
      <c r="E361" t="s">
        <v>1817</v>
      </c>
      <c r="F361" s="40">
        <v>45183</v>
      </c>
      <c r="G361" t="s">
        <v>866</v>
      </c>
      <c r="H361" t="s">
        <v>865</v>
      </c>
      <c r="I361" t="s">
        <v>9</v>
      </c>
      <c r="J361" s="35">
        <v>10000</v>
      </c>
      <c r="K361" s="35">
        <v>20000</v>
      </c>
    </row>
    <row r="362" spans="1:11" x14ac:dyDescent="0.25">
      <c r="A362">
        <v>357</v>
      </c>
      <c r="B362" t="s">
        <v>1370</v>
      </c>
      <c r="C362" t="s">
        <v>1818</v>
      </c>
      <c r="D362" t="s">
        <v>1372</v>
      </c>
      <c r="E362" t="s">
        <v>1819</v>
      </c>
      <c r="F362" s="40">
        <v>45183</v>
      </c>
      <c r="G362" t="s">
        <v>864</v>
      </c>
      <c r="H362" t="s">
        <v>863</v>
      </c>
      <c r="I362" t="s">
        <v>9</v>
      </c>
      <c r="J362" s="35">
        <v>10000</v>
      </c>
      <c r="K362" s="35">
        <v>60000</v>
      </c>
    </row>
    <row r="363" spans="1:11" x14ac:dyDescent="0.25">
      <c r="A363">
        <v>358</v>
      </c>
      <c r="B363" t="s">
        <v>1820</v>
      </c>
      <c r="C363" t="s">
        <v>1821</v>
      </c>
      <c r="D363" t="s">
        <v>1822</v>
      </c>
      <c r="E363" t="s">
        <v>1823</v>
      </c>
      <c r="F363" s="40">
        <v>45183</v>
      </c>
      <c r="G363" t="s">
        <v>862</v>
      </c>
      <c r="H363" t="s">
        <v>861</v>
      </c>
      <c r="I363" t="s">
        <v>9</v>
      </c>
      <c r="J363" s="35">
        <v>100000</v>
      </c>
      <c r="K363" s="35">
        <v>200000</v>
      </c>
    </row>
    <row r="364" spans="1:11" x14ac:dyDescent="0.25">
      <c r="A364">
        <v>359</v>
      </c>
      <c r="B364" t="s">
        <v>1824</v>
      </c>
      <c r="C364" t="s">
        <v>1825</v>
      </c>
      <c r="D364" t="s">
        <v>1826</v>
      </c>
      <c r="E364" t="s">
        <v>1827</v>
      </c>
      <c r="F364" s="40">
        <v>45183</v>
      </c>
      <c r="G364" t="s">
        <v>860</v>
      </c>
      <c r="H364" t="s">
        <v>859</v>
      </c>
      <c r="I364" t="s">
        <v>9</v>
      </c>
      <c r="J364" s="35">
        <v>10000</v>
      </c>
      <c r="K364" s="35">
        <v>20000</v>
      </c>
    </row>
    <row r="365" spans="1:11" x14ac:dyDescent="0.25">
      <c r="A365">
        <v>360</v>
      </c>
      <c r="B365" t="s">
        <v>1828</v>
      </c>
      <c r="C365" t="s">
        <v>1829</v>
      </c>
      <c r="D365" t="s">
        <v>1830</v>
      </c>
      <c r="E365" t="s">
        <v>1831</v>
      </c>
      <c r="F365" s="40">
        <v>45183</v>
      </c>
      <c r="G365" t="s">
        <v>856</v>
      </c>
      <c r="H365" t="s">
        <v>855</v>
      </c>
      <c r="I365" t="s">
        <v>9</v>
      </c>
      <c r="J365" s="35">
        <v>10000</v>
      </c>
      <c r="K365" s="35">
        <v>20000</v>
      </c>
    </row>
    <row r="366" spans="1:11" x14ac:dyDescent="0.25">
      <c r="A366">
        <v>361</v>
      </c>
      <c r="B366" t="s">
        <v>1310</v>
      </c>
      <c r="C366" t="s">
        <v>1832</v>
      </c>
      <c r="D366" t="s">
        <v>1312</v>
      </c>
      <c r="E366" t="s">
        <v>1833</v>
      </c>
      <c r="F366" s="40">
        <v>45183</v>
      </c>
      <c r="G366" t="s">
        <v>355</v>
      </c>
      <c r="H366" t="s">
        <v>354</v>
      </c>
      <c r="I366" t="s">
        <v>9</v>
      </c>
      <c r="J366" s="35">
        <v>10000</v>
      </c>
      <c r="K366" s="35">
        <v>45000</v>
      </c>
    </row>
    <row r="367" spans="1:11" x14ac:dyDescent="0.25">
      <c r="A367">
        <v>362</v>
      </c>
      <c r="B367" t="s">
        <v>1298</v>
      </c>
      <c r="C367" t="s">
        <v>1834</v>
      </c>
      <c r="D367" t="s">
        <v>1300</v>
      </c>
      <c r="E367" t="s">
        <v>1835</v>
      </c>
      <c r="F367" s="40">
        <v>45183</v>
      </c>
      <c r="G367" t="s">
        <v>349</v>
      </c>
      <c r="H367" t="s">
        <v>351</v>
      </c>
      <c r="I367" t="s">
        <v>9</v>
      </c>
      <c r="J367" s="35">
        <v>10000</v>
      </c>
      <c r="K367" s="35">
        <v>40000</v>
      </c>
    </row>
    <row r="368" spans="1:11" x14ac:dyDescent="0.25">
      <c r="A368">
        <v>363</v>
      </c>
      <c r="B368" t="s">
        <v>1836</v>
      </c>
      <c r="C368" t="s">
        <v>1837</v>
      </c>
      <c r="D368" t="s">
        <v>1838</v>
      </c>
      <c r="E368" t="s">
        <v>1839</v>
      </c>
      <c r="F368" s="40">
        <v>45183</v>
      </c>
      <c r="G368" t="s">
        <v>363</v>
      </c>
      <c r="H368" t="s">
        <v>362</v>
      </c>
      <c r="I368" t="s">
        <v>9</v>
      </c>
      <c r="J368" s="35">
        <v>10000</v>
      </c>
      <c r="K368" s="35">
        <v>20000</v>
      </c>
    </row>
    <row r="369" spans="1:11" x14ac:dyDescent="0.25">
      <c r="A369">
        <v>364</v>
      </c>
      <c r="B369" t="s">
        <v>1306</v>
      </c>
      <c r="C369" t="s">
        <v>1840</v>
      </c>
      <c r="D369" t="s">
        <v>1308</v>
      </c>
      <c r="E369" t="s">
        <v>1841</v>
      </c>
      <c r="F369" s="40">
        <v>45183</v>
      </c>
      <c r="G369" t="s">
        <v>359</v>
      </c>
      <c r="H369" t="s">
        <v>358</v>
      </c>
      <c r="I369" t="s">
        <v>9</v>
      </c>
      <c r="J369" s="35">
        <v>5000</v>
      </c>
      <c r="K369" s="35">
        <v>26000</v>
      </c>
    </row>
    <row r="370" spans="1:11" x14ac:dyDescent="0.25">
      <c r="A370">
        <v>365</v>
      </c>
      <c r="B370" t="s">
        <v>1506</v>
      </c>
      <c r="C370" t="s">
        <v>1842</v>
      </c>
      <c r="D370" t="s">
        <v>1508</v>
      </c>
      <c r="E370" t="s">
        <v>1843</v>
      </c>
      <c r="F370" s="40">
        <v>45183</v>
      </c>
      <c r="G370" t="s">
        <v>357</v>
      </c>
      <c r="H370" t="s">
        <v>356</v>
      </c>
      <c r="I370" t="s">
        <v>9</v>
      </c>
      <c r="J370" s="35">
        <v>15000</v>
      </c>
      <c r="K370" s="35">
        <v>35000</v>
      </c>
    </row>
    <row r="371" spans="1:11" x14ac:dyDescent="0.25">
      <c r="A371">
        <v>366</v>
      </c>
      <c r="B371" t="s">
        <v>1844</v>
      </c>
      <c r="C371" t="s">
        <v>1845</v>
      </c>
      <c r="D371" t="s">
        <v>1846</v>
      </c>
      <c r="E371" t="s">
        <v>1847</v>
      </c>
      <c r="F371" s="40">
        <v>45183</v>
      </c>
      <c r="G371" t="s">
        <v>778</v>
      </c>
      <c r="H371" t="s">
        <v>777</v>
      </c>
      <c r="I371" t="s">
        <v>9</v>
      </c>
      <c r="J371" s="35">
        <v>20000</v>
      </c>
      <c r="K371" s="35">
        <v>40000</v>
      </c>
    </row>
    <row r="372" spans="1:11" x14ac:dyDescent="0.25">
      <c r="A372">
        <v>367</v>
      </c>
      <c r="B372" t="s">
        <v>1530</v>
      </c>
      <c r="C372" t="s">
        <v>1848</v>
      </c>
      <c r="D372" t="s">
        <v>1532</v>
      </c>
      <c r="E372" t="s">
        <v>1849</v>
      </c>
      <c r="F372" s="40">
        <v>45183</v>
      </c>
      <c r="G372" t="s">
        <v>207</v>
      </c>
      <c r="H372" t="s">
        <v>206</v>
      </c>
      <c r="I372" t="s">
        <v>9</v>
      </c>
      <c r="J372" s="35">
        <v>5000</v>
      </c>
      <c r="K372" s="35">
        <v>20000</v>
      </c>
    </row>
    <row r="373" spans="1:11" x14ac:dyDescent="0.25">
      <c r="A373">
        <v>368</v>
      </c>
      <c r="B373" t="s">
        <v>599</v>
      </c>
      <c r="C373" t="s">
        <v>1850</v>
      </c>
      <c r="D373" t="s">
        <v>601</v>
      </c>
      <c r="E373" t="s">
        <v>1851</v>
      </c>
      <c r="F373" s="40">
        <v>45183</v>
      </c>
      <c r="G373" t="s">
        <v>157</v>
      </c>
      <c r="H373" t="s">
        <v>156</v>
      </c>
      <c r="I373" t="s">
        <v>9</v>
      </c>
      <c r="J373" s="35">
        <v>5000</v>
      </c>
      <c r="K373" s="35">
        <v>25000</v>
      </c>
    </row>
    <row r="374" spans="1:11" x14ac:dyDescent="0.25">
      <c r="A374">
        <v>369</v>
      </c>
      <c r="B374" t="s">
        <v>571</v>
      </c>
      <c r="C374" t="s">
        <v>1852</v>
      </c>
      <c r="D374" t="s">
        <v>573</v>
      </c>
      <c r="E374" t="s">
        <v>1853</v>
      </c>
      <c r="F374" s="40">
        <v>45183</v>
      </c>
      <c r="G374" t="s">
        <v>195</v>
      </c>
      <c r="H374" t="s">
        <v>194</v>
      </c>
      <c r="I374" t="s">
        <v>9</v>
      </c>
      <c r="J374" s="35">
        <v>5000</v>
      </c>
      <c r="K374" s="35">
        <v>30000</v>
      </c>
    </row>
    <row r="375" spans="1:11" x14ac:dyDescent="0.25">
      <c r="A375">
        <v>370</v>
      </c>
      <c r="B375" t="s">
        <v>559</v>
      </c>
      <c r="C375" t="s">
        <v>1854</v>
      </c>
      <c r="D375" t="s">
        <v>561</v>
      </c>
      <c r="E375" t="s">
        <v>1855</v>
      </c>
      <c r="F375" s="40">
        <v>45183</v>
      </c>
      <c r="G375" t="s">
        <v>193</v>
      </c>
      <c r="H375" t="s">
        <v>192</v>
      </c>
      <c r="I375" t="s">
        <v>9</v>
      </c>
      <c r="J375" s="35">
        <v>10000</v>
      </c>
      <c r="K375" s="35">
        <v>50000</v>
      </c>
    </row>
    <row r="376" spans="1:11" x14ac:dyDescent="0.25">
      <c r="A376">
        <v>371</v>
      </c>
      <c r="B376" t="s">
        <v>595</v>
      </c>
      <c r="C376" t="s">
        <v>1856</v>
      </c>
      <c r="D376" t="s">
        <v>597</v>
      </c>
      <c r="E376" t="s">
        <v>1857</v>
      </c>
      <c r="F376" s="40">
        <v>45183</v>
      </c>
      <c r="G376" t="s">
        <v>177</v>
      </c>
      <c r="H376" t="s">
        <v>176</v>
      </c>
      <c r="I376" t="s">
        <v>9</v>
      </c>
      <c r="J376" s="35">
        <v>5000</v>
      </c>
      <c r="K376" s="35">
        <v>25000</v>
      </c>
    </row>
    <row r="377" spans="1:11" x14ac:dyDescent="0.25">
      <c r="A377">
        <v>372</v>
      </c>
      <c r="B377" t="s">
        <v>1161</v>
      </c>
      <c r="C377" t="s">
        <v>1858</v>
      </c>
      <c r="D377" t="s">
        <v>1163</v>
      </c>
      <c r="E377" t="s">
        <v>1859</v>
      </c>
      <c r="F377" s="40">
        <v>45183</v>
      </c>
      <c r="G377" t="s">
        <v>179</v>
      </c>
      <c r="H377" t="s">
        <v>178</v>
      </c>
      <c r="I377" t="s">
        <v>9</v>
      </c>
      <c r="J377" s="35">
        <v>5000</v>
      </c>
      <c r="K377" s="35">
        <v>25000</v>
      </c>
    </row>
    <row r="378" spans="1:11" x14ac:dyDescent="0.25">
      <c r="A378">
        <v>373</v>
      </c>
      <c r="B378" t="s">
        <v>1526</v>
      </c>
      <c r="C378" t="s">
        <v>1860</v>
      </c>
      <c r="D378" t="s">
        <v>1528</v>
      </c>
      <c r="E378" t="s">
        <v>1861</v>
      </c>
      <c r="F378" s="40">
        <v>45183</v>
      </c>
      <c r="G378" t="s">
        <v>197</v>
      </c>
      <c r="H378" t="s">
        <v>196</v>
      </c>
      <c r="I378" t="s">
        <v>9</v>
      </c>
      <c r="J378" s="35">
        <v>10000</v>
      </c>
      <c r="K378" s="35">
        <v>40000</v>
      </c>
    </row>
    <row r="379" spans="1:11" x14ac:dyDescent="0.25">
      <c r="A379">
        <v>374</v>
      </c>
      <c r="B379" t="s">
        <v>575</v>
      </c>
      <c r="C379" t="s">
        <v>1862</v>
      </c>
      <c r="D379" t="s">
        <v>577</v>
      </c>
      <c r="E379" t="s">
        <v>1863</v>
      </c>
      <c r="F379" s="40">
        <v>45183</v>
      </c>
      <c r="G379" t="s">
        <v>159</v>
      </c>
      <c r="H379" t="s">
        <v>158</v>
      </c>
      <c r="I379" t="s">
        <v>9</v>
      </c>
      <c r="J379" s="35">
        <v>10000</v>
      </c>
      <c r="K379" s="35">
        <v>50000</v>
      </c>
    </row>
    <row r="380" spans="1:11" x14ac:dyDescent="0.25">
      <c r="A380">
        <v>375</v>
      </c>
      <c r="B380" t="s">
        <v>555</v>
      </c>
      <c r="C380" t="s">
        <v>1864</v>
      </c>
      <c r="D380" t="s">
        <v>557</v>
      </c>
      <c r="E380" t="s">
        <v>1865</v>
      </c>
      <c r="F380" s="40">
        <v>45183</v>
      </c>
      <c r="G380" t="s">
        <v>187</v>
      </c>
      <c r="H380" t="s">
        <v>186</v>
      </c>
      <c r="I380" t="s">
        <v>9</v>
      </c>
      <c r="J380" s="35">
        <v>5000</v>
      </c>
      <c r="K380" s="35">
        <v>25000</v>
      </c>
    </row>
    <row r="381" spans="1:11" x14ac:dyDescent="0.25">
      <c r="A381">
        <v>376</v>
      </c>
      <c r="B381" t="s">
        <v>1294</v>
      </c>
      <c r="C381" t="s">
        <v>1866</v>
      </c>
      <c r="D381" t="s">
        <v>1296</v>
      </c>
      <c r="E381" t="s">
        <v>1867</v>
      </c>
      <c r="F381" s="40">
        <v>45183</v>
      </c>
      <c r="G381" t="s">
        <v>169</v>
      </c>
      <c r="H381" t="s">
        <v>350</v>
      </c>
      <c r="I381" t="s">
        <v>9</v>
      </c>
      <c r="J381" s="35">
        <v>5000</v>
      </c>
      <c r="K381" s="35">
        <v>20000</v>
      </c>
    </row>
    <row r="382" spans="1:11" x14ac:dyDescent="0.25">
      <c r="A382">
        <v>377</v>
      </c>
      <c r="B382" t="s">
        <v>563</v>
      </c>
      <c r="C382" t="s">
        <v>1868</v>
      </c>
      <c r="D382" t="s">
        <v>565</v>
      </c>
      <c r="E382" t="s">
        <v>1869</v>
      </c>
      <c r="F382" s="40">
        <v>45183</v>
      </c>
      <c r="G382" t="s">
        <v>209</v>
      </c>
      <c r="H382" t="s">
        <v>208</v>
      </c>
      <c r="I382" t="s">
        <v>9</v>
      </c>
      <c r="J382" s="35">
        <v>5000</v>
      </c>
      <c r="K382" s="35">
        <v>25000</v>
      </c>
    </row>
    <row r="383" spans="1:11" x14ac:dyDescent="0.25">
      <c r="A383">
        <v>378</v>
      </c>
      <c r="B383" t="s">
        <v>567</v>
      </c>
      <c r="C383" t="s">
        <v>1870</v>
      </c>
      <c r="D383" t="s">
        <v>569</v>
      </c>
      <c r="E383" t="s">
        <v>1871</v>
      </c>
      <c r="F383" s="40">
        <v>45183</v>
      </c>
      <c r="G383" t="s">
        <v>171</v>
      </c>
      <c r="H383" t="s">
        <v>170</v>
      </c>
      <c r="I383" t="s">
        <v>9</v>
      </c>
      <c r="J383" s="35">
        <v>5000</v>
      </c>
      <c r="K383" s="35">
        <v>30000</v>
      </c>
    </row>
    <row r="384" spans="1:11" x14ac:dyDescent="0.25">
      <c r="A384">
        <v>379</v>
      </c>
      <c r="B384" t="s">
        <v>1872</v>
      </c>
      <c r="C384" t="s">
        <v>1873</v>
      </c>
      <c r="D384" t="s">
        <v>1874</v>
      </c>
      <c r="E384" t="s">
        <v>1875</v>
      </c>
      <c r="F384" s="40">
        <v>45183</v>
      </c>
      <c r="G384" t="s">
        <v>205</v>
      </c>
      <c r="H384" t="s">
        <v>204</v>
      </c>
      <c r="I384" t="s">
        <v>9</v>
      </c>
      <c r="J384" s="35">
        <v>20000</v>
      </c>
      <c r="K384" s="35">
        <v>40000</v>
      </c>
    </row>
    <row r="385" spans="1:11" x14ac:dyDescent="0.25">
      <c r="A385">
        <v>380</v>
      </c>
      <c r="B385" t="s">
        <v>583</v>
      </c>
      <c r="C385" t="s">
        <v>1876</v>
      </c>
      <c r="D385" t="s">
        <v>585</v>
      </c>
      <c r="E385" t="s">
        <v>1877</v>
      </c>
      <c r="F385" s="40">
        <v>45183</v>
      </c>
      <c r="G385" t="s">
        <v>163</v>
      </c>
      <c r="H385" t="s">
        <v>162</v>
      </c>
      <c r="I385" t="s">
        <v>9</v>
      </c>
      <c r="J385" s="35">
        <v>50000</v>
      </c>
      <c r="K385" s="35">
        <v>150000</v>
      </c>
    </row>
    <row r="386" spans="1:11" x14ac:dyDescent="0.25">
      <c r="A386">
        <v>381</v>
      </c>
      <c r="B386" t="s">
        <v>1580</v>
      </c>
      <c r="C386" t="s">
        <v>1878</v>
      </c>
      <c r="D386" t="s">
        <v>1582</v>
      </c>
      <c r="E386" t="s">
        <v>1879</v>
      </c>
      <c r="F386" s="40">
        <v>45183</v>
      </c>
      <c r="G386" t="s">
        <v>497</v>
      </c>
      <c r="H386" t="s">
        <v>496</v>
      </c>
      <c r="I386" t="s">
        <v>9</v>
      </c>
      <c r="J386" s="35">
        <v>10000</v>
      </c>
      <c r="K386" s="35">
        <v>40000</v>
      </c>
    </row>
    <row r="387" spans="1:11" x14ac:dyDescent="0.25">
      <c r="A387">
        <v>382</v>
      </c>
      <c r="B387" t="s">
        <v>965</v>
      </c>
      <c r="C387" t="s">
        <v>1880</v>
      </c>
      <c r="D387" t="s">
        <v>967</v>
      </c>
      <c r="E387" t="s">
        <v>1881</v>
      </c>
      <c r="F387" s="40">
        <v>45183</v>
      </c>
      <c r="G387" t="s">
        <v>255</v>
      </c>
      <c r="H387" t="s">
        <v>254</v>
      </c>
      <c r="I387" t="s">
        <v>9</v>
      </c>
      <c r="J387" s="35">
        <v>10000</v>
      </c>
      <c r="K387" s="35">
        <v>30000</v>
      </c>
    </row>
    <row r="388" spans="1:11" x14ac:dyDescent="0.25">
      <c r="A388">
        <v>383</v>
      </c>
      <c r="B388" t="s">
        <v>655</v>
      </c>
      <c r="C388" t="s">
        <v>1882</v>
      </c>
      <c r="D388" t="s">
        <v>657</v>
      </c>
      <c r="E388" t="s">
        <v>1883</v>
      </c>
      <c r="F388" s="40">
        <v>45183</v>
      </c>
      <c r="G388" t="s">
        <v>269</v>
      </c>
      <c r="H388" t="s">
        <v>268</v>
      </c>
      <c r="I388" t="s">
        <v>9</v>
      </c>
      <c r="J388" s="35">
        <v>14000</v>
      </c>
      <c r="K388" s="35">
        <v>44000</v>
      </c>
    </row>
    <row r="389" spans="1:11" x14ac:dyDescent="0.25">
      <c r="A389">
        <v>384</v>
      </c>
      <c r="B389" t="s">
        <v>683</v>
      </c>
      <c r="C389" t="s">
        <v>1884</v>
      </c>
      <c r="D389" t="s">
        <v>685</v>
      </c>
      <c r="E389" t="s">
        <v>1885</v>
      </c>
      <c r="F389" s="40">
        <v>45183</v>
      </c>
      <c r="G389" t="s">
        <v>215</v>
      </c>
      <c r="H389" t="s">
        <v>214</v>
      </c>
      <c r="I389" t="s">
        <v>9</v>
      </c>
      <c r="J389" s="35">
        <v>5000</v>
      </c>
      <c r="K389" s="35">
        <v>25000</v>
      </c>
    </row>
    <row r="390" spans="1:11" x14ac:dyDescent="0.25">
      <c r="A390">
        <v>385</v>
      </c>
      <c r="B390" t="s">
        <v>1886</v>
      </c>
      <c r="C390" t="s">
        <v>1887</v>
      </c>
      <c r="D390" t="s">
        <v>1888</v>
      </c>
      <c r="E390" t="s">
        <v>1889</v>
      </c>
      <c r="F390" s="40">
        <v>45183</v>
      </c>
      <c r="G390" t="s">
        <v>251</v>
      </c>
      <c r="H390" t="s">
        <v>250</v>
      </c>
      <c r="I390" t="s">
        <v>9</v>
      </c>
      <c r="J390" s="35">
        <v>5000</v>
      </c>
      <c r="K390" s="35">
        <v>10000</v>
      </c>
    </row>
    <row r="391" spans="1:11" x14ac:dyDescent="0.25">
      <c r="A391">
        <v>386</v>
      </c>
      <c r="B391" t="s">
        <v>1886</v>
      </c>
      <c r="C391" t="s">
        <v>1890</v>
      </c>
      <c r="D391" t="s">
        <v>1888</v>
      </c>
      <c r="E391" t="s">
        <v>1891</v>
      </c>
      <c r="F391" s="40">
        <v>45183</v>
      </c>
      <c r="G391" t="s">
        <v>251</v>
      </c>
      <c r="H391" t="s">
        <v>250</v>
      </c>
      <c r="I391" t="s">
        <v>9</v>
      </c>
      <c r="J391" s="35">
        <v>0</v>
      </c>
      <c r="K391" s="35">
        <v>5000</v>
      </c>
    </row>
    <row r="392" spans="1:11" x14ac:dyDescent="0.25">
      <c r="A392">
        <v>387</v>
      </c>
      <c r="B392" t="s">
        <v>691</v>
      </c>
      <c r="C392" t="s">
        <v>1892</v>
      </c>
      <c r="D392" t="s">
        <v>693</v>
      </c>
      <c r="E392" t="s">
        <v>1893</v>
      </c>
      <c r="F392" s="40">
        <v>45183</v>
      </c>
      <c r="G392" t="s">
        <v>277</v>
      </c>
      <c r="H392" t="s">
        <v>276</v>
      </c>
      <c r="I392" t="s">
        <v>9</v>
      </c>
      <c r="J392" s="35">
        <v>5000</v>
      </c>
      <c r="K392" s="35">
        <v>23000</v>
      </c>
    </row>
    <row r="393" spans="1:11" x14ac:dyDescent="0.25">
      <c r="A393">
        <v>388</v>
      </c>
      <c r="B393" t="s">
        <v>699</v>
      </c>
      <c r="C393" t="s">
        <v>1894</v>
      </c>
      <c r="D393" t="s">
        <v>701</v>
      </c>
      <c r="E393" t="s">
        <v>1895</v>
      </c>
      <c r="F393" s="40">
        <v>45183</v>
      </c>
      <c r="G393" t="s">
        <v>225</v>
      </c>
      <c r="H393" t="s">
        <v>224</v>
      </c>
      <c r="I393" t="s">
        <v>9</v>
      </c>
      <c r="J393" s="35">
        <v>5000</v>
      </c>
      <c r="K393" s="35">
        <v>20000</v>
      </c>
    </row>
    <row r="394" spans="1:11" x14ac:dyDescent="0.25">
      <c r="A394">
        <v>389</v>
      </c>
      <c r="B394" t="s">
        <v>679</v>
      </c>
      <c r="C394" t="s">
        <v>1896</v>
      </c>
      <c r="D394" t="s">
        <v>681</v>
      </c>
      <c r="E394" t="s">
        <v>1897</v>
      </c>
      <c r="F394" s="40">
        <v>45183</v>
      </c>
      <c r="G394" t="s">
        <v>267</v>
      </c>
      <c r="H394" t="s">
        <v>266</v>
      </c>
      <c r="I394" t="s">
        <v>9</v>
      </c>
      <c r="J394" s="35">
        <v>10000</v>
      </c>
      <c r="K394" s="35">
        <v>90000</v>
      </c>
    </row>
    <row r="395" spans="1:11" x14ac:dyDescent="0.25">
      <c r="A395">
        <v>390</v>
      </c>
      <c r="B395" t="s">
        <v>647</v>
      </c>
      <c r="C395" t="s">
        <v>1898</v>
      </c>
      <c r="D395" t="s">
        <v>649</v>
      </c>
      <c r="E395" t="s">
        <v>1899</v>
      </c>
      <c r="F395" s="40">
        <v>45183</v>
      </c>
      <c r="G395" t="s">
        <v>261</v>
      </c>
      <c r="H395" t="s">
        <v>260</v>
      </c>
      <c r="I395" t="s">
        <v>9</v>
      </c>
      <c r="J395" s="35">
        <v>15000</v>
      </c>
      <c r="K395" s="35">
        <v>65000</v>
      </c>
    </row>
    <row r="396" spans="1:11" x14ac:dyDescent="0.25">
      <c r="A396">
        <v>391</v>
      </c>
      <c r="B396" t="s">
        <v>667</v>
      </c>
      <c r="C396" t="s">
        <v>1900</v>
      </c>
      <c r="D396" t="s">
        <v>669</v>
      </c>
      <c r="E396" t="s">
        <v>1901</v>
      </c>
      <c r="F396" s="40">
        <v>45183</v>
      </c>
      <c r="G396" t="s">
        <v>217</v>
      </c>
      <c r="H396" t="s">
        <v>216</v>
      </c>
      <c r="I396" t="s">
        <v>9</v>
      </c>
      <c r="J396" s="35">
        <v>10000</v>
      </c>
      <c r="K396" s="35">
        <v>40000</v>
      </c>
    </row>
    <row r="397" spans="1:11" x14ac:dyDescent="0.25">
      <c r="A397">
        <v>392</v>
      </c>
      <c r="B397" t="s">
        <v>921</v>
      </c>
      <c r="C397" t="s">
        <v>1902</v>
      </c>
      <c r="D397" t="s">
        <v>923</v>
      </c>
      <c r="E397" t="s">
        <v>1903</v>
      </c>
      <c r="F397" s="40">
        <v>45183</v>
      </c>
      <c r="G397" t="s">
        <v>221</v>
      </c>
      <c r="H397" t="s">
        <v>220</v>
      </c>
      <c r="I397" t="s">
        <v>9</v>
      </c>
      <c r="J397" s="35">
        <v>5000</v>
      </c>
      <c r="K397" s="35">
        <v>15000</v>
      </c>
    </row>
    <row r="398" spans="1:11" x14ac:dyDescent="0.25">
      <c r="A398">
        <v>393</v>
      </c>
      <c r="B398" t="s">
        <v>635</v>
      </c>
      <c r="C398" t="s">
        <v>1904</v>
      </c>
      <c r="D398" t="s">
        <v>637</v>
      </c>
      <c r="E398" t="s">
        <v>1905</v>
      </c>
      <c r="F398" s="40">
        <v>45183</v>
      </c>
      <c r="G398" t="s">
        <v>223</v>
      </c>
      <c r="H398" t="s">
        <v>222</v>
      </c>
      <c r="I398" t="s">
        <v>9</v>
      </c>
      <c r="J398" s="35">
        <v>5000</v>
      </c>
      <c r="K398" s="35">
        <v>15000</v>
      </c>
    </row>
    <row r="399" spans="1:11" x14ac:dyDescent="0.25">
      <c r="A399">
        <v>394</v>
      </c>
      <c r="B399" t="s">
        <v>687</v>
      </c>
      <c r="C399" t="s">
        <v>1906</v>
      </c>
      <c r="D399" t="s">
        <v>689</v>
      </c>
      <c r="E399" t="s">
        <v>1907</v>
      </c>
      <c r="F399" s="40">
        <v>45183</v>
      </c>
      <c r="G399" t="s">
        <v>273</v>
      </c>
      <c r="H399" t="s">
        <v>272</v>
      </c>
      <c r="I399" t="s">
        <v>9</v>
      </c>
      <c r="J399" s="35">
        <v>5000</v>
      </c>
      <c r="K399" s="35">
        <v>15000</v>
      </c>
    </row>
    <row r="400" spans="1:11" x14ac:dyDescent="0.25">
      <c r="A400">
        <v>395</v>
      </c>
      <c r="B400" t="s">
        <v>953</v>
      </c>
      <c r="C400" t="s">
        <v>1908</v>
      </c>
      <c r="D400" t="s">
        <v>955</v>
      </c>
      <c r="E400" t="s">
        <v>1909</v>
      </c>
      <c r="F400" s="40">
        <v>45183</v>
      </c>
      <c r="G400" t="s">
        <v>231</v>
      </c>
      <c r="H400" t="s">
        <v>230</v>
      </c>
      <c r="I400" t="s">
        <v>9</v>
      </c>
      <c r="J400" s="35">
        <v>5000</v>
      </c>
      <c r="K400" s="35">
        <v>25000</v>
      </c>
    </row>
    <row r="401" spans="1:11" x14ac:dyDescent="0.25">
      <c r="A401">
        <v>396</v>
      </c>
      <c r="B401" t="s">
        <v>715</v>
      </c>
      <c r="C401" t="s">
        <v>1910</v>
      </c>
      <c r="D401" t="s">
        <v>717</v>
      </c>
      <c r="E401" t="s">
        <v>1911</v>
      </c>
      <c r="F401" s="40">
        <v>45183</v>
      </c>
      <c r="G401" t="s">
        <v>247</v>
      </c>
      <c r="H401" t="s">
        <v>246</v>
      </c>
      <c r="I401" t="s">
        <v>9</v>
      </c>
      <c r="J401" s="35">
        <v>10000</v>
      </c>
      <c r="K401" s="35">
        <v>50000</v>
      </c>
    </row>
    <row r="402" spans="1:11" x14ac:dyDescent="0.25">
      <c r="A402">
        <v>397</v>
      </c>
      <c r="B402" t="s">
        <v>695</v>
      </c>
      <c r="C402" t="s">
        <v>1912</v>
      </c>
      <c r="D402" t="s">
        <v>697</v>
      </c>
      <c r="E402" t="s">
        <v>1913</v>
      </c>
      <c r="F402" s="40">
        <v>45183</v>
      </c>
      <c r="G402" t="s">
        <v>213</v>
      </c>
      <c r="H402" t="s">
        <v>212</v>
      </c>
      <c r="I402" t="s">
        <v>9</v>
      </c>
      <c r="J402" s="35">
        <v>5000</v>
      </c>
      <c r="K402" s="35">
        <v>25000</v>
      </c>
    </row>
    <row r="403" spans="1:11" x14ac:dyDescent="0.25">
      <c r="A403">
        <v>398</v>
      </c>
      <c r="B403" t="s">
        <v>671</v>
      </c>
      <c r="C403" t="s">
        <v>1914</v>
      </c>
      <c r="D403" t="s">
        <v>673</v>
      </c>
      <c r="E403" t="s">
        <v>1915</v>
      </c>
      <c r="F403" s="40">
        <v>45183</v>
      </c>
      <c r="G403" t="s">
        <v>227</v>
      </c>
      <c r="H403" t="s">
        <v>226</v>
      </c>
      <c r="I403" t="s">
        <v>9</v>
      </c>
      <c r="J403" s="35">
        <v>10000</v>
      </c>
      <c r="K403" s="35">
        <v>60000</v>
      </c>
    </row>
    <row r="404" spans="1:11" x14ac:dyDescent="0.25">
      <c r="A404">
        <v>399</v>
      </c>
      <c r="B404" t="s">
        <v>675</v>
      </c>
      <c r="C404" t="s">
        <v>1916</v>
      </c>
      <c r="D404" t="s">
        <v>677</v>
      </c>
      <c r="E404" t="s">
        <v>1917</v>
      </c>
      <c r="F404" s="40">
        <v>45183</v>
      </c>
      <c r="G404" t="s">
        <v>237</v>
      </c>
      <c r="H404" t="s">
        <v>236</v>
      </c>
      <c r="I404" t="s">
        <v>9</v>
      </c>
      <c r="J404" s="35">
        <v>5000</v>
      </c>
      <c r="K404" s="35">
        <v>25000</v>
      </c>
    </row>
    <row r="405" spans="1:11" x14ac:dyDescent="0.25">
      <c r="A405">
        <v>400</v>
      </c>
      <c r="B405" t="s">
        <v>703</v>
      </c>
      <c r="C405" t="s">
        <v>1918</v>
      </c>
      <c r="D405" t="s">
        <v>705</v>
      </c>
      <c r="E405" t="s">
        <v>1919</v>
      </c>
      <c r="F405" s="40">
        <v>45183</v>
      </c>
      <c r="G405" t="s">
        <v>253</v>
      </c>
      <c r="H405" t="s">
        <v>252</v>
      </c>
      <c r="I405" t="s">
        <v>9</v>
      </c>
      <c r="J405" s="35">
        <v>10000</v>
      </c>
      <c r="K405" s="35">
        <v>40000</v>
      </c>
    </row>
    <row r="406" spans="1:11" x14ac:dyDescent="0.25">
      <c r="A406">
        <v>401</v>
      </c>
      <c r="B406" t="s">
        <v>1594</v>
      </c>
      <c r="C406" t="s">
        <v>1920</v>
      </c>
      <c r="D406" t="s">
        <v>1596</v>
      </c>
      <c r="E406" t="s">
        <v>1921</v>
      </c>
      <c r="F406" s="40">
        <v>45183</v>
      </c>
      <c r="G406" t="s">
        <v>477</v>
      </c>
      <c r="H406" t="s">
        <v>476</v>
      </c>
      <c r="I406" t="s">
        <v>9</v>
      </c>
      <c r="J406" s="35">
        <v>10000</v>
      </c>
      <c r="K406" s="35">
        <v>25000</v>
      </c>
    </row>
    <row r="407" spans="1:11" x14ac:dyDescent="0.25">
      <c r="A407">
        <v>402</v>
      </c>
      <c r="B407" t="s">
        <v>1143</v>
      </c>
      <c r="C407" t="s">
        <v>1922</v>
      </c>
      <c r="D407" t="s">
        <v>1145</v>
      </c>
      <c r="E407" t="s">
        <v>1923</v>
      </c>
      <c r="F407" s="40">
        <v>45183</v>
      </c>
      <c r="G407" t="s">
        <v>515</v>
      </c>
      <c r="H407" t="s">
        <v>514</v>
      </c>
      <c r="I407" t="s">
        <v>9</v>
      </c>
      <c r="J407" s="35">
        <v>5000</v>
      </c>
      <c r="K407" s="35">
        <v>25000</v>
      </c>
    </row>
    <row r="408" spans="1:11" x14ac:dyDescent="0.25">
      <c r="A408">
        <v>403</v>
      </c>
      <c r="B408" t="s">
        <v>1115</v>
      </c>
      <c r="C408" t="s">
        <v>1924</v>
      </c>
      <c r="D408" t="s">
        <v>1117</v>
      </c>
      <c r="E408" t="s">
        <v>1925</v>
      </c>
      <c r="F408" s="40">
        <v>45183</v>
      </c>
      <c r="G408" t="s">
        <v>481</v>
      </c>
      <c r="H408" t="s">
        <v>480</v>
      </c>
      <c r="I408" t="s">
        <v>9</v>
      </c>
      <c r="J408" s="35">
        <v>5000</v>
      </c>
      <c r="K408" s="35">
        <v>20000</v>
      </c>
    </row>
    <row r="409" spans="1:11" x14ac:dyDescent="0.25">
      <c r="A409">
        <v>404</v>
      </c>
      <c r="B409" t="s">
        <v>1590</v>
      </c>
      <c r="C409" t="s">
        <v>1926</v>
      </c>
      <c r="D409" t="s">
        <v>1592</v>
      </c>
      <c r="E409" t="s">
        <v>1927</v>
      </c>
      <c r="F409" s="40">
        <v>45183</v>
      </c>
      <c r="G409" t="s">
        <v>485</v>
      </c>
      <c r="H409" t="s">
        <v>484</v>
      </c>
      <c r="I409" t="s">
        <v>9</v>
      </c>
      <c r="J409" s="35">
        <v>10000</v>
      </c>
      <c r="K409" s="35">
        <v>25000</v>
      </c>
    </row>
    <row r="410" spans="1:11" x14ac:dyDescent="0.25">
      <c r="A410">
        <v>405</v>
      </c>
      <c r="B410" t="s">
        <v>1139</v>
      </c>
      <c r="C410" t="s">
        <v>1928</v>
      </c>
      <c r="D410" t="s">
        <v>1141</v>
      </c>
      <c r="E410" t="s">
        <v>1929</v>
      </c>
      <c r="F410" s="40">
        <v>45183</v>
      </c>
      <c r="G410" t="s">
        <v>519</v>
      </c>
      <c r="H410" t="s">
        <v>518</v>
      </c>
      <c r="I410" t="s">
        <v>9</v>
      </c>
      <c r="J410" s="35">
        <v>5000</v>
      </c>
      <c r="K410" s="35">
        <v>20000</v>
      </c>
    </row>
    <row r="411" spans="1:11" x14ac:dyDescent="0.25">
      <c r="A411">
        <v>406</v>
      </c>
      <c r="B411" t="s">
        <v>1127</v>
      </c>
      <c r="C411" t="s">
        <v>1930</v>
      </c>
      <c r="D411" t="s">
        <v>1129</v>
      </c>
      <c r="E411" t="s">
        <v>1931</v>
      </c>
      <c r="F411" s="40">
        <v>45183</v>
      </c>
      <c r="G411" t="s">
        <v>493</v>
      </c>
      <c r="H411" t="s">
        <v>492</v>
      </c>
      <c r="I411" t="s">
        <v>9</v>
      </c>
      <c r="J411" s="35">
        <v>10000</v>
      </c>
      <c r="K411" s="35">
        <v>35000</v>
      </c>
    </row>
    <row r="412" spans="1:11" x14ac:dyDescent="0.25">
      <c r="A412">
        <v>407</v>
      </c>
      <c r="B412" t="s">
        <v>1155</v>
      </c>
      <c r="C412" t="s">
        <v>1932</v>
      </c>
      <c r="D412" t="s">
        <v>1157</v>
      </c>
      <c r="E412" t="s">
        <v>1933</v>
      </c>
      <c r="F412" s="40">
        <v>45183</v>
      </c>
      <c r="G412" t="s">
        <v>483</v>
      </c>
      <c r="H412" t="s">
        <v>482</v>
      </c>
      <c r="I412" t="s">
        <v>9</v>
      </c>
      <c r="J412" s="35">
        <v>15000</v>
      </c>
      <c r="K412" s="35">
        <v>40000</v>
      </c>
    </row>
    <row r="413" spans="1:11" x14ac:dyDescent="0.25">
      <c r="A413">
        <v>408</v>
      </c>
      <c r="B413" t="s">
        <v>1151</v>
      </c>
      <c r="C413" t="s">
        <v>1934</v>
      </c>
      <c r="D413" t="s">
        <v>1153</v>
      </c>
      <c r="E413" t="s">
        <v>1935</v>
      </c>
      <c r="F413" s="40">
        <v>45183</v>
      </c>
      <c r="G413" t="s">
        <v>479</v>
      </c>
      <c r="H413" t="s">
        <v>478</v>
      </c>
      <c r="I413" t="s">
        <v>9</v>
      </c>
      <c r="J413" s="35">
        <v>20000</v>
      </c>
      <c r="K413" s="35">
        <v>50000</v>
      </c>
    </row>
    <row r="414" spans="1:11" x14ac:dyDescent="0.25">
      <c r="A414">
        <v>409</v>
      </c>
      <c r="B414" t="s">
        <v>1936</v>
      </c>
      <c r="C414" t="s">
        <v>1937</v>
      </c>
      <c r="D414" t="s">
        <v>1938</v>
      </c>
      <c r="E414" t="s">
        <v>1939</v>
      </c>
      <c r="F414" s="40">
        <v>45183</v>
      </c>
      <c r="G414" t="s">
        <v>892</v>
      </c>
      <c r="H414" t="s">
        <v>891</v>
      </c>
      <c r="I414" t="s">
        <v>9</v>
      </c>
      <c r="J414" s="35">
        <v>5000</v>
      </c>
      <c r="K414" s="35">
        <v>10000</v>
      </c>
    </row>
    <row r="415" spans="1:11" x14ac:dyDescent="0.25">
      <c r="A415">
        <v>410</v>
      </c>
      <c r="B415" t="s">
        <v>1648</v>
      </c>
      <c r="C415" t="s">
        <v>1940</v>
      </c>
      <c r="D415" t="s">
        <v>1650</v>
      </c>
      <c r="E415" t="s">
        <v>1941</v>
      </c>
      <c r="F415" s="40">
        <v>45183</v>
      </c>
      <c r="G415" t="s">
        <v>896</v>
      </c>
      <c r="H415" t="s">
        <v>895</v>
      </c>
      <c r="I415" t="s">
        <v>9</v>
      </c>
      <c r="J415" s="35">
        <v>5000</v>
      </c>
      <c r="K415" s="35">
        <v>20000</v>
      </c>
    </row>
    <row r="416" spans="1:11" x14ac:dyDescent="0.25">
      <c r="A416">
        <v>411</v>
      </c>
      <c r="B416" t="s">
        <v>1942</v>
      </c>
      <c r="C416" t="s">
        <v>1943</v>
      </c>
      <c r="D416" t="s">
        <v>1944</v>
      </c>
      <c r="E416" t="s">
        <v>1945</v>
      </c>
      <c r="F416" s="40">
        <v>45183</v>
      </c>
      <c r="G416" t="s">
        <v>916</v>
      </c>
      <c r="H416" t="s">
        <v>915</v>
      </c>
      <c r="I416" t="s">
        <v>9</v>
      </c>
      <c r="J416" s="35">
        <v>7000</v>
      </c>
      <c r="K416" s="35">
        <v>14000</v>
      </c>
    </row>
    <row r="417" spans="1:11" x14ac:dyDescent="0.25">
      <c r="A417">
        <v>412</v>
      </c>
      <c r="B417" t="s">
        <v>1946</v>
      </c>
      <c r="C417" t="s">
        <v>1947</v>
      </c>
      <c r="D417" t="s">
        <v>1948</v>
      </c>
      <c r="E417" t="s">
        <v>1949</v>
      </c>
      <c r="F417" s="40">
        <v>45183</v>
      </c>
      <c r="G417" t="s">
        <v>888</v>
      </c>
      <c r="H417" t="s">
        <v>887</v>
      </c>
      <c r="I417" t="s">
        <v>9</v>
      </c>
      <c r="J417" s="35">
        <v>10000</v>
      </c>
      <c r="K417" s="35">
        <v>20000</v>
      </c>
    </row>
    <row r="418" spans="1:11" x14ac:dyDescent="0.25">
      <c r="A418">
        <v>413</v>
      </c>
      <c r="B418" t="s">
        <v>1652</v>
      </c>
      <c r="C418" t="s">
        <v>1950</v>
      </c>
      <c r="D418" t="s">
        <v>1654</v>
      </c>
      <c r="E418" t="s">
        <v>1951</v>
      </c>
      <c r="F418" s="40">
        <v>45183</v>
      </c>
      <c r="G418" t="s">
        <v>880</v>
      </c>
      <c r="H418" t="s">
        <v>879</v>
      </c>
      <c r="I418" t="s">
        <v>9</v>
      </c>
      <c r="J418" s="35">
        <v>15000</v>
      </c>
      <c r="K418" s="35">
        <v>45000</v>
      </c>
    </row>
    <row r="419" spans="1:11" x14ac:dyDescent="0.25">
      <c r="A419">
        <v>414</v>
      </c>
      <c r="B419" t="s">
        <v>1952</v>
      </c>
      <c r="C419" t="s">
        <v>1953</v>
      </c>
      <c r="D419" t="s">
        <v>1954</v>
      </c>
      <c r="E419" t="s">
        <v>1955</v>
      </c>
      <c r="F419" s="40">
        <v>45183</v>
      </c>
      <c r="G419" t="s">
        <v>886</v>
      </c>
      <c r="H419" t="s">
        <v>885</v>
      </c>
      <c r="I419" t="s">
        <v>9</v>
      </c>
      <c r="J419" s="35">
        <v>20000</v>
      </c>
      <c r="K419" s="35">
        <v>40000</v>
      </c>
    </row>
    <row r="420" spans="1:11" x14ac:dyDescent="0.25">
      <c r="A420">
        <v>415</v>
      </c>
      <c r="B420" t="s">
        <v>1632</v>
      </c>
      <c r="C420" t="s">
        <v>1956</v>
      </c>
      <c r="D420" t="s">
        <v>1634</v>
      </c>
      <c r="E420" t="s">
        <v>1957</v>
      </c>
      <c r="F420" s="40">
        <v>45183</v>
      </c>
      <c r="G420" t="s">
        <v>882</v>
      </c>
      <c r="H420" t="s">
        <v>881</v>
      </c>
      <c r="I420" t="s">
        <v>9</v>
      </c>
      <c r="J420" s="35">
        <v>1000</v>
      </c>
      <c r="K420" s="35">
        <v>4000</v>
      </c>
    </row>
    <row r="421" spans="1:11" x14ac:dyDescent="0.25">
      <c r="A421">
        <v>416</v>
      </c>
      <c r="B421" t="s">
        <v>1632</v>
      </c>
      <c r="C421" t="s">
        <v>1958</v>
      </c>
      <c r="D421" t="s">
        <v>1634</v>
      </c>
      <c r="E421" t="s">
        <v>1959</v>
      </c>
      <c r="F421" s="40">
        <v>45183</v>
      </c>
      <c r="G421" t="s">
        <v>882</v>
      </c>
      <c r="H421" t="s">
        <v>881</v>
      </c>
      <c r="I421" t="s">
        <v>9</v>
      </c>
      <c r="J421" s="35">
        <v>0</v>
      </c>
      <c r="K421" s="35">
        <v>3000</v>
      </c>
    </row>
    <row r="422" spans="1:11" x14ac:dyDescent="0.25">
      <c r="A422">
        <v>417</v>
      </c>
      <c r="B422" t="s">
        <v>1007</v>
      </c>
      <c r="C422" t="s">
        <v>1960</v>
      </c>
      <c r="D422" t="s">
        <v>1009</v>
      </c>
      <c r="E422" t="s">
        <v>1961</v>
      </c>
      <c r="F422" s="40">
        <v>45183</v>
      </c>
      <c r="G422" t="s">
        <v>123</v>
      </c>
      <c r="H422" t="s">
        <v>122</v>
      </c>
      <c r="I422" t="s">
        <v>9</v>
      </c>
      <c r="J422" s="35">
        <v>5000</v>
      </c>
      <c r="K422" s="35">
        <v>20000</v>
      </c>
    </row>
    <row r="423" spans="1:11" x14ac:dyDescent="0.25">
      <c r="A423">
        <v>418</v>
      </c>
      <c r="B423" t="s">
        <v>1564</v>
      </c>
      <c r="C423" t="s">
        <v>1962</v>
      </c>
      <c r="D423" t="s">
        <v>1566</v>
      </c>
      <c r="E423" t="s">
        <v>1963</v>
      </c>
      <c r="F423" s="40">
        <v>45183</v>
      </c>
      <c r="G423" t="s">
        <v>113</v>
      </c>
      <c r="H423" t="s">
        <v>112</v>
      </c>
      <c r="I423" t="s">
        <v>9</v>
      </c>
      <c r="J423" s="35">
        <v>5000</v>
      </c>
      <c r="K423" s="35">
        <v>20000</v>
      </c>
    </row>
    <row r="424" spans="1:11" x14ac:dyDescent="0.25">
      <c r="A424">
        <v>419</v>
      </c>
      <c r="B424" t="s">
        <v>623</v>
      </c>
      <c r="C424" t="s">
        <v>1964</v>
      </c>
      <c r="D424" t="s">
        <v>625</v>
      </c>
      <c r="E424" t="s">
        <v>1965</v>
      </c>
      <c r="F424" s="40">
        <v>45183</v>
      </c>
      <c r="G424" t="s">
        <v>127</v>
      </c>
      <c r="H424" t="s">
        <v>126</v>
      </c>
      <c r="I424" t="s">
        <v>9</v>
      </c>
      <c r="J424" s="35">
        <v>5000</v>
      </c>
      <c r="K424" s="35">
        <v>25000</v>
      </c>
    </row>
    <row r="425" spans="1:11" x14ac:dyDescent="0.25">
      <c r="A425">
        <v>420</v>
      </c>
      <c r="B425" t="s">
        <v>977</v>
      </c>
      <c r="C425" t="s">
        <v>1966</v>
      </c>
      <c r="D425" t="s">
        <v>979</v>
      </c>
      <c r="E425" t="s">
        <v>1967</v>
      </c>
      <c r="F425" s="40">
        <v>45183</v>
      </c>
      <c r="G425" t="s">
        <v>137</v>
      </c>
      <c r="H425" t="s">
        <v>136</v>
      </c>
      <c r="I425" t="s">
        <v>9</v>
      </c>
      <c r="J425" s="35">
        <v>5000</v>
      </c>
      <c r="K425" s="35">
        <v>20000</v>
      </c>
    </row>
    <row r="426" spans="1:11" x14ac:dyDescent="0.25">
      <c r="A426">
        <v>421</v>
      </c>
      <c r="B426" t="s">
        <v>615</v>
      </c>
      <c r="C426" t="s">
        <v>1968</v>
      </c>
      <c r="D426" t="s">
        <v>617</v>
      </c>
      <c r="E426" t="s">
        <v>1969</v>
      </c>
      <c r="F426" s="40">
        <v>45183</v>
      </c>
      <c r="G426" t="s">
        <v>115</v>
      </c>
      <c r="H426" t="s">
        <v>114</v>
      </c>
      <c r="I426" t="s">
        <v>9</v>
      </c>
      <c r="J426" s="35">
        <v>5000</v>
      </c>
      <c r="K426" s="35">
        <v>25000</v>
      </c>
    </row>
    <row r="427" spans="1:11" x14ac:dyDescent="0.25">
      <c r="A427">
        <v>422</v>
      </c>
      <c r="B427" t="s">
        <v>607</v>
      </c>
      <c r="C427" t="s">
        <v>1970</v>
      </c>
      <c r="D427" t="s">
        <v>609</v>
      </c>
      <c r="E427" t="s">
        <v>1971</v>
      </c>
      <c r="F427" s="40">
        <v>45183</v>
      </c>
      <c r="G427" t="s">
        <v>135</v>
      </c>
      <c r="H427" t="s">
        <v>134</v>
      </c>
      <c r="I427" t="s">
        <v>9</v>
      </c>
      <c r="J427" s="35">
        <v>10000</v>
      </c>
      <c r="K427" s="35">
        <v>45000</v>
      </c>
    </row>
    <row r="428" spans="1:11" x14ac:dyDescent="0.25">
      <c r="A428">
        <v>423</v>
      </c>
      <c r="B428" t="s">
        <v>987</v>
      </c>
      <c r="C428" t="s">
        <v>1972</v>
      </c>
      <c r="D428" t="s">
        <v>989</v>
      </c>
      <c r="E428" t="s">
        <v>1973</v>
      </c>
      <c r="F428" s="40">
        <v>45183</v>
      </c>
      <c r="G428" t="s">
        <v>141</v>
      </c>
      <c r="H428" t="s">
        <v>140</v>
      </c>
      <c r="I428" t="s">
        <v>9</v>
      </c>
      <c r="J428" s="35">
        <v>5000</v>
      </c>
      <c r="K428" s="35">
        <v>25000</v>
      </c>
    </row>
    <row r="429" spans="1:11" x14ac:dyDescent="0.25">
      <c r="A429">
        <v>424</v>
      </c>
      <c r="B429" t="s">
        <v>611</v>
      </c>
      <c r="C429" t="s">
        <v>1974</v>
      </c>
      <c r="D429" t="s">
        <v>613</v>
      </c>
      <c r="E429" t="s">
        <v>1975</v>
      </c>
      <c r="F429" s="40">
        <v>45183</v>
      </c>
      <c r="G429" t="s">
        <v>143</v>
      </c>
      <c r="H429" t="s">
        <v>142</v>
      </c>
      <c r="I429" t="s">
        <v>9</v>
      </c>
      <c r="J429" s="35">
        <v>10000</v>
      </c>
      <c r="K429" s="35">
        <v>35000</v>
      </c>
    </row>
    <row r="430" spans="1:11" x14ac:dyDescent="0.25">
      <c r="A430">
        <v>425</v>
      </c>
      <c r="B430" t="s">
        <v>1682</v>
      </c>
      <c r="C430" t="s">
        <v>1976</v>
      </c>
      <c r="D430" t="s">
        <v>1684</v>
      </c>
      <c r="E430" t="s">
        <v>1977</v>
      </c>
      <c r="F430" s="40">
        <v>45183</v>
      </c>
      <c r="G430" t="s">
        <v>109</v>
      </c>
      <c r="H430" t="s">
        <v>108</v>
      </c>
      <c r="I430" t="s">
        <v>9</v>
      </c>
      <c r="J430" s="35">
        <v>5000</v>
      </c>
      <c r="K430" s="35">
        <v>20000</v>
      </c>
    </row>
    <row r="431" spans="1:11" x14ac:dyDescent="0.25">
      <c r="A431">
        <v>426</v>
      </c>
      <c r="B431" t="s">
        <v>56</v>
      </c>
      <c r="C431" t="s">
        <v>1978</v>
      </c>
      <c r="D431" t="s">
        <v>523</v>
      </c>
      <c r="E431" t="s">
        <v>1979</v>
      </c>
      <c r="F431" s="40">
        <v>45183</v>
      </c>
      <c r="G431" t="s">
        <v>48</v>
      </c>
      <c r="H431" t="s">
        <v>70</v>
      </c>
      <c r="I431" t="s">
        <v>9</v>
      </c>
      <c r="J431" s="35">
        <v>5000</v>
      </c>
      <c r="K431" s="35">
        <v>25000</v>
      </c>
    </row>
    <row r="432" spans="1:11" x14ac:dyDescent="0.25">
      <c r="A432">
        <v>427</v>
      </c>
      <c r="B432" t="s">
        <v>1980</v>
      </c>
      <c r="C432" t="s">
        <v>1981</v>
      </c>
      <c r="D432" t="s">
        <v>1982</v>
      </c>
      <c r="E432" t="s">
        <v>1983</v>
      </c>
      <c r="F432" s="40">
        <v>45183</v>
      </c>
      <c r="G432" t="s">
        <v>75</v>
      </c>
      <c r="H432" t="s">
        <v>74</v>
      </c>
      <c r="I432" t="s">
        <v>9</v>
      </c>
      <c r="J432" s="35">
        <v>5000</v>
      </c>
      <c r="K432" s="35">
        <v>10000</v>
      </c>
    </row>
    <row r="433" spans="1:11" x14ac:dyDescent="0.25">
      <c r="A433">
        <v>428</v>
      </c>
      <c r="B433" t="s">
        <v>1984</v>
      </c>
      <c r="C433" t="s">
        <v>1985</v>
      </c>
      <c r="D433" t="s">
        <v>1986</v>
      </c>
      <c r="E433" t="s">
        <v>1987</v>
      </c>
      <c r="F433" s="40">
        <v>45183</v>
      </c>
      <c r="G433" t="s">
        <v>73</v>
      </c>
      <c r="H433" t="s">
        <v>72</v>
      </c>
      <c r="I433" t="s">
        <v>9</v>
      </c>
      <c r="J433" s="35">
        <v>10000</v>
      </c>
      <c r="K433" s="35">
        <v>20000</v>
      </c>
    </row>
    <row r="434" spans="1:11" x14ac:dyDescent="0.25">
      <c r="A434">
        <v>429</v>
      </c>
      <c r="B434" t="s">
        <v>1262</v>
      </c>
      <c r="C434" t="s">
        <v>1988</v>
      </c>
      <c r="D434" t="s">
        <v>1264</v>
      </c>
      <c r="E434" t="s">
        <v>1989</v>
      </c>
      <c r="F434" s="40">
        <v>45183</v>
      </c>
      <c r="G434" t="s">
        <v>79</v>
      </c>
      <c r="H434" t="s">
        <v>78</v>
      </c>
      <c r="I434" t="s">
        <v>9</v>
      </c>
      <c r="J434" s="35">
        <v>5000</v>
      </c>
      <c r="K434" s="35">
        <v>25000</v>
      </c>
    </row>
    <row r="435" spans="1:11" x14ac:dyDescent="0.25">
      <c r="A435">
        <v>430</v>
      </c>
      <c r="B435" t="s">
        <v>1238</v>
      </c>
      <c r="C435" t="s">
        <v>1990</v>
      </c>
      <c r="D435" t="s">
        <v>1240</v>
      </c>
      <c r="E435" t="s">
        <v>1991</v>
      </c>
      <c r="F435" s="40">
        <v>45183</v>
      </c>
      <c r="G435" t="s">
        <v>101</v>
      </c>
      <c r="H435" t="s">
        <v>100</v>
      </c>
      <c r="I435" t="s">
        <v>9</v>
      </c>
      <c r="J435" s="35">
        <v>10000</v>
      </c>
      <c r="K435" s="35">
        <v>35000</v>
      </c>
    </row>
    <row r="436" spans="1:11" x14ac:dyDescent="0.25">
      <c r="A436">
        <v>431</v>
      </c>
      <c r="B436" t="s">
        <v>1266</v>
      </c>
      <c r="C436" t="s">
        <v>1992</v>
      </c>
      <c r="D436" t="s">
        <v>1268</v>
      </c>
      <c r="E436" t="s">
        <v>1993</v>
      </c>
      <c r="F436" s="40">
        <v>45183</v>
      </c>
      <c r="G436" t="s">
        <v>77</v>
      </c>
      <c r="H436" t="s">
        <v>76</v>
      </c>
      <c r="I436" t="s">
        <v>9</v>
      </c>
      <c r="J436" s="35">
        <v>10000</v>
      </c>
      <c r="K436" s="35">
        <v>40000</v>
      </c>
    </row>
    <row r="437" spans="1:11" x14ac:dyDescent="0.25">
      <c r="A437">
        <v>432</v>
      </c>
      <c r="B437" t="s">
        <v>1254</v>
      </c>
      <c r="C437" t="s">
        <v>1994</v>
      </c>
      <c r="D437" t="s">
        <v>1256</v>
      </c>
      <c r="E437" t="s">
        <v>1995</v>
      </c>
      <c r="F437" s="40">
        <v>45183</v>
      </c>
      <c r="G437" t="s">
        <v>85</v>
      </c>
      <c r="H437" t="s">
        <v>84</v>
      </c>
      <c r="I437" t="s">
        <v>9</v>
      </c>
      <c r="J437" s="35">
        <v>10000</v>
      </c>
      <c r="K437" s="35">
        <v>60000</v>
      </c>
    </row>
    <row r="438" spans="1:11" x14ac:dyDescent="0.25">
      <c r="A438">
        <v>433</v>
      </c>
      <c r="B438" t="s">
        <v>1226</v>
      </c>
      <c r="C438" t="s">
        <v>1996</v>
      </c>
      <c r="D438" t="s">
        <v>1228</v>
      </c>
      <c r="E438" t="s">
        <v>1997</v>
      </c>
      <c r="F438" s="40">
        <v>45183</v>
      </c>
      <c r="G438" t="s">
        <v>105</v>
      </c>
      <c r="H438" t="s">
        <v>104</v>
      </c>
      <c r="I438" t="s">
        <v>9</v>
      </c>
      <c r="J438" s="35">
        <v>7000</v>
      </c>
      <c r="K438" s="35">
        <v>36000</v>
      </c>
    </row>
    <row r="439" spans="1:11" x14ac:dyDescent="0.25">
      <c r="A439">
        <v>434</v>
      </c>
      <c r="B439" t="s">
        <v>1242</v>
      </c>
      <c r="C439" t="s">
        <v>1998</v>
      </c>
      <c r="D439" t="s">
        <v>1244</v>
      </c>
      <c r="E439" t="s">
        <v>1999</v>
      </c>
      <c r="F439" s="40">
        <v>45183</v>
      </c>
      <c r="G439" t="s">
        <v>83</v>
      </c>
      <c r="H439" t="s">
        <v>82</v>
      </c>
      <c r="I439" t="s">
        <v>9</v>
      </c>
      <c r="J439" s="35">
        <v>5000</v>
      </c>
      <c r="K439" s="35">
        <v>20000</v>
      </c>
    </row>
    <row r="440" spans="1:11" x14ac:dyDescent="0.25">
      <c r="A440">
        <v>435</v>
      </c>
      <c r="B440" t="s">
        <v>1258</v>
      </c>
      <c r="C440" t="s">
        <v>2000</v>
      </c>
      <c r="D440" t="s">
        <v>1260</v>
      </c>
      <c r="E440" t="s">
        <v>2001</v>
      </c>
      <c r="F440" s="40">
        <v>45183</v>
      </c>
      <c r="G440" t="s">
        <v>87</v>
      </c>
      <c r="H440" t="s">
        <v>86</v>
      </c>
      <c r="I440" t="s">
        <v>9</v>
      </c>
      <c r="J440" s="35">
        <v>5000</v>
      </c>
      <c r="K440" s="35">
        <v>25000</v>
      </c>
    </row>
    <row r="441" spans="1:11" x14ac:dyDescent="0.25">
      <c r="A441">
        <v>436</v>
      </c>
      <c r="B441" t="s">
        <v>1258</v>
      </c>
      <c r="C441" t="s">
        <v>2002</v>
      </c>
      <c r="D441" t="s">
        <v>1260</v>
      </c>
      <c r="E441" t="s">
        <v>2003</v>
      </c>
      <c r="F441" s="40">
        <v>45183</v>
      </c>
      <c r="G441" t="s">
        <v>87</v>
      </c>
      <c r="H441" t="s">
        <v>86</v>
      </c>
      <c r="I441" t="s">
        <v>9</v>
      </c>
      <c r="J441" s="35">
        <v>0</v>
      </c>
      <c r="K441" s="35">
        <v>20000</v>
      </c>
    </row>
    <row r="442" spans="1:11" x14ac:dyDescent="0.25">
      <c r="A442">
        <v>437</v>
      </c>
      <c r="B442" t="s">
        <v>1272</v>
      </c>
      <c r="C442" t="s">
        <v>2004</v>
      </c>
      <c r="D442" t="s">
        <v>1274</v>
      </c>
      <c r="E442" t="s">
        <v>2005</v>
      </c>
      <c r="F442" s="40">
        <v>45183</v>
      </c>
      <c r="G442" t="s">
        <v>97</v>
      </c>
      <c r="H442" t="s">
        <v>96</v>
      </c>
      <c r="I442" t="s">
        <v>9</v>
      </c>
      <c r="J442" s="35">
        <v>10000</v>
      </c>
      <c r="K442" s="35">
        <v>50000</v>
      </c>
    </row>
    <row r="443" spans="1:11" x14ac:dyDescent="0.25">
      <c r="A443">
        <v>438</v>
      </c>
      <c r="B443" t="s">
        <v>1280</v>
      </c>
      <c r="C443" t="s">
        <v>2006</v>
      </c>
      <c r="D443" t="s">
        <v>1282</v>
      </c>
      <c r="E443" t="s">
        <v>2007</v>
      </c>
      <c r="F443" s="40">
        <v>45183</v>
      </c>
      <c r="G443" t="s">
        <v>99</v>
      </c>
      <c r="H443" t="s">
        <v>98</v>
      </c>
      <c r="I443" t="s">
        <v>9</v>
      </c>
      <c r="J443" s="35">
        <v>10000</v>
      </c>
      <c r="K443" s="35">
        <v>50000</v>
      </c>
    </row>
    <row r="444" spans="1:11" x14ac:dyDescent="0.25">
      <c r="A444">
        <v>439</v>
      </c>
      <c r="B444" t="s">
        <v>1197</v>
      </c>
      <c r="C444" t="s">
        <v>2008</v>
      </c>
      <c r="D444" t="s">
        <v>1199</v>
      </c>
      <c r="E444" t="s">
        <v>2009</v>
      </c>
      <c r="F444" s="40">
        <v>45183</v>
      </c>
      <c r="G444" t="s">
        <v>327</v>
      </c>
      <c r="H444" t="s">
        <v>326</v>
      </c>
      <c r="I444" t="s">
        <v>9</v>
      </c>
      <c r="J444" s="35">
        <v>10000</v>
      </c>
      <c r="K444" s="35">
        <v>40000</v>
      </c>
    </row>
    <row r="445" spans="1:11" x14ac:dyDescent="0.25">
      <c r="A445">
        <v>440</v>
      </c>
      <c r="B445" t="s">
        <v>727</v>
      </c>
      <c r="C445" t="s">
        <v>2010</v>
      </c>
      <c r="D445" t="s">
        <v>729</v>
      </c>
      <c r="E445" t="s">
        <v>2011</v>
      </c>
      <c r="F445" s="40">
        <v>45183</v>
      </c>
      <c r="G445" t="s">
        <v>325</v>
      </c>
      <c r="H445" t="s">
        <v>324</v>
      </c>
      <c r="I445" t="s">
        <v>9</v>
      </c>
      <c r="J445" s="35">
        <v>10000</v>
      </c>
      <c r="K445" s="35">
        <v>35000</v>
      </c>
    </row>
    <row r="446" spans="1:11" x14ac:dyDescent="0.25">
      <c r="A446">
        <v>441</v>
      </c>
      <c r="B446" t="s">
        <v>723</v>
      </c>
      <c r="C446" t="s">
        <v>2012</v>
      </c>
      <c r="D446" t="s">
        <v>725</v>
      </c>
      <c r="E446" t="s">
        <v>2013</v>
      </c>
      <c r="F446" s="40">
        <v>45183</v>
      </c>
      <c r="G446" t="s">
        <v>347</v>
      </c>
      <c r="H446" t="s">
        <v>346</v>
      </c>
      <c r="I446" t="s">
        <v>9</v>
      </c>
      <c r="J446" s="35">
        <v>20000</v>
      </c>
      <c r="K446" s="35">
        <v>120000</v>
      </c>
    </row>
    <row r="447" spans="1:11" x14ac:dyDescent="0.25">
      <c r="A447">
        <v>442</v>
      </c>
      <c r="B447" t="s">
        <v>719</v>
      </c>
      <c r="C447" t="s">
        <v>2014</v>
      </c>
      <c r="D447" t="s">
        <v>721</v>
      </c>
      <c r="E447" t="s">
        <v>2015</v>
      </c>
      <c r="F447" s="40">
        <v>45183</v>
      </c>
      <c r="G447" t="s">
        <v>315</v>
      </c>
      <c r="H447" t="s">
        <v>314</v>
      </c>
      <c r="I447" t="s">
        <v>9</v>
      </c>
      <c r="J447" s="35">
        <v>10000</v>
      </c>
      <c r="K447" s="35">
        <v>75000</v>
      </c>
    </row>
    <row r="448" spans="1:11" x14ac:dyDescent="0.25">
      <c r="A448">
        <v>443</v>
      </c>
      <c r="B448" t="s">
        <v>747</v>
      </c>
      <c r="C448" t="s">
        <v>2016</v>
      </c>
      <c r="D448" t="s">
        <v>749</v>
      </c>
      <c r="E448" t="s">
        <v>2017</v>
      </c>
      <c r="F448" s="40">
        <v>45183</v>
      </c>
      <c r="G448" t="s">
        <v>321</v>
      </c>
      <c r="H448" t="s">
        <v>320</v>
      </c>
      <c r="I448" t="s">
        <v>9</v>
      </c>
      <c r="J448" s="35">
        <v>10000</v>
      </c>
      <c r="K448" s="35">
        <v>90000</v>
      </c>
    </row>
    <row r="449" spans="1:11" x14ac:dyDescent="0.25">
      <c r="A449">
        <v>444</v>
      </c>
      <c r="B449" t="s">
        <v>1704</v>
      </c>
      <c r="C449" t="s">
        <v>2018</v>
      </c>
      <c r="D449" t="s">
        <v>1706</v>
      </c>
      <c r="E449" t="s">
        <v>2019</v>
      </c>
      <c r="F449" s="40">
        <v>45183</v>
      </c>
      <c r="G449" t="s">
        <v>345</v>
      </c>
      <c r="H449" t="s">
        <v>344</v>
      </c>
      <c r="I449" t="s">
        <v>9</v>
      </c>
      <c r="J449" s="35">
        <v>20000</v>
      </c>
      <c r="K449" s="35">
        <v>45000</v>
      </c>
    </row>
    <row r="450" spans="1:11" x14ac:dyDescent="0.25">
      <c r="A450">
        <v>445</v>
      </c>
      <c r="B450" t="s">
        <v>1288</v>
      </c>
      <c r="C450" t="s">
        <v>2020</v>
      </c>
      <c r="D450" t="s">
        <v>1290</v>
      </c>
      <c r="E450" t="s">
        <v>2021</v>
      </c>
      <c r="F450" s="40">
        <v>45183</v>
      </c>
      <c r="G450" t="s">
        <v>95</v>
      </c>
      <c r="H450" t="s">
        <v>94</v>
      </c>
      <c r="I450" t="s">
        <v>9</v>
      </c>
      <c r="J450" s="35">
        <v>4000</v>
      </c>
      <c r="K450" s="35">
        <v>31000</v>
      </c>
    </row>
    <row r="451" spans="1:11" x14ac:dyDescent="0.25">
      <c r="A451">
        <v>446</v>
      </c>
      <c r="B451" t="s">
        <v>49</v>
      </c>
      <c r="C451" t="s">
        <v>2022</v>
      </c>
      <c r="D451" t="s">
        <v>67</v>
      </c>
      <c r="E451" t="s">
        <v>2023</v>
      </c>
      <c r="F451" s="40">
        <v>45183</v>
      </c>
      <c r="G451" t="s">
        <v>46</v>
      </c>
      <c r="H451" t="s">
        <v>69</v>
      </c>
      <c r="I451" t="s">
        <v>9</v>
      </c>
      <c r="J451" s="35">
        <v>5000</v>
      </c>
      <c r="K451" s="35">
        <v>10000</v>
      </c>
    </row>
    <row r="452" spans="1:11" x14ac:dyDescent="0.25">
      <c r="A452">
        <v>447</v>
      </c>
      <c r="B452" t="s">
        <v>639</v>
      </c>
      <c r="C452" t="s">
        <v>2024</v>
      </c>
      <c r="D452" t="s">
        <v>2025</v>
      </c>
      <c r="E452" t="s">
        <v>2026</v>
      </c>
      <c r="F452" s="40">
        <v>45184</v>
      </c>
      <c r="G452" t="s">
        <v>259</v>
      </c>
      <c r="H452" t="s">
        <v>258</v>
      </c>
      <c r="I452" t="s">
        <v>9</v>
      </c>
      <c r="J452" s="35">
        <v>10000</v>
      </c>
      <c r="K452" s="35">
        <v>35000</v>
      </c>
    </row>
    <row r="453" spans="1:11" x14ac:dyDescent="0.25">
      <c r="A453">
        <v>448</v>
      </c>
      <c r="B453" t="s">
        <v>2027</v>
      </c>
      <c r="C453" t="s">
        <v>2028</v>
      </c>
      <c r="D453" t="s">
        <v>2029</v>
      </c>
      <c r="E453" t="s">
        <v>2030</v>
      </c>
      <c r="F453" s="40">
        <v>45184</v>
      </c>
      <c r="G453" t="s">
        <v>1353</v>
      </c>
      <c r="H453" t="s">
        <v>1352</v>
      </c>
      <c r="I453" t="s">
        <v>9</v>
      </c>
      <c r="J453" s="35">
        <v>20000</v>
      </c>
      <c r="K453" s="35">
        <v>40000</v>
      </c>
    </row>
    <row r="454" spans="1:11" x14ac:dyDescent="0.25">
      <c r="A454">
        <v>449</v>
      </c>
      <c r="B454" t="s">
        <v>1612</v>
      </c>
      <c r="C454" t="s">
        <v>2031</v>
      </c>
      <c r="D454" t="s">
        <v>1614</v>
      </c>
      <c r="E454" t="s">
        <v>2032</v>
      </c>
      <c r="F454" s="40">
        <v>45184</v>
      </c>
      <c r="G454" t="s">
        <v>405</v>
      </c>
      <c r="H454" t="s">
        <v>404</v>
      </c>
      <c r="I454" t="s">
        <v>9</v>
      </c>
      <c r="J454" s="35">
        <v>10000</v>
      </c>
      <c r="K454" s="35">
        <v>40000</v>
      </c>
    </row>
    <row r="455" spans="1:11" x14ac:dyDescent="0.25">
      <c r="A455">
        <v>450</v>
      </c>
      <c r="B455" t="s">
        <v>1077</v>
      </c>
      <c r="C455" t="s">
        <v>2033</v>
      </c>
      <c r="D455" t="s">
        <v>1079</v>
      </c>
      <c r="E455" t="s">
        <v>2034</v>
      </c>
      <c r="F455" s="40">
        <v>45184</v>
      </c>
      <c r="G455" t="s">
        <v>383</v>
      </c>
      <c r="H455" t="s">
        <v>382</v>
      </c>
      <c r="I455" t="s">
        <v>9</v>
      </c>
      <c r="J455" s="35">
        <v>35000</v>
      </c>
      <c r="K455" s="35">
        <v>85000</v>
      </c>
    </row>
    <row r="456" spans="1:11" x14ac:dyDescent="0.25">
      <c r="A456">
        <v>451</v>
      </c>
      <c r="B456" t="s">
        <v>1097</v>
      </c>
      <c r="C456" t="s">
        <v>2035</v>
      </c>
      <c r="D456" t="s">
        <v>1099</v>
      </c>
      <c r="E456" t="s">
        <v>2036</v>
      </c>
      <c r="F456" s="40">
        <v>45184</v>
      </c>
      <c r="G456" t="s">
        <v>379</v>
      </c>
      <c r="H456" t="s">
        <v>378</v>
      </c>
      <c r="I456" t="s">
        <v>9</v>
      </c>
      <c r="J456" s="35">
        <v>5000</v>
      </c>
      <c r="K456" s="35">
        <v>25000</v>
      </c>
    </row>
    <row r="457" spans="1:11" x14ac:dyDescent="0.25">
      <c r="A457">
        <v>452</v>
      </c>
      <c r="B457" t="s">
        <v>2037</v>
      </c>
      <c r="C457" t="s">
        <v>2038</v>
      </c>
      <c r="D457" t="s">
        <v>2039</v>
      </c>
      <c r="E457" t="s">
        <v>2040</v>
      </c>
      <c r="F457" s="40">
        <v>45184</v>
      </c>
      <c r="G457" t="s">
        <v>375</v>
      </c>
      <c r="H457" t="s">
        <v>374</v>
      </c>
      <c r="I457" t="s">
        <v>9</v>
      </c>
      <c r="J457" s="35">
        <v>10000</v>
      </c>
      <c r="K457" s="35">
        <v>20000</v>
      </c>
    </row>
    <row r="458" spans="1:11" x14ac:dyDescent="0.25">
      <c r="A458">
        <v>453</v>
      </c>
      <c r="B458" t="s">
        <v>1620</v>
      </c>
      <c r="C458" t="s">
        <v>2041</v>
      </c>
      <c r="D458" t="s">
        <v>1622</v>
      </c>
      <c r="E458" t="s">
        <v>2042</v>
      </c>
      <c r="F458" s="40">
        <v>45184</v>
      </c>
      <c r="G458" t="s">
        <v>401</v>
      </c>
      <c r="H458" t="s">
        <v>400</v>
      </c>
      <c r="I458" t="s">
        <v>9</v>
      </c>
      <c r="J458" s="35">
        <v>5000</v>
      </c>
      <c r="K458" s="35">
        <v>20000</v>
      </c>
    </row>
    <row r="459" spans="1:11" x14ac:dyDescent="0.25">
      <c r="A459">
        <v>454</v>
      </c>
      <c r="B459" t="s">
        <v>2043</v>
      </c>
      <c r="C459" t="s">
        <v>2044</v>
      </c>
      <c r="D459" t="s">
        <v>2045</v>
      </c>
      <c r="E459" t="s">
        <v>2046</v>
      </c>
      <c r="F459" s="40">
        <v>45184</v>
      </c>
      <c r="G459" t="s">
        <v>1355</v>
      </c>
      <c r="H459" t="s">
        <v>1354</v>
      </c>
      <c r="I459" t="s">
        <v>9</v>
      </c>
      <c r="J459" s="35">
        <v>5000</v>
      </c>
      <c r="K459" s="35">
        <v>10000</v>
      </c>
    </row>
    <row r="460" spans="1:11" x14ac:dyDescent="0.25">
      <c r="A460">
        <v>455</v>
      </c>
      <c r="B460" t="s">
        <v>2047</v>
      </c>
      <c r="C460" t="s">
        <v>2048</v>
      </c>
      <c r="D460" t="s">
        <v>2049</v>
      </c>
      <c r="E460" t="s">
        <v>2050</v>
      </c>
      <c r="F460" s="40">
        <v>45184</v>
      </c>
      <c r="G460" t="s">
        <v>399</v>
      </c>
      <c r="H460" t="s">
        <v>398</v>
      </c>
      <c r="I460" t="s">
        <v>9</v>
      </c>
      <c r="J460" s="35">
        <v>10000</v>
      </c>
      <c r="K460" s="35">
        <v>20000</v>
      </c>
    </row>
    <row r="461" spans="1:11" x14ac:dyDescent="0.25">
      <c r="A461">
        <v>456</v>
      </c>
      <c r="B461" t="s">
        <v>1101</v>
      </c>
      <c r="C461" t="s">
        <v>2051</v>
      </c>
      <c r="D461" t="s">
        <v>1103</v>
      </c>
      <c r="E461" t="s">
        <v>2052</v>
      </c>
      <c r="F461" s="40">
        <v>45184</v>
      </c>
      <c r="G461" t="s">
        <v>393</v>
      </c>
      <c r="H461" t="s">
        <v>392</v>
      </c>
      <c r="I461" t="s">
        <v>9</v>
      </c>
      <c r="J461" s="35">
        <v>10000</v>
      </c>
      <c r="K461" s="35">
        <v>30000</v>
      </c>
    </row>
    <row r="462" spans="1:11" x14ac:dyDescent="0.25">
      <c r="A462">
        <v>457</v>
      </c>
      <c r="B462" t="s">
        <v>1081</v>
      </c>
      <c r="C462" t="s">
        <v>2053</v>
      </c>
      <c r="D462" t="s">
        <v>1083</v>
      </c>
      <c r="E462" t="s">
        <v>2054</v>
      </c>
      <c r="F462" s="40">
        <v>45184</v>
      </c>
      <c r="G462" t="s">
        <v>397</v>
      </c>
      <c r="H462" t="s">
        <v>396</v>
      </c>
      <c r="I462" t="s">
        <v>9</v>
      </c>
      <c r="J462" s="35">
        <v>10000</v>
      </c>
      <c r="K462" s="35">
        <v>30000</v>
      </c>
    </row>
    <row r="463" spans="1:11" x14ac:dyDescent="0.25">
      <c r="A463">
        <v>458</v>
      </c>
      <c r="B463" t="s">
        <v>2055</v>
      </c>
      <c r="C463" t="s">
        <v>2056</v>
      </c>
      <c r="D463" t="s">
        <v>2057</v>
      </c>
      <c r="E463" t="s">
        <v>2058</v>
      </c>
      <c r="F463" s="40">
        <v>45184</v>
      </c>
      <c r="G463" t="s">
        <v>1723</v>
      </c>
      <c r="H463" t="s">
        <v>1722</v>
      </c>
      <c r="I463" t="s">
        <v>9</v>
      </c>
      <c r="J463" s="35">
        <v>10000</v>
      </c>
      <c r="K463" s="35">
        <v>20000</v>
      </c>
    </row>
    <row r="464" spans="1:11" x14ac:dyDescent="0.25">
      <c r="A464">
        <v>459</v>
      </c>
      <c r="B464" t="s">
        <v>2059</v>
      </c>
      <c r="C464" t="s">
        <v>2060</v>
      </c>
      <c r="D464" t="s">
        <v>2061</v>
      </c>
      <c r="E464" t="s">
        <v>2062</v>
      </c>
      <c r="F464" s="40">
        <v>45184</v>
      </c>
      <c r="G464" t="s">
        <v>275</v>
      </c>
      <c r="H464" t="s">
        <v>274</v>
      </c>
      <c r="I464" t="s">
        <v>9</v>
      </c>
      <c r="J464" s="35">
        <v>5000</v>
      </c>
      <c r="K464" s="35">
        <v>10000</v>
      </c>
    </row>
    <row r="465" spans="1:11" x14ac:dyDescent="0.25">
      <c r="A465">
        <v>460</v>
      </c>
      <c r="B465" t="s">
        <v>715</v>
      </c>
      <c r="C465" t="s">
        <v>2063</v>
      </c>
      <c r="D465" t="s">
        <v>717</v>
      </c>
      <c r="E465" t="s">
        <v>2064</v>
      </c>
      <c r="F465" s="40">
        <v>45184</v>
      </c>
      <c r="G465" t="s">
        <v>247</v>
      </c>
      <c r="H465" t="s">
        <v>246</v>
      </c>
      <c r="I465" t="s">
        <v>9</v>
      </c>
      <c r="J465" s="35">
        <v>10000</v>
      </c>
      <c r="K465" s="35">
        <v>60000</v>
      </c>
    </row>
    <row r="466" spans="1:11" x14ac:dyDescent="0.25">
      <c r="A466">
        <v>461</v>
      </c>
      <c r="B466" t="s">
        <v>655</v>
      </c>
      <c r="C466" t="s">
        <v>2065</v>
      </c>
      <c r="D466" t="s">
        <v>657</v>
      </c>
      <c r="E466" t="s">
        <v>2066</v>
      </c>
      <c r="F466" s="40">
        <v>45184</v>
      </c>
      <c r="G466" t="s">
        <v>269</v>
      </c>
      <c r="H466" t="s">
        <v>268</v>
      </c>
      <c r="I466" t="s">
        <v>9</v>
      </c>
      <c r="J466" s="35">
        <v>10000</v>
      </c>
      <c r="K466" s="35">
        <v>50000</v>
      </c>
    </row>
    <row r="467" spans="1:11" x14ac:dyDescent="0.25">
      <c r="A467">
        <v>462</v>
      </c>
      <c r="B467" t="s">
        <v>691</v>
      </c>
      <c r="C467" t="s">
        <v>2067</v>
      </c>
      <c r="D467" t="s">
        <v>693</v>
      </c>
      <c r="E467" t="s">
        <v>2068</v>
      </c>
      <c r="F467" s="40">
        <v>45184</v>
      </c>
      <c r="G467" t="s">
        <v>277</v>
      </c>
      <c r="H467" t="s">
        <v>276</v>
      </c>
      <c r="I467" t="s">
        <v>9</v>
      </c>
      <c r="J467" s="35">
        <v>5000</v>
      </c>
      <c r="K467" s="35">
        <v>28000</v>
      </c>
    </row>
    <row r="468" spans="1:11" x14ac:dyDescent="0.25">
      <c r="A468">
        <v>463</v>
      </c>
      <c r="B468" t="s">
        <v>687</v>
      </c>
      <c r="C468" t="s">
        <v>2069</v>
      </c>
      <c r="D468" t="s">
        <v>689</v>
      </c>
      <c r="E468" t="s">
        <v>2070</v>
      </c>
      <c r="F468" s="40">
        <v>45184</v>
      </c>
      <c r="G468" t="s">
        <v>273</v>
      </c>
      <c r="H468" t="s">
        <v>272</v>
      </c>
      <c r="I468" t="s">
        <v>9</v>
      </c>
      <c r="J468" s="35">
        <v>6000</v>
      </c>
      <c r="K468" s="35">
        <v>22000</v>
      </c>
    </row>
    <row r="469" spans="1:11" x14ac:dyDescent="0.25">
      <c r="A469">
        <v>464</v>
      </c>
      <c r="B469" t="s">
        <v>699</v>
      </c>
      <c r="C469" t="s">
        <v>2071</v>
      </c>
      <c r="D469" t="s">
        <v>701</v>
      </c>
      <c r="E469" t="s">
        <v>2072</v>
      </c>
      <c r="F469" s="40">
        <v>45184</v>
      </c>
      <c r="G469" t="s">
        <v>225</v>
      </c>
      <c r="H469" t="s">
        <v>224</v>
      </c>
      <c r="I469" t="s">
        <v>9</v>
      </c>
      <c r="J469" s="35">
        <v>5000</v>
      </c>
      <c r="K469" s="35">
        <v>25000</v>
      </c>
    </row>
    <row r="470" spans="1:11" x14ac:dyDescent="0.25">
      <c r="A470">
        <v>465</v>
      </c>
      <c r="B470" t="s">
        <v>921</v>
      </c>
      <c r="C470" t="s">
        <v>2073</v>
      </c>
      <c r="D470" t="s">
        <v>923</v>
      </c>
      <c r="E470" t="s">
        <v>2074</v>
      </c>
      <c r="F470" s="40">
        <v>45184</v>
      </c>
      <c r="G470" t="s">
        <v>221</v>
      </c>
      <c r="H470" t="s">
        <v>220</v>
      </c>
      <c r="I470" t="s">
        <v>9</v>
      </c>
      <c r="J470" s="35">
        <v>5000</v>
      </c>
      <c r="K470" s="35">
        <v>20000</v>
      </c>
    </row>
    <row r="471" spans="1:11" x14ac:dyDescent="0.25">
      <c r="A471">
        <v>466</v>
      </c>
      <c r="B471" t="s">
        <v>631</v>
      </c>
      <c r="C471" t="s">
        <v>2075</v>
      </c>
      <c r="D471" t="s">
        <v>633</v>
      </c>
      <c r="E471" t="s">
        <v>2076</v>
      </c>
      <c r="F471" s="40">
        <v>45184</v>
      </c>
      <c r="G471" t="s">
        <v>249</v>
      </c>
      <c r="H471" t="s">
        <v>248</v>
      </c>
      <c r="I471" t="s">
        <v>9</v>
      </c>
      <c r="J471" s="35">
        <v>2000</v>
      </c>
      <c r="K471" s="35">
        <v>19000</v>
      </c>
    </row>
    <row r="472" spans="1:11" x14ac:dyDescent="0.25">
      <c r="A472">
        <v>467</v>
      </c>
      <c r="B472" t="s">
        <v>703</v>
      </c>
      <c r="C472" t="s">
        <v>2077</v>
      </c>
      <c r="D472" t="s">
        <v>705</v>
      </c>
      <c r="E472" t="s">
        <v>2078</v>
      </c>
      <c r="F472" s="40">
        <v>45184</v>
      </c>
      <c r="G472" t="s">
        <v>253</v>
      </c>
      <c r="H472" t="s">
        <v>252</v>
      </c>
      <c r="I472" t="s">
        <v>9</v>
      </c>
      <c r="J472" s="35">
        <v>5000</v>
      </c>
      <c r="K472" s="35">
        <v>40000</v>
      </c>
    </row>
    <row r="473" spans="1:11" x14ac:dyDescent="0.25">
      <c r="A473">
        <v>468</v>
      </c>
      <c r="B473" t="s">
        <v>667</v>
      </c>
      <c r="C473" t="s">
        <v>2079</v>
      </c>
      <c r="D473" t="s">
        <v>669</v>
      </c>
      <c r="E473" t="s">
        <v>2080</v>
      </c>
      <c r="F473" s="40">
        <v>45184</v>
      </c>
      <c r="G473" t="s">
        <v>217</v>
      </c>
      <c r="H473" t="s">
        <v>216</v>
      </c>
      <c r="I473" t="s">
        <v>9</v>
      </c>
      <c r="J473" s="35">
        <v>10000</v>
      </c>
      <c r="K473" s="35">
        <v>50000</v>
      </c>
    </row>
    <row r="474" spans="1:11" x14ac:dyDescent="0.25">
      <c r="A474">
        <v>469</v>
      </c>
      <c r="B474" t="s">
        <v>1770</v>
      </c>
      <c r="C474" t="s">
        <v>2081</v>
      </c>
      <c r="D474" t="s">
        <v>1772</v>
      </c>
      <c r="E474" t="s">
        <v>2082</v>
      </c>
      <c r="F474" s="40">
        <v>45184</v>
      </c>
      <c r="G474" t="s">
        <v>762</v>
      </c>
      <c r="H474" t="s">
        <v>761</v>
      </c>
      <c r="I474" t="s">
        <v>9</v>
      </c>
      <c r="J474" s="35">
        <v>10000</v>
      </c>
      <c r="K474" s="35">
        <v>35000</v>
      </c>
    </row>
    <row r="475" spans="1:11" x14ac:dyDescent="0.25">
      <c r="A475">
        <v>470</v>
      </c>
      <c r="B475" t="s">
        <v>1374</v>
      </c>
      <c r="C475" t="s">
        <v>2083</v>
      </c>
      <c r="D475" t="s">
        <v>1376</v>
      </c>
      <c r="E475" t="s">
        <v>2084</v>
      </c>
      <c r="F475" s="40">
        <v>45184</v>
      </c>
      <c r="G475" t="s">
        <v>782</v>
      </c>
      <c r="H475" t="s">
        <v>781</v>
      </c>
      <c r="I475" t="s">
        <v>9</v>
      </c>
      <c r="J475" s="35">
        <v>5000</v>
      </c>
      <c r="K475" s="35">
        <v>20000</v>
      </c>
    </row>
    <row r="476" spans="1:11" x14ac:dyDescent="0.25">
      <c r="A476">
        <v>471</v>
      </c>
      <c r="B476" t="s">
        <v>1382</v>
      </c>
      <c r="C476" t="s">
        <v>2085</v>
      </c>
      <c r="D476" t="s">
        <v>1384</v>
      </c>
      <c r="E476" t="s">
        <v>2086</v>
      </c>
      <c r="F476" s="40">
        <v>45184</v>
      </c>
      <c r="G476" t="s">
        <v>772</v>
      </c>
      <c r="H476" t="s">
        <v>771</v>
      </c>
      <c r="I476" t="s">
        <v>9</v>
      </c>
      <c r="J476" s="35">
        <v>15000</v>
      </c>
      <c r="K476" s="35">
        <v>45000</v>
      </c>
    </row>
    <row r="477" spans="1:11" x14ac:dyDescent="0.25">
      <c r="A477">
        <v>472</v>
      </c>
      <c r="B477" t="s">
        <v>1780</v>
      </c>
      <c r="C477" t="s">
        <v>2087</v>
      </c>
      <c r="D477" t="s">
        <v>1782</v>
      </c>
      <c r="E477" t="s">
        <v>2088</v>
      </c>
      <c r="F477" s="40">
        <v>45184</v>
      </c>
      <c r="G477" t="s">
        <v>764</v>
      </c>
      <c r="H477" t="s">
        <v>763</v>
      </c>
      <c r="I477" t="s">
        <v>9</v>
      </c>
      <c r="J477" s="35">
        <v>10000</v>
      </c>
      <c r="K477" s="35">
        <v>25000</v>
      </c>
    </row>
    <row r="478" spans="1:11" x14ac:dyDescent="0.25">
      <c r="A478">
        <v>473</v>
      </c>
      <c r="B478" t="s">
        <v>1766</v>
      </c>
      <c r="C478" t="s">
        <v>2089</v>
      </c>
      <c r="D478" t="s">
        <v>1768</v>
      </c>
      <c r="E478" t="s">
        <v>2090</v>
      </c>
      <c r="F478" s="40">
        <v>45184</v>
      </c>
      <c r="G478" t="s">
        <v>770</v>
      </c>
      <c r="H478" t="s">
        <v>769</v>
      </c>
      <c r="I478" t="s">
        <v>9</v>
      </c>
      <c r="J478" s="35">
        <v>100000</v>
      </c>
      <c r="K478" s="35">
        <v>300000</v>
      </c>
    </row>
    <row r="479" spans="1:11" x14ac:dyDescent="0.25">
      <c r="A479">
        <v>474</v>
      </c>
      <c r="B479" t="s">
        <v>1386</v>
      </c>
      <c r="C479" t="s">
        <v>2091</v>
      </c>
      <c r="D479" t="s">
        <v>1388</v>
      </c>
      <c r="E479" t="s">
        <v>2092</v>
      </c>
      <c r="F479" s="40">
        <v>45184</v>
      </c>
      <c r="G479" t="s">
        <v>758</v>
      </c>
      <c r="H479" t="s">
        <v>757</v>
      </c>
      <c r="I479" t="s">
        <v>9</v>
      </c>
      <c r="J479" s="35">
        <v>10000</v>
      </c>
      <c r="K479" s="35">
        <v>40000</v>
      </c>
    </row>
    <row r="480" spans="1:11" x14ac:dyDescent="0.25">
      <c r="A480">
        <v>475</v>
      </c>
      <c r="B480" t="s">
        <v>1302</v>
      </c>
      <c r="C480" t="s">
        <v>2093</v>
      </c>
      <c r="D480" t="s">
        <v>1304</v>
      </c>
      <c r="E480" t="s">
        <v>2094</v>
      </c>
      <c r="F480" s="40">
        <v>45184</v>
      </c>
      <c r="G480" t="s">
        <v>365</v>
      </c>
      <c r="H480" t="s">
        <v>364</v>
      </c>
      <c r="I480" t="s">
        <v>9</v>
      </c>
      <c r="J480" s="35">
        <v>20000</v>
      </c>
      <c r="K480" s="35">
        <v>70000</v>
      </c>
    </row>
    <row r="481" spans="1:11" x14ac:dyDescent="0.25">
      <c r="A481">
        <v>476</v>
      </c>
      <c r="B481" t="s">
        <v>1836</v>
      </c>
      <c r="C481" t="s">
        <v>2095</v>
      </c>
      <c r="D481" t="s">
        <v>1838</v>
      </c>
      <c r="E481" t="s">
        <v>2096</v>
      </c>
      <c r="F481" s="40">
        <v>45184</v>
      </c>
      <c r="G481" t="s">
        <v>363</v>
      </c>
      <c r="H481" t="s">
        <v>362</v>
      </c>
      <c r="I481" t="s">
        <v>9</v>
      </c>
      <c r="J481" s="35">
        <v>10000</v>
      </c>
      <c r="K481" s="35">
        <v>30000</v>
      </c>
    </row>
    <row r="482" spans="1:11" x14ac:dyDescent="0.25">
      <c r="A482">
        <v>477</v>
      </c>
      <c r="B482" t="s">
        <v>1310</v>
      </c>
      <c r="C482" t="s">
        <v>2097</v>
      </c>
      <c r="D482" t="s">
        <v>1312</v>
      </c>
      <c r="E482" t="s">
        <v>2098</v>
      </c>
      <c r="F482" s="40">
        <v>45184</v>
      </c>
      <c r="G482" t="s">
        <v>355</v>
      </c>
      <c r="H482" t="s">
        <v>354</v>
      </c>
      <c r="I482" t="s">
        <v>9</v>
      </c>
      <c r="J482" s="35">
        <v>13000</v>
      </c>
      <c r="K482" s="35">
        <v>61000</v>
      </c>
    </row>
    <row r="483" spans="1:11" x14ac:dyDescent="0.25">
      <c r="A483">
        <v>478</v>
      </c>
      <c r="B483" t="s">
        <v>1298</v>
      </c>
      <c r="C483" t="s">
        <v>2099</v>
      </c>
      <c r="D483" t="s">
        <v>1300</v>
      </c>
      <c r="E483" t="s">
        <v>2100</v>
      </c>
      <c r="F483" s="40">
        <v>45184</v>
      </c>
      <c r="G483" t="s">
        <v>349</v>
      </c>
      <c r="H483" t="s">
        <v>351</v>
      </c>
      <c r="I483" t="s">
        <v>9</v>
      </c>
      <c r="J483" s="35">
        <v>10000</v>
      </c>
      <c r="K483" s="35">
        <v>50000</v>
      </c>
    </row>
    <row r="484" spans="1:11" x14ac:dyDescent="0.25">
      <c r="A484">
        <v>479</v>
      </c>
      <c r="B484" t="s">
        <v>599</v>
      </c>
      <c r="C484" t="s">
        <v>2101</v>
      </c>
      <c r="D484" t="s">
        <v>601</v>
      </c>
      <c r="E484" t="s">
        <v>2102</v>
      </c>
      <c r="F484" s="40">
        <v>45184</v>
      </c>
      <c r="G484" t="s">
        <v>157</v>
      </c>
      <c r="H484" t="s">
        <v>156</v>
      </c>
      <c r="I484" t="s">
        <v>9</v>
      </c>
      <c r="J484" s="35">
        <v>10000</v>
      </c>
      <c r="K484" s="35">
        <v>40000</v>
      </c>
    </row>
    <row r="485" spans="1:11" x14ac:dyDescent="0.25">
      <c r="A485">
        <v>480</v>
      </c>
      <c r="B485" t="s">
        <v>555</v>
      </c>
      <c r="C485" t="s">
        <v>2103</v>
      </c>
      <c r="D485" t="s">
        <v>557</v>
      </c>
      <c r="E485" t="s">
        <v>2104</v>
      </c>
      <c r="F485" s="40">
        <v>45184</v>
      </c>
      <c r="G485" t="s">
        <v>187</v>
      </c>
      <c r="H485" t="s">
        <v>186</v>
      </c>
      <c r="I485" t="s">
        <v>9</v>
      </c>
      <c r="J485" s="35">
        <v>5000</v>
      </c>
      <c r="K485" s="35">
        <v>30000</v>
      </c>
    </row>
    <row r="486" spans="1:11" x14ac:dyDescent="0.25">
      <c r="A486">
        <v>481</v>
      </c>
      <c r="B486" t="s">
        <v>559</v>
      </c>
      <c r="C486" t="s">
        <v>2105</v>
      </c>
      <c r="D486" t="s">
        <v>561</v>
      </c>
      <c r="E486" t="s">
        <v>2106</v>
      </c>
      <c r="F486" s="40">
        <v>45184</v>
      </c>
      <c r="G486" t="s">
        <v>193</v>
      </c>
      <c r="H486" t="s">
        <v>192</v>
      </c>
      <c r="I486" t="s">
        <v>9</v>
      </c>
      <c r="J486" s="35">
        <v>10000</v>
      </c>
      <c r="K486" s="35">
        <v>60000</v>
      </c>
    </row>
    <row r="487" spans="1:11" x14ac:dyDescent="0.25">
      <c r="A487">
        <v>482</v>
      </c>
      <c r="B487" t="s">
        <v>2107</v>
      </c>
      <c r="C487" t="s">
        <v>2108</v>
      </c>
      <c r="D487" t="s">
        <v>2109</v>
      </c>
      <c r="E487" t="s">
        <v>2110</v>
      </c>
      <c r="F487" s="40">
        <v>45184</v>
      </c>
      <c r="G487" t="s">
        <v>175</v>
      </c>
      <c r="H487" t="s">
        <v>174</v>
      </c>
      <c r="I487" t="s">
        <v>9</v>
      </c>
      <c r="J487" s="35">
        <v>5000</v>
      </c>
      <c r="K487" s="35">
        <v>10000</v>
      </c>
    </row>
    <row r="488" spans="1:11" x14ac:dyDescent="0.25">
      <c r="A488">
        <v>483</v>
      </c>
      <c r="B488" t="s">
        <v>563</v>
      </c>
      <c r="C488" t="s">
        <v>2111</v>
      </c>
      <c r="D488" t="s">
        <v>565</v>
      </c>
      <c r="E488" t="s">
        <v>2112</v>
      </c>
      <c r="F488" s="40">
        <v>45184</v>
      </c>
      <c r="G488" t="s">
        <v>209</v>
      </c>
      <c r="H488" t="s">
        <v>208</v>
      </c>
      <c r="I488" t="s">
        <v>9</v>
      </c>
      <c r="J488" s="35">
        <v>5000</v>
      </c>
      <c r="K488" s="35">
        <v>30000</v>
      </c>
    </row>
    <row r="489" spans="1:11" x14ac:dyDescent="0.25">
      <c r="A489">
        <v>484</v>
      </c>
      <c r="B489" t="s">
        <v>567</v>
      </c>
      <c r="C489" t="s">
        <v>2113</v>
      </c>
      <c r="D489" t="s">
        <v>569</v>
      </c>
      <c r="E489" t="s">
        <v>2114</v>
      </c>
      <c r="F489" s="40">
        <v>45184</v>
      </c>
      <c r="G489" t="s">
        <v>171</v>
      </c>
      <c r="H489" t="s">
        <v>170</v>
      </c>
      <c r="I489" t="s">
        <v>9</v>
      </c>
      <c r="J489" s="35">
        <v>5000</v>
      </c>
      <c r="K489" s="35">
        <v>35000</v>
      </c>
    </row>
    <row r="490" spans="1:11" x14ac:dyDescent="0.25">
      <c r="A490">
        <v>485</v>
      </c>
      <c r="B490" t="s">
        <v>2115</v>
      </c>
      <c r="C490" t="s">
        <v>2116</v>
      </c>
      <c r="D490" t="s">
        <v>2117</v>
      </c>
      <c r="E490" t="s">
        <v>2118</v>
      </c>
      <c r="F490" s="40">
        <v>45184</v>
      </c>
      <c r="G490" t="s">
        <v>840</v>
      </c>
      <c r="H490" t="s">
        <v>839</v>
      </c>
      <c r="I490" t="s">
        <v>9</v>
      </c>
      <c r="J490" s="35">
        <v>15000</v>
      </c>
      <c r="K490" s="35">
        <v>30000</v>
      </c>
    </row>
    <row r="491" spans="1:11" x14ac:dyDescent="0.25">
      <c r="A491">
        <v>486</v>
      </c>
      <c r="B491" t="s">
        <v>1161</v>
      </c>
      <c r="C491" t="s">
        <v>2119</v>
      </c>
      <c r="D491" t="s">
        <v>1163</v>
      </c>
      <c r="E491" t="s">
        <v>2120</v>
      </c>
      <c r="F491" s="40">
        <v>45184</v>
      </c>
      <c r="G491" t="s">
        <v>179</v>
      </c>
      <c r="H491" t="s">
        <v>178</v>
      </c>
      <c r="I491" t="s">
        <v>9</v>
      </c>
      <c r="J491" s="35">
        <v>5000</v>
      </c>
      <c r="K491" s="35">
        <v>30000</v>
      </c>
    </row>
    <row r="492" spans="1:11" x14ac:dyDescent="0.25">
      <c r="A492">
        <v>487</v>
      </c>
      <c r="B492" t="s">
        <v>575</v>
      </c>
      <c r="C492" t="s">
        <v>2121</v>
      </c>
      <c r="D492" t="s">
        <v>577</v>
      </c>
      <c r="E492" t="s">
        <v>2122</v>
      </c>
      <c r="F492" s="40">
        <v>45184</v>
      </c>
      <c r="G492" t="s">
        <v>159</v>
      </c>
      <c r="H492" t="s">
        <v>158</v>
      </c>
      <c r="I492" t="s">
        <v>9</v>
      </c>
      <c r="J492" s="35">
        <v>10000</v>
      </c>
      <c r="K492" s="35">
        <v>60000</v>
      </c>
    </row>
    <row r="493" spans="1:11" x14ac:dyDescent="0.25">
      <c r="A493">
        <v>488</v>
      </c>
      <c r="B493" t="s">
        <v>2123</v>
      </c>
      <c r="C493" t="s">
        <v>2124</v>
      </c>
      <c r="D493" t="s">
        <v>2125</v>
      </c>
      <c r="E493" t="s">
        <v>2126</v>
      </c>
      <c r="F493" s="40">
        <v>45184</v>
      </c>
      <c r="G493" t="s">
        <v>164</v>
      </c>
      <c r="H493" t="s">
        <v>348</v>
      </c>
      <c r="I493" t="s">
        <v>9</v>
      </c>
      <c r="J493" s="35">
        <v>10000</v>
      </c>
      <c r="K493" s="35">
        <v>20000</v>
      </c>
    </row>
    <row r="494" spans="1:11" x14ac:dyDescent="0.25">
      <c r="A494">
        <v>489</v>
      </c>
      <c r="B494" t="s">
        <v>1294</v>
      </c>
      <c r="C494" t="s">
        <v>2127</v>
      </c>
      <c r="D494" t="s">
        <v>1296</v>
      </c>
      <c r="E494" t="s">
        <v>2128</v>
      </c>
      <c r="F494" s="40">
        <v>45184</v>
      </c>
      <c r="G494" t="s">
        <v>169</v>
      </c>
      <c r="H494" t="s">
        <v>350</v>
      </c>
      <c r="I494" t="s">
        <v>9</v>
      </c>
      <c r="J494" s="35">
        <v>5000</v>
      </c>
      <c r="K494" s="35">
        <v>25000</v>
      </c>
    </row>
    <row r="495" spans="1:11" x14ac:dyDescent="0.25">
      <c r="A495">
        <v>490</v>
      </c>
      <c r="B495" t="s">
        <v>1872</v>
      </c>
      <c r="C495" t="s">
        <v>2129</v>
      </c>
      <c r="D495" t="s">
        <v>1874</v>
      </c>
      <c r="E495" t="s">
        <v>2130</v>
      </c>
      <c r="F495" s="40">
        <v>45184</v>
      </c>
      <c r="G495" t="s">
        <v>205</v>
      </c>
      <c r="H495" t="s">
        <v>204</v>
      </c>
      <c r="I495" t="s">
        <v>9</v>
      </c>
      <c r="J495" s="35">
        <v>20000</v>
      </c>
      <c r="K495" s="35">
        <v>60000</v>
      </c>
    </row>
    <row r="496" spans="1:11" x14ac:dyDescent="0.25">
      <c r="A496">
        <v>491</v>
      </c>
      <c r="B496" t="s">
        <v>591</v>
      </c>
      <c r="C496" t="s">
        <v>2131</v>
      </c>
      <c r="D496" t="s">
        <v>593</v>
      </c>
      <c r="E496" t="s">
        <v>2132</v>
      </c>
      <c r="F496" s="40">
        <v>45184</v>
      </c>
      <c r="G496" t="s">
        <v>155</v>
      </c>
      <c r="H496" t="s">
        <v>154</v>
      </c>
      <c r="I496" t="s">
        <v>9</v>
      </c>
      <c r="J496" s="35">
        <v>5000</v>
      </c>
      <c r="K496" s="35">
        <v>122000</v>
      </c>
    </row>
    <row r="497" spans="1:11" x14ac:dyDescent="0.25">
      <c r="A497">
        <v>492</v>
      </c>
      <c r="B497" t="s">
        <v>1814</v>
      </c>
      <c r="C497" t="s">
        <v>2133</v>
      </c>
      <c r="D497" t="s">
        <v>1816</v>
      </c>
      <c r="E497" t="s">
        <v>2134</v>
      </c>
      <c r="F497" s="40">
        <v>45184</v>
      </c>
      <c r="G497" t="s">
        <v>866</v>
      </c>
      <c r="H497" t="s">
        <v>865</v>
      </c>
      <c r="I497" t="s">
        <v>9</v>
      </c>
      <c r="J497" s="35">
        <v>10000</v>
      </c>
      <c r="K497" s="35">
        <v>30000</v>
      </c>
    </row>
    <row r="498" spans="1:11" x14ac:dyDescent="0.25">
      <c r="A498">
        <v>493</v>
      </c>
      <c r="B498" t="s">
        <v>1370</v>
      </c>
      <c r="C498" t="s">
        <v>2135</v>
      </c>
      <c r="D498" t="s">
        <v>1372</v>
      </c>
      <c r="E498" t="s">
        <v>2136</v>
      </c>
      <c r="F498" s="40">
        <v>45184</v>
      </c>
      <c r="G498" t="s">
        <v>864</v>
      </c>
      <c r="H498" t="s">
        <v>863</v>
      </c>
      <c r="I498" t="s">
        <v>9</v>
      </c>
      <c r="J498" s="35">
        <v>5000</v>
      </c>
      <c r="K498" s="35">
        <v>60000</v>
      </c>
    </row>
    <row r="499" spans="1:11" x14ac:dyDescent="0.25">
      <c r="A499">
        <v>494</v>
      </c>
      <c r="B499" t="s">
        <v>1366</v>
      </c>
      <c r="C499" t="s">
        <v>2137</v>
      </c>
      <c r="D499" t="s">
        <v>1368</v>
      </c>
      <c r="E499" t="s">
        <v>2138</v>
      </c>
      <c r="F499" s="40">
        <v>45184</v>
      </c>
      <c r="G499" t="s">
        <v>854</v>
      </c>
      <c r="H499" t="s">
        <v>853</v>
      </c>
      <c r="I499" t="s">
        <v>9</v>
      </c>
      <c r="J499" s="35">
        <v>20000</v>
      </c>
      <c r="K499" s="35">
        <v>55000</v>
      </c>
    </row>
    <row r="500" spans="1:11" x14ac:dyDescent="0.25">
      <c r="A500">
        <v>495</v>
      </c>
      <c r="B500" t="s">
        <v>1820</v>
      </c>
      <c r="C500" t="s">
        <v>2139</v>
      </c>
      <c r="D500" t="s">
        <v>1822</v>
      </c>
      <c r="E500" t="s">
        <v>2140</v>
      </c>
      <c r="F500" s="40">
        <v>45184</v>
      </c>
      <c r="G500" t="s">
        <v>862</v>
      </c>
      <c r="H500" t="s">
        <v>861</v>
      </c>
      <c r="I500" t="s">
        <v>9</v>
      </c>
      <c r="J500" s="35">
        <v>10000</v>
      </c>
      <c r="K500" s="35">
        <v>120000</v>
      </c>
    </row>
    <row r="501" spans="1:11" x14ac:dyDescent="0.25">
      <c r="A501">
        <v>496</v>
      </c>
      <c r="B501" t="s">
        <v>1356</v>
      </c>
      <c r="C501" t="s">
        <v>2141</v>
      </c>
      <c r="D501" t="s">
        <v>1358</v>
      </c>
      <c r="E501" t="s">
        <v>2142</v>
      </c>
      <c r="F501" s="40">
        <v>45184</v>
      </c>
      <c r="G501" t="s">
        <v>846</v>
      </c>
      <c r="H501" t="s">
        <v>845</v>
      </c>
      <c r="I501" t="s">
        <v>9</v>
      </c>
      <c r="J501" s="35">
        <v>15000</v>
      </c>
      <c r="K501" s="35">
        <v>65000</v>
      </c>
    </row>
    <row r="502" spans="1:11" x14ac:dyDescent="0.25">
      <c r="A502">
        <v>497</v>
      </c>
      <c r="B502" t="s">
        <v>1824</v>
      </c>
      <c r="C502" t="s">
        <v>2143</v>
      </c>
      <c r="D502" t="s">
        <v>1826</v>
      </c>
      <c r="E502" t="s">
        <v>2144</v>
      </c>
      <c r="F502" s="40">
        <v>45184</v>
      </c>
      <c r="G502" t="s">
        <v>860</v>
      </c>
      <c r="H502" t="s">
        <v>859</v>
      </c>
      <c r="I502" t="s">
        <v>9</v>
      </c>
      <c r="J502" s="35">
        <v>5000</v>
      </c>
      <c r="K502" s="35">
        <v>20000</v>
      </c>
    </row>
    <row r="503" spans="1:11" x14ac:dyDescent="0.25">
      <c r="A503">
        <v>498</v>
      </c>
      <c r="B503" t="s">
        <v>1804</v>
      </c>
      <c r="C503" t="s">
        <v>2145</v>
      </c>
      <c r="D503" t="s">
        <v>1806</v>
      </c>
      <c r="E503" t="s">
        <v>2146</v>
      </c>
      <c r="F503" s="40">
        <v>45184</v>
      </c>
      <c r="G503" t="s">
        <v>848</v>
      </c>
      <c r="H503" t="s">
        <v>847</v>
      </c>
      <c r="I503" t="s">
        <v>9</v>
      </c>
      <c r="J503" s="35">
        <v>10000</v>
      </c>
      <c r="K503" s="35">
        <v>30000</v>
      </c>
    </row>
    <row r="504" spans="1:11" x14ac:dyDescent="0.25">
      <c r="A504">
        <v>499</v>
      </c>
      <c r="B504" t="s">
        <v>1021</v>
      </c>
      <c r="C504" t="s">
        <v>2147</v>
      </c>
      <c r="D504" t="s">
        <v>1023</v>
      </c>
      <c r="E504" t="s">
        <v>2148</v>
      </c>
      <c r="F504" s="40">
        <v>45184</v>
      </c>
      <c r="G504" t="s">
        <v>415</v>
      </c>
      <c r="H504" t="s">
        <v>414</v>
      </c>
      <c r="I504" t="s">
        <v>9</v>
      </c>
      <c r="J504" s="35">
        <v>10000</v>
      </c>
      <c r="K504" s="35">
        <v>105000</v>
      </c>
    </row>
    <row r="505" spans="1:11" x14ac:dyDescent="0.25">
      <c r="A505">
        <v>500</v>
      </c>
      <c r="B505" t="s">
        <v>1069</v>
      </c>
      <c r="C505" t="s">
        <v>2149</v>
      </c>
      <c r="D505" t="s">
        <v>1071</v>
      </c>
      <c r="E505" t="s">
        <v>2150</v>
      </c>
      <c r="F505" s="40">
        <v>45184</v>
      </c>
      <c r="G505" t="s">
        <v>435</v>
      </c>
      <c r="H505" t="s">
        <v>434</v>
      </c>
      <c r="I505" t="s">
        <v>9</v>
      </c>
      <c r="J505" s="35">
        <v>10000</v>
      </c>
      <c r="K505" s="35">
        <v>50000</v>
      </c>
    </row>
    <row r="506" spans="1:11" x14ac:dyDescent="0.25">
      <c r="A506">
        <v>501</v>
      </c>
      <c r="B506" t="s">
        <v>1452</v>
      </c>
      <c r="C506" t="s">
        <v>2151</v>
      </c>
      <c r="D506" t="s">
        <v>1454</v>
      </c>
      <c r="E506" t="s">
        <v>2152</v>
      </c>
      <c r="F506" s="40">
        <v>45184</v>
      </c>
      <c r="G506" t="s">
        <v>433</v>
      </c>
      <c r="H506" t="s">
        <v>432</v>
      </c>
      <c r="I506" t="s">
        <v>9</v>
      </c>
      <c r="J506" s="35">
        <v>5000</v>
      </c>
      <c r="K506" s="35">
        <v>20000</v>
      </c>
    </row>
    <row r="507" spans="1:11" x14ac:dyDescent="0.25">
      <c r="A507">
        <v>502</v>
      </c>
      <c r="B507" t="s">
        <v>1712</v>
      </c>
      <c r="C507" t="s">
        <v>2153</v>
      </c>
      <c r="D507" t="s">
        <v>1714</v>
      </c>
      <c r="E507" t="s">
        <v>2154</v>
      </c>
      <c r="F507" s="40">
        <v>45184</v>
      </c>
      <c r="G507" t="s">
        <v>465</v>
      </c>
      <c r="H507" t="s">
        <v>464</v>
      </c>
      <c r="I507" t="s">
        <v>9</v>
      </c>
      <c r="J507" s="35">
        <v>5000</v>
      </c>
      <c r="K507" s="35">
        <v>15000</v>
      </c>
    </row>
    <row r="508" spans="1:11" x14ac:dyDescent="0.25">
      <c r="A508">
        <v>503</v>
      </c>
      <c r="B508" t="s">
        <v>1734</v>
      </c>
      <c r="C508" t="s">
        <v>2155</v>
      </c>
      <c r="D508" t="s">
        <v>1736</v>
      </c>
      <c r="E508" t="s">
        <v>2156</v>
      </c>
      <c r="F508" s="40">
        <v>45184</v>
      </c>
      <c r="G508" t="s">
        <v>459</v>
      </c>
      <c r="H508" t="s">
        <v>458</v>
      </c>
      <c r="I508" t="s">
        <v>9</v>
      </c>
      <c r="J508" s="35">
        <v>5000</v>
      </c>
      <c r="K508" s="35">
        <v>15000</v>
      </c>
    </row>
    <row r="509" spans="1:11" x14ac:dyDescent="0.25">
      <c r="A509">
        <v>504</v>
      </c>
      <c r="B509" t="s">
        <v>1033</v>
      </c>
      <c r="C509" t="s">
        <v>2157</v>
      </c>
      <c r="D509" t="s">
        <v>1035</v>
      </c>
      <c r="E509" t="s">
        <v>2158</v>
      </c>
      <c r="F509" s="40">
        <v>45184</v>
      </c>
      <c r="G509" t="s">
        <v>467</v>
      </c>
      <c r="H509" t="s">
        <v>466</v>
      </c>
      <c r="I509" t="s">
        <v>9</v>
      </c>
      <c r="J509" s="35">
        <v>5000</v>
      </c>
      <c r="K509" s="35">
        <v>35000</v>
      </c>
    </row>
    <row r="510" spans="1:11" x14ac:dyDescent="0.25">
      <c r="A510">
        <v>505</v>
      </c>
      <c r="B510" t="s">
        <v>1061</v>
      </c>
      <c r="C510" t="s">
        <v>2159</v>
      </c>
      <c r="D510" t="s">
        <v>1063</v>
      </c>
      <c r="E510" t="s">
        <v>2160</v>
      </c>
      <c r="F510" s="40">
        <v>45184</v>
      </c>
      <c r="G510" t="s">
        <v>427</v>
      </c>
      <c r="H510" t="s">
        <v>426</v>
      </c>
      <c r="I510" t="s">
        <v>9</v>
      </c>
      <c r="J510" s="35">
        <v>5000</v>
      </c>
      <c r="K510" s="35">
        <v>27000</v>
      </c>
    </row>
    <row r="511" spans="1:11" x14ac:dyDescent="0.25">
      <c r="A511">
        <v>506</v>
      </c>
      <c r="B511" t="s">
        <v>1017</v>
      </c>
      <c r="C511" t="s">
        <v>2161</v>
      </c>
      <c r="D511" t="s">
        <v>1019</v>
      </c>
      <c r="E511" t="s">
        <v>2162</v>
      </c>
      <c r="F511" s="40">
        <v>45184</v>
      </c>
      <c r="G511" t="s">
        <v>445</v>
      </c>
      <c r="H511" t="s">
        <v>444</v>
      </c>
      <c r="I511" t="s">
        <v>9</v>
      </c>
      <c r="J511" s="35">
        <v>10000</v>
      </c>
      <c r="K511" s="35">
        <v>70000</v>
      </c>
    </row>
    <row r="512" spans="1:11" x14ac:dyDescent="0.25">
      <c r="A512">
        <v>507</v>
      </c>
      <c r="B512" t="s">
        <v>2163</v>
      </c>
      <c r="C512" t="s">
        <v>2164</v>
      </c>
      <c r="D512" t="s">
        <v>2165</v>
      </c>
      <c r="E512" t="s">
        <v>2166</v>
      </c>
      <c r="F512" s="40">
        <v>45184</v>
      </c>
      <c r="G512" t="s">
        <v>463</v>
      </c>
      <c r="H512" t="s">
        <v>462</v>
      </c>
      <c r="I512" t="s">
        <v>9</v>
      </c>
      <c r="J512" s="35">
        <v>10000</v>
      </c>
      <c r="K512" s="35">
        <v>20000</v>
      </c>
    </row>
    <row r="513" spans="1:11" x14ac:dyDescent="0.25">
      <c r="A513">
        <v>508</v>
      </c>
      <c r="B513" t="s">
        <v>1029</v>
      </c>
      <c r="C513" t="s">
        <v>2167</v>
      </c>
      <c r="D513" t="s">
        <v>1031</v>
      </c>
      <c r="E513" t="s">
        <v>2168</v>
      </c>
      <c r="F513" s="40">
        <v>45184</v>
      </c>
      <c r="G513" t="s">
        <v>411</v>
      </c>
      <c r="H513" t="s">
        <v>410</v>
      </c>
      <c r="I513" t="s">
        <v>9</v>
      </c>
      <c r="J513" s="35">
        <v>5000</v>
      </c>
      <c r="K513" s="35">
        <v>25000</v>
      </c>
    </row>
    <row r="514" spans="1:11" x14ac:dyDescent="0.25">
      <c r="A514">
        <v>509</v>
      </c>
      <c r="B514" t="s">
        <v>1718</v>
      </c>
      <c r="C514" t="s">
        <v>2169</v>
      </c>
      <c r="D514" t="s">
        <v>1720</v>
      </c>
      <c r="E514" t="s">
        <v>2170</v>
      </c>
      <c r="F514" s="40">
        <v>45184</v>
      </c>
      <c r="G514" t="s">
        <v>431</v>
      </c>
      <c r="H514" t="s">
        <v>430</v>
      </c>
      <c r="I514" t="s">
        <v>9</v>
      </c>
      <c r="J514" s="35">
        <v>40000</v>
      </c>
      <c r="K514" s="35">
        <v>114000</v>
      </c>
    </row>
    <row r="515" spans="1:11" x14ac:dyDescent="0.25">
      <c r="A515">
        <v>510</v>
      </c>
      <c r="B515" t="s">
        <v>747</v>
      </c>
      <c r="C515" t="s">
        <v>2171</v>
      </c>
      <c r="D515" t="s">
        <v>749</v>
      </c>
      <c r="E515" t="s">
        <v>2172</v>
      </c>
      <c r="F515" s="40">
        <v>45184</v>
      </c>
      <c r="G515" t="s">
        <v>321</v>
      </c>
      <c r="H515" t="s">
        <v>320</v>
      </c>
      <c r="I515" t="s">
        <v>9</v>
      </c>
      <c r="J515" s="35">
        <v>20000</v>
      </c>
      <c r="K515" s="35">
        <v>120000</v>
      </c>
    </row>
    <row r="516" spans="1:11" x14ac:dyDescent="0.25">
      <c r="A516">
        <v>511</v>
      </c>
      <c r="B516" t="s">
        <v>719</v>
      </c>
      <c r="C516" t="s">
        <v>2173</v>
      </c>
      <c r="D516" t="s">
        <v>721</v>
      </c>
      <c r="E516" t="s">
        <v>2174</v>
      </c>
      <c r="F516" s="40">
        <v>45184</v>
      </c>
      <c r="G516" t="s">
        <v>315</v>
      </c>
      <c r="H516" t="s">
        <v>314</v>
      </c>
      <c r="I516" t="s">
        <v>9</v>
      </c>
      <c r="J516" s="35">
        <v>10000</v>
      </c>
      <c r="K516" s="35">
        <v>85000</v>
      </c>
    </row>
    <row r="517" spans="1:11" x14ac:dyDescent="0.25">
      <c r="A517">
        <v>512</v>
      </c>
      <c r="B517" t="s">
        <v>727</v>
      </c>
      <c r="C517" t="s">
        <v>2175</v>
      </c>
      <c r="D517" t="s">
        <v>729</v>
      </c>
      <c r="E517" t="s">
        <v>2176</v>
      </c>
      <c r="F517" s="40">
        <v>45184</v>
      </c>
      <c r="G517" t="s">
        <v>325</v>
      </c>
      <c r="H517" t="s">
        <v>324</v>
      </c>
      <c r="I517" t="s">
        <v>9</v>
      </c>
      <c r="J517" s="35">
        <v>10000</v>
      </c>
      <c r="K517" s="35">
        <v>45000</v>
      </c>
    </row>
    <row r="518" spans="1:11" x14ac:dyDescent="0.25">
      <c r="A518">
        <v>513</v>
      </c>
      <c r="B518" t="s">
        <v>1201</v>
      </c>
      <c r="C518" t="s">
        <v>2177</v>
      </c>
      <c r="D518" t="s">
        <v>1203</v>
      </c>
      <c r="E518" t="s">
        <v>2178</v>
      </c>
      <c r="F518" s="40">
        <v>45184</v>
      </c>
      <c r="G518" t="s">
        <v>331</v>
      </c>
      <c r="H518" t="s">
        <v>330</v>
      </c>
      <c r="I518" t="s">
        <v>9</v>
      </c>
      <c r="J518" s="35">
        <v>10000</v>
      </c>
      <c r="K518" s="35">
        <v>40000</v>
      </c>
    </row>
    <row r="519" spans="1:11" x14ac:dyDescent="0.25">
      <c r="A519">
        <v>514</v>
      </c>
      <c r="B519" t="s">
        <v>1704</v>
      </c>
      <c r="C519" t="s">
        <v>2179</v>
      </c>
      <c r="D519" t="s">
        <v>1706</v>
      </c>
      <c r="E519" t="s">
        <v>2180</v>
      </c>
      <c r="F519" s="40">
        <v>45184</v>
      </c>
      <c r="G519" t="s">
        <v>345</v>
      </c>
      <c r="H519" t="s">
        <v>344</v>
      </c>
      <c r="I519" t="s">
        <v>9</v>
      </c>
      <c r="J519" s="35">
        <v>50000</v>
      </c>
      <c r="K519" s="35">
        <v>125000</v>
      </c>
    </row>
    <row r="520" spans="1:11" x14ac:dyDescent="0.25">
      <c r="A520">
        <v>515</v>
      </c>
      <c r="B520" t="s">
        <v>977</v>
      </c>
      <c r="C520" t="s">
        <v>2181</v>
      </c>
      <c r="D520" t="s">
        <v>979</v>
      </c>
      <c r="E520" t="s">
        <v>2182</v>
      </c>
      <c r="F520" s="40">
        <v>45184</v>
      </c>
      <c r="G520" t="s">
        <v>137</v>
      </c>
      <c r="H520" t="s">
        <v>136</v>
      </c>
      <c r="I520" t="s">
        <v>9</v>
      </c>
      <c r="J520" s="35">
        <v>5000</v>
      </c>
      <c r="K520" s="35">
        <v>25000</v>
      </c>
    </row>
    <row r="521" spans="1:11" x14ac:dyDescent="0.25">
      <c r="A521">
        <v>516</v>
      </c>
      <c r="B521" t="s">
        <v>619</v>
      </c>
      <c r="C521" t="s">
        <v>2183</v>
      </c>
      <c r="D521" t="s">
        <v>621</v>
      </c>
      <c r="E521" t="s">
        <v>2184</v>
      </c>
      <c r="F521" s="40">
        <v>45184</v>
      </c>
      <c r="G521" t="s">
        <v>131</v>
      </c>
      <c r="H521" t="s">
        <v>130</v>
      </c>
      <c r="I521" t="s">
        <v>9</v>
      </c>
      <c r="J521" s="35">
        <v>5000</v>
      </c>
      <c r="K521" s="35">
        <v>25000</v>
      </c>
    </row>
    <row r="522" spans="1:11" x14ac:dyDescent="0.25">
      <c r="A522">
        <v>517</v>
      </c>
      <c r="B522" t="s">
        <v>1007</v>
      </c>
      <c r="C522" t="s">
        <v>2185</v>
      </c>
      <c r="D522" t="s">
        <v>1009</v>
      </c>
      <c r="E522" t="s">
        <v>2186</v>
      </c>
      <c r="F522" s="40">
        <v>45184</v>
      </c>
      <c r="G522" t="s">
        <v>123</v>
      </c>
      <c r="H522" t="s">
        <v>122</v>
      </c>
      <c r="I522" t="s">
        <v>9</v>
      </c>
      <c r="J522" s="35">
        <v>5000</v>
      </c>
      <c r="K522" s="35">
        <v>25000</v>
      </c>
    </row>
    <row r="523" spans="1:11" x14ac:dyDescent="0.25">
      <c r="A523">
        <v>518</v>
      </c>
      <c r="B523" t="s">
        <v>615</v>
      </c>
      <c r="C523" t="s">
        <v>2187</v>
      </c>
      <c r="D523" t="s">
        <v>617</v>
      </c>
      <c r="E523" t="s">
        <v>2188</v>
      </c>
      <c r="F523" s="40">
        <v>45184</v>
      </c>
      <c r="G523" t="s">
        <v>115</v>
      </c>
      <c r="H523" t="s">
        <v>114</v>
      </c>
      <c r="I523" t="s">
        <v>9</v>
      </c>
      <c r="J523" s="35">
        <v>10000</v>
      </c>
      <c r="K523" s="35">
        <v>40000</v>
      </c>
    </row>
    <row r="524" spans="1:11" x14ac:dyDescent="0.25">
      <c r="A524">
        <v>519</v>
      </c>
      <c r="B524" t="s">
        <v>2189</v>
      </c>
      <c r="C524" t="s">
        <v>2190</v>
      </c>
      <c r="D524" t="s">
        <v>2191</v>
      </c>
      <c r="E524" t="s">
        <v>2192</v>
      </c>
      <c r="F524" s="40">
        <v>45184</v>
      </c>
      <c r="G524" t="s">
        <v>792</v>
      </c>
      <c r="H524" t="s">
        <v>791</v>
      </c>
      <c r="I524" t="s">
        <v>9</v>
      </c>
      <c r="J524" s="35">
        <v>11000</v>
      </c>
      <c r="K524" s="35">
        <v>22000</v>
      </c>
    </row>
    <row r="525" spans="1:11" x14ac:dyDescent="0.25">
      <c r="A525">
        <v>520</v>
      </c>
      <c r="B525" t="s">
        <v>2193</v>
      </c>
      <c r="C525" t="s">
        <v>2194</v>
      </c>
      <c r="D525" t="s">
        <v>2195</v>
      </c>
      <c r="E525" t="s">
        <v>2196</v>
      </c>
      <c r="F525" s="40">
        <v>45184</v>
      </c>
      <c r="G525" t="s">
        <v>790</v>
      </c>
      <c r="H525" t="s">
        <v>789</v>
      </c>
      <c r="I525" t="s">
        <v>9</v>
      </c>
      <c r="J525" s="35">
        <v>10000</v>
      </c>
      <c r="K525" s="35">
        <v>20000</v>
      </c>
    </row>
    <row r="526" spans="1:11" x14ac:dyDescent="0.25">
      <c r="A526">
        <v>521</v>
      </c>
      <c r="B526" t="s">
        <v>2197</v>
      </c>
      <c r="C526" t="s">
        <v>2198</v>
      </c>
      <c r="D526" t="s">
        <v>2199</v>
      </c>
      <c r="E526" t="s">
        <v>2200</v>
      </c>
      <c r="F526" s="40">
        <v>45184</v>
      </c>
      <c r="G526" t="s">
        <v>147</v>
      </c>
      <c r="H526" t="s">
        <v>146</v>
      </c>
      <c r="I526" t="s">
        <v>9</v>
      </c>
      <c r="J526" s="35">
        <v>10000</v>
      </c>
      <c r="K526" s="35">
        <v>20000</v>
      </c>
    </row>
    <row r="527" spans="1:11" x14ac:dyDescent="0.25">
      <c r="A527">
        <v>522</v>
      </c>
      <c r="B527" t="s">
        <v>1119</v>
      </c>
      <c r="C527" t="s">
        <v>2201</v>
      </c>
      <c r="D527" t="s">
        <v>1121</v>
      </c>
      <c r="E527" t="s">
        <v>2202</v>
      </c>
      <c r="F527" s="40">
        <v>45184</v>
      </c>
      <c r="G527" t="s">
        <v>511</v>
      </c>
      <c r="H527" t="s">
        <v>510</v>
      </c>
      <c r="I527" t="s">
        <v>9</v>
      </c>
      <c r="J527" s="35">
        <v>10000</v>
      </c>
      <c r="K527" s="35">
        <v>25000</v>
      </c>
    </row>
    <row r="528" spans="1:11" x14ac:dyDescent="0.25">
      <c r="A528">
        <v>523</v>
      </c>
      <c r="B528" t="s">
        <v>1127</v>
      </c>
      <c r="C528" t="s">
        <v>2203</v>
      </c>
      <c r="D528" t="s">
        <v>1129</v>
      </c>
      <c r="E528" t="s">
        <v>2204</v>
      </c>
      <c r="F528" s="40">
        <v>45184</v>
      </c>
      <c r="G528" t="s">
        <v>493</v>
      </c>
      <c r="H528" t="s">
        <v>492</v>
      </c>
      <c r="I528" t="s">
        <v>9</v>
      </c>
      <c r="J528" s="35">
        <v>8000</v>
      </c>
      <c r="K528" s="35">
        <v>41000</v>
      </c>
    </row>
    <row r="529" spans="1:11" x14ac:dyDescent="0.25">
      <c r="A529">
        <v>524</v>
      </c>
      <c r="B529" t="s">
        <v>1131</v>
      </c>
      <c r="C529" t="s">
        <v>2205</v>
      </c>
      <c r="D529" t="s">
        <v>1133</v>
      </c>
      <c r="E529" t="s">
        <v>2206</v>
      </c>
      <c r="F529" s="40">
        <v>45184</v>
      </c>
      <c r="G529" t="s">
        <v>487</v>
      </c>
      <c r="H529" t="s">
        <v>486</v>
      </c>
      <c r="I529" t="s">
        <v>9</v>
      </c>
      <c r="J529" s="35">
        <v>5000</v>
      </c>
      <c r="K529" s="35">
        <v>15000</v>
      </c>
    </row>
    <row r="530" spans="1:11" x14ac:dyDescent="0.25">
      <c r="A530">
        <v>525</v>
      </c>
      <c r="B530" t="s">
        <v>1590</v>
      </c>
      <c r="C530" t="s">
        <v>2207</v>
      </c>
      <c r="D530" t="s">
        <v>1592</v>
      </c>
      <c r="E530" t="s">
        <v>2208</v>
      </c>
      <c r="F530" s="40">
        <v>45184</v>
      </c>
      <c r="G530" t="s">
        <v>485</v>
      </c>
      <c r="H530" t="s">
        <v>484</v>
      </c>
      <c r="I530" t="s">
        <v>9</v>
      </c>
      <c r="J530" s="35">
        <v>5000</v>
      </c>
      <c r="K530" s="35">
        <v>25000</v>
      </c>
    </row>
    <row r="531" spans="1:11" x14ac:dyDescent="0.25">
      <c r="A531">
        <v>526</v>
      </c>
      <c r="B531" t="s">
        <v>2209</v>
      </c>
      <c r="C531" t="s">
        <v>2210</v>
      </c>
      <c r="D531" t="s">
        <v>2211</v>
      </c>
      <c r="E531" t="s">
        <v>2212</v>
      </c>
      <c r="F531" s="40">
        <v>45184</v>
      </c>
      <c r="G531" t="s">
        <v>505</v>
      </c>
      <c r="H531" t="s">
        <v>504</v>
      </c>
      <c r="I531" t="s">
        <v>9</v>
      </c>
      <c r="J531" s="35">
        <v>15000</v>
      </c>
      <c r="K531" s="35">
        <v>30000</v>
      </c>
    </row>
    <row r="532" spans="1:11" x14ac:dyDescent="0.25">
      <c r="A532">
        <v>527</v>
      </c>
      <c r="B532" t="s">
        <v>1594</v>
      </c>
      <c r="C532" t="s">
        <v>2213</v>
      </c>
      <c r="D532" t="s">
        <v>1596</v>
      </c>
      <c r="E532" t="s">
        <v>2214</v>
      </c>
      <c r="F532" s="40">
        <v>45184</v>
      </c>
      <c r="G532" t="s">
        <v>477</v>
      </c>
      <c r="H532" t="s">
        <v>476</v>
      </c>
      <c r="I532" t="s">
        <v>9</v>
      </c>
      <c r="J532" s="35">
        <v>5000</v>
      </c>
      <c r="K532" s="35">
        <v>25000</v>
      </c>
    </row>
    <row r="533" spans="1:11" x14ac:dyDescent="0.25">
      <c r="A533">
        <v>528</v>
      </c>
      <c r="B533" t="s">
        <v>1135</v>
      </c>
      <c r="C533" t="s">
        <v>2215</v>
      </c>
      <c r="D533" t="s">
        <v>1137</v>
      </c>
      <c r="E533" t="s">
        <v>2216</v>
      </c>
      <c r="F533" s="40">
        <v>45184</v>
      </c>
      <c r="G533" t="s">
        <v>489</v>
      </c>
      <c r="H533" t="s">
        <v>488</v>
      </c>
      <c r="I533" t="s">
        <v>9</v>
      </c>
      <c r="J533" s="35">
        <v>10000</v>
      </c>
      <c r="K533" s="35">
        <v>30000</v>
      </c>
    </row>
    <row r="534" spans="1:11" x14ac:dyDescent="0.25">
      <c r="A534">
        <v>529</v>
      </c>
      <c r="B534" t="s">
        <v>1155</v>
      </c>
      <c r="C534" t="s">
        <v>2217</v>
      </c>
      <c r="D534" t="s">
        <v>1157</v>
      </c>
      <c r="E534" t="s">
        <v>2218</v>
      </c>
      <c r="F534" s="40">
        <v>45184</v>
      </c>
      <c r="G534" t="s">
        <v>483</v>
      </c>
      <c r="H534" t="s">
        <v>482</v>
      </c>
      <c r="I534" t="s">
        <v>9</v>
      </c>
      <c r="J534" s="35">
        <v>15000</v>
      </c>
      <c r="K534" s="35">
        <v>55000</v>
      </c>
    </row>
    <row r="535" spans="1:11" x14ac:dyDescent="0.25">
      <c r="A535">
        <v>530</v>
      </c>
      <c r="B535" t="s">
        <v>1123</v>
      </c>
      <c r="C535" t="s">
        <v>2219</v>
      </c>
      <c r="D535" t="s">
        <v>1125</v>
      </c>
      <c r="E535" t="s">
        <v>2220</v>
      </c>
      <c r="F535" s="40">
        <v>45184</v>
      </c>
      <c r="G535" t="s">
        <v>499</v>
      </c>
      <c r="H535" t="s">
        <v>498</v>
      </c>
      <c r="I535" t="s">
        <v>9</v>
      </c>
      <c r="J535" s="35">
        <v>10000</v>
      </c>
      <c r="K535" s="35">
        <v>30000</v>
      </c>
    </row>
    <row r="536" spans="1:11" x14ac:dyDescent="0.25">
      <c r="A536">
        <v>531</v>
      </c>
      <c r="B536" t="s">
        <v>1151</v>
      </c>
      <c r="C536" t="s">
        <v>2221</v>
      </c>
      <c r="D536" t="s">
        <v>1153</v>
      </c>
      <c r="E536" t="s">
        <v>2222</v>
      </c>
      <c r="F536" s="40">
        <v>45184</v>
      </c>
      <c r="G536" t="s">
        <v>479</v>
      </c>
      <c r="H536" t="s">
        <v>478</v>
      </c>
      <c r="I536" t="s">
        <v>9</v>
      </c>
      <c r="J536" s="35">
        <v>20000</v>
      </c>
      <c r="K536" s="35">
        <v>70000</v>
      </c>
    </row>
    <row r="537" spans="1:11" x14ac:dyDescent="0.25">
      <c r="A537">
        <v>532</v>
      </c>
      <c r="B537" t="s">
        <v>1580</v>
      </c>
      <c r="C537" t="s">
        <v>2223</v>
      </c>
      <c r="D537" t="s">
        <v>1582</v>
      </c>
      <c r="E537" t="s">
        <v>2224</v>
      </c>
      <c r="F537" s="40">
        <v>45184</v>
      </c>
      <c r="G537" t="s">
        <v>497</v>
      </c>
      <c r="H537" t="s">
        <v>496</v>
      </c>
      <c r="I537" t="s">
        <v>9</v>
      </c>
      <c r="J537" s="35">
        <v>10000</v>
      </c>
      <c r="K537" s="35">
        <v>50000</v>
      </c>
    </row>
    <row r="538" spans="1:11" x14ac:dyDescent="0.25">
      <c r="A538">
        <v>533</v>
      </c>
      <c r="B538" t="s">
        <v>1652</v>
      </c>
      <c r="C538" t="s">
        <v>2225</v>
      </c>
      <c r="D538" t="s">
        <v>1654</v>
      </c>
      <c r="E538" t="s">
        <v>2226</v>
      </c>
      <c r="F538" s="40">
        <v>45184</v>
      </c>
      <c r="G538" t="s">
        <v>880</v>
      </c>
      <c r="H538" t="s">
        <v>879</v>
      </c>
      <c r="I538" t="s">
        <v>9</v>
      </c>
      <c r="J538" s="35">
        <v>15000</v>
      </c>
      <c r="K538" s="35">
        <v>60000</v>
      </c>
    </row>
    <row r="539" spans="1:11" x14ac:dyDescent="0.25">
      <c r="A539">
        <v>534</v>
      </c>
      <c r="B539" t="s">
        <v>1946</v>
      </c>
      <c r="C539" t="s">
        <v>2227</v>
      </c>
      <c r="D539" t="s">
        <v>1948</v>
      </c>
      <c r="E539" t="s">
        <v>2228</v>
      </c>
      <c r="F539" s="40">
        <v>45184</v>
      </c>
      <c r="G539" t="s">
        <v>888</v>
      </c>
      <c r="H539" t="s">
        <v>887</v>
      </c>
      <c r="I539" t="s">
        <v>9</v>
      </c>
      <c r="J539" s="35">
        <v>10000</v>
      </c>
      <c r="K539" s="35">
        <v>30000</v>
      </c>
    </row>
    <row r="540" spans="1:11" x14ac:dyDescent="0.25">
      <c r="A540">
        <v>535</v>
      </c>
      <c r="B540" t="s">
        <v>1936</v>
      </c>
      <c r="C540" t="s">
        <v>2229</v>
      </c>
      <c r="D540" t="s">
        <v>1938</v>
      </c>
      <c r="E540" t="s">
        <v>2230</v>
      </c>
      <c r="F540" s="40">
        <v>45184</v>
      </c>
      <c r="G540" t="s">
        <v>892</v>
      </c>
      <c r="H540" t="s">
        <v>891</v>
      </c>
      <c r="I540" t="s">
        <v>9</v>
      </c>
      <c r="J540" s="35">
        <v>5000</v>
      </c>
      <c r="K540" s="35">
        <v>15000</v>
      </c>
    </row>
    <row r="541" spans="1:11" x14ac:dyDescent="0.25">
      <c r="A541">
        <v>536</v>
      </c>
      <c r="B541" t="s">
        <v>1636</v>
      </c>
      <c r="C541" t="s">
        <v>2231</v>
      </c>
      <c r="D541" t="s">
        <v>1638</v>
      </c>
      <c r="E541" t="s">
        <v>2232</v>
      </c>
      <c r="F541" s="40">
        <v>45184</v>
      </c>
      <c r="G541" t="s">
        <v>914</v>
      </c>
      <c r="H541" t="s">
        <v>913</v>
      </c>
      <c r="I541" t="s">
        <v>9</v>
      </c>
      <c r="J541" s="35">
        <v>5000</v>
      </c>
      <c r="K541" s="35">
        <v>20000</v>
      </c>
    </row>
    <row r="542" spans="1:11" x14ac:dyDescent="0.25">
      <c r="A542">
        <v>537</v>
      </c>
      <c r="B542" t="s">
        <v>1952</v>
      </c>
      <c r="C542" t="s">
        <v>2233</v>
      </c>
      <c r="D542" t="s">
        <v>1954</v>
      </c>
      <c r="E542" t="s">
        <v>2234</v>
      </c>
      <c r="F542" s="40">
        <v>45184</v>
      </c>
      <c r="G542" t="s">
        <v>886</v>
      </c>
      <c r="H542" t="s">
        <v>885</v>
      </c>
      <c r="I542" t="s">
        <v>9</v>
      </c>
      <c r="J542" s="35">
        <v>5000</v>
      </c>
      <c r="K542" s="35">
        <v>30000</v>
      </c>
    </row>
    <row r="543" spans="1:11" x14ac:dyDescent="0.25">
      <c r="A543">
        <v>538</v>
      </c>
      <c r="B543" t="s">
        <v>1632</v>
      </c>
      <c r="C543" t="s">
        <v>2235</v>
      </c>
      <c r="D543" t="s">
        <v>1634</v>
      </c>
      <c r="E543" t="s">
        <v>2236</v>
      </c>
      <c r="F543" s="40">
        <v>45184</v>
      </c>
      <c r="G543" t="s">
        <v>882</v>
      </c>
      <c r="H543" t="s">
        <v>881</v>
      </c>
      <c r="I543" t="s">
        <v>9</v>
      </c>
      <c r="J543" s="35">
        <v>2000</v>
      </c>
      <c r="K543" s="35">
        <v>7000</v>
      </c>
    </row>
    <row r="544" spans="1:11" x14ac:dyDescent="0.25">
      <c r="A544">
        <v>539</v>
      </c>
      <c r="B544" t="s">
        <v>1644</v>
      </c>
      <c r="C544" t="s">
        <v>2237</v>
      </c>
      <c r="D544" t="s">
        <v>1646</v>
      </c>
      <c r="E544" t="s">
        <v>2238</v>
      </c>
      <c r="F544" s="40">
        <v>45184</v>
      </c>
      <c r="G544" t="s">
        <v>890</v>
      </c>
      <c r="H544" t="s">
        <v>889</v>
      </c>
      <c r="I544" t="s">
        <v>9</v>
      </c>
      <c r="J544" s="35">
        <v>5000</v>
      </c>
      <c r="K544" s="35">
        <v>15000</v>
      </c>
    </row>
    <row r="545" spans="1:11" x14ac:dyDescent="0.25">
      <c r="A545">
        <v>540</v>
      </c>
      <c r="B545" t="s">
        <v>1258</v>
      </c>
      <c r="C545" t="s">
        <v>2239</v>
      </c>
      <c r="D545" t="s">
        <v>1260</v>
      </c>
      <c r="E545" t="s">
        <v>2240</v>
      </c>
      <c r="F545" s="40">
        <v>45184</v>
      </c>
      <c r="G545" t="s">
        <v>87</v>
      </c>
      <c r="H545" t="s">
        <v>86</v>
      </c>
      <c r="I545" t="s">
        <v>9</v>
      </c>
      <c r="J545" s="35">
        <v>5000</v>
      </c>
      <c r="K545" s="35">
        <v>30000</v>
      </c>
    </row>
    <row r="546" spans="1:11" x14ac:dyDescent="0.25">
      <c r="A546">
        <v>541</v>
      </c>
      <c r="B546" t="s">
        <v>1258</v>
      </c>
      <c r="C546" t="s">
        <v>2241</v>
      </c>
      <c r="D546" t="s">
        <v>1260</v>
      </c>
      <c r="E546" t="s">
        <v>2242</v>
      </c>
      <c r="F546" s="40">
        <v>45184</v>
      </c>
      <c r="G546" t="s">
        <v>87</v>
      </c>
      <c r="H546" t="s">
        <v>86</v>
      </c>
      <c r="I546" t="s">
        <v>9</v>
      </c>
      <c r="J546" s="35">
        <v>0</v>
      </c>
      <c r="K546" s="35">
        <v>25000</v>
      </c>
    </row>
    <row r="547" spans="1:11" x14ac:dyDescent="0.25">
      <c r="A547">
        <v>542</v>
      </c>
      <c r="B547" t="s">
        <v>1272</v>
      </c>
      <c r="C547" t="s">
        <v>2243</v>
      </c>
      <c r="D547" t="s">
        <v>1274</v>
      </c>
      <c r="E547" t="s">
        <v>2244</v>
      </c>
      <c r="F547" s="40">
        <v>45184</v>
      </c>
      <c r="G547" t="s">
        <v>97</v>
      </c>
      <c r="H547" t="s">
        <v>96</v>
      </c>
      <c r="I547" t="s">
        <v>9</v>
      </c>
      <c r="J547" s="35">
        <v>10000</v>
      </c>
      <c r="K547" s="35">
        <v>60000</v>
      </c>
    </row>
    <row r="548" spans="1:11" x14ac:dyDescent="0.25">
      <c r="A548">
        <v>543</v>
      </c>
      <c r="B548" t="s">
        <v>1288</v>
      </c>
      <c r="C548" t="s">
        <v>2245</v>
      </c>
      <c r="D548" t="s">
        <v>1290</v>
      </c>
      <c r="E548" t="s">
        <v>2246</v>
      </c>
      <c r="F548" s="40">
        <v>45184</v>
      </c>
      <c r="G548" t="s">
        <v>95</v>
      </c>
      <c r="H548" t="s">
        <v>94</v>
      </c>
      <c r="I548" t="s">
        <v>9</v>
      </c>
      <c r="J548" s="35">
        <v>3000</v>
      </c>
      <c r="K548" s="35">
        <v>33000</v>
      </c>
    </row>
    <row r="549" spans="1:11" x14ac:dyDescent="0.25">
      <c r="A549">
        <v>544</v>
      </c>
      <c r="B549" t="s">
        <v>1280</v>
      </c>
      <c r="C549" t="s">
        <v>2247</v>
      </c>
      <c r="D549" t="s">
        <v>1282</v>
      </c>
      <c r="E549" t="s">
        <v>2248</v>
      </c>
      <c r="F549" s="40">
        <v>45184</v>
      </c>
      <c r="G549" t="s">
        <v>99</v>
      </c>
      <c r="H549" t="s">
        <v>98</v>
      </c>
      <c r="I549" t="s">
        <v>9</v>
      </c>
      <c r="J549" s="35">
        <v>10000</v>
      </c>
      <c r="K549" s="35">
        <v>60000</v>
      </c>
    </row>
    <row r="550" spans="1:11" x14ac:dyDescent="0.25">
      <c r="A550">
        <v>545</v>
      </c>
      <c r="B550" t="s">
        <v>1234</v>
      </c>
      <c r="C550" t="s">
        <v>2249</v>
      </c>
      <c r="D550" t="s">
        <v>1236</v>
      </c>
      <c r="E550" t="s">
        <v>2250</v>
      </c>
      <c r="F550" s="40">
        <v>45184</v>
      </c>
      <c r="G550" t="s">
        <v>103</v>
      </c>
      <c r="H550" t="s">
        <v>102</v>
      </c>
      <c r="I550" t="s">
        <v>9</v>
      </c>
      <c r="J550" s="35">
        <v>5000</v>
      </c>
      <c r="K550" s="35">
        <v>25000</v>
      </c>
    </row>
    <row r="551" spans="1:11" x14ac:dyDescent="0.25">
      <c r="A551">
        <v>546</v>
      </c>
      <c r="B551" t="s">
        <v>1226</v>
      </c>
      <c r="C551" t="s">
        <v>2251</v>
      </c>
      <c r="D551" t="s">
        <v>1228</v>
      </c>
      <c r="E551" t="s">
        <v>2252</v>
      </c>
      <c r="F551" s="40">
        <v>45184</v>
      </c>
      <c r="G551" t="s">
        <v>105</v>
      </c>
      <c r="H551" t="s">
        <v>104</v>
      </c>
      <c r="I551" t="s">
        <v>9</v>
      </c>
      <c r="J551" s="35">
        <v>6000</v>
      </c>
      <c r="K551" s="35">
        <v>41000</v>
      </c>
    </row>
    <row r="552" spans="1:11" x14ac:dyDescent="0.25">
      <c r="A552">
        <v>547</v>
      </c>
      <c r="B552" t="s">
        <v>1262</v>
      </c>
      <c r="C552" t="s">
        <v>2253</v>
      </c>
      <c r="D552" t="s">
        <v>1264</v>
      </c>
      <c r="E552" t="s">
        <v>2254</v>
      </c>
      <c r="F552" s="40">
        <v>45184</v>
      </c>
      <c r="G552" t="s">
        <v>79</v>
      </c>
      <c r="H552" t="s">
        <v>78</v>
      </c>
      <c r="I552" t="s">
        <v>9</v>
      </c>
      <c r="J552" s="35">
        <v>5000</v>
      </c>
      <c r="K552" s="35">
        <v>30000</v>
      </c>
    </row>
    <row r="553" spans="1:11" x14ac:dyDescent="0.25">
      <c r="A553">
        <v>548</v>
      </c>
      <c r="B553" t="s">
        <v>1262</v>
      </c>
      <c r="C553" t="s">
        <v>2255</v>
      </c>
      <c r="D553" t="s">
        <v>1264</v>
      </c>
      <c r="E553" t="s">
        <v>2256</v>
      </c>
      <c r="F553" s="40">
        <v>45184</v>
      </c>
      <c r="G553" t="s">
        <v>79</v>
      </c>
      <c r="H553" t="s">
        <v>78</v>
      </c>
      <c r="I553" t="s">
        <v>9</v>
      </c>
      <c r="J553" s="35">
        <v>0</v>
      </c>
      <c r="K553" s="35">
        <v>25000</v>
      </c>
    </row>
    <row r="554" spans="1:11" x14ac:dyDescent="0.25">
      <c r="A554">
        <v>549</v>
      </c>
      <c r="B554" t="s">
        <v>1266</v>
      </c>
      <c r="C554" t="s">
        <v>2257</v>
      </c>
      <c r="D554" t="s">
        <v>1268</v>
      </c>
      <c r="E554" t="s">
        <v>2258</v>
      </c>
      <c r="F554" s="40">
        <v>45184</v>
      </c>
      <c r="G554" t="s">
        <v>77</v>
      </c>
      <c r="H554" t="s">
        <v>76</v>
      </c>
      <c r="I554" t="s">
        <v>9</v>
      </c>
      <c r="J554" s="35">
        <v>5000</v>
      </c>
      <c r="K554" s="35">
        <v>40000</v>
      </c>
    </row>
    <row r="555" spans="1:11" x14ac:dyDescent="0.25">
      <c r="A555">
        <v>550</v>
      </c>
      <c r="B555" t="s">
        <v>639</v>
      </c>
      <c r="C555" t="s">
        <v>2259</v>
      </c>
      <c r="D555" t="s">
        <v>641</v>
      </c>
      <c r="E555" t="s">
        <v>2260</v>
      </c>
      <c r="F555" s="40">
        <v>45184</v>
      </c>
      <c r="G555" t="s">
        <v>259</v>
      </c>
      <c r="H555" t="s">
        <v>258</v>
      </c>
      <c r="I555" t="s">
        <v>9</v>
      </c>
      <c r="J555" s="35">
        <v>10000</v>
      </c>
      <c r="K555" s="35">
        <v>45000</v>
      </c>
    </row>
    <row r="556" spans="1:11" x14ac:dyDescent="0.25">
      <c r="A556">
        <v>551</v>
      </c>
      <c r="B556" t="s">
        <v>2261</v>
      </c>
      <c r="C556" t="s">
        <v>2262</v>
      </c>
      <c r="D556" t="s">
        <v>2263</v>
      </c>
      <c r="E556" t="s">
        <v>2264</v>
      </c>
      <c r="F556" s="40">
        <v>45184</v>
      </c>
      <c r="G556" t="s">
        <v>1329</v>
      </c>
      <c r="H556" t="s">
        <v>1328</v>
      </c>
      <c r="I556" t="s">
        <v>9</v>
      </c>
      <c r="J556" s="35">
        <v>10000</v>
      </c>
      <c r="K556" s="35">
        <v>20000</v>
      </c>
    </row>
    <row r="557" spans="1:11" x14ac:dyDescent="0.25">
      <c r="A557">
        <v>552</v>
      </c>
      <c r="B557" t="s">
        <v>2265</v>
      </c>
      <c r="C557" t="s">
        <v>2266</v>
      </c>
      <c r="D557" t="s">
        <v>2267</v>
      </c>
      <c r="E557" t="s">
        <v>2268</v>
      </c>
      <c r="F557" s="40">
        <v>45184</v>
      </c>
      <c r="G557" t="s">
        <v>1323</v>
      </c>
      <c r="H557" t="s">
        <v>1322</v>
      </c>
      <c r="I557" t="s">
        <v>9</v>
      </c>
      <c r="J557" s="35">
        <v>10000</v>
      </c>
      <c r="K557" s="35">
        <v>20000</v>
      </c>
    </row>
    <row r="558" spans="1:11" x14ac:dyDescent="0.25">
      <c r="A558">
        <v>553</v>
      </c>
      <c r="B558" t="s">
        <v>2269</v>
      </c>
      <c r="C558" t="s">
        <v>2270</v>
      </c>
      <c r="D558" t="s">
        <v>2271</v>
      </c>
      <c r="E558" t="s">
        <v>2272</v>
      </c>
      <c r="F558" s="40">
        <v>45184</v>
      </c>
      <c r="G558" t="s">
        <v>1333</v>
      </c>
      <c r="H558" t="s">
        <v>1332</v>
      </c>
      <c r="I558" t="s">
        <v>9</v>
      </c>
      <c r="J558" s="35">
        <v>5000</v>
      </c>
      <c r="K558" s="35">
        <v>10000</v>
      </c>
    </row>
    <row r="559" spans="1:11" x14ac:dyDescent="0.25">
      <c r="A559">
        <v>554</v>
      </c>
      <c r="B559" t="s">
        <v>1386</v>
      </c>
      <c r="C559" t="s">
        <v>2273</v>
      </c>
      <c r="D559" t="s">
        <v>2274</v>
      </c>
      <c r="E559" t="s">
        <v>2275</v>
      </c>
      <c r="F559" s="40">
        <v>45185</v>
      </c>
      <c r="G559" t="s">
        <v>758</v>
      </c>
      <c r="H559" t="s">
        <v>757</v>
      </c>
      <c r="I559" t="s">
        <v>9</v>
      </c>
      <c r="J559" s="35">
        <v>5000</v>
      </c>
      <c r="K559" s="35">
        <v>40000</v>
      </c>
    </row>
    <row r="560" spans="1:11" x14ac:dyDescent="0.25">
      <c r="A560">
        <v>555</v>
      </c>
      <c r="B560" t="s">
        <v>1390</v>
      </c>
      <c r="C560" t="s">
        <v>2276</v>
      </c>
      <c r="D560" t="s">
        <v>2277</v>
      </c>
      <c r="E560" t="s">
        <v>2278</v>
      </c>
      <c r="F560" s="40">
        <v>45185</v>
      </c>
      <c r="G560" t="s">
        <v>768</v>
      </c>
      <c r="H560" t="s">
        <v>767</v>
      </c>
      <c r="I560" t="s">
        <v>9</v>
      </c>
      <c r="J560" s="35">
        <v>5000</v>
      </c>
      <c r="K560" s="35">
        <v>35000</v>
      </c>
    </row>
    <row r="561" spans="1:11" x14ac:dyDescent="0.25">
      <c r="A561">
        <v>556</v>
      </c>
      <c r="B561" t="s">
        <v>1844</v>
      </c>
      <c r="C561" t="s">
        <v>2279</v>
      </c>
      <c r="D561" t="s">
        <v>2280</v>
      </c>
      <c r="E561" t="s">
        <v>2281</v>
      </c>
      <c r="F561" s="40">
        <v>45185</v>
      </c>
      <c r="G561" t="s">
        <v>778</v>
      </c>
      <c r="H561" t="s">
        <v>777</v>
      </c>
      <c r="I561" t="s">
        <v>9</v>
      </c>
      <c r="J561" s="35">
        <v>15000</v>
      </c>
      <c r="K561" s="35">
        <v>50000</v>
      </c>
    </row>
    <row r="562" spans="1:11" x14ac:dyDescent="0.25">
      <c r="A562">
        <v>557</v>
      </c>
      <c r="B562" t="s">
        <v>1770</v>
      </c>
      <c r="C562" t="s">
        <v>2282</v>
      </c>
      <c r="D562" t="s">
        <v>1772</v>
      </c>
      <c r="E562" t="s">
        <v>2283</v>
      </c>
      <c r="F562" s="40">
        <v>45185</v>
      </c>
      <c r="G562" t="s">
        <v>762</v>
      </c>
      <c r="H562" t="s">
        <v>761</v>
      </c>
      <c r="I562" t="s">
        <v>9</v>
      </c>
      <c r="J562" s="35">
        <v>25000</v>
      </c>
      <c r="K562" s="35">
        <v>75000</v>
      </c>
    </row>
    <row r="563" spans="1:11" x14ac:dyDescent="0.25">
      <c r="A563">
        <v>558</v>
      </c>
      <c r="B563" t="s">
        <v>1382</v>
      </c>
      <c r="C563" t="s">
        <v>2284</v>
      </c>
      <c r="D563" t="s">
        <v>1384</v>
      </c>
      <c r="E563" t="s">
        <v>2285</v>
      </c>
      <c r="F563" s="40">
        <v>45185</v>
      </c>
      <c r="G563" t="s">
        <v>772</v>
      </c>
      <c r="H563" t="s">
        <v>771</v>
      </c>
      <c r="I563" t="s">
        <v>9</v>
      </c>
      <c r="J563" s="35">
        <v>5000</v>
      </c>
      <c r="K563" s="35">
        <v>40000</v>
      </c>
    </row>
    <row r="564" spans="1:11" x14ac:dyDescent="0.25">
      <c r="A564">
        <v>559</v>
      </c>
      <c r="B564" t="s">
        <v>1378</v>
      </c>
      <c r="C564" t="s">
        <v>2286</v>
      </c>
      <c r="D564" t="s">
        <v>1380</v>
      </c>
      <c r="E564" t="s">
        <v>2287</v>
      </c>
      <c r="F564" s="40">
        <v>45185</v>
      </c>
      <c r="G564" t="s">
        <v>780</v>
      </c>
      <c r="H564" t="s">
        <v>779</v>
      </c>
      <c r="I564" t="s">
        <v>9</v>
      </c>
      <c r="J564" s="35">
        <v>10000</v>
      </c>
      <c r="K564" s="35">
        <v>40000</v>
      </c>
    </row>
    <row r="565" spans="1:11" x14ac:dyDescent="0.25">
      <c r="A565">
        <v>560</v>
      </c>
      <c r="B565" t="s">
        <v>1784</v>
      </c>
      <c r="C565" t="s">
        <v>2288</v>
      </c>
      <c r="D565" t="s">
        <v>1786</v>
      </c>
      <c r="E565" t="s">
        <v>2289</v>
      </c>
      <c r="F565" s="40">
        <v>45185</v>
      </c>
      <c r="G565" t="s">
        <v>754</v>
      </c>
      <c r="H565" t="s">
        <v>753</v>
      </c>
      <c r="I565" t="s">
        <v>9</v>
      </c>
      <c r="J565" s="35">
        <v>10000</v>
      </c>
      <c r="K565" s="35">
        <v>30000</v>
      </c>
    </row>
    <row r="566" spans="1:11" x14ac:dyDescent="0.25">
      <c r="A566">
        <v>561</v>
      </c>
      <c r="B566" t="s">
        <v>2290</v>
      </c>
      <c r="C566" t="s">
        <v>2291</v>
      </c>
      <c r="D566" t="s">
        <v>2292</v>
      </c>
      <c r="E566" t="s">
        <v>2293</v>
      </c>
      <c r="F566" s="40">
        <v>45185</v>
      </c>
      <c r="G566" t="s">
        <v>1331</v>
      </c>
      <c r="H566" t="s">
        <v>1330</v>
      </c>
      <c r="I566" t="s">
        <v>9</v>
      </c>
      <c r="J566" s="35">
        <v>5000</v>
      </c>
      <c r="K566" s="35">
        <v>10000</v>
      </c>
    </row>
    <row r="567" spans="1:11" x14ac:dyDescent="0.25">
      <c r="A567">
        <v>562</v>
      </c>
      <c r="B567" t="s">
        <v>2294</v>
      </c>
      <c r="C567" t="s">
        <v>2295</v>
      </c>
      <c r="D567" t="s">
        <v>2296</v>
      </c>
      <c r="E567" t="s">
        <v>2297</v>
      </c>
      <c r="F567" s="40">
        <v>45185</v>
      </c>
      <c r="G567" t="s">
        <v>1343</v>
      </c>
      <c r="H567" t="s">
        <v>1342</v>
      </c>
      <c r="I567" t="s">
        <v>9</v>
      </c>
      <c r="J567" s="35">
        <v>5000</v>
      </c>
      <c r="K567" s="35">
        <v>10000</v>
      </c>
    </row>
    <row r="568" spans="1:11" x14ac:dyDescent="0.25">
      <c r="A568">
        <v>563</v>
      </c>
      <c r="B568" t="s">
        <v>2298</v>
      </c>
      <c r="C568" t="s">
        <v>2299</v>
      </c>
      <c r="D568" t="s">
        <v>2300</v>
      </c>
      <c r="E568" t="s">
        <v>2301</v>
      </c>
      <c r="F568" s="40">
        <v>45185</v>
      </c>
      <c r="G568" t="s">
        <v>1321</v>
      </c>
      <c r="H568" t="s">
        <v>1320</v>
      </c>
      <c r="I568" t="s">
        <v>9</v>
      </c>
      <c r="J568" s="35">
        <v>10000</v>
      </c>
      <c r="K568" s="35">
        <v>20000</v>
      </c>
    </row>
    <row r="569" spans="1:11" x14ac:dyDescent="0.25">
      <c r="A569">
        <v>564</v>
      </c>
      <c r="B569" t="s">
        <v>2265</v>
      </c>
      <c r="C569" t="s">
        <v>2302</v>
      </c>
      <c r="D569" t="s">
        <v>2267</v>
      </c>
      <c r="E569" t="s">
        <v>2303</v>
      </c>
      <c r="F569" s="40">
        <v>45185</v>
      </c>
      <c r="G569" t="s">
        <v>1323</v>
      </c>
      <c r="H569" t="s">
        <v>1322</v>
      </c>
      <c r="I569" t="s">
        <v>9</v>
      </c>
      <c r="J569" s="35">
        <v>10000</v>
      </c>
      <c r="K569" s="35">
        <v>30000</v>
      </c>
    </row>
    <row r="570" spans="1:11" x14ac:dyDescent="0.25">
      <c r="A570">
        <v>565</v>
      </c>
      <c r="B570" t="s">
        <v>2269</v>
      </c>
      <c r="C570" t="s">
        <v>2304</v>
      </c>
      <c r="D570" t="s">
        <v>2271</v>
      </c>
      <c r="E570" t="s">
        <v>2305</v>
      </c>
      <c r="F570" s="40">
        <v>45185</v>
      </c>
      <c r="G570" t="s">
        <v>1333</v>
      </c>
      <c r="H570" t="s">
        <v>1332</v>
      </c>
      <c r="I570" t="s">
        <v>9</v>
      </c>
      <c r="J570" s="35">
        <v>10000</v>
      </c>
      <c r="K570" s="35">
        <v>25000</v>
      </c>
    </row>
    <row r="571" spans="1:11" x14ac:dyDescent="0.25">
      <c r="A571">
        <v>566</v>
      </c>
      <c r="B571" t="s">
        <v>2306</v>
      </c>
      <c r="C571" t="s">
        <v>2307</v>
      </c>
      <c r="D571" t="s">
        <v>2308</v>
      </c>
      <c r="E571" t="s">
        <v>2309</v>
      </c>
      <c r="F571" s="40">
        <v>45185</v>
      </c>
      <c r="G571" t="s">
        <v>1347</v>
      </c>
      <c r="H571" t="s">
        <v>1346</v>
      </c>
      <c r="I571" t="s">
        <v>9</v>
      </c>
      <c r="J571" s="35">
        <v>10000</v>
      </c>
      <c r="K571" s="35">
        <v>20000</v>
      </c>
    </row>
    <row r="572" spans="1:11" x14ac:dyDescent="0.25">
      <c r="A572">
        <v>567</v>
      </c>
      <c r="B572" t="s">
        <v>2310</v>
      </c>
      <c r="C572" t="s">
        <v>2311</v>
      </c>
      <c r="D572" t="s">
        <v>2312</v>
      </c>
      <c r="E572" t="s">
        <v>2313</v>
      </c>
      <c r="F572" s="40">
        <v>45185</v>
      </c>
      <c r="G572" t="s">
        <v>836</v>
      </c>
      <c r="H572" t="s">
        <v>835</v>
      </c>
      <c r="I572" t="s">
        <v>9</v>
      </c>
      <c r="J572" s="35">
        <v>10000</v>
      </c>
      <c r="K572" s="35">
        <v>20000</v>
      </c>
    </row>
    <row r="573" spans="1:11" x14ac:dyDescent="0.25">
      <c r="A573">
        <v>568</v>
      </c>
      <c r="B573" t="s">
        <v>1306</v>
      </c>
      <c r="C573" t="s">
        <v>2314</v>
      </c>
      <c r="D573" t="s">
        <v>1308</v>
      </c>
      <c r="E573" t="s">
        <v>2315</v>
      </c>
      <c r="F573" s="40">
        <v>45185</v>
      </c>
      <c r="G573" t="s">
        <v>359</v>
      </c>
      <c r="H573" t="s">
        <v>358</v>
      </c>
      <c r="I573" t="s">
        <v>9</v>
      </c>
      <c r="J573" s="35">
        <v>11000</v>
      </c>
      <c r="K573" s="35">
        <v>43000</v>
      </c>
    </row>
    <row r="574" spans="1:11" x14ac:dyDescent="0.25">
      <c r="A574">
        <v>569</v>
      </c>
      <c r="B574" t="s">
        <v>1306</v>
      </c>
      <c r="C574" t="s">
        <v>2316</v>
      </c>
      <c r="D574" t="s">
        <v>1308</v>
      </c>
      <c r="E574" t="s">
        <v>2317</v>
      </c>
      <c r="F574" s="40">
        <v>45185</v>
      </c>
      <c r="G574" t="s">
        <v>359</v>
      </c>
      <c r="H574" t="s">
        <v>358</v>
      </c>
      <c r="I574" t="s">
        <v>9</v>
      </c>
      <c r="J574" s="35">
        <v>0</v>
      </c>
      <c r="K574" s="35">
        <v>32000</v>
      </c>
    </row>
    <row r="575" spans="1:11" x14ac:dyDescent="0.25">
      <c r="A575">
        <v>570</v>
      </c>
      <c r="B575" t="s">
        <v>1836</v>
      </c>
      <c r="C575" t="s">
        <v>2318</v>
      </c>
      <c r="D575" t="s">
        <v>1838</v>
      </c>
      <c r="E575" t="s">
        <v>2319</v>
      </c>
      <c r="F575" s="40">
        <v>45185</v>
      </c>
      <c r="G575" t="s">
        <v>363</v>
      </c>
      <c r="H575" t="s">
        <v>362</v>
      </c>
      <c r="I575" t="s">
        <v>9</v>
      </c>
      <c r="J575" s="35">
        <v>10000</v>
      </c>
      <c r="K575" s="35">
        <v>40000</v>
      </c>
    </row>
    <row r="576" spans="1:11" x14ac:dyDescent="0.25">
      <c r="A576">
        <v>571</v>
      </c>
      <c r="B576" t="s">
        <v>1298</v>
      </c>
      <c r="C576" t="s">
        <v>2320</v>
      </c>
      <c r="D576" t="s">
        <v>1300</v>
      </c>
      <c r="E576" t="s">
        <v>2321</v>
      </c>
      <c r="F576" s="40">
        <v>45185</v>
      </c>
      <c r="G576" t="s">
        <v>349</v>
      </c>
      <c r="H576" t="s">
        <v>351</v>
      </c>
      <c r="I576" t="s">
        <v>9</v>
      </c>
      <c r="J576" s="35">
        <v>10000</v>
      </c>
      <c r="K576" s="35">
        <v>60000</v>
      </c>
    </row>
    <row r="577" spans="1:11" x14ac:dyDescent="0.25">
      <c r="A577">
        <v>572</v>
      </c>
      <c r="B577" t="s">
        <v>2322</v>
      </c>
      <c r="C577" t="s">
        <v>2323</v>
      </c>
      <c r="D577" t="s">
        <v>2324</v>
      </c>
      <c r="E577" t="s">
        <v>2325</v>
      </c>
      <c r="F577" s="40">
        <v>45185</v>
      </c>
      <c r="G577" t="s">
        <v>838</v>
      </c>
      <c r="H577" t="s">
        <v>837</v>
      </c>
      <c r="I577" t="s">
        <v>9</v>
      </c>
      <c r="J577" s="35">
        <v>20000</v>
      </c>
      <c r="K577" s="35">
        <v>40000</v>
      </c>
    </row>
    <row r="578" spans="1:11" x14ac:dyDescent="0.25">
      <c r="A578">
        <v>573</v>
      </c>
      <c r="B578" t="s">
        <v>1506</v>
      </c>
      <c r="C578" t="s">
        <v>2326</v>
      </c>
      <c r="D578" t="s">
        <v>1508</v>
      </c>
      <c r="E578" t="s">
        <v>2327</v>
      </c>
      <c r="F578" s="40">
        <v>45185</v>
      </c>
      <c r="G578" t="s">
        <v>357</v>
      </c>
      <c r="H578" t="s">
        <v>356</v>
      </c>
      <c r="I578" t="s">
        <v>9</v>
      </c>
      <c r="J578" s="35">
        <v>7000</v>
      </c>
      <c r="K578" s="35">
        <v>34000</v>
      </c>
    </row>
    <row r="579" spans="1:11" x14ac:dyDescent="0.25">
      <c r="A579">
        <v>574</v>
      </c>
      <c r="B579" t="s">
        <v>1718</v>
      </c>
      <c r="C579" t="s">
        <v>2328</v>
      </c>
      <c r="D579" t="s">
        <v>1720</v>
      </c>
      <c r="E579" t="s">
        <v>2329</v>
      </c>
      <c r="F579" s="40">
        <v>45185</v>
      </c>
      <c r="G579" t="s">
        <v>431</v>
      </c>
      <c r="H579" t="s">
        <v>430</v>
      </c>
      <c r="I579" t="s">
        <v>9</v>
      </c>
      <c r="J579" s="35">
        <v>18000</v>
      </c>
      <c r="K579" s="35">
        <v>110000</v>
      </c>
    </row>
    <row r="580" spans="1:11" x14ac:dyDescent="0.25">
      <c r="A580">
        <v>575</v>
      </c>
      <c r="B580" t="s">
        <v>1029</v>
      </c>
      <c r="C580" t="s">
        <v>2330</v>
      </c>
      <c r="D580" t="s">
        <v>1031</v>
      </c>
      <c r="E580" t="s">
        <v>2331</v>
      </c>
      <c r="F580" s="40">
        <v>45185</v>
      </c>
      <c r="G580" t="s">
        <v>411</v>
      </c>
      <c r="H580" t="s">
        <v>410</v>
      </c>
      <c r="I580" t="s">
        <v>9</v>
      </c>
      <c r="J580" s="35">
        <v>5000</v>
      </c>
      <c r="K580" s="35">
        <v>30000</v>
      </c>
    </row>
    <row r="581" spans="1:11" x14ac:dyDescent="0.25">
      <c r="A581">
        <v>576</v>
      </c>
      <c r="B581" t="s">
        <v>2163</v>
      </c>
      <c r="C581" t="s">
        <v>2332</v>
      </c>
      <c r="D581" t="s">
        <v>2165</v>
      </c>
      <c r="E581" t="s">
        <v>2333</v>
      </c>
      <c r="F581" s="40">
        <v>45185</v>
      </c>
      <c r="G581" t="s">
        <v>463</v>
      </c>
      <c r="H581" t="s">
        <v>462</v>
      </c>
      <c r="I581" t="s">
        <v>9</v>
      </c>
      <c r="J581" s="35">
        <v>10000</v>
      </c>
      <c r="K581" s="35">
        <v>30000</v>
      </c>
    </row>
    <row r="582" spans="1:11" x14ac:dyDescent="0.25">
      <c r="A582">
        <v>577</v>
      </c>
      <c r="B582" t="s">
        <v>1017</v>
      </c>
      <c r="C582" t="s">
        <v>2334</v>
      </c>
      <c r="D582" t="s">
        <v>1019</v>
      </c>
      <c r="E582" t="s">
        <v>2335</v>
      </c>
      <c r="F582" s="40">
        <v>45185</v>
      </c>
      <c r="G582" t="s">
        <v>445</v>
      </c>
      <c r="H582" t="s">
        <v>444</v>
      </c>
      <c r="I582" t="s">
        <v>9</v>
      </c>
      <c r="J582" s="35">
        <v>10000</v>
      </c>
      <c r="K582" s="35">
        <v>80000</v>
      </c>
    </row>
    <row r="583" spans="1:11" x14ac:dyDescent="0.25">
      <c r="A583">
        <v>578</v>
      </c>
      <c r="B583" t="s">
        <v>1069</v>
      </c>
      <c r="C583" t="s">
        <v>2336</v>
      </c>
      <c r="D583" t="s">
        <v>1071</v>
      </c>
      <c r="E583" t="s">
        <v>2337</v>
      </c>
      <c r="F583" s="40">
        <v>45185</v>
      </c>
      <c r="G583" t="s">
        <v>435</v>
      </c>
      <c r="H583" t="s">
        <v>434</v>
      </c>
      <c r="I583" t="s">
        <v>9</v>
      </c>
      <c r="J583" s="35">
        <v>10000</v>
      </c>
      <c r="K583" s="35">
        <v>60000</v>
      </c>
    </row>
    <row r="584" spans="1:11" x14ac:dyDescent="0.25">
      <c r="A584">
        <v>579</v>
      </c>
      <c r="B584" t="s">
        <v>1452</v>
      </c>
      <c r="C584" t="s">
        <v>2338</v>
      </c>
      <c r="D584" t="s">
        <v>1454</v>
      </c>
      <c r="E584" t="s">
        <v>2339</v>
      </c>
      <c r="F584" s="40">
        <v>45185</v>
      </c>
      <c r="G584" t="s">
        <v>433</v>
      </c>
      <c r="H584" t="s">
        <v>432</v>
      </c>
      <c r="I584" t="s">
        <v>9</v>
      </c>
      <c r="J584" s="35">
        <v>5000</v>
      </c>
      <c r="K584" s="35">
        <v>25000</v>
      </c>
    </row>
    <row r="585" spans="1:11" x14ac:dyDescent="0.25">
      <c r="A585">
        <v>580</v>
      </c>
      <c r="B585" t="s">
        <v>1458</v>
      </c>
      <c r="C585" t="s">
        <v>2340</v>
      </c>
      <c r="D585" t="s">
        <v>1460</v>
      </c>
      <c r="E585" t="s">
        <v>2341</v>
      </c>
      <c r="F585" s="40">
        <v>45185</v>
      </c>
      <c r="G585" t="s">
        <v>418</v>
      </c>
      <c r="H585" t="s">
        <v>419</v>
      </c>
      <c r="I585" t="s">
        <v>9</v>
      </c>
      <c r="J585" s="35">
        <v>50000</v>
      </c>
      <c r="K585" s="35">
        <v>150000</v>
      </c>
    </row>
    <row r="586" spans="1:11" x14ac:dyDescent="0.25">
      <c r="A586">
        <v>581</v>
      </c>
      <c r="B586" t="s">
        <v>1013</v>
      </c>
      <c r="C586" t="s">
        <v>2342</v>
      </c>
      <c r="D586" t="s">
        <v>1015</v>
      </c>
      <c r="E586" t="s">
        <v>2343</v>
      </c>
      <c r="F586" s="40">
        <v>45185</v>
      </c>
      <c r="G586" t="s">
        <v>429</v>
      </c>
      <c r="H586" t="s">
        <v>428</v>
      </c>
      <c r="I586" t="s">
        <v>9</v>
      </c>
      <c r="J586" s="35">
        <v>5000</v>
      </c>
      <c r="K586" s="35">
        <v>20000</v>
      </c>
    </row>
    <row r="587" spans="1:11" x14ac:dyDescent="0.25">
      <c r="A587">
        <v>582</v>
      </c>
      <c r="B587" t="s">
        <v>1466</v>
      </c>
      <c r="C587" t="s">
        <v>2344</v>
      </c>
      <c r="D587" t="s">
        <v>1468</v>
      </c>
      <c r="E587" t="s">
        <v>2345</v>
      </c>
      <c r="F587" s="40">
        <v>45185</v>
      </c>
      <c r="G587" t="s">
        <v>475</v>
      </c>
      <c r="H587" t="s">
        <v>474</v>
      </c>
      <c r="I587" t="s">
        <v>9</v>
      </c>
      <c r="J587" s="35">
        <v>20000</v>
      </c>
      <c r="K587" s="35">
        <v>60000</v>
      </c>
    </row>
    <row r="588" spans="1:11" x14ac:dyDescent="0.25">
      <c r="A588">
        <v>583</v>
      </c>
      <c r="B588" t="s">
        <v>1053</v>
      </c>
      <c r="C588" t="s">
        <v>2346</v>
      </c>
      <c r="D588" t="s">
        <v>1055</v>
      </c>
      <c r="E588" t="s">
        <v>2347</v>
      </c>
      <c r="F588" s="40">
        <v>45185</v>
      </c>
      <c r="G588" t="s">
        <v>423</v>
      </c>
      <c r="H588" t="s">
        <v>422</v>
      </c>
      <c r="I588" t="s">
        <v>9</v>
      </c>
      <c r="J588" s="35">
        <v>3000</v>
      </c>
      <c r="K588" s="35">
        <v>16000</v>
      </c>
    </row>
    <row r="589" spans="1:11" x14ac:dyDescent="0.25">
      <c r="A589">
        <v>584</v>
      </c>
      <c r="B589" t="s">
        <v>1021</v>
      </c>
      <c r="C589" t="s">
        <v>2348</v>
      </c>
      <c r="D589" t="s">
        <v>1023</v>
      </c>
      <c r="E589" t="s">
        <v>2349</v>
      </c>
      <c r="F589" s="40">
        <v>45185</v>
      </c>
      <c r="G589" t="s">
        <v>415</v>
      </c>
      <c r="H589" t="s">
        <v>414</v>
      </c>
      <c r="I589" t="s">
        <v>9</v>
      </c>
      <c r="J589" s="35">
        <v>50000</v>
      </c>
      <c r="K589" s="35">
        <v>195000</v>
      </c>
    </row>
    <row r="590" spans="1:11" x14ac:dyDescent="0.25">
      <c r="A590">
        <v>585</v>
      </c>
      <c r="B590" t="s">
        <v>1049</v>
      </c>
      <c r="C590" t="s">
        <v>2350</v>
      </c>
      <c r="D590" t="s">
        <v>1051</v>
      </c>
      <c r="E590" t="s">
        <v>2351</v>
      </c>
      <c r="F590" s="40">
        <v>45185</v>
      </c>
      <c r="G590" t="s">
        <v>455</v>
      </c>
      <c r="H590" t="s">
        <v>454</v>
      </c>
      <c r="I590" t="s">
        <v>9</v>
      </c>
      <c r="J590" s="35">
        <v>16000</v>
      </c>
      <c r="K590" s="35">
        <v>42000</v>
      </c>
    </row>
    <row r="591" spans="1:11" x14ac:dyDescent="0.25">
      <c r="A591">
        <v>586</v>
      </c>
      <c r="B591" t="s">
        <v>1480</v>
      </c>
      <c r="C591" t="s">
        <v>2352</v>
      </c>
      <c r="D591" t="s">
        <v>1482</v>
      </c>
      <c r="E591" t="s">
        <v>2353</v>
      </c>
      <c r="F591" s="40">
        <v>45185</v>
      </c>
      <c r="G591" t="s">
        <v>421</v>
      </c>
      <c r="H591" t="s">
        <v>420</v>
      </c>
      <c r="I591" t="s">
        <v>9</v>
      </c>
      <c r="J591" s="35">
        <v>5000</v>
      </c>
      <c r="K591" s="35">
        <v>19000</v>
      </c>
    </row>
    <row r="592" spans="1:11" x14ac:dyDescent="0.25">
      <c r="A592">
        <v>587</v>
      </c>
      <c r="B592" t="s">
        <v>1712</v>
      </c>
      <c r="C592" t="s">
        <v>2354</v>
      </c>
      <c r="D592" t="s">
        <v>1714</v>
      </c>
      <c r="E592" t="s">
        <v>2355</v>
      </c>
      <c r="F592" s="40">
        <v>45185</v>
      </c>
      <c r="G592" t="s">
        <v>465</v>
      </c>
      <c r="H592" t="s">
        <v>464</v>
      </c>
      <c r="I592" t="s">
        <v>9</v>
      </c>
      <c r="J592" s="35">
        <v>5000</v>
      </c>
      <c r="K592" s="35">
        <v>20000</v>
      </c>
    </row>
    <row r="593" spans="1:11" x14ac:dyDescent="0.25">
      <c r="A593">
        <v>588</v>
      </c>
      <c r="B593" t="s">
        <v>1280</v>
      </c>
      <c r="C593" t="s">
        <v>2356</v>
      </c>
      <c r="D593" t="s">
        <v>1282</v>
      </c>
      <c r="E593" t="s">
        <v>2357</v>
      </c>
      <c r="F593" s="40">
        <v>45185</v>
      </c>
      <c r="G593" t="s">
        <v>99</v>
      </c>
      <c r="H593" t="s">
        <v>98</v>
      </c>
      <c r="I593" t="s">
        <v>9</v>
      </c>
      <c r="J593" s="35">
        <v>10000</v>
      </c>
      <c r="K593" s="35">
        <v>70000</v>
      </c>
    </row>
    <row r="594" spans="1:11" x14ac:dyDescent="0.25">
      <c r="A594">
        <v>589</v>
      </c>
      <c r="B594" t="s">
        <v>1272</v>
      </c>
      <c r="C594" t="s">
        <v>2358</v>
      </c>
      <c r="D594" t="s">
        <v>1274</v>
      </c>
      <c r="E594" t="s">
        <v>2359</v>
      </c>
      <c r="F594" s="40">
        <v>45185</v>
      </c>
      <c r="G594" t="s">
        <v>97</v>
      </c>
      <c r="H594" t="s">
        <v>96</v>
      </c>
      <c r="I594" t="s">
        <v>9</v>
      </c>
      <c r="J594" s="35">
        <v>10000</v>
      </c>
      <c r="K594" s="35">
        <v>70000</v>
      </c>
    </row>
    <row r="595" spans="1:11" x14ac:dyDescent="0.25">
      <c r="A595">
        <v>590</v>
      </c>
      <c r="B595" t="s">
        <v>1258</v>
      </c>
      <c r="C595" t="s">
        <v>2360</v>
      </c>
      <c r="D595" t="s">
        <v>1260</v>
      </c>
      <c r="E595" t="s">
        <v>2361</v>
      </c>
      <c r="F595" s="40">
        <v>45185</v>
      </c>
      <c r="G595" t="s">
        <v>87</v>
      </c>
      <c r="H595" t="s">
        <v>86</v>
      </c>
      <c r="I595" t="s">
        <v>9</v>
      </c>
      <c r="J595" s="35">
        <v>5000</v>
      </c>
      <c r="K595" s="35">
        <v>35000</v>
      </c>
    </row>
    <row r="596" spans="1:11" x14ac:dyDescent="0.25">
      <c r="A596">
        <v>591</v>
      </c>
      <c r="B596" t="s">
        <v>1980</v>
      </c>
      <c r="C596" t="s">
        <v>2362</v>
      </c>
      <c r="D596" t="s">
        <v>1982</v>
      </c>
      <c r="E596" t="s">
        <v>2363</v>
      </c>
      <c r="F596" s="40">
        <v>45185</v>
      </c>
      <c r="G596" t="s">
        <v>75</v>
      </c>
      <c r="H596" t="s">
        <v>74</v>
      </c>
      <c r="I596" t="s">
        <v>9</v>
      </c>
      <c r="J596" s="35">
        <v>5000</v>
      </c>
      <c r="K596" s="35">
        <v>15000</v>
      </c>
    </row>
    <row r="597" spans="1:11" x14ac:dyDescent="0.25">
      <c r="A597">
        <v>592</v>
      </c>
      <c r="B597" t="s">
        <v>56</v>
      </c>
      <c r="C597" t="s">
        <v>2364</v>
      </c>
      <c r="D597" t="s">
        <v>523</v>
      </c>
      <c r="E597" t="s">
        <v>2365</v>
      </c>
      <c r="F597" s="40">
        <v>45185</v>
      </c>
      <c r="G597" t="s">
        <v>48</v>
      </c>
      <c r="H597" t="s">
        <v>70</v>
      </c>
      <c r="I597" t="s">
        <v>9</v>
      </c>
      <c r="J597" s="35">
        <v>5000</v>
      </c>
      <c r="K597" s="35">
        <v>30000</v>
      </c>
    </row>
    <row r="598" spans="1:11" x14ac:dyDescent="0.25">
      <c r="A598">
        <v>593</v>
      </c>
      <c r="B598" t="s">
        <v>1226</v>
      </c>
      <c r="C598" t="s">
        <v>2366</v>
      </c>
      <c r="D598" t="s">
        <v>1228</v>
      </c>
      <c r="E598" t="s">
        <v>2367</v>
      </c>
      <c r="F598" s="40">
        <v>45185</v>
      </c>
      <c r="G598" t="s">
        <v>105</v>
      </c>
      <c r="H598" t="s">
        <v>104</v>
      </c>
      <c r="I598" t="s">
        <v>9</v>
      </c>
      <c r="J598" s="35">
        <v>7000</v>
      </c>
      <c r="K598" s="35">
        <v>49000</v>
      </c>
    </row>
    <row r="599" spans="1:11" x14ac:dyDescent="0.25">
      <c r="A599">
        <v>594</v>
      </c>
      <c r="B599" t="s">
        <v>1246</v>
      </c>
      <c r="C599" t="s">
        <v>2368</v>
      </c>
      <c r="D599" t="s">
        <v>1248</v>
      </c>
      <c r="E599" t="s">
        <v>2369</v>
      </c>
      <c r="F599" s="40">
        <v>45185</v>
      </c>
      <c r="G599" t="s">
        <v>81</v>
      </c>
      <c r="H599" t="s">
        <v>80</v>
      </c>
      <c r="I599" t="s">
        <v>9</v>
      </c>
      <c r="J599" s="35">
        <v>30000</v>
      </c>
      <c r="K599" s="35">
        <v>130000</v>
      </c>
    </row>
    <row r="600" spans="1:11" x14ac:dyDescent="0.25">
      <c r="A600">
        <v>595</v>
      </c>
      <c r="B600" t="s">
        <v>1242</v>
      </c>
      <c r="C600" t="s">
        <v>2370</v>
      </c>
      <c r="D600" t="s">
        <v>1244</v>
      </c>
      <c r="E600" t="s">
        <v>2371</v>
      </c>
      <c r="F600" s="40">
        <v>45185</v>
      </c>
      <c r="G600" t="s">
        <v>83</v>
      </c>
      <c r="H600" t="s">
        <v>82</v>
      </c>
      <c r="I600" t="s">
        <v>9</v>
      </c>
      <c r="J600" s="35">
        <v>5000</v>
      </c>
      <c r="K600" s="35">
        <v>25000</v>
      </c>
    </row>
    <row r="601" spans="1:11" x14ac:dyDescent="0.25">
      <c r="A601">
        <v>596</v>
      </c>
      <c r="B601" t="s">
        <v>1288</v>
      </c>
      <c r="C601" t="s">
        <v>2372</v>
      </c>
      <c r="D601" t="s">
        <v>1290</v>
      </c>
      <c r="E601" t="s">
        <v>2373</v>
      </c>
      <c r="F601" s="40">
        <v>45185</v>
      </c>
      <c r="G601" t="s">
        <v>95</v>
      </c>
      <c r="H601" t="s">
        <v>94</v>
      </c>
      <c r="I601" t="s">
        <v>9</v>
      </c>
      <c r="J601" s="35">
        <v>2000</v>
      </c>
      <c r="K601" s="35">
        <v>34000</v>
      </c>
    </row>
    <row r="602" spans="1:11" x14ac:dyDescent="0.25">
      <c r="A602">
        <v>597</v>
      </c>
      <c r="B602" t="s">
        <v>679</v>
      </c>
      <c r="C602" t="s">
        <v>2374</v>
      </c>
      <c r="D602" t="s">
        <v>681</v>
      </c>
      <c r="E602" t="s">
        <v>2375</v>
      </c>
      <c r="F602" s="40">
        <v>45185</v>
      </c>
      <c r="G602" t="s">
        <v>267</v>
      </c>
      <c r="H602" t="s">
        <v>266</v>
      </c>
      <c r="I602" t="s">
        <v>9</v>
      </c>
      <c r="J602" s="35">
        <v>10000</v>
      </c>
      <c r="K602" s="35">
        <v>100000</v>
      </c>
    </row>
    <row r="603" spans="1:11" x14ac:dyDescent="0.25">
      <c r="A603">
        <v>598</v>
      </c>
      <c r="B603" t="s">
        <v>695</v>
      </c>
      <c r="C603" t="s">
        <v>2376</v>
      </c>
      <c r="D603" t="s">
        <v>697</v>
      </c>
      <c r="E603" t="s">
        <v>2377</v>
      </c>
      <c r="F603" s="40">
        <v>45185</v>
      </c>
      <c r="G603" t="s">
        <v>213</v>
      </c>
      <c r="H603" t="s">
        <v>212</v>
      </c>
      <c r="I603" t="s">
        <v>9</v>
      </c>
      <c r="J603" s="35">
        <v>4000</v>
      </c>
      <c r="K603" s="35">
        <v>28000</v>
      </c>
    </row>
    <row r="604" spans="1:11" x14ac:dyDescent="0.25">
      <c r="A604">
        <v>599</v>
      </c>
      <c r="B604" t="s">
        <v>703</v>
      </c>
      <c r="C604" t="s">
        <v>2378</v>
      </c>
      <c r="D604" t="s">
        <v>705</v>
      </c>
      <c r="E604" t="s">
        <v>2379</v>
      </c>
      <c r="F604" s="40">
        <v>45185</v>
      </c>
      <c r="G604" t="s">
        <v>253</v>
      </c>
      <c r="H604" t="s">
        <v>252</v>
      </c>
      <c r="I604" t="s">
        <v>9</v>
      </c>
      <c r="J604" s="35">
        <v>5000</v>
      </c>
      <c r="K604" s="35">
        <v>45000</v>
      </c>
    </row>
    <row r="605" spans="1:11" x14ac:dyDescent="0.25">
      <c r="A605">
        <v>600</v>
      </c>
      <c r="B605" t="s">
        <v>639</v>
      </c>
      <c r="C605" t="s">
        <v>2380</v>
      </c>
      <c r="D605" t="s">
        <v>641</v>
      </c>
      <c r="E605" t="s">
        <v>2381</v>
      </c>
      <c r="F605" s="40">
        <v>45185</v>
      </c>
      <c r="G605" t="s">
        <v>259</v>
      </c>
      <c r="H605" t="s">
        <v>258</v>
      </c>
      <c r="I605" t="s">
        <v>9</v>
      </c>
      <c r="J605" s="35">
        <v>10000</v>
      </c>
      <c r="K605" s="35">
        <v>55000</v>
      </c>
    </row>
    <row r="606" spans="1:11" x14ac:dyDescent="0.25">
      <c r="A606">
        <v>601</v>
      </c>
      <c r="B606" t="s">
        <v>647</v>
      </c>
      <c r="C606" t="s">
        <v>2382</v>
      </c>
      <c r="D606" t="s">
        <v>649</v>
      </c>
      <c r="E606" t="s">
        <v>2383</v>
      </c>
      <c r="F606" s="40">
        <v>45185</v>
      </c>
      <c r="G606" t="s">
        <v>261</v>
      </c>
      <c r="H606" t="s">
        <v>260</v>
      </c>
      <c r="I606" t="s">
        <v>9</v>
      </c>
      <c r="J606" s="35">
        <v>30000</v>
      </c>
      <c r="K606" s="35">
        <v>110000</v>
      </c>
    </row>
    <row r="607" spans="1:11" x14ac:dyDescent="0.25">
      <c r="A607">
        <v>602</v>
      </c>
      <c r="B607" t="s">
        <v>687</v>
      </c>
      <c r="C607" t="s">
        <v>2384</v>
      </c>
      <c r="D607" t="s">
        <v>689</v>
      </c>
      <c r="E607" t="s">
        <v>2385</v>
      </c>
      <c r="F607" s="40">
        <v>45185</v>
      </c>
      <c r="G607" t="s">
        <v>273</v>
      </c>
      <c r="H607" t="s">
        <v>272</v>
      </c>
      <c r="I607" t="s">
        <v>9</v>
      </c>
      <c r="J607" s="35">
        <v>5000</v>
      </c>
      <c r="K607" s="35">
        <v>26000</v>
      </c>
    </row>
    <row r="608" spans="1:11" x14ac:dyDescent="0.25">
      <c r="A608">
        <v>603</v>
      </c>
      <c r="B608" t="s">
        <v>1886</v>
      </c>
      <c r="C608" t="s">
        <v>2386</v>
      </c>
      <c r="D608" t="s">
        <v>1888</v>
      </c>
      <c r="E608" t="s">
        <v>2387</v>
      </c>
      <c r="F608" s="40">
        <v>45185</v>
      </c>
      <c r="G608" t="s">
        <v>251</v>
      </c>
      <c r="H608" t="s">
        <v>250</v>
      </c>
      <c r="I608" t="s">
        <v>9</v>
      </c>
      <c r="J608" s="35">
        <v>5000</v>
      </c>
      <c r="K608" s="35">
        <v>15000</v>
      </c>
    </row>
    <row r="609" spans="1:11" x14ac:dyDescent="0.25">
      <c r="A609">
        <v>604</v>
      </c>
      <c r="B609" t="s">
        <v>671</v>
      </c>
      <c r="C609" t="s">
        <v>2388</v>
      </c>
      <c r="D609" t="s">
        <v>673</v>
      </c>
      <c r="E609" t="s">
        <v>2389</v>
      </c>
      <c r="F609" s="40">
        <v>45185</v>
      </c>
      <c r="G609" t="s">
        <v>227</v>
      </c>
      <c r="H609" t="s">
        <v>226</v>
      </c>
      <c r="I609" t="s">
        <v>9</v>
      </c>
      <c r="J609" s="35">
        <v>20000</v>
      </c>
      <c r="K609" s="35">
        <v>90000</v>
      </c>
    </row>
    <row r="610" spans="1:11" x14ac:dyDescent="0.25">
      <c r="A610">
        <v>605</v>
      </c>
      <c r="B610" t="s">
        <v>953</v>
      </c>
      <c r="C610" t="s">
        <v>2390</v>
      </c>
      <c r="D610" t="s">
        <v>955</v>
      </c>
      <c r="E610" t="s">
        <v>2391</v>
      </c>
      <c r="F610" s="40">
        <v>45185</v>
      </c>
      <c r="G610" t="s">
        <v>231</v>
      </c>
      <c r="H610" t="s">
        <v>230</v>
      </c>
      <c r="I610" t="s">
        <v>9</v>
      </c>
      <c r="J610" s="35">
        <v>5000</v>
      </c>
      <c r="K610" s="35">
        <v>30000</v>
      </c>
    </row>
    <row r="611" spans="1:11" x14ac:dyDescent="0.25">
      <c r="A611">
        <v>606</v>
      </c>
      <c r="B611" t="s">
        <v>715</v>
      </c>
      <c r="C611" t="s">
        <v>2392</v>
      </c>
      <c r="D611" t="s">
        <v>717</v>
      </c>
      <c r="E611" t="s">
        <v>2393</v>
      </c>
      <c r="F611" s="40">
        <v>45185</v>
      </c>
      <c r="G611" t="s">
        <v>247</v>
      </c>
      <c r="H611" t="s">
        <v>246</v>
      </c>
      <c r="I611" t="s">
        <v>9</v>
      </c>
      <c r="J611" s="35">
        <v>10000</v>
      </c>
      <c r="K611" s="35">
        <v>70000</v>
      </c>
    </row>
    <row r="612" spans="1:11" x14ac:dyDescent="0.25">
      <c r="A612">
        <v>607</v>
      </c>
      <c r="B612" t="s">
        <v>667</v>
      </c>
      <c r="C612" t="s">
        <v>2394</v>
      </c>
      <c r="D612" t="s">
        <v>669</v>
      </c>
      <c r="E612" t="s">
        <v>2395</v>
      </c>
      <c r="F612" s="40">
        <v>45185</v>
      </c>
      <c r="G612" t="s">
        <v>217</v>
      </c>
      <c r="H612" t="s">
        <v>216</v>
      </c>
      <c r="I612" t="s">
        <v>9</v>
      </c>
      <c r="J612" s="35">
        <v>10000</v>
      </c>
      <c r="K612" s="35">
        <v>60000</v>
      </c>
    </row>
    <row r="613" spans="1:11" x14ac:dyDescent="0.25">
      <c r="A613">
        <v>608</v>
      </c>
      <c r="B613" t="s">
        <v>655</v>
      </c>
      <c r="C613" t="s">
        <v>2396</v>
      </c>
      <c r="D613" t="s">
        <v>657</v>
      </c>
      <c r="E613" t="s">
        <v>2397</v>
      </c>
      <c r="F613" s="40">
        <v>45185</v>
      </c>
      <c r="G613" t="s">
        <v>269</v>
      </c>
      <c r="H613" t="s">
        <v>268</v>
      </c>
      <c r="I613" t="s">
        <v>9</v>
      </c>
      <c r="J613" s="35">
        <v>10000</v>
      </c>
      <c r="K613" s="35">
        <v>60000</v>
      </c>
    </row>
    <row r="614" spans="1:11" x14ac:dyDescent="0.25">
      <c r="A614">
        <v>609</v>
      </c>
      <c r="B614" t="s">
        <v>1872</v>
      </c>
      <c r="C614" t="s">
        <v>2410</v>
      </c>
      <c r="D614" t="s">
        <v>1874</v>
      </c>
      <c r="E614" t="s">
        <v>2411</v>
      </c>
      <c r="F614" s="40">
        <v>45185</v>
      </c>
      <c r="G614" t="s">
        <v>205</v>
      </c>
      <c r="H614" t="s">
        <v>204</v>
      </c>
      <c r="I614" t="s">
        <v>9</v>
      </c>
      <c r="J614" s="35">
        <v>200000</v>
      </c>
      <c r="K614" s="35">
        <v>440000</v>
      </c>
    </row>
    <row r="615" spans="1:11" x14ac:dyDescent="0.25">
      <c r="A615">
        <v>610</v>
      </c>
      <c r="B615" t="s">
        <v>1294</v>
      </c>
      <c r="C615" t="s">
        <v>2412</v>
      </c>
      <c r="D615" t="s">
        <v>1296</v>
      </c>
      <c r="E615" t="s">
        <v>2413</v>
      </c>
      <c r="F615" s="40">
        <v>45185</v>
      </c>
      <c r="G615" t="s">
        <v>169</v>
      </c>
      <c r="H615" t="s">
        <v>350</v>
      </c>
      <c r="I615" t="s">
        <v>9</v>
      </c>
      <c r="J615" s="35">
        <v>10000</v>
      </c>
      <c r="K615" s="35">
        <v>40000</v>
      </c>
    </row>
    <row r="616" spans="1:11" x14ac:dyDescent="0.25">
      <c r="A616">
        <v>611</v>
      </c>
      <c r="B616" t="s">
        <v>575</v>
      </c>
      <c r="C616" t="s">
        <v>2414</v>
      </c>
      <c r="D616" t="s">
        <v>577</v>
      </c>
      <c r="E616" t="s">
        <v>2415</v>
      </c>
      <c r="F616" s="40">
        <v>45185</v>
      </c>
      <c r="G616" t="s">
        <v>159</v>
      </c>
      <c r="H616" t="s">
        <v>158</v>
      </c>
      <c r="I616" t="s">
        <v>9</v>
      </c>
      <c r="J616" s="35">
        <v>10000</v>
      </c>
      <c r="K616" s="35">
        <v>70000</v>
      </c>
    </row>
    <row r="617" spans="1:11" x14ac:dyDescent="0.25">
      <c r="A617">
        <v>612</v>
      </c>
      <c r="B617" t="s">
        <v>555</v>
      </c>
      <c r="C617" t="s">
        <v>2416</v>
      </c>
      <c r="D617" t="s">
        <v>557</v>
      </c>
      <c r="E617" t="s">
        <v>2417</v>
      </c>
      <c r="F617" s="40">
        <v>45185</v>
      </c>
      <c r="G617" t="s">
        <v>187</v>
      </c>
      <c r="H617" t="s">
        <v>186</v>
      </c>
      <c r="I617" t="s">
        <v>9</v>
      </c>
      <c r="J617" s="35">
        <v>5000</v>
      </c>
      <c r="K617" s="35">
        <v>35000</v>
      </c>
    </row>
    <row r="618" spans="1:11" x14ac:dyDescent="0.25">
      <c r="A618">
        <v>613</v>
      </c>
      <c r="B618" t="s">
        <v>567</v>
      </c>
      <c r="C618" t="s">
        <v>2418</v>
      </c>
      <c r="D618" t="s">
        <v>569</v>
      </c>
      <c r="E618" t="s">
        <v>2419</v>
      </c>
      <c r="F618" s="40">
        <v>45185</v>
      </c>
      <c r="G618" t="s">
        <v>171</v>
      </c>
      <c r="H618" t="s">
        <v>170</v>
      </c>
      <c r="I618" t="s">
        <v>9</v>
      </c>
      <c r="J618" s="35">
        <v>5000</v>
      </c>
      <c r="K618" s="35">
        <v>40000</v>
      </c>
    </row>
    <row r="619" spans="1:11" x14ac:dyDescent="0.25">
      <c r="A619">
        <v>614</v>
      </c>
      <c r="B619" t="s">
        <v>987</v>
      </c>
      <c r="C619" t="s">
        <v>2420</v>
      </c>
      <c r="D619" t="s">
        <v>989</v>
      </c>
      <c r="E619" t="s">
        <v>2421</v>
      </c>
      <c r="F619" s="40">
        <v>45185</v>
      </c>
      <c r="G619" t="s">
        <v>141</v>
      </c>
      <c r="H619" t="s">
        <v>140</v>
      </c>
      <c r="I619" t="s">
        <v>9</v>
      </c>
      <c r="J619" s="35">
        <v>7000</v>
      </c>
      <c r="K619" s="35">
        <v>34000</v>
      </c>
    </row>
    <row r="620" spans="1:11" x14ac:dyDescent="0.25">
      <c r="A620">
        <v>615</v>
      </c>
      <c r="B620" t="s">
        <v>615</v>
      </c>
      <c r="C620" t="s">
        <v>2422</v>
      </c>
      <c r="D620" t="s">
        <v>617</v>
      </c>
      <c r="E620" t="s">
        <v>2423</v>
      </c>
      <c r="F620" s="40">
        <v>45185</v>
      </c>
      <c r="G620" t="s">
        <v>115</v>
      </c>
      <c r="H620" t="s">
        <v>114</v>
      </c>
      <c r="I620" t="s">
        <v>9</v>
      </c>
      <c r="J620" s="35">
        <v>5000</v>
      </c>
      <c r="K620" s="35">
        <v>40000</v>
      </c>
    </row>
    <row r="621" spans="1:11" x14ac:dyDescent="0.25">
      <c r="A621">
        <v>616</v>
      </c>
      <c r="B621" t="s">
        <v>1007</v>
      </c>
      <c r="C621" t="s">
        <v>2424</v>
      </c>
      <c r="D621" t="s">
        <v>1009</v>
      </c>
      <c r="E621" t="s">
        <v>2425</v>
      </c>
      <c r="F621" s="40">
        <v>45185</v>
      </c>
      <c r="G621" t="s">
        <v>123</v>
      </c>
      <c r="H621" t="s">
        <v>122</v>
      </c>
      <c r="I621" t="s">
        <v>9</v>
      </c>
      <c r="J621" s="35">
        <v>5000</v>
      </c>
      <c r="K621" s="35">
        <v>30000</v>
      </c>
    </row>
    <row r="622" spans="1:11" x14ac:dyDescent="0.25">
      <c r="A622">
        <v>617</v>
      </c>
      <c r="B622" t="s">
        <v>973</v>
      </c>
      <c r="C622" t="s">
        <v>2426</v>
      </c>
      <c r="D622" t="s">
        <v>975</v>
      </c>
      <c r="E622" t="s">
        <v>2427</v>
      </c>
      <c r="F622" s="40">
        <v>45185</v>
      </c>
      <c r="G622" t="s">
        <v>153</v>
      </c>
      <c r="H622" t="s">
        <v>152</v>
      </c>
      <c r="I622" t="s">
        <v>9</v>
      </c>
      <c r="J622" s="35">
        <v>10000</v>
      </c>
      <c r="K622" s="35">
        <v>35000</v>
      </c>
    </row>
    <row r="623" spans="1:11" x14ac:dyDescent="0.25">
      <c r="A623">
        <v>618</v>
      </c>
      <c r="B623" t="s">
        <v>2428</v>
      </c>
      <c r="C623" t="s">
        <v>2429</v>
      </c>
      <c r="D623" t="s">
        <v>2430</v>
      </c>
      <c r="E623" t="s">
        <v>2431</v>
      </c>
      <c r="F623" s="40">
        <v>45185</v>
      </c>
      <c r="G623" t="s">
        <v>341</v>
      </c>
      <c r="H623" t="s">
        <v>340</v>
      </c>
      <c r="I623" t="s">
        <v>9</v>
      </c>
      <c r="J623" s="35">
        <v>25000</v>
      </c>
      <c r="K623" s="35">
        <v>50000</v>
      </c>
    </row>
    <row r="624" spans="1:11" x14ac:dyDescent="0.25">
      <c r="A624">
        <v>619</v>
      </c>
      <c r="B624" t="s">
        <v>623</v>
      </c>
      <c r="C624" t="s">
        <v>2432</v>
      </c>
      <c r="D624" t="s">
        <v>625</v>
      </c>
      <c r="E624" t="s">
        <v>2433</v>
      </c>
      <c r="F624" s="40">
        <v>45185</v>
      </c>
      <c r="G624" t="s">
        <v>127</v>
      </c>
      <c r="H624" t="s">
        <v>126</v>
      </c>
      <c r="I624" t="s">
        <v>9</v>
      </c>
      <c r="J624" s="35">
        <v>20000</v>
      </c>
      <c r="K624" s="35">
        <v>60000</v>
      </c>
    </row>
    <row r="625" spans="1:11" x14ac:dyDescent="0.25">
      <c r="A625">
        <v>620</v>
      </c>
      <c r="B625" t="s">
        <v>735</v>
      </c>
      <c r="C625" t="s">
        <v>2434</v>
      </c>
      <c r="D625" t="s">
        <v>737</v>
      </c>
      <c r="E625" t="s">
        <v>2435</v>
      </c>
      <c r="F625" s="40">
        <v>45185</v>
      </c>
      <c r="G625" t="s">
        <v>329</v>
      </c>
      <c r="H625" t="s">
        <v>328</v>
      </c>
      <c r="I625" t="s">
        <v>9</v>
      </c>
      <c r="J625" s="35">
        <v>20000</v>
      </c>
      <c r="K625" s="35">
        <v>70000</v>
      </c>
    </row>
    <row r="626" spans="1:11" x14ac:dyDescent="0.25">
      <c r="A626">
        <v>621</v>
      </c>
      <c r="B626" t="s">
        <v>2436</v>
      </c>
      <c r="C626" t="s">
        <v>2437</v>
      </c>
      <c r="D626" t="s">
        <v>2438</v>
      </c>
      <c r="E626" t="s">
        <v>2439</v>
      </c>
      <c r="F626" s="40">
        <v>45185</v>
      </c>
      <c r="G626" t="s">
        <v>319</v>
      </c>
      <c r="H626" t="s">
        <v>318</v>
      </c>
      <c r="I626" t="s">
        <v>9</v>
      </c>
      <c r="J626" s="35">
        <v>10000</v>
      </c>
      <c r="K626" s="35">
        <v>20000</v>
      </c>
    </row>
    <row r="627" spans="1:11" x14ac:dyDescent="0.25">
      <c r="A627">
        <v>622</v>
      </c>
      <c r="B627" t="s">
        <v>747</v>
      </c>
      <c r="C627" t="s">
        <v>2440</v>
      </c>
      <c r="D627" t="s">
        <v>749</v>
      </c>
      <c r="E627" t="s">
        <v>2441</v>
      </c>
      <c r="F627" s="40">
        <v>45185</v>
      </c>
      <c r="G627" t="s">
        <v>321</v>
      </c>
      <c r="H627" t="s">
        <v>320</v>
      </c>
      <c r="I627" t="s">
        <v>9</v>
      </c>
      <c r="J627" s="35">
        <v>10000</v>
      </c>
      <c r="K627" s="35">
        <v>120000</v>
      </c>
    </row>
    <row r="628" spans="1:11" x14ac:dyDescent="0.25">
      <c r="A628">
        <v>623</v>
      </c>
      <c r="B628" t="s">
        <v>719</v>
      </c>
      <c r="C628" t="s">
        <v>2442</v>
      </c>
      <c r="D628" t="s">
        <v>721</v>
      </c>
      <c r="E628" t="s">
        <v>2443</v>
      </c>
      <c r="F628" s="40">
        <v>45185</v>
      </c>
      <c r="G628" t="s">
        <v>315</v>
      </c>
      <c r="H628" t="s">
        <v>314</v>
      </c>
      <c r="I628" t="s">
        <v>9</v>
      </c>
      <c r="J628" s="35">
        <v>15000</v>
      </c>
      <c r="K628" s="35">
        <v>105000</v>
      </c>
    </row>
    <row r="629" spans="1:11" x14ac:dyDescent="0.25">
      <c r="A629">
        <v>624</v>
      </c>
      <c r="B629" t="s">
        <v>1197</v>
      </c>
      <c r="C629" t="s">
        <v>2444</v>
      </c>
      <c r="D629" t="s">
        <v>1199</v>
      </c>
      <c r="E629" t="s">
        <v>2445</v>
      </c>
      <c r="F629" s="40">
        <v>45185</v>
      </c>
      <c r="G629" t="s">
        <v>327</v>
      </c>
      <c r="H629" t="s">
        <v>326</v>
      </c>
      <c r="I629" t="s">
        <v>9</v>
      </c>
      <c r="J629" s="35">
        <v>10000</v>
      </c>
      <c r="K629" s="35">
        <v>50000</v>
      </c>
    </row>
    <row r="630" spans="1:11" x14ac:dyDescent="0.25">
      <c r="A630">
        <v>625</v>
      </c>
      <c r="B630" t="s">
        <v>1704</v>
      </c>
      <c r="C630" t="s">
        <v>2446</v>
      </c>
      <c r="D630" t="s">
        <v>1706</v>
      </c>
      <c r="E630" t="s">
        <v>2447</v>
      </c>
      <c r="F630" s="40">
        <v>45185</v>
      </c>
      <c r="G630" t="s">
        <v>345</v>
      </c>
      <c r="H630" t="s">
        <v>344</v>
      </c>
      <c r="I630" t="s">
        <v>9</v>
      </c>
      <c r="J630" s="35">
        <v>100000</v>
      </c>
      <c r="K630" s="35">
        <v>275000</v>
      </c>
    </row>
    <row r="631" spans="1:11" x14ac:dyDescent="0.25">
      <c r="A631">
        <v>626</v>
      </c>
      <c r="B631" t="s">
        <v>1704</v>
      </c>
      <c r="C631" t="s">
        <v>2448</v>
      </c>
      <c r="D631" t="s">
        <v>1706</v>
      </c>
      <c r="E631" t="s">
        <v>2449</v>
      </c>
      <c r="F631" s="40">
        <v>45185</v>
      </c>
      <c r="G631" t="s">
        <v>345</v>
      </c>
      <c r="H631" t="s">
        <v>344</v>
      </c>
      <c r="I631" t="s">
        <v>9</v>
      </c>
      <c r="J631" s="35">
        <v>0</v>
      </c>
      <c r="K631" s="35">
        <v>175000</v>
      </c>
    </row>
    <row r="632" spans="1:11" x14ac:dyDescent="0.25">
      <c r="A632">
        <v>627</v>
      </c>
      <c r="B632" t="s">
        <v>1712</v>
      </c>
      <c r="C632" t="s">
        <v>2460</v>
      </c>
      <c r="D632" t="s">
        <v>1714</v>
      </c>
      <c r="E632" t="s">
        <v>2461</v>
      </c>
      <c r="F632" s="40">
        <v>45187</v>
      </c>
      <c r="G632" t="s">
        <v>465</v>
      </c>
      <c r="H632" t="s">
        <v>464</v>
      </c>
      <c r="I632" t="s">
        <v>9</v>
      </c>
      <c r="J632" s="35">
        <v>10000</v>
      </c>
      <c r="K632" s="35">
        <v>35000</v>
      </c>
    </row>
    <row r="633" spans="1:11" x14ac:dyDescent="0.25">
      <c r="A633">
        <v>628</v>
      </c>
      <c r="B633" t="s">
        <v>1480</v>
      </c>
      <c r="C633" t="s">
        <v>2462</v>
      </c>
      <c r="D633" t="s">
        <v>1482</v>
      </c>
      <c r="E633" t="s">
        <v>2463</v>
      </c>
      <c r="F633" s="40">
        <v>45187</v>
      </c>
      <c r="G633" t="s">
        <v>421</v>
      </c>
      <c r="H633" t="s">
        <v>420</v>
      </c>
      <c r="I633" t="s">
        <v>9</v>
      </c>
      <c r="J633" s="35">
        <v>4000</v>
      </c>
      <c r="K633" s="35">
        <v>22000</v>
      </c>
    </row>
    <row r="634" spans="1:11" x14ac:dyDescent="0.25">
      <c r="A634">
        <v>629</v>
      </c>
      <c r="B634" t="s">
        <v>1061</v>
      </c>
      <c r="C634" t="s">
        <v>2464</v>
      </c>
      <c r="D634" t="s">
        <v>1063</v>
      </c>
      <c r="E634" t="s">
        <v>2465</v>
      </c>
      <c r="F634" s="40">
        <v>45187</v>
      </c>
      <c r="G634" t="s">
        <v>427</v>
      </c>
      <c r="H634" t="s">
        <v>426</v>
      </c>
      <c r="I634" t="s">
        <v>9</v>
      </c>
      <c r="J634" s="35">
        <v>5000</v>
      </c>
      <c r="K634" s="35">
        <v>32000</v>
      </c>
    </row>
    <row r="635" spans="1:11" x14ac:dyDescent="0.25">
      <c r="A635">
        <v>630</v>
      </c>
      <c r="B635" t="s">
        <v>1484</v>
      </c>
      <c r="C635" t="s">
        <v>2466</v>
      </c>
      <c r="D635" t="s">
        <v>1486</v>
      </c>
      <c r="E635" t="s">
        <v>2467</v>
      </c>
      <c r="F635" s="40">
        <v>45187</v>
      </c>
      <c r="G635" t="s">
        <v>413</v>
      </c>
      <c r="H635" t="s">
        <v>412</v>
      </c>
      <c r="I635" t="s">
        <v>9</v>
      </c>
      <c r="J635" s="35">
        <v>2000</v>
      </c>
      <c r="K635" s="35">
        <v>9000</v>
      </c>
    </row>
    <row r="636" spans="1:11" x14ac:dyDescent="0.25">
      <c r="A636">
        <v>631</v>
      </c>
      <c r="B636" t="s">
        <v>1246</v>
      </c>
      <c r="C636" t="s">
        <v>2468</v>
      </c>
      <c r="D636" t="s">
        <v>1248</v>
      </c>
      <c r="E636" t="s">
        <v>2469</v>
      </c>
      <c r="F636" s="40">
        <v>45187</v>
      </c>
      <c r="G636" t="s">
        <v>81</v>
      </c>
      <c r="H636" t="s">
        <v>80</v>
      </c>
      <c r="I636" t="s">
        <v>9</v>
      </c>
      <c r="J636" s="35">
        <v>10000</v>
      </c>
      <c r="K636" s="35">
        <v>120000</v>
      </c>
    </row>
    <row r="637" spans="1:11" x14ac:dyDescent="0.25">
      <c r="A637">
        <v>632</v>
      </c>
      <c r="B637" t="s">
        <v>1238</v>
      </c>
      <c r="C637" t="s">
        <v>2470</v>
      </c>
      <c r="D637" t="s">
        <v>1240</v>
      </c>
      <c r="E637" t="s">
        <v>2471</v>
      </c>
      <c r="F637" s="40">
        <v>45187</v>
      </c>
      <c r="G637" t="s">
        <v>101</v>
      </c>
      <c r="H637" t="s">
        <v>100</v>
      </c>
      <c r="I637" t="s">
        <v>9</v>
      </c>
      <c r="J637" s="35">
        <v>10000</v>
      </c>
      <c r="K637" s="35">
        <v>45000</v>
      </c>
    </row>
    <row r="638" spans="1:11" x14ac:dyDescent="0.25">
      <c r="A638">
        <v>633</v>
      </c>
      <c r="B638" t="s">
        <v>1280</v>
      </c>
      <c r="C638" t="s">
        <v>2472</v>
      </c>
      <c r="D638" t="s">
        <v>1282</v>
      </c>
      <c r="E638" t="s">
        <v>2473</v>
      </c>
      <c r="F638" s="40">
        <v>45187</v>
      </c>
      <c r="G638" t="s">
        <v>99</v>
      </c>
      <c r="H638" t="s">
        <v>98</v>
      </c>
      <c r="I638" t="s">
        <v>9</v>
      </c>
      <c r="J638" s="35">
        <v>20000</v>
      </c>
      <c r="K638" s="35">
        <v>100000</v>
      </c>
    </row>
    <row r="639" spans="1:11" x14ac:dyDescent="0.25">
      <c r="A639">
        <v>634</v>
      </c>
      <c r="B639" t="s">
        <v>1266</v>
      </c>
      <c r="C639" t="s">
        <v>2474</v>
      </c>
      <c r="D639" t="s">
        <v>1268</v>
      </c>
      <c r="E639" t="s">
        <v>2475</v>
      </c>
      <c r="F639" s="40">
        <v>45187</v>
      </c>
      <c r="G639" t="s">
        <v>77</v>
      </c>
      <c r="H639" t="s">
        <v>76</v>
      </c>
      <c r="I639" t="s">
        <v>9</v>
      </c>
      <c r="J639" s="35">
        <v>5000</v>
      </c>
      <c r="K639" s="35">
        <v>45000</v>
      </c>
    </row>
    <row r="640" spans="1:11" x14ac:dyDescent="0.25">
      <c r="A640">
        <v>635</v>
      </c>
      <c r="B640" t="s">
        <v>1226</v>
      </c>
      <c r="C640" t="s">
        <v>2476</v>
      </c>
      <c r="D640" t="s">
        <v>1228</v>
      </c>
      <c r="E640" t="s">
        <v>2477</v>
      </c>
      <c r="F640" s="40">
        <v>45187</v>
      </c>
      <c r="G640" t="s">
        <v>105</v>
      </c>
      <c r="H640" t="s">
        <v>104</v>
      </c>
      <c r="I640" t="s">
        <v>9</v>
      </c>
      <c r="J640" s="35">
        <v>10000</v>
      </c>
      <c r="K640" s="35">
        <v>62000</v>
      </c>
    </row>
    <row r="641" spans="1:11" x14ac:dyDescent="0.25">
      <c r="A641">
        <v>636</v>
      </c>
      <c r="B641" t="s">
        <v>1272</v>
      </c>
      <c r="C641" t="s">
        <v>2478</v>
      </c>
      <c r="D641" t="s">
        <v>1274</v>
      </c>
      <c r="E641" t="s">
        <v>2479</v>
      </c>
      <c r="F641" s="40">
        <v>45187</v>
      </c>
      <c r="G641" t="s">
        <v>97</v>
      </c>
      <c r="H641" t="s">
        <v>96</v>
      </c>
      <c r="I641" t="s">
        <v>9</v>
      </c>
      <c r="J641" s="35">
        <v>10000</v>
      </c>
      <c r="K641" s="35">
        <v>80000</v>
      </c>
    </row>
    <row r="642" spans="1:11" x14ac:dyDescent="0.25">
      <c r="A642">
        <v>637</v>
      </c>
      <c r="B642" t="s">
        <v>953</v>
      </c>
      <c r="C642" t="s">
        <v>2480</v>
      </c>
      <c r="D642" t="s">
        <v>955</v>
      </c>
      <c r="E642" t="s">
        <v>2481</v>
      </c>
      <c r="F642" s="40">
        <v>45187</v>
      </c>
      <c r="G642" t="s">
        <v>231</v>
      </c>
      <c r="H642" t="s">
        <v>230</v>
      </c>
      <c r="I642" t="s">
        <v>9</v>
      </c>
      <c r="J642" s="35">
        <v>5000</v>
      </c>
      <c r="K642" s="35">
        <v>35000</v>
      </c>
    </row>
    <row r="643" spans="1:11" x14ac:dyDescent="0.25">
      <c r="A643">
        <v>638</v>
      </c>
      <c r="B643" t="s">
        <v>2482</v>
      </c>
      <c r="C643" t="s">
        <v>2483</v>
      </c>
      <c r="D643" t="s">
        <v>2484</v>
      </c>
      <c r="E643" t="s">
        <v>2485</v>
      </c>
      <c r="F643" s="40">
        <v>45187</v>
      </c>
      <c r="G643" t="s">
        <v>263</v>
      </c>
      <c r="H643" t="s">
        <v>262</v>
      </c>
      <c r="I643" t="s">
        <v>9</v>
      </c>
      <c r="J643" s="35">
        <v>10000</v>
      </c>
      <c r="K643" s="35">
        <v>20000</v>
      </c>
    </row>
    <row r="644" spans="1:11" x14ac:dyDescent="0.25">
      <c r="A644">
        <v>639</v>
      </c>
      <c r="B644" t="s">
        <v>631</v>
      </c>
      <c r="C644" t="s">
        <v>2486</v>
      </c>
      <c r="D644" t="s">
        <v>633</v>
      </c>
      <c r="E644" t="s">
        <v>2487</v>
      </c>
      <c r="F644" s="40">
        <v>45187</v>
      </c>
      <c r="G644" t="s">
        <v>249</v>
      </c>
      <c r="H644" t="s">
        <v>248</v>
      </c>
      <c r="I644" t="s">
        <v>9</v>
      </c>
      <c r="J644" s="35">
        <v>5000</v>
      </c>
      <c r="K644" s="35">
        <v>27000</v>
      </c>
    </row>
    <row r="645" spans="1:11" x14ac:dyDescent="0.25">
      <c r="A645">
        <v>640</v>
      </c>
      <c r="B645" t="s">
        <v>695</v>
      </c>
      <c r="C645" t="s">
        <v>2488</v>
      </c>
      <c r="D645" t="s">
        <v>697</v>
      </c>
      <c r="E645" t="s">
        <v>2489</v>
      </c>
      <c r="F645" s="40">
        <v>45187</v>
      </c>
      <c r="G645" t="s">
        <v>213</v>
      </c>
      <c r="H645" t="s">
        <v>212</v>
      </c>
      <c r="I645" t="s">
        <v>9</v>
      </c>
      <c r="J645" s="35">
        <v>7000</v>
      </c>
      <c r="K645" s="35">
        <v>38000</v>
      </c>
    </row>
    <row r="646" spans="1:11" x14ac:dyDescent="0.25">
      <c r="A646">
        <v>641</v>
      </c>
      <c r="B646" t="s">
        <v>691</v>
      </c>
      <c r="C646" t="s">
        <v>2490</v>
      </c>
      <c r="D646" t="s">
        <v>693</v>
      </c>
      <c r="E646" t="s">
        <v>2491</v>
      </c>
      <c r="F646" s="40">
        <v>45187</v>
      </c>
      <c r="G646" t="s">
        <v>277</v>
      </c>
      <c r="H646" t="s">
        <v>276</v>
      </c>
      <c r="I646" t="s">
        <v>9</v>
      </c>
      <c r="J646" s="35">
        <v>5000</v>
      </c>
      <c r="K646" s="35">
        <v>33000</v>
      </c>
    </row>
    <row r="647" spans="1:11" x14ac:dyDescent="0.25">
      <c r="A647">
        <v>642</v>
      </c>
      <c r="B647" t="s">
        <v>699</v>
      </c>
      <c r="C647" t="s">
        <v>2492</v>
      </c>
      <c r="D647" t="s">
        <v>701</v>
      </c>
      <c r="E647" t="s">
        <v>2493</v>
      </c>
      <c r="F647" s="40">
        <v>45187</v>
      </c>
      <c r="G647" t="s">
        <v>225</v>
      </c>
      <c r="H647" t="s">
        <v>224</v>
      </c>
      <c r="I647" t="s">
        <v>9</v>
      </c>
      <c r="J647" s="35">
        <v>5000</v>
      </c>
      <c r="K647" s="35">
        <v>30000</v>
      </c>
    </row>
    <row r="648" spans="1:11" x14ac:dyDescent="0.25">
      <c r="A648">
        <v>643</v>
      </c>
      <c r="B648" t="s">
        <v>703</v>
      </c>
      <c r="C648" t="s">
        <v>2494</v>
      </c>
      <c r="D648" t="s">
        <v>705</v>
      </c>
      <c r="E648" t="s">
        <v>2495</v>
      </c>
      <c r="F648" s="40">
        <v>45187</v>
      </c>
      <c r="G648" t="s">
        <v>253</v>
      </c>
      <c r="H648" t="s">
        <v>252</v>
      </c>
      <c r="I648" t="s">
        <v>9</v>
      </c>
      <c r="J648" s="35">
        <v>10000</v>
      </c>
      <c r="K648" s="35">
        <v>60000</v>
      </c>
    </row>
    <row r="649" spans="1:11" x14ac:dyDescent="0.25">
      <c r="A649">
        <v>644</v>
      </c>
      <c r="B649" t="s">
        <v>679</v>
      </c>
      <c r="C649" t="s">
        <v>2496</v>
      </c>
      <c r="D649" t="s">
        <v>681</v>
      </c>
      <c r="E649" t="s">
        <v>2497</v>
      </c>
      <c r="F649" s="40">
        <v>45187</v>
      </c>
      <c r="G649" t="s">
        <v>267</v>
      </c>
      <c r="H649" t="s">
        <v>266</v>
      </c>
      <c r="I649" t="s">
        <v>9</v>
      </c>
      <c r="J649" s="35">
        <v>10000</v>
      </c>
      <c r="K649" s="35">
        <v>110000</v>
      </c>
    </row>
    <row r="650" spans="1:11" x14ac:dyDescent="0.25">
      <c r="A650">
        <v>645</v>
      </c>
      <c r="B650" t="s">
        <v>647</v>
      </c>
      <c r="C650" t="s">
        <v>2498</v>
      </c>
      <c r="D650" t="s">
        <v>649</v>
      </c>
      <c r="E650" t="s">
        <v>2499</v>
      </c>
      <c r="F650" s="40">
        <v>45187</v>
      </c>
      <c r="G650" t="s">
        <v>261</v>
      </c>
      <c r="H650" t="s">
        <v>260</v>
      </c>
      <c r="I650" t="s">
        <v>9</v>
      </c>
      <c r="J650" s="35">
        <v>25000</v>
      </c>
      <c r="K650" s="35">
        <v>130000</v>
      </c>
    </row>
    <row r="651" spans="1:11" x14ac:dyDescent="0.25">
      <c r="A651">
        <v>646</v>
      </c>
      <c r="B651" t="s">
        <v>655</v>
      </c>
      <c r="C651" t="s">
        <v>2500</v>
      </c>
      <c r="D651" t="s">
        <v>657</v>
      </c>
      <c r="E651" t="s">
        <v>2501</v>
      </c>
      <c r="F651" s="40">
        <v>45187</v>
      </c>
      <c r="G651" t="s">
        <v>269</v>
      </c>
      <c r="H651" t="s">
        <v>268</v>
      </c>
      <c r="I651" t="s">
        <v>9</v>
      </c>
      <c r="J651" s="35">
        <v>10000</v>
      </c>
      <c r="K651" s="35">
        <v>70000</v>
      </c>
    </row>
    <row r="652" spans="1:11" x14ac:dyDescent="0.25">
      <c r="A652">
        <v>647</v>
      </c>
      <c r="B652" t="s">
        <v>667</v>
      </c>
      <c r="C652" t="s">
        <v>2502</v>
      </c>
      <c r="D652" t="s">
        <v>669</v>
      </c>
      <c r="E652" t="s">
        <v>2503</v>
      </c>
      <c r="F652" s="40">
        <v>45187</v>
      </c>
      <c r="G652" t="s">
        <v>217</v>
      </c>
      <c r="H652" t="s">
        <v>216</v>
      </c>
      <c r="I652" t="s">
        <v>9</v>
      </c>
      <c r="J652" s="35">
        <v>10000</v>
      </c>
      <c r="K652" s="35">
        <v>70000</v>
      </c>
    </row>
    <row r="653" spans="1:11" x14ac:dyDescent="0.25">
      <c r="A653">
        <v>648</v>
      </c>
      <c r="B653" t="s">
        <v>675</v>
      </c>
      <c r="C653" t="s">
        <v>2504</v>
      </c>
      <c r="D653" t="s">
        <v>677</v>
      </c>
      <c r="E653" t="s">
        <v>2505</v>
      </c>
      <c r="F653" s="40">
        <v>45187</v>
      </c>
      <c r="G653" t="s">
        <v>237</v>
      </c>
      <c r="H653" t="s">
        <v>236</v>
      </c>
      <c r="I653" t="s">
        <v>9</v>
      </c>
      <c r="J653" s="35">
        <v>15000</v>
      </c>
      <c r="K653" s="35">
        <v>50000</v>
      </c>
    </row>
    <row r="654" spans="1:11" x14ac:dyDescent="0.25">
      <c r="A654">
        <v>649</v>
      </c>
      <c r="B654" t="s">
        <v>1135</v>
      </c>
      <c r="C654" t="s">
        <v>2506</v>
      </c>
      <c r="D654" t="s">
        <v>1137</v>
      </c>
      <c r="E654" t="s">
        <v>2507</v>
      </c>
      <c r="F654" s="40">
        <v>45187</v>
      </c>
      <c r="G654" t="s">
        <v>489</v>
      </c>
      <c r="H654" t="s">
        <v>488</v>
      </c>
      <c r="I654" t="s">
        <v>9</v>
      </c>
      <c r="J654" s="35">
        <v>10000</v>
      </c>
      <c r="K654" s="35">
        <v>40000</v>
      </c>
    </row>
    <row r="655" spans="1:11" x14ac:dyDescent="0.25">
      <c r="A655">
        <v>650</v>
      </c>
      <c r="B655" t="s">
        <v>1139</v>
      </c>
      <c r="C655" t="s">
        <v>2508</v>
      </c>
      <c r="D655" t="s">
        <v>1141</v>
      </c>
      <c r="E655" t="s">
        <v>2509</v>
      </c>
      <c r="F655" s="40">
        <v>45187</v>
      </c>
      <c r="G655" t="s">
        <v>519</v>
      </c>
      <c r="H655" t="s">
        <v>518</v>
      </c>
      <c r="I655" t="s">
        <v>9</v>
      </c>
      <c r="J655" s="35">
        <v>10000</v>
      </c>
      <c r="K655" s="35">
        <v>35000</v>
      </c>
    </row>
    <row r="656" spans="1:11" x14ac:dyDescent="0.25">
      <c r="A656">
        <v>651</v>
      </c>
      <c r="B656" t="s">
        <v>1590</v>
      </c>
      <c r="C656" t="s">
        <v>2510</v>
      </c>
      <c r="D656" t="s">
        <v>1592</v>
      </c>
      <c r="E656" t="s">
        <v>2511</v>
      </c>
      <c r="F656" s="40">
        <v>45187</v>
      </c>
      <c r="G656" t="s">
        <v>485</v>
      </c>
      <c r="H656" t="s">
        <v>484</v>
      </c>
      <c r="I656" t="s">
        <v>9</v>
      </c>
      <c r="J656" s="35">
        <v>13000</v>
      </c>
      <c r="K656" s="35">
        <v>46000</v>
      </c>
    </row>
    <row r="657" spans="1:11" x14ac:dyDescent="0.25">
      <c r="A657">
        <v>652</v>
      </c>
      <c r="B657" t="s">
        <v>2512</v>
      </c>
      <c r="C657" t="s">
        <v>2513</v>
      </c>
      <c r="D657" t="s">
        <v>2514</v>
      </c>
      <c r="E657" t="s">
        <v>2515</v>
      </c>
      <c r="F657" s="40">
        <v>45187</v>
      </c>
      <c r="G657" t="s">
        <v>509</v>
      </c>
      <c r="H657" t="s">
        <v>508</v>
      </c>
      <c r="I657" t="s">
        <v>9</v>
      </c>
      <c r="J657" s="35">
        <v>10000</v>
      </c>
      <c r="K657" s="35">
        <v>20000</v>
      </c>
    </row>
    <row r="658" spans="1:11" x14ac:dyDescent="0.25">
      <c r="A658">
        <v>653</v>
      </c>
      <c r="B658" t="s">
        <v>1155</v>
      </c>
      <c r="C658" t="s">
        <v>2516</v>
      </c>
      <c r="D658" t="s">
        <v>1157</v>
      </c>
      <c r="E658" t="s">
        <v>2517</v>
      </c>
      <c r="F658" s="40">
        <v>45187</v>
      </c>
      <c r="G658" t="s">
        <v>483</v>
      </c>
      <c r="H658" t="s">
        <v>482</v>
      </c>
      <c r="I658" t="s">
        <v>9</v>
      </c>
      <c r="J658" s="35">
        <v>20000</v>
      </c>
      <c r="K658" s="35">
        <v>80000</v>
      </c>
    </row>
    <row r="659" spans="1:11" x14ac:dyDescent="0.25">
      <c r="A659">
        <v>654</v>
      </c>
      <c r="B659" t="s">
        <v>1131</v>
      </c>
      <c r="C659" t="s">
        <v>2518</v>
      </c>
      <c r="D659" t="s">
        <v>1133</v>
      </c>
      <c r="E659" t="s">
        <v>2519</v>
      </c>
      <c r="F659" s="40">
        <v>45187</v>
      </c>
      <c r="G659" t="s">
        <v>487</v>
      </c>
      <c r="H659" t="s">
        <v>486</v>
      </c>
      <c r="I659" t="s">
        <v>9</v>
      </c>
      <c r="J659" s="35">
        <v>5000</v>
      </c>
      <c r="K659" s="35">
        <v>20000</v>
      </c>
    </row>
    <row r="660" spans="1:11" x14ac:dyDescent="0.25">
      <c r="A660">
        <v>655</v>
      </c>
      <c r="B660" t="s">
        <v>2520</v>
      </c>
      <c r="C660" t="s">
        <v>2521</v>
      </c>
      <c r="D660" t="s">
        <v>2522</v>
      </c>
      <c r="E660" t="s">
        <v>2523</v>
      </c>
      <c r="F660" s="40">
        <v>45187</v>
      </c>
      <c r="G660" t="s">
        <v>495</v>
      </c>
      <c r="H660" t="s">
        <v>494</v>
      </c>
      <c r="I660" t="s">
        <v>9</v>
      </c>
      <c r="J660" s="35">
        <v>400000</v>
      </c>
      <c r="K660" s="35">
        <v>800000</v>
      </c>
    </row>
    <row r="661" spans="1:11" x14ac:dyDescent="0.25">
      <c r="A661">
        <v>656</v>
      </c>
      <c r="B661" t="s">
        <v>1580</v>
      </c>
      <c r="C661" t="s">
        <v>2524</v>
      </c>
      <c r="D661" t="s">
        <v>1582</v>
      </c>
      <c r="E661" t="s">
        <v>2525</v>
      </c>
      <c r="F661" s="40">
        <v>45187</v>
      </c>
      <c r="G661" t="s">
        <v>497</v>
      </c>
      <c r="H661" t="s">
        <v>496</v>
      </c>
      <c r="I661" t="s">
        <v>9</v>
      </c>
      <c r="J661" s="35">
        <v>35000</v>
      </c>
      <c r="K661" s="35">
        <v>110000</v>
      </c>
    </row>
    <row r="662" spans="1:11" x14ac:dyDescent="0.25">
      <c r="A662">
        <v>657</v>
      </c>
      <c r="B662" t="s">
        <v>1029</v>
      </c>
      <c r="C662" t="s">
        <v>2526</v>
      </c>
      <c r="D662" t="s">
        <v>1031</v>
      </c>
      <c r="E662" t="s">
        <v>2527</v>
      </c>
      <c r="F662" s="40">
        <v>45187</v>
      </c>
      <c r="G662" t="s">
        <v>411</v>
      </c>
      <c r="H662" t="s">
        <v>410</v>
      </c>
      <c r="I662" t="s">
        <v>9</v>
      </c>
      <c r="J662" s="35">
        <v>5000</v>
      </c>
      <c r="K662" s="35">
        <v>35000</v>
      </c>
    </row>
    <row r="663" spans="1:11" x14ac:dyDescent="0.25">
      <c r="A663">
        <v>658</v>
      </c>
      <c r="B663" t="s">
        <v>1462</v>
      </c>
      <c r="C663" t="s">
        <v>2528</v>
      </c>
      <c r="D663" t="s">
        <v>1464</v>
      </c>
      <c r="E663" t="s">
        <v>2529</v>
      </c>
      <c r="F663" s="40">
        <v>45187</v>
      </c>
      <c r="G663" t="s">
        <v>453</v>
      </c>
      <c r="H663" t="s">
        <v>452</v>
      </c>
      <c r="I663" t="s">
        <v>9</v>
      </c>
      <c r="J663" s="35">
        <v>5000</v>
      </c>
      <c r="K663" s="35">
        <v>25000</v>
      </c>
    </row>
    <row r="664" spans="1:11" x14ac:dyDescent="0.25">
      <c r="A664">
        <v>659</v>
      </c>
      <c r="B664" t="s">
        <v>1458</v>
      </c>
      <c r="C664" t="s">
        <v>2530</v>
      </c>
      <c r="D664" t="s">
        <v>1460</v>
      </c>
      <c r="E664" t="s">
        <v>2531</v>
      </c>
      <c r="F664" s="40">
        <v>45187</v>
      </c>
      <c r="G664" t="s">
        <v>418</v>
      </c>
      <c r="H664" t="s">
        <v>419</v>
      </c>
      <c r="I664" t="s">
        <v>9</v>
      </c>
      <c r="J664" s="35">
        <v>50000</v>
      </c>
      <c r="K664" s="35">
        <v>200000</v>
      </c>
    </row>
    <row r="665" spans="1:11" x14ac:dyDescent="0.25">
      <c r="A665">
        <v>660</v>
      </c>
      <c r="B665" t="s">
        <v>1041</v>
      </c>
      <c r="C665" t="s">
        <v>2532</v>
      </c>
      <c r="D665" t="s">
        <v>1043</v>
      </c>
      <c r="E665" t="s">
        <v>2533</v>
      </c>
      <c r="F665" s="40">
        <v>45187</v>
      </c>
      <c r="G665" t="s">
        <v>443</v>
      </c>
      <c r="H665" t="s">
        <v>442</v>
      </c>
      <c r="I665" t="s">
        <v>9</v>
      </c>
      <c r="J665" s="35">
        <v>5000</v>
      </c>
      <c r="K665" s="35">
        <v>21000</v>
      </c>
    </row>
    <row r="666" spans="1:11" x14ac:dyDescent="0.25">
      <c r="A666">
        <v>661</v>
      </c>
      <c r="B666" t="s">
        <v>1452</v>
      </c>
      <c r="C666" t="s">
        <v>2534</v>
      </c>
      <c r="D666" t="s">
        <v>1454</v>
      </c>
      <c r="E666" t="s">
        <v>2535</v>
      </c>
      <c r="F666" s="40">
        <v>45187</v>
      </c>
      <c r="G666" t="s">
        <v>433</v>
      </c>
      <c r="H666" t="s">
        <v>432</v>
      </c>
      <c r="I666" t="s">
        <v>9</v>
      </c>
      <c r="J666" s="35">
        <v>5000</v>
      </c>
      <c r="K666" s="35">
        <v>30000</v>
      </c>
    </row>
    <row r="667" spans="1:11" x14ac:dyDescent="0.25">
      <c r="A667">
        <v>662</v>
      </c>
      <c r="B667" t="s">
        <v>2163</v>
      </c>
      <c r="C667" t="s">
        <v>2536</v>
      </c>
      <c r="D667" t="s">
        <v>2165</v>
      </c>
      <c r="E667" t="s">
        <v>2537</v>
      </c>
      <c r="F667" s="40">
        <v>45187</v>
      </c>
      <c r="G667" t="s">
        <v>463</v>
      </c>
      <c r="H667" t="s">
        <v>462</v>
      </c>
      <c r="I667" t="s">
        <v>9</v>
      </c>
      <c r="J667" s="35">
        <v>10000</v>
      </c>
      <c r="K667" s="35">
        <v>40000</v>
      </c>
    </row>
    <row r="668" spans="1:11" x14ac:dyDescent="0.25">
      <c r="A668">
        <v>663</v>
      </c>
      <c r="B668" t="s">
        <v>1017</v>
      </c>
      <c r="C668" t="s">
        <v>2538</v>
      </c>
      <c r="D668" t="s">
        <v>1019</v>
      </c>
      <c r="E668" t="s">
        <v>2539</v>
      </c>
      <c r="F668" s="40">
        <v>45187</v>
      </c>
      <c r="G668" t="s">
        <v>445</v>
      </c>
      <c r="H668" t="s">
        <v>444</v>
      </c>
      <c r="I668" t="s">
        <v>9</v>
      </c>
      <c r="J668" s="35">
        <v>5000</v>
      </c>
      <c r="K668" s="35">
        <v>80000</v>
      </c>
    </row>
    <row r="669" spans="1:11" x14ac:dyDescent="0.25">
      <c r="A669">
        <v>664</v>
      </c>
      <c r="B669" t="s">
        <v>1069</v>
      </c>
      <c r="C669" t="s">
        <v>2540</v>
      </c>
      <c r="D669" t="s">
        <v>1071</v>
      </c>
      <c r="E669" t="s">
        <v>2541</v>
      </c>
      <c r="F669" s="40">
        <v>45187</v>
      </c>
      <c r="G669" t="s">
        <v>435</v>
      </c>
      <c r="H669" t="s">
        <v>434</v>
      </c>
      <c r="I669" t="s">
        <v>9</v>
      </c>
      <c r="J669" s="35">
        <v>20000</v>
      </c>
      <c r="K669" s="35">
        <v>90000</v>
      </c>
    </row>
    <row r="670" spans="1:11" x14ac:dyDescent="0.25">
      <c r="A670">
        <v>665</v>
      </c>
      <c r="B670" t="s">
        <v>1466</v>
      </c>
      <c r="C670" t="s">
        <v>2542</v>
      </c>
      <c r="D670" t="s">
        <v>1468</v>
      </c>
      <c r="E670" t="s">
        <v>2543</v>
      </c>
      <c r="F670" s="40">
        <v>45187</v>
      </c>
      <c r="G670" t="s">
        <v>475</v>
      </c>
      <c r="H670" t="s">
        <v>474</v>
      </c>
      <c r="I670" t="s">
        <v>9</v>
      </c>
      <c r="J670" s="35">
        <v>5000</v>
      </c>
      <c r="K670" s="35">
        <v>50000</v>
      </c>
    </row>
    <row r="671" spans="1:11" x14ac:dyDescent="0.25">
      <c r="A671">
        <v>666</v>
      </c>
      <c r="B671" t="s">
        <v>1718</v>
      </c>
      <c r="C671" t="s">
        <v>2544</v>
      </c>
      <c r="D671" t="s">
        <v>1720</v>
      </c>
      <c r="E671" t="s">
        <v>2545</v>
      </c>
      <c r="F671" s="40">
        <v>45187</v>
      </c>
      <c r="G671" t="s">
        <v>431</v>
      </c>
      <c r="H671" t="s">
        <v>430</v>
      </c>
      <c r="I671" t="s">
        <v>9</v>
      </c>
      <c r="J671" s="35">
        <v>20000</v>
      </c>
      <c r="K671" s="35">
        <v>132000</v>
      </c>
    </row>
    <row r="672" spans="1:11" x14ac:dyDescent="0.25">
      <c r="A672">
        <v>667</v>
      </c>
      <c r="B672" t="s">
        <v>2298</v>
      </c>
      <c r="C672" t="s">
        <v>2546</v>
      </c>
      <c r="D672" t="s">
        <v>2300</v>
      </c>
      <c r="E672" t="s">
        <v>2547</v>
      </c>
      <c r="F672" s="40">
        <v>45187</v>
      </c>
      <c r="G672" t="s">
        <v>1321</v>
      </c>
      <c r="H672" t="s">
        <v>1320</v>
      </c>
      <c r="I672" t="s">
        <v>9</v>
      </c>
      <c r="J672" s="35">
        <v>10000</v>
      </c>
      <c r="K672" s="35">
        <v>30000</v>
      </c>
    </row>
    <row r="673" spans="1:11" x14ac:dyDescent="0.25">
      <c r="A673">
        <v>668</v>
      </c>
      <c r="B673" t="s">
        <v>2294</v>
      </c>
      <c r="C673" t="s">
        <v>2548</v>
      </c>
      <c r="D673" t="s">
        <v>2296</v>
      </c>
      <c r="E673" t="s">
        <v>2549</v>
      </c>
      <c r="F673" s="40">
        <v>45187</v>
      </c>
      <c r="G673" t="s">
        <v>1343</v>
      </c>
      <c r="H673" t="s">
        <v>1342</v>
      </c>
      <c r="I673" t="s">
        <v>9</v>
      </c>
      <c r="J673" s="35">
        <v>5000</v>
      </c>
      <c r="K673" s="35">
        <v>15000</v>
      </c>
    </row>
    <row r="674" spans="1:11" x14ac:dyDescent="0.25">
      <c r="A674">
        <v>669</v>
      </c>
      <c r="B674" t="s">
        <v>2269</v>
      </c>
      <c r="C674" t="s">
        <v>2550</v>
      </c>
      <c r="D674" t="s">
        <v>2271</v>
      </c>
      <c r="E674" t="s">
        <v>2551</v>
      </c>
      <c r="F674" s="40">
        <v>45187</v>
      </c>
      <c r="G674" t="s">
        <v>1333</v>
      </c>
      <c r="H674" t="s">
        <v>1332</v>
      </c>
      <c r="I674" t="s">
        <v>9</v>
      </c>
      <c r="J674" s="35">
        <v>5000</v>
      </c>
      <c r="K674" s="35">
        <v>25000</v>
      </c>
    </row>
    <row r="675" spans="1:11" x14ac:dyDescent="0.25">
      <c r="A675">
        <v>670</v>
      </c>
      <c r="B675" t="s">
        <v>2552</v>
      </c>
      <c r="C675" t="s">
        <v>2553</v>
      </c>
      <c r="D675" t="s">
        <v>2554</v>
      </c>
      <c r="E675" t="s">
        <v>2555</v>
      </c>
      <c r="F675" s="40">
        <v>45187</v>
      </c>
      <c r="G675" t="s">
        <v>1327</v>
      </c>
      <c r="H675" t="s">
        <v>1326</v>
      </c>
      <c r="I675" t="s">
        <v>9</v>
      </c>
      <c r="J675" s="35">
        <v>5000</v>
      </c>
      <c r="K675" s="35">
        <v>10000</v>
      </c>
    </row>
    <row r="676" spans="1:11" x14ac:dyDescent="0.25">
      <c r="A676">
        <v>671</v>
      </c>
      <c r="B676" t="s">
        <v>2265</v>
      </c>
      <c r="C676" t="s">
        <v>2556</v>
      </c>
      <c r="D676" t="s">
        <v>2267</v>
      </c>
      <c r="E676" t="s">
        <v>2557</v>
      </c>
      <c r="F676" s="40">
        <v>45187</v>
      </c>
      <c r="G676" t="s">
        <v>1323</v>
      </c>
      <c r="H676" t="s">
        <v>1322</v>
      </c>
      <c r="I676" t="s">
        <v>9</v>
      </c>
      <c r="J676" s="35">
        <v>10000</v>
      </c>
      <c r="K676" s="35">
        <v>40000</v>
      </c>
    </row>
    <row r="677" spans="1:11" x14ac:dyDescent="0.25">
      <c r="A677">
        <v>672</v>
      </c>
      <c r="B677" t="s">
        <v>2558</v>
      </c>
      <c r="C677" t="s">
        <v>2559</v>
      </c>
      <c r="D677" t="s">
        <v>2560</v>
      </c>
      <c r="E677" t="s">
        <v>2561</v>
      </c>
      <c r="F677" s="40">
        <v>45187</v>
      </c>
      <c r="G677" t="s">
        <v>1335</v>
      </c>
      <c r="H677" t="s">
        <v>1334</v>
      </c>
      <c r="I677" t="s">
        <v>9</v>
      </c>
      <c r="J677" s="35">
        <v>5000</v>
      </c>
      <c r="K677" s="35">
        <v>10000</v>
      </c>
    </row>
    <row r="678" spans="1:11" x14ac:dyDescent="0.25">
      <c r="A678">
        <v>673</v>
      </c>
      <c r="B678" t="s">
        <v>541</v>
      </c>
      <c r="C678" t="s">
        <v>2562</v>
      </c>
      <c r="D678" t="s">
        <v>543</v>
      </c>
      <c r="E678" t="s">
        <v>2563</v>
      </c>
      <c r="F678" s="40">
        <v>45187</v>
      </c>
      <c r="G678" t="s">
        <v>291</v>
      </c>
      <c r="H678" t="s">
        <v>290</v>
      </c>
      <c r="I678" t="s">
        <v>9</v>
      </c>
      <c r="J678" s="35">
        <v>30000</v>
      </c>
      <c r="K678" s="35">
        <v>140000</v>
      </c>
    </row>
    <row r="679" spans="1:11" x14ac:dyDescent="0.25">
      <c r="A679">
        <v>674</v>
      </c>
      <c r="B679" t="s">
        <v>529</v>
      </c>
      <c r="C679" t="s">
        <v>2564</v>
      </c>
      <c r="D679" t="s">
        <v>531</v>
      </c>
      <c r="E679" t="s">
        <v>2565</v>
      </c>
      <c r="F679" s="40">
        <v>45187</v>
      </c>
      <c r="G679" t="s">
        <v>305</v>
      </c>
      <c r="H679" t="s">
        <v>304</v>
      </c>
      <c r="I679" t="s">
        <v>9</v>
      </c>
      <c r="J679" s="35">
        <v>5000</v>
      </c>
      <c r="K679" s="35">
        <v>20000</v>
      </c>
    </row>
    <row r="680" spans="1:11" x14ac:dyDescent="0.25">
      <c r="A680">
        <v>675</v>
      </c>
      <c r="B680" t="s">
        <v>1211</v>
      </c>
      <c r="C680" t="s">
        <v>2566</v>
      </c>
      <c r="D680" t="s">
        <v>535</v>
      </c>
      <c r="E680" t="s">
        <v>2567</v>
      </c>
      <c r="F680" s="40">
        <v>45187</v>
      </c>
      <c r="G680" t="s">
        <v>285</v>
      </c>
      <c r="H680" t="s">
        <v>284</v>
      </c>
      <c r="I680" t="s">
        <v>9</v>
      </c>
      <c r="J680" s="35">
        <v>10000</v>
      </c>
      <c r="K680" s="35">
        <v>38000</v>
      </c>
    </row>
    <row r="681" spans="1:11" x14ac:dyDescent="0.25">
      <c r="A681">
        <v>676</v>
      </c>
      <c r="B681" t="s">
        <v>1306</v>
      </c>
      <c r="C681" t="s">
        <v>2568</v>
      </c>
      <c r="D681" t="s">
        <v>1308</v>
      </c>
      <c r="E681" t="s">
        <v>2569</v>
      </c>
      <c r="F681" s="40">
        <v>45187</v>
      </c>
      <c r="G681" t="s">
        <v>359</v>
      </c>
      <c r="H681" t="s">
        <v>358</v>
      </c>
      <c r="I681" t="s">
        <v>9</v>
      </c>
      <c r="J681" s="35">
        <v>7000</v>
      </c>
      <c r="K681" s="35">
        <v>46000</v>
      </c>
    </row>
    <row r="682" spans="1:11" x14ac:dyDescent="0.25">
      <c r="A682">
        <v>677</v>
      </c>
      <c r="B682" t="s">
        <v>2310</v>
      </c>
      <c r="C682" t="s">
        <v>2570</v>
      </c>
      <c r="D682" t="s">
        <v>2312</v>
      </c>
      <c r="E682" t="s">
        <v>2571</v>
      </c>
      <c r="F682" s="40">
        <v>45187</v>
      </c>
      <c r="G682" t="s">
        <v>836</v>
      </c>
      <c r="H682" t="s">
        <v>835</v>
      </c>
      <c r="I682" t="s">
        <v>9</v>
      </c>
      <c r="J682" s="35">
        <v>10000</v>
      </c>
      <c r="K682" s="35">
        <v>30000</v>
      </c>
    </row>
    <row r="683" spans="1:11" x14ac:dyDescent="0.25">
      <c r="A683">
        <v>678</v>
      </c>
      <c r="B683" t="s">
        <v>1836</v>
      </c>
      <c r="C683" t="s">
        <v>2572</v>
      </c>
      <c r="D683" t="s">
        <v>1838</v>
      </c>
      <c r="E683" t="s">
        <v>2573</v>
      </c>
      <c r="F683" s="40">
        <v>45187</v>
      </c>
      <c r="G683" t="s">
        <v>363</v>
      </c>
      <c r="H683" t="s">
        <v>362</v>
      </c>
      <c r="I683" t="s">
        <v>9</v>
      </c>
      <c r="J683" s="35">
        <v>8000</v>
      </c>
      <c r="K683" s="35">
        <v>46000</v>
      </c>
    </row>
    <row r="684" spans="1:11" x14ac:dyDescent="0.25">
      <c r="A684">
        <v>679</v>
      </c>
      <c r="B684" t="s">
        <v>2322</v>
      </c>
      <c r="C684" t="s">
        <v>2574</v>
      </c>
      <c r="D684" t="s">
        <v>2324</v>
      </c>
      <c r="E684" t="s">
        <v>2575</v>
      </c>
      <c r="F684" s="40">
        <v>45187</v>
      </c>
      <c r="G684" t="s">
        <v>838</v>
      </c>
      <c r="H684" t="s">
        <v>837</v>
      </c>
      <c r="I684" t="s">
        <v>9</v>
      </c>
      <c r="J684" s="35">
        <v>5000</v>
      </c>
      <c r="K684" s="35">
        <v>30000</v>
      </c>
    </row>
    <row r="685" spans="1:11" x14ac:dyDescent="0.25">
      <c r="A685">
        <v>680</v>
      </c>
      <c r="B685" t="s">
        <v>1490</v>
      </c>
      <c r="C685" t="s">
        <v>2576</v>
      </c>
      <c r="D685" t="s">
        <v>1492</v>
      </c>
      <c r="E685" t="s">
        <v>2577</v>
      </c>
      <c r="F685" s="40">
        <v>45187</v>
      </c>
      <c r="G685" t="s">
        <v>361</v>
      </c>
      <c r="H685" t="s">
        <v>360</v>
      </c>
      <c r="I685" t="s">
        <v>9</v>
      </c>
      <c r="J685" s="35">
        <v>10000</v>
      </c>
      <c r="K685" s="35">
        <v>25000</v>
      </c>
    </row>
    <row r="686" spans="1:11" x14ac:dyDescent="0.25">
      <c r="A686">
        <v>681</v>
      </c>
      <c r="B686" t="s">
        <v>719</v>
      </c>
      <c r="C686" t="s">
        <v>2578</v>
      </c>
      <c r="D686" t="s">
        <v>721</v>
      </c>
      <c r="E686" t="s">
        <v>2579</v>
      </c>
      <c r="F686" s="40">
        <v>45187</v>
      </c>
      <c r="G686" t="s">
        <v>315</v>
      </c>
      <c r="H686" t="s">
        <v>314</v>
      </c>
      <c r="I686" t="s">
        <v>9</v>
      </c>
      <c r="J686" s="35">
        <v>15000</v>
      </c>
      <c r="K686" s="35">
        <v>120000</v>
      </c>
    </row>
    <row r="687" spans="1:11" x14ac:dyDescent="0.25">
      <c r="A687">
        <v>682</v>
      </c>
      <c r="B687" t="s">
        <v>2580</v>
      </c>
      <c r="C687" t="s">
        <v>2581</v>
      </c>
      <c r="D687" t="s">
        <v>2582</v>
      </c>
      <c r="E687" t="s">
        <v>2583</v>
      </c>
      <c r="F687" s="40">
        <v>45187</v>
      </c>
      <c r="G687" t="s">
        <v>317</v>
      </c>
      <c r="H687" t="s">
        <v>316</v>
      </c>
      <c r="I687" t="s">
        <v>9</v>
      </c>
      <c r="J687" s="35">
        <v>50000</v>
      </c>
      <c r="K687" s="35">
        <v>100000</v>
      </c>
    </row>
    <row r="688" spans="1:11" x14ac:dyDescent="0.25">
      <c r="A688">
        <v>683</v>
      </c>
      <c r="B688" t="s">
        <v>1704</v>
      </c>
      <c r="C688" t="s">
        <v>2584</v>
      </c>
      <c r="D688" t="s">
        <v>1706</v>
      </c>
      <c r="E688" t="s">
        <v>2585</v>
      </c>
      <c r="F688" s="40">
        <v>45187</v>
      </c>
      <c r="G688" t="s">
        <v>345</v>
      </c>
      <c r="H688" t="s">
        <v>344</v>
      </c>
      <c r="I688" t="s">
        <v>9</v>
      </c>
      <c r="J688" s="35">
        <v>30000</v>
      </c>
      <c r="K688" s="35">
        <v>235000</v>
      </c>
    </row>
    <row r="689" spans="1:11" x14ac:dyDescent="0.25">
      <c r="A689">
        <v>684</v>
      </c>
      <c r="B689" t="s">
        <v>747</v>
      </c>
      <c r="C689" t="s">
        <v>2586</v>
      </c>
      <c r="D689" t="s">
        <v>749</v>
      </c>
      <c r="E689" t="s">
        <v>2587</v>
      </c>
      <c r="F689" s="40">
        <v>45187</v>
      </c>
      <c r="G689" t="s">
        <v>321</v>
      </c>
      <c r="H689" t="s">
        <v>320</v>
      </c>
      <c r="I689" t="s">
        <v>9</v>
      </c>
      <c r="J689" s="35">
        <v>15000</v>
      </c>
      <c r="K689" s="35">
        <v>140000</v>
      </c>
    </row>
    <row r="690" spans="1:11" x14ac:dyDescent="0.25">
      <c r="A690">
        <v>685</v>
      </c>
      <c r="B690" t="s">
        <v>739</v>
      </c>
      <c r="C690" t="s">
        <v>2588</v>
      </c>
      <c r="D690" t="s">
        <v>741</v>
      </c>
      <c r="E690" t="s">
        <v>2589</v>
      </c>
      <c r="F690" s="40">
        <v>45187</v>
      </c>
      <c r="G690" t="s">
        <v>333</v>
      </c>
      <c r="H690" t="s">
        <v>332</v>
      </c>
      <c r="I690" t="s">
        <v>9</v>
      </c>
      <c r="J690" s="35">
        <v>10000</v>
      </c>
      <c r="K690" s="35">
        <v>50000</v>
      </c>
    </row>
    <row r="691" spans="1:11" x14ac:dyDescent="0.25">
      <c r="A691">
        <v>686</v>
      </c>
      <c r="B691" t="s">
        <v>731</v>
      </c>
      <c r="C691" t="s">
        <v>2590</v>
      </c>
      <c r="D691" t="s">
        <v>733</v>
      </c>
      <c r="E691" t="s">
        <v>2591</v>
      </c>
      <c r="F691" s="40">
        <v>45187</v>
      </c>
      <c r="G691" t="s">
        <v>335</v>
      </c>
      <c r="H691" t="s">
        <v>334</v>
      </c>
      <c r="I691" t="s">
        <v>9</v>
      </c>
      <c r="J691" s="35">
        <v>5000</v>
      </c>
      <c r="K691" s="35">
        <v>20000</v>
      </c>
    </row>
    <row r="692" spans="1:11" x14ac:dyDescent="0.25">
      <c r="A692">
        <v>687</v>
      </c>
      <c r="B692" t="s">
        <v>2428</v>
      </c>
      <c r="C692" t="s">
        <v>2592</v>
      </c>
      <c r="D692" t="s">
        <v>2430</v>
      </c>
      <c r="E692" t="s">
        <v>2593</v>
      </c>
      <c r="F692" s="40">
        <v>45187</v>
      </c>
      <c r="G692" t="s">
        <v>341</v>
      </c>
      <c r="H692" t="s">
        <v>340</v>
      </c>
      <c r="I692" t="s">
        <v>9</v>
      </c>
      <c r="J692" s="35">
        <v>20000</v>
      </c>
      <c r="K692" s="35">
        <v>65000</v>
      </c>
    </row>
    <row r="693" spans="1:11" x14ac:dyDescent="0.25">
      <c r="A693">
        <v>688</v>
      </c>
      <c r="B693" t="s">
        <v>735</v>
      </c>
      <c r="C693" t="s">
        <v>2594</v>
      </c>
      <c r="D693" t="s">
        <v>737</v>
      </c>
      <c r="E693" t="s">
        <v>2595</v>
      </c>
      <c r="F693" s="40">
        <v>45187</v>
      </c>
      <c r="G693" t="s">
        <v>329</v>
      </c>
      <c r="H693" t="s">
        <v>328</v>
      </c>
      <c r="I693" t="s">
        <v>9</v>
      </c>
      <c r="J693" s="35">
        <v>20000</v>
      </c>
      <c r="K693" s="35">
        <v>90000</v>
      </c>
    </row>
    <row r="694" spans="1:11" x14ac:dyDescent="0.25">
      <c r="A694">
        <v>689</v>
      </c>
      <c r="B694" t="s">
        <v>2596</v>
      </c>
      <c r="C694" t="s">
        <v>2597</v>
      </c>
      <c r="D694" t="s">
        <v>2598</v>
      </c>
      <c r="E694" t="s">
        <v>2599</v>
      </c>
      <c r="F694" s="40">
        <v>45187</v>
      </c>
      <c r="G694" t="s">
        <v>1725</v>
      </c>
      <c r="H694" t="s">
        <v>1724</v>
      </c>
      <c r="I694" t="s">
        <v>9</v>
      </c>
      <c r="J694" s="35">
        <v>10000</v>
      </c>
      <c r="K694" s="35">
        <v>20000</v>
      </c>
    </row>
    <row r="695" spans="1:11" x14ac:dyDescent="0.25">
      <c r="A695">
        <v>690</v>
      </c>
      <c r="B695" t="s">
        <v>587</v>
      </c>
      <c r="C695" t="s">
        <v>2600</v>
      </c>
      <c r="D695" t="s">
        <v>589</v>
      </c>
      <c r="E695" t="s">
        <v>2601</v>
      </c>
      <c r="F695" s="40">
        <v>45187</v>
      </c>
      <c r="G695" t="s">
        <v>168</v>
      </c>
      <c r="H695" t="s">
        <v>167</v>
      </c>
      <c r="I695" t="s">
        <v>9</v>
      </c>
      <c r="J695" s="35">
        <v>10000</v>
      </c>
      <c r="K695" s="35">
        <v>40000</v>
      </c>
    </row>
    <row r="696" spans="1:11" x14ac:dyDescent="0.25">
      <c r="A696">
        <v>691</v>
      </c>
      <c r="B696" t="s">
        <v>555</v>
      </c>
      <c r="C696" t="s">
        <v>2602</v>
      </c>
      <c r="D696" t="s">
        <v>557</v>
      </c>
      <c r="E696" t="s">
        <v>2603</v>
      </c>
      <c r="F696" s="40">
        <v>45187</v>
      </c>
      <c r="G696" t="s">
        <v>187</v>
      </c>
      <c r="H696" t="s">
        <v>186</v>
      </c>
      <c r="I696" t="s">
        <v>9</v>
      </c>
      <c r="J696" s="35">
        <v>5000</v>
      </c>
      <c r="K696" s="35">
        <v>40000</v>
      </c>
    </row>
    <row r="697" spans="1:11" x14ac:dyDescent="0.25">
      <c r="A697">
        <v>692</v>
      </c>
      <c r="B697" t="s">
        <v>2123</v>
      </c>
      <c r="C697" t="s">
        <v>2604</v>
      </c>
      <c r="D697" t="s">
        <v>2125</v>
      </c>
      <c r="E697" t="s">
        <v>2605</v>
      </c>
      <c r="F697" s="40">
        <v>45187</v>
      </c>
      <c r="G697" t="s">
        <v>164</v>
      </c>
      <c r="H697" t="s">
        <v>348</v>
      </c>
      <c r="I697" t="s">
        <v>9</v>
      </c>
      <c r="J697" s="35">
        <v>10000</v>
      </c>
      <c r="K697" s="35">
        <v>30000</v>
      </c>
    </row>
    <row r="698" spans="1:11" x14ac:dyDescent="0.25">
      <c r="A698">
        <v>693</v>
      </c>
      <c r="B698" t="s">
        <v>1294</v>
      </c>
      <c r="C698" t="s">
        <v>2606</v>
      </c>
      <c r="D698" t="s">
        <v>1296</v>
      </c>
      <c r="E698" t="s">
        <v>2607</v>
      </c>
      <c r="F698" s="40">
        <v>45187</v>
      </c>
      <c r="G698" t="s">
        <v>169</v>
      </c>
      <c r="H698" t="s">
        <v>350</v>
      </c>
      <c r="I698" t="s">
        <v>9</v>
      </c>
      <c r="J698" s="35">
        <v>10000</v>
      </c>
      <c r="K698" s="35">
        <v>50000</v>
      </c>
    </row>
    <row r="699" spans="1:11" x14ac:dyDescent="0.25">
      <c r="A699">
        <v>694</v>
      </c>
      <c r="B699" t="s">
        <v>2209</v>
      </c>
      <c r="C699" t="s">
        <v>2608</v>
      </c>
      <c r="D699" t="s">
        <v>2211</v>
      </c>
      <c r="E699" t="s">
        <v>2609</v>
      </c>
      <c r="F699" s="40">
        <v>45187</v>
      </c>
      <c r="G699" t="s">
        <v>505</v>
      </c>
      <c r="H699" t="s">
        <v>504</v>
      </c>
      <c r="I699" t="s">
        <v>9</v>
      </c>
      <c r="J699" s="35">
        <v>20000</v>
      </c>
      <c r="K699" s="35">
        <v>55000</v>
      </c>
    </row>
    <row r="700" spans="1:11" x14ac:dyDescent="0.25">
      <c r="A700">
        <v>695</v>
      </c>
      <c r="B700" t="s">
        <v>1171</v>
      </c>
      <c r="C700" t="s">
        <v>2610</v>
      </c>
      <c r="D700" t="s">
        <v>1173</v>
      </c>
      <c r="E700" t="s">
        <v>2611</v>
      </c>
      <c r="F700" s="40">
        <v>45187</v>
      </c>
      <c r="G700" t="s">
        <v>203</v>
      </c>
      <c r="H700" t="s">
        <v>202</v>
      </c>
      <c r="I700" t="s">
        <v>9</v>
      </c>
      <c r="J700" s="35">
        <v>5000</v>
      </c>
      <c r="K700" s="35">
        <v>20000</v>
      </c>
    </row>
    <row r="701" spans="1:11" x14ac:dyDescent="0.25">
      <c r="A701">
        <v>696</v>
      </c>
      <c r="B701" t="s">
        <v>575</v>
      </c>
      <c r="C701" t="s">
        <v>2612</v>
      </c>
      <c r="D701" t="s">
        <v>577</v>
      </c>
      <c r="E701" t="s">
        <v>2613</v>
      </c>
      <c r="F701" s="40">
        <v>45187</v>
      </c>
      <c r="G701" t="s">
        <v>159</v>
      </c>
      <c r="H701" t="s">
        <v>158</v>
      </c>
      <c r="I701" t="s">
        <v>9</v>
      </c>
      <c r="J701" s="35">
        <v>20000</v>
      </c>
      <c r="K701" s="35">
        <v>100000</v>
      </c>
    </row>
    <row r="702" spans="1:11" x14ac:dyDescent="0.25">
      <c r="A702">
        <v>697</v>
      </c>
      <c r="B702" t="s">
        <v>563</v>
      </c>
      <c r="C702" t="s">
        <v>2614</v>
      </c>
      <c r="D702" t="s">
        <v>565</v>
      </c>
      <c r="E702" t="s">
        <v>2615</v>
      </c>
      <c r="F702" s="40">
        <v>45187</v>
      </c>
      <c r="G702" t="s">
        <v>209</v>
      </c>
      <c r="H702" t="s">
        <v>208</v>
      </c>
      <c r="I702" t="s">
        <v>9</v>
      </c>
      <c r="J702" s="35">
        <v>5000</v>
      </c>
      <c r="K702" s="35">
        <v>35000</v>
      </c>
    </row>
    <row r="703" spans="1:11" x14ac:dyDescent="0.25">
      <c r="A703">
        <v>698</v>
      </c>
      <c r="B703" t="s">
        <v>599</v>
      </c>
      <c r="C703" t="s">
        <v>2616</v>
      </c>
      <c r="D703" t="s">
        <v>601</v>
      </c>
      <c r="E703" t="s">
        <v>2617</v>
      </c>
      <c r="F703" s="40">
        <v>45187</v>
      </c>
      <c r="G703" t="s">
        <v>157</v>
      </c>
      <c r="H703" t="s">
        <v>156</v>
      </c>
      <c r="I703" t="s">
        <v>9</v>
      </c>
      <c r="J703" s="35">
        <v>15000</v>
      </c>
      <c r="K703" s="35">
        <v>60000</v>
      </c>
    </row>
    <row r="704" spans="1:11" x14ac:dyDescent="0.25">
      <c r="A704">
        <v>699</v>
      </c>
      <c r="B704" t="s">
        <v>595</v>
      </c>
      <c r="C704" t="s">
        <v>2618</v>
      </c>
      <c r="D704" t="s">
        <v>597</v>
      </c>
      <c r="E704" t="s">
        <v>2619</v>
      </c>
      <c r="F704" s="40">
        <v>45187</v>
      </c>
      <c r="G704" t="s">
        <v>177</v>
      </c>
      <c r="H704" t="s">
        <v>176</v>
      </c>
      <c r="I704" t="s">
        <v>9</v>
      </c>
      <c r="J704" s="35">
        <v>10000</v>
      </c>
      <c r="K704" s="35">
        <v>40000</v>
      </c>
    </row>
    <row r="705" spans="1:11" x14ac:dyDescent="0.25">
      <c r="A705">
        <v>700</v>
      </c>
      <c r="B705" t="s">
        <v>1161</v>
      </c>
      <c r="C705" t="s">
        <v>2620</v>
      </c>
      <c r="D705" t="s">
        <v>1163</v>
      </c>
      <c r="E705" t="s">
        <v>2621</v>
      </c>
      <c r="F705" s="40">
        <v>45187</v>
      </c>
      <c r="G705" t="s">
        <v>179</v>
      </c>
      <c r="H705" t="s">
        <v>178</v>
      </c>
      <c r="I705" t="s">
        <v>9</v>
      </c>
      <c r="J705" s="35">
        <v>5000</v>
      </c>
      <c r="K705" s="35">
        <v>35000</v>
      </c>
    </row>
    <row r="706" spans="1:11" x14ac:dyDescent="0.25">
      <c r="A706">
        <v>701</v>
      </c>
      <c r="B706" t="s">
        <v>2115</v>
      </c>
      <c r="C706" t="s">
        <v>2622</v>
      </c>
      <c r="D706" t="s">
        <v>2117</v>
      </c>
      <c r="E706" t="s">
        <v>2623</v>
      </c>
      <c r="F706" s="40">
        <v>45187</v>
      </c>
      <c r="G706" t="s">
        <v>840</v>
      </c>
      <c r="H706" t="s">
        <v>839</v>
      </c>
      <c r="I706" t="s">
        <v>9</v>
      </c>
      <c r="J706" s="35">
        <v>10000</v>
      </c>
      <c r="K706" s="35">
        <v>35000</v>
      </c>
    </row>
    <row r="707" spans="1:11" x14ac:dyDescent="0.25">
      <c r="A707">
        <v>702</v>
      </c>
      <c r="B707" t="s">
        <v>1872</v>
      </c>
      <c r="C707" t="s">
        <v>2624</v>
      </c>
      <c r="D707" t="s">
        <v>1874</v>
      </c>
      <c r="E707" t="s">
        <v>2625</v>
      </c>
      <c r="F707" s="40">
        <v>45187</v>
      </c>
      <c r="G707" t="s">
        <v>205</v>
      </c>
      <c r="H707" t="s">
        <v>204</v>
      </c>
      <c r="I707" t="s">
        <v>9</v>
      </c>
      <c r="J707" s="35">
        <v>50000</v>
      </c>
      <c r="K707" s="35">
        <v>340000</v>
      </c>
    </row>
    <row r="708" spans="1:11" x14ac:dyDescent="0.25">
      <c r="A708">
        <v>703</v>
      </c>
      <c r="B708" t="s">
        <v>567</v>
      </c>
      <c r="C708" t="s">
        <v>2626</v>
      </c>
      <c r="D708" t="s">
        <v>569</v>
      </c>
      <c r="E708" t="s">
        <v>2627</v>
      </c>
      <c r="F708" s="40">
        <v>45187</v>
      </c>
      <c r="G708" t="s">
        <v>171</v>
      </c>
      <c r="H708" t="s">
        <v>170</v>
      </c>
      <c r="I708" t="s">
        <v>9</v>
      </c>
      <c r="J708" s="35">
        <v>5000</v>
      </c>
      <c r="K708" s="35">
        <v>45000</v>
      </c>
    </row>
    <row r="709" spans="1:11" x14ac:dyDescent="0.25">
      <c r="A709">
        <v>704</v>
      </c>
      <c r="B709" t="s">
        <v>591</v>
      </c>
      <c r="C709" t="s">
        <v>2628</v>
      </c>
      <c r="D709" t="s">
        <v>593</v>
      </c>
      <c r="E709" t="s">
        <v>2629</v>
      </c>
      <c r="F709" s="40">
        <v>45187</v>
      </c>
      <c r="G709" t="s">
        <v>155</v>
      </c>
      <c r="H709" t="s">
        <v>154</v>
      </c>
      <c r="I709" t="s">
        <v>9</v>
      </c>
      <c r="J709" s="35">
        <v>13000</v>
      </c>
      <c r="K709" s="35">
        <v>143000</v>
      </c>
    </row>
    <row r="710" spans="1:11" x14ac:dyDescent="0.25">
      <c r="A710">
        <v>705</v>
      </c>
      <c r="B710" t="s">
        <v>583</v>
      </c>
      <c r="C710" t="s">
        <v>2630</v>
      </c>
      <c r="D710" t="s">
        <v>585</v>
      </c>
      <c r="E710" t="s">
        <v>2631</v>
      </c>
      <c r="F710" s="40">
        <v>45187</v>
      </c>
      <c r="G710" t="s">
        <v>163</v>
      </c>
      <c r="H710" t="s">
        <v>162</v>
      </c>
      <c r="I710" t="s">
        <v>9</v>
      </c>
      <c r="J710" s="35">
        <v>10000</v>
      </c>
      <c r="K710" s="35">
        <v>120000</v>
      </c>
    </row>
    <row r="711" spans="1:11" x14ac:dyDescent="0.25">
      <c r="A711">
        <v>706</v>
      </c>
      <c r="B711" t="s">
        <v>583</v>
      </c>
      <c r="C711" t="s">
        <v>2632</v>
      </c>
      <c r="D711" t="s">
        <v>585</v>
      </c>
      <c r="E711" t="s">
        <v>2633</v>
      </c>
      <c r="F711" s="40">
        <v>45187</v>
      </c>
      <c r="G711" t="s">
        <v>163</v>
      </c>
      <c r="H711" t="s">
        <v>162</v>
      </c>
      <c r="I711" t="s">
        <v>9</v>
      </c>
      <c r="J711" s="35">
        <v>10000</v>
      </c>
      <c r="K711" s="35">
        <v>130000</v>
      </c>
    </row>
    <row r="712" spans="1:11" x14ac:dyDescent="0.25">
      <c r="A712">
        <v>707</v>
      </c>
      <c r="B712" t="s">
        <v>639</v>
      </c>
      <c r="C712" t="s">
        <v>2634</v>
      </c>
      <c r="D712" t="s">
        <v>641</v>
      </c>
      <c r="E712" t="s">
        <v>2635</v>
      </c>
      <c r="F712" s="40">
        <v>45187</v>
      </c>
      <c r="G712" t="s">
        <v>259</v>
      </c>
      <c r="H712" t="s">
        <v>258</v>
      </c>
      <c r="I712" t="s">
        <v>9</v>
      </c>
      <c r="J712" s="35">
        <v>30000</v>
      </c>
      <c r="K712" s="35">
        <v>105000</v>
      </c>
    </row>
    <row r="713" spans="1:11" x14ac:dyDescent="0.25">
      <c r="A713">
        <v>708</v>
      </c>
      <c r="B713" t="s">
        <v>1652</v>
      </c>
      <c r="C713" t="s">
        <v>2636</v>
      </c>
      <c r="D713" t="s">
        <v>1654</v>
      </c>
      <c r="E713" t="s">
        <v>2637</v>
      </c>
      <c r="F713" s="40">
        <v>45187</v>
      </c>
      <c r="G713" t="s">
        <v>880</v>
      </c>
      <c r="H713" t="s">
        <v>879</v>
      </c>
      <c r="I713" t="s">
        <v>9</v>
      </c>
      <c r="J713" s="35">
        <v>10000</v>
      </c>
      <c r="K713" s="35">
        <v>65000</v>
      </c>
    </row>
    <row r="714" spans="1:11" x14ac:dyDescent="0.25">
      <c r="A714">
        <v>709</v>
      </c>
      <c r="B714" t="s">
        <v>2638</v>
      </c>
      <c r="C714" t="s">
        <v>2639</v>
      </c>
      <c r="D714" t="s">
        <v>2640</v>
      </c>
      <c r="E714" t="s">
        <v>2641</v>
      </c>
      <c r="F714" s="40">
        <v>45187</v>
      </c>
      <c r="G714" t="s">
        <v>878</v>
      </c>
      <c r="H714" t="s">
        <v>877</v>
      </c>
      <c r="I714" t="s">
        <v>9</v>
      </c>
      <c r="J714" s="35">
        <v>5000</v>
      </c>
      <c r="K714" s="35">
        <v>10000</v>
      </c>
    </row>
    <row r="715" spans="1:11" x14ac:dyDescent="0.25">
      <c r="A715">
        <v>710</v>
      </c>
      <c r="B715" t="s">
        <v>1636</v>
      </c>
      <c r="C715" t="s">
        <v>2642</v>
      </c>
      <c r="D715" t="s">
        <v>1638</v>
      </c>
      <c r="E715" t="s">
        <v>2643</v>
      </c>
      <c r="F715" s="40">
        <v>45187</v>
      </c>
      <c r="G715" t="s">
        <v>914</v>
      </c>
      <c r="H715" t="s">
        <v>913</v>
      </c>
      <c r="I715" t="s">
        <v>9</v>
      </c>
      <c r="J715" s="35">
        <v>5000</v>
      </c>
      <c r="K715" s="35">
        <v>25000</v>
      </c>
    </row>
    <row r="716" spans="1:11" x14ac:dyDescent="0.25">
      <c r="A716">
        <v>711</v>
      </c>
      <c r="B716" t="s">
        <v>1632</v>
      </c>
      <c r="C716" t="s">
        <v>2644</v>
      </c>
      <c r="D716" t="s">
        <v>1634</v>
      </c>
      <c r="E716" t="s">
        <v>2645</v>
      </c>
      <c r="F716" s="40">
        <v>45187</v>
      </c>
      <c r="G716" t="s">
        <v>882</v>
      </c>
      <c r="H716" t="s">
        <v>881</v>
      </c>
      <c r="I716" t="s">
        <v>9</v>
      </c>
      <c r="J716" s="35">
        <v>5000</v>
      </c>
      <c r="K716" s="35">
        <v>15000</v>
      </c>
    </row>
    <row r="717" spans="1:11" x14ac:dyDescent="0.25">
      <c r="A717">
        <v>712</v>
      </c>
      <c r="B717" t="s">
        <v>2646</v>
      </c>
      <c r="C717" t="s">
        <v>2647</v>
      </c>
      <c r="D717" t="s">
        <v>2648</v>
      </c>
      <c r="E717" t="s">
        <v>2649</v>
      </c>
      <c r="F717" s="40">
        <v>45187</v>
      </c>
      <c r="G717" t="s">
        <v>898</v>
      </c>
      <c r="H717" t="s">
        <v>897</v>
      </c>
      <c r="I717" t="s">
        <v>9</v>
      </c>
      <c r="J717" s="35">
        <v>10000</v>
      </c>
      <c r="K717" s="35">
        <v>20000</v>
      </c>
    </row>
    <row r="718" spans="1:11" x14ac:dyDescent="0.25">
      <c r="A718">
        <v>713</v>
      </c>
      <c r="B718" t="s">
        <v>1936</v>
      </c>
      <c r="C718" t="s">
        <v>2650</v>
      </c>
      <c r="D718" t="s">
        <v>1938</v>
      </c>
      <c r="E718" t="s">
        <v>2651</v>
      </c>
      <c r="F718" s="40">
        <v>45187</v>
      </c>
      <c r="G718" t="s">
        <v>892</v>
      </c>
      <c r="H718" t="s">
        <v>891</v>
      </c>
      <c r="I718" t="s">
        <v>9</v>
      </c>
      <c r="J718" s="35">
        <v>5000</v>
      </c>
      <c r="K718" s="35">
        <v>20000</v>
      </c>
    </row>
    <row r="719" spans="1:11" x14ac:dyDescent="0.25">
      <c r="A719">
        <v>714</v>
      </c>
      <c r="B719" t="s">
        <v>2652</v>
      </c>
      <c r="C719" t="s">
        <v>2653</v>
      </c>
      <c r="D719" t="s">
        <v>2654</v>
      </c>
      <c r="E719" t="s">
        <v>2655</v>
      </c>
      <c r="F719" s="40">
        <v>45187</v>
      </c>
      <c r="G719" t="s">
        <v>1351</v>
      </c>
      <c r="H719" t="s">
        <v>1350</v>
      </c>
      <c r="I719" t="s">
        <v>9</v>
      </c>
      <c r="J719" s="35">
        <v>5000</v>
      </c>
      <c r="K719" s="35">
        <v>10000</v>
      </c>
    </row>
    <row r="720" spans="1:11" x14ac:dyDescent="0.25">
      <c r="A720">
        <v>715</v>
      </c>
      <c r="B720" t="s">
        <v>2027</v>
      </c>
      <c r="C720" t="s">
        <v>2656</v>
      </c>
      <c r="D720" t="s">
        <v>2657</v>
      </c>
      <c r="E720" t="s">
        <v>2658</v>
      </c>
      <c r="F720" s="40">
        <v>45187</v>
      </c>
      <c r="G720" t="s">
        <v>1353</v>
      </c>
      <c r="H720" t="s">
        <v>1352</v>
      </c>
      <c r="I720" t="s">
        <v>9</v>
      </c>
      <c r="J720" s="35">
        <v>15000</v>
      </c>
      <c r="K720" s="35">
        <v>50000</v>
      </c>
    </row>
    <row r="721" spans="1:11" x14ac:dyDescent="0.25">
      <c r="A721">
        <v>716</v>
      </c>
      <c r="B721" t="s">
        <v>1085</v>
      </c>
      <c r="C721" t="s">
        <v>2659</v>
      </c>
      <c r="D721" t="s">
        <v>1087</v>
      </c>
      <c r="E721" t="s">
        <v>2660</v>
      </c>
      <c r="F721" s="40">
        <v>45187</v>
      </c>
      <c r="G721" t="s">
        <v>387</v>
      </c>
      <c r="H721" t="s">
        <v>386</v>
      </c>
      <c r="I721" t="s">
        <v>9</v>
      </c>
      <c r="J721" s="35">
        <v>4000</v>
      </c>
      <c r="K721" s="35">
        <v>18000</v>
      </c>
    </row>
    <row r="722" spans="1:11" x14ac:dyDescent="0.25">
      <c r="A722">
        <v>717</v>
      </c>
      <c r="B722" t="s">
        <v>1093</v>
      </c>
      <c r="C722" t="s">
        <v>2661</v>
      </c>
      <c r="D722" t="s">
        <v>1095</v>
      </c>
      <c r="E722" t="s">
        <v>2662</v>
      </c>
      <c r="F722" s="40">
        <v>45187</v>
      </c>
      <c r="G722" t="s">
        <v>407</v>
      </c>
      <c r="H722" t="s">
        <v>406</v>
      </c>
      <c r="I722" t="s">
        <v>9</v>
      </c>
      <c r="J722" s="35">
        <v>5000</v>
      </c>
      <c r="K722" s="35">
        <v>20000</v>
      </c>
    </row>
    <row r="723" spans="1:11" x14ac:dyDescent="0.25">
      <c r="A723">
        <v>718</v>
      </c>
      <c r="B723" t="s">
        <v>1097</v>
      </c>
      <c r="C723" t="s">
        <v>2663</v>
      </c>
      <c r="D723" t="s">
        <v>1099</v>
      </c>
      <c r="E723" t="s">
        <v>2664</v>
      </c>
      <c r="F723" s="40">
        <v>45187</v>
      </c>
      <c r="G723" t="s">
        <v>379</v>
      </c>
      <c r="H723" t="s">
        <v>378</v>
      </c>
      <c r="I723" t="s">
        <v>9</v>
      </c>
      <c r="J723" s="35">
        <v>10000</v>
      </c>
      <c r="K723" s="35">
        <v>40000</v>
      </c>
    </row>
    <row r="724" spans="1:11" x14ac:dyDescent="0.25">
      <c r="A724">
        <v>719</v>
      </c>
      <c r="B724" t="s">
        <v>1077</v>
      </c>
      <c r="C724" t="s">
        <v>2665</v>
      </c>
      <c r="D724" t="s">
        <v>1079</v>
      </c>
      <c r="E724" t="s">
        <v>2666</v>
      </c>
      <c r="F724" s="40">
        <v>45187</v>
      </c>
      <c r="G724" t="s">
        <v>383</v>
      </c>
      <c r="H724" t="s">
        <v>382</v>
      </c>
      <c r="I724" t="s">
        <v>9</v>
      </c>
      <c r="J724" s="35">
        <v>10000</v>
      </c>
      <c r="K724" s="35">
        <v>70000</v>
      </c>
    </row>
    <row r="725" spans="1:11" x14ac:dyDescent="0.25">
      <c r="A725">
        <v>720</v>
      </c>
      <c r="B725" t="s">
        <v>1624</v>
      </c>
      <c r="C725" t="s">
        <v>2667</v>
      </c>
      <c r="D725" t="s">
        <v>1626</v>
      </c>
      <c r="E725" t="s">
        <v>2668</v>
      </c>
      <c r="F725" s="40">
        <v>45187</v>
      </c>
      <c r="G725" t="s">
        <v>395</v>
      </c>
      <c r="H725" t="s">
        <v>394</v>
      </c>
      <c r="I725" t="s">
        <v>9</v>
      </c>
      <c r="J725" s="35">
        <v>10000</v>
      </c>
      <c r="K725" s="35">
        <v>30000</v>
      </c>
    </row>
    <row r="726" spans="1:11" x14ac:dyDescent="0.25">
      <c r="A726">
        <v>721</v>
      </c>
      <c r="B726" t="s">
        <v>1081</v>
      </c>
      <c r="C726" t="s">
        <v>2669</v>
      </c>
      <c r="D726" t="s">
        <v>1083</v>
      </c>
      <c r="E726" t="s">
        <v>2670</v>
      </c>
      <c r="F726" s="40">
        <v>45187</v>
      </c>
      <c r="G726" t="s">
        <v>397</v>
      </c>
      <c r="H726" t="s">
        <v>396</v>
      </c>
      <c r="I726" t="s">
        <v>9</v>
      </c>
      <c r="J726" s="35">
        <v>155000</v>
      </c>
      <c r="K726" s="35">
        <v>330000</v>
      </c>
    </row>
    <row r="727" spans="1:11" x14ac:dyDescent="0.25">
      <c r="A727">
        <v>722</v>
      </c>
      <c r="B727" t="s">
        <v>1370</v>
      </c>
      <c r="C727" t="s">
        <v>2671</v>
      </c>
      <c r="D727" t="s">
        <v>1372</v>
      </c>
      <c r="E727" t="s">
        <v>2672</v>
      </c>
      <c r="F727" s="40">
        <v>45187</v>
      </c>
      <c r="G727" t="s">
        <v>864</v>
      </c>
      <c r="H727" t="s">
        <v>863</v>
      </c>
      <c r="I727" t="s">
        <v>9</v>
      </c>
      <c r="J727" s="35">
        <v>10000</v>
      </c>
      <c r="K727" s="35">
        <v>75000</v>
      </c>
    </row>
    <row r="728" spans="1:11" x14ac:dyDescent="0.25">
      <c r="A728">
        <v>723</v>
      </c>
      <c r="B728" t="s">
        <v>1366</v>
      </c>
      <c r="C728" t="s">
        <v>2673</v>
      </c>
      <c r="D728" t="s">
        <v>1368</v>
      </c>
      <c r="E728" t="s">
        <v>2674</v>
      </c>
      <c r="F728" s="40">
        <v>45187</v>
      </c>
      <c r="G728" t="s">
        <v>854</v>
      </c>
      <c r="H728" t="s">
        <v>853</v>
      </c>
      <c r="I728" t="s">
        <v>9</v>
      </c>
      <c r="J728" s="35">
        <v>25000</v>
      </c>
      <c r="K728" s="35">
        <v>85000</v>
      </c>
    </row>
    <row r="729" spans="1:11" x14ac:dyDescent="0.25">
      <c r="A729">
        <v>724</v>
      </c>
      <c r="B729" t="s">
        <v>2675</v>
      </c>
      <c r="C729" t="s">
        <v>2676</v>
      </c>
      <c r="D729" t="s">
        <v>2677</v>
      </c>
      <c r="E729" t="s">
        <v>2678</v>
      </c>
      <c r="F729" s="40">
        <v>45187</v>
      </c>
      <c r="G729" t="s">
        <v>852</v>
      </c>
      <c r="H729" t="s">
        <v>851</v>
      </c>
      <c r="I729" t="s">
        <v>9</v>
      </c>
      <c r="J729" s="35">
        <v>10000</v>
      </c>
      <c r="K729" s="35">
        <v>20000</v>
      </c>
    </row>
    <row r="730" spans="1:11" x14ac:dyDescent="0.25">
      <c r="A730">
        <v>725</v>
      </c>
      <c r="B730" t="s">
        <v>1820</v>
      </c>
      <c r="C730" t="s">
        <v>2679</v>
      </c>
      <c r="D730" t="s">
        <v>1822</v>
      </c>
      <c r="E730" t="s">
        <v>2680</v>
      </c>
      <c r="F730" s="40">
        <v>45187</v>
      </c>
      <c r="G730" t="s">
        <v>862</v>
      </c>
      <c r="H730" t="s">
        <v>861</v>
      </c>
      <c r="I730" t="s">
        <v>9</v>
      </c>
      <c r="J730" s="35">
        <v>20000</v>
      </c>
      <c r="K730" s="35">
        <v>150000</v>
      </c>
    </row>
    <row r="731" spans="1:11" x14ac:dyDescent="0.25">
      <c r="A731">
        <v>726</v>
      </c>
      <c r="B731" t="s">
        <v>1810</v>
      </c>
      <c r="C731" t="s">
        <v>2681</v>
      </c>
      <c r="D731" t="s">
        <v>1812</v>
      </c>
      <c r="E731" t="s">
        <v>2682</v>
      </c>
      <c r="F731" s="40">
        <v>45187</v>
      </c>
      <c r="G731" t="s">
        <v>858</v>
      </c>
      <c r="H731" t="s">
        <v>857</v>
      </c>
      <c r="I731" t="s">
        <v>9</v>
      </c>
      <c r="J731" s="35">
        <v>5000</v>
      </c>
      <c r="K731" s="35">
        <v>15000</v>
      </c>
    </row>
    <row r="732" spans="1:11" x14ac:dyDescent="0.25">
      <c r="A732">
        <v>727</v>
      </c>
      <c r="B732" t="s">
        <v>1360</v>
      </c>
      <c r="C732" t="s">
        <v>2683</v>
      </c>
      <c r="D732" t="s">
        <v>1362</v>
      </c>
      <c r="E732" t="s">
        <v>2684</v>
      </c>
      <c r="F732" s="40">
        <v>45187</v>
      </c>
      <c r="G732" t="s">
        <v>844</v>
      </c>
      <c r="H732" t="s">
        <v>843</v>
      </c>
      <c r="I732" t="s">
        <v>9</v>
      </c>
      <c r="J732" s="35">
        <v>10000</v>
      </c>
      <c r="K732" s="35">
        <v>45000</v>
      </c>
    </row>
    <row r="733" spans="1:11" x14ac:dyDescent="0.25">
      <c r="A733">
        <v>728</v>
      </c>
      <c r="B733" t="s">
        <v>1356</v>
      </c>
      <c r="C733" t="s">
        <v>2685</v>
      </c>
      <c r="D733" t="s">
        <v>1358</v>
      </c>
      <c r="E733" t="s">
        <v>2686</v>
      </c>
      <c r="F733" s="40">
        <v>45187</v>
      </c>
      <c r="G733" t="s">
        <v>846</v>
      </c>
      <c r="H733" t="s">
        <v>845</v>
      </c>
      <c r="I733" t="s">
        <v>9</v>
      </c>
      <c r="J733" s="35">
        <v>10000</v>
      </c>
      <c r="K733" s="35">
        <v>70000</v>
      </c>
    </row>
    <row r="734" spans="1:11" x14ac:dyDescent="0.25">
      <c r="A734">
        <v>729</v>
      </c>
      <c r="B734" t="s">
        <v>2687</v>
      </c>
      <c r="C734" t="s">
        <v>2688</v>
      </c>
      <c r="D734" t="s">
        <v>2689</v>
      </c>
      <c r="E734" t="s">
        <v>2690</v>
      </c>
      <c r="F734" s="40">
        <v>45187</v>
      </c>
      <c r="G734" t="s">
        <v>826</v>
      </c>
      <c r="H734" t="s">
        <v>825</v>
      </c>
      <c r="I734" t="s">
        <v>9</v>
      </c>
      <c r="J734" s="35">
        <v>50000</v>
      </c>
      <c r="K734" s="35">
        <v>100000</v>
      </c>
    </row>
    <row r="735" spans="1:11" x14ac:dyDescent="0.25">
      <c r="A735">
        <v>730</v>
      </c>
      <c r="B735" t="s">
        <v>2189</v>
      </c>
      <c r="C735" t="s">
        <v>2691</v>
      </c>
      <c r="D735" t="s">
        <v>2191</v>
      </c>
      <c r="E735" t="s">
        <v>2692</v>
      </c>
      <c r="F735" s="40">
        <v>45187</v>
      </c>
      <c r="G735" t="s">
        <v>792</v>
      </c>
      <c r="H735" t="s">
        <v>791</v>
      </c>
      <c r="I735" t="s">
        <v>9</v>
      </c>
      <c r="J735" s="35">
        <v>10000</v>
      </c>
      <c r="K735" s="35">
        <v>31000</v>
      </c>
    </row>
    <row r="736" spans="1:11" x14ac:dyDescent="0.25">
      <c r="A736">
        <v>731</v>
      </c>
      <c r="B736" t="s">
        <v>2693</v>
      </c>
      <c r="C736" t="s">
        <v>2694</v>
      </c>
      <c r="D736" t="s">
        <v>2695</v>
      </c>
      <c r="E736" t="s">
        <v>2696</v>
      </c>
      <c r="F736" s="40">
        <v>45187</v>
      </c>
      <c r="G736" t="s">
        <v>788</v>
      </c>
      <c r="H736" t="s">
        <v>787</v>
      </c>
      <c r="I736" t="s">
        <v>9</v>
      </c>
      <c r="J736" s="35">
        <v>20000</v>
      </c>
      <c r="K736" s="35">
        <v>40000</v>
      </c>
    </row>
    <row r="737" spans="1:11" x14ac:dyDescent="0.25">
      <c r="A737">
        <v>732</v>
      </c>
      <c r="B737" t="s">
        <v>2697</v>
      </c>
      <c r="C737" t="s">
        <v>2698</v>
      </c>
      <c r="D737" t="s">
        <v>2699</v>
      </c>
      <c r="E737" t="s">
        <v>2700</v>
      </c>
      <c r="F737" s="40">
        <v>45187</v>
      </c>
      <c r="G737" t="s">
        <v>796</v>
      </c>
      <c r="H737" t="s">
        <v>795</v>
      </c>
      <c r="I737" t="s">
        <v>9</v>
      </c>
      <c r="J737" s="35">
        <v>10000</v>
      </c>
      <c r="K737" s="35">
        <v>20000</v>
      </c>
    </row>
    <row r="738" spans="1:11" x14ac:dyDescent="0.25">
      <c r="A738">
        <v>733</v>
      </c>
      <c r="B738" t="s">
        <v>2701</v>
      </c>
      <c r="C738" t="s">
        <v>2702</v>
      </c>
      <c r="D738" t="s">
        <v>2703</v>
      </c>
      <c r="E738" t="s">
        <v>2704</v>
      </c>
      <c r="F738" s="40">
        <v>45187</v>
      </c>
      <c r="G738" t="s">
        <v>804</v>
      </c>
      <c r="H738" t="s">
        <v>803</v>
      </c>
      <c r="I738" t="s">
        <v>9</v>
      </c>
      <c r="J738" s="35">
        <v>10000</v>
      </c>
      <c r="K738" s="35">
        <v>20000</v>
      </c>
    </row>
    <row r="739" spans="1:11" x14ac:dyDescent="0.25">
      <c r="A739">
        <v>734</v>
      </c>
      <c r="B739" t="s">
        <v>2705</v>
      </c>
      <c r="C739" t="s">
        <v>2706</v>
      </c>
      <c r="D739" t="s">
        <v>2707</v>
      </c>
      <c r="E739" t="s">
        <v>2708</v>
      </c>
      <c r="F739" s="40">
        <v>45187</v>
      </c>
      <c r="G739" t="s">
        <v>121</v>
      </c>
      <c r="H739" t="s">
        <v>120</v>
      </c>
      <c r="I739" t="s">
        <v>9</v>
      </c>
      <c r="J739" s="35">
        <v>10000</v>
      </c>
      <c r="K739" s="35">
        <v>20000</v>
      </c>
    </row>
    <row r="740" spans="1:11" x14ac:dyDescent="0.25">
      <c r="A740">
        <v>735</v>
      </c>
      <c r="B740" t="s">
        <v>1003</v>
      </c>
      <c r="C740" t="s">
        <v>2709</v>
      </c>
      <c r="D740" t="s">
        <v>1005</v>
      </c>
      <c r="E740" t="s">
        <v>2710</v>
      </c>
      <c r="F740" s="40">
        <v>45187</v>
      </c>
      <c r="G740" t="s">
        <v>149</v>
      </c>
      <c r="H740" t="s">
        <v>148</v>
      </c>
      <c r="I740" t="s">
        <v>9</v>
      </c>
      <c r="J740" s="35">
        <v>5000</v>
      </c>
      <c r="K740" s="35">
        <v>60000</v>
      </c>
    </row>
    <row r="741" spans="1:11" x14ac:dyDescent="0.25">
      <c r="A741">
        <v>736</v>
      </c>
      <c r="B741" t="s">
        <v>611</v>
      </c>
      <c r="C741" t="s">
        <v>2711</v>
      </c>
      <c r="D741" t="s">
        <v>613</v>
      </c>
      <c r="E741" t="s">
        <v>2712</v>
      </c>
      <c r="F741" s="40">
        <v>45187</v>
      </c>
      <c r="G741" t="s">
        <v>143</v>
      </c>
      <c r="H741" t="s">
        <v>142</v>
      </c>
      <c r="I741" t="s">
        <v>9</v>
      </c>
      <c r="J741" s="35">
        <v>10000</v>
      </c>
      <c r="K741" s="35">
        <v>45000</v>
      </c>
    </row>
    <row r="742" spans="1:11" x14ac:dyDescent="0.25">
      <c r="A742">
        <v>737</v>
      </c>
      <c r="B742" t="s">
        <v>623</v>
      </c>
      <c r="C742" t="s">
        <v>2713</v>
      </c>
      <c r="D742" t="s">
        <v>625</v>
      </c>
      <c r="E742" t="s">
        <v>2714</v>
      </c>
      <c r="F742" s="40">
        <v>45187</v>
      </c>
      <c r="G742" t="s">
        <v>127</v>
      </c>
      <c r="H742" t="s">
        <v>126</v>
      </c>
      <c r="I742" t="s">
        <v>9</v>
      </c>
      <c r="J742" s="35">
        <v>5000</v>
      </c>
      <c r="K742" s="35">
        <v>50000</v>
      </c>
    </row>
    <row r="743" spans="1:11" x14ac:dyDescent="0.25">
      <c r="A743">
        <v>738</v>
      </c>
      <c r="B743" t="s">
        <v>1007</v>
      </c>
      <c r="C743" t="s">
        <v>2715</v>
      </c>
      <c r="D743" t="s">
        <v>1009</v>
      </c>
      <c r="E743" t="s">
        <v>2716</v>
      </c>
      <c r="F743" s="40">
        <v>45187</v>
      </c>
      <c r="G743" t="s">
        <v>123</v>
      </c>
      <c r="H743" t="s">
        <v>122</v>
      </c>
      <c r="I743" t="s">
        <v>9</v>
      </c>
      <c r="J743" s="35">
        <v>5000</v>
      </c>
      <c r="K743" s="35">
        <v>35000</v>
      </c>
    </row>
    <row r="744" spans="1:11" x14ac:dyDescent="0.25">
      <c r="A744">
        <v>739</v>
      </c>
      <c r="B744" t="s">
        <v>615</v>
      </c>
      <c r="C744" t="s">
        <v>2717</v>
      </c>
      <c r="D744" t="s">
        <v>617</v>
      </c>
      <c r="E744" t="s">
        <v>2718</v>
      </c>
      <c r="F744" s="40">
        <v>45187</v>
      </c>
      <c r="G744" t="s">
        <v>115</v>
      </c>
      <c r="H744" t="s">
        <v>114</v>
      </c>
      <c r="I744" t="s">
        <v>9</v>
      </c>
      <c r="J744" s="35">
        <v>5000</v>
      </c>
      <c r="K744" s="35">
        <v>45000</v>
      </c>
    </row>
    <row r="745" spans="1:11" x14ac:dyDescent="0.25">
      <c r="A745">
        <v>740</v>
      </c>
      <c r="B745" t="s">
        <v>973</v>
      </c>
      <c r="C745" t="s">
        <v>2719</v>
      </c>
      <c r="D745" t="s">
        <v>975</v>
      </c>
      <c r="E745" t="s">
        <v>2720</v>
      </c>
      <c r="F745" s="40">
        <v>45187</v>
      </c>
      <c r="G745" t="s">
        <v>153</v>
      </c>
      <c r="H745" t="s">
        <v>152</v>
      </c>
      <c r="I745" t="s">
        <v>9</v>
      </c>
      <c r="J745" s="35">
        <v>10000</v>
      </c>
      <c r="K745" s="35">
        <v>45000</v>
      </c>
    </row>
    <row r="746" spans="1:11" x14ac:dyDescent="0.25">
      <c r="A746">
        <v>741</v>
      </c>
      <c r="B746" t="s">
        <v>987</v>
      </c>
      <c r="C746" t="s">
        <v>2721</v>
      </c>
      <c r="D746" t="s">
        <v>989</v>
      </c>
      <c r="E746" t="s">
        <v>2722</v>
      </c>
      <c r="F746" s="40">
        <v>45187</v>
      </c>
      <c r="G746" t="s">
        <v>141</v>
      </c>
      <c r="H746" t="s">
        <v>140</v>
      </c>
      <c r="I746" t="s">
        <v>9</v>
      </c>
      <c r="J746" s="35">
        <v>8000</v>
      </c>
      <c r="K746" s="35">
        <v>43000</v>
      </c>
    </row>
    <row r="747" spans="1:11" x14ac:dyDescent="0.25">
      <c r="A747">
        <v>742</v>
      </c>
      <c r="B747" t="s">
        <v>2723</v>
      </c>
      <c r="C747" t="s">
        <v>2724</v>
      </c>
      <c r="D747" t="s">
        <v>2725</v>
      </c>
      <c r="E747" t="s">
        <v>2726</v>
      </c>
      <c r="F747" s="40">
        <v>45187</v>
      </c>
      <c r="G747" t="s">
        <v>145</v>
      </c>
      <c r="H747" t="s">
        <v>144</v>
      </c>
      <c r="I747" t="s">
        <v>9</v>
      </c>
      <c r="J747" s="35">
        <v>7000</v>
      </c>
      <c r="K747" s="35">
        <v>14000</v>
      </c>
    </row>
    <row r="748" spans="1:11" x14ac:dyDescent="0.25">
      <c r="A748">
        <v>743</v>
      </c>
      <c r="B748" t="s">
        <v>1844</v>
      </c>
      <c r="C748" t="s">
        <v>2727</v>
      </c>
      <c r="D748" t="s">
        <v>1846</v>
      </c>
      <c r="E748" t="s">
        <v>2728</v>
      </c>
      <c r="F748" s="40">
        <v>45187</v>
      </c>
      <c r="G748" t="s">
        <v>778</v>
      </c>
      <c r="H748" t="s">
        <v>777</v>
      </c>
      <c r="I748" t="s">
        <v>9</v>
      </c>
      <c r="J748" s="35">
        <v>20000</v>
      </c>
      <c r="K748" s="35">
        <v>75000</v>
      </c>
    </row>
    <row r="749" spans="1:11" x14ac:dyDescent="0.25">
      <c r="A749">
        <v>744</v>
      </c>
      <c r="B749" t="s">
        <v>1378</v>
      </c>
      <c r="C749" t="s">
        <v>2729</v>
      </c>
      <c r="D749" t="s">
        <v>1380</v>
      </c>
      <c r="E749" t="s">
        <v>2730</v>
      </c>
      <c r="F749" s="40">
        <v>45187</v>
      </c>
      <c r="G749" t="s">
        <v>780</v>
      </c>
      <c r="H749" t="s">
        <v>779</v>
      </c>
      <c r="I749" t="s">
        <v>9</v>
      </c>
      <c r="J749" s="35">
        <v>10000</v>
      </c>
      <c r="K749" s="35">
        <v>50000</v>
      </c>
    </row>
    <row r="750" spans="1:11" x14ac:dyDescent="0.25">
      <c r="A750">
        <v>745</v>
      </c>
      <c r="B750" t="s">
        <v>1788</v>
      </c>
      <c r="C750" t="s">
        <v>2731</v>
      </c>
      <c r="D750" t="s">
        <v>1790</v>
      </c>
      <c r="E750" t="s">
        <v>2732</v>
      </c>
      <c r="F750" s="40">
        <v>45187</v>
      </c>
      <c r="G750" t="s">
        <v>774</v>
      </c>
      <c r="H750" t="s">
        <v>773</v>
      </c>
      <c r="I750" t="s">
        <v>9</v>
      </c>
      <c r="J750" s="35">
        <v>10000</v>
      </c>
      <c r="K750" s="35">
        <v>70000</v>
      </c>
    </row>
    <row r="751" spans="1:11" x14ac:dyDescent="0.25">
      <c r="A751">
        <v>746</v>
      </c>
      <c r="B751" t="s">
        <v>1770</v>
      </c>
      <c r="C751" t="s">
        <v>2733</v>
      </c>
      <c r="D751" t="s">
        <v>1772</v>
      </c>
      <c r="E751" t="s">
        <v>2734</v>
      </c>
      <c r="F751" s="40">
        <v>45187</v>
      </c>
      <c r="G751" t="s">
        <v>762</v>
      </c>
      <c r="H751" t="s">
        <v>761</v>
      </c>
      <c r="I751" t="s">
        <v>9</v>
      </c>
      <c r="J751" s="35">
        <v>15000</v>
      </c>
      <c r="K751" s="35">
        <v>80000</v>
      </c>
    </row>
    <row r="752" spans="1:11" x14ac:dyDescent="0.25">
      <c r="A752">
        <v>747</v>
      </c>
      <c r="B752" t="s">
        <v>2558</v>
      </c>
      <c r="C752" t="s">
        <v>2743</v>
      </c>
      <c r="D752" t="s">
        <v>2560</v>
      </c>
      <c r="E752" t="s">
        <v>2744</v>
      </c>
      <c r="F752" s="40">
        <v>45188</v>
      </c>
      <c r="G752" t="s">
        <v>1335</v>
      </c>
      <c r="H752" t="s">
        <v>1334</v>
      </c>
      <c r="I752" t="s">
        <v>9</v>
      </c>
      <c r="J752" s="35">
        <v>5000</v>
      </c>
      <c r="K752" s="35">
        <v>15000</v>
      </c>
    </row>
    <row r="753" spans="1:11" x14ac:dyDescent="0.25">
      <c r="A753">
        <v>748</v>
      </c>
      <c r="B753" t="s">
        <v>2261</v>
      </c>
      <c r="C753" t="s">
        <v>2745</v>
      </c>
      <c r="D753" t="s">
        <v>2263</v>
      </c>
      <c r="E753" t="s">
        <v>2746</v>
      </c>
      <c r="F753" s="40">
        <v>45188</v>
      </c>
      <c r="G753" t="s">
        <v>1329</v>
      </c>
      <c r="H753" t="s">
        <v>1328</v>
      </c>
      <c r="I753" t="s">
        <v>9</v>
      </c>
      <c r="J753" s="35">
        <v>10000</v>
      </c>
      <c r="K753" s="35">
        <v>30000</v>
      </c>
    </row>
    <row r="754" spans="1:11" x14ac:dyDescent="0.25">
      <c r="A754">
        <v>749</v>
      </c>
      <c r="B754" t="s">
        <v>2290</v>
      </c>
      <c r="C754" t="s">
        <v>2747</v>
      </c>
      <c r="D754" t="s">
        <v>2292</v>
      </c>
      <c r="E754" t="s">
        <v>2748</v>
      </c>
      <c r="F754" s="40">
        <v>45188</v>
      </c>
      <c r="G754" t="s">
        <v>1331</v>
      </c>
      <c r="H754" t="s">
        <v>1330</v>
      </c>
      <c r="I754" t="s">
        <v>9</v>
      </c>
      <c r="J754" s="35">
        <v>5000</v>
      </c>
      <c r="K754" s="35">
        <v>15000</v>
      </c>
    </row>
    <row r="755" spans="1:11" x14ac:dyDescent="0.25">
      <c r="A755">
        <v>750</v>
      </c>
      <c r="B755" t="s">
        <v>2294</v>
      </c>
      <c r="C755" t="s">
        <v>2749</v>
      </c>
      <c r="D755" t="s">
        <v>2296</v>
      </c>
      <c r="E755" t="s">
        <v>2750</v>
      </c>
      <c r="F755" s="40">
        <v>45188</v>
      </c>
      <c r="G755" t="s">
        <v>1343</v>
      </c>
      <c r="H755" t="s">
        <v>1342</v>
      </c>
      <c r="I755" t="s">
        <v>9</v>
      </c>
      <c r="J755" s="35">
        <v>5000</v>
      </c>
      <c r="K755" s="35">
        <v>20000</v>
      </c>
    </row>
    <row r="756" spans="1:11" x14ac:dyDescent="0.25">
      <c r="A756">
        <v>751</v>
      </c>
      <c r="B756" t="s">
        <v>2306</v>
      </c>
      <c r="C756" t="s">
        <v>2751</v>
      </c>
      <c r="D756" t="s">
        <v>2308</v>
      </c>
      <c r="E756" t="s">
        <v>2752</v>
      </c>
      <c r="F756" s="40">
        <v>45188</v>
      </c>
      <c r="G756" t="s">
        <v>1347</v>
      </c>
      <c r="H756" t="s">
        <v>1346</v>
      </c>
      <c r="I756" t="s">
        <v>9</v>
      </c>
      <c r="J756" s="35">
        <v>10000</v>
      </c>
      <c r="K756" s="35">
        <v>30000</v>
      </c>
    </row>
    <row r="757" spans="1:11" x14ac:dyDescent="0.25">
      <c r="A757">
        <v>752</v>
      </c>
      <c r="B757" t="s">
        <v>2269</v>
      </c>
      <c r="C757" t="s">
        <v>2753</v>
      </c>
      <c r="D757" t="s">
        <v>2271</v>
      </c>
      <c r="E757" t="s">
        <v>2754</v>
      </c>
      <c r="F757" s="40">
        <v>45188</v>
      </c>
      <c r="G757" t="s">
        <v>1333</v>
      </c>
      <c r="H757" t="s">
        <v>1332</v>
      </c>
      <c r="I757" t="s">
        <v>9</v>
      </c>
      <c r="J757" s="35">
        <v>5000</v>
      </c>
      <c r="K757" s="35">
        <v>30000</v>
      </c>
    </row>
    <row r="758" spans="1:11" x14ac:dyDescent="0.25">
      <c r="A758">
        <v>753</v>
      </c>
      <c r="B758" t="s">
        <v>2298</v>
      </c>
      <c r="C758" t="s">
        <v>2755</v>
      </c>
      <c r="D758" t="s">
        <v>2300</v>
      </c>
      <c r="E758" t="s">
        <v>2756</v>
      </c>
      <c r="F758" s="40">
        <v>45188</v>
      </c>
      <c r="G758" t="s">
        <v>1321</v>
      </c>
      <c r="H758" t="s">
        <v>1320</v>
      </c>
      <c r="I758" t="s">
        <v>9</v>
      </c>
      <c r="J758" s="35">
        <v>5000</v>
      </c>
      <c r="K758" s="35">
        <v>30000</v>
      </c>
    </row>
    <row r="759" spans="1:11" x14ac:dyDescent="0.25">
      <c r="A759">
        <v>754</v>
      </c>
      <c r="B759" t="s">
        <v>2757</v>
      </c>
      <c r="C759" t="s">
        <v>2758</v>
      </c>
      <c r="D759" t="s">
        <v>2759</v>
      </c>
      <c r="E759" t="s">
        <v>2760</v>
      </c>
      <c r="F759" s="40">
        <v>45188</v>
      </c>
      <c r="G759" t="s">
        <v>1337</v>
      </c>
      <c r="H759" t="s">
        <v>1336</v>
      </c>
      <c r="I759" t="s">
        <v>9</v>
      </c>
      <c r="J759" s="35">
        <v>10000</v>
      </c>
      <c r="K759" s="35">
        <v>20000</v>
      </c>
    </row>
    <row r="760" spans="1:11" x14ac:dyDescent="0.25">
      <c r="A760">
        <v>755</v>
      </c>
      <c r="B760" t="s">
        <v>2761</v>
      </c>
      <c r="C760" t="s">
        <v>2762</v>
      </c>
      <c r="D760" t="s">
        <v>2763</v>
      </c>
      <c r="E760" t="s">
        <v>2764</v>
      </c>
      <c r="F760" s="40">
        <v>45188</v>
      </c>
      <c r="G760" t="s">
        <v>1349</v>
      </c>
      <c r="H760" t="s">
        <v>1348</v>
      </c>
      <c r="I760" t="s">
        <v>9</v>
      </c>
      <c r="J760" s="35">
        <v>5000</v>
      </c>
      <c r="K760" s="35">
        <v>10000</v>
      </c>
    </row>
    <row r="761" spans="1:11" x14ac:dyDescent="0.25">
      <c r="A761">
        <v>756</v>
      </c>
      <c r="B761" t="s">
        <v>2765</v>
      </c>
      <c r="C761" t="s">
        <v>2766</v>
      </c>
      <c r="D761" t="s">
        <v>2767</v>
      </c>
      <c r="E761" t="s">
        <v>2768</v>
      </c>
      <c r="F761" s="40">
        <v>45188</v>
      </c>
      <c r="G761" t="s">
        <v>1339</v>
      </c>
      <c r="H761" t="s">
        <v>1338</v>
      </c>
      <c r="I761" t="s">
        <v>9</v>
      </c>
      <c r="J761" s="35">
        <v>10000</v>
      </c>
      <c r="K761" s="35">
        <v>20000</v>
      </c>
    </row>
    <row r="762" spans="1:11" x14ac:dyDescent="0.25">
      <c r="A762">
        <v>757</v>
      </c>
      <c r="B762" t="s">
        <v>1298</v>
      </c>
      <c r="C762" t="s">
        <v>2769</v>
      </c>
      <c r="D762" t="s">
        <v>1300</v>
      </c>
      <c r="E762" t="s">
        <v>2770</v>
      </c>
      <c r="F762" s="40">
        <v>45188</v>
      </c>
      <c r="G762" t="s">
        <v>349</v>
      </c>
      <c r="H762" t="s">
        <v>351</v>
      </c>
      <c r="I762" t="s">
        <v>9</v>
      </c>
      <c r="J762" s="35">
        <v>10000</v>
      </c>
      <c r="K762" s="35">
        <v>70000</v>
      </c>
    </row>
    <row r="763" spans="1:11" x14ac:dyDescent="0.25">
      <c r="A763">
        <v>758</v>
      </c>
      <c r="B763" t="s">
        <v>1836</v>
      </c>
      <c r="C763" t="s">
        <v>2771</v>
      </c>
      <c r="D763" t="s">
        <v>1838</v>
      </c>
      <c r="E763" t="s">
        <v>2772</v>
      </c>
      <c r="F763" s="40">
        <v>45188</v>
      </c>
      <c r="G763" t="s">
        <v>363</v>
      </c>
      <c r="H763" t="s">
        <v>362</v>
      </c>
      <c r="I763" t="s">
        <v>9</v>
      </c>
      <c r="J763" s="35">
        <v>12000</v>
      </c>
      <c r="K763" s="35">
        <v>62000</v>
      </c>
    </row>
    <row r="764" spans="1:11" x14ac:dyDescent="0.25">
      <c r="A764">
        <v>759</v>
      </c>
      <c r="B764" t="s">
        <v>2322</v>
      </c>
      <c r="C764" t="s">
        <v>2773</v>
      </c>
      <c r="D764" t="s">
        <v>2324</v>
      </c>
      <c r="E764" t="s">
        <v>2774</v>
      </c>
      <c r="F764" s="40">
        <v>45188</v>
      </c>
      <c r="G764" t="s">
        <v>838</v>
      </c>
      <c r="H764" t="s">
        <v>837</v>
      </c>
      <c r="I764" t="s">
        <v>9</v>
      </c>
      <c r="J764" s="35">
        <v>15000</v>
      </c>
      <c r="K764" s="35">
        <v>55000</v>
      </c>
    </row>
    <row r="765" spans="1:11" x14ac:dyDescent="0.25">
      <c r="A765">
        <v>760</v>
      </c>
      <c r="B765" t="s">
        <v>2310</v>
      </c>
      <c r="C765" t="s">
        <v>2775</v>
      </c>
      <c r="D765" t="s">
        <v>2312</v>
      </c>
      <c r="E765" t="s">
        <v>2776</v>
      </c>
      <c r="F765" s="40">
        <v>45188</v>
      </c>
      <c r="G765" t="s">
        <v>836</v>
      </c>
      <c r="H765" t="s">
        <v>835</v>
      </c>
      <c r="I765" t="s">
        <v>9</v>
      </c>
      <c r="J765" s="35">
        <v>20000</v>
      </c>
      <c r="K765" s="35">
        <v>60000</v>
      </c>
    </row>
    <row r="766" spans="1:11" x14ac:dyDescent="0.25">
      <c r="A766">
        <v>761</v>
      </c>
      <c r="B766" t="s">
        <v>1306</v>
      </c>
      <c r="C766" t="s">
        <v>2777</v>
      </c>
      <c r="D766" t="s">
        <v>1308</v>
      </c>
      <c r="E766" t="s">
        <v>2778</v>
      </c>
      <c r="F766" s="40">
        <v>45188</v>
      </c>
      <c r="G766" t="s">
        <v>359</v>
      </c>
      <c r="H766" t="s">
        <v>358</v>
      </c>
      <c r="I766" t="s">
        <v>9</v>
      </c>
      <c r="J766" s="35">
        <v>10000</v>
      </c>
      <c r="K766" s="35">
        <v>59000</v>
      </c>
    </row>
    <row r="767" spans="1:11" x14ac:dyDescent="0.25">
      <c r="A767">
        <v>762</v>
      </c>
      <c r="B767" t="s">
        <v>1310</v>
      </c>
      <c r="C767" t="s">
        <v>2779</v>
      </c>
      <c r="D767" t="s">
        <v>1312</v>
      </c>
      <c r="E767" t="s">
        <v>2780</v>
      </c>
      <c r="F767" s="40">
        <v>45188</v>
      </c>
      <c r="G767" t="s">
        <v>355</v>
      </c>
      <c r="H767" t="s">
        <v>354</v>
      </c>
      <c r="I767" t="s">
        <v>9</v>
      </c>
      <c r="J767" s="35">
        <v>52000</v>
      </c>
      <c r="K767" s="35">
        <v>152000</v>
      </c>
    </row>
    <row r="768" spans="1:11" x14ac:dyDescent="0.25">
      <c r="A768">
        <v>763</v>
      </c>
      <c r="B768" t="s">
        <v>2781</v>
      </c>
      <c r="C768" t="s">
        <v>2782</v>
      </c>
      <c r="D768" t="s">
        <v>2783</v>
      </c>
      <c r="E768" t="s">
        <v>2784</v>
      </c>
      <c r="F768" s="40">
        <v>45188</v>
      </c>
      <c r="G768" t="s">
        <v>191</v>
      </c>
      <c r="H768" t="s">
        <v>190</v>
      </c>
      <c r="I768" t="s">
        <v>9</v>
      </c>
      <c r="J768" s="35">
        <v>10000</v>
      </c>
      <c r="K768" s="35">
        <v>20000</v>
      </c>
    </row>
    <row r="769" spans="1:11" x14ac:dyDescent="0.25">
      <c r="A769">
        <v>764</v>
      </c>
      <c r="B769" t="s">
        <v>575</v>
      </c>
      <c r="C769" t="s">
        <v>2785</v>
      </c>
      <c r="D769" t="s">
        <v>577</v>
      </c>
      <c r="E769" t="s">
        <v>2786</v>
      </c>
      <c r="F769" s="40">
        <v>45188</v>
      </c>
      <c r="G769" t="s">
        <v>159</v>
      </c>
      <c r="H769" t="s">
        <v>158</v>
      </c>
      <c r="I769" t="s">
        <v>9</v>
      </c>
      <c r="J769" s="35">
        <v>20000</v>
      </c>
      <c r="K769" s="35">
        <v>120000</v>
      </c>
    </row>
    <row r="770" spans="1:11" x14ac:dyDescent="0.25">
      <c r="A770">
        <v>765</v>
      </c>
      <c r="B770" t="s">
        <v>571</v>
      </c>
      <c r="C770" t="s">
        <v>2787</v>
      </c>
      <c r="D770" t="s">
        <v>573</v>
      </c>
      <c r="E770" t="s">
        <v>2788</v>
      </c>
      <c r="F770" s="40">
        <v>45188</v>
      </c>
      <c r="G770" t="s">
        <v>195</v>
      </c>
      <c r="H770" t="s">
        <v>194</v>
      </c>
      <c r="I770" t="s">
        <v>9</v>
      </c>
      <c r="J770" s="35">
        <v>20000</v>
      </c>
      <c r="K770" s="35">
        <v>65000</v>
      </c>
    </row>
    <row r="771" spans="1:11" x14ac:dyDescent="0.25">
      <c r="A771">
        <v>766</v>
      </c>
      <c r="B771" t="s">
        <v>1872</v>
      </c>
      <c r="C771" t="s">
        <v>2789</v>
      </c>
      <c r="D771" t="s">
        <v>1874</v>
      </c>
      <c r="E771" t="s">
        <v>2790</v>
      </c>
      <c r="F771" s="40">
        <v>45188</v>
      </c>
      <c r="G771" t="s">
        <v>205</v>
      </c>
      <c r="H771" t="s">
        <v>204</v>
      </c>
      <c r="I771" t="s">
        <v>9</v>
      </c>
      <c r="J771" s="35">
        <v>70000</v>
      </c>
      <c r="K771" s="35">
        <v>430000</v>
      </c>
    </row>
    <row r="772" spans="1:11" x14ac:dyDescent="0.25">
      <c r="A772">
        <v>767</v>
      </c>
      <c r="B772" t="s">
        <v>563</v>
      </c>
      <c r="C772" t="s">
        <v>2791</v>
      </c>
      <c r="D772" t="s">
        <v>565</v>
      </c>
      <c r="E772" t="s">
        <v>2792</v>
      </c>
      <c r="F772" s="40">
        <v>45188</v>
      </c>
      <c r="G772" t="s">
        <v>209</v>
      </c>
      <c r="H772" t="s">
        <v>208</v>
      </c>
      <c r="I772" t="s">
        <v>9</v>
      </c>
      <c r="J772" s="35">
        <v>5000</v>
      </c>
      <c r="K772" s="35">
        <v>40000</v>
      </c>
    </row>
    <row r="773" spans="1:11" x14ac:dyDescent="0.25">
      <c r="A773">
        <v>768</v>
      </c>
      <c r="B773" t="s">
        <v>2596</v>
      </c>
      <c r="C773" t="s">
        <v>2793</v>
      </c>
      <c r="D773" t="s">
        <v>2598</v>
      </c>
      <c r="E773" t="s">
        <v>2794</v>
      </c>
      <c r="F773" s="40">
        <v>45188</v>
      </c>
      <c r="G773" t="s">
        <v>1725</v>
      </c>
      <c r="H773" t="s">
        <v>1724</v>
      </c>
      <c r="I773" t="s">
        <v>9</v>
      </c>
      <c r="J773" s="35">
        <v>10000</v>
      </c>
      <c r="K773" s="35">
        <v>30000</v>
      </c>
    </row>
    <row r="774" spans="1:11" x14ac:dyDescent="0.25">
      <c r="A774">
        <v>769</v>
      </c>
      <c r="B774" t="s">
        <v>567</v>
      </c>
      <c r="C774" t="s">
        <v>2795</v>
      </c>
      <c r="D774" t="s">
        <v>569</v>
      </c>
      <c r="E774" t="s">
        <v>2796</v>
      </c>
      <c r="F774" s="40">
        <v>45188</v>
      </c>
      <c r="G774" t="s">
        <v>171</v>
      </c>
      <c r="H774" t="s">
        <v>170</v>
      </c>
      <c r="I774" t="s">
        <v>9</v>
      </c>
      <c r="J774" s="35">
        <v>5000</v>
      </c>
      <c r="K774" s="35">
        <v>50000</v>
      </c>
    </row>
    <row r="775" spans="1:11" x14ac:dyDescent="0.25">
      <c r="A775">
        <v>770</v>
      </c>
      <c r="B775" t="s">
        <v>555</v>
      </c>
      <c r="C775" t="s">
        <v>2797</v>
      </c>
      <c r="D775" t="s">
        <v>557</v>
      </c>
      <c r="E775" t="s">
        <v>2798</v>
      </c>
      <c r="F775" s="40">
        <v>45188</v>
      </c>
      <c r="G775" t="s">
        <v>187</v>
      </c>
      <c r="H775" t="s">
        <v>186</v>
      </c>
      <c r="I775" t="s">
        <v>9</v>
      </c>
      <c r="J775" s="35">
        <v>5000</v>
      </c>
      <c r="K775" s="35">
        <v>45000</v>
      </c>
    </row>
    <row r="776" spans="1:11" x14ac:dyDescent="0.25">
      <c r="A776">
        <v>771</v>
      </c>
      <c r="B776" t="s">
        <v>599</v>
      </c>
      <c r="C776" t="s">
        <v>2799</v>
      </c>
      <c r="D776" t="s">
        <v>601</v>
      </c>
      <c r="E776" t="s">
        <v>2800</v>
      </c>
      <c r="F776" s="40">
        <v>45188</v>
      </c>
      <c r="G776" t="s">
        <v>157</v>
      </c>
      <c r="H776" t="s">
        <v>156</v>
      </c>
      <c r="I776" t="s">
        <v>9</v>
      </c>
      <c r="J776" s="35">
        <v>10000</v>
      </c>
      <c r="K776" s="35">
        <v>65000</v>
      </c>
    </row>
    <row r="777" spans="1:11" x14ac:dyDescent="0.25">
      <c r="A777">
        <v>772</v>
      </c>
      <c r="B777" t="s">
        <v>2801</v>
      </c>
      <c r="C777" t="s">
        <v>2802</v>
      </c>
      <c r="D777" t="s">
        <v>2803</v>
      </c>
      <c r="E777" t="s">
        <v>2804</v>
      </c>
      <c r="F777" s="40">
        <v>45188</v>
      </c>
      <c r="G777" t="s">
        <v>842</v>
      </c>
      <c r="H777" t="s">
        <v>841</v>
      </c>
      <c r="I777" t="s">
        <v>9</v>
      </c>
      <c r="J777" s="35">
        <v>10000</v>
      </c>
      <c r="K777" s="35">
        <v>20000</v>
      </c>
    </row>
    <row r="778" spans="1:11" x14ac:dyDescent="0.25">
      <c r="A778">
        <v>773</v>
      </c>
      <c r="B778" t="s">
        <v>2115</v>
      </c>
      <c r="C778" t="s">
        <v>2805</v>
      </c>
      <c r="D778" t="s">
        <v>2117</v>
      </c>
      <c r="E778" t="s">
        <v>2806</v>
      </c>
      <c r="F778" s="40">
        <v>45188</v>
      </c>
      <c r="G778" t="s">
        <v>840</v>
      </c>
      <c r="H778" t="s">
        <v>839</v>
      </c>
      <c r="I778" t="s">
        <v>9</v>
      </c>
      <c r="J778" s="35">
        <v>0</v>
      </c>
      <c r="K778" s="35">
        <v>25000</v>
      </c>
    </row>
    <row r="779" spans="1:11" x14ac:dyDescent="0.25">
      <c r="A779">
        <v>774</v>
      </c>
      <c r="B779" t="s">
        <v>647</v>
      </c>
      <c r="C779" t="s">
        <v>2807</v>
      </c>
      <c r="D779" t="s">
        <v>649</v>
      </c>
      <c r="E779" t="s">
        <v>2808</v>
      </c>
      <c r="F779" s="40">
        <v>45188</v>
      </c>
      <c r="G779" t="s">
        <v>261</v>
      </c>
      <c r="H779" t="s">
        <v>260</v>
      </c>
      <c r="I779" t="s">
        <v>9</v>
      </c>
      <c r="J779" s="35">
        <v>15000</v>
      </c>
      <c r="K779" s="35">
        <v>135000</v>
      </c>
    </row>
    <row r="780" spans="1:11" x14ac:dyDescent="0.25">
      <c r="A780">
        <v>775</v>
      </c>
      <c r="B780" t="s">
        <v>921</v>
      </c>
      <c r="C780" t="s">
        <v>2809</v>
      </c>
      <c r="D780" t="s">
        <v>923</v>
      </c>
      <c r="E780" t="s">
        <v>2810</v>
      </c>
      <c r="F780" s="40">
        <v>45188</v>
      </c>
      <c r="G780" t="s">
        <v>221</v>
      </c>
      <c r="H780" t="s">
        <v>220</v>
      </c>
      <c r="I780" t="s">
        <v>9</v>
      </c>
      <c r="J780" s="35">
        <v>5000</v>
      </c>
      <c r="K780" s="35">
        <v>25000</v>
      </c>
    </row>
    <row r="781" spans="1:11" x14ac:dyDescent="0.25">
      <c r="A781">
        <v>776</v>
      </c>
      <c r="B781" t="s">
        <v>703</v>
      </c>
      <c r="C781" t="s">
        <v>2811</v>
      </c>
      <c r="D781" t="s">
        <v>705</v>
      </c>
      <c r="E781" t="s">
        <v>2812</v>
      </c>
      <c r="F781" s="40">
        <v>45188</v>
      </c>
      <c r="G781" t="s">
        <v>253</v>
      </c>
      <c r="H781" t="s">
        <v>252</v>
      </c>
      <c r="I781" t="s">
        <v>9</v>
      </c>
      <c r="J781" s="35">
        <v>10000</v>
      </c>
      <c r="K781" s="35">
        <v>70000</v>
      </c>
    </row>
    <row r="782" spans="1:11" x14ac:dyDescent="0.25">
      <c r="A782">
        <v>777</v>
      </c>
      <c r="B782" t="s">
        <v>655</v>
      </c>
      <c r="C782" t="s">
        <v>2813</v>
      </c>
      <c r="D782" t="s">
        <v>657</v>
      </c>
      <c r="E782" t="s">
        <v>2814</v>
      </c>
      <c r="F782" s="40">
        <v>45188</v>
      </c>
      <c r="G782" t="s">
        <v>269</v>
      </c>
      <c r="H782" t="s">
        <v>268</v>
      </c>
      <c r="I782" t="s">
        <v>9</v>
      </c>
      <c r="J782" s="35">
        <v>10000</v>
      </c>
      <c r="K782" s="35">
        <v>80000</v>
      </c>
    </row>
    <row r="783" spans="1:11" x14ac:dyDescent="0.25">
      <c r="A783">
        <v>778</v>
      </c>
      <c r="B783" t="s">
        <v>695</v>
      </c>
      <c r="C783" t="s">
        <v>2815</v>
      </c>
      <c r="D783" t="s">
        <v>697</v>
      </c>
      <c r="E783" t="s">
        <v>2816</v>
      </c>
      <c r="F783" s="40">
        <v>45188</v>
      </c>
      <c r="G783" t="s">
        <v>213</v>
      </c>
      <c r="H783" t="s">
        <v>212</v>
      </c>
      <c r="I783" t="s">
        <v>9</v>
      </c>
      <c r="J783" s="35">
        <v>5000</v>
      </c>
      <c r="K783" s="35">
        <v>41000</v>
      </c>
    </row>
    <row r="784" spans="1:11" x14ac:dyDescent="0.25">
      <c r="A784">
        <v>779</v>
      </c>
      <c r="B784" t="s">
        <v>691</v>
      </c>
      <c r="C784" t="s">
        <v>2817</v>
      </c>
      <c r="D784" t="s">
        <v>693</v>
      </c>
      <c r="E784" t="s">
        <v>2818</v>
      </c>
      <c r="F784" s="40">
        <v>45188</v>
      </c>
      <c r="G784" t="s">
        <v>277</v>
      </c>
      <c r="H784" t="s">
        <v>276</v>
      </c>
      <c r="I784" t="s">
        <v>9</v>
      </c>
      <c r="J784" s="35">
        <v>10000</v>
      </c>
      <c r="K784" s="35">
        <v>48000</v>
      </c>
    </row>
    <row r="785" spans="1:11" x14ac:dyDescent="0.25">
      <c r="A785">
        <v>780</v>
      </c>
      <c r="B785" t="s">
        <v>687</v>
      </c>
      <c r="C785" t="s">
        <v>2819</v>
      </c>
      <c r="D785" t="s">
        <v>689</v>
      </c>
      <c r="E785" t="s">
        <v>2820</v>
      </c>
      <c r="F785" s="40">
        <v>45188</v>
      </c>
      <c r="G785" t="s">
        <v>273</v>
      </c>
      <c r="H785" t="s">
        <v>272</v>
      </c>
      <c r="I785" t="s">
        <v>9</v>
      </c>
      <c r="J785" s="35">
        <v>5000</v>
      </c>
      <c r="K785" s="35">
        <v>31000</v>
      </c>
    </row>
    <row r="786" spans="1:11" x14ac:dyDescent="0.25">
      <c r="A786">
        <v>781</v>
      </c>
      <c r="B786" t="s">
        <v>683</v>
      </c>
      <c r="C786" t="s">
        <v>2821</v>
      </c>
      <c r="D786" t="s">
        <v>685</v>
      </c>
      <c r="E786" t="s">
        <v>2822</v>
      </c>
      <c r="F786" s="40">
        <v>45188</v>
      </c>
      <c r="G786" t="s">
        <v>215</v>
      </c>
      <c r="H786" t="s">
        <v>214</v>
      </c>
      <c r="I786" t="s">
        <v>9</v>
      </c>
      <c r="J786" s="35">
        <v>5000</v>
      </c>
      <c r="K786" s="35">
        <v>30000</v>
      </c>
    </row>
    <row r="787" spans="1:11" x14ac:dyDescent="0.25">
      <c r="A787">
        <v>782</v>
      </c>
      <c r="B787" t="s">
        <v>667</v>
      </c>
      <c r="C787" t="s">
        <v>2823</v>
      </c>
      <c r="D787" t="s">
        <v>669</v>
      </c>
      <c r="E787" t="s">
        <v>2824</v>
      </c>
      <c r="F787" s="40">
        <v>45188</v>
      </c>
      <c r="G787" t="s">
        <v>217</v>
      </c>
      <c r="H787" t="s">
        <v>216</v>
      </c>
      <c r="I787" t="s">
        <v>9</v>
      </c>
      <c r="J787" s="35">
        <v>10000</v>
      </c>
      <c r="K787" s="35">
        <v>80000</v>
      </c>
    </row>
    <row r="788" spans="1:11" x14ac:dyDescent="0.25">
      <c r="A788">
        <v>783</v>
      </c>
      <c r="B788" t="s">
        <v>1886</v>
      </c>
      <c r="C788" t="s">
        <v>2825</v>
      </c>
      <c r="D788" t="s">
        <v>1888</v>
      </c>
      <c r="E788" t="s">
        <v>2826</v>
      </c>
      <c r="F788" s="40">
        <v>45188</v>
      </c>
      <c r="G788" t="s">
        <v>251</v>
      </c>
      <c r="H788" t="s">
        <v>250</v>
      </c>
      <c r="I788" t="s">
        <v>9</v>
      </c>
      <c r="J788" s="35">
        <v>10000</v>
      </c>
      <c r="K788" s="35">
        <v>30000</v>
      </c>
    </row>
    <row r="789" spans="1:11" x14ac:dyDescent="0.25">
      <c r="A789">
        <v>784</v>
      </c>
      <c r="B789" t="s">
        <v>671</v>
      </c>
      <c r="C789" t="s">
        <v>2827</v>
      </c>
      <c r="D789" t="s">
        <v>673</v>
      </c>
      <c r="E789" t="s">
        <v>2828</v>
      </c>
      <c r="F789" s="40">
        <v>45188</v>
      </c>
      <c r="G789" t="s">
        <v>227</v>
      </c>
      <c r="H789" t="s">
        <v>226</v>
      </c>
      <c r="I789" t="s">
        <v>9</v>
      </c>
      <c r="J789" s="35">
        <v>10000</v>
      </c>
      <c r="K789" s="35">
        <v>90000</v>
      </c>
    </row>
    <row r="790" spans="1:11" x14ac:dyDescent="0.25">
      <c r="A790">
        <v>785</v>
      </c>
      <c r="B790" t="s">
        <v>1390</v>
      </c>
      <c r="C790" t="s">
        <v>2829</v>
      </c>
      <c r="D790" t="s">
        <v>1392</v>
      </c>
      <c r="E790" t="s">
        <v>2830</v>
      </c>
      <c r="F790" s="40">
        <v>45188</v>
      </c>
      <c r="G790" t="s">
        <v>768</v>
      </c>
      <c r="H790" t="s">
        <v>767</v>
      </c>
      <c r="I790" t="s">
        <v>9</v>
      </c>
      <c r="J790" s="35">
        <v>15000</v>
      </c>
      <c r="K790" s="35">
        <v>60000</v>
      </c>
    </row>
    <row r="791" spans="1:11" x14ac:dyDescent="0.25">
      <c r="A791">
        <v>786</v>
      </c>
      <c r="B791" t="s">
        <v>1382</v>
      </c>
      <c r="C791" t="s">
        <v>2831</v>
      </c>
      <c r="D791" t="s">
        <v>1384</v>
      </c>
      <c r="E791" t="s">
        <v>2832</v>
      </c>
      <c r="F791" s="40">
        <v>45188</v>
      </c>
      <c r="G791" t="s">
        <v>772</v>
      </c>
      <c r="H791" t="s">
        <v>771</v>
      </c>
      <c r="I791" t="s">
        <v>9</v>
      </c>
      <c r="J791" s="35">
        <v>50000</v>
      </c>
      <c r="K791" s="35">
        <v>135000</v>
      </c>
    </row>
    <row r="792" spans="1:11" x14ac:dyDescent="0.25">
      <c r="A792">
        <v>787</v>
      </c>
      <c r="B792" t="s">
        <v>1788</v>
      </c>
      <c r="C792" t="s">
        <v>2833</v>
      </c>
      <c r="D792" t="s">
        <v>1790</v>
      </c>
      <c r="E792" t="s">
        <v>2834</v>
      </c>
      <c r="F792" s="40">
        <v>45188</v>
      </c>
      <c r="G792" t="s">
        <v>774</v>
      </c>
      <c r="H792" t="s">
        <v>773</v>
      </c>
      <c r="I792" t="s">
        <v>9</v>
      </c>
      <c r="J792" s="35">
        <v>10000</v>
      </c>
      <c r="K792" s="35">
        <v>80000</v>
      </c>
    </row>
    <row r="793" spans="1:11" x14ac:dyDescent="0.25">
      <c r="A793">
        <v>788</v>
      </c>
      <c r="B793" t="s">
        <v>1770</v>
      </c>
      <c r="C793" t="s">
        <v>2835</v>
      </c>
      <c r="D793" t="s">
        <v>1772</v>
      </c>
      <c r="E793" t="s">
        <v>2836</v>
      </c>
      <c r="F793" s="40">
        <v>45188</v>
      </c>
      <c r="G793" t="s">
        <v>762</v>
      </c>
      <c r="H793" t="s">
        <v>761</v>
      </c>
      <c r="I793" t="s">
        <v>9</v>
      </c>
      <c r="J793" s="35">
        <v>15000</v>
      </c>
      <c r="K793" s="35">
        <v>95000</v>
      </c>
    </row>
    <row r="794" spans="1:11" x14ac:dyDescent="0.25">
      <c r="A794">
        <v>789</v>
      </c>
      <c r="B794" t="s">
        <v>1115</v>
      </c>
      <c r="C794" t="s">
        <v>2837</v>
      </c>
      <c r="D794" t="s">
        <v>1117</v>
      </c>
      <c r="E794" t="s">
        <v>2838</v>
      </c>
      <c r="F794" s="40">
        <v>45188</v>
      </c>
      <c r="G794" t="s">
        <v>481</v>
      </c>
      <c r="H794" t="s">
        <v>480</v>
      </c>
      <c r="I794" t="s">
        <v>9</v>
      </c>
      <c r="J794" s="35">
        <v>10000</v>
      </c>
      <c r="K794" s="35">
        <v>35000</v>
      </c>
    </row>
    <row r="795" spans="1:11" x14ac:dyDescent="0.25">
      <c r="A795">
        <v>790</v>
      </c>
      <c r="B795" t="s">
        <v>1580</v>
      </c>
      <c r="C795" t="s">
        <v>2839</v>
      </c>
      <c r="D795" t="s">
        <v>1582</v>
      </c>
      <c r="E795" t="s">
        <v>2840</v>
      </c>
      <c r="F795" s="40">
        <v>45188</v>
      </c>
      <c r="G795" t="s">
        <v>497</v>
      </c>
      <c r="H795" t="s">
        <v>496</v>
      </c>
      <c r="I795" t="s">
        <v>9</v>
      </c>
      <c r="J795" s="35">
        <v>20000</v>
      </c>
      <c r="K795" s="35">
        <v>115000</v>
      </c>
    </row>
    <row r="796" spans="1:11" x14ac:dyDescent="0.25">
      <c r="A796">
        <v>791</v>
      </c>
      <c r="B796" t="s">
        <v>1123</v>
      </c>
      <c r="C796" t="s">
        <v>2841</v>
      </c>
      <c r="D796" t="s">
        <v>1125</v>
      </c>
      <c r="E796" t="s">
        <v>2842</v>
      </c>
      <c r="F796" s="40">
        <v>45188</v>
      </c>
      <c r="G796" t="s">
        <v>499</v>
      </c>
      <c r="H796" t="s">
        <v>498</v>
      </c>
      <c r="I796" t="s">
        <v>9</v>
      </c>
      <c r="J796" s="35">
        <v>10000</v>
      </c>
      <c r="K796" s="35">
        <v>40000</v>
      </c>
    </row>
    <row r="797" spans="1:11" x14ac:dyDescent="0.25">
      <c r="A797">
        <v>792</v>
      </c>
      <c r="B797" t="s">
        <v>2209</v>
      </c>
      <c r="C797" t="s">
        <v>2843</v>
      </c>
      <c r="D797" t="s">
        <v>2211</v>
      </c>
      <c r="E797" t="s">
        <v>2844</v>
      </c>
      <c r="F797" s="40">
        <v>45188</v>
      </c>
      <c r="G797" t="s">
        <v>505</v>
      </c>
      <c r="H797" t="s">
        <v>504</v>
      </c>
      <c r="I797" t="s">
        <v>9</v>
      </c>
      <c r="J797" s="35">
        <v>10000</v>
      </c>
      <c r="K797" s="35">
        <v>55000</v>
      </c>
    </row>
    <row r="798" spans="1:11" x14ac:dyDescent="0.25">
      <c r="A798">
        <v>793</v>
      </c>
      <c r="B798" t="s">
        <v>1127</v>
      </c>
      <c r="C798" t="s">
        <v>2845</v>
      </c>
      <c r="D798" t="s">
        <v>1129</v>
      </c>
      <c r="E798" t="s">
        <v>2846</v>
      </c>
      <c r="F798" s="40">
        <v>45188</v>
      </c>
      <c r="G798" t="s">
        <v>493</v>
      </c>
      <c r="H798" t="s">
        <v>492</v>
      </c>
      <c r="I798" t="s">
        <v>9</v>
      </c>
      <c r="J798" s="35">
        <v>5000</v>
      </c>
      <c r="K798" s="35">
        <v>43000</v>
      </c>
    </row>
    <row r="799" spans="1:11" x14ac:dyDescent="0.25">
      <c r="A799">
        <v>794</v>
      </c>
      <c r="B799" t="s">
        <v>2512</v>
      </c>
      <c r="C799" t="s">
        <v>2847</v>
      </c>
      <c r="D799" t="s">
        <v>2514</v>
      </c>
      <c r="E799" t="s">
        <v>2848</v>
      </c>
      <c r="F799" s="40">
        <v>45188</v>
      </c>
      <c r="G799" t="s">
        <v>509</v>
      </c>
      <c r="H799" t="s">
        <v>508</v>
      </c>
      <c r="I799" t="s">
        <v>9</v>
      </c>
      <c r="J799" s="35">
        <v>5000</v>
      </c>
      <c r="K799" s="35">
        <v>20000</v>
      </c>
    </row>
    <row r="800" spans="1:11" x14ac:dyDescent="0.25">
      <c r="A800">
        <v>795</v>
      </c>
      <c r="B800" t="s">
        <v>747</v>
      </c>
      <c r="C800" t="s">
        <v>2849</v>
      </c>
      <c r="D800" t="s">
        <v>749</v>
      </c>
      <c r="E800" t="s">
        <v>2850</v>
      </c>
      <c r="F800" s="40">
        <v>45188</v>
      </c>
      <c r="G800" t="s">
        <v>321</v>
      </c>
      <c r="H800" t="s">
        <v>320</v>
      </c>
      <c r="I800" t="s">
        <v>9</v>
      </c>
      <c r="J800" s="35">
        <v>15000</v>
      </c>
      <c r="K800" s="35">
        <v>155000</v>
      </c>
    </row>
    <row r="801" spans="1:11" x14ac:dyDescent="0.25">
      <c r="A801">
        <v>796</v>
      </c>
      <c r="B801" t="s">
        <v>2428</v>
      </c>
      <c r="C801" t="s">
        <v>2851</v>
      </c>
      <c r="D801" t="s">
        <v>2430</v>
      </c>
      <c r="E801" t="s">
        <v>2852</v>
      </c>
      <c r="F801" s="40">
        <v>45188</v>
      </c>
      <c r="G801" t="s">
        <v>341</v>
      </c>
      <c r="H801" t="s">
        <v>340</v>
      </c>
      <c r="I801" t="s">
        <v>9</v>
      </c>
      <c r="J801" s="35">
        <v>30000</v>
      </c>
      <c r="K801" s="35">
        <v>105000</v>
      </c>
    </row>
    <row r="802" spans="1:11" x14ac:dyDescent="0.25">
      <c r="A802">
        <v>797</v>
      </c>
      <c r="B802" t="s">
        <v>719</v>
      </c>
      <c r="C802" t="s">
        <v>2853</v>
      </c>
      <c r="D802" t="s">
        <v>721</v>
      </c>
      <c r="E802" t="s">
        <v>2854</v>
      </c>
      <c r="F802" s="40">
        <v>45188</v>
      </c>
      <c r="G802" t="s">
        <v>315</v>
      </c>
      <c r="H802" t="s">
        <v>314</v>
      </c>
      <c r="I802" t="s">
        <v>9</v>
      </c>
      <c r="J802" s="35">
        <v>12000</v>
      </c>
      <c r="K802" s="35">
        <v>129000</v>
      </c>
    </row>
    <row r="803" spans="1:11" x14ac:dyDescent="0.25">
      <c r="A803">
        <v>798</v>
      </c>
      <c r="B803" t="s">
        <v>731</v>
      </c>
      <c r="C803" t="s">
        <v>2855</v>
      </c>
      <c r="D803" t="s">
        <v>733</v>
      </c>
      <c r="E803" t="s">
        <v>2856</v>
      </c>
      <c r="F803" s="40">
        <v>45188</v>
      </c>
      <c r="G803" t="s">
        <v>335</v>
      </c>
      <c r="H803" t="s">
        <v>334</v>
      </c>
      <c r="I803" t="s">
        <v>9</v>
      </c>
      <c r="J803" s="35">
        <v>5000</v>
      </c>
      <c r="K803" s="35">
        <v>25000</v>
      </c>
    </row>
    <row r="804" spans="1:11" x14ac:dyDescent="0.25">
      <c r="A804">
        <v>799</v>
      </c>
      <c r="B804" t="s">
        <v>2580</v>
      </c>
      <c r="C804" t="s">
        <v>2857</v>
      </c>
      <c r="D804" t="s">
        <v>2582</v>
      </c>
      <c r="E804" t="s">
        <v>2858</v>
      </c>
      <c r="F804" s="40">
        <v>45188</v>
      </c>
      <c r="G804" t="s">
        <v>317</v>
      </c>
      <c r="H804" t="s">
        <v>316</v>
      </c>
      <c r="I804" t="s">
        <v>9</v>
      </c>
      <c r="J804" s="35">
        <v>11000</v>
      </c>
      <c r="K804" s="35">
        <v>72000</v>
      </c>
    </row>
    <row r="805" spans="1:11" x14ac:dyDescent="0.25">
      <c r="A805">
        <v>800</v>
      </c>
      <c r="B805" t="s">
        <v>1226</v>
      </c>
      <c r="C805" t="s">
        <v>2859</v>
      </c>
      <c r="D805" t="s">
        <v>1228</v>
      </c>
      <c r="E805" t="s">
        <v>2860</v>
      </c>
      <c r="F805" s="40">
        <v>45188</v>
      </c>
      <c r="G805" t="s">
        <v>105</v>
      </c>
      <c r="H805" t="s">
        <v>104</v>
      </c>
      <c r="I805" t="s">
        <v>9</v>
      </c>
      <c r="J805" s="35">
        <v>18000</v>
      </c>
      <c r="K805" s="35">
        <v>88000</v>
      </c>
    </row>
    <row r="806" spans="1:11" x14ac:dyDescent="0.25">
      <c r="A806">
        <v>801</v>
      </c>
      <c r="B806" t="s">
        <v>49</v>
      </c>
      <c r="C806" t="s">
        <v>2861</v>
      </c>
      <c r="D806" t="s">
        <v>67</v>
      </c>
      <c r="E806" t="s">
        <v>2862</v>
      </c>
      <c r="F806" s="40">
        <v>45188</v>
      </c>
      <c r="G806" t="s">
        <v>46</v>
      </c>
      <c r="H806" t="s">
        <v>69</v>
      </c>
      <c r="I806" t="s">
        <v>9</v>
      </c>
      <c r="J806" s="35">
        <v>10000</v>
      </c>
      <c r="K806" s="35">
        <v>25000</v>
      </c>
    </row>
    <row r="807" spans="1:11" x14ac:dyDescent="0.25">
      <c r="A807">
        <v>802</v>
      </c>
      <c r="B807" t="s">
        <v>1254</v>
      </c>
      <c r="C807" t="s">
        <v>2863</v>
      </c>
      <c r="D807" t="s">
        <v>1256</v>
      </c>
      <c r="E807" t="s">
        <v>2864</v>
      </c>
      <c r="F807" s="40">
        <v>45188</v>
      </c>
      <c r="G807" t="s">
        <v>85</v>
      </c>
      <c r="H807" t="s">
        <v>84</v>
      </c>
      <c r="I807" t="s">
        <v>9</v>
      </c>
      <c r="J807" s="35">
        <v>10000</v>
      </c>
      <c r="K807" s="35">
        <v>70000</v>
      </c>
    </row>
    <row r="808" spans="1:11" x14ac:dyDescent="0.25">
      <c r="A808">
        <v>803</v>
      </c>
      <c r="B808" t="s">
        <v>1272</v>
      </c>
      <c r="C808" t="s">
        <v>2865</v>
      </c>
      <c r="D808" t="s">
        <v>1274</v>
      </c>
      <c r="E808" t="s">
        <v>2866</v>
      </c>
      <c r="F808" s="40">
        <v>45188</v>
      </c>
      <c r="G808" t="s">
        <v>97</v>
      </c>
      <c r="H808" t="s">
        <v>96</v>
      </c>
      <c r="I808" t="s">
        <v>9</v>
      </c>
      <c r="J808" s="35">
        <v>10000</v>
      </c>
      <c r="K808" s="35">
        <v>90000</v>
      </c>
    </row>
    <row r="809" spans="1:11" x14ac:dyDescent="0.25">
      <c r="A809">
        <v>804</v>
      </c>
      <c r="B809" t="s">
        <v>1280</v>
      </c>
      <c r="C809" t="s">
        <v>2867</v>
      </c>
      <c r="D809" t="s">
        <v>1282</v>
      </c>
      <c r="E809" t="s">
        <v>2868</v>
      </c>
      <c r="F809" s="40">
        <v>45188</v>
      </c>
      <c r="G809" t="s">
        <v>99</v>
      </c>
      <c r="H809" t="s">
        <v>98</v>
      </c>
      <c r="I809" t="s">
        <v>9</v>
      </c>
      <c r="J809" s="35">
        <v>10000</v>
      </c>
      <c r="K809" s="35">
        <v>100000</v>
      </c>
    </row>
    <row r="810" spans="1:11" x14ac:dyDescent="0.25">
      <c r="A810">
        <v>805</v>
      </c>
      <c r="B810" t="s">
        <v>1266</v>
      </c>
      <c r="C810" t="s">
        <v>2869</v>
      </c>
      <c r="D810" t="s">
        <v>1268</v>
      </c>
      <c r="E810" t="s">
        <v>2870</v>
      </c>
      <c r="F810" s="40">
        <v>45188</v>
      </c>
      <c r="G810" t="s">
        <v>77</v>
      </c>
      <c r="H810" t="s">
        <v>76</v>
      </c>
      <c r="I810" t="s">
        <v>9</v>
      </c>
      <c r="J810" s="35">
        <v>5000</v>
      </c>
      <c r="K810" s="35">
        <v>50000</v>
      </c>
    </row>
    <row r="811" spans="1:11" x14ac:dyDescent="0.25">
      <c r="A811">
        <v>806</v>
      </c>
      <c r="B811" t="s">
        <v>1246</v>
      </c>
      <c r="C811" t="s">
        <v>2871</v>
      </c>
      <c r="D811" t="s">
        <v>1248</v>
      </c>
      <c r="E811" t="s">
        <v>2872</v>
      </c>
      <c r="F811" s="40">
        <v>45188</v>
      </c>
      <c r="G811" t="s">
        <v>81</v>
      </c>
      <c r="H811" t="s">
        <v>80</v>
      </c>
      <c r="I811" t="s">
        <v>9</v>
      </c>
      <c r="J811" s="35">
        <v>5000</v>
      </c>
      <c r="K811" s="35">
        <v>120000</v>
      </c>
    </row>
    <row r="812" spans="1:11" x14ac:dyDescent="0.25">
      <c r="A812">
        <v>807</v>
      </c>
      <c r="B812" t="s">
        <v>1242</v>
      </c>
      <c r="C812" t="s">
        <v>2873</v>
      </c>
      <c r="D812" t="s">
        <v>1244</v>
      </c>
      <c r="E812" t="s">
        <v>2874</v>
      </c>
      <c r="F812" s="40">
        <v>45188</v>
      </c>
      <c r="G812" t="s">
        <v>83</v>
      </c>
      <c r="H812" t="s">
        <v>82</v>
      </c>
      <c r="I812" t="s">
        <v>9</v>
      </c>
      <c r="J812" s="35">
        <v>5000</v>
      </c>
      <c r="K812" s="35">
        <v>30000</v>
      </c>
    </row>
    <row r="813" spans="1:11" x14ac:dyDescent="0.25">
      <c r="A813">
        <v>808</v>
      </c>
      <c r="B813" t="s">
        <v>56</v>
      </c>
      <c r="C813" t="s">
        <v>2875</v>
      </c>
      <c r="D813" t="s">
        <v>523</v>
      </c>
      <c r="E813" t="s">
        <v>2876</v>
      </c>
      <c r="F813" s="40">
        <v>45188</v>
      </c>
      <c r="G813" t="s">
        <v>48</v>
      </c>
      <c r="H813" t="s">
        <v>70</v>
      </c>
      <c r="I813" t="s">
        <v>9</v>
      </c>
      <c r="J813" s="35">
        <v>5000</v>
      </c>
      <c r="K813" s="35">
        <v>35000</v>
      </c>
    </row>
    <row r="814" spans="1:11" x14ac:dyDescent="0.25">
      <c r="A814">
        <v>809</v>
      </c>
      <c r="B814" t="s">
        <v>1682</v>
      </c>
      <c r="C814" t="s">
        <v>2877</v>
      </c>
      <c r="D814" t="s">
        <v>1684</v>
      </c>
      <c r="E814" t="s">
        <v>2878</v>
      </c>
      <c r="F814" s="40">
        <v>45188</v>
      </c>
      <c r="G814" t="s">
        <v>109</v>
      </c>
      <c r="H814" t="s">
        <v>108</v>
      </c>
      <c r="I814" t="s">
        <v>9</v>
      </c>
      <c r="J814" s="35">
        <v>5000</v>
      </c>
      <c r="K814" s="35">
        <v>25000</v>
      </c>
    </row>
    <row r="815" spans="1:11" x14ac:dyDescent="0.25">
      <c r="A815">
        <v>810</v>
      </c>
      <c r="B815" t="s">
        <v>1276</v>
      </c>
      <c r="C815" t="s">
        <v>2879</v>
      </c>
      <c r="D815" t="s">
        <v>1278</v>
      </c>
      <c r="E815" t="s">
        <v>2880</v>
      </c>
      <c r="F815" s="40">
        <v>45188</v>
      </c>
      <c r="G815" t="s">
        <v>89</v>
      </c>
      <c r="H815" t="s">
        <v>88</v>
      </c>
      <c r="I815" t="s">
        <v>9</v>
      </c>
      <c r="J815" s="35">
        <v>7000</v>
      </c>
      <c r="K815" s="35">
        <v>24000</v>
      </c>
    </row>
    <row r="816" spans="1:11" x14ac:dyDescent="0.25">
      <c r="A816">
        <v>811</v>
      </c>
      <c r="B816" t="s">
        <v>1258</v>
      </c>
      <c r="C816" t="s">
        <v>2881</v>
      </c>
      <c r="D816" t="s">
        <v>1260</v>
      </c>
      <c r="E816" t="s">
        <v>2882</v>
      </c>
      <c r="F816" s="40">
        <v>45188</v>
      </c>
      <c r="G816" t="s">
        <v>87</v>
      </c>
      <c r="H816" t="s">
        <v>86</v>
      </c>
      <c r="I816" t="s">
        <v>9</v>
      </c>
      <c r="J816" s="35">
        <v>5000</v>
      </c>
      <c r="K816" s="35">
        <v>40000</v>
      </c>
    </row>
    <row r="817" spans="1:11" x14ac:dyDescent="0.25">
      <c r="A817">
        <v>812</v>
      </c>
      <c r="B817" t="s">
        <v>1462</v>
      </c>
      <c r="C817" t="s">
        <v>2883</v>
      </c>
      <c r="D817" t="s">
        <v>1464</v>
      </c>
      <c r="E817" t="s">
        <v>2884</v>
      </c>
      <c r="F817" s="40">
        <v>45188</v>
      </c>
      <c r="G817" t="s">
        <v>453</v>
      </c>
      <c r="H817" t="s">
        <v>452</v>
      </c>
      <c r="I817" t="s">
        <v>9</v>
      </c>
      <c r="J817" s="35">
        <v>20000</v>
      </c>
      <c r="K817" s="35">
        <v>60000</v>
      </c>
    </row>
    <row r="818" spans="1:11" x14ac:dyDescent="0.25">
      <c r="A818">
        <v>813</v>
      </c>
      <c r="B818" t="s">
        <v>1484</v>
      </c>
      <c r="C818" t="s">
        <v>2885</v>
      </c>
      <c r="D818" t="s">
        <v>1486</v>
      </c>
      <c r="E818" t="s">
        <v>2886</v>
      </c>
      <c r="F818" s="40">
        <v>45188</v>
      </c>
      <c r="G818" t="s">
        <v>413</v>
      </c>
      <c r="H818" t="s">
        <v>412</v>
      </c>
      <c r="I818" t="s">
        <v>9</v>
      </c>
      <c r="J818" s="35">
        <v>5000</v>
      </c>
      <c r="K818" s="35">
        <v>17000</v>
      </c>
    </row>
    <row r="819" spans="1:11" x14ac:dyDescent="0.25">
      <c r="A819">
        <v>814</v>
      </c>
      <c r="B819" t="s">
        <v>1069</v>
      </c>
      <c r="C819" t="s">
        <v>2887</v>
      </c>
      <c r="D819" t="s">
        <v>1071</v>
      </c>
      <c r="E819" t="s">
        <v>2888</v>
      </c>
      <c r="F819" s="40">
        <v>45188</v>
      </c>
      <c r="G819" t="s">
        <v>435</v>
      </c>
      <c r="H819" t="s">
        <v>434</v>
      </c>
      <c r="I819" t="s">
        <v>9</v>
      </c>
      <c r="J819" s="35">
        <v>10000</v>
      </c>
      <c r="K819" s="35">
        <v>90000</v>
      </c>
    </row>
    <row r="820" spans="1:11" x14ac:dyDescent="0.25">
      <c r="A820">
        <v>815</v>
      </c>
      <c r="B820" t="s">
        <v>1480</v>
      </c>
      <c r="C820" t="s">
        <v>2889</v>
      </c>
      <c r="D820" t="s">
        <v>1482</v>
      </c>
      <c r="E820" t="s">
        <v>2890</v>
      </c>
      <c r="F820" s="40">
        <v>45188</v>
      </c>
      <c r="G820" t="s">
        <v>421</v>
      </c>
      <c r="H820" t="s">
        <v>420</v>
      </c>
      <c r="I820" t="s">
        <v>9</v>
      </c>
      <c r="J820" s="35">
        <v>2000</v>
      </c>
      <c r="K820" s="35">
        <v>22000</v>
      </c>
    </row>
    <row r="821" spans="1:11" x14ac:dyDescent="0.25">
      <c r="A821">
        <v>816</v>
      </c>
      <c r="B821" t="s">
        <v>2163</v>
      </c>
      <c r="C821" t="s">
        <v>2891</v>
      </c>
      <c r="D821" t="s">
        <v>2165</v>
      </c>
      <c r="E821" t="s">
        <v>2892</v>
      </c>
      <c r="F821" s="40">
        <v>45188</v>
      </c>
      <c r="G821" t="s">
        <v>463</v>
      </c>
      <c r="H821" t="s">
        <v>462</v>
      </c>
      <c r="I821" t="s">
        <v>9</v>
      </c>
      <c r="J821" s="35">
        <v>5000</v>
      </c>
      <c r="K821" s="35">
        <v>40000</v>
      </c>
    </row>
    <row r="822" spans="1:11" x14ac:dyDescent="0.25">
      <c r="A822">
        <v>817</v>
      </c>
      <c r="B822" t="s">
        <v>1057</v>
      </c>
      <c r="C822" t="s">
        <v>2893</v>
      </c>
      <c r="D822" t="s">
        <v>1059</v>
      </c>
      <c r="E822" t="s">
        <v>2894</v>
      </c>
      <c r="F822" s="40">
        <v>45188</v>
      </c>
      <c r="G822" t="s">
        <v>449</v>
      </c>
      <c r="H822" t="s">
        <v>448</v>
      </c>
      <c r="I822" t="s">
        <v>9</v>
      </c>
      <c r="J822" s="35">
        <v>10000</v>
      </c>
      <c r="K822" s="35">
        <v>30000</v>
      </c>
    </row>
    <row r="823" spans="1:11" x14ac:dyDescent="0.25">
      <c r="A823">
        <v>818</v>
      </c>
      <c r="B823" t="s">
        <v>1029</v>
      </c>
      <c r="C823" t="s">
        <v>2895</v>
      </c>
      <c r="D823" t="s">
        <v>1031</v>
      </c>
      <c r="E823" t="s">
        <v>2896</v>
      </c>
      <c r="F823" s="40">
        <v>45188</v>
      </c>
      <c r="G823" t="s">
        <v>411</v>
      </c>
      <c r="H823" t="s">
        <v>410</v>
      </c>
      <c r="I823" t="s">
        <v>9</v>
      </c>
      <c r="J823" s="35">
        <v>5000</v>
      </c>
      <c r="K823" s="35">
        <v>40000</v>
      </c>
    </row>
    <row r="824" spans="1:11" x14ac:dyDescent="0.25">
      <c r="A824">
        <v>819</v>
      </c>
      <c r="B824" t="s">
        <v>1061</v>
      </c>
      <c r="C824" t="s">
        <v>2897</v>
      </c>
      <c r="D824" t="s">
        <v>1063</v>
      </c>
      <c r="E824" t="s">
        <v>2898</v>
      </c>
      <c r="F824" s="40">
        <v>45188</v>
      </c>
      <c r="G824" t="s">
        <v>427</v>
      </c>
      <c r="H824" t="s">
        <v>426</v>
      </c>
      <c r="I824" t="s">
        <v>9</v>
      </c>
      <c r="J824" s="35">
        <v>10000</v>
      </c>
      <c r="K824" s="35">
        <v>47000</v>
      </c>
    </row>
    <row r="825" spans="1:11" x14ac:dyDescent="0.25">
      <c r="A825">
        <v>820</v>
      </c>
      <c r="B825" t="s">
        <v>1037</v>
      </c>
      <c r="C825" t="s">
        <v>2899</v>
      </c>
      <c r="D825" t="s">
        <v>1039</v>
      </c>
      <c r="E825" t="s">
        <v>2900</v>
      </c>
      <c r="F825" s="40">
        <v>45188</v>
      </c>
      <c r="G825" t="s">
        <v>441</v>
      </c>
      <c r="H825" t="s">
        <v>440</v>
      </c>
      <c r="I825" t="s">
        <v>9</v>
      </c>
      <c r="J825" s="35">
        <v>5000</v>
      </c>
      <c r="K825" s="35">
        <v>14000</v>
      </c>
    </row>
    <row r="826" spans="1:11" x14ac:dyDescent="0.25">
      <c r="A826">
        <v>821</v>
      </c>
      <c r="B826" t="s">
        <v>1045</v>
      </c>
      <c r="C826" t="s">
        <v>2901</v>
      </c>
      <c r="D826" t="s">
        <v>1047</v>
      </c>
      <c r="E826" t="s">
        <v>2902</v>
      </c>
      <c r="F826" s="40">
        <v>45188</v>
      </c>
      <c r="G826" t="s">
        <v>425</v>
      </c>
      <c r="H826" t="s">
        <v>424</v>
      </c>
      <c r="I826" t="s">
        <v>9</v>
      </c>
      <c r="J826" s="35">
        <v>25000</v>
      </c>
      <c r="K826" s="35">
        <v>58000</v>
      </c>
    </row>
    <row r="827" spans="1:11" x14ac:dyDescent="0.25">
      <c r="A827">
        <v>822</v>
      </c>
      <c r="B827" t="s">
        <v>1474</v>
      </c>
      <c r="C827" t="s">
        <v>2903</v>
      </c>
      <c r="D827" t="s">
        <v>1476</v>
      </c>
      <c r="E827" t="s">
        <v>2904</v>
      </c>
      <c r="F827" s="40">
        <v>45188</v>
      </c>
      <c r="G827" t="s">
        <v>451</v>
      </c>
      <c r="H827" t="s">
        <v>450</v>
      </c>
      <c r="I827" t="s">
        <v>9</v>
      </c>
      <c r="J827" s="35">
        <v>2000</v>
      </c>
      <c r="K827" s="35">
        <v>14000</v>
      </c>
    </row>
    <row r="828" spans="1:11" x14ac:dyDescent="0.25">
      <c r="A828">
        <v>823</v>
      </c>
      <c r="B828" t="s">
        <v>1712</v>
      </c>
      <c r="C828" t="s">
        <v>2905</v>
      </c>
      <c r="D828" t="s">
        <v>1714</v>
      </c>
      <c r="E828" t="s">
        <v>2906</v>
      </c>
      <c r="F828" s="40">
        <v>45188</v>
      </c>
      <c r="G828" t="s">
        <v>465</v>
      </c>
      <c r="H828" t="s">
        <v>464</v>
      </c>
      <c r="I828" t="s">
        <v>9</v>
      </c>
      <c r="J828" s="35">
        <v>5000</v>
      </c>
      <c r="K828" s="35">
        <v>35000</v>
      </c>
    </row>
    <row r="829" spans="1:11" x14ac:dyDescent="0.25">
      <c r="A829">
        <v>824</v>
      </c>
      <c r="B829" t="s">
        <v>1041</v>
      </c>
      <c r="C829" t="s">
        <v>2907</v>
      </c>
      <c r="D829" t="s">
        <v>1043</v>
      </c>
      <c r="E829" t="s">
        <v>2908</v>
      </c>
      <c r="F829" s="40">
        <v>45188</v>
      </c>
      <c r="G829" t="s">
        <v>443</v>
      </c>
      <c r="H829" t="s">
        <v>442</v>
      </c>
      <c r="I829" t="s">
        <v>9</v>
      </c>
      <c r="J829" s="35">
        <v>5000</v>
      </c>
      <c r="K829" s="35">
        <v>26000</v>
      </c>
    </row>
    <row r="830" spans="1:11" x14ac:dyDescent="0.25">
      <c r="A830">
        <v>825</v>
      </c>
      <c r="B830" t="s">
        <v>1452</v>
      </c>
      <c r="C830" t="s">
        <v>2909</v>
      </c>
      <c r="D830" t="s">
        <v>1454</v>
      </c>
      <c r="E830" t="s">
        <v>2910</v>
      </c>
      <c r="F830" s="40">
        <v>45188</v>
      </c>
      <c r="G830" t="s">
        <v>433</v>
      </c>
      <c r="H830" t="s">
        <v>432</v>
      </c>
      <c r="I830" t="s">
        <v>9</v>
      </c>
      <c r="J830" s="35">
        <v>5000</v>
      </c>
      <c r="K830" s="35">
        <v>35000</v>
      </c>
    </row>
    <row r="831" spans="1:11" x14ac:dyDescent="0.25">
      <c r="A831">
        <v>826</v>
      </c>
      <c r="B831" t="s">
        <v>607</v>
      </c>
      <c r="C831" t="s">
        <v>2911</v>
      </c>
      <c r="D831" t="s">
        <v>609</v>
      </c>
      <c r="E831" t="s">
        <v>2912</v>
      </c>
      <c r="F831" s="40">
        <v>45188</v>
      </c>
      <c r="G831" t="s">
        <v>135</v>
      </c>
      <c r="H831" t="s">
        <v>134</v>
      </c>
      <c r="I831" t="s">
        <v>9</v>
      </c>
      <c r="J831" s="35">
        <v>5000</v>
      </c>
      <c r="K831" s="35">
        <v>45000</v>
      </c>
    </row>
    <row r="832" spans="1:11" x14ac:dyDescent="0.25">
      <c r="A832">
        <v>827</v>
      </c>
      <c r="B832" t="s">
        <v>615</v>
      </c>
      <c r="C832" t="s">
        <v>2913</v>
      </c>
      <c r="D832" t="s">
        <v>617</v>
      </c>
      <c r="E832" t="s">
        <v>2914</v>
      </c>
      <c r="F832" s="40">
        <v>45188</v>
      </c>
      <c r="G832" t="s">
        <v>115</v>
      </c>
      <c r="H832" t="s">
        <v>114</v>
      </c>
      <c r="I832" t="s">
        <v>9</v>
      </c>
      <c r="J832" s="35">
        <v>5000</v>
      </c>
      <c r="K832" s="35">
        <v>50000</v>
      </c>
    </row>
    <row r="833" spans="1:11" x14ac:dyDescent="0.25">
      <c r="A833">
        <v>828</v>
      </c>
      <c r="B833" t="s">
        <v>611</v>
      </c>
      <c r="C833" t="s">
        <v>2915</v>
      </c>
      <c r="D833" t="s">
        <v>613</v>
      </c>
      <c r="E833" t="s">
        <v>2916</v>
      </c>
      <c r="F833" s="40">
        <v>45188</v>
      </c>
      <c r="G833" t="s">
        <v>143</v>
      </c>
      <c r="H833" t="s">
        <v>142</v>
      </c>
      <c r="I833" t="s">
        <v>9</v>
      </c>
      <c r="J833" s="35">
        <v>5000</v>
      </c>
      <c r="K833" s="35">
        <v>45000</v>
      </c>
    </row>
    <row r="834" spans="1:11" x14ac:dyDescent="0.25">
      <c r="A834">
        <v>829</v>
      </c>
      <c r="B834" t="s">
        <v>999</v>
      </c>
      <c r="C834" t="s">
        <v>2917</v>
      </c>
      <c r="D834" t="s">
        <v>1001</v>
      </c>
      <c r="E834" t="s">
        <v>2918</v>
      </c>
      <c r="F834" s="40">
        <v>45188</v>
      </c>
      <c r="G834" t="s">
        <v>133</v>
      </c>
      <c r="H834" t="s">
        <v>132</v>
      </c>
      <c r="I834" t="s">
        <v>9</v>
      </c>
      <c r="J834" s="35">
        <v>10000</v>
      </c>
      <c r="K834" s="35">
        <v>70000</v>
      </c>
    </row>
    <row r="835" spans="1:11" x14ac:dyDescent="0.25">
      <c r="A835">
        <v>830</v>
      </c>
      <c r="B835" t="s">
        <v>1007</v>
      </c>
      <c r="C835" t="s">
        <v>2919</v>
      </c>
      <c r="D835" t="s">
        <v>1009</v>
      </c>
      <c r="E835" t="s">
        <v>2920</v>
      </c>
      <c r="F835" s="40">
        <v>45188</v>
      </c>
      <c r="G835" t="s">
        <v>123</v>
      </c>
      <c r="H835" t="s">
        <v>122</v>
      </c>
      <c r="I835" t="s">
        <v>9</v>
      </c>
      <c r="J835" s="35">
        <v>5000</v>
      </c>
      <c r="K835" s="35">
        <v>40000</v>
      </c>
    </row>
    <row r="836" spans="1:11" x14ac:dyDescent="0.25">
      <c r="A836">
        <v>831</v>
      </c>
      <c r="B836" t="s">
        <v>623</v>
      </c>
      <c r="C836" t="s">
        <v>2921</v>
      </c>
      <c r="D836" t="s">
        <v>625</v>
      </c>
      <c r="E836" t="s">
        <v>2922</v>
      </c>
      <c r="F836" s="40">
        <v>45188</v>
      </c>
      <c r="G836" t="s">
        <v>127</v>
      </c>
      <c r="H836" t="s">
        <v>126</v>
      </c>
      <c r="I836" t="s">
        <v>9</v>
      </c>
      <c r="J836" s="35">
        <v>5000</v>
      </c>
      <c r="K836" s="35">
        <v>55000</v>
      </c>
    </row>
    <row r="837" spans="1:11" x14ac:dyDescent="0.25">
      <c r="A837">
        <v>832</v>
      </c>
      <c r="B837" t="s">
        <v>987</v>
      </c>
      <c r="C837" t="s">
        <v>2923</v>
      </c>
      <c r="D837" t="s">
        <v>989</v>
      </c>
      <c r="E837" t="s">
        <v>2924</v>
      </c>
      <c r="F837" s="40">
        <v>45188</v>
      </c>
      <c r="G837" t="s">
        <v>141</v>
      </c>
      <c r="H837" t="s">
        <v>140</v>
      </c>
      <c r="I837" t="s">
        <v>9</v>
      </c>
      <c r="J837" s="35">
        <v>5000</v>
      </c>
      <c r="K837" s="35">
        <v>45000</v>
      </c>
    </row>
    <row r="838" spans="1:11" x14ac:dyDescent="0.25">
      <c r="A838">
        <v>833</v>
      </c>
      <c r="B838" t="s">
        <v>1356</v>
      </c>
      <c r="C838" t="s">
        <v>2925</v>
      </c>
      <c r="D838" t="s">
        <v>1358</v>
      </c>
      <c r="E838" t="s">
        <v>2926</v>
      </c>
      <c r="F838" s="40">
        <v>45188</v>
      </c>
      <c r="G838" t="s">
        <v>846</v>
      </c>
      <c r="H838" t="s">
        <v>845</v>
      </c>
      <c r="I838" t="s">
        <v>9</v>
      </c>
      <c r="J838" s="35">
        <v>15000</v>
      </c>
      <c r="K838" s="35">
        <v>90000</v>
      </c>
    </row>
    <row r="839" spans="1:11" x14ac:dyDescent="0.25">
      <c r="A839">
        <v>834</v>
      </c>
      <c r="B839" t="s">
        <v>1810</v>
      </c>
      <c r="C839" t="s">
        <v>2927</v>
      </c>
      <c r="D839" t="s">
        <v>1812</v>
      </c>
      <c r="E839" t="s">
        <v>2928</v>
      </c>
      <c r="F839" s="40">
        <v>45188</v>
      </c>
      <c r="G839" t="s">
        <v>858</v>
      </c>
      <c r="H839" t="s">
        <v>857</v>
      </c>
      <c r="I839" t="s">
        <v>9</v>
      </c>
      <c r="J839" s="35">
        <v>5000</v>
      </c>
      <c r="K839" s="35">
        <v>20000</v>
      </c>
    </row>
    <row r="840" spans="1:11" x14ac:dyDescent="0.25">
      <c r="A840">
        <v>835</v>
      </c>
      <c r="B840" t="s">
        <v>1820</v>
      </c>
      <c r="C840" t="s">
        <v>2929</v>
      </c>
      <c r="D840" t="s">
        <v>1822</v>
      </c>
      <c r="E840" t="s">
        <v>2930</v>
      </c>
      <c r="F840" s="40">
        <v>45188</v>
      </c>
      <c r="G840" t="s">
        <v>862</v>
      </c>
      <c r="H840" t="s">
        <v>861</v>
      </c>
      <c r="I840" t="s">
        <v>9</v>
      </c>
      <c r="J840" s="35">
        <v>100000</v>
      </c>
      <c r="K840" s="35">
        <v>330000</v>
      </c>
    </row>
    <row r="841" spans="1:11" x14ac:dyDescent="0.25">
      <c r="A841">
        <v>836</v>
      </c>
      <c r="B841" t="s">
        <v>1370</v>
      </c>
      <c r="C841" t="s">
        <v>2931</v>
      </c>
      <c r="D841" t="s">
        <v>1372</v>
      </c>
      <c r="E841" t="s">
        <v>2932</v>
      </c>
      <c r="F841" s="40">
        <v>45188</v>
      </c>
      <c r="G841" t="s">
        <v>864</v>
      </c>
      <c r="H841" t="s">
        <v>863</v>
      </c>
      <c r="I841" t="s">
        <v>9</v>
      </c>
      <c r="J841" s="35">
        <v>5000</v>
      </c>
      <c r="K841" s="35">
        <v>75000</v>
      </c>
    </row>
    <row r="842" spans="1:11" x14ac:dyDescent="0.25">
      <c r="A842">
        <v>837</v>
      </c>
      <c r="B842" t="s">
        <v>1824</v>
      </c>
      <c r="C842" t="s">
        <v>2933</v>
      </c>
      <c r="D842" t="s">
        <v>1826</v>
      </c>
      <c r="E842" t="s">
        <v>2934</v>
      </c>
      <c r="F842" s="40">
        <v>45188</v>
      </c>
      <c r="G842" t="s">
        <v>860</v>
      </c>
      <c r="H842" t="s">
        <v>859</v>
      </c>
      <c r="I842" t="s">
        <v>9</v>
      </c>
      <c r="J842" s="35">
        <v>10000</v>
      </c>
      <c r="K842" s="35">
        <v>35000</v>
      </c>
    </row>
    <row r="843" spans="1:11" x14ac:dyDescent="0.25">
      <c r="A843">
        <v>838</v>
      </c>
      <c r="B843" t="s">
        <v>1632</v>
      </c>
      <c r="C843" t="s">
        <v>2935</v>
      </c>
      <c r="D843" t="s">
        <v>1634</v>
      </c>
      <c r="E843" t="s">
        <v>2936</v>
      </c>
      <c r="F843" s="40">
        <v>45188</v>
      </c>
      <c r="G843" t="s">
        <v>882</v>
      </c>
      <c r="H843" t="s">
        <v>881</v>
      </c>
      <c r="I843" t="s">
        <v>9</v>
      </c>
      <c r="J843" s="35">
        <v>2000</v>
      </c>
      <c r="K843" s="35">
        <v>14000</v>
      </c>
    </row>
    <row r="844" spans="1:11" x14ac:dyDescent="0.25">
      <c r="A844">
        <v>839</v>
      </c>
      <c r="B844" t="s">
        <v>2638</v>
      </c>
      <c r="C844" t="s">
        <v>2937</v>
      </c>
      <c r="D844" t="s">
        <v>2640</v>
      </c>
      <c r="E844" t="s">
        <v>2938</v>
      </c>
      <c r="F844" s="40">
        <v>45188</v>
      </c>
      <c r="G844" t="s">
        <v>878</v>
      </c>
      <c r="H844" t="s">
        <v>877</v>
      </c>
      <c r="I844" t="s">
        <v>9</v>
      </c>
      <c r="J844" s="35">
        <v>2000</v>
      </c>
      <c r="K844" s="35">
        <v>9000</v>
      </c>
    </row>
    <row r="845" spans="1:11" x14ac:dyDescent="0.25">
      <c r="A845">
        <v>840</v>
      </c>
      <c r="B845" t="s">
        <v>1097</v>
      </c>
      <c r="C845" t="s">
        <v>2939</v>
      </c>
      <c r="D845" t="s">
        <v>1099</v>
      </c>
      <c r="E845" t="s">
        <v>2940</v>
      </c>
      <c r="F845" s="40">
        <v>45188</v>
      </c>
      <c r="G845" t="s">
        <v>379</v>
      </c>
      <c r="H845" t="s">
        <v>378</v>
      </c>
      <c r="I845" t="s">
        <v>9</v>
      </c>
      <c r="J845" s="35">
        <v>5000</v>
      </c>
      <c r="K845" s="35">
        <v>40000</v>
      </c>
    </row>
    <row r="846" spans="1:11" x14ac:dyDescent="0.25">
      <c r="A846">
        <v>841</v>
      </c>
      <c r="B846" t="s">
        <v>2043</v>
      </c>
      <c r="C846" t="s">
        <v>2941</v>
      </c>
      <c r="D846" t="s">
        <v>2045</v>
      </c>
      <c r="E846" t="s">
        <v>2942</v>
      </c>
      <c r="F846" s="40">
        <v>45188</v>
      </c>
      <c r="G846" t="s">
        <v>1355</v>
      </c>
      <c r="H846" t="s">
        <v>1354</v>
      </c>
      <c r="I846" t="s">
        <v>9</v>
      </c>
      <c r="J846" s="35">
        <v>20000</v>
      </c>
      <c r="K846" s="35">
        <v>45000</v>
      </c>
    </row>
    <row r="847" spans="1:11" x14ac:dyDescent="0.25">
      <c r="A847">
        <v>842</v>
      </c>
      <c r="B847" t="s">
        <v>1093</v>
      </c>
      <c r="C847" t="s">
        <v>2943</v>
      </c>
      <c r="D847" t="s">
        <v>1095</v>
      </c>
      <c r="E847" t="s">
        <v>2944</v>
      </c>
      <c r="F847" s="40">
        <v>45188</v>
      </c>
      <c r="G847" t="s">
        <v>407</v>
      </c>
      <c r="H847" t="s">
        <v>406</v>
      </c>
      <c r="I847" t="s">
        <v>9</v>
      </c>
      <c r="J847" s="35">
        <v>5000</v>
      </c>
      <c r="K847" s="35">
        <v>25000</v>
      </c>
    </row>
    <row r="848" spans="1:11" x14ac:dyDescent="0.25">
      <c r="A848">
        <v>843</v>
      </c>
      <c r="B848" t="s">
        <v>2945</v>
      </c>
      <c r="C848" t="s">
        <v>2946</v>
      </c>
      <c r="D848" t="s">
        <v>2947</v>
      </c>
      <c r="E848" t="s">
        <v>2948</v>
      </c>
      <c r="F848" s="40">
        <v>45188</v>
      </c>
      <c r="G848" t="s">
        <v>403</v>
      </c>
      <c r="H848" t="s">
        <v>402</v>
      </c>
      <c r="I848" t="s">
        <v>9</v>
      </c>
      <c r="J848" s="35">
        <v>10000</v>
      </c>
      <c r="K848" s="35">
        <v>20000</v>
      </c>
    </row>
    <row r="849" spans="1:11" x14ac:dyDescent="0.25">
      <c r="A849">
        <v>844</v>
      </c>
      <c r="B849" t="s">
        <v>2027</v>
      </c>
      <c r="C849" t="s">
        <v>2949</v>
      </c>
      <c r="D849" t="s">
        <v>2657</v>
      </c>
      <c r="E849" t="s">
        <v>2950</v>
      </c>
      <c r="F849" s="40">
        <v>45188</v>
      </c>
      <c r="G849" t="s">
        <v>1353</v>
      </c>
      <c r="H849" t="s">
        <v>1352</v>
      </c>
      <c r="I849" t="s">
        <v>9</v>
      </c>
      <c r="J849" s="35">
        <v>15000</v>
      </c>
      <c r="K849" s="35">
        <v>65000</v>
      </c>
    </row>
    <row r="850" spans="1:11" x14ac:dyDescent="0.25">
      <c r="A850">
        <v>845</v>
      </c>
      <c r="B850" t="s">
        <v>1077</v>
      </c>
      <c r="C850" t="s">
        <v>2951</v>
      </c>
      <c r="D850" t="s">
        <v>1079</v>
      </c>
      <c r="E850" t="s">
        <v>2952</v>
      </c>
      <c r="F850" s="40">
        <v>45188</v>
      </c>
      <c r="G850" t="s">
        <v>383</v>
      </c>
      <c r="H850" t="s">
        <v>382</v>
      </c>
      <c r="I850" t="s">
        <v>9</v>
      </c>
      <c r="J850" s="35">
        <v>15000</v>
      </c>
      <c r="K850" s="35">
        <v>90000</v>
      </c>
    </row>
    <row r="851" spans="1:11" x14ac:dyDescent="0.25">
      <c r="A851">
        <v>846</v>
      </c>
      <c r="B851" t="s">
        <v>1608</v>
      </c>
      <c r="C851" t="s">
        <v>2953</v>
      </c>
      <c r="D851" t="s">
        <v>1610</v>
      </c>
      <c r="E851" t="s">
        <v>2954</v>
      </c>
      <c r="F851" s="40">
        <v>45188</v>
      </c>
      <c r="G851" t="s">
        <v>377</v>
      </c>
      <c r="H851" t="s">
        <v>376</v>
      </c>
      <c r="I851" t="s">
        <v>9</v>
      </c>
      <c r="J851" s="35">
        <v>10000</v>
      </c>
      <c r="K851" s="35">
        <v>30000</v>
      </c>
    </row>
    <row r="852" spans="1:11" x14ac:dyDescent="0.25">
      <c r="A852">
        <v>847</v>
      </c>
      <c r="B852" t="s">
        <v>2693</v>
      </c>
      <c r="C852" t="s">
        <v>2955</v>
      </c>
      <c r="D852" t="s">
        <v>2695</v>
      </c>
      <c r="E852" t="s">
        <v>2956</v>
      </c>
      <c r="F852" s="40">
        <v>45188</v>
      </c>
      <c r="G852" t="s">
        <v>788</v>
      </c>
      <c r="H852" t="s">
        <v>787</v>
      </c>
      <c r="I852" t="s">
        <v>9</v>
      </c>
      <c r="J852" s="35">
        <v>10000</v>
      </c>
      <c r="K852" s="35">
        <v>40000</v>
      </c>
    </row>
    <row r="853" spans="1:11" x14ac:dyDescent="0.25">
      <c r="A853">
        <v>848</v>
      </c>
      <c r="B853" t="s">
        <v>2957</v>
      </c>
      <c r="C853" t="s">
        <v>2958</v>
      </c>
      <c r="D853" t="s">
        <v>2959</v>
      </c>
      <c r="E853" t="s">
        <v>2960</v>
      </c>
      <c r="F853" s="40">
        <v>45188</v>
      </c>
      <c r="G853" t="s">
        <v>806</v>
      </c>
      <c r="H853" t="s">
        <v>805</v>
      </c>
      <c r="I853" t="s">
        <v>9</v>
      </c>
      <c r="J853" s="35">
        <v>10000</v>
      </c>
      <c r="K853" s="35">
        <v>20000</v>
      </c>
    </row>
    <row r="854" spans="1:11" x14ac:dyDescent="0.25">
      <c r="A854">
        <v>849</v>
      </c>
      <c r="B854" t="s">
        <v>2189</v>
      </c>
      <c r="C854" t="s">
        <v>2961</v>
      </c>
      <c r="D854" t="s">
        <v>2191</v>
      </c>
      <c r="E854" t="s">
        <v>2962</v>
      </c>
      <c r="F854" s="40">
        <v>45188</v>
      </c>
      <c r="G854" t="s">
        <v>792</v>
      </c>
      <c r="H854" t="s">
        <v>791</v>
      </c>
      <c r="I854" t="s">
        <v>9</v>
      </c>
      <c r="J854" s="35">
        <v>10000</v>
      </c>
      <c r="K854" s="35">
        <v>41000</v>
      </c>
    </row>
    <row r="855" spans="1:11" x14ac:dyDescent="0.25">
      <c r="A855">
        <v>850</v>
      </c>
      <c r="B855" t="s">
        <v>2697</v>
      </c>
      <c r="C855" t="s">
        <v>2963</v>
      </c>
      <c r="D855" t="s">
        <v>2699</v>
      </c>
      <c r="E855" t="s">
        <v>2964</v>
      </c>
      <c r="F855" s="40">
        <v>45188</v>
      </c>
      <c r="G855" t="s">
        <v>796</v>
      </c>
      <c r="H855" t="s">
        <v>795</v>
      </c>
      <c r="I855" t="s">
        <v>9</v>
      </c>
      <c r="J855" s="35">
        <v>5000</v>
      </c>
      <c r="K855" s="35">
        <v>20000</v>
      </c>
    </row>
    <row r="856" spans="1:11" x14ac:dyDescent="0.25">
      <c r="A856">
        <v>851</v>
      </c>
      <c r="B856" t="s">
        <v>2701</v>
      </c>
      <c r="C856" t="s">
        <v>2965</v>
      </c>
      <c r="D856" t="s">
        <v>2703</v>
      </c>
      <c r="E856" t="s">
        <v>2966</v>
      </c>
      <c r="F856" s="40">
        <v>45188</v>
      </c>
      <c r="G856" t="s">
        <v>804</v>
      </c>
      <c r="H856" t="s">
        <v>803</v>
      </c>
      <c r="I856" t="s">
        <v>9</v>
      </c>
      <c r="J856" s="35">
        <v>10000</v>
      </c>
      <c r="K856" s="35">
        <v>30000</v>
      </c>
    </row>
    <row r="857" spans="1:11" x14ac:dyDescent="0.25">
      <c r="A857">
        <v>852</v>
      </c>
      <c r="B857" t="s">
        <v>2967</v>
      </c>
      <c r="C857" t="s">
        <v>2968</v>
      </c>
      <c r="D857" t="s">
        <v>2969</v>
      </c>
      <c r="E857" t="s">
        <v>2970</v>
      </c>
      <c r="F857" s="40">
        <v>45188</v>
      </c>
      <c r="G857" t="s">
        <v>820</v>
      </c>
      <c r="H857" t="s">
        <v>819</v>
      </c>
      <c r="I857" t="s">
        <v>9</v>
      </c>
      <c r="J857" s="35">
        <v>10000</v>
      </c>
      <c r="K857" s="35">
        <v>20000</v>
      </c>
    </row>
    <row r="858" spans="1:11" x14ac:dyDescent="0.25">
      <c r="A858">
        <v>853</v>
      </c>
      <c r="B858" t="s">
        <v>2265</v>
      </c>
      <c r="C858" t="s">
        <v>2971</v>
      </c>
      <c r="D858" t="s">
        <v>2972</v>
      </c>
      <c r="E858" t="s">
        <v>2973</v>
      </c>
      <c r="F858" s="40">
        <v>45189</v>
      </c>
      <c r="G858" t="s">
        <v>1323</v>
      </c>
      <c r="H858" t="s">
        <v>1322</v>
      </c>
      <c r="I858" t="s">
        <v>9</v>
      </c>
      <c r="J858" s="35">
        <v>20000</v>
      </c>
      <c r="K858" s="35">
        <v>70000</v>
      </c>
    </row>
    <row r="859" spans="1:11" x14ac:dyDescent="0.25">
      <c r="A859">
        <v>854</v>
      </c>
      <c r="B859" t="s">
        <v>631</v>
      </c>
      <c r="C859" t="s">
        <v>2974</v>
      </c>
      <c r="D859" t="s">
        <v>2975</v>
      </c>
      <c r="E859" t="s">
        <v>2976</v>
      </c>
      <c r="F859" s="40">
        <v>45189</v>
      </c>
      <c r="G859" t="s">
        <v>249</v>
      </c>
      <c r="H859" t="s">
        <v>248</v>
      </c>
      <c r="I859" t="s">
        <v>9</v>
      </c>
      <c r="J859" s="35">
        <v>2000</v>
      </c>
      <c r="K859" s="35">
        <v>26000</v>
      </c>
    </row>
    <row r="860" spans="1:11" x14ac:dyDescent="0.25">
      <c r="A860">
        <v>855</v>
      </c>
      <c r="B860" t="s">
        <v>667</v>
      </c>
      <c r="C860" t="s">
        <v>2977</v>
      </c>
      <c r="D860" t="s">
        <v>2978</v>
      </c>
      <c r="E860" t="s">
        <v>2979</v>
      </c>
      <c r="F860" s="40">
        <v>45189</v>
      </c>
      <c r="G860" t="s">
        <v>217</v>
      </c>
      <c r="H860" t="s">
        <v>216</v>
      </c>
      <c r="I860" t="s">
        <v>9</v>
      </c>
      <c r="J860" s="35">
        <v>5000</v>
      </c>
      <c r="K860" s="35">
        <v>80000</v>
      </c>
    </row>
    <row r="861" spans="1:11" x14ac:dyDescent="0.25">
      <c r="A861">
        <v>856</v>
      </c>
      <c r="B861" t="s">
        <v>953</v>
      </c>
      <c r="C861" t="s">
        <v>2980</v>
      </c>
      <c r="D861" t="s">
        <v>955</v>
      </c>
      <c r="E861" t="s">
        <v>2981</v>
      </c>
      <c r="F861" s="40">
        <v>45189</v>
      </c>
      <c r="G861" t="s">
        <v>231</v>
      </c>
      <c r="H861" t="s">
        <v>230</v>
      </c>
      <c r="I861" t="s">
        <v>9</v>
      </c>
      <c r="J861" s="35">
        <v>5000</v>
      </c>
      <c r="K861" s="35">
        <v>40000</v>
      </c>
    </row>
    <row r="862" spans="1:11" x14ac:dyDescent="0.25">
      <c r="A862">
        <v>857</v>
      </c>
      <c r="B862" t="s">
        <v>671</v>
      </c>
      <c r="C862" t="s">
        <v>2982</v>
      </c>
      <c r="D862" t="s">
        <v>673</v>
      </c>
      <c r="E862" t="s">
        <v>2983</v>
      </c>
      <c r="F862" s="40">
        <v>45189</v>
      </c>
      <c r="G862" t="s">
        <v>227</v>
      </c>
      <c r="H862" t="s">
        <v>226</v>
      </c>
      <c r="I862" t="s">
        <v>9</v>
      </c>
      <c r="J862" s="35">
        <v>5000</v>
      </c>
      <c r="K862" s="35">
        <v>90000</v>
      </c>
    </row>
    <row r="863" spans="1:11" x14ac:dyDescent="0.25">
      <c r="A863">
        <v>858</v>
      </c>
      <c r="B863" t="s">
        <v>1306</v>
      </c>
      <c r="C863" t="s">
        <v>2984</v>
      </c>
      <c r="D863" t="s">
        <v>1308</v>
      </c>
      <c r="E863" t="s">
        <v>2985</v>
      </c>
      <c r="F863" s="40">
        <v>45189</v>
      </c>
      <c r="G863" t="s">
        <v>359</v>
      </c>
      <c r="H863" t="s">
        <v>358</v>
      </c>
      <c r="I863" t="s">
        <v>9</v>
      </c>
      <c r="J863" s="35">
        <v>6000</v>
      </c>
      <c r="K863" s="35">
        <v>61000</v>
      </c>
    </row>
    <row r="864" spans="1:11" x14ac:dyDescent="0.25">
      <c r="A864">
        <v>859</v>
      </c>
      <c r="B864" t="s">
        <v>1302</v>
      </c>
      <c r="C864" t="s">
        <v>2986</v>
      </c>
      <c r="D864" t="s">
        <v>1304</v>
      </c>
      <c r="E864" t="s">
        <v>2987</v>
      </c>
      <c r="F864" s="40">
        <v>45189</v>
      </c>
      <c r="G864" t="s">
        <v>365</v>
      </c>
      <c r="H864" t="s">
        <v>364</v>
      </c>
      <c r="I864" t="s">
        <v>9</v>
      </c>
      <c r="J864" s="35">
        <v>10000</v>
      </c>
      <c r="K864" s="35">
        <v>70000</v>
      </c>
    </row>
    <row r="865" spans="1:11" x14ac:dyDescent="0.25">
      <c r="A865">
        <v>860</v>
      </c>
      <c r="B865" t="s">
        <v>2310</v>
      </c>
      <c r="C865" t="s">
        <v>2988</v>
      </c>
      <c r="D865" t="s">
        <v>2312</v>
      </c>
      <c r="E865" t="s">
        <v>2989</v>
      </c>
      <c r="F865" s="40">
        <v>45189</v>
      </c>
      <c r="G865" t="s">
        <v>836</v>
      </c>
      <c r="H865" t="s">
        <v>835</v>
      </c>
      <c r="I865" t="s">
        <v>9</v>
      </c>
      <c r="J865" s="35">
        <v>10000</v>
      </c>
      <c r="K865" s="35">
        <v>60000</v>
      </c>
    </row>
    <row r="866" spans="1:11" x14ac:dyDescent="0.25">
      <c r="A866">
        <v>861</v>
      </c>
      <c r="B866" t="s">
        <v>2322</v>
      </c>
      <c r="C866" t="s">
        <v>2990</v>
      </c>
      <c r="D866" t="s">
        <v>2324</v>
      </c>
      <c r="E866" t="s">
        <v>2991</v>
      </c>
      <c r="F866" s="40">
        <v>45189</v>
      </c>
      <c r="G866" t="s">
        <v>838</v>
      </c>
      <c r="H866" t="s">
        <v>837</v>
      </c>
      <c r="I866" t="s">
        <v>9</v>
      </c>
      <c r="J866" s="35">
        <v>5000</v>
      </c>
      <c r="K866" s="35">
        <v>50000</v>
      </c>
    </row>
    <row r="867" spans="1:11" x14ac:dyDescent="0.25">
      <c r="A867">
        <v>862</v>
      </c>
      <c r="B867" t="s">
        <v>1836</v>
      </c>
      <c r="C867" t="s">
        <v>2992</v>
      </c>
      <c r="D867" t="s">
        <v>1838</v>
      </c>
      <c r="E867" t="s">
        <v>2993</v>
      </c>
      <c r="F867" s="40">
        <v>45189</v>
      </c>
      <c r="G867" t="s">
        <v>363</v>
      </c>
      <c r="H867" t="s">
        <v>362</v>
      </c>
      <c r="I867" t="s">
        <v>9</v>
      </c>
      <c r="J867" s="35">
        <v>10000</v>
      </c>
      <c r="K867" s="35">
        <v>70000</v>
      </c>
    </row>
    <row r="868" spans="1:11" x14ac:dyDescent="0.25">
      <c r="A868">
        <v>863</v>
      </c>
      <c r="B868" t="s">
        <v>703</v>
      </c>
      <c r="C868" t="s">
        <v>2994</v>
      </c>
      <c r="D868" t="s">
        <v>705</v>
      </c>
      <c r="E868" t="s">
        <v>2995</v>
      </c>
      <c r="F868" s="40">
        <v>45189</v>
      </c>
      <c r="G868" t="s">
        <v>253</v>
      </c>
      <c r="H868" t="s">
        <v>252</v>
      </c>
      <c r="I868" t="s">
        <v>9</v>
      </c>
      <c r="J868" s="35">
        <v>10000</v>
      </c>
      <c r="K868" s="35">
        <v>80000</v>
      </c>
    </row>
    <row r="869" spans="1:11" x14ac:dyDescent="0.25">
      <c r="A869">
        <v>864</v>
      </c>
      <c r="B869" t="s">
        <v>675</v>
      </c>
      <c r="C869" t="s">
        <v>2996</v>
      </c>
      <c r="D869" t="s">
        <v>677</v>
      </c>
      <c r="E869" t="s">
        <v>2997</v>
      </c>
      <c r="F869" s="40">
        <v>45189</v>
      </c>
      <c r="G869" t="s">
        <v>237</v>
      </c>
      <c r="H869" t="s">
        <v>236</v>
      </c>
      <c r="I869" t="s">
        <v>9</v>
      </c>
      <c r="J869" s="35">
        <v>10000</v>
      </c>
      <c r="K869" s="35">
        <v>55000</v>
      </c>
    </row>
    <row r="870" spans="1:11" x14ac:dyDescent="0.25">
      <c r="A870">
        <v>865</v>
      </c>
      <c r="B870" t="s">
        <v>647</v>
      </c>
      <c r="C870" t="s">
        <v>2998</v>
      </c>
      <c r="D870" t="s">
        <v>649</v>
      </c>
      <c r="E870" t="s">
        <v>2999</v>
      </c>
      <c r="F870" s="40">
        <v>45189</v>
      </c>
      <c r="G870" t="s">
        <v>261</v>
      </c>
      <c r="H870" t="s">
        <v>260</v>
      </c>
      <c r="I870" t="s">
        <v>9</v>
      </c>
      <c r="J870" s="35">
        <v>15000</v>
      </c>
      <c r="K870" s="35">
        <v>150000</v>
      </c>
    </row>
    <row r="871" spans="1:11" x14ac:dyDescent="0.25">
      <c r="A871">
        <v>866</v>
      </c>
      <c r="B871" t="s">
        <v>699</v>
      </c>
      <c r="C871" t="s">
        <v>3000</v>
      </c>
      <c r="D871" t="s">
        <v>701</v>
      </c>
      <c r="E871" t="s">
        <v>3001</v>
      </c>
      <c r="F871" s="40">
        <v>45189</v>
      </c>
      <c r="G871" t="s">
        <v>225</v>
      </c>
      <c r="H871" t="s">
        <v>224</v>
      </c>
      <c r="I871" t="s">
        <v>9</v>
      </c>
      <c r="J871" s="35">
        <v>10000</v>
      </c>
      <c r="K871" s="35">
        <v>45000</v>
      </c>
    </row>
    <row r="872" spans="1:11" x14ac:dyDescent="0.25">
      <c r="A872">
        <v>867</v>
      </c>
      <c r="B872" t="s">
        <v>655</v>
      </c>
      <c r="C872" t="s">
        <v>3002</v>
      </c>
      <c r="D872" t="s">
        <v>657</v>
      </c>
      <c r="E872" t="s">
        <v>3003</v>
      </c>
      <c r="F872" s="40">
        <v>45189</v>
      </c>
      <c r="G872" t="s">
        <v>269</v>
      </c>
      <c r="H872" t="s">
        <v>268</v>
      </c>
      <c r="I872" t="s">
        <v>9</v>
      </c>
      <c r="J872" s="35">
        <v>10000</v>
      </c>
      <c r="K872" s="35">
        <v>90000</v>
      </c>
    </row>
    <row r="873" spans="1:11" x14ac:dyDescent="0.25">
      <c r="A873">
        <v>868</v>
      </c>
      <c r="B873" t="s">
        <v>965</v>
      </c>
      <c r="C873" t="s">
        <v>3004</v>
      </c>
      <c r="D873" t="s">
        <v>967</v>
      </c>
      <c r="E873" t="s">
        <v>3005</v>
      </c>
      <c r="F873" s="40">
        <v>45189</v>
      </c>
      <c r="G873" t="s">
        <v>255</v>
      </c>
      <c r="H873" t="s">
        <v>254</v>
      </c>
      <c r="I873" t="s">
        <v>9</v>
      </c>
      <c r="J873" s="35">
        <v>20000</v>
      </c>
      <c r="K873" s="35">
        <v>60000</v>
      </c>
    </row>
    <row r="874" spans="1:11" x14ac:dyDescent="0.25">
      <c r="A874">
        <v>869</v>
      </c>
      <c r="B874" t="s">
        <v>1131</v>
      </c>
      <c r="C874" t="s">
        <v>3006</v>
      </c>
      <c r="D874" t="s">
        <v>1133</v>
      </c>
      <c r="E874" t="s">
        <v>3007</v>
      </c>
      <c r="F874" s="40">
        <v>45189</v>
      </c>
      <c r="G874" t="s">
        <v>487</v>
      </c>
      <c r="H874" t="s">
        <v>486</v>
      </c>
      <c r="I874" t="s">
        <v>9</v>
      </c>
      <c r="J874" s="35">
        <v>6000</v>
      </c>
      <c r="K874" s="35">
        <v>27000</v>
      </c>
    </row>
    <row r="875" spans="1:11" x14ac:dyDescent="0.25">
      <c r="A875">
        <v>870</v>
      </c>
      <c r="B875" t="s">
        <v>1119</v>
      </c>
      <c r="C875" t="s">
        <v>3008</v>
      </c>
      <c r="D875" t="s">
        <v>1121</v>
      </c>
      <c r="E875" t="s">
        <v>3009</v>
      </c>
      <c r="F875" s="40">
        <v>45189</v>
      </c>
      <c r="G875" t="s">
        <v>511</v>
      </c>
      <c r="H875" t="s">
        <v>510</v>
      </c>
      <c r="I875" t="s">
        <v>9</v>
      </c>
      <c r="J875" s="35">
        <v>10000</v>
      </c>
      <c r="K875" s="35">
        <v>35000</v>
      </c>
    </row>
    <row r="876" spans="1:11" x14ac:dyDescent="0.25">
      <c r="A876">
        <v>871</v>
      </c>
      <c r="B876" t="s">
        <v>1580</v>
      </c>
      <c r="C876" t="s">
        <v>3010</v>
      </c>
      <c r="D876" t="s">
        <v>1582</v>
      </c>
      <c r="E876" t="s">
        <v>3011</v>
      </c>
      <c r="F876" s="40">
        <v>45189</v>
      </c>
      <c r="G876" t="s">
        <v>497</v>
      </c>
      <c r="H876" t="s">
        <v>496</v>
      </c>
      <c r="I876" t="s">
        <v>9</v>
      </c>
      <c r="J876" s="35">
        <v>10000</v>
      </c>
      <c r="K876" s="35">
        <v>115000</v>
      </c>
    </row>
    <row r="877" spans="1:11" x14ac:dyDescent="0.25">
      <c r="A877">
        <v>872</v>
      </c>
      <c r="B877" t="s">
        <v>2209</v>
      </c>
      <c r="C877" t="s">
        <v>3012</v>
      </c>
      <c r="D877" t="s">
        <v>2211</v>
      </c>
      <c r="E877" t="s">
        <v>3013</v>
      </c>
      <c r="F877" s="40">
        <v>45189</v>
      </c>
      <c r="G877" t="s">
        <v>505</v>
      </c>
      <c r="H877" t="s">
        <v>504</v>
      </c>
      <c r="I877" t="s">
        <v>9</v>
      </c>
      <c r="J877" s="35">
        <v>10000</v>
      </c>
      <c r="K877" s="35">
        <v>65000</v>
      </c>
    </row>
    <row r="878" spans="1:11" x14ac:dyDescent="0.25">
      <c r="A878">
        <v>873</v>
      </c>
      <c r="B878" t="s">
        <v>1123</v>
      </c>
      <c r="C878" t="s">
        <v>3014</v>
      </c>
      <c r="D878" t="s">
        <v>1125</v>
      </c>
      <c r="E878" t="s">
        <v>3015</v>
      </c>
      <c r="F878" s="40">
        <v>45189</v>
      </c>
      <c r="G878" t="s">
        <v>499</v>
      </c>
      <c r="H878" t="s">
        <v>498</v>
      </c>
      <c r="I878" t="s">
        <v>9</v>
      </c>
      <c r="J878" s="35">
        <v>5000</v>
      </c>
      <c r="K878" s="35">
        <v>40000</v>
      </c>
    </row>
    <row r="879" spans="1:11" x14ac:dyDescent="0.25">
      <c r="A879">
        <v>874</v>
      </c>
      <c r="B879" t="s">
        <v>1594</v>
      </c>
      <c r="C879" t="s">
        <v>3016</v>
      </c>
      <c r="D879" t="s">
        <v>1596</v>
      </c>
      <c r="E879" t="s">
        <v>3017</v>
      </c>
      <c r="F879" s="40">
        <v>45189</v>
      </c>
      <c r="G879" t="s">
        <v>477</v>
      </c>
      <c r="H879" t="s">
        <v>476</v>
      </c>
      <c r="I879" t="s">
        <v>9</v>
      </c>
      <c r="J879" s="35">
        <v>10000</v>
      </c>
      <c r="K879" s="35">
        <v>40000</v>
      </c>
    </row>
    <row r="880" spans="1:11" x14ac:dyDescent="0.25">
      <c r="A880">
        <v>875</v>
      </c>
      <c r="B880" t="s">
        <v>1155</v>
      </c>
      <c r="C880" t="s">
        <v>3018</v>
      </c>
      <c r="D880" t="s">
        <v>1157</v>
      </c>
      <c r="E880" t="s">
        <v>3019</v>
      </c>
      <c r="F880" s="40">
        <v>45189</v>
      </c>
      <c r="G880" t="s">
        <v>483</v>
      </c>
      <c r="H880" t="s">
        <v>482</v>
      </c>
      <c r="I880" t="s">
        <v>9</v>
      </c>
      <c r="J880" s="35">
        <v>10000</v>
      </c>
      <c r="K880" s="35">
        <v>80000</v>
      </c>
    </row>
    <row r="881" spans="1:11" x14ac:dyDescent="0.25">
      <c r="A881">
        <v>876</v>
      </c>
      <c r="B881" t="s">
        <v>1151</v>
      </c>
      <c r="C881" t="s">
        <v>3020</v>
      </c>
      <c r="D881" t="s">
        <v>1153</v>
      </c>
      <c r="E881" t="s">
        <v>3021</v>
      </c>
      <c r="F881" s="40">
        <v>45189</v>
      </c>
      <c r="G881" t="s">
        <v>479</v>
      </c>
      <c r="H881" t="s">
        <v>478</v>
      </c>
      <c r="I881" t="s">
        <v>9</v>
      </c>
      <c r="J881" s="35">
        <v>5000</v>
      </c>
      <c r="K881" s="35">
        <v>60000</v>
      </c>
    </row>
    <row r="882" spans="1:11" x14ac:dyDescent="0.25">
      <c r="A882">
        <v>877</v>
      </c>
      <c r="B882" t="s">
        <v>1143</v>
      </c>
      <c r="C882" t="s">
        <v>3022</v>
      </c>
      <c r="D882" t="s">
        <v>1145</v>
      </c>
      <c r="E882" t="s">
        <v>3023</v>
      </c>
      <c r="F882" s="40">
        <v>45189</v>
      </c>
      <c r="G882" t="s">
        <v>515</v>
      </c>
      <c r="H882" t="s">
        <v>514</v>
      </c>
      <c r="I882" t="s">
        <v>9</v>
      </c>
      <c r="J882" s="35">
        <v>10000</v>
      </c>
      <c r="K882" s="35">
        <v>40000</v>
      </c>
    </row>
    <row r="883" spans="1:11" x14ac:dyDescent="0.25">
      <c r="A883">
        <v>878</v>
      </c>
      <c r="B883" t="s">
        <v>1147</v>
      </c>
      <c r="C883" t="s">
        <v>3024</v>
      </c>
      <c r="D883" t="s">
        <v>1149</v>
      </c>
      <c r="E883" t="s">
        <v>3025</v>
      </c>
      <c r="F883" s="40">
        <v>45189</v>
      </c>
      <c r="G883" t="s">
        <v>513</v>
      </c>
      <c r="H883" t="s">
        <v>512</v>
      </c>
      <c r="I883" t="s">
        <v>9</v>
      </c>
      <c r="J883" s="35">
        <v>400000</v>
      </c>
      <c r="K883" s="35">
        <v>810000</v>
      </c>
    </row>
    <row r="884" spans="1:11" x14ac:dyDescent="0.25">
      <c r="A884">
        <v>879</v>
      </c>
      <c r="B884" t="s">
        <v>1356</v>
      </c>
      <c r="C884" t="s">
        <v>3026</v>
      </c>
      <c r="D884" t="s">
        <v>1358</v>
      </c>
      <c r="E884" t="s">
        <v>3027</v>
      </c>
      <c r="F884" s="40">
        <v>45189</v>
      </c>
      <c r="G884" t="s">
        <v>846</v>
      </c>
      <c r="H884" t="s">
        <v>845</v>
      </c>
      <c r="I884" t="s">
        <v>9</v>
      </c>
      <c r="J884" s="35">
        <v>10000</v>
      </c>
      <c r="K884" s="35">
        <v>95000</v>
      </c>
    </row>
    <row r="885" spans="1:11" x14ac:dyDescent="0.25">
      <c r="A885">
        <v>880</v>
      </c>
      <c r="B885" t="s">
        <v>1824</v>
      </c>
      <c r="C885" t="s">
        <v>3028</v>
      </c>
      <c r="D885" t="s">
        <v>1826</v>
      </c>
      <c r="E885" t="s">
        <v>3029</v>
      </c>
      <c r="F885" s="40">
        <v>45189</v>
      </c>
      <c r="G885" t="s">
        <v>860</v>
      </c>
      <c r="H885" t="s">
        <v>859</v>
      </c>
      <c r="I885" t="s">
        <v>9</v>
      </c>
      <c r="J885" s="35">
        <v>5000</v>
      </c>
      <c r="K885" s="35">
        <v>35000</v>
      </c>
    </row>
    <row r="886" spans="1:11" x14ac:dyDescent="0.25">
      <c r="A886">
        <v>881</v>
      </c>
      <c r="B886" t="s">
        <v>1360</v>
      </c>
      <c r="C886" t="s">
        <v>3030</v>
      </c>
      <c r="D886" t="s">
        <v>1362</v>
      </c>
      <c r="E886" t="s">
        <v>3031</v>
      </c>
      <c r="F886" s="40">
        <v>45189</v>
      </c>
      <c r="G886" t="s">
        <v>844</v>
      </c>
      <c r="H886" t="s">
        <v>843</v>
      </c>
      <c r="I886" t="s">
        <v>9</v>
      </c>
      <c r="J886" s="35">
        <v>17000</v>
      </c>
      <c r="K886" s="35">
        <v>69000</v>
      </c>
    </row>
    <row r="887" spans="1:11" x14ac:dyDescent="0.25">
      <c r="A887">
        <v>882</v>
      </c>
      <c r="B887" t="s">
        <v>1370</v>
      </c>
      <c r="C887" t="s">
        <v>3032</v>
      </c>
      <c r="D887" t="s">
        <v>1372</v>
      </c>
      <c r="E887" t="s">
        <v>3033</v>
      </c>
      <c r="F887" s="40">
        <v>45189</v>
      </c>
      <c r="G887" t="s">
        <v>864</v>
      </c>
      <c r="H887" t="s">
        <v>863</v>
      </c>
      <c r="I887" t="s">
        <v>9</v>
      </c>
      <c r="J887" s="35">
        <v>5000</v>
      </c>
      <c r="K887" s="35">
        <v>80000</v>
      </c>
    </row>
    <row r="888" spans="1:11" x14ac:dyDescent="0.25">
      <c r="A888">
        <v>883</v>
      </c>
      <c r="B888" t="s">
        <v>2693</v>
      </c>
      <c r="C888" t="s">
        <v>3034</v>
      </c>
      <c r="D888" t="s">
        <v>2695</v>
      </c>
      <c r="E888" t="s">
        <v>3035</v>
      </c>
      <c r="F888" s="40">
        <v>45189</v>
      </c>
      <c r="G888" t="s">
        <v>788</v>
      </c>
      <c r="H888" t="s">
        <v>787</v>
      </c>
      <c r="I888" t="s">
        <v>9</v>
      </c>
      <c r="J888" s="35">
        <v>10000</v>
      </c>
      <c r="K888" s="35">
        <v>50000</v>
      </c>
    </row>
    <row r="889" spans="1:11" x14ac:dyDescent="0.25">
      <c r="A889">
        <v>884</v>
      </c>
      <c r="B889" t="s">
        <v>3036</v>
      </c>
      <c r="C889" t="s">
        <v>3037</v>
      </c>
      <c r="D889" t="s">
        <v>3038</v>
      </c>
      <c r="E889" t="s">
        <v>3039</v>
      </c>
      <c r="F889" s="40">
        <v>45189</v>
      </c>
      <c r="G889" t="s">
        <v>832</v>
      </c>
      <c r="H889" t="s">
        <v>831</v>
      </c>
      <c r="I889" t="s">
        <v>9</v>
      </c>
      <c r="J889" s="35">
        <v>10000</v>
      </c>
      <c r="K889" s="35">
        <v>20000</v>
      </c>
    </row>
    <row r="890" spans="1:11" x14ac:dyDescent="0.25">
      <c r="A890">
        <v>885</v>
      </c>
      <c r="B890" t="s">
        <v>2701</v>
      </c>
      <c r="C890" t="s">
        <v>3040</v>
      </c>
      <c r="D890" t="s">
        <v>2703</v>
      </c>
      <c r="E890" t="s">
        <v>3041</v>
      </c>
      <c r="F890" s="40">
        <v>45189</v>
      </c>
      <c r="G890" t="s">
        <v>804</v>
      </c>
      <c r="H890" t="s">
        <v>803</v>
      </c>
      <c r="I890" t="s">
        <v>9</v>
      </c>
      <c r="J890" s="35">
        <v>10000</v>
      </c>
      <c r="K890" s="35">
        <v>40000</v>
      </c>
    </row>
    <row r="891" spans="1:11" x14ac:dyDescent="0.25">
      <c r="A891">
        <v>886</v>
      </c>
      <c r="B891" t="s">
        <v>3042</v>
      </c>
      <c r="C891" t="s">
        <v>3043</v>
      </c>
      <c r="D891" t="s">
        <v>3044</v>
      </c>
      <c r="E891" t="s">
        <v>3045</v>
      </c>
      <c r="F891" s="40">
        <v>45189</v>
      </c>
      <c r="G891" t="s">
        <v>830</v>
      </c>
      <c r="H891" t="s">
        <v>829</v>
      </c>
      <c r="I891" t="s">
        <v>9</v>
      </c>
      <c r="J891" s="35">
        <v>5000</v>
      </c>
      <c r="K891" s="35">
        <v>10000</v>
      </c>
    </row>
    <row r="892" spans="1:11" x14ac:dyDescent="0.25">
      <c r="A892">
        <v>887</v>
      </c>
      <c r="B892" t="s">
        <v>1872</v>
      </c>
      <c r="C892" t="s">
        <v>3046</v>
      </c>
      <c r="D892" t="s">
        <v>1874</v>
      </c>
      <c r="E892" t="s">
        <v>3047</v>
      </c>
      <c r="F892" s="40">
        <v>45189</v>
      </c>
      <c r="G892" t="s">
        <v>205</v>
      </c>
      <c r="H892" t="s">
        <v>204</v>
      </c>
      <c r="I892" t="s">
        <v>9</v>
      </c>
      <c r="J892" s="35">
        <v>10000</v>
      </c>
      <c r="K892" s="35">
        <v>380000</v>
      </c>
    </row>
    <row r="893" spans="1:11" x14ac:dyDescent="0.25">
      <c r="A893">
        <v>888</v>
      </c>
      <c r="B893" t="s">
        <v>571</v>
      </c>
      <c r="C893" t="s">
        <v>3048</v>
      </c>
      <c r="D893" t="s">
        <v>573</v>
      </c>
      <c r="E893" t="s">
        <v>3049</v>
      </c>
      <c r="F893" s="40">
        <v>45189</v>
      </c>
      <c r="G893" t="s">
        <v>195</v>
      </c>
      <c r="H893" t="s">
        <v>194</v>
      </c>
      <c r="I893" t="s">
        <v>9</v>
      </c>
      <c r="J893" s="35">
        <v>15000</v>
      </c>
      <c r="K893" s="35">
        <v>75000</v>
      </c>
    </row>
    <row r="894" spans="1:11" x14ac:dyDescent="0.25">
      <c r="A894">
        <v>889</v>
      </c>
      <c r="B894" t="s">
        <v>1294</v>
      </c>
      <c r="C894" t="s">
        <v>3050</v>
      </c>
      <c r="D894" t="s">
        <v>1296</v>
      </c>
      <c r="E894" t="s">
        <v>3051</v>
      </c>
      <c r="F894" s="40">
        <v>45189</v>
      </c>
      <c r="G894" t="s">
        <v>169</v>
      </c>
      <c r="H894" t="s">
        <v>350</v>
      </c>
      <c r="I894" t="s">
        <v>9</v>
      </c>
      <c r="J894" s="35">
        <v>5000</v>
      </c>
      <c r="K894" s="35">
        <v>50000</v>
      </c>
    </row>
    <row r="895" spans="1:11" x14ac:dyDescent="0.25">
      <c r="A895">
        <v>890</v>
      </c>
      <c r="B895" t="s">
        <v>567</v>
      </c>
      <c r="C895" t="s">
        <v>3052</v>
      </c>
      <c r="D895" t="s">
        <v>569</v>
      </c>
      <c r="E895" t="s">
        <v>3053</v>
      </c>
      <c r="F895" s="40">
        <v>45189</v>
      </c>
      <c r="G895" t="s">
        <v>171</v>
      </c>
      <c r="H895" t="s">
        <v>170</v>
      </c>
      <c r="I895" t="s">
        <v>9</v>
      </c>
      <c r="J895" s="35">
        <v>5000</v>
      </c>
      <c r="K895" s="35">
        <v>55000</v>
      </c>
    </row>
    <row r="896" spans="1:11" x14ac:dyDescent="0.25">
      <c r="A896">
        <v>891</v>
      </c>
      <c r="B896" t="s">
        <v>567</v>
      </c>
      <c r="C896" t="s">
        <v>3054</v>
      </c>
      <c r="D896" t="s">
        <v>569</v>
      </c>
      <c r="E896" t="s">
        <v>3055</v>
      </c>
      <c r="F896" s="40">
        <v>45189</v>
      </c>
      <c r="G896" t="s">
        <v>171</v>
      </c>
      <c r="H896" t="s">
        <v>170</v>
      </c>
      <c r="I896" t="s">
        <v>9</v>
      </c>
      <c r="J896" s="35">
        <v>0</v>
      </c>
      <c r="K896" s="35">
        <v>50000</v>
      </c>
    </row>
    <row r="897" spans="1:11" x14ac:dyDescent="0.25">
      <c r="A897">
        <v>892</v>
      </c>
      <c r="B897" t="s">
        <v>563</v>
      </c>
      <c r="C897" t="s">
        <v>3056</v>
      </c>
      <c r="D897" t="s">
        <v>565</v>
      </c>
      <c r="E897" t="s">
        <v>3057</v>
      </c>
      <c r="F897" s="40">
        <v>45189</v>
      </c>
      <c r="G897" t="s">
        <v>209</v>
      </c>
      <c r="H897" t="s">
        <v>208</v>
      </c>
      <c r="I897" t="s">
        <v>9</v>
      </c>
      <c r="J897" s="35">
        <v>5000</v>
      </c>
      <c r="K897" s="35">
        <v>45000</v>
      </c>
    </row>
    <row r="898" spans="1:11" x14ac:dyDescent="0.25">
      <c r="A898">
        <v>893</v>
      </c>
      <c r="B898" t="s">
        <v>2107</v>
      </c>
      <c r="C898" t="s">
        <v>3058</v>
      </c>
      <c r="D898" t="s">
        <v>2109</v>
      </c>
      <c r="E898" t="s">
        <v>3059</v>
      </c>
      <c r="F898" s="40">
        <v>45189</v>
      </c>
      <c r="G898" t="s">
        <v>175</v>
      </c>
      <c r="H898" t="s">
        <v>174</v>
      </c>
      <c r="I898" t="s">
        <v>9</v>
      </c>
      <c r="J898" s="35">
        <v>5000</v>
      </c>
      <c r="K898" s="35">
        <v>15000</v>
      </c>
    </row>
    <row r="899" spans="1:11" x14ac:dyDescent="0.25">
      <c r="A899">
        <v>894</v>
      </c>
      <c r="B899" t="s">
        <v>587</v>
      </c>
      <c r="C899" t="s">
        <v>3060</v>
      </c>
      <c r="D899" t="s">
        <v>589</v>
      </c>
      <c r="E899" t="s">
        <v>3061</v>
      </c>
      <c r="F899" s="40">
        <v>45189</v>
      </c>
      <c r="G899" t="s">
        <v>168</v>
      </c>
      <c r="H899" t="s">
        <v>167</v>
      </c>
      <c r="I899" t="s">
        <v>9</v>
      </c>
      <c r="J899" s="35">
        <v>10000</v>
      </c>
      <c r="K899" s="35">
        <v>50000</v>
      </c>
    </row>
    <row r="900" spans="1:11" x14ac:dyDescent="0.25">
      <c r="A900">
        <v>895</v>
      </c>
      <c r="B900" t="s">
        <v>2596</v>
      </c>
      <c r="C900" t="s">
        <v>3062</v>
      </c>
      <c r="D900" t="s">
        <v>2598</v>
      </c>
      <c r="E900" t="s">
        <v>3063</v>
      </c>
      <c r="F900" s="40">
        <v>45189</v>
      </c>
      <c r="G900" t="s">
        <v>1725</v>
      </c>
      <c r="H900" t="s">
        <v>1724</v>
      </c>
      <c r="I900" t="s">
        <v>9</v>
      </c>
      <c r="J900" s="35">
        <v>10000</v>
      </c>
      <c r="K900" s="35">
        <v>40000</v>
      </c>
    </row>
    <row r="901" spans="1:11" x14ac:dyDescent="0.25">
      <c r="A901">
        <v>896</v>
      </c>
      <c r="B901" t="s">
        <v>555</v>
      </c>
      <c r="C901" t="s">
        <v>3064</v>
      </c>
      <c r="D901" t="s">
        <v>557</v>
      </c>
      <c r="E901" t="s">
        <v>3065</v>
      </c>
      <c r="F901" s="40">
        <v>45189</v>
      </c>
      <c r="G901" t="s">
        <v>187</v>
      </c>
      <c r="H901" t="s">
        <v>186</v>
      </c>
      <c r="I901" t="s">
        <v>9</v>
      </c>
      <c r="J901" s="35">
        <v>5000</v>
      </c>
      <c r="K901" s="35">
        <v>50000</v>
      </c>
    </row>
    <row r="902" spans="1:11" x14ac:dyDescent="0.25">
      <c r="A902">
        <v>897</v>
      </c>
      <c r="B902" t="s">
        <v>2801</v>
      </c>
      <c r="C902" t="s">
        <v>3066</v>
      </c>
      <c r="D902" t="s">
        <v>2803</v>
      </c>
      <c r="E902" t="s">
        <v>3067</v>
      </c>
      <c r="F902" s="40">
        <v>45189</v>
      </c>
      <c r="G902" t="s">
        <v>842</v>
      </c>
      <c r="H902" t="s">
        <v>841</v>
      </c>
      <c r="I902" t="s">
        <v>9</v>
      </c>
      <c r="J902" s="35">
        <v>5000</v>
      </c>
      <c r="K902" s="35">
        <v>20000</v>
      </c>
    </row>
    <row r="903" spans="1:11" x14ac:dyDescent="0.25">
      <c r="A903">
        <v>898</v>
      </c>
      <c r="B903" t="s">
        <v>2115</v>
      </c>
      <c r="C903" t="s">
        <v>3068</v>
      </c>
      <c r="D903" t="s">
        <v>2117</v>
      </c>
      <c r="E903" t="s">
        <v>3069</v>
      </c>
      <c r="F903" s="40">
        <v>45189</v>
      </c>
      <c r="G903" t="s">
        <v>840</v>
      </c>
      <c r="H903" t="s">
        <v>839</v>
      </c>
      <c r="I903" t="s">
        <v>9</v>
      </c>
      <c r="J903" s="35">
        <v>15000</v>
      </c>
      <c r="K903" s="35">
        <v>55000</v>
      </c>
    </row>
    <row r="904" spans="1:11" x14ac:dyDescent="0.25">
      <c r="A904">
        <v>899</v>
      </c>
      <c r="B904" t="s">
        <v>599</v>
      </c>
      <c r="C904" t="s">
        <v>3070</v>
      </c>
      <c r="D904" t="s">
        <v>601</v>
      </c>
      <c r="E904" t="s">
        <v>3071</v>
      </c>
      <c r="F904" s="40">
        <v>45189</v>
      </c>
      <c r="G904" t="s">
        <v>157</v>
      </c>
      <c r="H904" t="s">
        <v>156</v>
      </c>
      <c r="I904" t="s">
        <v>9</v>
      </c>
      <c r="J904" s="35">
        <v>5000</v>
      </c>
      <c r="K904" s="35">
        <v>65000</v>
      </c>
    </row>
    <row r="905" spans="1:11" x14ac:dyDescent="0.25">
      <c r="A905">
        <v>900</v>
      </c>
      <c r="B905" t="s">
        <v>579</v>
      </c>
      <c r="C905" t="s">
        <v>3072</v>
      </c>
      <c r="D905" t="s">
        <v>581</v>
      </c>
      <c r="E905" t="s">
        <v>3073</v>
      </c>
      <c r="F905" s="40">
        <v>45189</v>
      </c>
      <c r="G905" t="s">
        <v>181</v>
      </c>
      <c r="H905" t="s">
        <v>180</v>
      </c>
      <c r="I905" t="s">
        <v>9</v>
      </c>
      <c r="J905" s="35">
        <v>10000</v>
      </c>
      <c r="K905" s="35">
        <v>40000</v>
      </c>
    </row>
    <row r="906" spans="1:11" x14ac:dyDescent="0.25">
      <c r="A906">
        <v>901</v>
      </c>
      <c r="B906" t="s">
        <v>583</v>
      </c>
      <c r="C906" t="s">
        <v>3074</v>
      </c>
      <c r="D906" t="s">
        <v>585</v>
      </c>
      <c r="E906" t="s">
        <v>3075</v>
      </c>
      <c r="F906" s="40">
        <v>45189</v>
      </c>
      <c r="G906" t="s">
        <v>163</v>
      </c>
      <c r="H906" t="s">
        <v>162</v>
      </c>
      <c r="I906" t="s">
        <v>9</v>
      </c>
      <c r="J906" s="35">
        <v>20000</v>
      </c>
      <c r="K906" s="35">
        <v>160000</v>
      </c>
    </row>
    <row r="907" spans="1:11" x14ac:dyDescent="0.25">
      <c r="A907">
        <v>902</v>
      </c>
      <c r="B907" t="s">
        <v>2781</v>
      </c>
      <c r="C907" t="s">
        <v>3076</v>
      </c>
      <c r="D907" t="s">
        <v>2783</v>
      </c>
      <c r="E907" t="s">
        <v>3077</v>
      </c>
      <c r="F907" s="40">
        <v>45189</v>
      </c>
      <c r="G907" t="s">
        <v>191</v>
      </c>
      <c r="H907" t="s">
        <v>190</v>
      </c>
      <c r="I907" t="s">
        <v>9</v>
      </c>
      <c r="J907" s="35">
        <v>10000</v>
      </c>
      <c r="K907" s="35">
        <v>30000</v>
      </c>
    </row>
    <row r="908" spans="1:11" x14ac:dyDescent="0.25">
      <c r="A908">
        <v>903</v>
      </c>
      <c r="B908" t="s">
        <v>2290</v>
      </c>
      <c r="C908" t="s">
        <v>3078</v>
      </c>
      <c r="D908" t="s">
        <v>2292</v>
      </c>
      <c r="E908" t="s">
        <v>3079</v>
      </c>
      <c r="F908" s="40">
        <v>45189</v>
      </c>
      <c r="G908" t="s">
        <v>1331</v>
      </c>
      <c r="H908" t="s">
        <v>1330</v>
      </c>
      <c r="I908" t="s">
        <v>9</v>
      </c>
      <c r="J908" s="35">
        <v>5000</v>
      </c>
      <c r="K908" s="35">
        <v>20000</v>
      </c>
    </row>
    <row r="909" spans="1:11" x14ac:dyDescent="0.25">
      <c r="A909">
        <v>904</v>
      </c>
      <c r="B909" t="s">
        <v>2306</v>
      </c>
      <c r="C909" t="s">
        <v>3080</v>
      </c>
      <c r="D909" t="s">
        <v>2308</v>
      </c>
      <c r="E909" t="s">
        <v>3081</v>
      </c>
      <c r="F909" s="40">
        <v>45189</v>
      </c>
      <c r="G909" t="s">
        <v>1347</v>
      </c>
      <c r="H909" t="s">
        <v>1346</v>
      </c>
      <c r="I909" t="s">
        <v>9</v>
      </c>
      <c r="J909" s="35">
        <v>10000</v>
      </c>
      <c r="K909" s="35">
        <v>40000</v>
      </c>
    </row>
    <row r="910" spans="1:11" x14ac:dyDescent="0.25">
      <c r="A910">
        <v>905</v>
      </c>
      <c r="B910" t="s">
        <v>639</v>
      </c>
      <c r="C910" t="s">
        <v>3082</v>
      </c>
      <c r="D910" t="s">
        <v>641</v>
      </c>
      <c r="E910" t="s">
        <v>3083</v>
      </c>
      <c r="F910" s="40">
        <v>45189</v>
      </c>
      <c r="G910" t="s">
        <v>259</v>
      </c>
      <c r="H910" t="s">
        <v>258</v>
      </c>
      <c r="I910" t="s">
        <v>9</v>
      </c>
      <c r="J910" s="35">
        <v>10000</v>
      </c>
      <c r="K910" s="35">
        <v>95000</v>
      </c>
    </row>
    <row r="911" spans="1:11" x14ac:dyDescent="0.25">
      <c r="A911">
        <v>906</v>
      </c>
      <c r="B911" t="s">
        <v>2294</v>
      </c>
      <c r="C911" t="s">
        <v>3084</v>
      </c>
      <c r="D911" t="s">
        <v>2296</v>
      </c>
      <c r="E911" t="s">
        <v>3085</v>
      </c>
      <c r="F911" s="40">
        <v>45189</v>
      </c>
      <c r="G911" t="s">
        <v>1343</v>
      </c>
      <c r="H911" t="s">
        <v>1342</v>
      </c>
      <c r="I911" t="s">
        <v>9</v>
      </c>
      <c r="J911" s="35">
        <v>5000</v>
      </c>
      <c r="K911" s="35">
        <v>25000</v>
      </c>
    </row>
    <row r="912" spans="1:11" x14ac:dyDescent="0.25">
      <c r="A912">
        <v>907</v>
      </c>
      <c r="B912" t="s">
        <v>2269</v>
      </c>
      <c r="C912" t="s">
        <v>3086</v>
      </c>
      <c r="D912" t="s">
        <v>2271</v>
      </c>
      <c r="E912" t="s">
        <v>3087</v>
      </c>
      <c r="F912" s="40">
        <v>45189</v>
      </c>
      <c r="G912" t="s">
        <v>1333</v>
      </c>
      <c r="H912" t="s">
        <v>1332</v>
      </c>
      <c r="I912" t="s">
        <v>9</v>
      </c>
      <c r="J912" s="35">
        <v>5000</v>
      </c>
      <c r="K912" s="35">
        <v>35000</v>
      </c>
    </row>
    <row r="913" spans="1:11" x14ac:dyDescent="0.25">
      <c r="A913">
        <v>908</v>
      </c>
      <c r="B913" t="s">
        <v>1003</v>
      </c>
      <c r="C913" t="s">
        <v>3088</v>
      </c>
      <c r="D913" t="s">
        <v>1005</v>
      </c>
      <c r="E913" t="s">
        <v>3089</v>
      </c>
      <c r="F913" s="40">
        <v>45189</v>
      </c>
      <c r="G913" t="s">
        <v>149</v>
      </c>
      <c r="H913" t="s">
        <v>148</v>
      </c>
      <c r="I913" t="s">
        <v>9</v>
      </c>
      <c r="J913" s="35">
        <v>5000</v>
      </c>
      <c r="K913" s="35">
        <v>65000</v>
      </c>
    </row>
    <row r="914" spans="1:11" x14ac:dyDescent="0.25">
      <c r="A914">
        <v>909</v>
      </c>
      <c r="B914" t="s">
        <v>615</v>
      </c>
      <c r="C914" t="s">
        <v>3090</v>
      </c>
      <c r="D914" t="s">
        <v>617</v>
      </c>
      <c r="E914" t="s">
        <v>3091</v>
      </c>
      <c r="F914" s="40">
        <v>45189</v>
      </c>
      <c r="G914" t="s">
        <v>115</v>
      </c>
      <c r="H914" t="s">
        <v>114</v>
      </c>
      <c r="I914" t="s">
        <v>9</v>
      </c>
      <c r="J914" s="35">
        <v>5000</v>
      </c>
      <c r="K914" s="35">
        <v>55000</v>
      </c>
    </row>
    <row r="915" spans="1:11" x14ac:dyDescent="0.25">
      <c r="A915">
        <v>910</v>
      </c>
      <c r="B915" t="s">
        <v>973</v>
      </c>
      <c r="C915" t="s">
        <v>3092</v>
      </c>
      <c r="D915" t="s">
        <v>975</v>
      </c>
      <c r="E915" t="s">
        <v>3093</v>
      </c>
      <c r="F915" s="40">
        <v>45189</v>
      </c>
      <c r="G915" t="s">
        <v>153</v>
      </c>
      <c r="H915" t="s">
        <v>152</v>
      </c>
      <c r="I915" t="s">
        <v>9</v>
      </c>
      <c r="J915" s="35">
        <v>5000</v>
      </c>
      <c r="K915" s="35">
        <v>45000</v>
      </c>
    </row>
    <row r="916" spans="1:11" x14ac:dyDescent="0.25">
      <c r="A916">
        <v>911</v>
      </c>
      <c r="B916" t="s">
        <v>1007</v>
      </c>
      <c r="C916" t="s">
        <v>3094</v>
      </c>
      <c r="D916" t="s">
        <v>1009</v>
      </c>
      <c r="E916" t="s">
        <v>3095</v>
      </c>
      <c r="F916" s="40">
        <v>45189</v>
      </c>
      <c r="G916" t="s">
        <v>123</v>
      </c>
      <c r="H916" t="s">
        <v>122</v>
      </c>
      <c r="I916" t="s">
        <v>9</v>
      </c>
      <c r="J916" s="35">
        <v>5000</v>
      </c>
      <c r="K916" s="35">
        <v>45000</v>
      </c>
    </row>
    <row r="917" spans="1:11" x14ac:dyDescent="0.25">
      <c r="A917">
        <v>912</v>
      </c>
      <c r="B917" t="s">
        <v>623</v>
      </c>
      <c r="C917" t="s">
        <v>3096</v>
      </c>
      <c r="D917" t="s">
        <v>625</v>
      </c>
      <c r="E917" t="s">
        <v>3097</v>
      </c>
      <c r="F917" s="40">
        <v>45189</v>
      </c>
      <c r="G917" t="s">
        <v>127</v>
      </c>
      <c r="H917" t="s">
        <v>126</v>
      </c>
      <c r="I917" t="s">
        <v>9</v>
      </c>
      <c r="J917" s="35">
        <v>5000</v>
      </c>
      <c r="K917" s="35">
        <v>60000</v>
      </c>
    </row>
    <row r="918" spans="1:11" x14ac:dyDescent="0.25">
      <c r="A918">
        <v>913</v>
      </c>
      <c r="B918" t="s">
        <v>1033</v>
      </c>
      <c r="C918" t="s">
        <v>3098</v>
      </c>
      <c r="D918" t="s">
        <v>1035</v>
      </c>
      <c r="E918" t="s">
        <v>3099</v>
      </c>
      <c r="F918" s="40">
        <v>45189</v>
      </c>
      <c r="G918" t="s">
        <v>467</v>
      </c>
      <c r="H918" t="s">
        <v>466</v>
      </c>
      <c r="I918" t="s">
        <v>9</v>
      </c>
      <c r="J918" s="35">
        <v>10000</v>
      </c>
      <c r="K918" s="35">
        <v>50000</v>
      </c>
    </row>
    <row r="919" spans="1:11" x14ac:dyDescent="0.25">
      <c r="A919">
        <v>914</v>
      </c>
      <c r="B919" t="s">
        <v>1045</v>
      </c>
      <c r="C919" t="s">
        <v>3100</v>
      </c>
      <c r="D919" t="s">
        <v>1047</v>
      </c>
      <c r="E919" t="s">
        <v>3101</v>
      </c>
      <c r="F919" s="40">
        <v>45189</v>
      </c>
      <c r="G919" t="s">
        <v>425</v>
      </c>
      <c r="H919" t="s">
        <v>424</v>
      </c>
      <c r="I919" t="s">
        <v>9</v>
      </c>
      <c r="J919" s="35">
        <v>7000</v>
      </c>
      <c r="K919" s="35">
        <v>47000</v>
      </c>
    </row>
    <row r="920" spans="1:11" x14ac:dyDescent="0.25">
      <c r="A920">
        <v>915</v>
      </c>
      <c r="B920" t="s">
        <v>1037</v>
      </c>
      <c r="C920" t="s">
        <v>3102</v>
      </c>
      <c r="D920" t="s">
        <v>1039</v>
      </c>
      <c r="E920" t="s">
        <v>3103</v>
      </c>
      <c r="F920" s="40">
        <v>45189</v>
      </c>
      <c r="G920" t="s">
        <v>441</v>
      </c>
      <c r="H920" t="s">
        <v>440</v>
      </c>
      <c r="I920" t="s">
        <v>9</v>
      </c>
      <c r="J920" s="35">
        <v>5000</v>
      </c>
      <c r="K920" s="35">
        <v>19000</v>
      </c>
    </row>
    <row r="921" spans="1:11" x14ac:dyDescent="0.25">
      <c r="A921">
        <v>916</v>
      </c>
      <c r="B921" t="s">
        <v>1484</v>
      </c>
      <c r="C921" t="s">
        <v>3104</v>
      </c>
      <c r="D921" t="s">
        <v>1486</v>
      </c>
      <c r="E921" t="s">
        <v>3105</v>
      </c>
      <c r="F921" s="40">
        <v>45189</v>
      </c>
      <c r="G921" t="s">
        <v>413</v>
      </c>
      <c r="H921" t="s">
        <v>412</v>
      </c>
      <c r="I921" t="s">
        <v>9</v>
      </c>
      <c r="J921" s="35">
        <v>2000</v>
      </c>
      <c r="K921" s="35">
        <v>16000</v>
      </c>
    </row>
    <row r="922" spans="1:11" x14ac:dyDescent="0.25">
      <c r="A922">
        <v>917</v>
      </c>
      <c r="B922" t="s">
        <v>1017</v>
      </c>
      <c r="C922" t="s">
        <v>3106</v>
      </c>
      <c r="D922" t="s">
        <v>1019</v>
      </c>
      <c r="E922" t="s">
        <v>3107</v>
      </c>
      <c r="F922" s="40">
        <v>45189</v>
      </c>
      <c r="G922" t="s">
        <v>445</v>
      </c>
      <c r="H922" t="s">
        <v>444</v>
      </c>
      <c r="I922" t="s">
        <v>9</v>
      </c>
      <c r="J922" s="35">
        <v>10000</v>
      </c>
      <c r="K922" s="35">
        <v>95000</v>
      </c>
    </row>
    <row r="923" spans="1:11" x14ac:dyDescent="0.25">
      <c r="A923">
        <v>918</v>
      </c>
      <c r="B923" t="s">
        <v>1458</v>
      </c>
      <c r="C923" t="s">
        <v>3108</v>
      </c>
      <c r="D923" t="s">
        <v>1460</v>
      </c>
      <c r="E923" t="s">
        <v>3109</v>
      </c>
      <c r="F923" s="40">
        <v>45189</v>
      </c>
      <c r="G923" t="s">
        <v>418</v>
      </c>
      <c r="H923" t="s">
        <v>419</v>
      </c>
      <c r="I923" t="s">
        <v>9</v>
      </c>
      <c r="J923" s="35">
        <v>50000</v>
      </c>
      <c r="K923" s="35">
        <v>250000</v>
      </c>
    </row>
    <row r="924" spans="1:11" x14ac:dyDescent="0.25">
      <c r="A924">
        <v>919</v>
      </c>
      <c r="B924" t="s">
        <v>1462</v>
      </c>
      <c r="C924" t="s">
        <v>3110</v>
      </c>
      <c r="D924" t="s">
        <v>1464</v>
      </c>
      <c r="E924" t="s">
        <v>3111</v>
      </c>
      <c r="F924" s="40">
        <v>45189</v>
      </c>
      <c r="G924" t="s">
        <v>453</v>
      </c>
      <c r="H924" t="s">
        <v>452</v>
      </c>
      <c r="I924" t="s">
        <v>9</v>
      </c>
      <c r="J924" s="35">
        <v>5000</v>
      </c>
      <c r="K924" s="35">
        <v>50000</v>
      </c>
    </row>
    <row r="925" spans="1:11" x14ac:dyDescent="0.25">
      <c r="A925">
        <v>920</v>
      </c>
      <c r="B925" t="s">
        <v>1041</v>
      </c>
      <c r="C925" t="s">
        <v>3112</v>
      </c>
      <c r="D925" t="s">
        <v>1043</v>
      </c>
      <c r="E925" t="s">
        <v>3113</v>
      </c>
      <c r="F925" s="40">
        <v>45189</v>
      </c>
      <c r="G925" t="s">
        <v>443</v>
      </c>
      <c r="H925" t="s">
        <v>442</v>
      </c>
      <c r="I925" t="s">
        <v>9</v>
      </c>
      <c r="J925" s="35">
        <v>5000</v>
      </c>
      <c r="K925" s="35">
        <v>31000</v>
      </c>
    </row>
    <row r="926" spans="1:11" x14ac:dyDescent="0.25">
      <c r="A926">
        <v>921</v>
      </c>
      <c r="B926" t="s">
        <v>1021</v>
      </c>
      <c r="C926" t="s">
        <v>3114</v>
      </c>
      <c r="D926" t="s">
        <v>1023</v>
      </c>
      <c r="E926" t="s">
        <v>3115</v>
      </c>
      <c r="F926" s="40">
        <v>45189</v>
      </c>
      <c r="G926" t="s">
        <v>415</v>
      </c>
      <c r="H926" t="s">
        <v>414</v>
      </c>
      <c r="I926" t="s">
        <v>9</v>
      </c>
      <c r="J926" s="35">
        <v>10000</v>
      </c>
      <c r="K926" s="35">
        <v>165000</v>
      </c>
    </row>
    <row r="927" spans="1:11" x14ac:dyDescent="0.25">
      <c r="A927">
        <v>922</v>
      </c>
      <c r="B927" t="s">
        <v>2163</v>
      </c>
      <c r="C927" t="s">
        <v>3116</v>
      </c>
      <c r="D927" t="s">
        <v>2165</v>
      </c>
      <c r="E927" t="s">
        <v>3117</v>
      </c>
      <c r="F927" s="40">
        <v>45189</v>
      </c>
      <c r="G927" t="s">
        <v>463</v>
      </c>
      <c r="H927" t="s">
        <v>462</v>
      </c>
      <c r="I927" t="s">
        <v>9</v>
      </c>
      <c r="J927" s="35">
        <v>5000</v>
      </c>
      <c r="K927" s="35">
        <v>45000</v>
      </c>
    </row>
    <row r="928" spans="1:11" x14ac:dyDescent="0.25">
      <c r="A928">
        <v>923</v>
      </c>
      <c r="B928" t="s">
        <v>1480</v>
      </c>
      <c r="C928" t="s">
        <v>3118</v>
      </c>
      <c r="D928" t="s">
        <v>1482</v>
      </c>
      <c r="E928" t="s">
        <v>3119</v>
      </c>
      <c r="F928" s="40">
        <v>45189</v>
      </c>
      <c r="G928" t="s">
        <v>421</v>
      </c>
      <c r="H928" t="s">
        <v>420</v>
      </c>
      <c r="I928" t="s">
        <v>9</v>
      </c>
      <c r="J928" s="35">
        <v>2000</v>
      </c>
      <c r="K928" s="35">
        <v>24000</v>
      </c>
    </row>
    <row r="929" spans="1:11" x14ac:dyDescent="0.25">
      <c r="A929">
        <v>924</v>
      </c>
      <c r="B929" t="s">
        <v>1061</v>
      </c>
      <c r="C929" t="s">
        <v>3120</v>
      </c>
      <c r="D929" t="s">
        <v>1063</v>
      </c>
      <c r="E929" t="s">
        <v>3121</v>
      </c>
      <c r="F929" s="40">
        <v>45189</v>
      </c>
      <c r="G929" t="s">
        <v>427</v>
      </c>
      <c r="H929" t="s">
        <v>426</v>
      </c>
      <c r="I929" t="s">
        <v>9</v>
      </c>
      <c r="J929" s="35">
        <v>5000</v>
      </c>
      <c r="K929" s="35">
        <v>47000</v>
      </c>
    </row>
    <row r="930" spans="1:11" x14ac:dyDescent="0.25">
      <c r="A930">
        <v>925</v>
      </c>
      <c r="B930" t="s">
        <v>1474</v>
      </c>
      <c r="C930" t="s">
        <v>3122</v>
      </c>
      <c r="D930" t="s">
        <v>1476</v>
      </c>
      <c r="E930" t="s">
        <v>3123</v>
      </c>
      <c r="F930" s="40">
        <v>45189</v>
      </c>
      <c r="G930" t="s">
        <v>451</v>
      </c>
      <c r="H930" t="s">
        <v>450</v>
      </c>
      <c r="I930" t="s">
        <v>9</v>
      </c>
      <c r="J930" s="35">
        <v>5000</v>
      </c>
      <c r="K930" s="35">
        <v>22000</v>
      </c>
    </row>
    <row r="931" spans="1:11" x14ac:dyDescent="0.25">
      <c r="A931">
        <v>926</v>
      </c>
      <c r="B931" t="s">
        <v>1712</v>
      </c>
      <c r="C931" t="s">
        <v>3124</v>
      </c>
      <c r="D931" t="s">
        <v>1714</v>
      </c>
      <c r="E931" t="s">
        <v>3125</v>
      </c>
      <c r="F931" s="40">
        <v>45189</v>
      </c>
      <c r="G931" t="s">
        <v>465</v>
      </c>
      <c r="H931" t="s">
        <v>464</v>
      </c>
      <c r="I931" t="s">
        <v>9</v>
      </c>
      <c r="J931" s="35">
        <v>5000</v>
      </c>
      <c r="K931" s="35">
        <v>40000</v>
      </c>
    </row>
    <row r="932" spans="1:11" x14ac:dyDescent="0.25">
      <c r="A932">
        <v>927</v>
      </c>
      <c r="B932" t="s">
        <v>1466</v>
      </c>
      <c r="C932" t="s">
        <v>3126</v>
      </c>
      <c r="D932" t="s">
        <v>1468</v>
      </c>
      <c r="E932" t="s">
        <v>3127</v>
      </c>
      <c r="F932" s="40">
        <v>45189</v>
      </c>
      <c r="G932" t="s">
        <v>475</v>
      </c>
      <c r="H932" t="s">
        <v>474</v>
      </c>
      <c r="I932" t="s">
        <v>9</v>
      </c>
      <c r="J932" s="35">
        <v>5000</v>
      </c>
      <c r="K932" s="35">
        <v>55000</v>
      </c>
    </row>
    <row r="933" spans="1:11" x14ac:dyDescent="0.25">
      <c r="A933">
        <v>928</v>
      </c>
      <c r="B933" t="s">
        <v>1952</v>
      </c>
      <c r="C933" t="s">
        <v>3128</v>
      </c>
      <c r="D933" t="s">
        <v>1954</v>
      </c>
      <c r="E933" t="s">
        <v>3129</v>
      </c>
      <c r="F933" s="40">
        <v>45189</v>
      </c>
      <c r="G933" t="s">
        <v>886</v>
      </c>
      <c r="H933" t="s">
        <v>885</v>
      </c>
      <c r="I933" t="s">
        <v>9</v>
      </c>
      <c r="J933" s="35">
        <v>10000</v>
      </c>
      <c r="K933" s="35">
        <v>45000</v>
      </c>
    </row>
    <row r="934" spans="1:11" x14ac:dyDescent="0.25">
      <c r="A934">
        <v>929</v>
      </c>
      <c r="B934" t="s">
        <v>1632</v>
      </c>
      <c r="C934" t="s">
        <v>3130</v>
      </c>
      <c r="D934" t="s">
        <v>1634</v>
      </c>
      <c r="E934" t="s">
        <v>3131</v>
      </c>
      <c r="F934" s="40">
        <v>45189</v>
      </c>
      <c r="G934" t="s">
        <v>882</v>
      </c>
      <c r="H934" t="s">
        <v>881</v>
      </c>
      <c r="I934" t="s">
        <v>9</v>
      </c>
      <c r="J934" s="35">
        <v>2000</v>
      </c>
      <c r="K934" s="35">
        <v>16000</v>
      </c>
    </row>
    <row r="935" spans="1:11" x14ac:dyDescent="0.25">
      <c r="A935">
        <v>930</v>
      </c>
      <c r="B935" t="s">
        <v>2646</v>
      </c>
      <c r="C935" t="s">
        <v>3132</v>
      </c>
      <c r="D935" t="s">
        <v>2648</v>
      </c>
      <c r="E935" t="s">
        <v>3133</v>
      </c>
      <c r="F935" s="40">
        <v>45189</v>
      </c>
      <c r="G935" t="s">
        <v>898</v>
      </c>
      <c r="H935" t="s">
        <v>897</v>
      </c>
      <c r="I935" t="s">
        <v>9</v>
      </c>
      <c r="J935" s="35">
        <v>5000</v>
      </c>
      <c r="K935" s="35">
        <v>20000</v>
      </c>
    </row>
    <row r="936" spans="1:11" x14ac:dyDescent="0.25">
      <c r="A936">
        <v>931</v>
      </c>
      <c r="B936" t="s">
        <v>1636</v>
      </c>
      <c r="C936" t="s">
        <v>3134</v>
      </c>
      <c r="D936" t="s">
        <v>1638</v>
      </c>
      <c r="E936" t="s">
        <v>3135</v>
      </c>
      <c r="F936" s="40">
        <v>45189</v>
      </c>
      <c r="G936" t="s">
        <v>914</v>
      </c>
      <c r="H936" t="s">
        <v>913</v>
      </c>
      <c r="I936" t="s">
        <v>9</v>
      </c>
      <c r="J936" s="35">
        <v>5000</v>
      </c>
      <c r="K936" s="35">
        <v>30000</v>
      </c>
    </row>
    <row r="937" spans="1:11" x14ac:dyDescent="0.25">
      <c r="A937">
        <v>932</v>
      </c>
      <c r="B937" t="s">
        <v>1936</v>
      </c>
      <c r="C937" t="s">
        <v>3136</v>
      </c>
      <c r="D937" t="s">
        <v>1938</v>
      </c>
      <c r="E937" t="s">
        <v>3137</v>
      </c>
      <c r="F937" s="40">
        <v>45189</v>
      </c>
      <c r="G937" t="s">
        <v>892</v>
      </c>
      <c r="H937" t="s">
        <v>891</v>
      </c>
      <c r="I937" t="s">
        <v>9</v>
      </c>
      <c r="J937" s="35">
        <v>5000</v>
      </c>
      <c r="K937" s="35">
        <v>25000</v>
      </c>
    </row>
    <row r="938" spans="1:11" x14ac:dyDescent="0.25">
      <c r="A938">
        <v>933</v>
      </c>
      <c r="B938" t="s">
        <v>1946</v>
      </c>
      <c r="C938" t="s">
        <v>3138</v>
      </c>
      <c r="D938" t="s">
        <v>1948</v>
      </c>
      <c r="E938" t="s">
        <v>3139</v>
      </c>
      <c r="F938" s="40">
        <v>45189</v>
      </c>
      <c r="G938" t="s">
        <v>888</v>
      </c>
      <c r="H938" t="s">
        <v>887</v>
      </c>
      <c r="I938" t="s">
        <v>9</v>
      </c>
      <c r="J938" s="35">
        <v>5000</v>
      </c>
      <c r="K938" s="35">
        <v>30000</v>
      </c>
    </row>
    <row r="939" spans="1:11" x14ac:dyDescent="0.25">
      <c r="A939">
        <v>934</v>
      </c>
      <c r="B939" t="s">
        <v>3140</v>
      </c>
      <c r="C939" t="s">
        <v>3141</v>
      </c>
      <c r="D939" t="s">
        <v>3142</v>
      </c>
      <c r="E939" t="s">
        <v>3143</v>
      </c>
      <c r="F939" s="40">
        <v>45189</v>
      </c>
      <c r="G939" t="s">
        <v>906</v>
      </c>
      <c r="H939" t="s">
        <v>905</v>
      </c>
      <c r="I939" t="s">
        <v>9</v>
      </c>
      <c r="J939" s="35">
        <v>10000</v>
      </c>
      <c r="K939" s="35">
        <v>20000</v>
      </c>
    </row>
    <row r="940" spans="1:11" x14ac:dyDescent="0.25">
      <c r="A940">
        <v>935</v>
      </c>
      <c r="B940" t="s">
        <v>1652</v>
      </c>
      <c r="C940" t="s">
        <v>3144</v>
      </c>
      <c r="D940" t="s">
        <v>1654</v>
      </c>
      <c r="E940" t="s">
        <v>3145</v>
      </c>
      <c r="F940" s="40">
        <v>45189</v>
      </c>
      <c r="G940" t="s">
        <v>880</v>
      </c>
      <c r="H940" t="s">
        <v>879</v>
      </c>
      <c r="I940" t="s">
        <v>9</v>
      </c>
      <c r="J940" s="35">
        <v>10000</v>
      </c>
      <c r="K940" s="35">
        <v>75000</v>
      </c>
    </row>
    <row r="941" spans="1:11" x14ac:dyDescent="0.25">
      <c r="A941">
        <v>936</v>
      </c>
      <c r="B941" t="s">
        <v>1640</v>
      </c>
      <c r="C941" t="s">
        <v>3146</v>
      </c>
      <c r="D941" t="s">
        <v>1642</v>
      </c>
      <c r="E941" t="s">
        <v>3147</v>
      </c>
      <c r="F941" s="40">
        <v>45189</v>
      </c>
      <c r="G941" t="s">
        <v>894</v>
      </c>
      <c r="H941" t="s">
        <v>893</v>
      </c>
      <c r="I941" t="s">
        <v>9</v>
      </c>
      <c r="J941" s="35">
        <v>5000</v>
      </c>
      <c r="K941" s="35">
        <v>15000</v>
      </c>
    </row>
    <row r="942" spans="1:11" x14ac:dyDescent="0.25">
      <c r="A942">
        <v>937</v>
      </c>
      <c r="B942" t="s">
        <v>1644</v>
      </c>
      <c r="C942" t="s">
        <v>3148</v>
      </c>
      <c r="D942" t="s">
        <v>1646</v>
      </c>
      <c r="E942" t="s">
        <v>3149</v>
      </c>
      <c r="F942" s="40">
        <v>45189</v>
      </c>
      <c r="G942" t="s">
        <v>890</v>
      </c>
      <c r="H942" t="s">
        <v>889</v>
      </c>
      <c r="I942" t="s">
        <v>9</v>
      </c>
      <c r="J942" s="35">
        <v>7000</v>
      </c>
      <c r="K942" s="35">
        <v>24000</v>
      </c>
    </row>
    <row r="943" spans="1:11" x14ac:dyDescent="0.25">
      <c r="A943">
        <v>938</v>
      </c>
      <c r="B943" t="s">
        <v>1628</v>
      </c>
      <c r="C943" t="s">
        <v>3150</v>
      </c>
      <c r="D943" t="s">
        <v>1630</v>
      </c>
      <c r="E943" t="s">
        <v>3151</v>
      </c>
      <c r="F943" s="40">
        <v>45189</v>
      </c>
      <c r="G943" t="s">
        <v>902</v>
      </c>
      <c r="H943" t="s">
        <v>901</v>
      </c>
      <c r="I943" t="s">
        <v>9</v>
      </c>
      <c r="J943" s="35">
        <v>5000</v>
      </c>
      <c r="K943" s="35">
        <v>15000</v>
      </c>
    </row>
    <row r="944" spans="1:11" x14ac:dyDescent="0.25">
      <c r="A944">
        <v>939</v>
      </c>
      <c r="B944" t="s">
        <v>1226</v>
      </c>
      <c r="C944" t="s">
        <v>3152</v>
      </c>
      <c r="D944" t="s">
        <v>1228</v>
      </c>
      <c r="E944" t="s">
        <v>3153</v>
      </c>
      <c r="F944" s="40">
        <v>45189</v>
      </c>
      <c r="G944" t="s">
        <v>105</v>
      </c>
      <c r="H944" t="s">
        <v>104</v>
      </c>
      <c r="I944" t="s">
        <v>9</v>
      </c>
      <c r="J944" s="35">
        <v>7000</v>
      </c>
      <c r="K944" s="35">
        <v>84000</v>
      </c>
    </row>
    <row r="945" spans="1:11" x14ac:dyDescent="0.25">
      <c r="A945">
        <v>940</v>
      </c>
      <c r="B945" t="s">
        <v>1262</v>
      </c>
      <c r="C945" t="s">
        <v>3154</v>
      </c>
      <c r="D945" t="s">
        <v>1264</v>
      </c>
      <c r="E945" t="s">
        <v>3155</v>
      </c>
      <c r="F945" s="40">
        <v>45189</v>
      </c>
      <c r="G945" t="s">
        <v>79</v>
      </c>
      <c r="H945" t="s">
        <v>78</v>
      </c>
      <c r="I945" t="s">
        <v>9</v>
      </c>
      <c r="J945" s="35">
        <v>5000</v>
      </c>
      <c r="K945" s="35">
        <v>35000</v>
      </c>
    </row>
    <row r="946" spans="1:11" x14ac:dyDescent="0.25">
      <c r="A946">
        <v>941</v>
      </c>
      <c r="B946" t="s">
        <v>1266</v>
      </c>
      <c r="C946" t="s">
        <v>3156</v>
      </c>
      <c r="D946" t="s">
        <v>1268</v>
      </c>
      <c r="E946" t="s">
        <v>3157</v>
      </c>
      <c r="F946" s="40">
        <v>45189</v>
      </c>
      <c r="G946" t="s">
        <v>77</v>
      </c>
      <c r="H946" t="s">
        <v>76</v>
      </c>
      <c r="I946" t="s">
        <v>9</v>
      </c>
      <c r="J946" s="35">
        <v>5000</v>
      </c>
      <c r="K946" s="35">
        <v>55000</v>
      </c>
    </row>
    <row r="947" spans="1:11" x14ac:dyDescent="0.25">
      <c r="A947">
        <v>942</v>
      </c>
      <c r="B947" t="s">
        <v>1288</v>
      </c>
      <c r="C947" t="s">
        <v>3158</v>
      </c>
      <c r="D947" t="s">
        <v>1290</v>
      </c>
      <c r="E947" t="s">
        <v>3159</v>
      </c>
      <c r="F947" s="40">
        <v>45189</v>
      </c>
      <c r="G947" t="s">
        <v>95</v>
      </c>
      <c r="H947" t="s">
        <v>94</v>
      </c>
      <c r="I947" t="s">
        <v>9</v>
      </c>
      <c r="J947" s="35">
        <v>5000</v>
      </c>
      <c r="K947" s="35">
        <v>42000</v>
      </c>
    </row>
    <row r="948" spans="1:11" x14ac:dyDescent="0.25">
      <c r="A948">
        <v>943</v>
      </c>
      <c r="B948" t="s">
        <v>1980</v>
      </c>
      <c r="C948" t="s">
        <v>3160</v>
      </c>
      <c r="D948" t="s">
        <v>1982</v>
      </c>
      <c r="E948" t="s">
        <v>3161</v>
      </c>
      <c r="F948" s="40">
        <v>45189</v>
      </c>
      <c r="G948" t="s">
        <v>75</v>
      </c>
      <c r="H948" t="s">
        <v>74</v>
      </c>
      <c r="I948" t="s">
        <v>9</v>
      </c>
      <c r="J948" s="35">
        <v>5000</v>
      </c>
      <c r="K948" s="35">
        <v>20000</v>
      </c>
    </row>
    <row r="949" spans="1:11" x14ac:dyDescent="0.25">
      <c r="A949">
        <v>944</v>
      </c>
      <c r="B949" t="s">
        <v>1984</v>
      </c>
      <c r="C949" t="s">
        <v>3162</v>
      </c>
      <c r="D949" t="s">
        <v>1986</v>
      </c>
      <c r="E949" t="s">
        <v>3163</v>
      </c>
      <c r="F949" s="40">
        <v>45189</v>
      </c>
      <c r="G949" t="s">
        <v>73</v>
      </c>
      <c r="H949" t="s">
        <v>72</v>
      </c>
      <c r="I949" t="s">
        <v>9</v>
      </c>
      <c r="J949" s="35">
        <v>5000</v>
      </c>
      <c r="K949" s="35">
        <v>20000</v>
      </c>
    </row>
    <row r="950" spans="1:11" x14ac:dyDescent="0.25">
      <c r="A950">
        <v>945</v>
      </c>
      <c r="B950" t="s">
        <v>56</v>
      </c>
      <c r="C950" t="s">
        <v>3164</v>
      </c>
      <c r="D950" t="s">
        <v>523</v>
      </c>
      <c r="E950" t="s">
        <v>3165</v>
      </c>
      <c r="F950" s="40">
        <v>45189</v>
      </c>
      <c r="G950" t="s">
        <v>48</v>
      </c>
      <c r="H950" t="s">
        <v>70</v>
      </c>
      <c r="I950" t="s">
        <v>9</v>
      </c>
      <c r="J950" s="35">
        <v>5000</v>
      </c>
      <c r="K950" s="35">
        <v>40000</v>
      </c>
    </row>
    <row r="951" spans="1:11" x14ac:dyDescent="0.25">
      <c r="A951">
        <v>946</v>
      </c>
      <c r="B951" t="s">
        <v>1258</v>
      </c>
      <c r="C951" t="s">
        <v>3166</v>
      </c>
      <c r="D951" t="s">
        <v>1260</v>
      </c>
      <c r="E951" t="s">
        <v>3167</v>
      </c>
      <c r="F951" s="40">
        <v>45189</v>
      </c>
      <c r="G951" t="s">
        <v>87</v>
      </c>
      <c r="H951" t="s">
        <v>86</v>
      </c>
      <c r="I951" t="s">
        <v>9</v>
      </c>
      <c r="J951" s="35">
        <v>10000</v>
      </c>
      <c r="K951" s="35">
        <v>55000</v>
      </c>
    </row>
    <row r="952" spans="1:11" x14ac:dyDescent="0.25">
      <c r="A952">
        <v>947</v>
      </c>
      <c r="B952" t="s">
        <v>1678</v>
      </c>
      <c r="C952" t="s">
        <v>3168</v>
      </c>
      <c r="D952" t="s">
        <v>1680</v>
      </c>
      <c r="E952" t="s">
        <v>3169</v>
      </c>
      <c r="F952" s="40">
        <v>45189</v>
      </c>
      <c r="G952" t="s">
        <v>93</v>
      </c>
      <c r="H952" t="s">
        <v>92</v>
      </c>
      <c r="I952" t="s">
        <v>9</v>
      </c>
      <c r="J952" s="35">
        <v>5000</v>
      </c>
      <c r="K952" s="35">
        <v>15000</v>
      </c>
    </row>
    <row r="953" spans="1:11" x14ac:dyDescent="0.25">
      <c r="A953">
        <v>948</v>
      </c>
      <c r="B953" t="s">
        <v>1280</v>
      </c>
      <c r="C953" t="s">
        <v>3170</v>
      </c>
      <c r="D953" t="s">
        <v>1282</v>
      </c>
      <c r="E953" t="s">
        <v>3171</v>
      </c>
      <c r="F953" s="40">
        <v>45189</v>
      </c>
      <c r="G953" t="s">
        <v>99</v>
      </c>
      <c r="H953" t="s">
        <v>98</v>
      </c>
      <c r="I953" t="s">
        <v>9</v>
      </c>
      <c r="J953" s="35">
        <v>10000</v>
      </c>
      <c r="K953" s="35">
        <v>110000</v>
      </c>
    </row>
    <row r="954" spans="1:11" x14ac:dyDescent="0.25">
      <c r="A954">
        <v>949</v>
      </c>
      <c r="B954" t="s">
        <v>1272</v>
      </c>
      <c r="C954" t="s">
        <v>3172</v>
      </c>
      <c r="D954" t="s">
        <v>1274</v>
      </c>
      <c r="E954" t="s">
        <v>3173</v>
      </c>
      <c r="F954" s="40">
        <v>45189</v>
      </c>
      <c r="G954" t="s">
        <v>97</v>
      </c>
      <c r="H954" t="s">
        <v>96</v>
      </c>
      <c r="I954" t="s">
        <v>9</v>
      </c>
      <c r="J954" s="35">
        <v>10000</v>
      </c>
      <c r="K954" s="35">
        <v>100000</v>
      </c>
    </row>
    <row r="955" spans="1:11" x14ac:dyDescent="0.25">
      <c r="A955">
        <v>950</v>
      </c>
      <c r="B955" t="s">
        <v>1624</v>
      </c>
      <c r="C955" t="s">
        <v>3174</v>
      </c>
      <c r="D955" t="s">
        <v>1626</v>
      </c>
      <c r="E955" t="s">
        <v>3175</v>
      </c>
      <c r="F955" s="40">
        <v>45189</v>
      </c>
      <c r="G955" t="s">
        <v>395</v>
      </c>
      <c r="H955" t="s">
        <v>394</v>
      </c>
      <c r="I955" t="s">
        <v>9</v>
      </c>
      <c r="J955" s="35">
        <v>20000</v>
      </c>
      <c r="K955" s="35">
        <v>60000</v>
      </c>
    </row>
    <row r="956" spans="1:11" x14ac:dyDescent="0.25">
      <c r="A956">
        <v>951</v>
      </c>
      <c r="B956" t="s">
        <v>3176</v>
      </c>
      <c r="C956" t="s">
        <v>3177</v>
      </c>
      <c r="D956" t="s">
        <v>3178</v>
      </c>
      <c r="E956" t="s">
        <v>3179</v>
      </c>
      <c r="F956" s="40">
        <v>45189</v>
      </c>
      <c r="G956" t="s">
        <v>391</v>
      </c>
      <c r="H956" t="s">
        <v>390</v>
      </c>
      <c r="I956" t="s">
        <v>9</v>
      </c>
      <c r="J956" s="35">
        <v>5000</v>
      </c>
      <c r="K956" s="35">
        <v>10000</v>
      </c>
    </row>
    <row r="957" spans="1:11" x14ac:dyDescent="0.25">
      <c r="A957">
        <v>952</v>
      </c>
      <c r="B957" t="s">
        <v>2027</v>
      </c>
      <c r="C957" t="s">
        <v>3180</v>
      </c>
      <c r="D957" t="s">
        <v>2657</v>
      </c>
      <c r="E957" t="s">
        <v>3181</v>
      </c>
      <c r="F957" s="40">
        <v>45189</v>
      </c>
      <c r="G957" t="s">
        <v>1353</v>
      </c>
      <c r="H957" t="s">
        <v>1352</v>
      </c>
      <c r="I957" t="s">
        <v>9</v>
      </c>
      <c r="J957" s="35">
        <v>15000</v>
      </c>
      <c r="K957" s="35">
        <v>80000</v>
      </c>
    </row>
    <row r="958" spans="1:11" x14ac:dyDescent="0.25">
      <c r="A958">
        <v>953</v>
      </c>
      <c r="B958" t="s">
        <v>1097</v>
      </c>
      <c r="C958" t="s">
        <v>3182</v>
      </c>
      <c r="D958" t="s">
        <v>1099</v>
      </c>
      <c r="E958" t="s">
        <v>3183</v>
      </c>
      <c r="F958" s="40">
        <v>45189</v>
      </c>
      <c r="G958" t="s">
        <v>379</v>
      </c>
      <c r="H958" t="s">
        <v>378</v>
      </c>
      <c r="I958" t="s">
        <v>9</v>
      </c>
      <c r="J958" s="35">
        <v>10000</v>
      </c>
      <c r="K958" s="35">
        <v>55000</v>
      </c>
    </row>
    <row r="959" spans="1:11" x14ac:dyDescent="0.25">
      <c r="A959">
        <v>954</v>
      </c>
      <c r="B959" t="s">
        <v>2043</v>
      </c>
      <c r="C959" t="s">
        <v>3184</v>
      </c>
      <c r="D959" t="s">
        <v>2045</v>
      </c>
      <c r="E959" t="s">
        <v>3185</v>
      </c>
      <c r="F959" s="40">
        <v>45189</v>
      </c>
      <c r="G959" t="s">
        <v>1355</v>
      </c>
      <c r="H959" t="s">
        <v>1354</v>
      </c>
      <c r="I959" t="s">
        <v>9</v>
      </c>
      <c r="J959" s="35">
        <v>5000</v>
      </c>
      <c r="K959" s="35">
        <v>35000</v>
      </c>
    </row>
    <row r="960" spans="1:11" x14ac:dyDescent="0.25">
      <c r="A960">
        <v>955</v>
      </c>
      <c r="B960" t="s">
        <v>3186</v>
      </c>
      <c r="C960" t="s">
        <v>3187</v>
      </c>
      <c r="D960" t="s">
        <v>3188</v>
      </c>
      <c r="E960" t="s">
        <v>3189</v>
      </c>
      <c r="F960" s="40">
        <v>45189</v>
      </c>
      <c r="G960" t="s">
        <v>409</v>
      </c>
      <c r="H960" t="s">
        <v>408</v>
      </c>
      <c r="I960" t="s">
        <v>9</v>
      </c>
      <c r="J960" s="35">
        <v>10000</v>
      </c>
      <c r="K960" s="35">
        <v>20000</v>
      </c>
    </row>
    <row r="961" spans="1:11" x14ac:dyDescent="0.25">
      <c r="A961">
        <v>956</v>
      </c>
      <c r="B961" t="s">
        <v>2047</v>
      </c>
      <c r="C961" t="s">
        <v>3190</v>
      </c>
      <c r="D961" t="s">
        <v>2049</v>
      </c>
      <c r="E961" t="s">
        <v>3191</v>
      </c>
      <c r="F961" s="40">
        <v>45189</v>
      </c>
      <c r="G961" t="s">
        <v>399</v>
      </c>
      <c r="H961" t="s">
        <v>398</v>
      </c>
      <c r="I961" t="s">
        <v>9</v>
      </c>
      <c r="J961" s="35">
        <v>10000</v>
      </c>
      <c r="K961" s="35">
        <v>30000</v>
      </c>
    </row>
    <row r="962" spans="1:11" x14ac:dyDescent="0.25">
      <c r="A962">
        <v>957</v>
      </c>
      <c r="B962" t="s">
        <v>1093</v>
      </c>
      <c r="C962" t="s">
        <v>3192</v>
      </c>
      <c r="D962" t="s">
        <v>1095</v>
      </c>
      <c r="E962" t="s">
        <v>3193</v>
      </c>
      <c r="F962" s="40">
        <v>45189</v>
      </c>
      <c r="G962" t="s">
        <v>407</v>
      </c>
      <c r="H962" t="s">
        <v>406</v>
      </c>
      <c r="I962" t="s">
        <v>9</v>
      </c>
      <c r="J962" s="35">
        <v>5000</v>
      </c>
      <c r="K962" s="35">
        <v>30000</v>
      </c>
    </row>
    <row r="963" spans="1:11" x14ac:dyDescent="0.25">
      <c r="A963">
        <v>958</v>
      </c>
      <c r="B963" t="s">
        <v>1081</v>
      </c>
      <c r="C963" t="s">
        <v>3194</v>
      </c>
      <c r="D963" t="s">
        <v>1083</v>
      </c>
      <c r="E963" t="s">
        <v>3195</v>
      </c>
      <c r="F963" s="40">
        <v>45189</v>
      </c>
      <c r="G963" t="s">
        <v>397</v>
      </c>
      <c r="H963" t="s">
        <v>396</v>
      </c>
      <c r="I963" t="s">
        <v>9</v>
      </c>
      <c r="J963" s="35">
        <v>25000</v>
      </c>
      <c r="K963" s="35">
        <v>225000</v>
      </c>
    </row>
    <row r="964" spans="1:11" x14ac:dyDescent="0.25">
      <c r="A964">
        <v>959</v>
      </c>
      <c r="B964" t="s">
        <v>2652</v>
      </c>
      <c r="C964" t="s">
        <v>3196</v>
      </c>
      <c r="D964" t="s">
        <v>2654</v>
      </c>
      <c r="E964" t="s">
        <v>3197</v>
      </c>
      <c r="F964" s="40">
        <v>45189</v>
      </c>
      <c r="G964" t="s">
        <v>1351</v>
      </c>
      <c r="H964" t="s">
        <v>1350</v>
      </c>
      <c r="I964" t="s">
        <v>9</v>
      </c>
      <c r="J964" s="35">
        <v>10000</v>
      </c>
      <c r="K964" s="35">
        <v>25000</v>
      </c>
    </row>
    <row r="965" spans="1:11" x14ac:dyDescent="0.25">
      <c r="A965">
        <v>960</v>
      </c>
      <c r="B965" t="s">
        <v>1077</v>
      </c>
      <c r="C965" t="s">
        <v>3198</v>
      </c>
      <c r="D965" t="s">
        <v>1079</v>
      </c>
      <c r="E965" t="s">
        <v>3199</v>
      </c>
      <c r="F965" s="40">
        <v>45189</v>
      </c>
      <c r="G965" t="s">
        <v>383</v>
      </c>
      <c r="H965" t="s">
        <v>382</v>
      </c>
      <c r="I965" t="s">
        <v>9</v>
      </c>
      <c r="J965" s="35">
        <v>10000</v>
      </c>
      <c r="K965" s="35">
        <v>95000</v>
      </c>
    </row>
    <row r="966" spans="1:11" x14ac:dyDescent="0.25">
      <c r="A966">
        <v>961</v>
      </c>
      <c r="B966" t="s">
        <v>1608</v>
      </c>
      <c r="C966" t="s">
        <v>3200</v>
      </c>
      <c r="D966" t="s">
        <v>1610</v>
      </c>
      <c r="E966" t="s">
        <v>3201</v>
      </c>
      <c r="F966" s="40">
        <v>45189</v>
      </c>
      <c r="G966" t="s">
        <v>377</v>
      </c>
      <c r="H966" t="s">
        <v>376</v>
      </c>
      <c r="I966" t="s">
        <v>9</v>
      </c>
      <c r="J966" s="35">
        <v>10000</v>
      </c>
      <c r="K966" s="35">
        <v>40000</v>
      </c>
    </row>
    <row r="967" spans="1:11" x14ac:dyDescent="0.25">
      <c r="A967">
        <v>962</v>
      </c>
      <c r="B967" t="s">
        <v>611</v>
      </c>
      <c r="C967" t="s">
        <v>3202</v>
      </c>
      <c r="D967" t="s">
        <v>613</v>
      </c>
      <c r="E967" t="s">
        <v>3203</v>
      </c>
      <c r="F967" s="40">
        <v>45189</v>
      </c>
      <c r="G967" t="s">
        <v>143</v>
      </c>
      <c r="H967" t="s">
        <v>142</v>
      </c>
      <c r="I967" t="s">
        <v>9</v>
      </c>
      <c r="J967" s="35">
        <v>10000</v>
      </c>
      <c r="K967" s="35">
        <v>60000</v>
      </c>
    </row>
    <row r="968" spans="1:11" x14ac:dyDescent="0.25">
      <c r="A968">
        <v>963</v>
      </c>
      <c r="B968" t="s">
        <v>747</v>
      </c>
      <c r="C968" t="s">
        <v>3204</v>
      </c>
      <c r="D968" t="s">
        <v>749</v>
      </c>
      <c r="E968" t="s">
        <v>3205</v>
      </c>
      <c r="F968" s="40">
        <v>45189</v>
      </c>
      <c r="G968" t="s">
        <v>321</v>
      </c>
      <c r="H968" t="s">
        <v>320</v>
      </c>
      <c r="I968" t="s">
        <v>9</v>
      </c>
      <c r="J968" s="35">
        <v>15000</v>
      </c>
      <c r="K968" s="35">
        <v>170000</v>
      </c>
    </row>
    <row r="969" spans="1:11" x14ac:dyDescent="0.25">
      <c r="A969">
        <v>964</v>
      </c>
      <c r="B969" t="s">
        <v>1704</v>
      </c>
      <c r="C969" t="s">
        <v>3206</v>
      </c>
      <c r="D969" t="s">
        <v>1706</v>
      </c>
      <c r="E969" t="s">
        <v>3207</v>
      </c>
      <c r="F969" s="40">
        <v>45189</v>
      </c>
      <c r="G969" t="s">
        <v>345</v>
      </c>
      <c r="H969" t="s">
        <v>344</v>
      </c>
      <c r="I969" t="s">
        <v>9</v>
      </c>
      <c r="J969" s="35">
        <v>25000</v>
      </c>
      <c r="K969" s="35">
        <v>255000</v>
      </c>
    </row>
    <row r="970" spans="1:11" x14ac:dyDescent="0.25">
      <c r="A970">
        <v>965</v>
      </c>
      <c r="B970" t="s">
        <v>727</v>
      </c>
      <c r="C970" t="s">
        <v>3208</v>
      </c>
      <c r="D970" t="s">
        <v>729</v>
      </c>
      <c r="E970" t="s">
        <v>3209</v>
      </c>
      <c r="F970" s="40">
        <v>45189</v>
      </c>
      <c r="G970" t="s">
        <v>325</v>
      </c>
      <c r="H970" t="s">
        <v>324</v>
      </c>
      <c r="I970" t="s">
        <v>9</v>
      </c>
      <c r="J970" s="35">
        <v>15000</v>
      </c>
      <c r="K970" s="35">
        <v>65000</v>
      </c>
    </row>
    <row r="971" spans="1:11" x14ac:dyDescent="0.25">
      <c r="A971">
        <v>966</v>
      </c>
      <c r="B971" t="s">
        <v>719</v>
      </c>
      <c r="C971" t="s">
        <v>3210</v>
      </c>
      <c r="D971" t="s">
        <v>721</v>
      </c>
      <c r="E971" t="s">
        <v>3211</v>
      </c>
      <c r="F971" s="40">
        <v>45189</v>
      </c>
      <c r="G971" t="s">
        <v>315</v>
      </c>
      <c r="H971" t="s">
        <v>314</v>
      </c>
      <c r="I971" t="s">
        <v>9</v>
      </c>
      <c r="J971" s="35">
        <v>20000</v>
      </c>
      <c r="K971" s="35">
        <v>157000</v>
      </c>
    </row>
    <row r="972" spans="1:11" x14ac:dyDescent="0.25">
      <c r="A972">
        <v>967</v>
      </c>
      <c r="B972" t="s">
        <v>2580</v>
      </c>
      <c r="C972" t="s">
        <v>3212</v>
      </c>
      <c r="D972" t="s">
        <v>2582</v>
      </c>
      <c r="E972" t="s">
        <v>3213</v>
      </c>
      <c r="F972" s="40">
        <v>45189</v>
      </c>
      <c r="G972" t="s">
        <v>317</v>
      </c>
      <c r="H972" t="s">
        <v>316</v>
      </c>
      <c r="I972" t="s">
        <v>9</v>
      </c>
      <c r="J972" s="35">
        <v>12000</v>
      </c>
      <c r="K972" s="35">
        <v>85000</v>
      </c>
    </row>
    <row r="973" spans="1:11" x14ac:dyDescent="0.25">
      <c r="A973">
        <v>968</v>
      </c>
      <c r="B973" t="s">
        <v>2428</v>
      </c>
      <c r="C973" t="s">
        <v>3214</v>
      </c>
      <c r="D973" t="s">
        <v>2430</v>
      </c>
      <c r="E973" t="s">
        <v>3215</v>
      </c>
      <c r="F973" s="40">
        <v>45189</v>
      </c>
      <c r="G973" t="s">
        <v>341</v>
      </c>
      <c r="H973" t="s">
        <v>340</v>
      </c>
      <c r="I973" t="s">
        <v>9</v>
      </c>
      <c r="J973" s="35">
        <v>25000</v>
      </c>
      <c r="K973" s="35">
        <v>125000</v>
      </c>
    </row>
    <row r="974" spans="1:11" x14ac:dyDescent="0.25">
      <c r="A974">
        <v>969</v>
      </c>
      <c r="B974" t="s">
        <v>2723</v>
      </c>
      <c r="C974" t="s">
        <v>3224</v>
      </c>
      <c r="D974" t="s">
        <v>2725</v>
      </c>
      <c r="E974" t="s">
        <v>3225</v>
      </c>
      <c r="F974" s="40">
        <v>45190</v>
      </c>
      <c r="G974" t="s">
        <v>145</v>
      </c>
      <c r="H974" t="s">
        <v>144</v>
      </c>
      <c r="I974" t="s">
        <v>9</v>
      </c>
      <c r="J974" s="35">
        <v>5000</v>
      </c>
      <c r="K974" s="35">
        <v>17000</v>
      </c>
    </row>
    <row r="975" spans="1:11" x14ac:dyDescent="0.25">
      <c r="A975">
        <v>970</v>
      </c>
      <c r="B975" t="s">
        <v>1007</v>
      </c>
      <c r="C975" t="s">
        <v>3226</v>
      </c>
      <c r="D975" t="s">
        <v>1009</v>
      </c>
      <c r="E975" t="s">
        <v>3227</v>
      </c>
      <c r="F975" s="40">
        <v>45190</v>
      </c>
      <c r="G975" t="s">
        <v>123</v>
      </c>
      <c r="H975" t="s">
        <v>122</v>
      </c>
      <c r="I975" t="s">
        <v>9</v>
      </c>
      <c r="J975" s="35">
        <v>5000</v>
      </c>
      <c r="K975" s="35">
        <v>50000</v>
      </c>
    </row>
    <row r="976" spans="1:11" x14ac:dyDescent="0.25">
      <c r="A976">
        <v>971</v>
      </c>
      <c r="B976" t="s">
        <v>615</v>
      </c>
      <c r="C976" t="s">
        <v>3228</v>
      </c>
      <c r="D976" t="s">
        <v>617</v>
      </c>
      <c r="E976" t="s">
        <v>3229</v>
      </c>
      <c r="F976" s="40">
        <v>45190</v>
      </c>
      <c r="G976" t="s">
        <v>115</v>
      </c>
      <c r="H976" t="s">
        <v>114</v>
      </c>
      <c r="I976" t="s">
        <v>9</v>
      </c>
      <c r="J976" s="35">
        <v>5000</v>
      </c>
      <c r="K976" s="35">
        <v>60000</v>
      </c>
    </row>
    <row r="977" spans="1:11" x14ac:dyDescent="0.25">
      <c r="A977">
        <v>972</v>
      </c>
      <c r="B977" t="s">
        <v>981</v>
      </c>
      <c r="C977" t="s">
        <v>3230</v>
      </c>
      <c r="D977" t="s">
        <v>983</v>
      </c>
      <c r="E977" t="s">
        <v>3231</v>
      </c>
      <c r="F977" s="40">
        <v>45190</v>
      </c>
      <c r="G977" t="s">
        <v>139</v>
      </c>
      <c r="H977" t="s">
        <v>138</v>
      </c>
      <c r="I977" t="s">
        <v>9</v>
      </c>
      <c r="J977" s="35">
        <v>30000</v>
      </c>
      <c r="K977" s="35">
        <v>90000</v>
      </c>
    </row>
    <row r="978" spans="1:11" x14ac:dyDescent="0.25">
      <c r="A978">
        <v>973</v>
      </c>
      <c r="B978" t="s">
        <v>56</v>
      </c>
      <c r="C978" t="s">
        <v>3232</v>
      </c>
      <c r="D978" t="s">
        <v>523</v>
      </c>
      <c r="E978" t="s">
        <v>3233</v>
      </c>
      <c r="F978" s="40">
        <v>45190</v>
      </c>
      <c r="G978" t="s">
        <v>48</v>
      </c>
      <c r="H978" t="s">
        <v>70</v>
      </c>
      <c r="I978" t="s">
        <v>9</v>
      </c>
      <c r="J978" s="35">
        <v>5000</v>
      </c>
      <c r="K978" s="35">
        <v>45000</v>
      </c>
    </row>
    <row r="979" spans="1:11" x14ac:dyDescent="0.25">
      <c r="A979">
        <v>974</v>
      </c>
      <c r="B979" t="s">
        <v>1984</v>
      </c>
      <c r="C979" t="s">
        <v>3234</v>
      </c>
      <c r="D979" t="s">
        <v>1986</v>
      </c>
      <c r="E979" t="s">
        <v>3235</v>
      </c>
      <c r="F979" s="40">
        <v>45190</v>
      </c>
      <c r="G979" t="s">
        <v>73</v>
      </c>
      <c r="H979" t="s">
        <v>72</v>
      </c>
      <c r="I979" t="s">
        <v>9</v>
      </c>
      <c r="J979" s="35">
        <v>5000</v>
      </c>
      <c r="K979" s="35">
        <v>25000</v>
      </c>
    </row>
    <row r="980" spans="1:11" x14ac:dyDescent="0.25">
      <c r="A980">
        <v>975</v>
      </c>
      <c r="B980" t="s">
        <v>1246</v>
      </c>
      <c r="C980" t="s">
        <v>3236</v>
      </c>
      <c r="D980" t="s">
        <v>1248</v>
      </c>
      <c r="E980" t="s">
        <v>3237</v>
      </c>
      <c r="F980" s="40">
        <v>45190</v>
      </c>
      <c r="G980" t="s">
        <v>81</v>
      </c>
      <c r="H980" t="s">
        <v>80</v>
      </c>
      <c r="I980" t="s">
        <v>9</v>
      </c>
      <c r="J980" s="35">
        <v>10000</v>
      </c>
      <c r="K980" s="35">
        <v>135000</v>
      </c>
    </row>
    <row r="981" spans="1:11" x14ac:dyDescent="0.25">
      <c r="A981">
        <v>976</v>
      </c>
      <c r="B981" t="s">
        <v>1242</v>
      </c>
      <c r="C981" t="s">
        <v>3238</v>
      </c>
      <c r="D981" t="s">
        <v>1244</v>
      </c>
      <c r="E981" t="s">
        <v>3239</v>
      </c>
      <c r="F981" s="40">
        <v>45190</v>
      </c>
      <c r="G981" t="s">
        <v>83</v>
      </c>
      <c r="H981" t="s">
        <v>82</v>
      </c>
      <c r="I981" t="s">
        <v>9</v>
      </c>
      <c r="J981" s="35">
        <v>5000</v>
      </c>
      <c r="K981" s="35">
        <v>35000</v>
      </c>
    </row>
    <row r="982" spans="1:11" x14ac:dyDescent="0.25">
      <c r="A982">
        <v>977</v>
      </c>
      <c r="B982" t="s">
        <v>1234</v>
      </c>
      <c r="C982" t="s">
        <v>3240</v>
      </c>
      <c r="D982" t="s">
        <v>1236</v>
      </c>
      <c r="E982" t="s">
        <v>3241</v>
      </c>
      <c r="F982" s="40">
        <v>45190</v>
      </c>
      <c r="G982" t="s">
        <v>103</v>
      </c>
      <c r="H982" t="s">
        <v>102</v>
      </c>
      <c r="I982" t="s">
        <v>9</v>
      </c>
      <c r="J982" s="35">
        <v>50000</v>
      </c>
      <c r="K982" s="35">
        <v>120000</v>
      </c>
    </row>
    <row r="983" spans="1:11" x14ac:dyDescent="0.25">
      <c r="A983">
        <v>978</v>
      </c>
      <c r="B983" t="s">
        <v>1288</v>
      </c>
      <c r="C983" t="s">
        <v>3242</v>
      </c>
      <c r="D983" t="s">
        <v>1290</v>
      </c>
      <c r="E983" t="s">
        <v>3243</v>
      </c>
      <c r="F983" s="40">
        <v>45190</v>
      </c>
      <c r="G983" t="s">
        <v>95</v>
      </c>
      <c r="H983" t="s">
        <v>94</v>
      </c>
      <c r="I983" t="s">
        <v>9</v>
      </c>
      <c r="J983" s="35">
        <v>5000</v>
      </c>
      <c r="K983" s="35">
        <v>47000</v>
      </c>
    </row>
    <row r="984" spans="1:11" x14ac:dyDescent="0.25">
      <c r="A984">
        <v>979</v>
      </c>
      <c r="B984" t="s">
        <v>1266</v>
      </c>
      <c r="C984" t="s">
        <v>3244</v>
      </c>
      <c r="D984" t="s">
        <v>1268</v>
      </c>
      <c r="E984" t="s">
        <v>3245</v>
      </c>
      <c r="F984" s="40">
        <v>45190</v>
      </c>
      <c r="G984" t="s">
        <v>77</v>
      </c>
      <c r="H984" t="s">
        <v>76</v>
      </c>
      <c r="I984" t="s">
        <v>9</v>
      </c>
      <c r="J984" s="35">
        <v>5000</v>
      </c>
      <c r="K984" s="35">
        <v>60000</v>
      </c>
    </row>
    <row r="985" spans="1:11" x14ac:dyDescent="0.25">
      <c r="A985">
        <v>980</v>
      </c>
      <c r="B985" t="s">
        <v>1262</v>
      </c>
      <c r="C985" t="s">
        <v>3246</v>
      </c>
      <c r="D985" t="s">
        <v>1264</v>
      </c>
      <c r="E985" t="s">
        <v>3247</v>
      </c>
      <c r="F985" s="40">
        <v>45190</v>
      </c>
      <c r="G985" t="s">
        <v>79</v>
      </c>
      <c r="H985" t="s">
        <v>78</v>
      </c>
      <c r="I985" t="s">
        <v>9</v>
      </c>
      <c r="J985" s="35">
        <v>5000</v>
      </c>
      <c r="K985" s="35">
        <v>40000</v>
      </c>
    </row>
    <row r="986" spans="1:11" x14ac:dyDescent="0.25">
      <c r="A986">
        <v>981</v>
      </c>
      <c r="B986" t="s">
        <v>1272</v>
      </c>
      <c r="C986" t="s">
        <v>3248</v>
      </c>
      <c r="D986" t="s">
        <v>1274</v>
      </c>
      <c r="E986" t="s">
        <v>3249</v>
      </c>
      <c r="F986" s="40">
        <v>45190</v>
      </c>
      <c r="G986" t="s">
        <v>97</v>
      </c>
      <c r="H986" t="s">
        <v>96</v>
      </c>
      <c r="I986" t="s">
        <v>9</v>
      </c>
      <c r="J986" s="35">
        <v>10000</v>
      </c>
      <c r="K986" s="35">
        <v>110000</v>
      </c>
    </row>
    <row r="987" spans="1:11" x14ac:dyDescent="0.25">
      <c r="A987">
        <v>982</v>
      </c>
      <c r="B987" t="s">
        <v>1280</v>
      </c>
      <c r="C987" t="s">
        <v>3250</v>
      </c>
      <c r="D987" t="s">
        <v>1282</v>
      </c>
      <c r="E987" t="s">
        <v>3251</v>
      </c>
      <c r="F987" s="40">
        <v>45190</v>
      </c>
      <c r="G987" t="s">
        <v>99</v>
      </c>
      <c r="H987" t="s">
        <v>98</v>
      </c>
      <c r="I987" t="s">
        <v>9</v>
      </c>
      <c r="J987" s="35">
        <v>10000</v>
      </c>
      <c r="K987" s="35">
        <v>120000</v>
      </c>
    </row>
    <row r="988" spans="1:11" x14ac:dyDescent="0.25">
      <c r="A988">
        <v>983</v>
      </c>
      <c r="B988" t="s">
        <v>1226</v>
      </c>
      <c r="C988" t="s">
        <v>3252</v>
      </c>
      <c r="D988" t="s">
        <v>1228</v>
      </c>
      <c r="E988" t="s">
        <v>3253</v>
      </c>
      <c r="F988" s="40">
        <v>45190</v>
      </c>
      <c r="G988" t="s">
        <v>105</v>
      </c>
      <c r="H988" t="s">
        <v>104</v>
      </c>
      <c r="I988" t="s">
        <v>9</v>
      </c>
      <c r="J988" s="35">
        <v>5000</v>
      </c>
      <c r="K988" s="35">
        <v>87000</v>
      </c>
    </row>
    <row r="989" spans="1:11" x14ac:dyDescent="0.25">
      <c r="A989">
        <v>984</v>
      </c>
      <c r="B989" t="s">
        <v>1258</v>
      </c>
      <c r="C989" t="s">
        <v>3254</v>
      </c>
      <c r="D989" t="s">
        <v>1260</v>
      </c>
      <c r="E989" t="s">
        <v>3255</v>
      </c>
      <c r="F989" s="40">
        <v>45190</v>
      </c>
      <c r="G989" t="s">
        <v>87</v>
      </c>
      <c r="H989" t="s">
        <v>86</v>
      </c>
      <c r="I989" t="s">
        <v>9</v>
      </c>
      <c r="J989" s="35">
        <v>10000</v>
      </c>
      <c r="K989" s="35">
        <v>65000</v>
      </c>
    </row>
    <row r="990" spans="1:11" x14ac:dyDescent="0.25">
      <c r="A990">
        <v>985</v>
      </c>
      <c r="B990" t="s">
        <v>1712</v>
      </c>
      <c r="C990" t="s">
        <v>3256</v>
      </c>
      <c r="D990" t="s">
        <v>1714</v>
      </c>
      <c r="E990" t="s">
        <v>3257</v>
      </c>
      <c r="F990" s="40">
        <v>45190</v>
      </c>
      <c r="G990" t="s">
        <v>465</v>
      </c>
      <c r="H990" t="s">
        <v>464</v>
      </c>
      <c r="I990" t="s">
        <v>9</v>
      </c>
      <c r="J990" s="35">
        <v>6000</v>
      </c>
      <c r="K990" s="35">
        <v>47000</v>
      </c>
    </row>
    <row r="991" spans="1:11" x14ac:dyDescent="0.25">
      <c r="A991">
        <v>986</v>
      </c>
      <c r="B991" t="s">
        <v>1033</v>
      </c>
      <c r="C991" t="s">
        <v>3258</v>
      </c>
      <c r="D991" t="s">
        <v>1035</v>
      </c>
      <c r="E991" t="s">
        <v>3259</v>
      </c>
      <c r="F991" s="40">
        <v>45190</v>
      </c>
      <c r="G991" t="s">
        <v>467</v>
      </c>
      <c r="H991" t="s">
        <v>466</v>
      </c>
      <c r="I991" t="s">
        <v>9</v>
      </c>
      <c r="J991" s="35">
        <v>5000</v>
      </c>
      <c r="K991" s="35">
        <v>50000</v>
      </c>
    </row>
    <row r="992" spans="1:11" x14ac:dyDescent="0.25">
      <c r="A992">
        <v>987</v>
      </c>
      <c r="B992" t="s">
        <v>1484</v>
      </c>
      <c r="C992" t="s">
        <v>3260</v>
      </c>
      <c r="D992" t="s">
        <v>1486</v>
      </c>
      <c r="E992" t="s">
        <v>3261</v>
      </c>
      <c r="F992" s="40">
        <v>45190</v>
      </c>
      <c r="G992" t="s">
        <v>413</v>
      </c>
      <c r="H992" t="s">
        <v>412</v>
      </c>
      <c r="I992" t="s">
        <v>9</v>
      </c>
      <c r="J992" s="35">
        <v>2000</v>
      </c>
      <c r="K992" s="35">
        <v>18000</v>
      </c>
    </row>
    <row r="993" spans="1:11" x14ac:dyDescent="0.25">
      <c r="A993">
        <v>988</v>
      </c>
      <c r="B993" t="s">
        <v>1458</v>
      </c>
      <c r="C993" t="s">
        <v>3262</v>
      </c>
      <c r="D993" t="s">
        <v>1460</v>
      </c>
      <c r="E993" t="s">
        <v>3263</v>
      </c>
      <c r="F993" s="40">
        <v>45190</v>
      </c>
      <c r="G993" t="s">
        <v>418</v>
      </c>
      <c r="H993" t="s">
        <v>419</v>
      </c>
      <c r="I993" t="s">
        <v>9</v>
      </c>
      <c r="J993" s="35">
        <v>50000</v>
      </c>
      <c r="K993" s="35">
        <v>300000</v>
      </c>
    </row>
    <row r="994" spans="1:11" x14ac:dyDescent="0.25">
      <c r="A994">
        <v>989</v>
      </c>
      <c r="B994" t="s">
        <v>1462</v>
      </c>
      <c r="C994" t="s">
        <v>3264</v>
      </c>
      <c r="D994" t="s">
        <v>1464</v>
      </c>
      <c r="E994" t="s">
        <v>3265</v>
      </c>
      <c r="F994" s="40">
        <v>45190</v>
      </c>
      <c r="G994" t="s">
        <v>453</v>
      </c>
      <c r="H994" t="s">
        <v>452</v>
      </c>
      <c r="I994" t="s">
        <v>9</v>
      </c>
      <c r="J994" s="35">
        <v>5000</v>
      </c>
      <c r="K994" s="35">
        <v>55000</v>
      </c>
    </row>
    <row r="995" spans="1:11" x14ac:dyDescent="0.25">
      <c r="A995">
        <v>990</v>
      </c>
      <c r="B995" t="s">
        <v>1452</v>
      </c>
      <c r="C995" t="s">
        <v>3266</v>
      </c>
      <c r="D995" t="s">
        <v>1454</v>
      </c>
      <c r="E995" t="s">
        <v>3267</v>
      </c>
      <c r="F995" s="40">
        <v>45190</v>
      </c>
      <c r="G995" t="s">
        <v>433</v>
      </c>
      <c r="H995" t="s">
        <v>432</v>
      </c>
      <c r="I995" t="s">
        <v>9</v>
      </c>
      <c r="J995" s="35">
        <v>5000</v>
      </c>
      <c r="K995" s="35">
        <v>40000</v>
      </c>
    </row>
    <row r="996" spans="1:11" x14ac:dyDescent="0.25">
      <c r="A996">
        <v>991</v>
      </c>
      <c r="B996" t="s">
        <v>1045</v>
      </c>
      <c r="C996" t="s">
        <v>3268</v>
      </c>
      <c r="D996" t="s">
        <v>1047</v>
      </c>
      <c r="E996" t="s">
        <v>3269</v>
      </c>
      <c r="F996" s="40">
        <v>45190</v>
      </c>
      <c r="G996" t="s">
        <v>425</v>
      </c>
      <c r="H996" t="s">
        <v>424</v>
      </c>
      <c r="I996" t="s">
        <v>9</v>
      </c>
      <c r="J996" s="35">
        <v>5000</v>
      </c>
      <c r="K996" s="35">
        <v>50000</v>
      </c>
    </row>
    <row r="997" spans="1:11" x14ac:dyDescent="0.25">
      <c r="A997">
        <v>992</v>
      </c>
      <c r="B997" t="s">
        <v>1041</v>
      </c>
      <c r="C997" t="s">
        <v>3270</v>
      </c>
      <c r="D997" t="s">
        <v>1043</v>
      </c>
      <c r="E997" t="s">
        <v>3271</v>
      </c>
      <c r="F997" s="40">
        <v>45190</v>
      </c>
      <c r="G997" t="s">
        <v>443</v>
      </c>
      <c r="H997" t="s">
        <v>442</v>
      </c>
      <c r="I997" t="s">
        <v>9</v>
      </c>
      <c r="J997" s="35">
        <v>5000</v>
      </c>
      <c r="K997" s="35">
        <v>36000</v>
      </c>
    </row>
    <row r="998" spans="1:11" x14ac:dyDescent="0.25">
      <c r="A998">
        <v>993</v>
      </c>
      <c r="B998" t="s">
        <v>1029</v>
      </c>
      <c r="C998" t="s">
        <v>3272</v>
      </c>
      <c r="D998" t="s">
        <v>1031</v>
      </c>
      <c r="E998" t="s">
        <v>3273</v>
      </c>
      <c r="F998" s="40">
        <v>45190</v>
      </c>
      <c r="G998" t="s">
        <v>411</v>
      </c>
      <c r="H998" t="s">
        <v>410</v>
      </c>
      <c r="I998" t="s">
        <v>9</v>
      </c>
      <c r="J998" s="35">
        <v>5000</v>
      </c>
      <c r="K998" s="35">
        <v>45000</v>
      </c>
    </row>
    <row r="999" spans="1:11" x14ac:dyDescent="0.25">
      <c r="A999">
        <v>994</v>
      </c>
      <c r="B999" t="s">
        <v>1037</v>
      </c>
      <c r="C999" t="s">
        <v>3274</v>
      </c>
      <c r="D999" t="s">
        <v>1039</v>
      </c>
      <c r="E999" t="s">
        <v>3275</v>
      </c>
      <c r="F999" s="40">
        <v>45190</v>
      </c>
      <c r="G999" t="s">
        <v>441</v>
      </c>
      <c r="H999" t="s">
        <v>440</v>
      </c>
      <c r="I999" t="s">
        <v>9</v>
      </c>
      <c r="J999" s="35">
        <v>5000</v>
      </c>
      <c r="K999" s="35">
        <v>24000</v>
      </c>
    </row>
    <row r="1000" spans="1:11" x14ac:dyDescent="0.25">
      <c r="A1000">
        <v>995</v>
      </c>
      <c r="B1000" t="s">
        <v>1021</v>
      </c>
      <c r="C1000" t="s">
        <v>3276</v>
      </c>
      <c r="D1000" t="s">
        <v>1023</v>
      </c>
      <c r="E1000" t="s">
        <v>3277</v>
      </c>
      <c r="F1000" s="40">
        <v>45190</v>
      </c>
      <c r="G1000" t="s">
        <v>415</v>
      </c>
      <c r="H1000" t="s">
        <v>414</v>
      </c>
      <c r="I1000" t="s">
        <v>9</v>
      </c>
      <c r="J1000" s="35">
        <v>10000</v>
      </c>
      <c r="K1000" s="35">
        <v>175000</v>
      </c>
    </row>
    <row r="1001" spans="1:11" x14ac:dyDescent="0.25">
      <c r="A1001">
        <v>996</v>
      </c>
      <c r="B1001" t="s">
        <v>1480</v>
      </c>
      <c r="C1001" t="s">
        <v>3278</v>
      </c>
      <c r="D1001" t="s">
        <v>1482</v>
      </c>
      <c r="E1001" t="s">
        <v>3279</v>
      </c>
      <c r="F1001" s="40">
        <v>45190</v>
      </c>
      <c r="G1001" t="s">
        <v>421</v>
      </c>
      <c r="H1001" t="s">
        <v>420</v>
      </c>
      <c r="I1001" t="s">
        <v>9</v>
      </c>
      <c r="J1001" s="35">
        <v>3000</v>
      </c>
      <c r="K1001" s="35">
        <v>28000</v>
      </c>
    </row>
    <row r="1002" spans="1:11" x14ac:dyDescent="0.25">
      <c r="A1002">
        <v>997</v>
      </c>
      <c r="B1002" t="s">
        <v>2596</v>
      </c>
      <c r="C1002" t="s">
        <v>3280</v>
      </c>
      <c r="D1002" t="s">
        <v>2598</v>
      </c>
      <c r="E1002" t="s">
        <v>3281</v>
      </c>
      <c r="F1002" s="40">
        <v>45190</v>
      </c>
      <c r="G1002" t="s">
        <v>1725</v>
      </c>
      <c r="H1002" t="s">
        <v>1724</v>
      </c>
      <c r="I1002" t="s">
        <v>9</v>
      </c>
      <c r="J1002" s="35">
        <v>10000</v>
      </c>
      <c r="K1002" s="35">
        <v>50000</v>
      </c>
    </row>
    <row r="1003" spans="1:11" x14ac:dyDescent="0.25">
      <c r="A1003">
        <v>998</v>
      </c>
      <c r="B1003" t="s">
        <v>2781</v>
      </c>
      <c r="C1003" t="s">
        <v>3282</v>
      </c>
      <c r="D1003" t="s">
        <v>2783</v>
      </c>
      <c r="E1003" t="s">
        <v>3283</v>
      </c>
      <c r="F1003" s="40">
        <v>45190</v>
      </c>
      <c r="G1003" t="s">
        <v>191</v>
      </c>
      <c r="H1003" t="s">
        <v>190</v>
      </c>
      <c r="I1003" t="s">
        <v>9</v>
      </c>
      <c r="J1003" s="35">
        <v>10000</v>
      </c>
      <c r="K1003" s="35">
        <v>40000</v>
      </c>
    </row>
    <row r="1004" spans="1:11" x14ac:dyDescent="0.25">
      <c r="A1004">
        <v>999</v>
      </c>
      <c r="B1004" t="s">
        <v>2115</v>
      </c>
      <c r="C1004" t="s">
        <v>3284</v>
      </c>
      <c r="D1004" t="s">
        <v>2117</v>
      </c>
      <c r="E1004" t="s">
        <v>3285</v>
      </c>
      <c r="F1004" s="40">
        <v>45190</v>
      </c>
      <c r="G1004" t="s">
        <v>840</v>
      </c>
      <c r="H1004" t="s">
        <v>839</v>
      </c>
      <c r="I1004" t="s">
        <v>9</v>
      </c>
      <c r="J1004" s="35">
        <v>10000</v>
      </c>
      <c r="K1004" s="35">
        <v>60000</v>
      </c>
    </row>
    <row r="1005" spans="1:11" x14ac:dyDescent="0.25">
      <c r="A1005">
        <v>1000</v>
      </c>
      <c r="B1005" t="s">
        <v>555</v>
      </c>
      <c r="C1005" t="s">
        <v>3286</v>
      </c>
      <c r="D1005" t="s">
        <v>557</v>
      </c>
      <c r="E1005" t="s">
        <v>3287</v>
      </c>
      <c r="F1005" s="40">
        <v>45190</v>
      </c>
      <c r="G1005" t="s">
        <v>187</v>
      </c>
      <c r="H1005" t="s">
        <v>186</v>
      </c>
      <c r="I1005" t="s">
        <v>9</v>
      </c>
      <c r="J1005" s="35">
        <v>5000</v>
      </c>
      <c r="K1005" s="35">
        <v>55000</v>
      </c>
    </row>
    <row r="1006" spans="1:11" x14ac:dyDescent="0.25">
      <c r="A1006">
        <v>1001</v>
      </c>
      <c r="B1006" t="s">
        <v>1526</v>
      </c>
      <c r="C1006" t="s">
        <v>3288</v>
      </c>
      <c r="D1006" t="s">
        <v>1528</v>
      </c>
      <c r="E1006" t="s">
        <v>3289</v>
      </c>
      <c r="F1006" s="40">
        <v>45190</v>
      </c>
      <c r="G1006" t="s">
        <v>197</v>
      </c>
      <c r="H1006" t="s">
        <v>196</v>
      </c>
      <c r="I1006" t="s">
        <v>9</v>
      </c>
      <c r="J1006" s="35">
        <v>10000</v>
      </c>
      <c r="K1006" s="35">
        <v>50000</v>
      </c>
    </row>
    <row r="1007" spans="1:11" x14ac:dyDescent="0.25">
      <c r="A1007">
        <v>1002</v>
      </c>
      <c r="B1007" t="s">
        <v>591</v>
      </c>
      <c r="C1007" t="s">
        <v>3290</v>
      </c>
      <c r="D1007" t="s">
        <v>593</v>
      </c>
      <c r="E1007" t="s">
        <v>3291</v>
      </c>
      <c r="F1007" s="40">
        <v>45190</v>
      </c>
      <c r="G1007" t="s">
        <v>155</v>
      </c>
      <c r="H1007" t="s">
        <v>154</v>
      </c>
      <c r="I1007" t="s">
        <v>9</v>
      </c>
      <c r="J1007" s="35">
        <v>10000</v>
      </c>
      <c r="K1007" s="35">
        <v>150000</v>
      </c>
    </row>
    <row r="1008" spans="1:11" x14ac:dyDescent="0.25">
      <c r="A1008">
        <v>1003</v>
      </c>
      <c r="B1008" t="s">
        <v>587</v>
      </c>
      <c r="C1008" t="s">
        <v>3292</v>
      </c>
      <c r="D1008" t="s">
        <v>589</v>
      </c>
      <c r="E1008" t="s">
        <v>3293</v>
      </c>
      <c r="F1008" s="40">
        <v>45190</v>
      </c>
      <c r="G1008" t="s">
        <v>168</v>
      </c>
      <c r="H1008" t="s">
        <v>167</v>
      </c>
      <c r="I1008" t="s">
        <v>9</v>
      </c>
      <c r="J1008" s="35">
        <v>10000</v>
      </c>
      <c r="K1008" s="35">
        <v>60000</v>
      </c>
    </row>
    <row r="1009" spans="1:11" x14ac:dyDescent="0.25">
      <c r="A1009">
        <v>1004</v>
      </c>
      <c r="B1009" t="s">
        <v>567</v>
      </c>
      <c r="C1009" t="s">
        <v>3294</v>
      </c>
      <c r="D1009" t="s">
        <v>569</v>
      </c>
      <c r="E1009" t="s">
        <v>3295</v>
      </c>
      <c r="F1009" s="40">
        <v>45190</v>
      </c>
      <c r="G1009" t="s">
        <v>171</v>
      </c>
      <c r="H1009" t="s">
        <v>170</v>
      </c>
      <c r="I1009" t="s">
        <v>9</v>
      </c>
      <c r="J1009" s="35">
        <v>5000</v>
      </c>
      <c r="K1009" s="35">
        <v>60000</v>
      </c>
    </row>
    <row r="1010" spans="1:11" x14ac:dyDescent="0.25">
      <c r="A1010">
        <v>1005</v>
      </c>
      <c r="B1010" t="s">
        <v>1161</v>
      </c>
      <c r="C1010" t="s">
        <v>3296</v>
      </c>
      <c r="D1010" t="s">
        <v>1163</v>
      </c>
      <c r="E1010" t="s">
        <v>3297</v>
      </c>
      <c r="F1010" s="40">
        <v>45190</v>
      </c>
      <c r="G1010" t="s">
        <v>179</v>
      </c>
      <c r="H1010" t="s">
        <v>178</v>
      </c>
      <c r="I1010" t="s">
        <v>9</v>
      </c>
      <c r="J1010" s="35">
        <v>10000</v>
      </c>
      <c r="K1010" s="35">
        <v>50000</v>
      </c>
    </row>
    <row r="1011" spans="1:11" x14ac:dyDescent="0.25">
      <c r="A1011">
        <v>1006</v>
      </c>
      <c r="B1011" t="s">
        <v>599</v>
      </c>
      <c r="C1011" t="s">
        <v>3298</v>
      </c>
      <c r="D1011" t="s">
        <v>601</v>
      </c>
      <c r="E1011" t="s">
        <v>3299</v>
      </c>
      <c r="F1011" s="40">
        <v>45190</v>
      </c>
      <c r="G1011" t="s">
        <v>157</v>
      </c>
      <c r="H1011" t="s">
        <v>156</v>
      </c>
      <c r="I1011" t="s">
        <v>9</v>
      </c>
      <c r="J1011" s="35">
        <v>10000</v>
      </c>
      <c r="K1011" s="35">
        <v>80000</v>
      </c>
    </row>
    <row r="1012" spans="1:11" x14ac:dyDescent="0.25">
      <c r="A1012">
        <v>1007</v>
      </c>
      <c r="B1012" t="s">
        <v>2107</v>
      </c>
      <c r="C1012" t="s">
        <v>3300</v>
      </c>
      <c r="D1012" t="s">
        <v>2109</v>
      </c>
      <c r="E1012" t="s">
        <v>3301</v>
      </c>
      <c r="F1012" s="40">
        <v>45190</v>
      </c>
      <c r="G1012" t="s">
        <v>175</v>
      </c>
      <c r="H1012" t="s">
        <v>174</v>
      </c>
      <c r="I1012" t="s">
        <v>9</v>
      </c>
      <c r="J1012" s="35">
        <v>5000</v>
      </c>
      <c r="K1012" s="35">
        <v>20000</v>
      </c>
    </row>
    <row r="1013" spans="1:11" x14ac:dyDescent="0.25">
      <c r="A1013">
        <v>1008</v>
      </c>
      <c r="B1013" t="s">
        <v>2294</v>
      </c>
      <c r="C1013" t="s">
        <v>3302</v>
      </c>
      <c r="D1013" t="s">
        <v>2296</v>
      </c>
      <c r="E1013" t="s">
        <v>3303</v>
      </c>
      <c r="F1013" s="40">
        <v>45190</v>
      </c>
      <c r="G1013" t="s">
        <v>1343</v>
      </c>
      <c r="H1013" t="s">
        <v>1342</v>
      </c>
      <c r="I1013" t="s">
        <v>9</v>
      </c>
      <c r="J1013" s="35">
        <v>5000</v>
      </c>
      <c r="K1013" s="35">
        <v>30000</v>
      </c>
    </row>
    <row r="1014" spans="1:11" x14ac:dyDescent="0.25">
      <c r="A1014">
        <v>1009</v>
      </c>
      <c r="B1014" t="s">
        <v>3304</v>
      </c>
      <c r="C1014" t="s">
        <v>3305</v>
      </c>
      <c r="D1014" t="s">
        <v>3306</v>
      </c>
      <c r="E1014" t="s">
        <v>3307</v>
      </c>
      <c r="F1014" s="40">
        <v>45190</v>
      </c>
      <c r="G1014" t="s">
        <v>3223</v>
      </c>
      <c r="H1014" t="s">
        <v>3222</v>
      </c>
      <c r="I1014" t="s">
        <v>9</v>
      </c>
      <c r="J1014" s="35">
        <v>5000</v>
      </c>
      <c r="K1014" s="35">
        <v>10000</v>
      </c>
    </row>
    <row r="1015" spans="1:11" x14ac:dyDescent="0.25">
      <c r="A1015">
        <v>1010</v>
      </c>
      <c r="B1015" t="s">
        <v>3308</v>
      </c>
      <c r="C1015" t="s">
        <v>3309</v>
      </c>
      <c r="D1015" t="s">
        <v>3310</v>
      </c>
      <c r="E1015" t="s">
        <v>3311</v>
      </c>
      <c r="F1015" s="40">
        <v>45190</v>
      </c>
      <c r="G1015" t="s">
        <v>3219</v>
      </c>
      <c r="H1015" t="s">
        <v>3218</v>
      </c>
      <c r="I1015" t="s">
        <v>9</v>
      </c>
      <c r="J1015" s="35">
        <v>10000</v>
      </c>
      <c r="K1015" s="35">
        <v>20000</v>
      </c>
    </row>
    <row r="1016" spans="1:11" x14ac:dyDescent="0.25">
      <c r="A1016">
        <v>1011</v>
      </c>
      <c r="B1016" t="s">
        <v>2298</v>
      </c>
      <c r="C1016" t="s">
        <v>3312</v>
      </c>
      <c r="D1016" t="s">
        <v>2300</v>
      </c>
      <c r="E1016" t="s">
        <v>3313</v>
      </c>
      <c r="F1016" s="40">
        <v>45190</v>
      </c>
      <c r="G1016" t="s">
        <v>1321</v>
      </c>
      <c r="H1016" t="s">
        <v>1320</v>
      </c>
      <c r="I1016" t="s">
        <v>9</v>
      </c>
      <c r="J1016" s="35">
        <v>5000</v>
      </c>
      <c r="K1016" s="35">
        <v>35000</v>
      </c>
    </row>
    <row r="1017" spans="1:11" x14ac:dyDescent="0.25">
      <c r="A1017">
        <v>1012</v>
      </c>
      <c r="B1017" t="s">
        <v>2269</v>
      </c>
      <c r="C1017" t="s">
        <v>3314</v>
      </c>
      <c r="D1017" t="s">
        <v>2271</v>
      </c>
      <c r="E1017" t="s">
        <v>3315</v>
      </c>
      <c r="F1017" s="40">
        <v>45190</v>
      </c>
      <c r="G1017" t="s">
        <v>1333</v>
      </c>
      <c r="H1017" t="s">
        <v>1332</v>
      </c>
      <c r="I1017" t="s">
        <v>9</v>
      </c>
      <c r="J1017" s="35">
        <v>5000</v>
      </c>
      <c r="K1017" s="35">
        <v>40000</v>
      </c>
    </row>
    <row r="1018" spans="1:11" x14ac:dyDescent="0.25">
      <c r="A1018">
        <v>1013</v>
      </c>
      <c r="B1018" t="s">
        <v>2290</v>
      </c>
      <c r="C1018" t="s">
        <v>3316</v>
      </c>
      <c r="D1018" t="s">
        <v>2292</v>
      </c>
      <c r="E1018" t="s">
        <v>3317</v>
      </c>
      <c r="F1018" s="40">
        <v>45190</v>
      </c>
      <c r="G1018" t="s">
        <v>1331</v>
      </c>
      <c r="H1018" t="s">
        <v>1330</v>
      </c>
      <c r="I1018" t="s">
        <v>9</v>
      </c>
      <c r="J1018" s="35">
        <v>5000</v>
      </c>
      <c r="K1018" s="35">
        <v>25000</v>
      </c>
    </row>
    <row r="1019" spans="1:11" x14ac:dyDescent="0.25">
      <c r="A1019">
        <v>1014</v>
      </c>
      <c r="B1019" t="s">
        <v>2261</v>
      </c>
      <c r="C1019" t="s">
        <v>3318</v>
      </c>
      <c r="D1019" t="s">
        <v>2263</v>
      </c>
      <c r="E1019" t="s">
        <v>3319</v>
      </c>
      <c r="F1019" s="40">
        <v>45190</v>
      </c>
      <c r="G1019" t="s">
        <v>1329</v>
      </c>
      <c r="H1019" t="s">
        <v>1328</v>
      </c>
      <c r="I1019" t="s">
        <v>9</v>
      </c>
      <c r="J1019" s="35">
        <v>5000</v>
      </c>
      <c r="K1019" s="35">
        <v>30000</v>
      </c>
    </row>
    <row r="1020" spans="1:11" x14ac:dyDescent="0.25">
      <c r="A1020">
        <v>1015</v>
      </c>
      <c r="B1020" t="s">
        <v>2265</v>
      </c>
      <c r="C1020" t="s">
        <v>3320</v>
      </c>
      <c r="D1020" t="s">
        <v>2267</v>
      </c>
      <c r="E1020" t="s">
        <v>3321</v>
      </c>
      <c r="F1020" s="40">
        <v>45190</v>
      </c>
      <c r="G1020" t="s">
        <v>1323</v>
      </c>
      <c r="H1020" t="s">
        <v>1322</v>
      </c>
      <c r="I1020" t="s">
        <v>9</v>
      </c>
      <c r="J1020" s="35">
        <v>10000</v>
      </c>
      <c r="K1020" s="35">
        <v>70000</v>
      </c>
    </row>
    <row r="1021" spans="1:11" x14ac:dyDescent="0.25">
      <c r="A1021">
        <v>1016</v>
      </c>
      <c r="B1021" t="s">
        <v>1370</v>
      </c>
      <c r="C1021" t="s">
        <v>3322</v>
      </c>
      <c r="D1021" t="s">
        <v>1372</v>
      </c>
      <c r="E1021" t="s">
        <v>3323</v>
      </c>
      <c r="F1021" s="40">
        <v>45190</v>
      </c>
      <c r="G1021" t="s">
        <v>864</v>
      </c>
      <c r="H1021" t="s">
        <v>863</v>
      </c>
      <c r="I1021" t="s">
        <v>9</v>
      </c>
      <c r="J1021" s="35">
        <v>5000</v>
      </c>
      <c r="K1021" s="35">
        <v>85000</v>
      </c>
    </row>
    <row r="1022" spans="1:11" x14ac:dyDescent="0.25">
      <c r="A1022">
        <v>1017</v>
      </c>
      <c r="B1022" t="s">
        <v>1820</v>
      </c>
      <c r="C1022" t="s">
        <v>3324</v>
      </c>
      <c r="D1022" t="s">
        <v>1822</v>
      </c>
      <c r="E1022" t="s">
        <v>3325</v>
      </c>
      <c r="F1022" s="40">
        <v>45190</v>
      </c>
      <c r="G1022" t="s">
        <v>862</v>
      </c>
      <c r="H1022" t="s">
        <v>861</v>
      </c>
      <c r="I1022" t="s">
        <v>9</v>
      </c>
      <c r="J1022" s="35">
        <v>100000</v>
      </c>
      <c r="K1022" s="35">
        <v>430000</v>
      </c>
    </row>
    <row r="1023" spans="1:11" x14ac:dyDescent="0.25">
      <c r="A1023">
        <v>1018</v>
      </c>
      <c r="B1023" t="s">
        <v>3326</v>
      </c>
      <c r="C1023" t="s">
        <v>3327</v>
      </c>
      <c r="D1023" t="s">
        <v>3328</v>
      </c>
      <c r="E1023" t="s">
        <v>3329</v>
      </c>
      <c r="F1023" s="40">
        <v>45190</v>
      </c>
      <c r="G1023" t="s">
        <v>2409</v>
      </c>
      <c r="H1023" t="s">
        <v>2408</v>
      </c>
      <c r="I1023" t="s">
        <v>9</v>
      </c>
      <c r="J1023" s="35">
        <v>20000</v>
      </c>
      <c r="K1023" s="35">
        <v>40000</v>
      </c>
    </row>
    <row r="1024" spans="1:11" x14ac:dyDescent="0.25">
      <c r="A1024">
        <v>1019</v>
      </c>
      <c r="B1024" t="s">
        <v>1356</v>
      </c>
      <c r="C1024" t="s">
        <v>3330</v>
      </c>
      <c r="D1024" t="s">
        <v>1358</v>
      </c>
      <c r="E1024" t="s">
        <v>3331</v>
      </c>
      <c r="F1024" s="40">
        <v>45190</v>
      </c>
      <c r="G1024" t="s">
        <v>846</v>
      </c>
      <c r="H1024" t="s">
        <v>845</v>
      </c>
      <c r="I1024" t="s">
        <v>9</v>
      </c>
      <c r="J1024" s="35">
        <v>15000</v>
      </c>
      <c r="K1024" s="35">
        <v>115000</v>
      </c>
    </row>
    <row r="1025" spans="1:11" x14ac:dyDescent="0.25">
      <c r="A1025">
        <v>1020</v>
      </c>
      <c r="B1025" t="s">
        <v>3332</v>
      </c>
      <c r="C1025" t="s">
        <v>3333</v>
      </c>
      <c r="D1025" t="s">
        <v>3334</v>
      </c>
      <c r="E1025" t="s">
        <v>3335</v>
      </c>
      <c r="F1025" s="40">
        <v>45190</v>
      </c>
      <c r="G1025" t="s">
        <v>850</v>
      </c>
      <c r="H1025" t="s">
        <v>849</v>
      </c>
      <c r="I1025" t="s">
        <v>9</v>
      </c>
      <c r="J1025" s="35">
        <v>5000</v>
      </c>
      <c r="K1025" s="35">
        <v>10000</v>
      </c>
    </row>
    <row r="1026" spans="1:11" x14ac:dyDescent="0.25">
      <c r="A1026">
        <v>1021</v>
      </c>
      <c r="B1026" t="s">
        <v>1360</v>
      </c>
      <c r="C1026" t="s">
        <v>3336</v>
      </c>
      <c r="D1026" t="s">
        <v>1362</v>
      </c>
      <c r="E1026" t="s">
        <v>3337</v>
      </c>
      <c r="F1026" s="40">
        <v>45190</v>
      </c>
      <c r="G1026" t="s">
        <v>844</v>
      </c>
      <c r="H1026" t="s">
        <v>843</v>
      </c>
      <c r="I1026" t="s">
        <v>9</v>
      </c>
      <c r="J1026" s="35">
        <v>11000</v>
      </c>
      <c r="K1026" s="35">
        <v>74000</v>
      </c>
    </row>
    <row r="1027" spans="1:11" x14ac:dyDescent="0.25">
      <c r="A1027">
        <v>1022</v>
      </c>
      <c r="B1027" t="s">
        <v>1097</v>
      </c>
      <c r="C1027" t="s">
        <v>3338</v>
      </c>
      <c r="D1027" t="s">
        <v>1099</v>
      </c>
      <c r="E1027" t="s">
        <v>3339</v>
      </c>
      <c r="F1027" s="40">
        <v>45190</v>
      </c>
      <c r="G1027" t="s">
        <v>379</v>
      </c>
      <c r="H1027" t="s">
        <v>378</v>
      </c>
      <c r="I1027" t="s">
        <v>9</v>
      </c>
      <c r="J1027" s="35">
        <v>5000</v>
      </c>
      <c r="K1027" s="35">
        <v>55000</v>
      </c>
    </row>
    <row r="1028" spans="1:11" x14ac:dyDescent="0.25">
      <c r="A1028">
        <v>1023</v>
      </c>
      <c r="B1028" t="s">
        <v>2027</v>
      </c>
      <c r="C1028" t="s">
        <v>3340</v>
      </c>
      <c r="D1028" t="s">
        <v>2657</v>
      </c>
      <c r="E1028" t="s">
        <v>3341</v>
      </c>
      <c r="F1028" s="40">
        <v>45190</v>
      </c>
      <c r="G1028" t="s">
        <v>1353</v>
      </c>
      <c r="H1028" t="s">
        <v>1352</v>
      </c>
      <c r="I1028" t="s">
        <v>9</v>
      </c>
      <c r="J1028" s="35">
        <v>15000</v>
      </c>
      <c r="K1028" s="35">
        <v>95000</v>
      </c>
    </row>
    <row r="1029" spans="1:11" x14ac:dyDescent="0.25">
      <c r="A1029">
        <v>1024</v>
      </c>
      <c r="B1029" t="s">
        <v>1608</v>
      </c>
      <c r="C1029" t="s">
        <v>3342</v>
      </c>
      <c r="D1029" t="s">
        <v>1610</v>
      </c>
      <c r="E1029" t="s">
        <v>3343</v>
      </c>
      <c r="F1029" s="40">
        <v>45190</v>
      </c>
      <c r="G1029" t="s">
        <v>377</v>
      </c>
      <c r="H1029" t="s">
        <v>376</v>
      </c>
      <c r="I1029" t="s">
        <v>9</v>
      </c>
      <c r="J1029" s="35">
        <v>10000</v>
      </c>
      <c r="K1029" s="35">
        <v>50000</v>
      </c>
    </row>
    <row r="1030" spans="1:11" x14ac:dyDescent="0.25">
      <c r="A1030">
        <v>1025</v>
      </c>
      <c r="B1030" t="s">
        <v>2047</v>
      </c>
      <c r="C1030" t="s">
        <v>3344</v>
      </c>
      <c r="D1030" t="s">
        <v>2049</v>
      </c>
      <c r="E1030" t="s">
        <v>3345</v>
      </c>
      <c r="F1030" s="40">
        <v>45190</v>
      </c>
      <c r="G1030" t="s">
        <v>399</v>
      </c>
      <c r="H1030" t="s">
        <v>398</v>
      </c>
      <c r="I1030" t="s">
        <v>9</v>
      </c>
      <c r="J1030" s="35">
        <v>15000</v>
      </c>
      <c r="K1030" s="35">
        <v>50000</v>
      </c>
    </row>
    <row r="1031" spans="1:11" x14ac:dyDescent="0.25">
      <c r="A1031">
        <v>1026</v>
      </c>
      <c r="B1031" t="s">
        <v>2652</v>
      </c>
      <c r="C1031" t="s">
        <v>3346</v>
      </c>
      <c r="D1031" t="s">
        <v>2654</v>
      </c>
      <c r="E1031" t="s">
        <v>3347</v>
      </c>
      <c r="F1031" s="40">
        <v>45190</v>
      </c>
      <c r="G1031" t="s">
        <v>1351</v>
      </c>
      <c r="H1031" t="s">
        <v>1350</v>
      </c>
      <c r="I1031" t="s">
        <v>9</v>
      </c>
      <c r="J1031" s="35">
        <v>5000</v>
      </c>
      <c r="K1031" s="35">
        <v>25000</v>
      </c>
    </row>
    <row r="1032" spans="1:11" x14ac:dyDescent="0.25">
      <c r="A1032">
        <v>1027</v>
      </c>
      <c r="B1032" t="s">
        <v>1077</v>
      </c>
      <c r="C1032" t="s">
        <v>3348</v>
      </c>
      <c r="D1032" t="s">
        <v>1079</v>
      </c>
      <c r="E1032" t="s">
        <v>3349</v>
      </c>
      <c r="F1032" s="40">
        <v>45190</v>
      </c>
      <c r="G1032" t="s">
        <v>383</v>
      </c>
      <c r="H1032" t="s">
        <v>382</v>
      </c>
      <c r="I1032" t="s">
        <v>9</v>
      </c>
      <c r="J1032" s="35">
        <v>15000</v>
      </c>
      <c r="K1032" s="35">
        <v>115000</v>
      </c>
    </row>
    <row r="1033" spans="1:11" x14ac:dyDescent="0.25">
      <c r="A1033">
        <v>1028</v>
      </c>
      <c r="B1033" t="s">
        <v>3186</v>
      </c>
      <c r="C1033" t="s">
        <v>3350</v>
      </c>
      <c r="D1033" t="s">
        <v>3188</v>
      </c>
      <c r="E1033" t="s">
        <v>3351</v>
      </c>
      <c r="F1033" s="40">
        <v>45190</v>
      </c>
      <c r="G1033" t="s">
        <v>409</v>
      </c>
      <c r="H1033" t="s">
        <v>408</v>
      </c>
      <c r="I1033" t="s">
        <v>9</v>
      </c>
      <c r="J1033" s="35">
        <v>10000</v>
      </c>
      <c r="K1033" s="35">
        <v>30000</v>
      </c>
    </row>
    <row r="1034" spans="1:11" x14ac:dyDescent="0.25">
      <c r="A1034">
        <v>1029</v>
      </c>
      <c r="B1034" t="s">
        <v>1620</v>
      </c>
      <c r="C1034" t="s">
        <v>3352</v>
      </c>
      <c r="D1034" t="s">
        <v>1622</v>
      </c>
      <c r="E1034" t="s">
        <v>3353</v>
      </c>
      <c r="F1034" s="40">
        <v>45190</v>
      </c>
      <c r="G1034" t="s">
        <v>401</v>
      </c>
      <c r="H1034" t="s">
        <v>400</v>
      </c>
      <c r="I1034" t="s">
        <v>9</v>
      </c>
      <c r="J1034" s="35">
        <v>10000</v>
      </c>
      <c r="K1034" s="35">
        <v>35000</v>
      </c>
    </row>
    <row r="1035" spans="1:11" x14ac:dyDescent="0.25">
      <c r="A1035">
        <v>1030</v>
      </c>
      <c r="B1035" t="s">
        <v>1135</v>
      </c>
      <c r="C1035" t="s">
        <v>3354</v>
      </c>
      <c r="D1035" t="s">
        <v>1137</v>
      </c>
      <c r="E1035" t="s">
        <v>3355</v>
      </c>
      <c r="F1035" s="40">
        <v>45190</v>
      </c>
      <c r="G1035" t="s">
        <v>489</v>
      </c>
      <c r="H1035" t="s">
        <v>488</v>
      </c>
      <c r="I1035" t="s">
        <v>9</v>
      </c>
      <c r="J1035" s="35">
        <v>10000</v>
      </c>
      <c r="K1035" s="35">
        <v>50000</v>
      </c>
    </row>
    <row r="1036" spans="1:11" x14ac:dyDescent="0.25">
      <c r="A1036">
        <v>1031</v>
      </c>
      <c r="B1036" t="s">
        <v>1576</v>
      </c>
      <c r="C1036" t="s">
        <v>3356</v>
      </c>
      <c r="D1036" t="s">
        <v>1578</v>
      </c>
      <c r="E1036" t="s">
        <v>3357</v>
      </c>
      <c r="F1036" s="40">
        <v>45190</v>
      </c>
      <c r="G1036" t="s">
        <v>517</v>
      </c>
      <c r="H1036" t="s">
        <v>516</v>
      </c>
      <c r="I1036" t="s">
        <v>9</v>
      </c>
      <c r="J1036" s="35">
        <v>15000</v>
      </c>
      <c r="K1036" s="35">
        <v>45000</v>
      </c>
    </row>
    <row r="1037" spans="1:11" x14ac:dyDescent="0.25">
      <c r="A1037">
        <v>1032</v>
      </c>
      <c r="B1037" t="s">
        <v>1139</v>
      </c>
      <c r="C1037" t="s">
        <v>3358</v>
      </c>
      <c r="D1037" t="s">
        <v>1141</v>
      </c>
      <c r="E1037" t="s">
        <v>3359</v>
      </c>
      <c r="F1037" s="40">
        <v>45190</v>
      </c>
      <c r="G1037" t="s">
        <v>519</v>
      </c>
      <c r="H1037" t="s">
        <v>518</v>
      </c>
      <c r="I1037" t="s">
        <v>9</v>
      </c>
      <c r="J1037" s="35">
        <v>5000</v>
      </c>
      <c r="K1037" s="35">
        <v>35000</v>
      </c>
    </row>
    <row r="1038" spans="1:11" x14ac:dyDescent="0.25">
      <c r="A1038">
        <v>1033</v>
      </c>
      <c r="B1038" t="s">
        <v>1119</v>
      </c>
      <c r="C1038" t="s">
        <v>3360</v>
      </c>
      <c r="D1038" t="s">
        <v>1121</v>
      </c>
      <c r="E1038" t="s">
        <v>3361</v>
      </c>
      <c r="F1038" s="40">
        <v>45190</v>
      </c>
      <c r="G1038" t="s">
        <v>511</v>
      </c>
      <c r="H1038" t="s">
        <v>510</v>
      </c>
      <c r="I1038" t="s">
        <v>9</v>
      </c>
      <c r="J1038" s="35">
        <v>10000</v>
      </c>
      <c r="K1038" s="35">
        <v>45000</v>
      </c>
    </row>
    <row r="1039" spans="1:11" x14ac:dyDescent="0.25">
      <c r="A1039">
        <v>1034</v>
      </c>
      <c r="B1039" t="s">
        <v>1151</v>
      </c>
      <c r="C1039" t="s">
        <v>3362</v>
      </c>
      <c r="D1039" t="s">
        <v>1153</v>
      </c>
      <c r="E1039" t="s">
        <v>3363</v>
      </c>
      <c r="F1039" s="40">
        <v>45190</v>
      </c>
      <c r="G1039" t="s">
        <v>479</v>
      </c>
      <c r="H1039" t="s">
        <v>478</v>
      </c>
      <c r="I1039" t="s">
        <v>9</v>
      </c>
      <c r="J1039" s="35">
        <v>10000</v>
      </c>
      <c r="K1039" s="35">
        <v>75000</v>
      </c>
    </row>
    <row r="1040" spans="1:11" x14ac:dyDescent="0.25">
      <c r="A1040">
        <v>1035</v>
      </c>
      <c r="B1040" t="s">
        <v>1155</v>
      </c>
      <c r="C1040" t="s">
        <v>3364</v>
      </c>
      <c r="D1040" t="s">
        <v>1157</v>
      </c>
      <c r="E1040" t="s">
        <v>3365</v>
      </c>
      <c r="F1040" s="40">
        <v>45190</v>
      </c>
      <c r="G1040" t="s">
        <v>483</v>
      </c>
      <c r="H1040" t="s">
        <v>482</v>
      </c>
      <c r="I1040" t="s">
        <v>9</v>
      </c>
      <c r="J1040" s="35">
        <v>10000</v>
      </c>
      <c r="K1040" s="35">
        <v>90000</v>
      </c>
    </row>
    <row r="1041" spans="1:11" x14ac:dyDescent="0.25">
      <c r="A1041">
        <v>1036</v>
      </c>
      <c r="B1041" t="s">
        <v>1580</v>
      </c>
      <c r="C1041" t="s">
        <v>3366</v>
      </c>
      <c r="D1041" t="s">
        <v>1582</v>
      </c>
      <c r="E1041" t="s">
        <v>3367</v>
      </c>
      <c r="F1041" s="40">
        <v>45190</v>
      </c>
      <c r="G1041" t="s">
        <v>497</v>
      </c>
      <c r="H1041" t="s">
        <v>496</v>
      </c>
      <c r="I1041" t="s">
        <v>9</v>
      </c>
      <c r="J1041" s="35">
        <v>10000</v>
      </c>
      <c r="K1041" s="35">
        <v>125000</v>
      </c>
    </row>
    <row r="1042" spans="1:11" x14ac:dyDescent="0.25">
      <c r="A1042">
        <v>1037</v>
      </c>
      <c r="B1042" t="s">
        <v>1306</v>
      </c>
      <c r="C1042" t="s">
        <v>3368</v>
      </c>
      <c r="D1042" t="s">
        <v>1308</v>
      </c>
      <c r="E1042" t="s">
        <v>3369</v>
      </c>
      <c r="F1042" s="40">
        <v>45190</v>
      </c>
      <c r="G1042" t="s">
        <v>359</v>
      </c>
      <c r="H1042" t="s">
        <v>358</v>
      </c>
      <c r="I1042" t="s">
        <v>9</v>
      </c>
      <c r="J1042" s="35">
        <v>5000</v>
      </c>
      <c r="K1042" s="35">
        <v>65000</v>
      </c>
    </row>
    <row r="1043" spans="1:11" x14ac:dyDescent="0.25">
      <c r="A1043">
        <v>1038</v>
      </c>
      <c r="B1043" t="s">
        <v>2310</v>
      </c>
      <c r="C1043" t="s">
        <v>3370</v>
      </c>
      <c r="D1043" t="s">
        <v>2312</v>
      </c>
      <c r="E1043" t="s">
        <v>3371</v>
      </c>
      <c r="F1043" s="40">
        <v>45190</v>
      </c>
      <c r="G1043" t="s">
        <v>836</v>
      </c>
      <c r="H1043" t="s">
        <v>835</v>
      </c>
      <c r="I1043" t="s">
        <v>9</v>
      </c>
      <c r="J1043" s="35">
        <v>10000</v>
      </c>
      <c r="K1043" s="35">
        <v>70000</v>
      </c>
    </row>
    <row r="1044" spans="1:11" x14ac:dyDescent="0.25">
      <c r="A1044">
        <v>1039</v>
      </c>
      <c r="B1044" t="s">
        <v>1310</v>
      </c>
      <c r="C1044" t="s">
        <v>3372</v>
      </c>
      <c r="D1044" t="s">
        <v>1312</v>
      </c>
      <c r="E1044" t="s">
        <v>3373</v>
      </c>
      <c r="F1044" s="40">
        <v>45190</v>
      </c>
      <c r="G1044" t="s">
        <v>355</v>
      </c>
      <c r="H1044" t="s">
        <v>354</v>
      </c>
      <c r="I1044" t="s">
        <v>9</v>
      </c>
      <c r="J1044" s="35">
        <v>10000</v>
      </c>
      <c r="K1044" s="35">
        <v>120000</v>
      </c>
    </row>
    <row r="1045" spans="1:11" x14ac:dyDescent="0.25">
      <c r="A1045">
        <v>1040</v>
      </c>
      <c r="B1045" t="s">
        <v>695</v>
      </c>
      <c r="C1045" t="s">
        <v>3374</v>
      </c>
      <c r="D1045" t="s">
        <v>697</v>
      </c>
      <c r="E1045" t="s">
        <v>3375</v>
      </c>
      <c r="F1045" s="40">
        <v>45190</v>
      </c>
      <c r="G1045" t="s">
        <v>213</v>
      </c>
      <c r="H1045" t="s">
        <v>212</v>
      </c>
      <c r="I1045" t="s">
        <v>9</v>
      </c>
      <c r="J1045" s="35">
        <v>5000</v>
      </c>
      <c r="K1045" s="35">
        <v>46000</v>
      </c>
    </row>
    <row r="1046" spans="1:11" x14ac:dyDescent="0.25">
      <c r="A1046">
        <v>1041</v>
      </c>
      <c r="B1046" t="s">
        <v>655</v>
      </c>
      <c r="C1046" t="s">
        <v>3376</v>
      </c>
      <c r="D1046" t="s">
        <v>657</v>
      </c>
      <c r="E1046" t="s">
        <v>3377</v>
      </c>
      <c r="F1046" s="40">
        <v>45190</v>
      </c>
      <c r="G1046" t="s">
        <v>269</v>
      </c>
      <c r="H1046" t="s">
        <v>268</v>
      </c>
      <c r="I1046" t="s">
        <v>9</v>
      </c>
      <c r="J1046" s="35">
        <v>10000</v>
      </c>
      <c r="K1046" s="35">
        <v>100000</v>
      </c>
    </row>
    <row r="1047" spans="1:11" x14ac:dyDescent="0.25">
      <c r="A1047">
        <v>1042</v>
      </c>
      <c r="B1047" t="s">
        <v>703</v>
      </c>
      <c r="C1047" t="s">
        <v>3378</v>
      </c>
      <c r="D1047" t="s">
        <v>705</v>
      </c>
      <c r="E1047" t="s">
        <v>3379</v>
      </c>
      <c r="F1047" s="40">
        <v>45190</v>
      </c>
      <c r="G1047" t="s">
        <v>253</v>
      </c>
      <c r="H1047" t="s">
        <v>252</v>
      </c>
      <c r="I1047" t="s">
        <v>9</v>
      </c>
      <c r="J1047" s="35">
        <v>10000</v>
      </c>
      <c r="K1047" s="35">
        <v>90000</v>
      </c>
    </row>
    <row r="1048" spans="1:11" x14ac:dyDescent="0.25">
      <c r="A1048">
        <v>1043</v>
      </c>
      <c r="B1048" t="s">
        <v>675</v>
      </c>
      <c r="C1048" t="s">
        <v>3380</v>
      </c>
      <c r="D1048" t="s">
        <v>677</v>
      </c>
      <c r="E1048" t="s">
        <v>3381</v>
      </c>
      <c r="F1048" s="40">
        <v>45190</v>
      </c>
      <c r="G1048" t="s">
        <v>237</v>
      </c>
      <c r="H1048" t="s">
        <v>236</v>
      </c>
      <c r="I1048" t="s">
        <v>9</v>
      </c>
      <c r="J1048" s="35">
        <v>5000</v>
      </c>
      <c r="K1048" s="35">
        <v>55000</v>
      </c>
    </row>
    <row r="1049" spans="1:11" x14ac:dyDescent="0.25">
      <c r="A1049">
        <v>1044</v>
      </c>
      <c r="B1049" t="s">
        <v>647</v>
      </c>
      <c r="C1049" t="s">
        <v>3382</v>
      </c>
      <c r="D1049" t="s">
        <v>649</v>
      </c>
      <c r="E1049" t="s">
        <v>3383</v>
      </c>
      <c r="F1049" s="40">
        <v>45190</v>
      </c>
      <c r="G1049" t="s">
        <v>261</v>
      </c>
      <c r="H1049" t="s">
        <v>260</v>
      </c>
      <c r="I1049" t="s">
        <v>9</v>
      </c>
      <c r="J1049" s="35">
        <v>16000</v>
      </c>
      <c r="K1049" s="35">
        <v>167000</v>
      </c>
    </row>
    <row r="1050" spans="1:11" x14ac:dyDescent="0.25">
      <c r="A1050">
        <v>1045</v>
      </c>
      <c r="B1050" t="s">
        <v>679</v>
      </c>
      <c r="C1050" t="s">
        <v>3384</v>
      </c>
      <c r="D1050" t="s">
        <v>681</v>
      </c>
      <c r="E1050" t="s">
        <v>3385</v>
      </c>
      <c r="F1050" s="40">
        <v>45190</v>
      </c>
      <c r="G1050" t="s">
        <v>267</v>
      </c>
      <c r="H1050" t="s">
        <v>266</v>
      </c>
      <c r="I1050" t="s">
        <v>9</v>
      </c>
      <c r="J1050" s="35">
        <v>25000</v>
      </c>
      <c r="K1050" s="35">
        <v>150000</v>
      </c>
    </row>
    <row r="1051" spans="1:11" x14ac:dyDescent="0.25">
      <c r="A1051">
        <v>1046</v>
      </c>
      <c r="B1051" t="s">
        <v>1886</v>
      </c>
      <c r="C1051" t="s">
        <v>3386</v>
      </c>
      <c r="D1051" t="s">
        <v>1888</v>
      </c>
      <c r="E1051" t="s">
        <v>3387</v>
      </c>
      <c r="F1051" s="40">
        <v>45190</v>
      </c>
      <c r="G1051" t="s">
        <v>251</v>
      </c>
      <c r="H1051" t="s">
        <v>250</v>
      </c>
      <c r="I1051" t="s">
        <v>9</v>
      </c>
      <c r="J1051" s="35">
        <v>5000</v>
      </c>
      <c r="K1051" s="35">
        <v>30000</v>
      </c>
    </row>
    <row r="1052" spans="1:11" x14ac:dyDescent="0.25">
      <c r="A1052">
        <v>1047</v>
      </c>
      <c r="B1052" t="s">
        <v>699</v>
      </c>
      <c r="C1052" t="s">
        <v>3388</v>
      </c>
      <c r="D1052" t="s">
        <v>701</v>
      </c>
      <c r="E1052" t="s">
        <v>3389</v>
      </c>
      <c r="F1052" s="40">
        <v>45190</v>
      </c>
      <c r="G1052" t="s">
        <v>225</v>
      </c>
      <c r="H1052" t="s">
        <v>224</v>
      </c>
      <c r="I1052" t="s">
        <v>9</v>
      </c>
      <c r="J1052" s="35">
        <v>4000</v>
      </c>
      <c r="K1052" s="35">
        <v>43000</v>
      </c>
    </row>
    <row r="1053" spans="1:11" x14ac:dyDescent="0.25">
      <c r="A1053">
        <v>1048</v>
      </c>
      <c r="B1053" t="s">
        <v>683</v>
      </c>
      <c r="C1053" t="s">
        <v>3390</v>
      </c>
      <c r="D1053" t="s">
        <v>685</v>
      </c>
      <c r="E1053" t="s">
        <v>3391</v>
      </c>
      <c r="F1053" s="40">
        <v>45190</v>
      </c>
      <c r="G1053" t="s">
        <v>215</v>
      </c>
      <c r="H1053" t="s">
        <v>214</v>
      </c>
      <c r="I1053" t="s">
        <v>9</v>
      </c>
      <c r="J1053" s="35">
        <v>5000</v>
      </c>
      <c r="K1053" s="35">
        <v>35000</v>
      </c>
    </row>
    <row r="1054" spans="1:11" x14ac:dyDescent="0.25">
      <c r="A1054">
        <v>1049</v>
      </c>
      <c r="B1054" t="s">
        <v>953</v>
      </c>
      <c r="C1054" t="s">
        <v>3392</v>
      </c>
      <c r="D1054" t="s">
        <v>955</v>
      </c>
      <c r="E1054" t="s">
        <v>3393</v>
      </c>
      <c r="F1054" s="40">
        <v>45190</v>
      </c>
      <c r="G1054" t="s">
        <v>231</v>
      </c>
      <c r="H1054" t="s">
        <v>230</v>
      </c>
      <c r="I1054" t="s">
        <v>9</v>
      </c>
      <c r="J1054" s="35">
        <v>5000</v>
      </c>
      <c r="K1054" s="35">
        <v>45000</v>
      </c>
    </row>
    <row r="1055" spans="1:11" x14ac:dyDescent="0.25">
      <c r="A1055">
        <v>1050</v>
      </c>
      <c r="B1055" t="s">
        <v>965</v>
      </c>
      <c r="C1055" t="s">
        <v>3394</v>
      </c>
      <c r="D1055" t="s">
        <v>967</v>
      </c>
      <c r="E1055" t="s">
        <v>3395</v>
      </c>
      <c r="F1055" s="40">
        <v>45190</v>
      </c>
      <c r="G1055" t="s">
        <v>255</v>
      </c>
      <c r="H1055" t="s">
        <v>254</v>
      </c>
      <c r="I1055" t="s">
        <v>9</v>
      </c>
      <c r="J1055" s="35">
        <v>10000</v>
      </c>
      <c r="K1055" s="35">
        <v>60000</v>
      </c>
    </row>
    <row r="1056" spans="1:11" x14ac:dyDescent="0.25">
      <c r="A1056">
        <v>1051</v>
      </c>
      <c r="B1056" t="s">
        <v>3396</v>
      </c>
      <c r="C1056" t="s">
        <v>3397</v>
      </c>
      <c r="D1056" t="s">
        <v>3398</v>
      </c>
      <c r="E1056" t="s">
        <v>3399</v>
      </c>
      <c r="F1056" s="40">
        <v>45190</v>
      </c>
      <c r="G1056" t="s">
        <v>2451</v>
      </c>
      <c r="H1056" t="s">
        <v>2450</v>
      </c>
      <c r="I1056" t="s">
        <v>9</v>
      </c>
      <c r="J1056" s="35">
        <v>10000</v>
      </c>
      <c r="K1056" s="35">
        <v>20000</v>
      </c>
    </row>
    <row r="1057" spans="1:11" x14ac:dyDescent="0.25">
      <c r="A1057">
        <v>1052</v>
      </c>
      <c r="B1057" t="s">
        <v>667</v>
      </c>
      <c r="C1057" t="s">
        <v>3400</v>
      </c>
      <c r="D1057" t="s">
        <v>669</v>
      </c>
      <c r="E1057" t="s">
        <v>3401</v>
      </c>
      <c r="F1057" s="40">
        <v>45190</v>
      </c>
      <c r="G1057" t="s">
        <v>217</v>
      </c>
      <c r="H1057" t="s">
        <v>216</v>
      </c>
      <c r="I1057" t="s">
        <v>9</v>
      </c>
      <c r="J1057" s="35">
        <v>5000</v>
      </c>
      <c r="K1057" s="35">
        <v>85000</v>
      </c>
    </row>
    <row r="1058" spans="1:11" x14ac:dyDescent="0.25">
      <c r="A1058">
        <v>1053</v>
      </c>
      <c r="B1058" t="s">
        <v>2701</v>
      </c>
      <c r="C1058" t="s">
        <v>3402</v>
      </c>
      <c r="D1058" t="s">
        <v>2703</v>
      </c>
      <c r="E1058" t="s">
        <v>3403</v>
      </c>
      <c r="F1058" s="40">
        <v>45190</v>
      </c>
      <c r="G1058" t="s">
        <v>804</v>
      </c>
      <c r="H1058" t="s">
        <v>803</v>
      </c>
      <c r="I1058" t="s">
        <v>9</v>
      </c>
      <c r="J1058" s="35">
        <v>20000</v>
      </c>
      <c r="K1058" s="35">
        <v>70000</v>
      </c>
    </row>
    <row r="1059" spans="1:11" x14ac:dyDescent="0.25">
      <c r="A1059">
        <v>1054</v>
      </c>
      <c r="B1059" t="s">
        <v>2967</v>
      </c>
      <c r="C1059" t="s">
        <v>3404</v>
      </c>
      <c r="D1059" t="s">
        <v>2969</v>
      </c>
      <c r="E1059" t="s">
        <v>3405</v>
      </c>
      <c r="F1059" s="40">
        <v>45190</v>
      </c>
      <c r="G1059" t="s">
        <v>820</v>
      </c>
      <c r="H1059" t="s">
        <v>819</v>
      </c>
      <c r="I1059" t="s">
        <v>9</v>
      </c>
      <c r="J1059" s="35">
        <v>5000</v>
      </c>
      <c r="K1059" s="35">
        <v>20000</v>
      </c>
    </row>
    <row r="1060" spans="1:11" x14ac:dyDescent="0.25">
      <c r="A1060">
        <v>1055</v>
      </c>
      <c r="B1060" t="s">
        <v>2693</v>
      </c>
      <c r="C1060" t="s">
        <v>3406</v>
      </c>
      <c r="D1060" t="s">
        <v>2695</v>
      </c>
      <c r="E1060" t="s">
        <v>3407</v>
      </c>
      <c r="F1060" s="40">
        <v>45190</v>
      </c>
      <c r="G1060" t="s">
        <v>788</v>
      </c>
      <c r="H1060" t="s">
        <v>787</v>
      </c>
      <c r="I1060" t="s">
        <v>9</v>
      </c>
      <c r="J1060" s="35">
        <v>10000</v>
      </c>
      <c r="K1060" s="35">
        <v>60000</v>
      </c>
    </row>
    <row r="1061" spans="1:11" x14ac:dyDescent="0.25">
      <c r="A1061">
        <v>1056</v>
      </c>
      <c r="B1061" t="s">
        <v>1844</v>
      </c>
      <c r="C1061" t="s">
        <v>3408</v>
      </c>
      <c r="D1061" t="s">
        <v>1846</v>
      </c>
      <c r="E1061" t="s">
        <v>3409</v>
      </c>
      <c r="F1061" s="40">
        <v>45190</v>
      </c>
      <c r="G1061" t="s">
        <v>778</v>
      </c>
      <c r="H1061" t="s">
        <v>777</v>
      </c>
      <c r="I1061" t="s">
        <v>9</v>
      </c>
      <c r="J1061" s="35">
        <v>20000</v>
      </c>
      <c r="K1061" s="35">
        <v>95000</v>
      </c>
    </row>
    <row r="1062" spans="1:11" x14ac:dyDescent="0.25">
      <c r="A1062">
        <v>1057</v>
      </c>
      <c r="B1062" t="s">
        <v>1770</v>
      </c>
      <c r="C1062" t="s">
        <v>3410</v>
      </c>
      <c r="D1062" t="s">
        <v>1772</v>
      </c>
      <c r="E1062" t="s">
        <v>3411</v>
      </c>
      <c r="F1062" s="40">
        <v>45190</v>
      </c>
      <c r="G1062" t="s">
        <v>762</v>
      </c>
      <c r="H1062" t="s">
        <v>761</v>
      </c>
      <c r="I1062" t="s">
        <v>9</v>
      </c>
      <c r="J1062" s="35">
        <v>20000</v>
      </c>
      <c r="K1062" s="35">
        <v>120000</v>
      </c>
    </row>
    <row r="1063" spans="1:11" x14ac:dyDescent="0.25">
      <c r="A1063">
        <v>1058</v>
      </c>
      <c r="B1063" t="s">
        <v>1766</v>
      </c>
      <c r="C1063" t="s">
        <v>3412</v>
      </c>
      <c r="D1063" t="s">
        <v>1768</v>
      </c>
      <c r="E1063" t="s">
        <v>3413</v>
      </c>
      <c r="F1063" s="40">
        <v>45190</v>
      </c>
      <c r="G1063" t="s">
        <v>770</v>
      </c>
      <c r="H1063" t="s">
        <v>769</v>
      </c>
      <c r="I1063" t="s">
        <v>9</v>
      </c>
      <c r="J1063" s="35">
        <v>50000</v>
      </c>
      <c r="K1063" s="35">
        <v>300000</v>
      </c>
    </row>
    <row r="1064" spans="1:11" x14ac:dyDescent="0.25">
      <c r="A1064">
        <v>1059</v>
      </c>
      <c r="B1064" t="s">
        <v>1784</v>
      </c>
      <c r="C1064" t="s">
        <v>3414</v>
      </c>
      <c r="D1064" t="s">
        <v>1786</v>
      </c>
      <c r="E1064" t="s">
        <v>3415</v>
      </c>
      <c r="F1064" s="40">
        <v>45190</v>
      </c>
      <c r="G1064" t="s">
        <v>754</v>
      </c>
      <c r="H1064" t="s">
        <v>753</v>
      </c>
      <c r="I1064" t="s">
        <v>9</v>
      </c>
      <c r="J1064" s="35">
        <v>10000</v>
      </c>
      <c r="K1064" s="35">
        <v>40000</v>
      </c>
    </row>
    <row r="1065" spans="1:11" x14ac:dyDescent="0.25">
      <c r="A1065">
        <v>1060</v>
      </c>
      <c r="B1065" t="s">
        <v>3416</v>
      </c>
      <c r="C1065" t="s">
        <v>3417</v>
      </c>
      <c r="D1065" t="s">
        <v>3418</v>
      </c>
      <c r="E1065" t="s">
        <v>3419</v>
      </c>
      <c r="F1065" s="40">
        <v>45190</v>
      </c>
      <c r="G1065" t="s">
        <v>752</v>
      </c>
      <c r="H1065" t="s">
        <v>751</v>
      </c>
      <c r="I1065" t="s">
        <v>9</v>
      </c>
      <c r="J1065" s="35">
        <v>10000</v>
      </c>
      <c r="K1065" s="35">
        <v>20000</v>
      </c>
    </row>
    <row r="1066" spans="1:11" x14ac:dyDescent="0.25">
      <c r="A1066">
        <v>1061</v>
      </c>
      <c r="B1066" t="s">
        <v>1081</v>
      </c>
      <c r="C1066" t="s">
        <v>3420</v>
      </c>
      <c r="D1066" t="s">
        <v>1083</v>
      </c>
      <c r="E1066" t="s">
        <v>3421</v>
      </c>
      <c r="F1066" s="40">
        <v>45190</v>
      </c>
      <c r="G1066" t="s">
        <v>397</v>
      </c>
      <c r="H1066" t="s">
        <v>396</v>
      </c>
      <c r="I1066" t="s">
        <v>9</v>
      </c>
      <c r="J1066" s="35">
        <v>10000</v>
      </c>
      <c r="K1066" s="35">
        <v>220000</v>
      </c>
    </row>
    <row r="1067" spans="1:11" x14ac:dyDescent="0.25">
      <c r="A1067">
        <v>1062</v>
      </c>
      <c r="B1067" t="s">
        <v>3422</v>
      </c>
      <c r="C1067" t="s">
        <v>3423</v>
      </c>
      <c r="D1067" t="s">
        <v>3424</v>
      </c>
      <c r="E1067" t="s">
        <v>3425</v>
      </c>
      <c r="F1067" s="40">
        <v>45190</v>
      </c>
      <c r="G1067" t="s">
        <v>2742</v>
      </c>
      <c r="H1067" t="s">
        <v>2741</v>
      </c>
      <c r="I1067" t="s">
        <v>9</v>
      </c>
      <c r="J1067" s="35">
        <v>15000</v>
      </c>
      <c r="K1067" s="35">
        <v>30000</v>
      </c>
    </row>
    <row r="1068" spans="1:11" x14ac:dyDescent="0.25">
      <c r="A1068">
        <v>1063</v>
      </c>
      <c r="B1068" t="s">
        <v>2580</v>
      </c>
      <c r="C1068" t="s">
        <v>3434</v>
      </c>
      <c r="D1068" t="s">
        <v>2582</v>
      </c>
      <c r="E1068" t="s">
        <v>3435</v>
      </c>
      <c r="F1068" s="40">
        <v>45190</v>
      </c>
      <c r="G1068" t="s">
        <v>317</v>
      </c>
      <c r="H1068" t="s">
        <v>316</v>
      </c>
      <c r="I1068" t="s">
        <v>9</v>
      </c>
      <c r="J1068" s="35">
        <v>12000</v>
      </c>
      <c r="K1068" s="35">
        <v>97000</v>
      </c>
    </row>
    <row r="1069" spans="1:11" x14ac:dyDescent="0.25">
      <c r="A1069">
        <v>1064</v>
      </c>
      <c r="B1069" t="s">
        <v>719</v>
      </c>
      <c r="C1069" t="s">
        <v>3436</v>
      </c>
      <c r="D1069" t="s">
        <v>721</v>
      </c>
      <c r="E1069" t="s">
        <v>3437</v>
      </c>
      <c r="F1069" s="40">
        <v>45190</v>
      </c>
      <c r="G1069" t="s">
        <v>315</v>
      </c>
      <c r="H1069" t="s">
        <v>314</v>
      </c>
      <c r="I1069" t="s">
        <v>9</v>
      </c>
      <c r="J1069" s="35">
        <v>12000</v>
      </c>
      <c r="K1069" s="35">
        <v>161000</v>
      </c>
    </row>
    <row r="1070" spans="1:11" x14ac:dyDescent="0.25">
      <c r="A1070">
        <v>1065</v>
      </c>
      <c r="B1070" t="s">
        <v>747</v>
      </c>
      <c r="C1070" t="s">
        <v>3438</v>
      </c>
      <c r="D1070" t="s">
        <v>749</v>
      </c>
      <c r="E1070" t="s">
        <v>3439</v>
      </c>
      <c r="F1070" s="40">
        <v>45190</v>
      </c>
      <c r="G1070" t="s">
        <v>321</v>
      </c>
      <c r="H1070" t="s">
        <v>320</v>
      </c>
      <c r="I1070" t="s">
        <v>9</v>
      </c>
      <c r="J1070" s="35">
        <v>25000</v>
      </c>
      <c r="K1070" s="35">
        <v>205000</v>
      </c>
    </row>
    <row r="1071" spans="1:11" x14ac:dyDescent="0.25">
      <c r="A1071">
        <v>1066</v>
      </c>
      <c r="B1071" t="s">
        <v>727</v>
      </c>
      <c r="C1071" t="s">
        <v>3440</v>
      </c>
      <c r="D1071" t="s">
        <v>729</v>
      </c>
      <c r="E1071" t="s">
        <v>3441</v>
      </c>
      <c r="F1071" s="40">
        <v>45190</v>
      </c>
      <c r="G1071" t="s">
        <v>325</v>
      </c>
      <c r="H1071" t="s">
        <v>324</v>
      </c>
      <c r="I1071" t="s">
        <v>9</v>
      </c>
      <c r="J1071" s="35">
        <v>10000</v>
      </c>
      <c r="K1071" s="35">
        <v>70000</v>
      </c>
    </row>
    <row r="1072" spans="1:11" x14ac:dyDescent="0.25">
      <c r="A1072">
        <v>1067</v>
      </c>
      <c r="B1072" t="s">
        <v>731</v>
      </c>
      <c r="C1072" t="s">
        <v>3442</v>
      </c>
      <c r="D1072" t="s">
        <v>733</v>
      </c>
      <c r="E1072" t="s">
        <v>3443</v>
      </c>
      <c r="F1072" s="40">
        <v>45190</v>
      </c>
      <c r="G1072" t="s">
        <v>335</v>
      </c>
      <c r="H1072" t="s">
        <v>334</v>
      </c>
      <c r="I1072" t="s">
        <v>9</v>
      </c>
      <c r="J1072" s="35">
        <v>5000</v>
      </c>
      <c r="K1072" s="35">
        <v>30000</v>
      </c>
    </row>
    <row r="1073" spans="1:11" x14ac:dyDescent="0.25">
      <c r="A1073">
        <v>1068</v>
      </c>
      <c r="B1073" t="s">
        <v>1197</v>
      </c>
      <c r="C1073" t="s">
        <v>3444</v>
      </c>
      <c r="D1073" t="s">
        <v>1199</v>
      </c>
      <c r="E1073" t="s">
        <v>3445</v>
      </c>
      <c r="F1073" s="40">
        <v>45190</v>
      </c>
      <c r="G1073" t="s">
        <v>327</v>
      </c>
      <c r="H1073" t="s">
        <v>326</v>
      </c>
      <c r="I1073" t="s">
        <v>9</v>
      </c>
      <c r="J1073" s="35">
        <v>10000</v>
      </c>
      <c r="K1073" s="35">
        <v>60000</v>
      </c>
    </row>
    <row r="1074" spans="1:11" x14ac:dyDescent="0.25">
      <c r="A1074">
        <v>1069</v>
      </c>
      <c r="B1074" t="s">
        <v>1704</v>
      </c>
      <c r="C1074" t="s">
        <v>3446</v>
      </c>
      <c r="D1074" t="s">
        <v>1706</v>
      </c>
      <c r="E1074" t="s">
        <v>3447</v>
      </c>
      <c r="F1074" s="40">
        <v>45190</v>
      </c>
      <c r="G1074" t="s">
        <v>345</v>
      </c>
      <c r="H1074" t="s">
        <v>344</v>
      </c>
      <c r="I1074" t="s">
        <v>9</v>
      </c>
      <c r="J1074" s="35">
        <v>10000</v>
      </c>
      <c r="K1074" s="35">
        <v>250000</v>
      </c>
    </row>
    <row r="1075" spans="1:11" x14ac:dyDescent="0.25">
      <c r="A1075">
        <v>1070</v>
      </c>
      <c r="B1075" t="s">
        <v>1946</v>
      </c>
      <c r="C1075" t="s">
        <v>3448</v>
      </c>
      <c r="D1075" t="s">
        <v>1948</v>
      </c>
      <c r="E1075" t="s">
        <v>3449</v>
      </c>
      <c r="F1075" s="40">
        <v>45190</v>
      </c>
      <c r="G1075" t="s">
        <v>888</v>
      </c>
      <c r="H1075" t="s">
        <v>887</v>
      </c>
      <c r="I1075" t="s">
        <v>9</v>
      </c>
      <c r="J1075" s="35">
        <v>5000</v>
      </c>
      <c r="K1075" s="35">
        <v>35000</v>
      </c>
    </row>
    <row r="1076" spans="1:11" x14ac:dyDescent="0.25">
      <c r="A1076">
        <v>1071</v>
      </c>
      <c r="B1076" t="s">
        <v>1652</v>
      </c>
      <c r="C1076" t="s">
        <v>3450</v>
      </c>
      <c r="D1076" t="s">
        <v>1654</v>
      </c>
      <c r="E1076" t="s">
        <v>3451</v>
      </c>
      <c r="F1076" s="40">
        <v>45190</v>
      </c>
      <c r="G1076" t="s">
        <v>880</v>
      </c>
      <c r="H1076" t="s">
        <v>879</v>
      </c>
      <c r="I1076" t="s">
        <v>9</v>
      </c>
      <c r="J1076" s="35">
        <v>10000</v>
      </c>
      <c r="K1076" s="35">
        <v>85000</v>
      </c>
    </row>
    <row r="1077" spans="1:11" x14ac:dyDescent="0.25">
      <c r="A1077">
        <v>1072</v>
      </c>
      <c r="B1077" t="s">
        <v>1952</v>
      </c>
      <c r="C1077" t="s">
        <v>3452</v>
      </c>
      <c r="D1077" t="s">
        <v>1954</v>
      </c>
      <c r="E1077" t="s">
        <v>3453</v>
      </c>
      <c r="F1077" s="40">
        <v>45190</v>
      </c>
      <c r="G1077" t="s">
        <v>886</v>
      </c>
      <c r="H1077" t="s">
        <v>885</v>
      </c>
      <c r="I1077" t="s">
        <v>9</v>
      </c>
      <c r="J1077" s="35">
        <v>10000</v>
      </c>
      <c r="K1077" s="35">
        <v>55000</v>
      </c>
    </row>
    <row r="1078" spans="1:11" x14ac:dyDescent="0.25">
      <c r="A1078">
        <v>1073</v>
      </c>
      <c r="B1078" t="s">
        <v>1644</v>
      </c>
      <c r="C1078" t="s">
        <v>3454</v>
      </c>
      <c r="D1078" t="s">
        <v>1646</v>
      </c>
      <c r="E1078" t="s">
        <v>3455</v>
      </c>
      <c r="F1078" s="40">
        <v>45190</v>
      </c>
      <c r="G1078" t="s">
        <v>890</v>
      </c>
      <c r="H1078" t="s">
        <v>889</v>
      </c>
      <c r="I1078" t="s">
        <v>9</v>
      </c>
      <c r="J1078" s="35">
        <v>5000</v>
      </c>
      <c r="K1078" s="35">
        <v>27000</v>
      </c>
    </row>
    <row r="1079" spans="1:11" x14ac:dyDescent="0.25">
      <c r="A1079">
        <v>1074</v>
      </c>
      <c r="B1079" t="s">
        <v>1632</v>
      </c>
      <c r="C1079" t="s">
        <v>3456</v>
      </c>
      <c r="D1079" t="s">
        <v>1634</v>
      </c>
      <c r="E1079" t="s">
        <v>3457</v>
      </c>
      <c r="F1079" s="40">
        <v>45190</v>
      </c>
      <c r="G1079" t="s">
        <v>882</v>
      </c>
      <c r="H1079" t="s">
        <v>881</v>
      </c>
      <c r="I1079" t="s">
        <v>9</v>
      </c>
      <c r="J1079" s="35">
        <v>2000</v>
      </c>
      <c r="K1079" s="35">
        <v>18000</v>
      </c>
    </row>
    <row r="1080" spans="1:11" x14ac:dyDescent="0.25">
      <c r="A1080">
        <v>1075</v>
      </c>
      <c r="B1080" t="s">
        <v>1636</v>
      </c>
      <c r="C1080" t="s">
        <v>3458</v>
      </c>
      <c r="D1080" t="s">
        <v>1638</v>
      </c>
      <c r="E1080" t="s">
        <v>3459</v>
      </c>
      <c r="F1080" s="40">
        <v>45190</v>
      </c>
      <c r="G1080" t="s">
        <v>914</v>
      </c>
      <c r="H1080" t="s">
        <v>913</v>
      </c>
      <c r="I1080" t="s">
        <v>9</v>
      </c>
      <c r="J1080" s="35">
        <v>5000</v>
      </c>
      <c r="K1080" s="35">
        <v>35000</v>
      </c>
    </row>
    <row r="1081" spans="1:11" x14ac:dyDescent="0.25">
      <c r="A1081">
        <v>1076</v>
      </c>
      <c r="B1081" t="s">
        <v>647</v>
      </c>
      <c r="C1081" t="s">
        <v>3460</v>
      </c>
      <c r="D1081" t="s">
        <v>649</v>
      </c>
      <c r="E1081" t="s">
        <v>3461</v>
      </c>
      <c r="F1081" s="40">
        <v>45191</v>
      </c>
      <c r="G1081" t="s">
        <v>261</v>
      </c>
      <c r="H1081" t="s">
        <v>260</v>
      </c>
      <c r="I1081" t="s">
        <v>9</v>
      </c>
      <c r="J1081" s="35">
        <v>35000</v>
      </c>
      <c r="K1081" s="35">
        <v>221000</v>
      </c>
    </row>
    <row r="1082" spans="1:11" x14ac:dyDescent="0.25">
      <c r="A1082">
        <v>1077</v>
      </c>
      <c r="B1082" t="s">
        <v>659</v>
      </c>
      <c r="C1082" t="s">
        <v>3462</v>
      </c>
      <c r="D1082" t="s">
        <v>661</v>
      </c>
      <c r="E1082" t="s">
        <v>3463</v>
      </c>
      <c r="F1082" s="40">
        <v>45191</v>
      </c>
      <c r="G1082" t="s">
        <v>239</v>
      </c>
      <c r="H1082" t="s">
        <v>238</v>
      </c>
      <c r="I1082" t="s">
        <v>9</v>
      </c>
      <c r="J1082" s="35">
        <v>10000</v>
      </c>
      <c r="K1082" s="35">
        <v>50000</v>
      </c>
    </row>
    <row r="1083" spans="1:11" x14ac:dyDescent="0.25">
      <c r="A1083">
        <v>1078</v>
      </c>
      <c r="B1083" t="s">
        <v>683</v>
      </c>
      <c r="C1083" t="s">
        <v>3464</v>
      </c>
      <c r="D1083" t="s">
        <v>685</v>
      </c>
      <c r="E1083" t="s">
        <v>3465</v>
      </c>
      <c r="F1083" s="40">
        <v>45191</v>
      </c>
      <c r="G1083" t="s">
        <v>215</v>
      </c>
      <c r="H1083" t="s">
        <v>214</v>
      </c>
      <c r="I1083" t="s">
        <v>9</v>
      </c>
      <c r="J1083" s="35">
        <v>10000</v>
      </c>
      <c r="K1083" s="35">
        <v>50000</v>
      </c>
    </row>
    <row r="1084" spans="1:11" x14ac:dyDescent="0.25">
      <c r="A1084">
        <v>1079</v>
      </c>
      <c r="B1084" t="s">
        <v>667</v>
      </c>
      <c r="C1084" t="s">
        <v>3466</v>
      </c>
      <c r="D1084" t="s">
        <v>669</v>
      </c>
      <c r="E1084" t="s">
        <v>3467</v>
      </c>
      <c r="F1084" s="40">
        <v>45191</v>
      </c>
      <c r="G1084" t="s">
        <v>217</v>
      </c>
      <c r="H1084" t="s">
        <v>216</v>
      </c>
      <c r="I1084" t="s">
        <v>9</v>
      </c>
      <c r="J1084" s="35">
        <v>5000</v>
      </c>
      <c r="K1084" s="35">
        <v>90000</v>
      </c>
    </row>
    <row r="1085" spans="1:11" x14ac:dyDescent="0.25">
      <c r="A1085">
        <v>1080</v>
      </c>
      <c r="B1085" t="s">
        <v>703</v>
      </c>
      <c r="C1085" t="s">
        <v>3468</v>
      </c>
      <c r="D1085" t="s">
        <v>705</v>
      </c>
      <c r="E1085" t="s">
        <v>3469</v>
      </c>
      <c r="F1085" s="40">
        <v>45191</v>
      </c>
      <c r="G1085" t="s">
        <v>253</v>
      </c>
      <c r="H1085" t="s">
        <v>252</v>
      </c>
      <c r="I1085" t="s">
        <v>9</v>
      </c>
      <c r="J1085" s="35">
        <v>10000</v>
      </c>
      <c r="K1085" s="35">
        <v>100000</v>
      </c>
    </row>
    <row r="1086" spans="1:11" x14ac:dyDescent="0.25">
      <c r="A1086">
        <v>1081</v>
      </c>
      <c r="B1086" t="s">
        <v>953</v>
      </c>
      <c r="C1086" t="s">
        <v>3470</v>
      </c>
      <c r="D1086" t="s">
        <v>955</v>
      </c>
      <c r="E1086" t="s">
        <v>3471</v>
      </c>
      <c r="F1086" s="40">
        <v>45191</v>
      </c>
      <c r="G1086" t="s">
        <v>231</v>
      </c>
      <c r="H1086" t="s">
        <v>230</v>
      </c>
      <c r="I1086" t="s">
        <v>9</v>
      </c>
      <c r="J1086" s="35">
        <v>5000</v>
      </c>
      <c r="K1086" s="35">
        <v>50000</v>
      </c>
    </row>
    <row r="1087" spans="1:11" x14ac:dyDescent="0.25">
      <c r="A1087">
        <v>1082</v>
      </c>
      <c r="B1087" t="s">
        <v>1306</v>
      </c>
      <c r="C1087" t="s">
        <v>3472</v>
      </c>
      <c r="D1087" t="s">
        <v>1308</v>
      </c>
      <c r="E1087" t="s">
        <v>3473</v>
      </c>
      <c r="F1087" s="40">
        <v>45191</v>
      </c>
      <c r="G1087" t="s">
        <v>359</v>
      </c>
      <c r="H1087" t="s">
        <v>358</v>
      </c>
      <c r="I1087" t="s">
        <v>9</v>
      </c>
      <c r="J1087" s="35">
        <v>5000</v>
      </c>
      <c r="K1087" s="35">
        <v>70000</v>
      </c>
    </row>
    <row r="1088" spans="1:11" x14ac:dyDescent="0.25">
      <c r="A1088">
        <v>1083</v>
      </c>
      <c r="B1088" t="s">
        <v>1836</v>
      </c>
      <c r="C1088" t="s">
        <v>3474</v>
      </c>
      <c r="D1088" t="s">
        <v>1838</v>
      </c>
      <c r="E1088" t="s">
        <v>3475</v>
      </c>
      <c r="F1088" s="40">
        <v>45191</v>
      </c>
      <c r="G1088" t="s">
        <v>363</v>
      </c>
      <c r="H1088" t="s">
        <v>362</v>
      </c>
      <c r="I1088" t="s">
        <v>9</v>
      </c>
      <c r="J1088" s="35">
        <v>10000</v>
      </c>
      <c r="K1088" s="35">
        <v>80000</v>
      </c>
    </row>
    <row r="1089" spans="1:11" x14ac:dyDescent="0.25">
      <c r="A1089">
        <v>1084</v>
      </c>
      <c r="B1089" t="s">
        <v>1310</v>
      </c>
      <c r="C1089" t="s">
        <v>3476</v>
      </c>
      <c r="D1089" t="s">
        <v>1312</v>
      </c>
      <c r="E1089" t="s">
        <v>3477</v>
      </c>
      <c r="F1089" s="40">
        <v>45191</v>
      </c>
      <c r="G1089" t="s">
        <v>355</v>
      </c>
      <c r="H1089" t="s">
        <v>354</v>
      </c>
      <c r="I1089" t="s">
        <v>9</v>
      </c>
      <c r="J1089" s="35">
        <v>10000</v>
      </c>
      <c r="K1089" s="35">
        <v>130000</v>
      </c>
    </row>
    <row r="1090" spans="1:11" x14ac:dyDescent="0.25">
      <c r="A1090">
        <v>1085</v>
      </c>
      <c r="B1090" t="s">
        <v>2310</v>
      </c>
      <c r="C1090" t="s">
        <v>3478</v>
      </c>
      <c r="D1090" t="s">
        <v>2312</v>
      </c>
      <c r="E1090" t="s">
        <v>3479</v>
      </c>
      <c r="F1090" s="40">
        <v>45191</v>
      </c>
      <c r="G1090" t="s">
        <v>836</v>
      </c>
      <c r="H1090" t="s">
        <v>835</v>
      </c>
      <c r="I1090" t="s">
        <v>9</v>
      </c>
      <c r="J1090" s="35">
        <v>20000</v>
      </c>
      <c r="K1090" s="35">
        <v>100000</v>
      </c>
    </row>
    <row r="1091" spans="1:11" x14ac:dyDescent="0.25">
      <c r="A1091">
        <v>1086</v>
      </c>
      <c r="B1091" t="s">
        <v>1490</v>
      </c>
      <c r="C1091" t="s">
        <v>3480</v>
      </c>
      <c r="D1091" t="s">
        <v>1492</v>
      </c>
      <c r="E1091" t="s">
        <v>3481</v>
      </c>
      <c r="F1091" s="40">
        <v>45191</v>
      </c>
      <c r="G1091" t="s">
        <v>361</v>
      </c>
      <c r="H1091" t="s">
        <v>360</v>
      </c>
      <c r="I1091" t="s">
        <v>9</v>
      </c>
      <c r="J1091" s="35">
        <v>5000</v>
      </c>
      <c r="K1091" s="35">
        <v>25000</v>
      </c>
    </row>
    <row r="1092" spans="1:11" x14ac:dyDescent="0.25">
      <c r="A1092">
        <v>1087</v>
      </c>
      <c r="B1092" t="s">
        <v>655</v>
      </c>
      <c r="C1092" t="s">
        <v>3482</v>
      </c>
      <c r="D1092" t="s">
        <v>657</v>
      </c>
      <c r="E1092" t="s">
        <v>3483</v>
      </c>
      <c r="F1092" s="40">
        <v>45191</v>
      </c>
      <c r="G1092" t="s">
        <v>269</v>
      </c>
      <c r="H1092" t="s">
        <v>268</v>
      </c>
      <c r="I1092" t="s">
        <v>9</v>
      </c>
      <c r="J1092" s="35">
        <v>10000</v>
      </c>
      <c r="K1092" s="35">
        <v>110000</v>
      </c>
    </row>
    <row r="1093" spans="1:11" x14ac:dyDescent="0.25">
      <c r="A1093">
        <v>1088</v>
      </c>
      <c r="B1093" t="s">
        <v>615</v>
      </c>
      <c r="C1093" t="s">
        <v>3484</v>
      </c>
      <c r="D1093" t="s">
        <v>617</v>
      </c>
      <c r="E1093" t="s">
        <v>3485</v>
      </c>
      <c r="F1093" s="40">
        <v>45191</v>
      </c>
      <c r="G1093" t="s">
        <v>115</v>
      </c>
      <c r="H1093" t="s">
        <v>114</v>
      </c>
      <c r="I1093" t="s">
        <v>9</v>
      </c>
      <c r="J1093" s="35">
        <v>5000</v>
      </c>
      <c r="K1093" s="35">
        <v>65000</v>
      </c>
    </row>
    <row r="1094" spans="1:11" x14ac:dyDescent="0.25">
      <c r="A1094">
        <v>1089</v>
      </c>
      <c r="B1094" t="s">
        <v>973</v>
      </c>
      <c r="C1094" t="s">
        <v>3486</v>
      </c>
      <c r="D1094" t="s">
        <v>975</v>
      </c>
      <c r="E1094" t="s">
        <v>3487</v>
      </c>
      <c r="F1094" s="40">
        <v>45191</v>
      </c>
      <c r="G1094" t="s">
        <v>153</v>
      </c>
      <c r="H1094" t="s">
        <v>152</v>
      </c>
      <c r="I1094" t="s">
        <v>9</v>
      </c>
      <c r="J1094" s="35">
        <v>5000</v>
      </c>
      <c r="K1094" s="35">
        <v>50000</v>
      </c>
    </row>
    <row r="1095" spans="1:11" x14ac:dyDescent="0.25">
      <c r="A1095">
        <v>1090</v>
      </c>
      <c r="B1095" t="s">
        <v>1007</v>
      </c>
      <c r="C1095" t="s">
        <v>3488</v>
      </c>
      <c r="D1095" t="s">
        <v>1009</v>
      </c>
      <c r="E1095" t="s">
        <v>3489</v>
      </c>
      <c r="F1095" s="40">
        <v>45191</v>
      </c>
      <c r="G1095" t="s">
        <v>123</v>
      </c>
      <c r="H1095" t="s">
        <v>122</v>
      </c>
      <c r="I1095" t="s">
        <v>9</v>
      </c>
      <c r="J1095" s="35">
        <v>5000</v>
      </c>
      <c r="K1095" s="35">
        <v>55000</v>
      </c>
    </row>
    <row r="1096" spans="1:11" x14ac:dyDescent="0.25">
      <c r="A1096">
        <v>1091</v>
      </c>
      <c r="B1096" t="s">
        <v>623</v>
      </c>
      <c r="C1096" t="s">
        <v>3490</v>
      </c>
      <c r="D1096" t="s">
        <v>625</v>
      </c>
      <c r="E1096" t="s">
        <v>3491</v>
      </c>
      <c r="F1096" s="40">
        <v>45191</v>
      </c>
      <c r="G1096" t="s">
        <v>127</v>
      </c>
      <c r="H1096" t="s">
        <v>126</v>
      </c>
      <c r="I1096" t="s">
        <v>9</v>
      </c>
      <c r="J1096" s="35">
        <v>10000</v>
      </c>
      <c r="K1096" s="35">
        <v>75000</v>
      </c>
    </row>
    <row r="1097" spans="1:11" x14ac:dyDescent="0.25">
      <c r="A1097">
        <v>1092</v>
      </c>
      <c r="B1097" t="s">
        <v>1484</v>
      </c>
      <c r="C1097" t="s">
        <v>3492</v>
      </c>
      <c r="D1097" t="s">
        <v>1486</v>
      </c>
      <c r="E1097" t="s">
        <v>3493</v>
      </c>
      <c r="F1097" s="40">
        <v>45191</v>
      </c>
      <c r="G1097" t="s">
        <v>413</v>
      </c>
      <c r="H1097" t="s">
        <v>412</v>
      </c>
      <c r="I1097" t="s">
        <v>9</v>
      </c>
      <c r="J1097" s="35">
        <v>2000</v>
      </c>
      <c r="K1097" s="35">
        <v>20000</v>
      </c>
    </row>
    <row r="1098" spans="1:11" x14ac:dyDescent="0.25">
      <c r="A1098">
        <v>1093</v>
      </c>
      <c r="B1098" t="s">
        <v>1057</v>
      </c>
      <c r="C1098" t="s">
        <v>3494</v>
      </c>
      <c r="D1098" t="s">
        <v>1059</v>
      </c>
      <c r="E1098" t="s">
        <v>3495</v>
      </c>
      <c r="F1098" s="40">
        <v>45191</v>
      </c>
      <c r="G1098" t="s">
        <v>449</v>
      </c>
      <c r="H1098" t="s">
        <v>448</v>
      </c>
      <c r="I1098" t="s">
        <v>9</v>
      </c>
      <c r="J1098" s="35">
        <v>5000</v>
      </c>
      <c r="K1098" s="35">
        <v>30000</v>
      </c>
    </row>
    <row r="1099" spans="1:11" x14ac:dyDescent="0.25">
      <c r="A1099">
        <v>1094</v>
      </c>
      <c r="B1099" t="s">
        <v>1021</v>
      </c>
      <c r="C1099" t="s">
        <v>3496</v>
      </c>
      <c r="D1099" t="s">
        <v>1023</v>
      </c>
      <c r="E1099" t="s">
        <v>3497</v>
      </c>
      <c r="F1099" s="40">
        <v>45191</v>
      </c>
      <c r="G1099" t="s">
        <v>415</v>
      </c>
      <c r="H1099" t="s">
        <v>414</v>
      </c>
      <c r="I1099" t="s">
        <v>9</v>
      </c>
      <c r="J1099" s="35">
        <v>10000</v>
      </c>
      <c r="K1099" s="35">
        <v>185000</v>
      </c>
    </row>
    <row r="1100" spans="1:11" x14ac:dyDescent="0.25">
      <c r="A1100">
        <v>1095</v>
      </c>
      <c r="B1100" t="s">
        <v>1029</v>
      </c>
      <c r="C1100" t="s">
        <v>3498</v>
      </c>
      <c r="D1100" t="s">
        <v>1031</v>
      </c>
      <c r="E1100" t="s">
        <v>3499</v>
      </c>
      <c r="F1100" s="40">
        <v>45191</v>
      </c>
      <c r="G1100" t="s">
        <v>411</v>
      </c>
      <c r="H1100" t="s">
        <v>410</v>
      </c>
      <c r="I1100" t="s">
        <v>9</v>
      </c>
      <c r="J1100" s="35">
        <v>5000</v>
      </c>
      <c r="K1100" s="35">
        <v>50000</v>
      </c>
    </row>
    <row r="1101" spans="1:11" x14ac:dyDescent="0.25">
      <c r="A1101">
        <v>1096</v>
      </c>
      <c r="B1101" t="s">
        <v>2163</v>
      </c>
      <c r="C1101" t="s">
        <v>3500</v>
      </c>
      <c r="D1101" t="s">
        <v>2165</v>
      </c>
      <c r="E1101" t="s">
        <v>3501</v>
      </c>
      <c r="F1101" s="40">
        <v>45191</v>
      </c>
      <c r="G1101" t="s">
        <v>463</v>
      </c>
      <c r="H1101" t="s">
        <v>462</v>
      </c>
      <c r="I1101" t="s">
        <v>9</v>
      </c>
      <c r="J1101" s="35">
        <v>10000</v>
      </c>
      <c r="K1101" s="35">
        <v>60000</v>
      </c>
    </row>
    <row r="1102" spans="1:11" x14ac:dyDescent="0.25">
      <c r="A1102">
        <v>1097</v>
      </c>
      <c r="B1102" t="s">
        <v>1466</v>
      </c>
      <c r="C1102" t="s">
        <v>3502</v>
      </c>
      <c r="D1102" t="s">
        <v>1468</v>
      </c>
      <c r="E1102" t="s">
        <v>3503</v>
      </c>
      <c r="F1102" s="40">
        <v>45191</v>
      </c>
      <c r="G1102" t="s">
        <v>475</v>
      </c>
      <c r="H1102" t="s">
        <v>474</v>
      </c>
      <c r="I1102" t="s">
        <v>9</v>
      </c>
      <c r="J1102" s="35">
        <v>5000</v>
      </c>
      <c r="K1102" s="35">
        <v>60000</v>
      </c>
    </row>
    <row r="1103" spans="1:11" x14ac:dyDescent="0.25">
      <c r="A1103">
        <v>1098</v>
      </c>
      <c r="B1103" t="s">
        <v>1045</v>
      </c>
      <c r="C1103" t="s">
        <v>3504</v>
      </c>
      <c r="D1103" t="s">
        <v>1047</v>
      </c>
      <c r="E1103" t="s">
        <v>3505</v>
      </c>
      <c r="F1103" s="40">
        <v>45191</v>
      </c>
      <c r="G1103" t="s">
        <v>425</v>
      </c>
      <c r="H1103" t="s">
        <v>424</v>
      </c>
      <c r="I1103" t="s">
        <v>9</v>
      </c>
      <c r="J1103" s="35">
        <v>4000</v>
      </c>
      <c r="K1103" s="35">
        <v>53000</v>
      </c>
    </row>
    <row r="1104" spans="1:11" x14ac:dyDescent="0.25">
      <c r="A1104">
        <v>1099</v>
      </c>
      <c r="B1104" t="s">
        <v>1017</v>
      </c>
      <c r="C1104" t="s">
        <v>3506</v>
      </c>
      <c r="D1104" t="s">
        <v>1019</v>
      </c>
      <c r="E1104" t="s">
        <v>3507</v>
      </c>
      <c r="F1104" s="40">
        <v>45191</v>
      </c>
      <c r="G1104" t="s">
        <v>445</v>
      </c>
      <c r="H1104" t="s">
        <v>444</v>
      </c>
      <c r="I1104" t="s">
        <v>9</v>
      </c>
      <c r="J1104" s="35">
        <v>10000</v>
      </c>
      <c r="K1104" s="35">
        <v>105000</v>
      </c>
    </row>
    <row r="1105" spans="1:11" x14ac:dyDescent="0.25">
      <c r="A1105">
        <v>1100</v>
      </c>
      <c r="B1105" t="s">
        <v>1033</v>
      </c>
      <c r="C1105" t="s">
        <v>3508</v>
      </c>
      <c r="D1105" t="s">
        <v>1035</v>
      </c>
      <c r="E1105" t="s">
        <v>3509</v>
      </c>
      <c r="F1105" s="40">
        <v>45191</v>
      </c>
      <c r="G1105" t="s">
        <v>467</v>
      </c>
      <c r="H1105" t="s">
        <v>466</v>
      </c>
      <c r="I1105" t="s">
        <v>9</v>
      </c>
      <c r="J1105" s="35">
        <v>5000</v>
      </c>
      <c r="K1105" s="35">
        <v>55000</v>
      </c>
    </row>
    <row r="1106" spans="1:11" x14ac:dyDescent="0.25">
      <c r="A1106">
        <v>1101</v>
      </c>
      <c r="B1106" t="s">
        <v>1037</v>
      </c>
      <c r="C1106" t="s">
        <v>3510</v>
      </c>
      <c r="D1106" t="s">
        <v>1039</v>
      </c>
      <c r="E1106" t="s">
        <v>3511</v>
      </c>
      <c r="F1106" s="40">
        <v>45191</v>
      </c>
      <c r="G1106" t="s">
        <v>441</v>
      </c>
      <c r="H1106" t="s">
        <v>440</v>
      </c>
      <c r="I1106" t="s">
        <v>9</v>
      </c>
      <c r="J1106" s="35">
        <v>2000</v>
      </c>
      <c r="K1106" s="35">
        <v>23000</v>
      </c>
    </row>
    <row r="1107" spans="1:11" x14ac:dyDescent="0.25">
      <c r="A1107">
        <v>1102</v>
      </c>
      <c r="B1107" t="s">
        <v>1061</v>
      </c>
      <c r="C1107" t="s">
        <v>3512</v>
      </c>
      <c r="D1107" t="s">
        <v>1063</v>
      </c>
      <c r="E1107" t="s">
        <v>3513</v>
      </c>
      <c r="F1107" s="40">
        <v>45191</v>
      </c>
      <c r="G1107" t="s">
        <v>427</v>
      </c>
      <c r="H1107" t="s">
        <v>426</v>
      </c>
      <c r="I1107" t="s">
        <v>9</v>
      </c>
      <c r="J1107" s="35">
        <v>5000</v>
      </c>
      <c r="K1107" s="35">
        <v>52000</v>
      </c>
    </row>
    <row r="1108" spans="1:11" x14ac:dyDescent="0.25">
      <c r="A1108">
        <v>1103</v>
      </c>
      <c r="B1108" t="s">
        <v>1712</v>
      </c>
      <c r="C1108" t="s">
        <v>3514</v>
      </c>
      <c r="D1108" t="s">
        <v>1714</v>
      </c>
      <c r="E1108" t="s">
        <v>3515</v>
      </c>
      <c r="F1108" s="40">
        <v>45191</v>
      </c>
      <c r="G1108" t="s">
        <v>465</v>
      </c>
      <c r="H1108" t="s">
        <v>464</v>
      </c>
      <c r="I1108" t="s">
        <v>9</v>
      </c>
      <c r="J1108" s="35">
        <v>5000</v>
      </c>
      <c r="K1108" s="35">
        <v>51000</v>
      </c>
    </row>
    <row r="1109" spans="1:11" x14ac:dyDescent="0.25">
      <c r="A1109">
        <v>1104</v>
      </c>
      <c r="B1109" t="s">
        <v>1452</v>
      </c>
      <c r="C1109" t="s">
        <v>3516</v>
      </c>
      <c r="D1109" t="s">
        <v>1454</v>
      </c>
      <c r="E1109" t="s">
        <v>3517</v>
      </c>
      <c r="F1109" s="40">
        <v>45191</v>
      </c>
      <c r="G1109" t="s">
        <v>433</v>
      </c>
      <c r="H1109" t="s">
        <v>432</v>
      </c>
      <c r="I1109" t="s">
        <v>9</v>
      </c>
      <c r="J1109" s="35">
        <v>5000</v>
      </c>
      <c r="K1109" s="35">
        <v>45000</v>
      </c>
    </row>
    <row r="1110" spans="1:11" x14ac:dyDescent="0.25">
      <c r="A1110">
        <v>1105</v>
      </c>
      <c r="B1110" t="s">
        <v>1474</v>
      </c>
      <c r="C1110" t="s">
        <v>3518</v>
      </c>
      <c r="D1110" t="s">
        <v>1476</v>
      </c>
      <c r="E1110" t="s">
        <v>3519</v>
      </c>
      <c r="F1110" s="40">
        <v>45191</v>
      </c>
      <c r="G1110" t="s">
        <v>451</v>
      </c>
      <c r="H1110" t="s">
        <v>450</v>
      </c>
      <c r="I1110" t="s">
        <v>9</v>
      </c>
      <c r="J1110" s="35">
        <v>4000</v>
      </c>
      <c r="K1110" s="35">
        <v>25000</v>
      </c>
    </row>
    <row r="1111" spans="1:11" x14ac:dyDescent="0.25">
      <c r="A1111">
        <v>1106</v>
      </c>
      <c r="B1111" t="s">
        <v>1718</v>
      </c>
      <c r="C1111" t="s">
        <v>3520</v>
      </c>
      <c r="D1111" t="s">
        <v>1720</v>
      </c>
      <c r="E1111" t="s">
        <v>3521</v>
      </c>
      <c r="F1111" s="40">
        <v>45191</v>
      </c>
      <c r="G1111" t="s">
        <v>431</v>
      </c>
      <c r="H1111" t="s">
        <v>430</v>
      </c>
      <c r="I1111" t="s">
        <v>9</v>
      </c>
      <c r="J1111" s="35">
        <v>18000</v>
      </c>
      <c r="K1111" s="35">
        <v>148000</v>
      </c>
    </row>
    <row r="1112" spans="1:11" x14ac:dyDescent="0.25">
      <c r="A1112">
        <v>1107</v>
      </c>
      <c r="B1112" t="s">
        <v>555</v>
      </c>
      <c r="C1112" t="s">
        <v>3522</v>
      </c>
      <c r="D1112" t="s">
        <v>557</v>
      </c>
      <c r="E1112" t="s">
        <v>3523</v>
      </c>
      <c r="F1112" s="40">
        <v>45191</v>
      </c>
      <c r="G1112" t="s">
        <v>187</v>
      </c>
      <c r="H1112" t="s">
        <v>186</v>
      </c>
      <c r="I1112" t="s">
        <v>9</v>
      </c>
      <c r="J1112" s="35">
        <v>5000</v>
      </c>
      <c r="K1112" s="35">
        <v>60000</v>
      </c>
    </row>
    <row r="1113" spans="1:11" x14ac:dyDescent="0.25">
      <c r="A1113">
        <v>1108</v>
      </c>
      <c r="B1113" t="s">
        <v>2115</v>
      </c>
      <c r="C1113" t="s">
        <v>3524</v>
      </c>
      <c r="D1113" t="s">
        <v>2117</v>
      </c>
      <c r="E1113" t="s">
        <v>3525</v>
      </c>
      <c r="F1113" s="40">
        <v>45191</v>
      </c>
      <c r="G1113" t="s">
        <v>840</v>
      </c>
      <c r="H1113" t="s">
        <v>839</v>
      </c>
      <c r="I1113" t="s">
        <v>9</v>
      </c>
      <c r="J1113" s="35">
        <v>10000</v>
      </c>
      <c r="K1113" s="35">
        <v>70000</v>
      </c>
    </row>
    <row r="1114" spans="1:11" x14ac:dyDescent="0.25">
      <c r="A1114">
        <v>1109</v>
      </c>
      <c r="B1114" t="s">
        <v>591</v>
      </c>
      <c r="C1114" t="s">
        <v>3526</v>
      </c>
      <c r="D1114" t="s">
        <v>593</v>
      </c>
      <c r="E1114" t="s">
        <v>3527</v>
      </c>
      <c r="F1114" s="40">
        <v>45191</v>
      </c>
      <c r="G1114" t="s">
        <v>155</v>
      </c>
      <c r="H1114" t="s">
        <v>154</v>
      </c>
      <c r="I1114" t="s">
        <v>9</v>
      </c>
      <c r="J1114" s="35">
        <v>5000</v>
      </c>
      <c r="K1114" s="35">
        <v>150000</v>
      </c>
    </row>
    <row r="1115" spans="1:11" x14ac:dyDescent="0.25">
      <c r="A1115">
        <v>1110</v>
      </c>
      <c r="B1115" t="s">
        <v>587</v>
      </c>
      <c r="C1115" t="s">
        <v>3528</v>
      </c>
      <c r="D1115" t="s">
        <v>589</v>
      </c>
      <c r="E1115" t="s">
        <v>3529</v>
      </c>
      <c r="F1115" s="40">
        <v>45191</v>
      </c>
      <c r="G1115" t="s">
        <v>168</v>
      </c>
      <c r="H1115" t="s">
        <v>167</v>
      </c>
      <c r="I1115" t="s">
        <v>9</v>
      </c>
      <c r="J1115" s="35">
        <v>10000</v>
      </c>
      <c r="K1115" s="35">
        <v>70000</v>
      </c>
    </row>
    <row r="1116" spans="1:11" x14ac:dyDescent="0.25">
      <c r="A1116">
        <v>1111</v>
      </c>
      <c r="B1116" t="s">
        <v>599</v>
      </c>
      <c r="C1116" t="s">
        <v>3530</v>
      </c>
      <c r="D1116" t="s">
        <v>601</v>
      </c>
      <c r="E1116" t="s">
        <v>3531</v>
      </c>
      <c r="F1116" s="40">
        <v>45191</v>
      </c>
      <c r="G1116" t="s">
        <v>157</v>
      </c>
      <c r="H1116" t="s">
        <v>156</v>
      </c>
      <c r="I1116" t="s">
        <v>9</v>
      </c>
      <c r="J1116" s="35">
        <v>5000</v>
      </c>
      <c r="K1116" s="35">
        <v>80000</v>
      </c>
    </row>
    <row r="1117" spans="1:11" x14ac:dyDescent="0.25">
      <c r="A1117">
        <v>1112</v>
      </c>
      <c r="B1117" t="s">
        <v>575</v>
      </c>
      <c r="C1117" t="s">
        <v>3532</v>
      </c>
      <c r="D1117" t="s">
        <v>577</v>
      </c>
      <c r="E1117" t="s">
        <v>3533</v>
      </c>
      <c r="F1117" s="40">
        <v>45191</v>
      </c>
      <c r="G1117" t="s">
        <v>159</v>
      </c>
      <c r="H1117" t="s">
        <v>158</v>
      </c>
      <c r="I1117" t="s">
        <v>9</v>
      </c>
      <c r="J1117" s="35">
        <v>10000</v>
      </c>
      <c r="K1117" s="35">
        <v>120000</v>
      </c>
    </row>
    <row r="1118" spans="1:11" x14ac:dyDescent="0.25">
      <c r="A1118">
        <v>1113</v>
      </c>
      <c r="B1118" t="s">
        <v>1872</v>
      </c>
      <c r="C1118" t="s">
        <v>3534</v>
      </c>
      <c r="D1118" t="s">
        <v>1874</v>
      </c>
      <c r="E1118" t="s">
        <v>3535</v>
      </c>
      <c r="F1118" s="40">
        <v>45191</v>
      </c>
      <c r="G1118" t="s">
        <v>205</v>
      </c>
      <c r="H1118" t="s">
        <v>204</v>
      </c>
      <c r="I1118" t="s">
        <v>9</v>
      </c>
      <c r="J1118" s="35">
        <v>10000</v>
      </c>
      <c r="K1118" s="35">
        <v>390000</v>
      </c>
    </row>
    <row r="1119" spans="1:11" x14ac:dyDescent="0.25">
      <c r="A1119">
        <v>1114</v>
      </c>
      <c r="B1119" t="s">
        <v>2596</v>
      </c>
      <c r="C1119" t="s">
        <v>3536</v>
      </c>
      <c r="D1119" t="s">
        <v>2598</v>
      </c>
      <c r="E1119" t="s">
        <v>3537</v>
      </c>
      <c r="F1119" s="40">
        <v>45191</v>
      </c>
      <c r="G1119" t="s">
        <v>1725</v>
      </c>
      <c r="H1119" t="s">
        <v>1724</v>
      </c>
      <c r="I1119" t="s">
        <v>9</v>
      </c>
      <c r="J1119" s="35">
        <v>10000</v>
      </c>
      <c r="K1119" s="35">
        <v>60000</v>
      </c>
    </row>
    <row r="1120" spans="1:11" x14ac:dyDescent="0.25">
      <c r="A1120">
        <v>1115</v>
      </c>
      <c r="B1120" t="s">
        <v>1510</v>
      </c>
      <c r="C1120" t="s">
        <v>3538</v>
      </c>
      <c r="D1120" t="s">
        <v>1512</v>
      </c>
      <c r="E1120" t="s">
        <v>3539</v>
      </c>
      <c r="F1120" s="40">
        <v>45191</v>
      </c>
      <c r="G1120" t="s">
        <v>173</v>
      </c>
      <c r="H1120" t="s">
        <v>172</v>
      </c>
      <c r="I1120" t="s">
        <v>9</v>
      </c>
      <c r="J1120" s="35">
        <v>5000</v>
      </c>
      <c r="K1120" s="35">
        <v>15000</v>
      </c>
    </row>
    <row r="1121" spans="1:11" x14ac:dyDescent="0.25">
      <c r="A1121">
        <v>1116</v>
      </c>
      <c r="B1121" t="s">
        <v>1590</v>
      </c>
      <c r="C1121" t="s">
        <v>3540</v>
      </c>
      <c r="D1121" t="s">
        <v>1592</v>
      </c>
      <c r="E1121" t="s">
        <v>3541</v>
      </c>
      <c r="F1121" s="40">
        <v>45191</v>
      </c>
      <c r="G1121" t="s">
        <v>485</v>
      </c>
      <c r="H1121" t="s">
        <v>484</v>
      </c>
      <c r="I1121" t="s">
        <v>9</v>
      </c>
      <c r="J1121" s="35">
        <v>500000</v>
      </c>
      <c r="K1121" s="35">
        <v>1033000</v>
      </c>
    </row>
    <row r="1122" spans="1:11" x14ac:dyDescent="0.25">
      <c r="A1122">
        <v>1117</v>
      </c>
      <c r="B1122" t="s">
        <v>1127</v>
      </c>
      <c r="C1122" t="s">
        <v>3542</v>
      </c>
      <c r="D1122" t="s">
        <v>1129</v>
      </c>
      <c r="E1122" t="s">
        <v>3543</v>
      </c>
      <c r="F1122" s="40">
        <v>45191</v>
      </c>
      <c r="G1122" t="s">
        <v>493</v>
      </c>
      <c r="H1122" t="s">
        <v>492</v>
      </c>
      <c r="I1122" t="s">
        <v>9</v>
      </c>
      <c r="J1122" s="35">
        <v>105000</v>
      </c>
      <c r="K1122" s="35">
        <v>248000</v>
      </c>
    </row>
    <row r="1123" spans="1:11" x14ac:dyDescent="0.25">
      <c r="A1123">
        <v>1118</v>
      </c>
      <c r="B1123" t="s">
        <v>1143</v>
      </c>
      <c r="C1123" t="s">
        <v>3544</v>
      </c>
      <c r="D1123" t="s">
        <v>1145</v>
      </c>
      <c r="E1123" t="s">
        <v>3545</v>
      </c>
      <c r="F1123" s="40">
        <v>45191</v>
      </c>
      <c r="G1123" t="s">
        <v>515</v>
      </c>
      <c r="H1123" t="s">
        <v>514</v>
      </c>
      <c r="I1123" t="s">
        <v>9</v>
      </c>
      <c r="J1123" s="35">
        <v>5000</v>
      </c>
      <c r="K1123" s="35">
        <v>40000</v>
      </c>
    </row>
    <row r="1124" spans="1:11" x14ac:dyDescent="0.25">
      <c r="A1124">
        <v>1119</v>
      </c>
      <c r="B1124" t="s">
        <v>1131</v>
      </c>
      <c r="C1124" t="s">
        <v>3546</v>
      </c>
      <c r="D1124" t="s">
        <v>1133</v>
      </c>
      <c r="E1124" t="s">
        <v>3547</v>
      </c>
      <c r="F1124" s="40">
        <v>45191</v>
      </c>
      <c r="G1124" t="s">
        <v>487</v>
      </c>
      <c r="H1124" t="s">
        <v>486</v>
      </c>
      <c r="I1124" t="s">
        <v>9</v>
      </c>
      <c r="J1124" s="35">
        <v>10000</v>
      </c>
      <c r="K1124" s="35">
        <v>41000</v>
      </c>
    </row>
    <row r="1125" spans="1:11" x14ac:dyDescent="0.25">
      <c r="A1125">
        <v>1120</v>
      </c>
      <c r="B1125" t="s">
        <v>1594</v>
      </c>
      <c r="C1125" t="s">
        <v>3548</v>
      </c>
      <c r="D1125" t="s">
        <v>1596</v>
      </c>
      <c r="E1125" t="s">
        <v>3549</v>
      </c>
      <c r="F1125" s="40">
        <v>45191</v>
      </c>
      <c r="G1125" t="s">
        <v>477</v>
      </c>
      <c r="H1125" t="s">
        <v>476</v>
      </c>
      <c r="I1125" t="s">
        <v>9</v>
      </c>
      <c r="J1125" s="35">
        <v>10000</v>
      </c>
      <c r="K1125" s="35">
        <v>50000</v>
      </c>
    </row>
    <row r="1126" spans="1:11" x14ac:dyDescent="0.25">
      <c r="A1126">
        <v>1121</v>
      </c>
      <c r="B1126" t="s">
        <v>1242</v>
      </c>
      <c r="C1126" t="s">
        <v>3550</v>
      </c>
      <c r="D1126" t="s">
        <v>1244</v>
      </c>
      <c r="E1126" t="s">
        <v>3551</v>
      </c>
      <c r="F1126" s="40">
        <v>45191</v>
      </c>
      <c r="G1126" t="s">
        <v>83</v>
      </c>
      <c r="H1126" t="s">
        <v>82</v>
      </c>
      <c r="I1126" t="s">
        <v>9</v>
      </c>
      <c r="J1126" s="35">
        <v>5000</v>
      </c>
      <c r="K1126" s="35">
        <v>40000</v>
      </c>
    </row>
    <row r="1127" spans="1:11" x14ac:dyDescent="0.25">
      <c r="A1127">
        <v>1122</v>
      </c>
      <c r="B1127" t="s">
        <v>1246</v>
      </c>
      <c r="C1127" t="s">
        <v>3552</v>
      </c>
      <c r="D1127" t="s">
        <v>1248</v>
      </c>
      <c r="E1127" t="s">
        <v>3553</v>
      </c>
      <c r="F1127" s="40">
        <v>45191</v>
      </c>
      <c r="G1127" t="s">
        <v>81</v>
      </c>
      <c r="H1127" t="s">
        <v>80</v>
      </c>
      <c r="I1127" t="s">
        <v>9</v>
      </c>
      <c r="J1127" s="35">
        <v>5000</v>
      </c>
      <c r="K1127" s="35">
        <v>135000</v>
      </c>
    </row>
    <row r="1128" spans="1:11" x14ac:dyDescent="0.25">
      <c r="A1128">
        <v>1123</v>
      </c>
      <c r="B1128" t="s">
        <v>1272</v>
      </c>
      <c r="C1128" t="s">
        <v>3554</v>
      </c>
      <c r="D1128" t="s">
        <v>1274</v>
      </c>
      <c r="E1128" t="s">
        <v>3555</v>
      </c>
      <c r="F1128" s="40">
        <v>45191</v>
      </c>
      <c r="G1128" t="s">
        <v>97</v>
      </c>
      <c r="H1128" t="s">
        <v>96</v>
      </c>
      <c r="I1128" t="s">
        <v>9</v>
      </c>
      <c r="J1128" s="35">
        <v>10000</v>
      </c>
      <c r="K1128" s="35">
        <v>120000</v>
      </c>
    </row>
    <row r="1129" spans="1:11" x14ac:dyDescent="0.25">
      <c r="A1129">
        <v>1124</v>
      </c>
      <c r="B1129" t="s">
        <v>1280</v>
      </c>
      <c r="C1129" t="s">
        <v>3556</v>
      </c>
      <c r="D1129" t="s">
        <v>1282</v>
      </c>
      <c r="E1129" t="s">
        <v>3557</v>
      </c>
      <c r="F1129" s="40">
        <v>45191</v>
      </c>
      <c r="G1129" t="s">
        <v>99</v>
      </c>
      <c r="H1129" t="s">
        <v>98</v>
      </c>
      <c r="I1129" t="s">
        <v>9</v>
      </c>
      <c r="J1129" s="35">
        <v>10000</v>
      </c>
      <c r="K1129" s="35">
        <v>130000</v>
      </c>
    </row>
    <row r="1130" spans="1:11" x14ac:dyDescent="0.25">
      <c r="A1130">
        <v>1125</v>
      </c>
      <c r="B1130" t="s">
        <v>1276</v>
      </c>
      <c r="C1130" t="s">
        <v>3558</v>
      </c>
      <c r="D1130" t="s">
        <v>1278</v>
      </c>
      <c r="E1130" t="s">
        <v>3559</v>
      </c>
      <c r="F1130" s="40">
        <v>45191</v>
      </c>
      <c r="G1130" t="s">
        <v>89</v>
      </c>
      <c r="H1130" t="s">
        <v>88</v>
      </c>
      <c r="I1130" t="s">
        <v>9</v>
      </c>
      <c r="J1130" s="35">
        <v>5000</v>
      </c>
      <c r="K1130" s="35">
        <v>27000</v>
      </c>
    </row>
    <row r="1131" spans="1:11" x14ac:dyDescent="0.25">
      <c r="A1131">
        <v>1126</v>
      </c>
      <c r="B1131" t="s">
        <v>1266</v>
      </c>
      <c r="C1131" t="s">
        <v>3560</v>
      </c>
      <c r="D1131" t="s">
        <v>1268</v>
      </c>
      <c r="E1131" t="s">
        <v>3561</v>
      </c>
      <c r="F1131" s="40">
        <v>45191</v>
      </c>
      <c r="G1131" t="s">
        <v>77</v>
      </c>
      <c r="H1131" t="s">
        <v>76</v>
      </c>
      <c r="I1131" t="s">
        <v>9</v>
      </c>
      <c r="J1131" s="35">
        <v>5000</v>
      </c>
      <c r="K1131" s="35">
        <v>65000</v>
      </c>
    </row>
    <row r="1132" spans="1:11" x14ac:dyDescent="0.25">
      <c r="A1132">
        <v>1127</v>
      </c>
      <c r="B1132" t="s">
        <v>1678</v>
      </c>
      <c r="C1132" t="s">
        <v>3562</v>
      </c>
      <c r="D1132" t="s">
        <v>1680</v>
      </c>
      <c r="E1132" t="s">
        <v>3563</v>
      </c>
      <c r="F1132" s="40">
        <v>45191</v>
      </c>
      <c r="G1132" t="s">
        <v>93</v>
      </c>
      <c r="H1132" t="s">
        <v>92</v>
      </c>
      <c r="I1132" t="s">
        <v>9</v>
      </c>
      <c r="J1132" s="35">
        <v>10000</v>
      </c>
      <c r="K1132" s="35">
        <v>30000</v>
      </c>
    </row>
    <row r="1133" spans="1:11" x14ac:dyDescent="0.25">
      <c r="A1133">
        <v>1128</v>
      </c>
      <c r="B1133" t="s">
        <v>3304</v>
      </c>
      <c r="C1133" t="s">
        <v>3564</v>
      </c>
      <c r="D1133" t="s">
        <v>3306</v>
      </c>
      <c r="E1133" t="s">
        <v>3565</v>
      </c>
      <c r="F1133" s="40">
        <v>45191</v>
      </c>
      <c r="G1133" t="s">
        <v>3223</v>
      </c>
      <c r="H1133" t="s">
        <v>3222</v>
      </c>
      <c r="I1133" t="s">
        <v>9</v>
      </c>
      <c r="J1133" s="35">
        <v>5000</v>
      </c>
      <c r="K1133" s="35">
        <v>15000</v>
      </c>
    </row>
    <row r="1134" spans="1:11" x14ac:dyDescent="0.25">
      <c r="A1134">
        <v>1129</v>
      </c>
      <c r="B1134" t="s">
        <v>2294</v>
      </c>
      <c r="C1134" t="s">
        <v>3566</v>
      </c>
      <c r="D1134" t="s">
        <v>2296</v>
      </c>
      <c r="E1134" t="s">
        <v>3567</v>
      </c>
      <c r="F1134" s="40">
        <v>45191</v>
      </c>
      <c r="G1134" t="s">
        <v>1343</v>
      </c>
      <c r="H1134" t="s">
        <v>1342</v>
      </c>
      <c r="I1134" t="s">
        <v>9</v>
      </c>
      <c r="J1134" s="35">
        <v>5000</v>
      </c>
      <c r="K1134" s="35">
        <v>35000</v>
      </c>
    </row>
    <row r="1135" spans="1:11" x14ac:dyDescent="0.25">
      <c r="A1135">
        <v>1130</v>
      </c>
      <c r="B1135" t="s">
        <v>2269</v>
      </c>
      <c r="C1135" t="s">
        <v>3568</v>
      </c>
      <c r="D1135" t="s">
        <v>2271</v>
      </c>
      <c r="E1135" t="s">
        <v>3569</v>
      </c>
      <c r="F1135" s="40">
        <v>45191</v>
      </c>
      <c r="G1135" t="s">
        <v>1333</v>
      </c>
      <c r="H1135" t="s">
        <v>1332</v>
      </c>
      <c r="I1135" t="s">
        <v>9</v>
      </c>
      <c r="J1135" s="35">
        <v>5000</v>
      </c>
      <c r="K1135" s="35">
        <v>45000</v>
      </c>
    </row>
    <row r="1136" spans="1:11" x14ac:dyDescent="0.25">
      <c r="A1136">
        <v>1131</v>
      </c>
      <c r="B1136" t="s">
        <v>2552</v>
      </c>
      <c r="C1136" t="s">
        <v>3570</v>
      </c>
      <c r="D1136" t="s">
        <v>2554</v>
      </c>
      <c r="E1136" t="s">
        <v>3571</v>
      </c>
      <c r="F1136" s="40">
        <v>45191</v>
      </c>
      <c r="G1136" t="s">
        <v>1327</v>
      </c>
      <c r="H1136" t="s">
        <v>1326</v>
      </c>
      <c r="I1136" t="s">
        <v>9</v>
      </c>
      <c r="J1136" s="35">
        <v>5000</v>
      </c>
      <c r="K1136" s="35">
        <v>15000</v>
      </c>
    </row>
    <row r="1137" spans="1:11" x14ac:dyDescent="0.25">
      <c r="A1137">
        <v>1132</v>
      </c>
      <c r="B1137" t="s">
        <v>2298</v>
      </c>
      <c r="C1137" t="s">
        <v>3572</v>
      </c>
      <c r="D1137" t="s">
        <v>2300</v>
      </c>
      <c r="E1137" t="s">
        <v>3573</v>
      </c>
      <c r="F1137" s="40">
        <v>45191</v>
      </c>
      <c r="G1137" t="s">
        <v>1321</v>
      </c>
      <c r="H1137" t="s">
        <v>1320</v>
      </c>
      <c r="I1137" t="s">
        <v>9</v>
      </c>
      <c r="J1137" s="35">
        <v>5000</v>
      </c>
      <c r="K1137" s="35">
        <v>40000</v>
      </c>
    </row>
    <row r="1138" spans="1:11" x14ac:dyDescent="0.25">
      <c r="A1138">
        <v>1133</v>
      </c>
      <c r="B1138" t="s">
        <v>2265</v>
      </c>
      <c r="C1138" t="s">
        <v>3574</v>
      </c>
      <c r="D1138" t="s">
        <v>2267</v>
      </c>
      <c r="E1138" t="s">
        <v>3575</v>
      </c>
      <c r="F1138" s="40">
        <v>45191</v>
      </c>
      <c r="G1138" t="s">
        <v>1323</v>
      </c>
      <c r="H1138" t="s">
        <v>1322</v>
      </c>
      <c r="I1138" t="s">
        <v>9</v>
      </c>
      <c r="J1138" s="35">
        <v>5000</v>
      </c>
      <c r="K1138" s="35">
        <v>70000</v>
      </c>
    </row>
    <row r="1139" spans="1:11" x14ac:dyDescent="0.25">
      <c r="A1139">
        <v>1134</v>
      </c>
      <c r="B1139" t="s">
        <v>3422</v>
      </c>
      <c r="C1139" t="s">
        <v>3576</v>
      </c>
      <c r="D1139" t="s">
        <v>3424</v>
      </c>
      <c r="E1139" t="s">
        <v>3577</v>
      </c>
      <c r="F1139" s="40">
        <v>45191</v>
      </c>
      <c r="G1139" t="s">
        <v>2742</v>
      </c>
      <c r="H1139" t="s">
        <v>2741</v>
      </c>
      <c r="I1139" t="s">
        <v>9</v>
      </c>
      <c r="J1139" s="35">
        <v>10000</v>
      </c>
      <c r="K1139" s="35">
        <v>35000</v>
      </c>
    </row>
    <row r="1140" spans="1:11" x14ac:dyDescent="0.25">
      <c r="A1140">
        <v>1135</v>
      </c>
      <c r="B1140" t="s">
        <v>3578</v>
      </c>
      <c r="C1140" t="s">
        <v>3579</v>
      </c>
      <c r="D1140" t="s">
        <v>3580</v>
      </c>
      <c r="E1140" t="s">
        <v>3581</v>
      </c>
      <c r="F1140" s="40">
        <v>45191</v>
      </c>
      <c r="G1140" t="s">
        <v>3433</v>
      </c>
      <c r="H1140" t="s">
        <v>3432</v>
      </c>
      <c r="I1140" t="s">
        <v>9</v>
      </c>
      <c r="J1140" s="35">
        <v>20000</v>
      </c>
      <c r="K1140" s="35">
        <v>40000</v>
      </c>
    </row>
    <row r="1141" spans="1:11" x14ac:dyDescent="0.25">
      <c r="A1141">
        <v>1136</v>
      </c>
      <c r="B1141" t="s">
        <v>1770</v>
      </c>
      <c r="C1141" t="s">
        <v>3582</v>
      </c>
      <c r="D1141" t="s">
        <v>1772</v>
      </c>
      <c r="E1141" t="s">
        <v>3583</v>
      </c>
      <c r="F1141" s="40">
        <v>45191</v>
      </c>
      <c r="G1141" t="s">
        <v>762</v>
      </c>
      <c r="H1141" t="s">
        <v>761</v>
      </c>
      <c r="I1141" t="s">
        <v>9</v>
      </c>
      <c r="J1141" s="35">
        <v>50000</v>
      </c>
      <c r="K1141" s="35">
        <v>200000</v>
      </c>
    </row>
    <row r="1142" spans="1:11" x14ac:dyDescent="0.25">
      <c r="A1142">
        <v>1137</v>
      </c>
      <c r="B1142" t="s">
        <v>1386</v>
      </c>
      <c r="C1142" t="s">
        <v>3584</v>
      </c>
      <c r="D1142" t="s">
        <v>1388</v>
      </c>
      <c r="E1142" t="s">
        <v>3585</v>
      </c>
      <c r="F1142" s="40">
        <v>45191</v>
      </c>
      <c r="G1142" t="s">
        <v>758</v>
      </c>
      <c r="H1142" t="s">
        <v>757</v>
      </c>
      <c r="I1142" t="s">
        <v>9</v>
      </c>
      <c r="J1142" s="35">
        <v>10000</v>
      </c>
      <c r="K1142" s="35">
        <v>55000</v>
      </c>
    </row>
    <row r="1143" spans="1:11" x14ac:dyDescent="0.25">
      <c r="A1143">
        <v>1138</v>
      </c>
      <c r="B1143" t="s">
        <v>1093</v>
      </c>
      <c r="C1143" t="s">
        <v>3586</v>
      </c>
      <c r="D1143" t="s">
        <v>1095</v>
      </c>
      <c r="E1143" t="s">
        <v>3587</v>
      </c>
      <c r="F1143" s="40">
        <v>45191</v>
      </c>
      <c r="G1143" t="s">
        <v>407</v>
      </c>
      <c r="H1143" t="s">
        <v>406</v>
      </c>
      <c r="I1143" t="s">
        <v>9</v>
      </c>
      <c r="J1143" s="35">
        <v>5000</v>
      </c>
      <c r="K1143" s="35">
        <v>35000</v>
      </c>
    </row>
    <row r="1144" spans="1:11" x14ac:dyDescent="0.25">
      <c r="A1144">
        <v>1139</v>
      </c>
      <c r="B1144" t="s">
        <v>1089</v>
      </c>
      <c r="C1144" t="s">
        <v>3588</v>
      </c>
      <c r="D1144" t="s">
        <v>1091</v>
      </c>
      <c r="E1144" t="s">
        <v>3589</v>
      </c>
      <c r="F1144" s="40">
        <v>45191</v>
      </c>
      <c r="G1144" t="s">
        <v>389</v>
      </c>
      <c r="H1144" t="s">
        <v>388</v>
      </c>
      <c r="I1144" t="s">
        <v>9</v>
      </c>
      <c r="J1144" s="35">
        <v>5000</v>
      </c>
      <c r="K1144" s="35">
        <v>20000</v>
      </c>
    </row>
    <row r="1145" spans="1:11" x14ac:dyDescent="0.25">
      <c r="A1145">
        <v>1140</v>
      </c>
      <c r="B1145" t="s">
        <v>1097</v>
      </c>
      <c r="C1145" t="s">
        <v>3590</v>
      </c>
      <c r="D1145" t="s">
        <v>1099</v>
      </c>
      <c r="E1145" t="s">
        <v>3591</v>
      </c>
      <c r="F1145" s="40">
        <v>45191</v>
      </c>
      <c r="G1145" t="s">
        <v>379</v>
      </c>
      <c r="H1145" t="s">
        <v>378</v>
      </c>
      <c r="I1145" t="s">
        <v>9</v>
      </c>
      <c r="J1145" s="35">
        <v>10000</v>
      </c>
      <c r="K1145" s="35">
        <v>70000</v>
      </c>
    </row>
    <row r="1146" spans="1:11" x14ac:dyDescent="0.25">
      <c r="A1146">
        <v>1141</v>
      </c>
      <c r="B1146" t="s">
        <v>1077</v>
      </c>
      <c r="C1146" t="s">
        <v>3592</v>
      </c>
      <c r="D1146" t="s">
        <v>1079</v>
      </c>
      <c r="E1146" t="s">
        <v>3593</v>
      </c>
      <c r="F1146" s="40">
        <v>45191</v>
      </c>
      <c r="G1146" t="s">
        <v>383</v>
      </c>
      <c r="H1146" t="s">
        <v>382</v>
      </c>
      <c r="I1146" t="s">
        <v>9</v>
      </c>
      <c r="J1146" s="35">
        <v>20000</v>
      </c>
      <c r="K1146" s="35">
        <v>140000</v>
      </c>
    </row>
    <row r="1147" spans="1:11" x14ac:dyDescent="0.25">
      <c r="A1147">
        <v>1142</v>
      </c>
      <c r="B1147" t="s">
        <v>1081</v>
      </c>
      <c r="C1147" t="s">
        <v>3594</v>
      </c>
      <c r="D1147" t="s">
        <v>1083</v>
      </c>
      <c r="E1147" t="s">
        <v>3595</v>
      </c>
      <c r="F1147" s="40">
        <v>45191</v>
      </c>
      <c r="G1147" t="s">
        <v>397</v>
      </c>
      <c r="H1147" t="s">
        <v>396</v>
      </c>
      <c r="I1147" t="s">
        <v>9</v>
      </c>
      <c r="J1147" s="35">
        <v>10000</v>
      </c>
      <c r="K1147" s="35">
        <v>230000</v>
      </c>
    </row>
    <row r="1148" spans="1:11" x14ac:dyDescent="0.25">
      <c r="A1148">
        <v>1143</v>
      </c>
      <c r="B1148" t="s">
        <v>2027</v>
      </c>
      <c r="C1148" t="s">
        <v>3596</v>
      </c>
      <c r="D1148" t="s">
        <v>2657</v>
      </c>
      <c r="E1148" t="s">
        <v>3597</v>
      </c>
      <c r="F1148" s="40">
        <v>45191</v>
      </c>
      <c r="G1148" t="s">
        <v>1353</v>
      </c>
      <c r="H1148" t="s">
        <v>1352</v>
      </c>
      <c r="I1148" t="s">
        <v>9</v>
      </c>
      <c r="J1148" s="35">
        <v>15000</v>
      </c>
      <c r="K1148" s="35">
        <v>110000</v>
      </c>
    </row>
    <row r="1149" spans="1:11" x14ac:dyDescent="0.25">
      <c r="A1149">
        <v>1144</v>
      </c>
      <c r="B1149" t="s">
        <v>3186</v>
      </c>
      <c r="C1149" t="s">
        <v>3598</v>
      </c>
      <c r="D1149" t="s">
        <v>3188</v>
      </c>
      <c r="E1149" t="s">
        <v>3599</v>
      </c>
      <c r="F1149" s="40">
        <v>45191</v>
      </c>
      <c r="G1149" t="s">
        <v>409</v>
      </c>
      <c r="H1149" t="s">
        <v>408</v>
      </c>
      <c r="I1149" t="s">
        <v>9</v>
      </c>
      <c r="J1149" s="35">
        <v>5000</v>
      </c>
      <c r="K1149" s="35">
        <v>30000</v>
      </c>
    </row>
    <row r="1150" spans="1:11" x14ac:dyDescent="0.25">
      <c r="A1150">
        <v>1145</v>
      </c>
      <c r="B1150" t="s">
        <v>2945</v>
      </c>
      <c r="C1150" t="s">
        <v>3600</v>
      </c>
      <c r="D1150" t="s">
        <v>2947</v>
      </c>
      <c r="E1150" t="s">
        <v>3601</v>
      </c>
      <c r="F1150" s="40">
        <v>45191</v>
      </c>
      <c r="G1150" t="s">
        <v>403</v>
      </c>
      <c r="H1150" t="s">
        <v>402</v>
      </c>
      <c r="I1150" t="s">
        <v>9</v>
      </c>
      <c r="J1150" s="35">
        <v>10000</v>
      </c>
      <c r="K1150" s="35">
        <v>30000</v>
      </c>
    </row>
    <row r="1151" spans="1:11" x14ac:dyDescent="0.25">
      <c r="A1151">
        <v>1146</v>
      </c>
      <c r="B1151" t="s">
        <v>1820</v>
      </c>
      <c r="C1151" t="s">
        <v>3602</v>
      </c>
      <c r="D1151" t="s">
        <v>1822</v>
      </c>
      <c r="E1151" t="s">
        <v>3603</v>
      </c>
      <c r="F1151" s="40">
        <v>45191</v>
      </c>
      <c r="G1151" t="s">
        <v>862</v>
      </c>
      <c r="H1151" t="s">
        <v>861</v>
      </c>
      <c r="I1151" t="s">
        <v>9</v>
      </c>
      <c r="J1151" s="35">
        <v>20000</v>
      </c>
      <c r="K1151" s="35">
        <v>370000</v>
      </c>
    </row>
    <row r="1152" spans="1:11" x14ac:dyDescent="0.25">
      <c r="A1152">
        <v>1147</v>
      </c>
      <c r="B1152" t="s">
        <v>1356</v>
      </c>
      <c r="C1152" t="s">
        <v>3604</v>
      </c>
      <c r="D1152" t="s">
        <v>1358</v>
      </c>
      <c r="E1152" t="s">
        <v>3605</v>
      </c>
      <c r="F1152" s="40">
        <v>45191</v>
      </c>
      <c r="G1152" t="s">
        <v>846</v>
      </c>
      <c r="H1152" t="s">
        <v>845</v>
      </c>
      <c r="I1152" t="s">
        <v>9</v>
      </c>
      <c r="J1152" s="35">
        <v>15000</v>
      </c>
      <c r="K1152" s="35">
        <v>130000</v>
      </c>
    </row>
    <row r="1153" spans="1:11" x14ac:dyDescent="0.25">
      <c r="A1153">
        <v>1148</v>
      </c>
      <c r="B1153" t="s">
        <v>3332</v>
      </c>
      <c r="C1153" t="s">
        <v>3606</v>
      </c>
      <c r="D1153" t="s">
        <v>3334</v>
      </c>
      <c r="E1153" t="s">
        <v>3607</v>
      </c>
      <c r="F1153" s="40">
        <v>45191</v>
      </c>
      <c r="G1153" t="s">
        <v>850</v>
      </c>
      <c r="H1153" t="s">
        <v>849</v>
      </c>
      <c r="I1153" t="s">
        <v>9</v>
      </c>
      <c r="J1153" s="35">
        <v>5000</v>
      </c>
      <c r="K1153" s="35">
        <v>15000</v>
      </c>
    </row>
    <row r="1154" spans="1:11" x14ac:dyDescent="0.25">
      <c r="A1154">
        <v>1149</v>
      </c>
      <c r="B1154" t="s">
        <v>1810</v>
      </c>
      <c r="C1154" t="s">
        <v>3608</v>
      </c>
      <c r="D1154" t="s">
        <v>1812</v>
      </c>
      <c r="E1154" t="s">
        <v>3609</v>
      </c>
      <c r="F1154" s="40">
        <v>45191</v>
      </c>
      <c r="G1154" t="s">
        <v>858</v>
      </c>
      <c r="H1154" t="s">
        <v>857</v>
      </c>
      <c r="I1154" t="s">
        <v>9</v>
      </c>
      <c r="J1154" s="35">
        <v>5000</v>
      </c>
      <c r="K1154" s="35">
        <v>25000</v>
      </c>
    </row>
    <row r="1155" spans="1:11" x14ac:dyDescent="0.25">
      <c r="A1155">
        <v>1150</v>
      </c>
      <c r="B1155" t="s">
        <v>1360</v>
      </c>
      <c r="C1155" t="s">
        <v>3610</v>
      </c>
      <c r="D1155" t="s">
        <v>1362</v>
      </c>
      <c r="E1155" t="s">
        <v>3611</v>
      </c>
      <c r="F1155" s="40">
        <v>45191</v>
      </c>
      <c r="G1155" t="s">
        <v>844</v>
      </c>
      <c r="H1155" t="s">
        <v>843</v>
      </c>
      <c r="I1155" t="s">
        <v>9</v>
      </c>
      <c r="J1155" s="35">
        <v>5000</v>
      </c>
      <c r="K1155" s="35">
        <v>73000</v>
      </c>
    </row>
    <row r="1156" spans="1:11" x14ac:dyDescent="0.25">
      <c r="A1156">
        <v>1151</v>
      </c>
      <c r="B1156" t="s">
        <v>1804</v>
      </c>
      <c r="C1156" t="s">
        <v>3612</v>
      </c>
      <c r="D1156" t="s">
        <v>1806</v>
      </c>
      <c r="E1156" t="s">
        <v>3613</v>
      </c>
      <c r="F1156" s="40">
        <v>45191</v>
      </c>
      <c r="G1156" t="s">
        <v>848</v>
      </c>
      <c r="H1156" t="s">
        <v>847</v>
      </c>
      <c r="I1156" t="s">
        <v>9</v>
      </c>
      <c r="J1156" s="35">
        <v>5000</v>
      </c>
      <c r="K1156" s="35">
        <v>30000</v>
      </c>
    </row>
    <row r="1157" spans="1:11" x14ac:dyDescent="0.25">
      <c r="A1157">
        <v>1152</v>
      </c>
      <c r="B1157" t="s">
        <v>3614</v>
      </c>
      <c r="C1157" t="s">
        <v>3615</v>
      </c>
      <c r="D1157" t="s">
        <v>3616</v>
      </c>
      <c r="E1157" t="s">
        <v>3617</v>
      </c>
      <c r="F1157" s="40">
        <v>45191</v>
      </c>
      <c r="G1157" t="s">
        <v>2399</v>
      </c>
      <c r="H1157" t="s">
        <v>2398</v>
      </c>
      <c r="I1157" t="s">
        <v>9</v>
      </c>
      <c r="J1157" s="35">
        <v>5000</v>
      </c>
      <c r="K1157" s="35">
        <v>10000</v>
      </c>
    </row>
    <row r="1158" spans="1:11" x14ac:dyDescent="0.25">
      <c r="A1158">
        <v>1153</v>
      </c>
      <c r="B1158" t="s">
        <v>3618</v>
      </c>
      <c r="C1158" t="s">
        <v>3619</v>
      </c>
      <c r="D1158" t="s">
        <v>3620</v>
      </c>
      <c r="E1158" t="s">
        <v>3621</v>
      </c>
      <c r="F1158" s="40">
        <v>45191</v>
      </c>
      <c r="G1158" t="s">
        <v>3427</v>
      </c>
      <c r="H1158" t="s">
        <v>3426</v>
      </c>
      <c r="I1158" t="s">
        <v>9</v>
      </c>
      <c r="J1158" s="35">
        <v>5000</v>
      </c>
      <c r="K1158" s="35">
        <v>10000</v>
      </c>
    </row>
    <row r="1159" spans="1:11" x14ac:dyDescent="0.25">
      <c r="A1159">
        <v>1154</v>
      </c>
      <c r="B1159" t="s">
        <v>1370</v>
      </c>
      <c r="C1159" t="s">
        <v>3622</v>
      </c>
      <c r="D1159" t="s">
        <v>1372</v>
      </c>
      <c r="E1159" t="s">
        <v>3623</v>
      </c>
      <c r="F1159" s="40">
        <v>45191</v>
      </c>
      <c r="G1159" t="s">
        <v>864</v>
      </c>
      <c r="H1159" t="s">
        <v>863</v>
      </c>
      <c r="I1159" t="s">
        <v>9</v>
      </c>
      <c r="J1159" s="35">
        <v>5000</v>
      </c>
      <c r="K1159" s="35">
        <v>90000</v>
      </c>
    </row>
    <row r="1160" spans="1:11" x14ac:dyDescent="0.25">
      <c r="A1160">
        <v>1155</v>
      </c>
      <c r="B1160" t="s">
        <v>2693</v>
      </c>
      <c r="C1160" t="s">
        <v>3624</v>
      </c>
      <c r="D1160" t="s">
        <v>2695</v>
      </c>
      <c r="E1160" t="s">
        <v>3625</v>
      </c>
      <c r="F1160" s="40">
        <v>45191</v>
      </c>
      <c r="G1160" t="s">
        <v>788</v>
      </c>
      <c r="H1160" t="s">
        <v>787</v>
      </c>
      <c r="I1160" t="s">
        <v>9</v>
      </c>
      <c r="J1160" s="35">
        <v>10000</v>
      </c>
      <c r="K1160" s="35">
        <v>70000</v>
      </c>
    </row>
    <row r="1161" spans="1:11" x14ac:dyDescent="0.25">
      <c r="A1161">
        <v>1156</v>
      </c>
      <c r="B1161" t="s">
        <v>2701</v>
      </c>
      <c r="C1161" t="s">
        <v>3626</v>
      </c>
      <c r="D1161" t="s">
        <v>2703</v>
      </c>
      <c r="E1161" t="s">
        <v>3627</v>
      </c>
      <c r="F1161" s="40">
        <v>45191</v>
      </c>
      <c r="G1161" t="s">
        <v>804</v>
      </c>
      <c r="H1161" t="s">
        <v>803</v>
      </c>
      <c r="I1161" t="s">
        <v>9</v>
      </c>
      <c r="J1161" s="35">
        <v>10000</v>
      </c>
      <c r="K1161" s="35">
        <v>70000</v>
      </c>
    </row>
    <row r="1162" spans="1:11" x14ac:dyDescent="0.25">
      <c r="A1162">
        <v>1157</v>
      </c>
      <c r="B1162" t="s">
        <v>3042</v>
      </c>
      <c r="C1162" t="s">
        <v>3628</v>
      </c>
      <c r="D1162" t="s">
        <v>3044</v>
      </c>
      <c r="E1162" t="s">
        <v>3629</v>
      </c>
      <c r="F1162" s="40">
        <v>45191</v>
      </c>
      <c r="G1162" t="s">
        <v>830</v>
      </c>
      <c r="H1162" t="s">
        <v>829</v>
      </c>
      <c r="I1162" t="s">
        <v>9</v>
      </c>
      <c r="J1162" s="35">
        <v>5000</v>
      </c>
      <c r="K1162" s="35">
        <v>15000</v>
      </c>
    </row>
    <row r="1163" spans="1:11" x14ac:dyDescent="0.25">
      <c r="A1163">
        <v>1158</v>
      </c>
      <c r="B1163" t="s">
        <v>1644</v>
      </c>
      <c r="C1163" t="s">
        <v>3630</v>
      </c>
      <c r="D1163" t="s">
        <v>1646</v>
      </c>
      <c r="E1163" t="s">
        <v>3631</v>
      </c>
      <c r="F1163" s="40">
        <v>45191</v>
      </c>
      <c r="G1163" t="s">
        <v>890</v>
      </c>
      <c r="H1163" t="s">
        <v>889</v>
      </c>
      <c r="I1163" t="s">
        <v>9</v>
      </c>
      <c r="J1163" s="35">
        <v>5000</v>
      </c>
      <c r="K1163" s="35">
        <v>32000</v>
      </c>
    </row>
    <row r="1164" spans="1:11" x14ac:dyDescent="0.25">
      <c r="A1164">
        <v>1159</v>
      </c>
      <c r="B1164" t="s">
        <v>1648</v>
      </c>
      <c r="C1164" t="s">
        <v>3632</v>
      </c>
      <c r="D1164" t="s">
        <v>1650</v>
      </c>
      <c r="E1164" t="s">
        <v>3633</v>
      </c>
      <c r="F1164" s="40">
        <v>45191</v>
      </c>
      <c r="G1164" t="s">
        <v>896</v>
      </c>
      <c r="H1164" t="s">
        <v>895</v>
      </c>
      <c r="I1164" t="s">
        <v>9</v>
      </c>
      <c r="J1164" s="35">
        <v>20000</v>
      </c>
      <c r="K1164" s="35">
        <v>55000</v>
      </c>
    </row>
    <row r="1165" spans="1:11" x14ac:dyDescent="0.25">
      <c r="A1165">
        <v>1160</v>
      </c>
      <c r="B1165" t="s">
        <v>1952</v>
      </c>
      <c r="C1165" t="s">
        <v>3634</v>
      </c>
      <c r="D1165" t="s">
        <v>1954</v>
      </c>
      <c r="E1165" t="s">
        <v>3635</v>
      </c>
      <c r="F1165" s="40">
        <v>45191</v>
      </c>
      <c r="G1165" t="s">
        <v>886</v>
      </c>
      <c r="H1165" t="s">
        <v>885</v>
      </c>
      <c r="I1165" t="s">
        <v>9</v>
      </c>
      <c r="J1165" s="35">
        <v>10000</v>
      </c>
      <c r="K1165" s="35">
        <v>65000</v>
      </c>
    </row>
    <row r="1166" spans="1:11" x14ac:dyDescent="0.25">
      <c r="A1166">
        <v>1161</v>
      </c>
      <c r="B1166" t="s">
        <v>1942</v>
      </c>
      <c r="C1166" t="s">
        <v>3636</v>
      </c>
      <c r="D1166" t="s">
        <v>1944</v>
      </c>
      <c r="E1166" t="s">
        <v>3637</v>
      </c>
      <c r="F1166" s="40">
        <v>45191</v>
      </c>
      <c r="G1166" t="s">
        <v>916</v>
      </c>
      <c r="H1166" t="s">
        <v>915</v>
      </c>
      <c r="I1166" t="s">
        <v>9</v>
      </c>
      <c r="J1166" s="35">
        <v>5000</v>
      </c>
      <c r="K1166" s="35">
        <v>17000</v>
      </c>
    </row>
    <row r="1167" spans="1:11" x14ac:dyDescent="0.25">
      <c r="A1167">
        <v>1162</v>
      </c>
      <c r="B1167" t="s">
        <v>1632</v>
      </c>
      <c r="C1167" t="s">
        <v>3638</v>
      </c>
      <c r="D1167" t="s">
        <v>1634</v>
      </c>
      <c r="E1167" t="s">
        <v>3639</v>
      </c>
      <c r="F1167" s="40">
        <v>45191</v>
      </c>
      <c r="G1167" t="s">
        <v>882</v>
      </c>
      <c r="H1167" t="s">
        <v>881</v>
      </c>
      <c r="I1167" t="s">
        <v>9</v>
      </c>
      <c r="J1167" s="35">
        <v>2000</v>
      </c>
      <c r="K1167" s="35">
        <v>20000</v>
      </c>
    </row>
    <row r="1168" spans="1:11" x14ac:dyDescent="0.25">
      <c r="A1168">
        <v>1163</v>
      </c>
      <c r="B1168" t="s">
        <v>1652</v>
      </c>
      <c r="C1168" t="s">
        <v>3640</v>
      </c>
      <c r="D1168" t="s">
        <v>1654</v>
      </c>
      <c r="E1168" t="s">
        <v>3641</v>
      </c>
      <c r="F1168" s="40">
        <v>45191</v>
      </c>
      <c r="G1168" t="s">
        <v>880</v>
      </c>
      <c r="H1168" t="s">
        <v>879</v>
      </c>
      <c r="I1168" t="s">
        <v>9</v>
      </c>
      <c r="J1168" s="35">
        <v>4000</v>
      </c>
      <c r="K1168" s="35">
        <v>83000</v>
      </c>
    </row>
    <row r="1169" spans="1:11" x14ac:dyDescent="0.25">
      <c r="A1169">
        <v>1164</v>
      </c>
      <c r="B1169" t="s">
        <v>1946</v>
      </c>
      <c r="C1169" t="s">
        <v>3642</v>
      </c>
      <c r="D1169" t="s">
        <v>1948</v>
      </c>
      <c r="E1169" t="s">
        <v>3643</v>
      </c>
      <c r="F1169" s="40">
        <v>45191</v>
      </c>
      <c r="G1169" t="s">
        <v>888</v>
      </c>
      <c r="H1169" t="s">
        <v>887</v>
      </c>
      <c r="I1169" t="s">
        <v>9</v>
      </c>
      <c r="J1169" s="35">
        <v>5000</v>
      </c>
      <c r="K1169" s="35">
        <v>40000</v>
      </c>
    </row>
    <row r="1170" spans="1:11" x14ac:dyDescent="0.25">
      <c r="A1170">
        <v>1165</v>
      </c>
      <c r="B1170" t="s">
        <v>3644</v>
      </c>
      <c r="C1170" t="s">
        <v>3645</v>
      </c>
      <c r="D1170" t="s">
        <v>3646</v>
      </c>
      <c r="E1170" t="s">
        <v>3647</v>
      </c>
      <c r="F1170" s="40">
        <v>45191</v>
      </c>
      <c r="G1170" t="s">
        <v>920</v>
      </c>
      <c r="H1170" t="s">
        <v>919</v>
      </c>
      <c r="I1170" t="s">
        <v>9</v>
      </c>
      <c r="J1170" s="35">
        <v>30000</v>
      </c>
      <c r="K1170" s="35">
        <v>60000</v>
      </c>
    </row>
    <row r="1171" spans="1:11" x14ac:dyDescent="0.25">
      <c r="A1171">
        <v>1166</v>
      </c>
      <c r="B1171" t="s">
        <v>1636</v>
      </c>
      <c r="C1171" t="s">
        <v>3648</v>
      </c>
      <c r="D1171" t="s">
        <v>1638</v>
      </c>
      <c r="E1171" t="s">
        <v>3649</v>
      </c>
      <c r="F1171" s="40">
        <v>45191</v>
      </c>
      <c r="G1171" t="s">
        <v>914</v>
      </c>
      <c r="H1171" t="s">
        <v>913</v>
      </c>
      <c r="I1171" t="s">
        <v>9</v>
      </c>
      <c r="J1171" s="35">
        <v>5000</v>
      </c>
      <c r="K1171" s="35">
        <v>40000</v>
      </c>
    </row>
    <row r="1172" spans="1:11" x14ac:dyDescent="0.25">
      <c r="A1172">
        <v>1167</v>
      </c>
      <c r="B1172" t="s">
        <v>2580</v>
      </c>
      <c r="C1172" t="s">
        <v>3650</v>
      </c>
      <c r="D1172" t="s">
        <v>2582</v>
      </c>
      <c r="E1172" t="s">
        <v>3651</v>
      </c>
      <c r="F1172" s="40">
        <v>45191</v>
      </c>
      <c r="G1172" t="s">
        <v>317</v>
      </c>
      <c r="H1172" t="s">
        <v>316</v>
      </c>
      <c r="I1172" t="s">
        <v>9</v>
      </c>
      <c r="J1172" s="35">
        <v>15000</v>
      </c>
      <c r="K1172" s="35">
        <v>115000</v>
      </c>
    </row>
    <row r="1173" spans="1:11" x14ac:dyDescent="0.25">
      <c r="A1173">
        <v>1168</v>
      </c>
      <c r="B1173" t="s">
        <v>719</v>
      </c>
      <c r="C1173" t="s">
        <v>3652</v>
      </c>
      <c r="D1173" t="s">
        <v>721</v>
      </c>
      <c r="E1173" t="s">
        <v>3653</v>
      </c>
      <c r="F1173" s="40">
        <v>45191</v>
      </c>
      <c r="G1173" t="s">
        <v>315</v>
      </c>
      <c r="H1173" t="s">
        <v>314</v>
      </c>
      <c r="I1173" t="s">
        <v>9</v>
      </c>
      <c r="J1173" s="35">
        <v>10000</v>
      </c>
      <c r="K1173" s="35">
        <v>169000</v>
      </c>
    </row>
    <row r="1174" spans="1:11" x14ac:dyDescent="0.25">
      <c r="A1174">
        <v>1169</v>
      </c>
      <c r="B1174" t="s">
        <v>1197</v>
      </c>
      <c r="C1174" t="s">
        <v>3654</v>
      </c>
      <c r="D1174" t="s">
        <v>1199</v>
      </c>
      <c r="E1174" t="s">
        <v>3655</v>
      </c>
      <c r="F1174" s="40">
        <v>45191</v>
      </c>
      <c r="G1174" t="s">
        <v>327</v>
      </c>
      <c r="H1174" t="s">
        <v>326</v>
      </c>
      <c r="I1174" t="s">
        <v>9</v>
      </c>
      <c r="J1174" s="35">
        <v>10000</v>
      </c>
      <c r="K1174" s="35">
        <v>70000</v>
      </c>
    </row>
    <row r="1175" spans="1:11" x14ac:dyDescent="0.25">
      <c r="A1175">
        <v>1170</v>
      </c>
      <c r="B1175" t="s">
        <v>747</v>
      </c>
      <c r="C1175" t="s">
        <v>3656</v>
      </c>
      <c r="D1175" t="s">
        <v>749</v>
      </c>
      <c r="E1175" t="s">
        <v>3657</v>
      </c>
      <c r="F1175" s="40">
        <v>45191</v>
      </c>
      <c r="G1175" t="s">
        <v>321</v>
      </c>
      <c r="H1175" t="s">
        <v>320</v>
      </c>
      <c r="I1175" t="s">
        <v>9</v>
      </c>
      <c r="J1175" s="35">
        <v>10000</v>
      </c>
      <c r="K1175" s="35">
        <v>200000</v>
      </c>
    </row>
    <row r="1176" spans="1:11" x14ac:dyDescent="0.25">
      <c r="A1176">
        <v>1171</v>
      </c>
      <c r="B1176" t="s">
        <v>747</v>
      </c>
      <c r="C1176" t="s">
        <v>3658</v>
      </c>
      <c r="D1176" t="s">
        <v>749</v>
      </c>
      <c r="E1176" t="s">
        <v>3659</v>
      </c>
      <c r="F1176" s="40">
        <v>45191</v>
      </c>
      <c r="G1176" t="s">
        <v>321</v>
      </c>
      <c r="H1176" t="s">
        <v>320</v>
      </c>
      <c r="I1176" t="s">
        <v>9</v>
      </c>
      <c r="J1176" s="35">
        <v>0</v>
      </c>
      <c r="K1176" s="35">
        <v>190000</v>
      </c>
    </row>
    <row r="1177" spans="1:11" x14ac:dyDescent="0.25">
      <c r="A1177">
        <v>1172</v>
      </c>
      <c r="B1177" t="s">
        <v>3660</v>
      </c>
      <c r="C1177" t="s">
        <v>3661</v>
      </c>
      <c r="D1177" t="s">
        <v>1626</v>
      </c>
      <c r="E1177" t="s">
        <v>3662</v>
      </c>
      <c r="F1177" s="40">
        <v>45191</v>
      </c>
      <c r="G1177" t="s">
        <v>395</v>
      </c>
      <c r="H1177" t="s">
        <v>394</v>
      </c>
      <c r="I1177" t="s">
        <v>10</v>
      </c>
      <c r="J1177" s="35">
        <v>40000</v>
      </c>
      <c r="K1177" s="35">
        <v>-40000</v>
      </c>
    </row>
    <row r="1178" spans="1:11" x14ac:dyDescent="0.25">
      <c r="A1178">
        <v>1173</v>
      </c>
      <c r="B1178" t="s">
        <v>3664</v>
      </c>
      <c r="C1178" t="s">
        <v>3665</v>
      </c>
      <c r="D1178" t="s">
        <v>1874</v>
      </c>
      <c r="E1178" t="s">
        <v>3666</v>
      </c>
      <c r="F1178" s="40">
        <v>45192</v>
      </c>
      <c r="G1178" t="s">
        <v>205</v>
      </c>
      <c r="H1178" t="s">
        <v>204</v>
      </c>
      <c r="I1178" t="s">
        <v>10</v>
      </c>
      <c r="J1178" s="35">
        <v>350000</v>
      </c>
      <c r="K1178" s="35">
        <v>-320000</v>
      </c>
    </row>
    <row r="1179" spans="1:11" x14ac:dyDescent="0.25">
      <c r="A1179">
        <v>1174</v>
      </c>
      <c r="B1179" t="s">
        <v>3667</v>
      </c>
      <c r="C1179" t="s">
        <v>3668</v>
      </c>
      <c r="D1179" t="s">
        <v>1646</v>
      </c>
      <c r="E1179" t="s">
        <v>3669</v>
      </c>
      <c r="F1179" s="40">
        <v>45192</v>
      </c>
      <c r="G1179" t="s">
        <v>890</v>
      </c>
      <c r="H1179" t="s">
        <v>889</v>
      </c>
      <c r="I1179" t="s">
        <v>10</v>
      </c>
      <c r="J1179" s="35">
        <v>7000</v>
      </c>
      <c r="K1179" s="35">
        <v>13000</v>
      </c>
    </row>
    <row r="1180" spans="1:11" x14ac:dyDescent="0.25">
      <c r="A1180">
        <v>1175</v>
      </c>
      <c r="B1180" t="s">
        <v>1644</v>
      </c>
      <c r="C1180" t="s">
        <v>3670</v>
      </c>
      <c r="D1180" t="s">
        <v>1646</v>
      </c>
      <c r="E1180" t="s">
        <v>3671</v>
      </c>
      <c r="F1180" s="40">
        <v>45192</v>
      </c>
      <c r="G1180" t="s">
        <v>890</v>
      </c>
      <c r="H1180" t="s">
        <v>889</v>
      </c>
      <c r="I1180" t="s">
        <v>9</v>
      </c>
      <c r="J1180" s="35">
        <v>14000</v>
      </c>
      <c r="K1180" s="35">
        <v>48000</v>
      </c>
    </row>
    <row r="1181" spans="1:11" x14ac:dyDescent="0.25">
      <c r="A1181">
        <v>1176</v>
      </c>
      <c r="B1181" t="s">
        <v>1942</v>
      </c>
      <c r="C1181" t="s">
        <v>3672</v>
      </c>
      <c r="D1181" t="s">
        <v>1944</v>
      </c>
      <c r="E1181" t="s">
        <v>3673</v>
      </c>
      <c r="F1181" s="40">
        <v>45192</v>
      </c>
      <c r="G1181" t="s">
        <v>916</v>
      </c>
      <c r="H1181" t="s">
        <v>915</v>
      </c>
      <c r="I1181" t="s">
        <v>9</v>
      </c>
      <c r="J1181" s="35">
        <v>5000</v>
      </c>
      <c r="K1181" s="35">
        <v>22000</v>
      </c>
    </row>
    <row r="1182" spans="1:11" x14ac:dyDescent="0.25">
      <c r="A1182">
        <v>1177</v>
      </c>
      <c r="B1182" t="s">
        <v>1946</v>
      </c>
      <c r="C1182" t="s">
        <v>3674</v>
      </c>
      <c r="D1182" t="s">
        <v>1948</v>
      </c>
      <c r="E1182" t="s">
        <v>3675</v>
      </c>
      <c r="F1182" s="40">
        <v>45192</v>
      </c>
      <c r="G1182" t="s">
        <v>888</v>
      </c>
      <c r="H1182" t="s">
        <v>887</v>
      </c>
      <c r="I1182" t="s">
        <v>9</v>
      </c>
      <c r="J1182" s="35">
        <v>5000</v>
      </c>
      <c r="K1182" s="35">
        <v>45000</v>
      </c>
    </row>
    <row r="1183" spans="1:11" x14ac:dyDescent="0.25">
      <c r="A1183">
        <v>1178</v>
      </c>
      <c r="B1183" t="s">
        <v>1952</v>
      </c>
      <c r="C1183" t="s">
        <v>3676</v>
      </c>
      <c r="D1183" t="s">
        <v>1954</v>
      </c>
      <c r="E1183" t="s">
        <v>3677</v>
      </c>
      <c r="F1183" s="40">
        <v>45192</v>
      </c>
      <c r="G1183" t="s">
        <v>886</v>
      </c>
      <c r="H1183" t="s">
        <v>885</v>
      </c>
      <c r="I1183" t="s">
        <v>9</v>
      </c>
      <c r="J1183" s="35">
        <v>10000</v>
      </c>
      <c r="K1183" s="35">
        <v>75000</v>
      </c>
    </row>
    <row r="1184" spans="1:11" x14ac:dyDescent="0.25">
      <c r="A1184">
        <v>1179</v>
      </c>
      <c r="B1184" t="s">
        <v>1936</v>
      </c>
      <c r="C1184" t="s">
        <v>3678</v>
      </c>
      <c r="D1184" t="s">
        <v>1938</v>
      </c>
      <c r="E1184" t="s">
        <v>3679</v>
      </c>
      <c r="F1184" s="40">
        <v>45192</v>
      </c>
      <c r="G1184" t="s">
        <v>892</v>
      </c>
      <c r="H1184" t="s">
        <v>891</v>
      </c>
      <c r="I1184" t="s">
        <v>9</v>
      </c>
      <c r="J1184" s="35">
        <v>10000</v>
      </c>
      <c r="K1184" s="35">
        <v>40000</v>
      </c>
    </row>
    <row r="1185" spans="1:11" x14ac:dyDescent="0.25">
      <c r="A1185">
        <v>1180</v>
      </c>
      <c r="B1185" t="s">
        <v>3140</v>
      </c>
      <c r="C1185" t="s">
        <v>3680</v>
      </c>
      <c r="D1185" t="s">
        <v>3142</v>
      </c>
      <c r="E1185" t="s">
        <v>3681</v>
      </c>
      <c r="F1185" s="40">
        <v>45192</v>
      </c>
      <c r="G1185" t="s">
        <v>906</v>
      </c>
      <c r="H1185" t="s">
        <v>905</v>
      </c>
      <c r="I1185" t="s">
        <v>9</v>
      </c>
      <c r="J1185" s="35">
        <v>10000</v>
      </c>
      <c r="K1185" s="35">
        <v>30000</v>
      </c>
    </row>
    <row r="1186" spans="1:11" x14ac:dyDescent="0.25">
      <c r="A1186">
        <v>1181</v>
      </c>
      <c r="B1186" t="s">
        <v>1636</v>
      </c>
      <c r="C1186" t="s">
        <v>3682</v>
      </c>
      <c r="D1186" t="s">
        <v>1638</v>
      </c>
      <c r="E1186" t="s">
        <v>3683</v>
      </c>
      <c r="F1186" s="40">
        <v>45192</v>
      </c>
      <c r="G1186" t="s">
        <v>914</v>
      </c>
      <c r="H1186" t="s">
        <v>913</v>
      </c>
      <c r="I1186" t="s">
        <v>9</v>
      </c>
      <c r="J1186" s="35">
        <v>10000</v>
      </c>
      <c r="K1186" s="35">
        <v>55000</v>
      </c>
    </row>
    <row r="1187" spans="1:11" x14ac:dyDescent="0.25">
      <c r="A1187">
        <v>1182</v>
      </c>
      <c r="B1187" t="s">
        <v>1652</v>
      </c>
      <c r="C1187" t="s">
        <v>3684</v>
      </c>
      <c r="D1187" t="s">
        <v>1654</v>
      </c>
      <c r="E1187" t="s">
        <v>3685</v>
      </c>
      <c r="F1187" s="40">
        <v>45192</v>
      </c>
      <c r="G1187" t="s">
        <v>880</v>
      </c>
      <c r="H1187" t="s">
        <v>879</v>
      </c>
      <c r="I1187" t="s">
        <v>9</v>
      </c>
      <c r="J1187" s="35">
        <v>5000</v>
      </c>
      <c r="K1187" s="35">
        <v>89000</v>
      </c>
    </row>
    <row r="1188" spans="1:11" x14ac:dyDescent="0.25">
      <c r="A1188">
        <v>1183</v>
      </c>
      <c r="B1188" t="s">
        <v>691</v>
      </c>
      <c r="C1188" t="s">
        <v>3686</v>
      </c>
      <c r="D1188" t="s">
        <v>693</v>
      </c>
      <c r="E1188" t="s">
        <v>3687</v>
      </c>
      <c r="F1188" s="40">
        <v>45192</v>
      </c>
      <c r="G1188" t="s">
        <v>277</v>
      </c>
      <c r="H1188" t="s">
        <v>276</v>
      </c>
      <c r="I1188" t="s">
        <v>9</v>
      </c>
      <c r="J1188" s="35">
        <v>5000</v>
      </c>
      <c r="K1188" s="35">
        <v>48000</v>
      </c>
    </row>
    <row r="1189" spans="1:11" x14ac:dyDescent="0.25">
      <c r="A1189">
        <v>1184</v>
      </c>
      <c r="B1189" t="s">
        <v>953</v>
      </c>
      <c r="C1189" t="s">
        <v>3688</v>
      </c>
      <c r="D1189" t="s">
        <v>955</v>
      </c>
      <c r="E1189" t="s">
        <v>3689</v>
      </c>
      <c r="F1189" s="40">
        <v>45192</v>
      </c>
      <c r="G1189" t="s">
        <v>231</v>
      </c>
      <c r="H1189" t="s">
        <v>230</v>
      </c>
      <c r="I1189" t="s">
        <v>9</v>
      </c>
      <c r="J1189" s="35">
        <v>5000</v>
      </c>
      <c r="K1189" s="35">
        <v>55000</v>
      </c>
    </row>
    <row r="1190" spans="1:11" x14ac:dyDescent="0.25">
      <c r="A1190">
        <v>1185</v>
      </c>
      <c r="B1190" t="s">
        <v>921</v>
      </c>
      <c r="C1190" t="s">
        <v>3690</v>
      </c>
      <c r="D1190" t="s">
        <v>923</v>
      </c>
      <c r="E1190" t="s">
        <v>3691</v>
      </c>
      <c r="F1190" s="40">
        <v>45192</v>
      </c>
      <c r="G1190" t="s">
        <v>221</v>
      </c>
      <c r="H1190" t="s">
        <v>220</v>
      </c>
      <c r="I1190" t="s">
        <v>9</v>
      </c>
      <c r="J1190" s="35">
        <v>5000</v>
      </c>
      <c r="K1190" s="35">
        <v>30000</v>
      </c>
    </row>
    <row r="1191" spans="1:11" x14ac:dyDescent="0.25">
      <c r="A1191">
        <v>1186</v>
      </c>
      <c r="B1191" t="s">
        <v>655</v>
      </c>
      <c r="C1191" t="s">
        <v>3692</v>
      </c>
      <c r="D1191" t="s">
        <v>657</v>
      </c>
      <c r="E1191" t="s">
        <v>3693</v>
      </c>
      <c r="F1191" s="40">
        <v>45192</v>
      </c>
      <c r="G1191" t="s">
        <v>269</v>
      </c>
      <c r="H1191" t="s">
        <v>268</v>
      </c>
      <c r="I1191" t="s">
        <v>9</v>
      </c>
      <c r="J1191" s="35">
        <v>10000</v>
      </c>
      <c r="K1191" s="35">
        <v>120000</v>
      </c>
    </row>
    <row r="1192" spans="1:11" x14ac:dyDescent="0.25">
      <c r="A1192">
        <v>1187</v>
      </c>
      <c r="B1192" t="s">
        <v>695</v>
      </c>
      <c r="C1192" t="s">
        <v>3694</v>
      </c>
      <c r="D1192" t="s">
        <v>697</v>
      </c>
      <c r="E1192" t="s">
        <v>3695</v>
      </c>
      <c r="F1192" s="40">
        <v>45192</v>
      </c>
      <c r="G1192" t="s">
        <v>213</v>
      </c>
      <c r="H1192" t="s">
        <v>212</v>
      </c>
      <c r="I1192" t="s">
        <v>9</v>
      </c>
      <c r="J1192" s="35">
        <v>4000</v>
      </c>
      <c r="K1192" s="35">
        <v>49000</v>
      </c>
    </row>
    <row r="1193" spans="1:11" x14ac:dyDescent="0.25">
      <c r="A1193">
        <v>1188</v>
      </c>
      <c r="B1193" t="s">
        <v>671</v>
      </c>
      <c r="C1193" t="s">
        <v>3696</v>
      </c>
      <c r="D1193" t="s">
        <v>673</v>
      </c>
      <c r="E1193" t="s">
        <v>3697</v>
      </c>
      <c r="F1193" s="40">
        <v>45192</v>
      </c>
      <c r="G1193" t="s">
        <v>227</v>
      </c>
      <c r="H1193" t="s">
        <v>226</v>
      </c>
      <c r="I1193" t="s">
        <v>9</v>
      </c>
      <c r="J1193" s="35">
        <v>5000</v>
      </c>
      <c r="K1193" s="35">
        <v>95000</v>
      </c>
    </row>
    <row r="1194" spans="1:11" x14ac:dyDescent="0.25">
      <c r="A1194">
        <v>1189</v>
      </c>
      <c r="B1194" t="s">
        <v>703</v>
      </c>
      <c r="C1194" t="s">
        <v>3698</v>
      </c>
      <c r="D1194" t="s">
        <v>705</v>
      </c>
      <c r="E1194" t="s">
        <v>3699</v>
      </c>
      <c r="F1194" s="40">
        <v>45192</v>
      </c>
      <c r="G1194" t="s">
        <v>253</v>
      </c>
      <c r="H1194" t="s">
        <v>252</v>
      </c>
      <c r="I1194" t="s">
        <v>9</v>
      </c>
      <c r="J1194" s="35">
        <v>10000</v>
      </c>
      <c r="K1194" s="35">
        <v>110000</v>
      </c>
    </row>
    <row r="1195" spans="1:11" x14ac:dyDescent="0.25">
      <c r="A1195">
        <v>1190</v>
      </c>
      <c r="B1195" t="s">
        <v>3396</v>
      </c>
      <c r="C1195" t="s">
        <v>3700</v>
      </c>
      <c r="D1195" t="s">
        <v>3398</v>
      </c>
      <c r="E1195" t="s">
        <v>3701</v>
      </c>
      <c r="F1195" s="40">
        <v>45192</v>
      </c>
      <c r="G1195" t="s">
        <v>2451</v>
      </c>
      <c r="H1195" t="s">
        <v>2450</v>
      </c>
      <c r="I1195" t="s">
        <v>9</v>
      </c>
      <c r="J1195" s="35">
        <v>5000</v>
      </c>
      <c r="K1195" s="35">
        <v>20000</v>
      </c>
    </row>
    <row r="1196" spans="1:11" x14ac:dyDescent="0.25">
      <c r="A1196">
        <v>1191</v>
      </c>
      <c r="B1196" t="s">
        <v>675</v>
      </c>
      <c r="C1196" t="s">
        <v>3702</v>
      </c>
      <c r="D1196" t="s">
        <v>677</v>
      </c>
      <c r="E1196" t="s">
        <v>3703</v>
      </c>
      <c r="F1196" s="40">
        <v>45192</v>
      </c>
      <c r="G1196" t="s">
        <v>237</v>
      </c>
      <c r="H1196" t="s">
        <v>236</v>
      </c>
      <c r="I1196" t="s">
        <v>9</v>
      </c>
      <c r="J1196" s="35">
        <v>5000</v>
      </c>
      <c r="K1196" s="35">
        <v>60000</v>
      </c>
    </row>
    <row r="1197" spans="1:11" x14ac:dyDescent="0.25">
      <c r="A1197">
        <v>1192</v>
      </c>
      <c r="B1197" t="s">
        <v>2298</v>
      </c>
      <c r="C1197" t="s">
        <v>3704</v>
      </c>
      <c r="D1197" t="s">
        <v>2300</v>
      </c>
      <c r="E1197" t="s">
        <v>3705</v>
      </c>
      <c r="F1197" s="40">
        <v>45192</v>
      </c>
      <c r="G1197" t="s">
        <v>1321</v>
      </c>
      <c r="H1197" t="s">
        <v>1320</v>
      </c>
      <c r="I1197" t="s">
        <v>9</v>
      </c>
      <c r="J1197" s="35">
        <v>5000</v>
      </c>
      <c r="K1197" s="35">
        <v>45000</v>
      </c>
    </row>
    <row r="1198" spans="1:11" x14ac:dyDescent="0.25">
      <c r="A1198">
        <v>1193</v>
      </c>
      <c r="B1198" t="s">
        <v>3308</v>
      </c>
      <c r="C1198" t="s">
        <v>3706</v>
      </c>
      <c r="D1198" t="s">
        <v>3310</v>
      </c>
      <c r="E1198" t="s">
        <v>3707</v>
      </c>
      <c r="F1198" s="40">
        <v>45192</v>
      </c>
      <c r="G1198" t="s">
        <v>3219</v>
      </c>
      <c r="H1198" t="s">
        <v>3218</v>
      </c>
      <c r="I1198" t="s">
        <v>9</v>
      </c>
      <c r="J1198" s="35">
        <v>10000</v>
      </c>
      <c r="K1198" s="35">
        <v>30000</v>
      </c>
    </row>
    <row r="1199" spans="1:11" x14ac:dyDescent="0.25">
      <c r="A1199">
        <v>1194</v>
      </c>
      <c r="B1199" t="s">
        <v>3304</v>
      </c>
      <c r="C1199" t="s">
        <v>3708</v>
      </c>
      <c r="D1199" t="s">
        <v>3306</v>
      </c>
      <c r="E1199" t="s">
        <v>3709</v>
      </c>
      <c r="F1199" s="40">
        <v>45192</v>
      </c>
      <c r="G1199" t="s">
        <v>3223</v>
      </c>
      <c r="H1199" t="s">
        <v>3222</v>
      </c>
      <c r="I1199" t="s">
        <v>9</v>
      </c>
      <c r="J1199" s="35">
        <v>5000</v>
      </c>
      <c r="K1199" s="35">
        <v>20000</v>
      </c>
    </row>
    <row r="1200" spans="1:11" x14ac:dyDescent="0.25">
      <c r="A1200">
        <v>1195</v>
      </c>
      <c r="B1200" t="s">
        <v>2269</v>
      </c>
      <c r="C1200" t="s">
        <v>3710</v>
      </c>
      <c r="D1200" t="s">
        <v>2271</v>
      </c>
      <c r="E1200" t="s">
        <v>3711</v>
      </c>
      <c r="F1200" s="40">
        <v>45192</v>
      </c>
      <c r="G1200" t="s">
        <v>1333</v>
      </c>
      <c r="H1200" t="s">
        <v>1332</v>
      </c>
      <c r="I1200" t="s">
        <v>9</v>
      </c>
      <c r="J1200" s="35">
        <v>5000</v>
      </c>
      <c r="K1200" s="35">
        <v>50000</v>
      </c>
    </row>
    <row r="1201" spans="1:11" x14ac:dyDescent="0.25">
      <c r="A1201">
        <v>1196</v>
      </c>
      <c r="B1201" t="s">
        <v>3712</v>
      </c>
      <c r="C1201" t="s">
        <v>3713</v>
      </c>
      <c r="D1201" t="s">
        <v>3714</v>
      </c>
      <c r="E1201" t="s">
        <v>3715</v>
      </c>
      <c r="F1201" s="40">
        <v>45192</v>
      </c>
      <c r="G1201" t="s">
        <v>3221</v>
      </c>
      <c r="H1201" t="s">
        <v>3220</v>
      </c>
      <c r="I1201" t="s">
        <v>9</v>
      </c>
      <c r="J1201" s="35">
        <v>15000</v>
      </c>
      <c r="K1201" s="35">
        <v>30000</v>
      </c>
    </row>
    <row r="1202" spans="1:11" x14ac:dyDescent="0.25">
      <c r="A1202">
        <v>1197</v>
      </c>
      <c r="B1202" t="s">
        <v>2558</v>
      </c>
      <c r="C1202" t="s">
        <v>3716</v>
      </c>
      <c r="D1202" t="s">
        <v>2560</v>
      </c>
      <c r="E1202" t="s">
        <v>3717</v>
      </c>
      <c r="F1202" s="40">
        <v>45192</v>
      </c>
      <c r="G1202" t="s">
        <v>1335</v>
      </c>
      <c r="H1202" t="s">
        <v>1334</v>
      </c>
      <c r="I1202" t="s">
        <v>9</v>
      </c>
      <c r="J1202" s="35">
        <v>5000</v>
      </c>
      <c r="K1202" s="35">
        <v>20000</v>
      </c>
    </row>
    <row r="1203" spans="1:11" x14ac:dyDescent="0.25">
      <c r="A1203">
        <v>1198</v>
      </c>
      <c r="B1203" t="s">
        <v>2294</v>
      </c>
      <c r="C1203" t="s">
        <v>3718</v>
      </c>
      <c r="D1203" t="s">
        <v>2296</v>
      </c>
      <c r="E1203" t="s">
        <v>3719</v>
      </c>
      <c r="F1203" s="40">
        <v>45192</v>
      </c>
      <c r="G1203" t="s">
        <v>1343</v>
      </c>
      <c r="H1203" t="s">
        <v>1342</v>
      </c>
      <c r="I1203" t="s">
        <v>9</v>
      </c>
      <c r="J1203" s="35">
        <v>5000</v>
      </c>
      <c r="K1203" s="35">
        <v>40000</v>
      </c>
    </row>
    <row r="1204" spans="1:11" x14ac:dyDescent="0.25">
      <c r="A1204">
        <v>1199</v>
      </c>
      <c r="B1204" t="s">
        <v>2265</v>
      </c>
      <c r="C1204" t="s">
        <v>3720</v>
      </c>
      <c r="D1204" t="s">
        <v>2267</v>
      </c>
      <c r="E1204" t="s">
        <v>3721</v>
      </c>
      <c r="F1204" s="40">
        <v>45192</v>
      </c>
      <c r="G1204" t="s">
        <v>1323</v>
      </c>
      <c r="H1204" t="s">
        <v>1322</v>
      </c>
      <c r="I1204" t="s">
        <v>9</v>
      </c>
      <c r="J1204" s="35">
        <v>5000</v>
      </c>
      <c r="K1204" s="35">
        <v>75000</v>
      </c>
    </row>
    <row r="1205" spans="1:11" x14ac:dyDescent="0.25">
      <c r="A1205">
        <v>1200</v>
      </c>
      <c r="B1205" t="s">
        <v>1824</v>
      </c>
      <c r="C1205" t="s">
        <v>3722</v>
      </c>
      <c r="D1205" t="s">
        <v>1826</v>
      </c>
      <c r="E1205" t="s">
        <v>3723</v>
      </c>
      <c r="F1205" s="40">
        <v>45192</v>
      </c>
      <c r="G1205" t="s">
        <v>860</v>
      </c>
      <c r="H1205" t="s">
        <v>859</v>
      </c>
      <c r="I1205" t="s">
        <v>9</v>
      </c>
      <c r="J1205" s="35">
        <v>10000</v>
      </c>
      <c r="K1205" s="35">
        <v>50000</v>
      </c>
    </row>
    <row r="1206" spans="1:11" x14ac:dyDescent="0.25">
      <c r="A1206">
        <v>1201</v>
      </c>
      <c r="B1206" t="s">
        <v>1370</v>
      </c>
      <c r="C1206" t="s">
        <v>3724</v>
      </c>
      <c r="D1206" t="s">
        <v>1372</v>
      </c>
      <c r="E1206" t="s">
        <v>3725</v>
      </c>
      <c r="F1206" s="40">
        <v>45192</v>
      </c>
      <c r="G1206" t="s">
        <v>864</v>
      </c>
      <c r="H1206" t="s">
        <v>863</v>
      </c>
      <c r="I1206" t="s">
        <v>9</v>
      </c>
      <c r="J1206" s="35">
        <v>10000</v>
      </c>
      <c r="K1206" s="35">
        <v>105000</v>
      </c>
    </row>
    <row r="1207" spans="1:11" x14ac:dyDescent="0.25">
      <c r="A1207">
        <v>1202</v>
      </c>
      <c r="B1207" t="s">
        <v>1356</v>
      </c>
      <c r="C1207" t="s">
        <v>3726</v>
      </c>
      <c r="D1207" t="s">
        <v>1358</v>
      </c>
      <c r="E1207" t="s">
        <v>3727</v>
      </c>
      <c r="F1207" s="40">
        <v>45192</v>
      </c>
      <c r="G1207" t="s">
        <v>846</v>
      </c>
      <c r="H1207" t="s">
        <v>845</v>
      </c>
      <c r="I1207" t="s">
        <v>9</v>
      </c>
      <c r="J1207" s="35">
        <v>10000</v>
      </c>
      <c r="K1207" s="35">
        <v>135000</v>
      </c>
    </row>
    <row r="1208" spans="1:11" x14ac:dyDescent="0.25">
      <c r="A1208">
        <v>1203</v>
      </c>
      <c r="B1208" t="s">
        <v>1828</v>
      </c>
      <c r="C1208" t="s">
        <v>3728</v>
      </c>
      <c r="D1208" t="s">
        <v>1830</v>
      </c>
      <c r="E1208" t="s">
        <v>3729</v>
      </c>
      <c r="F1208" s="40">
        <v>45192</v>
      </c>
      <c r="G1208" t="s">
        <v>856</v>
      </c>
      <c r="H1208" t="s">
        <v>855</v>
      </c>
      <c r="I1208" t="s">
        <v>9</v>
      </c>
      <c r="J1208" s="35">
        <v>20000</v>
      </c>
      <c r="K1208" s="35">
        <v>50000</v>
      </c>
    </row>
    <row r="1209" spans="1:11" x14ac:dyDescent="0.25">
      <c r="A1209">
        <v>1204</v>
      </c>
      <c r="B1209" t="s">
        <v>1360</v>
      </c>
      <c r="C1209" t="s">
        <v>3730</v>
      </c>
      <c r="D1209" t="s">
        <v>1362</v>
      </c>
      <c r="E1209" t="s">
        <v>3731</v>
      </c>
      <c r="F1209" s="40">
        <v>45192</v>
      </c>
      <c r="G1209" t="s">
        <v>844</v>
      </c>
      <c r="H1209" t="s">
        <v>843</v>
      </c>
      <c r="I1209" t="s">
        <v>9</v>
      </c>
      <c r="J1209" s="35">
        <v>26000</v>
      </c>
      <c r="K1209" s="35">
        <v>120000</v>
      </c>
    </row>
    <row r="1210" spans="1:11" x14ac:dyDescent="0.25">
      <c r="A1210">
        <v>1205</v>
      </c>
      <c r="B1210" t="s">
        <v>1294</v>
      </c>
      <c r="C1210" t="s">
        <v>3732</v>
      </c>
      <c r="D1210" t="s">
        <v>1296</v>
      </c>
      <c r="E1210" t="s">
        <v>3733</v>
      </c>
      <c r="F1210" s="40">
        <v>45192</v>
      </c>
      <c r="G1210" t="s">
        <v>169</v>
      </c>
      <c r="H1210" t="s">
        <v>350</v>
      </c>
      <c r="I1210" t="s">
        <v>9</v>
      </c>
      <c r="J1210" s="35">
        <v>5000</v>
      </c>
      <c r="K1210" s="35">
        <v>55000</v>
      </c>
    </row>
    <row r="1211" spans="1:11" x14ac:dyDescent="0.25">
      <c r="A1211">
        <v>1206</v>
      </c>
      <c r="B1211" t="s">
        <v>2115</v>
      </c>
      <c r="C1211" t="s">
        <v>3734</v>
      </c>
      <c r="D1211" t="s">
        <v>2117</v>
      </c>
      <c r="E1211" t="s">
        <v>3735</v>
      </c>
      <c r="F1211" s="40">
        <v>45192</v>
      </c>
      <c r="G1211" t="s">
        <v>840</v>
      </c>
      <c r="H1211" t="s">
        <v>839</v>
      </c>
      <c r="I1211" t="s">
        <v>9</v>
      </c>
      <c r="J1211" s="35">
        <v>10000</v>
      </c>
      <c r="K1211" s="35">
        <v>80000</v>
      </c>
    </row>
    <row r="1212" spans="1:11" x14ac:dyDescent="0.25">
      <c r="A1212">
        <v>1207</v>
      </c>
      <c r="B1212" t="s">
        <v>2596</v>
      </c>
      <c r="C1212" t="s">
        <v>3736</v>
      </c>
      <c r="D1212" t="s">
        <v>2598</v>
      </c>
      <c r="E1212" t="s">
        <v>3737</v>
      </c>
      <c r="F1212" s="40">
        <v>45192</v>
      </c>
      <c r="G1212" t="s">
        <v>1725</v>
      </c>
      <c r="H1212" t="s">
        <v>1724</v>
      </c>
      <c r="I1212" t="s">
        <v>9</v>
      </c>
      <c r="J1212" s="35">
        <v>5000</v>
      </c>
      <c r="K1212" s="35">
        <v>60000</v>
      </c>
    </row>
    <row r="1213" spans="1:11" x14ac:dyDescent="0.25">
      <c r="A1213">
        <v>1208</v>
      </c>
      <c r="B1213" t="s">
        <v>599</v>
      </c>
      <c r="C1213" t="s">
        <v>3738</v>
      </c>
      <c r="D1213" t="s">
        <v>601</v>
      </c>
      <c r="E1213" t="s">
        <v>3739</v>
      </c>
      <c r="F1213" s="40">
        <v>45192</v>
      </c>
      <c r="G1213" t="s">
        <v>157</v>
      </c>
      <c r="H1213" t="s">
        <v>156</v>
      </c>
      <c r="I1213" t="s">
        <v>9</v>
      </c>
      <c r="J1213" s="35">
        <v>10000</v>
      </c>
      <c r="K1213" s="35">
        <v>95000</v>
      </c>
    </row>
    <row r="1214" spans="1:11" x14ac:dyDescent="0.25">
      <c r="A1214">
        <v>1209</v>
      </c>
      <c r="B1214" t="s">
        <v>2801</v>
      </c>
      <c r="C1214" t="s">
        <v>3740</v>
      </c>
      <c r="D1214" t="s">
        <v>2803</v>
      </c>
      <c r="E1214" t="s">
        <v>3741</v>
      </c>
      <c r="F1214" s="40">
        <v>45192</v>
      </c>
      <c r="G1214" t="s">
        <v>842</v>
      </c>
      <c r="H1214" t="s">
        <v>841</v>
      </c>
      <c r="I1214" t="s">
        <v>9</v>
      </c>
      <c r="J1214" s="35">
        <v>5000</v>
      </c>
      <c r="K1214" s="35">
        <v>25000</v>
      </c>
    </row>
    <row r="1215" spans="1:11" x14ac:dyDescent="0.25">
      <c r="A1215">
        <v>1210</v>
      </c>
      <c r="B1215" t="s">
        <v>591</v>
      </c>
      <c r="C1215" t="s">
        <v>3742</v>
      </c>
      <c r="D1215" t="s">
        <v>593</v>
      </c>
      <c r="E1215" t="s">
        <v>3743</v>
      </c>
      <c r="F1215" s="40">
        <v>45192</v>
      </c>
      <c r="G1215" t="s">
        <v>155</v>
      </c>
      <c r="H1215" t="s">
        <v>154</v>
      </c>
      <c r="I1215" t="s">
        <v>9</v>
      </c>
      <c r="J1215" s="35">
        <v>5000</v>
      </c>
      <c r="K1215" s="35">
        <v>155000</v>
      </c>
    </row>
    <row r="1216" spans="1:11" x14ac:dyDescent="0.25">
      <c r="A1216">
        <v>1211</v>
      </c>
      <c r="B1216" t="s">
        <v>555</v>
      </c>
      <c r="C1216" t="s">
        <v>3744</v>
      </c>
      <c r="D1216" t="s">
        <v>557</v>
      </c>
      <c r="E1216" t="s">
        <v>3745</v>
      </c>
      <c r="F1216" s="40">
        <v>45192</v>
      </c>
      <c r="G1216" t="s">
        <v>187</v>
      </c>
      <c r="H1216" t="s">
        <v>186</v>
      </c>
      <c r="I1216" t="s">
        <v>9</v>
      </c>
      <c r="J1216" s="35">
        <v>5000</v>
      </c>
      <c r="K1216" s="35">
        <v>65000</v>
      </c>
    </row>
    <row r="1217" spans="1:11" x14ac:dyDescent="0.25">
      <c r="A1217">
        <v>1212</v>
      </c>
      <c r="B1217" t="s">
        <v>1872</v>
      </c>
      <c r="C1217" t="s">
        <v>3746</v>
      </c>
      <c r="D1217" t="s">
        <v>1874</v>
      </c>
      <c r="E1217" t="s">
        <v>3747</v>
      </c>
      <c r="F1217" s="40">
        <v>45192</v>
      </c>
      <c r="G1217" t="s">
        <v>205</v>
      </c>
      <c r="H1217" t="s">
        <v>204</v>
      </c>
      <c r="I1217" t="s">
        <v>9</v>
      </c>
      <c r="J1217" s="35">
        <v>20000</v>
      </c>
      <c r="K1217" s="35">
        <v>70000</v>
      </c>
    </row>
    <row r="1218" spans="1:11" x14ac:dyDescent="0.25">
      <c r="A1218">
        <v>1213</v>
      </c>
      <c r="B1218" t="s">
        <v>1510</v>
      </c>
      <c r="C1218" t="s">
        <v>3748</v>
      </c>
      <c r="D1218" t="s">
        <v>1512</v>
      </c>
      <c r="E1218" t="s">
        <v>3749</v>
      </c>
      <c r="F1218" s="40">
        <v>45192</v>
      </c>
      <c r="G1218" t="s">
        <v>173</v>
      </c>
      <c r="H1218" t="s">
        <v>172</v>
      </c>
      <c r="I1218" t="s">
        <v>9</v>
      </c>
      <c r="J1218" s="35">
        <v>5000</v>
      </c>
      <c r="K1218" s="35">
        <v>20000</v>
      </c>
    </row>
    <row r="1219" spans="1:11" x14ac:dyDescent="0.25">
      <c r="A1219">
        <v>1214</v>
      </c>
      <c r="B1219" t="s">
        <v>1580</v>
      </c>
      <c r="C1219" t="s">
        <v>3750</v>
      </c>
      <c r="D1219" t="s">
        <v>1582</v>
      </c>
      <c r="E1219" t="s">
        <v>3751</v>
      </c>
      <c r="F1219" s="40">
        <v>45192</v>
      </c>
      <c r="G1219" t="s">
        <v>497</v>
      </c>
      <c r="H1219" t="s">
        <v>496</v>
      </c>
      <c r="I1219" t="s">
        <v>9</v>
      </c>
      <c r="J1219" s="35">
        <v>30000</v>
      </c>
      <c r="K1219" s="35">
        <v>175000</v>
      </c>
    </row>
    <row r="1220" spans="1:11" x14ac:dyDescent="0.25">
      <c r="A1220">
        <v>1215</v>
      </c>
      <c r="B1220" t="s">
        <v>1139</v>
      </c>
      <c r="C1220" t="s">
        <v>3752</v>
      </c>
      <c r="D1220" t="s">
        <v>1141</v>
      </c>
      <c r="E1220" t="s">
        <v>3753</v>
      </c>
      <c r="F1220" s="40">
        <v>45192</v>
      </c>
      <c r="G1220" t="s">
        <v>519</v>
      </c>
      <c r="H1220" t="s">
        <v>518</v>
      </c>
      <c r="I1220" t="s">
        <v>9</v>
      </c>
      <c r="J1220" s="35">
        <v>5000</v>
      </c>
      <c r="K1220" s="35">
        <v>40000</v>
      </c>
    </row>
    <row r="1221" spans="1:11" x14ac:dyDescent="0.25">
      <c r="A1221">
        <v>1216</v>
      </c>
      <c r="B1221" t="s">
        <v>1594</v>
      </c>
      <c r="C1221" t="s">
        <v>3754</v>
      </c>
      <c r="D1221" t="s">
        <v>1596</v>
      </c>
      <c r="E1221" t="s">
        <v>3755</v>
      </c>
      <c r="F1221" s="40">
        <v>45192</v>
      </c>
      <c r="G1221" t="s">
        <v>477</v>
      </c>
      <c r="H1221" t="s">
        <v>476</v>
      </c>
      <c r="I1221" t="s">
        <v>9</v>
      </c>
      <c r="J1221" s="35">
        <v>5000</v>
      </c>
      <c r="K1221" s="35">
        <v>50000</v>
      </c>
    </row>
    <row r="1222" spans="1:11" x14ac:dyDescent="0.25">
      <c r="A1222">
        <v>1217</v>
      </c>
      <c r="B1222" t="s">
        <v>3756</v>
      </c>
      <c r="C1222" t="s">
        <v>3757</v>
      </c>
      <c r="D1222" t="s">
        <v>3758</v>
      </c>
      <c r="E1222" t="s">
        <v>3759</v>
      </c>
      <c r="F1222" s="40">
        <v>45192</v>
      </c>
      <c r="G1222" t="s">
        <v>503</v>
      </c>
      <c r="H1222" t="s">
        <v>502</v>
      </c>
      <c r="I1222" t="s">
        <v>9</v>
      </c>
      <c r="J1222" s="35">
        <v>10000</v>
      </c>
      <c r="K1222" s="35">
        <v>20000</v>
      </c>
    </row>
    <row r="1223" spans="1:11" x14ac:dyDescent="0.25">
      <c r="A1223">
        <v>1218</v>
      </c>
      <c r="B1223" t="s">
        <v>1155</v>
      </c>
      <c r="C1223" t="s">
        <v>3760</v>
      </c>
      <c r="D1223" t="s">
        <v>1157</v>
      </c>
      <c r="E1223" t="s">
        <v>3761</v>
      </c>
      <c r="F1223" s="40">
        <v>45192</v>
      </c>
      <c r="G1223" t="s">
        <v>483</v>
      </c>
      <c r="H1223" t="s">
        <v>482</v>
      </c>
      <c r="I1223" t="s">
        <v>9</v>
      </c>
      <c r="J1223" s="35">
        <v>10000</v>
      </c>
      <c r="K1223" s="35">
        <v>100000</v>
      </c>
    </row>
    <row r="1224" spans="1:11" x14ac:dyDescent="0.25">
      <c r="A1224">
        <v>1219</v>
      </c>
      <c r="B1224" t="s">
        <v>1151</v>
      </c>
      <c r="C1224" t="s">
        <v>3762</v>
      </c>
      <c r="D1224" t="s">
        <v>1153</v>
      </c>
      <c r="E1224" t="s">
        <v>3763</v>
      </c>
      <c r="F1224" s="40">
        <v>45192</v>
      </c>
      <c r="G1224" t="s">
        <v>479</v>
      </c>
      <c r="H1224" t="s">
        <v>478</v>
      </c>
      <c r="I1224" t="s">
        <v>9</v>
      </c>
      <c r="J1224" s="35">
        <v>5000</v>
      </c>
      <c r="K1224" s="35">
        <v>75000</v>
      </c>
    </row>
    <row r="1225" spans="1:11" x14ac:dyDescent="0.25">
      <c r="A1225">
        <v>1220</v>
      </c>
      <c r="B1225" t="s">
        <v>1590</v>
      </c>
      <c r="C1225" t="s">
        <v>3764</v>
      </c>
      <c r="D1225" t="s">
        <v>1592</v>
      </c>
      <c r="E1225" t="s">
        <v>3765</v>
      </c>
      <c r="F1225" s="40">
        <v>45192</v>
      </c>
      <c r="G1225" t="s">
        <v>485</v>
      </c>
      <c r="H1225" t="s">
        <v>484</v>
      </c>
      <c r="I1225" t="s">
        <v>9</v>
      </c>
      <c r="J1225" s="35">
        <v>7000</v>
      </c>
      <c r="K1225" s="35">
        <v>547000</v>
      </c>
    </row>
    <row r="1226" spans="1:11" x14ac:dyDescent="0.25">
      <c r="A1226">
        <v>1221</v>
      </c>
      <c r="B1226" t="s">
        <v>1115</v>
      </c>
      <c r="C1226" t="s">
        <v>3766</v>
      </c>
      <c r="D1226" t="s">
        <v>1117</v>
      </c>
      <c r="E1226" t="s">
        <v>3767</v>
      </c>
      <c r="F1226" s="40">
        <v>45192</v>
      </c>
      <c r="G1226" t="s">
        <v>481</v>
      </c>
      <c r="H1226" t="s">
        <v>480</v>
      </c>
      <c r="I1226" t="s">
        <v>9</v>
      </c>
      <c r="J1226" s="35">
        <v>5000</v>
      </c>
      <c r="K1226" s="35">
        <v>35000</v>
      </c>
    </row>
    <row r="1227" spans="1:11" x14ac:dyDescent="0.25">
      <c r="A1227">
        <v>1222</v>
      </c>
      <c r="B1227" t="s">
        <v>1131</v>
      </c>
      <c r="C1227" t="s">
        <v>3768</v>
      </c>
      <c r="D1227" t="s">
        <v>1133</v>
      </c>
      <c r="E1227" t="s">
        <v>3769</v>
      </c>
      <c r="F1227" s="40">
        <v>45192</v>
      </c>
      <c r="G1227" t="s">
        <v>487</v>
      </c>
      <c r="H1227" t="s">
        <v>486</v>
      </c>
      <c r="I1227" t="s">
        <v>9</v>
      </c>
      <c r="J1227" s="35">
        <v>5000</v>
      </c>
      <c r="K1227" s="35">
        <v>41000</v>
      </c>
    </row>
    <row r="1228" spans="1:11" x14ac:dyDescent="0.25">
      <c r="A1228">
        <v>1223</v>
      </c>
      <c r="B1228" t="s">
        <v>1127</v>
      </c>
      <c r="C1228" t="s">
        <v>3770</v>
      </c>
      <c r="D1228" t="s">
        <v>1129</v>
      </c>
      <c r="E1228" t="s">
        <v>3771</v>
      </c>
      <c r="F1228" s="40">
        <v>45192</v>
      </c>
      <c r="G1228" t="s">
        <v>493</v>
      </c>
      <c r="H1228" t="s">
        <v>492</v>
      </c>
      <c r="I1228" t="s">
        <v>9</v>
      </c>
      <c r="J1228" s="35">
        <v>100000</v>
      </c>
      <c r="K1228" s="35">
        <v>343000</v>
      </c>
    </row>
    <row r="1229" spans="1:11" x14ac:dyDescent="0.25">
      <c r="A1229">
        <v>1224</v>
      </c>
      <c r="B1229" t="s">
        <v>1081</v>
      </c>
      <c r="C1229" t="s">
        <v>3772</v>
      </c>
      <c r="D1229" t="s">
        <v>1083</v>
      </c>
      <c r="E1229" t="s">
        <v>3773</v>
      </c>
      <c r="F1229" s="40">
        <v>45192</v>
      </c>
      <c r="G1229" t="s">
        <v>397</v>
      </c>
      <c r="H1229" t="s">
        <v>396</v>
      </c>
      <c r="I1229" t="s">
        <v>9</v>
      </c>
      <c r="J1229" s="35">
        <v>10000</v>
      </c>
      <c r="K1229" s="35">
        <v>240000</v>
      </c>
    </row>
    <row r="1230" spans="1:11" x14ac:dyDescent="0.25">
      <c r="A1230">
        <v>1225</v>
      </c>
      <c r="B1230" t="s">
        <v>2027</v>
      </c>
      <c r="C1230" t="s">
        <v>3774</v>
      </c>
      <c r="D1230" t="s">
        <v>2657</v>
      </c>
      <c r="E1230" t="s">
        <v>3775</v>
      </c>
      <c r="F1230" s="40">
        <v>45192</v>
      </c>
      <c r="G1230" t="s">
        <v>1353</v>
      </c>
      <c r="H1230" t="s">
        <v>1352</v>
      </c>
      <c r="I1230" t="s">
        <v>9</v>
      </c>
      <c r="J1230" s="35">
        <v>15000</v>
      </c>
      <c r="K1230" s="35">
        <v>125000</v>
      </c>
    </row>
    <row r="1231" spans="1:11" x14ac:dyDescent="0.25">
      <c r="A1231">
        <v>1226</v>
      </c>
      <c r="B1231" t="s">
        <v>1608</v>
      </c>
      <c r="C1231" t="s">
        <v>3776</v>
      </c>
      <c r="D1231" t="s">
        <v>1610</v>
      </c>
      <c r="E1231" t="s">
        <v>3777</v>
      </c>
      <c r="F1231" s="40">
        <v>45192</v>
      </c>
      <c r="G1231" t="s">
        <v>377</v>
      </c>
      <c r="H1231" t="s">
        <v>376</v>
      </c>
      <c r="I1231" t="s">
        <v>9</v>
      </c>
      <c r="J1231" s="35">
        <v>10000</v>
      </c>
      <c r="K1231" s="35">
        <v>60000</v>
      </c>
    </row>
    <row r="1232" spans="1:11" x14ac:dyDescent="0.25">
      <c r="A1232">
        <v>1227</v>
      </c>
      <c r="B1232" t="s">
        <v>3186</v>
      </c>
      <c r="C1232" t="s">
        <v>3778</v>
      </c>
      <c r="D1232" t="s">
        <v>3188</v>
      </c>
      <c r="E1232" t="s">
        <v>3779</v>
      </c>
      <c r="F1232" s="40">
        <v>45192</v>
      </c>
      <c r="G1232" t="s">
        <v>409</v>
      </c>
      <c r="H1232" t="s">
        <v>408</v>
      </c>
      <c r="I1232" t="s">
        <v>9</v>
      </c>
      <c r="J1232" s="35">
        <v>5000</v>
      </c>
      <c r="K1232" s="35">
        <v>35000</v>
      </c>
    </row>
    <row r="1233" spans="1:11" x14ac:dyDescent="0.25">
      <c r="A1233">
        <v>1228</v>
      </c>
      <c r="B1233" t="s">
        <v>3780</v>
      </c>
      <c r="C1233" t="s">
        <v>3781</v>
      </c>
      <c r="D1233" t="s">
        <v>3782</v>
      </c>
      <c r="E1233" t="s">
        <v>3783</v>
      </c>
      <c r="F1233" s="40">
        <v>45192</v>
      </c>
      <c r="G1233" t="s">
        <v>2457</v>
      </c>
      <c r="H1233" t="s">
        <v>2456</v>
      </c>
      <c r="I1233" t="s">
        <v>9</v>
      </c>
      <c r="J1233" s="35">
        <v>10000</v>
      </c>
      <c r="K1233" s="35">
        <v>20000</v>
      </c>
    </row>
    <row r="1234" spans="1:11" x14ac:dyDescent="0.25">
      <c r="A1234">
        <v>1229</v>
      </c>
      <c r="B1234" t="s">
        <v>1211</v>
      </c>
      <c r="C1234" t="s">
        <v>3784</v>
      </c>
      <c r="D1234" t="s">
        <v>535</v>
      </c>
      <c r="E1234" t="s">
        <v>3785</v>
      </c>
      <c r="F1234" s="40">
        <v>45192</v>
      </c>
      <c r="G1234" t="s">
        <v>285</v>
      </c>
      <c r="H1234" t="s">
        <v>284</v>
      </c>
      <c r="I1234" t="s">
        <v>9</v>
      </c>
      <c r="J1234" s="35">
        <v>6000</v>
      </c>
      <c r="K1234" s="35">
        <v>40000</v>
      </c>
    </row>
    <row r="1235" spans="1:11" x14ac:dyDescent="0.25">
      <c r="A1235">
        <v>1230</v>
      </c>
      <c r="B1235" t="s">
        <v>541</v>
      </c>
      <c r="C1235" t="s">
        <v>3786</v>
      </c>
      <c r="D1235" t="s">
        <v>543</v>
      </c>
      <c r="E1235" t="s">
        <v>3787</v>
      </c>
      <c r="F1235" s="40">
        <v>45192</v>
      </c>
      <c r="G1235" t="s">
        <v>291</v>
      </c>
      <c r="H1235" t="s">
        <v>290</v>
      </c>
      <c r="I1235" t="s">
        <v>9</v>
      </c>
      <c r="J1235" s="35">
        <v>30000</v>
      </c>
      <c r="K1235" s="35">
        <v>140000</v>
      </c>
    </row>
    <row r="1236" spans="1:11" x14ac:dyDescent="0.25">
      <c r="A1236">
        <v>1231</v>
      </c>
      <c r="B1236" t="s">
        <v>525</v>
      </c>
      <c r="C1236" t="s">
        <v>3788</v>
      </c>
      <c r="D1236" t="s">
        <v>527</v>
      </c>
      <c r="E1236" t="s">
        <v>3789</v>
      </c>
      <c r="F1236" s="40">
        <v>45192</v>
      </c>
      <c r="G1236" t="s">
        <v>279</v>
      </c>
      <c r="H1236" t="s">
        <v>278</v>
      </c>
      <c r="I1236" t="s">
        <v>9</v>
      </c>
      <c r="J1236" s="35">
        <v>35000</v>
      </c>
      <c r="K1236" s="35">
        <v>140000</v>
      </c>
    </row>
    <row r="1237" spans="1:11" x14ac:dyDescent="0.25">
      <c r="A1237">
        <v>1232</v>
      </c>
      <c r="B1237" t="s">
        <v>1310</v>
      </c>
      <c r="C1237" t="s">
        <v>3790</v>
      </c>
      <c r="D1237" t="s">
        <v>1312</v>
      </c>
      <c r="E1237" t="s">
        <v>3791</v>
      </c>
      <c r="F1237" s="40">
        <v>45192</v>
      </c>
      <c r="G1237" t="s">
        <v>355</v>
      </c>
      <c r="H1237" t="s">
        <v>354</v>
      </c>
      <c r="I1237" t="s">
        <v>9</v>
      </c>
      <c r="J1237" s="35">
        <v>10000</v>
      </c>
      <c r="K1237" s="35">
        <v>140000</v>
      </c>
    </row>
    <row r="1238" spans="1:11" x14ac:dyDescent="0.25">
      <c r="A1238">
        <v>1233</v>
      </c>
      <c r="B1238" t="s">
        <v>2322</v>
      </c>
      <c r="C1238" t="s">
        <v>3792</v>
      </c>
      <c r="D1238" t="s">
        <v>2324</v>
      </c>
      <c r="E1238" t="s">
        <v>3793</v>
      </c>
      <c r="F1238" s="40">
        <v>45192</v>
      </c>
      <c r="G1238" t="s">
        <v>838</v>
      </c>
      <c r="H1238" t="s">
        <v>837</v>
      </c>
      <c r="I1238" t="s">
        <v>9</v>
      </c>
      <c r="J1238" s="35">
        <v>5000</v>
      </c>
      <c r="K1238" s="35">
        <v>55000</v>
      </c>
    </row>
    <row r="1239" spans="1:11" x14ac:dyDescent="0.25">
      <c r="A1239">
        <v>1234</v>
      </c>
      <c r="B1239" t="s">
        <v>2310</v>
      </c>
      <c r="C1239" t="s">
        <v>3794</v>
      </c>
      <c r="D1239" t="s">
        <v>2312</v>
      </c>
      <c r="E1239" t="s">
        <v>3795</v>
      </c>
      <c r="F1239" s="40">
        <v>45192</v>
      </c>
      <c r="G1239" t="s">
        <v>836</v>
      </c>
      <c r="H1239" t="s">
        <v>835</v>
      </c>
      <c r="I1239" t="s">
        <v>9</v>
      </c>
      <c r="J1239" s="35">
        <v>10000</v>
      </c>
      <c r="K1239" s="35">
        <v>100000</v>
      </c>
    </row>
    <row r="1240" spans="1:11" x14ac:dyDescent="0.25">
      <c r="A1240">
        <v>1235</v>
      </c>
      <c r="B1240" t="s">
        <v>1306</v>
      </c>
      <c r="C1240" t="s">
        <v>3796</v>
      </c>
      <c r="D1240" t="s">
        <v>1308</v>
      </c>
      <c r="E1240" t="s">
        <v>3797</v>
      </c>
      <c r="F1240" s="40">
        <v>45192</v>
      </c>
      <c r="G1240" t="s">
        <v>359</v>
      </c>
      <c r="H1240" t="s">
        <v>358</v>
      </c>
      <c r="I1240" t="s">
        <v>9</v>
      </c>
      <c r="J1240" s="35">
        <v>5000</v>
      </c>
      <c r="K1240" s="35">
        <v>75000</v>
      </c>
    </row>
    <row r="1241" spans="1:11" x14ac:dyDescent="0.25">
      <c r="A1241">
        <v>1236</v>
      </c>
      <c r="B1241" t="s">
        <v>1057</v>
      </c>
      <c r="C1241" t="s">
        <v>3798</v>
      </c>
      <c r="D1241" t="s">
        <v>1059</v>
      </c>
      <c r="E1241" t="s">
        <v>3799</v>
      </c>
      <c r="F1241" s="40">
        <v>45192</v>
      </c>
      <c r="G1241" t="s">
        <v>449</v>
      </c>
      <c r="H1241" t="s">
        <v>448</v>
      </c>
      <c r="I1241" t="s">
        <v>9</v>
      </c>
      <c r="J1241" s="35">
        <v>17000</v>
      </c>
      <c r="K1241" s="35">
        <v>59000</v>
      </c>
    </row>
    <row r="1242" spans="1:11" x14ac:dyDescent="0.25">
      <c r="A1242">
        <v>1237</v>
      </c>
      <c r="B1242" t="s">
        <v>1484</v>
      </c>
      <c r="C1242" t="s">
        <v>3800</v>
      </c>
      <c r="D1242" t="s">
        <v>1486</v>
      </c>
      <c r="E1242" t="s">
        <v>3801</v>
      </c>
      <c r="F1242" s="40">
        <v>45192</v>
      </c>
      <c r="G1242" t="s">
        <v>413</v>
      </c>
      <c r="H1242" t="s">
        <v>412</v>
      </c>
      <c r="I1242" t="s">
        <v>9</v>
      </c>
      <c r="J1242" s="35">
        <v>5000</v>
      </c>
      <c r="K1242" s="35">
        <v>28000</v>
      </c>
    </row>
    <row r="1243" spans="1:11" x14ac:dyDescent="0.25">
      <c r="A1243">
        <v>1238</v>
      </c>
      <c r="B1243" t="s">
        <v>1452</v>
      </c>
      <c r="C1243" t="s">
        <v>3802</v>
      </c>
      <c r="D1243" t="s">
        <v>1454</v>
      </c>
      <c r="E1243" t="s">
        <v>3803</v>
      </c>
      <c r="F1243" s="40">
        <v>45192</v>
      </c>
      <c r="G1243" t="s">
        <v>433</v>
      </c>
      <c r="H1243" t="s">
        <v>432</v>
      </c>
      <c r="I1243" t="s">
        <v>9</v>
      </c>
      <c r="J1243" s="35">
        <v>5000</v>
      </c>
      <c r="K1243" s="35">
        <v>50000</v>
      </c>
    </row>
    <row r="1244" spans="1:11" x14ac:dyDescent="0.25">
      <c r="A1244">
        <v>1239</v>
      </c>
      <c r="B1244" t="s">
        <v>1029</v>
      </c>
      <c r="C1244" t="s">
        <v>3804</v>
      </c>
      <c r="D1244" t="s">
        <v>1031</v>
      </c>
      <c r="E1244" t="s">
        <v>3805</v>
      </c>
      <c r="F1244" s="40">
        <v>45192</v>
      </c>
      <c r="G1244" t="s">
        <v>411</v>
      </c>
      <c r="H1244" t="s">
        <v>410</v>
      </c>
      <c r="I1244" t="s">
        <v>9</v>
      </c>
      <c r="J1244" s="35">
        <v>5000</v>
      </c>
      <c r="K1244" s="35">
        <v>55000</v>
      </c>
    </row>
    <row r="1245" spans="1:11" x14ac:dyDescent="0.25">
      <c r="A1245">
        <v>1240</v>
      </c>
      <c r="B1245" t="s">
        <v>1752</v>
      </c>
      <c r="C1245" t="s">
        <v>3806</v>
      </c>
      <c r="D1245" t="s">
        <v>1754</v>
      </c>
      <c r="E1245" t="s">
        <v>3807</v>
      </c>
      <c r="F1245" s="40">
        <v>45192</v>
      </c>
      <c r="G1245" t="s">
        <v>417</v>
      </c>
      <c r="H1245" t="s">
        <v>416</v>
      </c>
      <c r="I1245" t="s">
        <v>9</v>
      </c>
      <c r="J1245" s="35">
        <v>2000</v>
      </c>
      <c r="K1245" s="35">
        <v>11000</v>
      </c>
    </row>
    <row r="1246" spans="1:11" x14ac:dyDescent="0.25">
      <c r="A1246">
        <v>1241</v>
      </c>
      <c r="B1246" t="s">
        <v>1069</v>
      </c>
      <c r="C1246" t="s">
        <v>3808</v>
      </c>
      <c r="D1246" t="s">
        <v>1071</v>
      </c>
      <c r="E1246" t="s">
        <v>3809</v>
      </c>
      <c r="F1246" s="40">
        <v>45192</v>
      </c>
      <c r="G1246" t="s">
        <v>435</v>
      </c>
      <c r="H1246" t="s">
        <v>434</v>
      </c>
      <c r="I1246" t="s">
        <v>9</v>
      </c>
      <c r="J1246" s="35">
        <v>10000</v>
      </c>
      <c r="K1246" s="35">
        <v>100000</v>
      </c>
    </row>
    <row r="1247" spans="1:11" x14ac:dyDescent="0.25">
      <c r="A1247">
        <v>1242</v>
      </c>
      <c r="B1247" t="s">
        <v>1021</v>
      </c>
      <c r="C1247" t="s">
        <v>3810</v>
      </c>
      <c r="D1247" t="s">
        <v>1023</v>
      </c>
      <c r="E1247" t="s">
        <v>3811</v>
      </c>
      <c r="F1247" s="40">
        <v>45192</v>
      </c>
      <c r="G1247" t="s">
        <v>415</v>
      </c>
      <c r="H1247" t="s">
        <v>414</v>
      </c>
      <c r="I1247" t="s">
        <v>9</v>
      </c>
      <c r="J1247" s="35">
        <v>10000</v>
      </c>
      <c r="K1247" s="35">
        <v>195000</v>
      </c>
    </row>
    <row r="1248" spans="1:11" x14ac:dyDescent="0.25">
      <c r="A1248">
        <v>1243</v>
      </c>
      <c r="B1248" t="s">
        <v>1017</v>
      </c>
      <c r="C1248" t="s">
        <v>3812</v>
      </c>
      <c r="D1248" t="s">
        <v>1019</v>
      </c>
      <c r="E1248" t="s">
        <v>3813</v>
      </c>
      <c r="F1248" s="40">
        <v>45192</v>
      </c>
      <c r="G1248" t="s">
        <v>445</v>
      </c>
      <c r="H1248" t="s">
        <v>444</v>
      </c>
      <c r="I1248" t="s">
        <v>9</v>
      </c>
      <c r="J1248" s="35">
        <v>10000</v>
      </c>
      <c r="K1248" s="35">
        <v>115000</v>
      </c>
    </row>
    <row r="1249" spans="1:11" x14ac:dyDescent="0.25">
      <c r="A1249">
        <v>1244</v>
      </c>
      <c r="B1249" t="s">
        <v>1049</v>
      </c>
      <c r="C1249" t="s">
        <v>3814</v>
      </c>
      <c r="D1249" t="s">
        <v>1051</v>
      </c>
      <c r="E1249" t="s">
        <v>3815</v>
      </c>
      <c r="F1249" s="40">
        <v>45192</v>
      </c>
      <c r="G1249" t="s">
        <v>455</v>
      </c>
      <c r="H1249" t="s">
        <v>454</v>
      </c>
      <c r="I1249" t="s">
        <v>9</v>
      </c>
      <c r="J1249" s="35">
        <v>100000</v>
      </c>
      <c r="K1249" s="35">
        <v>226000</v>
      </c>
    </row>
    <row r="1250" spans="1:11" x14ac:dyDescent="0.25">
      <c r="A1250">
        <v>1245</v>
      </c>
      <c r="B1250" t="s">
        <v>1013</v>
      </c>
      <c r="C1250" t="s">
        <v>3816</v>
      </c>
      <c r="D1250" t="s">
        <v>1015</v>
      </c>
      <c r="E1250" t="s">
        <v>3817</v>
      </c>
      <c r="F1250" s="40">
        <v>45192</v>
      </c>
      <c r="G1250" t="s">
        <v>429</v>
      </c>
      <c r="H1250" t="s">
        <v>428</v>
      </c>
      <c r="I1250" t="s">
        <v>9</v>
      </c>
      <c r="J1250" s="35">
        <v>5000</v>
      </c>
      <c r="K1250" s="35">
        <v>25000</v>
      </c>
    </row>
    <row r="1251" spans="1:11" x14ac:dyDescent="0.25">
      <c r="A1251">
        <v>1246</v>
      </c>
      <c r="B1251" t="s">
        <v>1053</v>
      </c>
      <c r="C1251" t="s">
        <v>3818</v>
      </c>
      <c r="D1251" t="s">
        <v>1055</v>
      </c>
      <c r="E1251" t="s">
        <v>3819</v>
      </c>
      <c r="F1251" s="40">
        <v>45192</v>
      </c>
      <c r="G1251" t="s">
        <v>423</v>
      </c>
      <c r="H1251" t="s">
        <v>422</v>
      </c>
      <c r="I1251" t="s">
        <v>9</v>
      </c>
      <c r="J1251" s="35">
        <v>5000</v>
      </c>
      <c r="K1251" s="35">
        <v>23000</v>
      </c>
    </row>
    <row r="1252" spans="1:11" x14ac:dyDescent="0.25">
      <c r="A1252">
        <v>1247</v>
      </c>
      <c r="B1252" t="s">
        <v>1462</v>
      </c>
      <c r="C1252" t="s">
        <v>3820</v>
      </c>
      <c r="D1252" t="s">
        <v>1464</v>
      </c>
      <c r="E1252" t="s">
        <v>3821</v>
      </c>
      <c r="F1252" s="40">
        <v>45192</v>
      </c>
      <c r="G1252" t="s">
        <v>453</v>
      </c>
      <c r="H1252" t="s">
        <v>452</v>
      </c>
      <c r="I1252" t="s">
        <v>9</v>
      </c>
      <c r="J1252" s="35">
        <v>5000</v>
      </c>
      <c r="K1252" s="35">
        <v>60000</v>
      </c>
    </row>
    <row r="1253" spans="1:11" x14ac:dyDescent="0.25">
      <c r="A1253">
        <v>1248</v>
      </c>
      <c r="B1253" t="s">
        <v>1718</v>
      </c>
      <c r="C1253" t="s">
        <v>3822</v>
      </c>
      <c r="D1253" t="s">
        <v>1720</v>
      </c>
      <c r="E1253" t="s">
        <v>3823</v>
      </c>
      <c r="F1253" s="40">
        <v>45192</v>
      </c>
      <c r="G1253" t="s">
        <v>431</v>
      </c>
      <c r="H1253" t="s">
        <v>430</v>
      </c>
      <c r="I1253" t="s">
        <v>9</v>
      </c>
      <c r="J1253" s="35">
        <v>5000</v>
      </c>
      <c r="K1253" s="35">
        <v>140000</v>
      </c>
    </row>
    <row r="1254" spans="1:11" x14ac:dyDescent="0.25">
      <c r="A1254">
        <v>1249</v>
      </c>
      <c r="B1254" t="s">
        <v>1480</v>
      </c>
      <c r="C1254" t="s">
        <v>3824</v>
      </c>
      <c r="D1254" t="s">
        <v>1482</v>
      </c>
      <c r="E1254" t="s">
        <v>3825</v>
      </c>
      <c r="F1254" s="40">
        <v>45192</v>
      </c>
      <c r="G1254" t="s">
        <v>421</v>
      </c>
      <c r="H1254" t="s">
        <v>420</v>
      </c>
      <c r="I1254" t="s">
        <v>9</v>
      </c>
      <c r="J1254" s="35">
        <v>5000</v>
      </c>
      <c r="K1254" s="35">
        <v>35000</v>
      </c>
    </row>
    <row r="1255" spans="1:11" x14ac:dyDescent="0.25">
      <c r="A1255">
        <v>1250</v>
      </c>
      <c r="B1255" t="s">
        <v>3826</v>
      </c>
      <c r="C1255" t="s">
        <v>3827</v>
      </c>
      <c r="D1255" t="s">
        <v>3828</v>
      </c>
      <c r="E1255" t="s">
        <v>3829</v>
      </c>
      <c r="F1255" s="40">
        <v>45192</v>
      </c>
      <c r="G1255" t="s">
        <v>3429</v>
      </c>
      <c r="H1255" t="s">
        <v>3428</v>
      </c>
      <c r="I1255" t="s">
        <v>9</v>
      </c>
      <c r="J1255" s="35">
        <v>10000</v>
      </c>
      <c r="K1255" s="35">
        <v>20000</v>
      </c>
    </row>
    <row r="1256" spans="1:11" x14ac:dyDescent="0.25">
      <c r="A1256">
        <v>1251</v>
      </c>
      <c r="B1256" t="s">
        <v>2693</v>
      </c>
      <c r="C1256" t="s">
        <v>3830</v>
      </c>
      <c r="D1256" t="s">
        <v>2695</v>
      </c>
      <c r="E1256" t="s">
        <v>3831</v>
      </c>
      <c r="F1256" s="40">
        <v>45192</v>
      </c>
      <c r="G1256" t="s">
        <v>788</v>
      </c>
      <c r="H1256" t="s">
        <v>787</v>
      </c>
      <c r="I1256" t="s">
        <v>9</v>
      </c>
      <c r="J1256" s="35">
        <v>10000</v>
      </c>
      <c r="K1256" s="35">
        <v>80000</v>
      </c>
    </row>
    <row r="1257" spans="1:11" x14ac:dyDescent="0.25">
      <c r="A1257">
        <v>1252</v>
      </c>
      <c r="B1257" t="s">
        <v>2189</v>
      </c>
      <c r="C1257" t="s">
        <v>3832</v>
      </c>
      <c r="D1257" t="s">
        <v>2191</v>
      </c>
      <c r="E1257" t="s">
        <v>3833</v>
      </c>
      <c r="F1257" s="40">
        <v>45192</v>
      </c>
      <c r="G1257" t="s">
        <v>792</v>
      </c>
      <c r="H1257" t="s">
        <v>791</v>
      </c>
      <c r="I1257" t="s">
        <v>9</v>
      </c>
      <c r="J1257" s="35">
        <v>6000</v>
      </c>
      <c r="K1257" s="35">
        <v>43000</v>
      </c>
    </row>
    <row r="1258" spans="1:11" x14ac:dyDescent="0.25">
      <c r="A1258">
        <v>1253</v>
      </c>
      <c r="B1258" t="s">
        <v>2701</v>
      </c>
      <c r="C1258" t="s">
        <v>3834</v>
      </c>
      <c r="D1258" t="s">
        <v>2703</v>
      </c>
      <c r="E1258" t="s">
        <v>3835</v>
      </c>
      <c r="F1258" s="40">
        <v>45192</v>
      </c>
      <c r="G1258" t="s">
        <v>804</v>
      </c>
      <c r="H1258" t="s">
        <v>803</v>
      </c>
      <c r="I1258" t="s">
        <v>9</v>
      </c>
      <c r="J1258" s="35">
        <v>15000</v>
      </c>
      <c r="K1258" s="35">
        <v>90000</v>
      </c>
    </row>
    <row r="1259" spans="1:11" x14ac:dyDescent="0.25">
      <c r="A1259">
        <v>1254</v>
      </c>
      <c r="B1259" t="s">
        <v>2967</v>
      </c>
      <c r="C1259" t="s">
        <v>3836</v>
      </c>
      <c r="D1259" t="s">
        <v>2969</v>
      </c>
      <c r="E1259" t="s">
        <v>3837</v>
      </c>
      <c r="F1259" s="40">
        <v>45192</v>
      </c>
      <c r="G1259" t="s">
        <v>820</v>
      </c>
      <c r="H1259" t="s">
        <v>819</v>
      </c>
      <c r="I1259" t="s">
        <v>9</v>
      </c>
      <c r="J1259" s="35">
        <v>10000</v>
      </c>
      <c r="K1259" s="35">
        <v>35000</v>
      </c>
    </row>
    <row r="1260" spans="1:11" x14ac:dyDescent="0.25">
      <c r="A1260">
        <v>1255</v>
      </c>
      <c r="B1260" t="s">
        <v>1280</v>
      </c>
      <c r="C1260" t="s">
        <v>3838</v>
      </c>
      <c r="D1260" t="s">
        <v>1282</v>
      </c>
      <c r="E1260" t="s">
        <v>3839</v>
      </c>
      <c r="F1260" s="40">
        <v>45192</v>
      </c>
      <c r="G1260" t="s">
        <v>99</v>
      </c>
      <c r="H1260" t="s">
        <v>98</v>
      </c>
      <c r="I1260" t="s">
        <v>9</v>
      </c>
      <c r="J1260" s="35">
        <v>10000</v>
      </c>
      <c r="K1260" s="35">
        <v>140000</v>
      </c>
    </row>
    <row r="1261" spans="1:11" x14ac:dyDescent="0.25">
      <c r="A1261">
        <v>1256</v>
      </c>
      <c r="B1261" t="s">
        <v>1246</v>
      </c>
      <c r="C1261" t="s">
        <v>3840</v>
      </c>
      <c r="D1261" t="s">
        <v>1248</v>
      </c>
      <c r="E1261" t="s">
        <v>3841</v>
      </c>
      <c r="F1261" s="40">
        <v>45192</v>
      </c>
      <c r="G1261" t="s">
        <v>81</v>
      </c>
      <c r="H1261" t="s">
        <v>80</v>
      </c>
      <c r="I1261" t="s">
        <v>9</v>
      </c>
      <c r="J1261" s="35">
        <v>5000</v>
      </c>
      <c r="K1261" s="35">
        <v>140000</v>
      </c>
    </row>
    <row r="1262" spans="1:11" x14ac:dyDescent="0.25">
      <c r="A1262">
        <v>1257</v>
      </c>
      <c r="B1262" t="s">
        <v>1266</v>
      </c>
      <c r="C1262" t="s">
        <v>3842</v>
      </c>
      <c r="D1262" t="s">
        <v>1268</v>
      </c>
      <c r="E1262" t="s">
        <v>3843</v>
      </c>
      <c r="F1262" s="40">
        <v>45192</v>
      </c>
      <c r="G1262" t="s">
        <v>77</v>
      </c>
      <c r="H1262" t="s">
        <v>76</v>
      </c>
      <c r="I1262" t="s">
        <v>9</v>
      </c>
      <c r="J1262" s="35">
        <v>5000</v>
      </c>
      <c r="K1262" s="35">
        <v>70000</v>
      </c>
    </row>
    <row r="1263" spans="1:11" x14ac:dyDescent="0.25">
      <c r="A1263">
        <v>1258</v>
      </c>
      <c r="B1263" t="s">
        <v>1242</v>
      </c>
      <c r="C1263" t="s">
        <v>3844</v>
      </c>
      <c r="D1263" t="s">
        <v>1244</v>
      </c>
      <c r="E1263" t="s">
        <v>3845</v>
      </c>
      <c r="F1263" s="40">
        <v>45192</v>
      </c>
      <c r="G1263" t="s">
        <v>83</v>
      </c>
      <c r="H1263" t="s">
        <v>82</v>
      </c>
      <c r="I1263" t="s">
        <v>9</v>
      </c>
      <c r="J1263" s="35">
        <v>5000</v>
      </c>
      <c r="K1263" s="35">
        <v>45000</v>
      </c>
    </row>
    <row r="1264" spans="1:11" x14ac:dyDescent="0.25">
      <c r="A1264">
        <v>1259</v>
      </c>
      <c r="B1264" t="s">
        <v>1678</v>
      </c>
      <c r="C1264" t="s">
        <v>3846</v>
      </c>
      <c r="D1264" t="s">
        <v>1680</v>
      </c>
      <c r="E1264" t="s">
        <v>3847</v>
      </c>
      <c r="F1264" s="40">
        <v>45192</v>
      </c>
      <c r="G1264" t="s">
        <v>93</v>
      </c>
      <c r="H1264" t="s">
        <v>92</v>
      </c>
      <c r="I1264" t="s">
        <v>9</v>
      </c>
      <c r="J1264" s="35">
        <v>5000</v>
      </c>
      <c r="K1264" s="35">
        <v>30000</v>
      </c>
    </row>
    <row r="1265" spans="1:11" x14ac:dyDescent="0.25">
      <c r="A1265">
        <v>1260</v>
      </c>
      <c r="B1265" t="s">
        <v>1254</v>
      </c>
      <c r="C1265" t="s">
        <v>3848</v>
      </c>
      <c r="D1265" t="s">
        <v>1256</v>
      </c>
      <c r="E1265" t="s">
        <v>3849</v>
      </c>
      <c r="F1265" s="40">
        <v>45192</v>
      </c>
      <c r="G1265" t="s">
        <v>85</v>
      </c>
      <c r="H1265" t="s">
        <v>84</v>
      </c>
      <c r="I1265" t="s">
        <v>9</v>
      </c>
      <c r="J1265" s="35">
        <v>10000</v>
      </c>
      <c r="K1265" s="35">
        <v>80000</v>
      </c>
    </row>
    <row r="1266" spans="1:11" x14ac:dyDescent="0.25">
      <c r="A1266">
        <v>1261</v>
      </c>
      <c r="B1266" t="s">
        <v>1258</v>
      </c>
      <c r="C1266" t="s">
        <v>3850</v>
      </c>
      <c r="D1266" t="s">
        <v>1260</v>
      </c>
      <c r="E1266" t="s">
        <v>3851</v>
      </c>
      <c r="F1266" s="40">
        <v>45192</v>
      </c>
      <c r="G1266" t="s">
        <v>87</v>
      </c>
      <c r="H1266" t="s">
        <v>86</v>
      </c>
      <c r="I1266" t="s">
        <v>9</v>
      </c>
      <c r="J1266" s="35">
        <v>5000</v>
      </c>
      <c r="K1266" s="35">
        <v>65000</v>
      </c>
    </row>
    <row r="1267" spans="1:11" x14ac:dyDescent="0.25">
      <c r="A1267">
        <v>1262</v>
      </c>
      <c r="B1267" t="s">
        <v>1276</v>
      </c>
      <c r="C1267" t="s">
        <v>3852</v>
      </c>
      <c r="D1267" t="s">
        <v>1278</v>
      </c>
      <c r="E1267" t="s">
        <v>3853</v>
      </c>
      <c r="F1267" s="40">
        <v>45192</v>
      </c>
      <c r="G1267" t="s">
        <v>89</v>
      </c>
      <c r="H1267" t="s">
        <v>88</v>
      </c>
      <c r="I1267" t="s">
        <v>9</v>
      </c>
      <c r="J1267" s="35">
        <v>5000</v>
      </c>
      <c r="K1267" s="35">
        <v>32000</v>
      </c>
    </row>
    <row r="1268" spans="1:11" x14ac:dyDescent="0.25">
      <c r="A1268">
        <v>1263</v>
      </c>
      <c r="B1268" t="s">
        <v>1272</v>
      </c>
      <c r="C1268" t="s">
        <v>3854</v>
      </c>
      <c r="D1268" t="s">
        <v>1274</v>
      </c>
      <c r="E1268" t="s">
        <v>3855</v>
      </c>
      <c r="F1268" s="40">
        <v>45192</v>
      </c>
      <c r="G1268" t="s">
        <v>97</v>
      </c>
      <c r="H1268" t="s">
        <v>96</v>
      </c>
      <c r="I1268" t="s">
        <v>9</v>
      </c>
      <c r="J1268" s="35">
        <v>10000</v>
      </c>
      <c r="K1268" s="35">
        <v>130000</v>
      </c>
    </row>
    <row r="1269" spans="1:11" x14ac:dyDescent="0.25">
      <c r="A1269">
        <v>1264</v>
      </c>
      <c r="B1269" t="s">
        <v>1288</v>
      </c>
      <c r="C1269" t="s">
        <v>3856</v>
      </c>
      <c r="D1269" t="s">
        <v>1290</v>
      </c>
      <c r="E1269" t="s">
        <v>3857</v>
      </c>
      <c r="F1269" s="40">
        <v>45192</v>
      </c>
      <c r="G1269" t="s">
        <v>95</v>
      </c>
      <c r="H1269" t="s">
        <v>94</v>
      </c>
      <c r="I1269" t="s">
        <v>9</v>
      </c>
      <c r="J1269" s="35">
        <v>5000</v>
      </c>
      <c r="K1269" s="35">
        <v>52000</v>
      </c>
    </row>
    <row r="1270" spans="1:11" x14ac:dyDescent="0.25">
      <c r="A1270">
        <v>1265</v>
      </c>
      <c r="B1270" t="s">
        <v>56</v>
      </c>
      <c r="C1270" t="s">
        <v>3858</v>
      </c>
      <c r="D1270" t="s">
        <v>523</v>
      </c>
      <c r="E1270" t="s">
        <v>3859</v>
      </c>
      <c r="F1270" s="40">
        <v>45192</v>
      </c>
      <c r="G1270" t="s">
        <v>48</v>
      </c>
      <c r="H1270" t="s">
        <v>70</v>
      </c>
      <c r="I1270" t="s">
        <v>9</v>
      </c>
      <c r="J1270" s="35">
        <v>5000</v>
      </c>
      <c r="K1270" s="35">
        <v>50000</v>
      </c>
    </row>
    <row r="1271" spans="1:11" x14ac:dyDescent="0.25">
      <c r="A1271">
        <v>1266</v>
      </c>
      <c r="B1271" t="s">
        <v>719</v>
      </c>
      <c r="C1271" t="s">
        <v>3860</v>
      </c>
      <c r="D1271" t="s">
        <v>721</v>
      </c>
      <c r="E1271" t="s">
        <v>3861</v>
      </c>
      <c r="F1271" s="40">
        <v>45192</v>
      </c>
      <c r="G1271" t="s">
        <v>315</v>
      </c>
      <c r="H1271" t="s">
        <v>314</v>
      </c>
      <c r="I1271" t="s">
        <v>9</v>
      </c>
      <c r="J1271" s="35">
        <v>10000</v>
      </c>
      <c r="K1271" s="35">
        <v>179000</v>
      </c>
    </row>
    <row r="1272" spans="1:11" x14ac:dyDescent="0.25">
      <c r="A1272">
        <v>1267</v>
      </c>
      <c r="B1272" t="s">
        <v>2580</v>
      </c>
      <c r="C1272" t="s">
        <v>3862</v>
      </c>
      <c r="D1272" t="s">
        <v>2582</v>
      </c>
      <c r="E1272" t="s">
        <v>3863</v>
      </c>
      <c r="F1272" s="40">
        <v>45192</v>
      </c>
      <c r="G1272" t="s">
        <v>317</v>
      </c>
      <c r="H1272" t="s">
        <v>316</v>
      </c>
      <c r="I1272" t="s">
        <v>9</v>
      </c>
      <c r="J1272" s="35">
        <v>12000</v>
      </c>
      <c r="K1272" s="35">
        <v>124000</v>
      </c>
    </row>
    <row r="1273" spans="1:11" x14ac:dyDescent="0.25">
      <c r="A1273">
        <v>1268</v>
      </c>
      <c r="B1273" t="s">
        <v>1197</v>
      </c>
      <c r="C1273" t="s">
        <v>3864</v>
      </c>
      <c r="D1273" t="s">
        <v>1199</v>
      </c>
      <c r="E1273" t="s">
        <v>3865</v>
      </c>
      <c r="F1273" s="40">
        <v>45192</v>
      </c>
      <c r="G1273" t="s">
        <v>327</v>
      </c>
      <c r="H1273" t="s">
        <v>326</v>
      </c>
      <c r="I1273" t="s">
        <v>9</v>
      </c>
      <c r="J1273" s="35">
        <v>10000</v>
      </c>
      <c r="K1273" s="35">
        <v>80000</v>
      </c>
    </row>
    <row r="1274" spans="1:11" x14ac:dyDescent="0.25">
      <c r="A1274">
        <v>1269</v>
      </c>
      <c r="B1274" t="s">
        <v>747</v>
      </c>
      <c r="C1274" t="s">
        <v>3866</v>
      </c>
      <c r="D1274" t="s">
        <v>749</v>
      </c>
      <c r="E1274" t="s">
        <v>3867</v>
      </c>
      <c r="F1274" s="40">
        <v>45192</v>
      </c>
      <c r="G1274" t="s">
        <v>321</v>
      </c>
      <c r="H1274" t="s">
        <v>320</v>
      </c>
      <c r="I1274" t="s">
        <v>9</v>
      </c>
      <c r="J1274" s="35">
        <v>15000</v>
      </c>
      <c r="K1274" s="35">
        <v>220000</v>
      </c>
    </row>
    <row r="1275" spans="1:11" x14ac:dyDescent="0.25">
      <c r="A1275">
        <v>1270</v>
      </c>
      <c r="B1275" t="s">
        <v>2436</v>
      </c>
      <c r="C1275" t="s">
        <v>3868</v>
      </c>
      <c r="D1275" t="s">
        <v>2438</v>
      </c>
      <c r="E1275" t="s">
        <v>3869</v>
      </c>
      <c r="F1275" s="40">
        <v>45192</v>
      </c>
      <c r="G1275" t="s">
        <v>319</v>
      </c>
      <c r="H1275" t="s">
        <v>318</v>
      </c>
      <c r="I1275" t="s">
        <v>9</v>
      </c>
      <c r="J1275" s="35">
        <v>20000</v>
      </c>
      <c r="K1275" s="35">
        <v>50000</v>
      </c>
    </row>
    <row r="1276" spans="1:11" x14ac:dyDescent="0.25">
      <c r="A1276">
        <v>1271</v>
      </c>
      <c r="B1276" t="s">
        <v>1041</v>
      </c>
      <c r="C1276" t="s">
        <v>3870</v>
      </c>
      <c r="D1276" t="s">
        <v>1043</v>
      </c>
      <c r="E1276" t="s">
        <v>3871</v>
      </c>
      <c r="F1276" s="40">
        <v>45192</v>
      </c>
      <c r="G1276" t="s">
        <v>443</v>
      </c>
      <c r="H1276" t="s">
        <v>442</v>
      </c>
      <c r="I1276" t="s">
        <v>9</v>
      </c>
      <c r="J1276" s="35">
        <v>5000</v>
      </c>
      <c r="K1276" s="35">
        <v>41000</v>
      </c>
    </row>
    <row r="1277" spans="1:11" x14ac:dyDescent="0.25">
      <c r="A1277">
        <v>1272</v>
      </c>
      <c r="B1277" t="s">
        <v>1552</v>
      </c>
      <c r="C1277" t="s">
        <v>3872</v>
      </c>
      <c r="D1277" t="s">
        <v>1554</v>
      </c>
      <c r="E1277" t="s">
        <v>3873</v>
      </c>
      <c r="F1277" s="40">
        <v>45192</v>
      </c>
      <c r="G1277" t="s">
        <v>129</v>
      </c>
      <c r="H1277" t="s">
        <v>128</v>
      </c>
      <c r="I1277" t="s">
        <v>9</v>
      </c>
      <c r="J1277" s="35">
        <v>6000</v>
      </c>
      <c r="K1277" s="35">
        <v>19000</v>
      </c>
    </row>
    <row r="1278" spans="1:11" x14ac:dyDescent="0.25">
      <c r="A1278">
        <v>1273</v>
      </c>
      <c r="B1278" t="s">
        <v>3874</v>
      </c>
      <c r="C1278" t="s">
        <v>3875</v>
      </c>
      <c r="D1278" t="s">
        <v>3876</v>
      </c>
      <c r="E1278" t="s">
        <v>3877</v>
      </c>
      <c r="F1278" s="40">
        <v>45192</v>
      </c>
      <c r="G1278" t="s">
        <v>111</v>
      </c>
      <c r="H1278" t="s">
        <v>110</v>
      </c>
      <c r="I1278" t="s">
        <v>9</v>
      </c>
      <c r="J1278" s="35">
        <v>5000</v>
      </c>
      <c r="K1278" s="35">
        <v>10000</v>
      </c>
    </row>
    <row r="1279" spans="1:11" x14ac:dyDescent="0.25">
      <c r="A1279">
        <v>1274</v>
      </c>
      <c r="B1279" t="s">
        <v>615</v>
      </c>
      <c r="C1279" t="s">
        <v>3878</v>
      </c>
      <c r="D1279" t="s">
        <v>617</v>
      </c>
      <c r="E1279" t="s">
        <v>3879</v>
      </c>
      <c r="F1279" s="40">
        <v>45192</v>
      </c>
      <c r="G1279" t="s">
        <v>115</v>
      </c>
      <c r="H1279" t="s">
        <v>114</v>
      </c>
      <c r="I1279" t="s">
        <v>9</v>
      </c>
      <c r="J1279" s="35">
        <v>10000</v>
      </c>
      <c r="K1279" s="35">
        <v>80000</v>
      </c>
    </row>
    <row r="1280" spans="1:11" x14ac:dyDescent="0.25">
      <c r="A1280">
        <v>1275</v>
      </c>
      <c r="B1280" t="s">
        <v>623</v>
      </c>
      <c r="C1280" t="s">
        <v>3880</v>
      </c>
      <c r="D1280" t="s">
        <v>625</v>
      </c>
      <c r="E1280" t="s">
        <v>3881</v>
      </c>
      <c r="F1280" s="40">
        <v>45192</v>
      </c>
      <c r="G1280" t="s">
        <v>127</v>
      </c>
      <c r="H1280" t="s">
        <v>126</v>
      </c>
      <c r="I1280" t="s">
        <v>9</v>
      </c>
      <c r="J1280" s="35">
        <v>5000</v>
      </c>
      <c r="K1280" s="35">
        <v>75000</v>
      </c>
    </row>
    <row r="1281" spans="1:11" x14ac:dyDescent="0.25">
      <c r="A1281">
        <v>1276</v>
      </c>
      <c r="B1281" t="s">
        <v>1007</v>
      </c>
      <c r="C1281" t="s">
        <v>3882</v>
      </c>
      <c r="D1281" t="s">
        <v>1009</v>
      </c>
      <c r="E1281" t="s">
        <v>3883</v>
      </c>
      <c r="F1281" s="40">
        <v>45192</v>
      </c>
      <c r="G1281" t="s">
        <v>123</v>
      </c>
      <c r="H1281" t="s">
        <v>122</v>
      </c>
      <c r="I1281" t="s">
        <v>9</v>
      </c>
      <c r="J1281" s="35">
        <v>5000</v>
      </c>
      <c r="K1281" s="35">
        <v>60000</v>
      </c>
    </row>
    <row r="1282" spans="1:11" x14ac:dyDescent="0.25">
      <c r="A1282">
        <v>1277</v>
      </c>
      <c r="B1282" t="s">
        <v>619</v>
      </c>
      <c r="C1282" t="s">
        <v>3884</v>
      </c>
      <c r="D1282" t="s">
        <v>621</v>
      </c>
      <c r="E1282" t="s">
        <v>3885</v>
      </c>
      <c r="F1282" s="40">
        <v>45192</v>
      </c>
      <c r="G1282" t="s">
        <v>131</v>
      </c>
      <c r="H1282" t="s">
        <v>130</v>
      </c>
      <c r="I1282" t="s">
        <v>9</v>
      </c>
      <c r="J1282" s="35">
        <v>10000</v>
      </c>
      <c r="K1282" s="35">
        <v>40000</v>
      </c>
    </row>
    <row r="1283" spans="1:11" x14ac:dyDescent="0.25">
      <c r="A1283">
        <v>1278</v>
      </c>
      <c r="B1283" t="s">
        <v>3422</v>
      </c>
      <c r="C1283" t="s">
        <v>3886</v>
      </c>
      <c r="D1283" t="s">
        <v>3424</v>
      </c>
      <c r="E1283" t="s">
        <v>3887</v>
      </c>
      <c r="F1283" s="40">
        <v>45192</v>
      </c>
      <c r="G1283" t="s">
        <v>2742</v>
      </c>
      <c r="H1283" t="s">
        <v>2741</v>
      </c>
      <c r="I1283" t="s">
        <v>9</v>
      </c>
      <c r="J1283" s="35">
        <v>10000</v>
      </c>
      <c r="K1283" s="35">
        <v>45000</v>
      </c>
    </row>
    <row r="1284" spans="1:11" x14ac:dyDescent="0.25">
      <c r="A1284">
        <v>1279</v>
      </c>
      <c r="B1284" t="s">
        <v>647</v>
      </c>
      <c r="C1284" t="s">
        <v>3888</v>
      </c>
      <c r="D1284" t="s">
        <v>649</v>
      </c>
      <c r="E1284" t="s">
        <v>3889</v>
      </c>
      <c r="F1284" s="40">
        <v>45192</v>
      </c>
      <c r="G1284" t="s">
        <v>261</v>
      </c>
      <c r="H1284" t="s">
        <v>260</v>
      </c>
      <c r="I1284" t="s">
        <v>9</v>
      </c>
      <c r="J1284" s="35">
        <v>15000</v>
      </c>
      <c r="K1284" s="35">
        <v>216000</v>
      </c>
    </row>
    <row r="1285" spans="1:11" x14ac:dyDescent="0.25">
      <c r="A1285">
        <v>1280</v>
      </c>
      <c r="B1285" t="s">
        <v>3890</v>
      </c>
      <c r="C1285" t="s">
        <v>3891</v>
      </c>
      <c r="D1285" t="s">
        <v>701</v>
      </c>
      <c r="E1285" t="s">
        <v>3892</v>
      </c>
      <c r="F1285" s="40">
        <v>45192</v>
      </c>
      <c r="G1285" t="s">
        <v>225</v>
      </c>
      <c r="H1285" t="s">
        <v>224</v>
      </c>
      <c r="I1285" t="s">
        <v>10</v>
      </c>
      <c r="J1285" s="35">
        <v>39000</v>
      </c>
      <c r="K1285" s="35">
        <v>-39000</v>
      </c>
    </row>
    <row r="1286" spans="1:11" x14ac:dyDescent="0.25">
      <c r="A1286">
        <v>1281</v>
      </c>
      <c r="B1286" t="s">
        <v>2638</v>
      </c>
      <c r="C1286" t="s">
        <v>3893</v>
      </c>
      <c r="D1286" t="s">
        <v>3894</v>
      </c>
      <c r="E1286" t="s">
        <v>3895</v>
      </c>
      <c r="F1286" s="40">
        <v>45194</v>
      </c>
      <c r="G1286" t="s">
        <v>878</v>
      </c>
      <c r="H1286" t="s">
        <v>877</v>
      </c>
      <c r="I1286" t="s">
        <v>9</v>
      </c>
      <c r="J1286" s="35">
        <v>18000</v>
      </c>
      <c r="K1286" s="35">
        <v>43000</v>
      </c>
    </row>
    <row r="1287" spans="1:11" x14ac:dyDescent="0.25">
      <c r="A1287">
        <v>1282</v>
      </c>
      <c r="B1287" t="s">
        <v>647</v>
      </c>
      <c r="C1287" t="s">
        <v>3896</v>
      </c>
      <c r="D1287" t="s">
        <v>649</v>
      </c>
      <c r="E1287" t="s">
        <v>3897</v>
      </c>
      <c r="F1287" s="40">
        <v>45194</v>
      </c>
      <c r="G1287" t="s">
        <v>261</v>
      </c>
      <c r="H1287" t="s">
        <v>260</v>
      </c>
      <c r="I1287" t="s">
        <v>9</v>
      </c>
      <c r="J1287" s="35">
        <v>10000</v>
      </c>
      <c r="K1287" s="35">
        <v>221000</v>
      </c>
    </row>
    <row r="1288" spans="1:11" x14ac:dyDescent="0.25">
      <c r="A1288">
        <v>1283</v>
      </c>
      <c r="B1288" t="s">
        <v>3422</v>
      </c>
      <c r="C1288" t="s">
        <v>3898</v>
      </c>
      <c r="D1288" t="s">
        <v>3424</v>
      </c>
      <c r="E1288" t="s">
        <v>3899</v>
      </c>
      <c r="F1288" s="40">
        <v>45194</v>
      </c>
      <c r="G1288" t="s">
        <v>2742</v>
      </c>
      <c r="H1288" t="s">
        <v>2741</v>
      </c>
      <c r="I1288" t="s">
        <v>9</v>
      </c>
      <c r="J1288" s="35">
        <v>15000</v>
      </c>
      <c r="K1288" s="35">
        <v>65000</v>
      </c>
    </row>
    <row r="1289" spans="1:11" x14ac:dyDescent="0.25">
      <c r="A1289">
        <v>1284</v>
      </c>
      <c r="B1289" t="s">
        <v>953</v>
      </c>
      <c r="C1289" t="s">
        <v>3900</v>
      </c>
      <c r="D1289" t="s">
        <v>955</v>
      </c>
      <c r="E1289" t="s">
        <v>3901</v>
      </c>
      <c r="F1289" s="40">
        <v>45194</v>
      </c>
      <c r="G1289" t="s">
        <v>231</v>
      </c>
      <c r="H1289" t="s">
        <v>230</v>
      </c>
      <c r="I1289" t="s">
        <v>9</v>
      </c>
      <c r="J1289" s="35">
        <v>5000</v>
      </c>
      <c r="K1289" s="35">
        <v>60000</v>
      </c>
    </row>
    <row r="1290" spans="1:11" x14ac:dyDescent="0.25">
      <c r="A1290">
        <v>1285</v>
      </c>
      <c r="B1290" t="s">
        <v>695</v>
      </c>
      <c r="C1290" t="s">
        <v>3902</v>
      </c>
      <c r="D1290" t="s">
        <v>697</v>
      </c>
      <c r="E1290" t="s">
        <v>3903</v>
      </c>
      <c r="F1290" s="40">
        <v>45194</v>
      </c>
      <c r="G1290" t="s">
        <v>213</v>
      </c>
      <c r="H1290" t="s">
        <v>212</v>
      </c>
      <c r="I1290" t="s">
        <v>9</v>
      </c>
      <c r="J1290" s="35">
        <v>5000</v>
      </c>
      <c r="K1290" s="35">
        <v>55000</v>
      </c>
    </row>
    <row r="1291" spans="1:11" x14ac:dyDescent="0.25">
      <c r="A1291">
        <v>1286</v>
      </c>
      <c r="B1291" t="s">
        <v>703</v>
      </c>
      <c r="C1291" t="s">
        <v>3904</v>
      </c>
      <c r="D1291" t="s">
        <v>705</v>
      </c>
      <c r="E1291" t="s">
        <v>3905</v>
      </c>
      <c r="F1291" s="40">
        <v>45194</v>
      </c>
      <c r="G1291" t="s">
        <v>253</v>
      </c>
      <c r="H1291" t="s">
        <v>252</v>
      </c>
      <c r="I1291" t="s">
        <v>9</v>
      </c>
      <c r="J1291" s="35">
        <v>10000</v>
      </c>
      <c r="K1291" s="35">
        <v>120000</v>
      </c>
    </row>
    <row r="1292" spans="1:11" x14ac:dyDescent="0.25">
      <c r="A1292">
        <v>1287</v>
      </c>
      <c r="B1292" t="s">
        <v>667</v>
      </c>
      <c r="C1292" t="s">
        <v>3906</v>
      </c>
      <c r="D1292" t="s">
        <v>669</v>
      </c>
      <c r="E1292" t="s">
        <v>3907</v>
      </c>
      <c r="F1292" s="40">
        <v>45194</v>
      </c>
      <c r="G1292" t="s">
        <v>217</v>
      </c>
      <c r="H1292" t="s">
        <v>216</v>
      </c>
      <c r="I1292" t="s">
        <v>9</v>
      </c>
      <c r="J1292" s="35">
        <v>10000</v>
      </c>
      <c r="K1292" s="35">
        <v>105000</v>
      </c>
    </row>
    <row r="1293" spans="1:11" x14ac:dyDescent="0.25">
      <c r="A1293">
        <v>1288</v>
      </c>
      <c r="B1293" t="s">
        <v>965</v>
      </c>
      <c r="C1293" t="s">
        <v>3908</v>
      </c>
      <c r="D1293" t="s">
        <v>967</v>
      </c>
      <c r="E1293" t="s">
        <v>3909</v>
      </c>
      <c r="F1293" s="40">
        <v>45194</v>
      </c>
      <c r="G1293" t="s">
        <v>255</v>
      </c>
      <c r="H1293" t="s">
        <v>254</v>
      </c>
      <c r="I1293" t="s">
        <v>9</v>
      </c>
      <c r="J1293" s="35">
        <v>10000</v>
      </c>
      <c r="K1293" s="35">
        <v>70000</v>
      </c>
    </row>
    <row r="1294" spans="1:11" x14ac:dyDescent="0.25">
      <c r="A1294">
        <v>1289</v>
      </c>
      <c r="B1294" t="s">
        <v>675</v>
      </c>
      <c r="C1294" t="s">
        <v>3910</v>
      </c>
      <c r="D1294" t="s">
        <v>677</v>
      </c>
      <c r="E1294" t="s">
        <v>3911</v>
      </c>
      <c r="F1294" s="40">
        <v>45194</v>
      </c>
      <c r="G1294" t="s">
        <v>237</v>
      </c>
      <c r="H1294" t="s">
        <v>236</v>
      </c>
      <c r="I1294" t="s">
        <v>9</v>
      </c>
      <c r="J1294" s="35">
        <v>5000</v>
      </c>
      <c r="K1294" s="35">
        <v>65000</v>
      </c>
    </row>
    <row r="1295" spans="1:11" x14ac:dyDescent="0.25">
      <c r="A1295">
        <v>1290</v>
      </c>
      <c r="B1295" t="s">
        <v>707</v>
      </c>
      <c r="C1295" t="s">
        <v>3912</v>
      </c>
      <c r="D1295" t="s">
        <v>709</v>
      </c>
      <c r="E1295" t="s">
        <v>3913</v>
      </c>
      <c r="F1295" s="40">
        <v>45194</v>
      </c>
      <c r="G1295" t="s">
        <v>271</v>
      </c>
      <c r="H1295" t="s">
        <v>270</v>
      </c>
      <c r="I1295" t="s">
        <v>9</v>
      </c>
      <c r="J1295" s="35">
        <v>5000</v>
      </c>
      <c r="K1295" s="35">
        <v>30000</v>
      </c>
    </row>
    <row r="1296" spans="1:11" x14ac:dyDescent="0.25">
      <c r="A1296">
        <v>1291</v>
      </c>
      <c r="B1296" t="s">
        <v>3396</v>
      </c>
      <c r="C1296" t="s">
        <v>3914</v>
      </c>
      <c r="D1296" t="s">
        <v>3398</v>
      </c>
      <c r="E1296" t="s">
        <v>3915</v>
      </c>
      <c r="F1296" s="40">
        <v>45194</v>
      </c>
      <c r="G1296" t="s">
        <v>2451</v>
      </c>
      <c r="H1296" t="s">
        <v>2450</v>
      </c>
      <c r="I1296" t="s">
        <v>9</v>
      </c>
      <c r="J1296" s="35">
        <v>10000</v>
      </c>
      <c r="K1296" s="35">
        <v>35000</v>
      </c>
    </row>
    <row r="1297" spans="1:11" x14ac:dyDescent="0.25">
      <c r="A1297">
        <v>1292</v>
      </c>
      <c r="B1297" t="s">
        <v>1366</v>
      </c>
      <c r="C1297" t="s">
        <v>3916</v>
      </c>
      <c r="D1297" t="s">
        <v>1368</v>
      </c>
      <c r="E1297" t="s">
        <v>3917</v>
      </c>
      <c r="F1297" s="40">
        <v>45194</v>
      </c>
      <c r="G1297" t="s">
        <v>854</v>
      </c>
      <c r="H1297" t="s">
        <v>853</v>
      </c>
      <c r="I1297" t="s">
        <v>9</v>
      </c>
      <c r="J1297" s="35">
        <v>20000</v>
      </c>
      <c r="K1297" s="35">
        <v>100000</v>
      </c>
    </row>
    <row r="1298" spans="1:11" x14ac:dyDescent="0.25">
      <c r="A1298">
        <v>1293</v>
      </c>
      <c r="B1298" t="s">
        <v>1814</v>
      </c>
      <c r="C1298" t="s">
        <v>3918</v>
      </c>
      <c r="D1298" t="s">
        <v>1816</v>
      </c>
      <c r="E1298" t="s">
        <v>3919</v>
      </c>
      <c r="F1298" s="40">
        <v>45194</v>
      </c>
      <c r="G1298" t="s">
        <v>866</v>
      </c>
      <c r="H1298" t="s">
        <v>865</v>
      </c>
      <c r="I1298" t="s">
        <v>9</v>
      </c>
      <c r="J1298" s="35">
        <v>10000</v>
      </c>
      <c r="K1298" s="35">
        <v>40000</v>
      </c>
    </row>
    <row r="1299" spans="1:11" x14ac:dyDescent="0.25">
      <c r="A1299">
        <v>1294</v>
      </c>
      <c r="B1299" t="s">
        <v>3332</v>
      </c>
      <c r="C1299" t="s">
        <v>3920</v>
      </c>
      <c r="D1299" t="s">
        <v>3334</v>
      </c>
      <c r="E1299" t="s">
        <v>3921</v>
      </c>
      <c r="F1299" s="40">
        <v>45194</v>
      </c>
      <c r="G1299" t="s">
        <v>850</v>
      </c>
      <c r="H1299" t="s">
        <v>849</v>
      </c>
      <c r="I1299" t="s">
        <v>9</v>
      </c>
      <c r="J1299" s="35">
        <v>10000</v>
      </c>
      <c r="K1299" s="35">
        <v>30000</v>
      </c>
    </row>
    <row r="1300" spans="1:11" x14ac:dyDescent="0.25">
      <c r="A1300">
        <v>1295</v>
      </c>
      <c r="B1300" t="s">
        <v>3922</v>
      </c>
      <c r="C1300" t="s">
        <v>3923</v>
      </c>
      <c r="D1300" t="s">
        <v>3924</v>
      </c>
      <c r="E1300" t="s">
        <v>3925</v>
      </c>
      <c r="F1300" s="40">
        <v>45194</v>
      </c>
      <c r="G1300" t="s">
        <v>2401</v>
      </c>
      <c r="H1300" t="s">
        <v>2400</v>
      </c>
      <c r="I1300" t="s">
        <v>9</v>
      </c>
      <c r="J1300" s="35">
        <v>10000</v>
      </c>
      <c r="K1300" s="35">
        <v>20000</v>
      </c>
    </row>
    <row r="1301" spans="1:11" x14ac:dyDescent="0.25">
      <c r="A1301">
        <v>1296</v>
      </c>
      <c r="B1301" t="s">
        <v>3614</v>
      </c>
      <c r="C1301" t="s">
        <v>3926</v>
      </c>
      <c r="D1301" t="s">
        <v>3616</v>
      </c>
      <c r="E1301" t="s">
        <v>3927</v>
      </c>
      <c r="F1301" s="40">
        <v>45194</v>
      </c>
      <c r="G1301" t="s">
        <v>2399</v>
      </c>
      <c r="H1301" t="s">
        <v>2398</v>
      </c>
      <c r="I1301" t="s">
        <v>9</v>
      </c>
      <c r="J1301" s="35">
        <v>6000</v>
      </c>
      <c r="K1301" s="35">
        <v>17000</v>
      </c>
    </row>
    <row r="1302" spans="1:11" x14ac:dyDescent="0.25">
      <c r="A1302">
        <v>1297</v>
      </c>
      <c r="B1302" t="s">
        <v>1356</v>
      </c>
      <c r="C1302" t="s">
        <v>3928</v>
      </c>
      <c r="D1302" t="s">
        <v>1358</v>
      </c>
      <c r="E1302" t="s">
        <v>3929</v>
      </c>
      <c r="F1302" s="40">
        <v>45194</v>
      </c>
      <c r="G1302" t="s">
        <v>846</v>
      </c>
      <c r="H1302" t="s">
        <v>845</v>
      </c>
      <c r="I1302" t="s">
        <v>9</v>
      </c>
      <c r="J1302" s="35">
        <v>25000</v>
      </c>
      <c r="K1302" s="35">
        <v>175000</v>
      </c>
    </row>
    <row r="1303" spans="1:11" x14ac:dyDescent="0.25">
      <c r="A1303">
        <v>1298</v>
      </c>
      <c r="B1303" t="s">
        <v>1828</v>
      </c>
      <c r="C1303" t="s">
        <v>3930</v>
      </c>
      <c r="D1303" t="s">
        <v>1830</v>
      </c>
      <c r="E1303" t="s">
        <v>3931</v>
      </c>
      <c r="F1303" s="40">
        <v>45194</v>
      </c>
      <c r="G1303" t="s">
        <v>856</v>
      </c>
      <c r="H1303" t="s">
        <v>855</v>
      </c>
      <c r="I1303" t="s">
        <v>9</v>
      </c>
      <c r="J1303" s="35">
        <v>5000</v>
      </c>
      <c r="K1303" s="35">
        <v>40000</v>
      </c>
    </row>
    <row r="1304" spans="1:11" x14ac:dyDescent="0.25">
      <c r="A1304">
        <v>1299</v>
      </c>
      <c r="B1304" t="s">
        <v>1360</v>
      </c>
      <c r="C1304" t="s">
        <v>3932</v>
      </c>
      <c r="D1304" t="s">
        <v>1362</v>
      </c>
      <c r="E1304" t="s">
        <v>3933</v>
      </c>
      <c r="F1304" s="40">
        <v>45194</v>
      </c>
      <c r="G1304" t="s">
        <v>844</v>
      </c>
      <c r="H1304" t="s">
        <v>843</v>
      </c>
      <c r="I1304" t="s">
        <v>9</v>
      </c>
      <c r="J1304" s="35">
        <v>10000</v>
      </c>
      <c r="K1304" s="35">
        <v>114000</v>
      </c>
    </row>
    <row r="1305" spans="1:11" x14ac:dyDescent="0.25">
      <c r="A1305">
        <v>1300</v>
      </c>
      <c r="B1305" t="s">
        <v>1824</v>
      </c>
      <c r="C1305" t="s">
        <v>3934</v>
      </c>
      <c r="D1305" t="s">
        <v>1826</v>
      </c>
      <c r="E1305" t="s">
        <v>3935</v>
      </c>
      <c r="F1305" s="40">
        <v>45194</v>
      </c>
      <c r="G1305" t="s">
        <v>860</v>
      </c>
      <c r="H1305" t="s">
        <v>859</v>
      </c>
      <c r="I1305" t="s">
        <v>9</v>
      </c>
      <c r="J1305" s="35">
        <v>10000</v>
      </c>
      <c r="K1305" s="35">
        <v>60000</v>
      </c>
    </row>
    <row r="1306" spans="1:11" x14ac:dyDescent="0.25">
      <c r="A1306">
        <v>1301</v>
      </c>
      <c r="B1306" t="s">
        <v>1370</v>
      </c>
      <c r="C1306" t="s">
        <v>3936</v>
      </c>
      <c r="D1306" t="s">
        <v>1372</v>
      </c>
      <c r="E1306" t="s">
        <v>3937</v>
      </c>
      <c r="F1306" s="40">
        <v>45194</v>
      </c>
      <c r="G1306" t="s">
        <v>864</v>
      </c>
      <c r="H1306" t="s">
        <v>863</v>
      </c>
      <c r="I1306" t="s">
        <v>9</v>
      </c>
      <c r="J1306" s="35">
        <v>10000</v>
      </c>
      <c r="K1306" s="35">
        <v>115000</v>
      </c>
    </row>
    <row r="1307" spans="1:11" x14ac:dyDescent="0.25">
      <c r="A1307">
        <v>1302</v>
      </c>
      <c r="B1307" t="s">
        <v>1836</v>
      </c>
      <c r="C1307" t="s">
        <v>3938</v>
      </c>
      <c r="D1307" t="s">
        <v>1838</v>
      </c>
      <c r="E1307" t="s">
        <v>3939</v>
      </c>
      <c r="F1307" s="40">
        <v>45194</v>
      </c>
      <c r="G1307" t="s">
        <v>363</v>
      </c>
      <c r="H1307" t="s">
        <v>362</v>
      </c>
      <c r="I1307" t="s">
        <v>9</v>
      </c>
      <c r="J1307" s="35">
        <v>10000</v>
      </c>
      <c r="K1307" s="35">
        <v>90000</v>
      </c>
    </row>
    <row r="1308" spans="1:11" x14ac:dyDescent="0.25">
      <c r="A1308">
        <v>1303</v>
      </c>
      <c r="B1308" t="s">
        <v>2310</v>
      </c>
      <c r="C1308" t="s">
        <v>3940</v>
      </c>
      <c r="D1308" t="s">
        <v>2312</v>
      </c>
      <c r="E1308" t="s">
        <v>3941</v>
      </c>
      <c r="F1308" s="40">
        <v>45194</v>
      </c>
      <c r="G1308" t="s">
        <v>836</v>
      </c>
      <c r="H1308" t="s">
        <v>835</v>
      </c>
      <c r="I1308" t="s">
        <v>9</v>
      </c>
      <c r="J1308" s="35">
        <v>10000</v>
      </c>
      <c r="K1308" s="35">
        <v>110000</v>
      </c>
    </row>
    <row r="1309" spans="1:11" x14ac:dyDescent="0.25">
      <c r="A1309">
        <v>1304</v>
      </c>
      <c r="B1309" t="s">
        <v>2322</v>
      </c>
      <c r="C1309" t="s">
        <v>3942</v>
      </c>
      <c r="D1309" t="s">
        <v>2324</v>
      </c>
      <c r="E1309" t="s">
        <v>3943</v>
      </c>
      <c r="F1309" s="40">
        <v>45194</v>
      </c>
      <c r="G1309" t="s">
        <v>838</v>
      </c>
      <c r="H1309" t="s">
        <v>837</v>
      </c>
      <c r="I1309" t="s">
        <v>9</v>
      </c>
      <c r="J1309" s="35">
        <v>10000</v>
      </c>
      <c r="K1309" s="35">
        <v>70000</v>
      </c>
    </row>
    <row r="1310" spans="1:11" x14ac:dyDescent="0.25">
      <c r="A1310">
        <v>1305</v>
      </c>
      <c r="B1310" t="s">
        <v>1306</v>
      </c>
      <c r="C1310" t="s">
        <v>3944</v>
      </c>
      <c r="D1310" t="s">
        <v>1308</v>
      </c>
      <c r="E1310" t="s">
        <v>3945</v>
      </c>
      <c r="F1310" s="40">
        <v>45194</v>
      </c>
      <c r="G1310" t="s">
        <v>359</v>
      </c>
      <c r="H1310" t="s">
        <v>358</v>
      </c>
      <c r="I1310" t="s">
        <v>9</v>
      </c>
      <c r="J1310" s="35">
        <v>6000</v>
      </c>
      <c r="K1310" s="35">
        <v>82000</v>
      </c>
    </row>
    <row r="1311" spans="1:11" x14ac:dyDescent="0.25">
      <c r="A1311">
        <v>1306</v>
      </c>
      <c r="B1311" t="s">
        <v>1037</v>
      </c>
      <c r="C1311" t="s">
        <v>3946</v>
      </c>
      <c r="D1311" t="s">
        <v>1039</v>
      </c>
      <c r="E1311" t="s">
        <v>3947</v>
      </c>
      <c r="F1311" s="40">
        <v>45194</v>
      </c>
      <c r="G1311" t="s">
        <v>441</v>
      </c>
      <c r="H1311" t="s">
        <v>440</v>
      </c>
      <c r="I1311" t="s">
        <v>9</v>
      </c>
      <c r="J1311" s="35">
        <v>5000</v>
      </c>
      <c r="K1311" s="35">
        <v>31000</v>
      </c>
    </row>
    <row r="1312" spans="1:11" x14ac:dyDescent="0.25">
      <c r="A1312">
        <v>1307</v>
      </c>
      <c r="B1312" t="s">
        <v>1045</v>
      </c>
      <c r="C1312" t="s">
        <v>3948</v>
      </c>
      <c r="D1312" t="s">
        <v>1047</v>
      </c>
      <c r="E1312" t="s">
        <v>3949</v>
      </c>
      <c r="F1312" s="40">
        <v>45194</v>
      </c>
      <c r="G1312" t="s">
        <v>425</v>
      </c>
      <c r="H1312" t="s">
        <v>424</v>
      </c>
      <c r="I1312" t="s">
        <v>9</v>
      </c>
      <c r="J1312" s="35">
        <v>5000</v>
      </c>
      <c r="K1312" s="35">
        <v>59000</v>
      </c>
    </row>
    <row r="1313" spans="1:11" x14ac:dyDescent="0.25">
      <c r="A1313">
        <v>1308</v>
      </c>
      <c r="B1313" t="s">
        <v>1712</v>
      </c>
      <c r="C1313" t="s">
        <v>3950</v>
      </c>
      <c r="D1313" t="s">
        <v>1714</v>
      </c>
      <c r="E1313" t="s">
        <v>3951</v>
      </c>
      <c r="F1313" s="40">
        <v>45194</v>
      </c>
      <c r="G1313" t="s">
        <v>465</v>
      </c>
      <c r="H1313" t="s">
        <v>464</v>
      </c>
      <c r="I1313" t="s">
        <v>9</v>
      </c>
      <c r="J1313" s="35">
        <v>4000</v>
      </c>
      <c r="K1313" s="35">
        <v>54000</v>
      </c>
    </row>
    <row r="1314" spans="1:11" x14ac:dyDescent="0.25">
      <c r="A1314">
        <v>1309</v>
      </c>
      <c r="B1314" t="s">
        <v>1452</v>
      </c>
      <c r="C1314" t="s">
        <v>3952</v>
      </c>
      <c r="D1314" t="s">
        <v>1454</v>
      </c>
      <c r="E1314" t="s">
        <v>3953</v>
      </c>
      <c r="F1314" s="40">
        <v>45194</v>
      </c>
      <c r="G1314" t="s">
        <v>433</v>
      </c>
      <c r="H1314" t="s">
        <v>432</v>
      </c>
      <c r="I1314" t="s">
        <v>9</v>
      </c>
      <c r="J1314" s="35">
        <v>10000</v>
      </c>
      <c r="K1314" s="35">
        <v>65000</v>
      </c>
    </row>
    <row r="1315" spans="1:11" x14ac:dyDescent="0.25">
      <c r="A1315">
        <v>1310</v>
      </c>
      <c r="B1315" t="s">
        <v>1065</v>
      </c>
      <c r="C1315" t="s">
        <v>3954</v>
      </c>
      <c r="D1315" t="s">
        <v>1067</v>
      </c>
      <c r="E1315" t="s">
        <v>3955</v>
      </c>
      <c r="F1315" s="40">
        <v>45194</v>
      </c>
      <c r="G1315" t="s">
        <v>461</v>
      </c>
      <c r="H1315" t="s">
        <v>460</v>
      </c>
      <c r="I1315" t="s">
        <v>9</v>
      </c>
      <c r="J1315" s="35">
        <v>20000</v>
      </c>
      <c r="K1315" s="35">
        <v>50000</v>
      </c>
    </row>
    <row r="1316" spans="1:11" x14ac:dyDescent="0.25">
      <c r="A1316">
        <v>1311</v>
      </c>
      <c r="B1316" t="s">
        <v>1017</v>
      </c>
      <c r="C1316" t="s">
        <v>3956</v>
      </c>
      <c r="D1316" t="s">
        <v>1019</v>
      </c>
      <c r="E1316" t="s">
        <v>3957</v>
      </c>
      <c r="F1316" s="40">
        <v>45194</v>
      </c>
      <c r="G1316" t="s">
        <v>445</v>
      </c>
      <c r="H1316" t="s">
        <v>444</v>
      </c>
      <c r="I1316" t="s">
        <v>9</v>
      </c>
      <c r="J1316" s="35">
        <v>5000</v>
      </c>
      <c r="K1316" s="35">
        <v>115000</v>
      </c>
    </row>
    <row r="1317" spans="1:11" x14ac:dyDescent="0.25">
      <c r="A1317">
        <v>1312</v>
      </c>
      <c r="B1317" t="s">
        <v>1069</v>
      </c>
      <c r="C1317" t="s">
        <v>3958</v>
      </c>
      <c r="D1317" t="s">
        <v>1071</v>
      </c>
      <c r="E1317" t="s">
        <v>3959</v>
      </c>
      <c r="F1317" s="40">
        <v>45194</v>
      </c>
      <c r="G1317" t="s">
        <v>435</v>
      </c>
      <c r="H1317" t="s">
        <v>434</v>
      </c>
      <c r="I1317" t="s">
        <v>9</v>
      </c>
      <c r="J1317" s="35">
        <v>10000</v>
      </c>
      <c r="K1317" s="35">
        <v>110000</v>
      </c>
    </row>
    <row r="1318" spans="1:11" x14ac:dyDescent="0.25">
      <c r="A1318">
        <v>1313</v>
      </c>
      <c r="B1318" t="s">
        <v>1061</v>
      </c>
      <c r="C1318" t="s">
        <v>3960</v>
      </c>
      <c r="D1318" t="s">
        <v>1063</v>
      </c>
      <c r="E1318" t="s">
        <v>3961</v>
      </c>
      <c r="F1318" s="40">
        <v>45194</v>
      </c>
      <c r="G1318" t="s">
        <v>427</v>
      </c>
      <c r="H1318" t="s">
        <v>426</v>
      </c>
      <c r="I1318" t="s">
        <v>9</v>
      </c>
      <c r="J1318" s="35">
        <v>5000</v>
      </c>
      <c r="K1318" s="35">
        <v>57000</v>
      </c>
    </row>
    <row r="1319" spans="1:11" x14ac:dyDescent="0.25">
      <c r="A1319">
        <v>1314</v>
      </c>
      <c r="B1319" t="s">
        <v>1480</v>
      </c>
      <c r="C1319" t="s">
        <v>3962</v>
      </c>
      <c r="D1319" t="s">
        <v>1482</v>
      </c>
      <c r="E1319" t="s">
        <v>3963</v>
      </c>
      <c r="F1319" s="40">
        <v>45194</v>
      </c>
      <c r="G1319" t="s">
        <v>421</v>
      </c>
      <c r="H1319" t="s">
        <v>420</v>
      </c>
      <c r="I1319" t="s">
        <v>9</v>
      </c>
      <c r="J1319" s="35">
        <v>4000</v>
      </c>
      <c r="K1319" s="35">
        <v>38000</v>
      </c>
    </row>
    <row r="1320" spans="1:11" x14ac:dyDescent="0.25">
      <c r="A1320">
        <v>1315</v>
      </c>
      <c r="B1320" t="s">
        <v>3304</v>
      </c>
      <c r="C1320" t="s">
        <v>3964</v>
      </c>
      <c r="D1320" t="s">
        <v>3306</v>
      </c>
      <c r="E1320" t="s">
        <v>3965</v>
      </c>
      <c r="F1320" s="40">
        <v>45194</v>
      </c>
      <c r="G1320" t="s">
        <v>3223</v>
      </c>
      <c r="H1320" t="s">
        <v>3222</v>
      </c>
      <c r="I1320" t="s">
        <v>9</v>
      </c>
      <c r="J1320" s="35">
        <v>5000</v>
      </c>
      <c r="K1320" s="35">
        <v>25000</v>
      </c>
    </row>
    <row r="1321" spans="1:11" x14ac:dyDescent="0.25">
      <c r="A1321">
        <v>1316</v>
      </c>
      <c r="B1321" t="s">
        <v>2269</v>
      </c>
      <c r="C1321" t="s">
        <v>3966</v>
      </c>
      <c r="D1321" t="s">
        <v>2271</v>
      </c>
      <c r="E1321" t="s">
        <v>3967</v>
      </c>
      <c r="F1321" s="40">
        <v>45194</v>
      </c>
      <c r="G1321" t="s">
        <v>1333</v>
      </c>
      <c r="H1321" t="s">
        <v>1332</v>
      </c>
      <c r="I1321" t="s">
        <v>9</v>
      </c>
      <c r="J1321" s="35">
        <v>5000</v>
      </c>
      <c r="K1321" s="35">
        <v>55000</v>
      </c>
    </row>
    <row r="1322" spans="1:11" x14ac:dyDescent="0.25">
      <c r="A1322">
        <v>1317</v>
      </c>
      <c r="B1322" t="s">
        <v>2298</v>
      </c>
      <c r="C1322" t="s">
        <v>3968</v>
      </c>
      <c r="D1322" t="s">
        <v>2300</v>
      </c>
      <c r="E1322" t="s">
        <v>3969</v>
      </c>
      <c r="F1322" s="40">
        <v>45194</v>
      </c>
      <c r="G1322" t="s">
        <v>1321</v>
      </c>
      <c r="H1322" t="s">
        <v>1320</v>
      </c>
      <c r="I1322" t="s">
        <v>9</v>
      </c>
      <c r="J1322" s="35">
        <v>5000</v>
      </c>
      <c r="K1322" s="35">
        <v>50000</v>
      </c>
    </row>
    <row r="1323" spans="1:11" x14ac:dyDescent="0.25">
      <c r="A1323">
        <v>1318</v>
      </c>
      <c r="B1323" t="s">
        <v>2261</v>
      </c>
      <c r="C1323" t="s">
        <v>3970</v>
      </c>
      <c r="D1323" t="s">
        <v>2263</v>
      </c>
      <c r="E1323" t="s">
        <v>3971</v>
      </c>
      <c r="F1323" s="40">
        <v>45194</v>
      </c>
      <c r="G1323" t="s">
        <v>1329</v>
      </c>
      <c r="H1323" t="s">
        <v>1328</v>
      </c>
      <c r="I1323" t="s">
        <v>9</v>
      </c>
      <c r="J1323" s="35">
        <v>5000</v>
      </c>
      <c r="K1323" s="35">
        <v>35000</v>
      </c>
    </row>
    <row r="1324" spans="1:11" x14ac:dyDescent="0.25">
      <c r="A1324">
        <v>1319</v>
      </c>
      <c r="B1324" t="s">
        <v>2265</v>
      </c>
      <c r="C1324" t="s">
        <v>3972</v>
      </c>
      <c r="D1324" t="s">
        <v>2267</v>
      </c>
      <c r="E1324" t="s">
        <v>3973</v>
      </c>
      <c r="F1324" s="40">
        <v>45194</v>
      </c>
      <c r="G1324" t="s">
        <v>1323</v>
      </c>
      <c r="H1324" t="s">
        <v>1322</v>
      </c>
      <c r="I1324" t="s">
        <v>9</v>
      </c>
      <c r="J1324" s="35">
        <v>10000</v>
      </c>
      <c r="K1324" s="35">
        <v>90000</v>
      </c>
    </row>
    <row r="1325" spans="1:11" x14ac:dyDescent="0.25">
      <c r="A1325">
        <v>1320</v>
      </c>
      <c r="B1325" t="s">
        <v>1029</v>
      </c>
      <c r="C1325" t="s">
        <v>3974</v>
      </c>
      <c r="D1325" t="s">
        <v>1031</v>
      </c>
      <c r="E1325" t="s">
        <v>3975</v>
      </c>
      <c r="F1325" s="40">
        <v>45194</v>
      </c>
      <c r="G1325" t="s">
        <v>411</v>
      </c>
      <c r="H1325" t="s">
        <v>410</v>
      </c>
      <c r="I1325" t="s">
        <v>9</v>
      </c>
      <c r="J1325" s="35">
        <v>5000</v>
      </c>
      <c r="K1325" s="35">
        <v>60000</v>
      </c>
    </row>
    <row r="1326" spans="1:11" x14ac:dyDescent="0.25">
      <c r="A1326">
        <v>1321</v>
      </c>
      <c r="B1326" t="s">
        <v>1718</v>
      </c>
      <c r="C1326" t="s">
        <v>3976</v>
      </c>
      <c r="D1326" t="s">
        <v>1720</v>
      </c>
      <c r="E1326" t="s">
        <v>3977</v>
      </c>
      <c r="F1326" s="40">
        <v>45194</v>
      </c>
      <c r="G1326" t="s">
        <v>431</v>
      </c>
      <c r="H1326" t="s">
        <v>430</v>
      </c>
      <c r="I1326" t="s">
        <v>9</v>
      </c>
      <c r="J1326" s="35">
        <v>150000</v>
      </c>
      <c r="K1326" s="35">
        <v>435000</v>
      </c>
    </row>
    <row r="1327" spans="1:11" x14ac:dyDescent="0.25">
      <c r="A1327">
        <v>1322</v>
      </c>
      <c r="B1327" t="s">
        <v>1752</v>
      </c>
      <c r="C1327" t="s">
        <v>3978</v>
      </c>
      <c r="D1327" t="s">
        <v>1754</v>
      </c>
      <c r="E1327" t="s">
        <v>3979</v>
      </c>
      <c r="F1327" s="40">
        <v>45194</v>
      </c>
      <c r="G1327" t="s">
        <v>417</v>
      </c>
      <c r="H1327" t="s">
        <v>416</v>
      </c>
      <c r="I1327" t="s">
        <v>9</v>
      </c>
      <c r="J1327" s="35">
        <v>4000</v>
      </c>
      <c r="K1327" s="35">
        <v>17000</v>
      </c>
    </row>
    <row r="1328" spans="1:11" x14ac:dyDescent="0.25">
      <c r="A1328">
        <v>1323</v>
      </c>
      <c r="B1328" t="s">
        <v>1752</v>
      </c>
      <c r="C1328" t="s">
        <v>3980</v>
      </c>
      <c r="D1328" t="s">
        <v>1754</v>
      </c>
      <c r="E1328" t="s">
        <v>3981</v>
      </c>
      <c r="F1328" s="40">
        <v>45194</v>
      </c>
      <c r="G1328" t="s">
        <v>417</v>
      </c>
      <c r="H1328" t="s">
        <v>416</v>
      </c>
      <c r="I1328" t="s">
        <v>9</v>
      </c>
      <c r="J1328" s="35">
        <v>1000</v>
      </c>
      <c r="K1328" s="35">
        <v>15000</v>
      </c>
    </row>
    <row r="1329" spans="1:11" x14ac:dyDescent="0.25">
      <c r="A1329">
        <v>1324</v>
      </c>
      <c r="B1329" t="s">
        <v>1462</v>
      </c>
      <c r="C1329" t="s">
        <v>3982</v>
      </c>
      <c r="D1329" t="s">
        <v>1464</v>
      </c>
      <c r="E1329" t="s">
        <v>3983</v>
      </c>
      <c r="F1329" s="40">
        <v>45194</v>
      </c>
      <c r="G1329" t="s">
        <v>453</v>
      </c>
      <c r="H1329" t="s">
        <v>452</v>
      </c>
      <c r="I1329" t="s">
        <v>9</v>
      </c>
      <c r="J1329" s="35">
        <v>5000</v>
      </c>
      <c r="K1329" s="35">
        <v>65000</v>
      </c>
    </row>
    <row r="1330" spans="1:11" x14ac:dyDescent="0.25">
      <c r="A1330">
        <v>1325</v>
      </c>
      <c r="B1330" t="s">
        <v>3826</v>
      </c>
      <c r="C1330" t="s">
        <v>3984</v>
      </c>
      <c r="D1330" t="s">
        <v>3828</v>
      </c>
      <c r="E1330" t="s">
        <v>3985</v>
      </c>
      <c r="F1330" s="40">
        <v>45194</v>
      </c>
      <c r="G1330" t="s">
        <v>3429</v>
      </c>
      <c r="H1330" t="s">
        <v>3428</v>
      </c>
      <c r="I1330" t="s">
        <v>9</v>
      </c>
      <c r="J1330" s="35">
        <v>5000</v>
      </c>
      <c r="K1330" s="35">
        <v>20000</v>
      </c>
    </row>
    <row r="1331" spans="1:11" x14ac:dyDescent="0.25">
      <c r="A1331">
        <v>1326</v>
      </c>
      <c r="B1331" t="s">
        <v>719</v>
      </c>
      <c r="C1331" t="s">
        <v>3986</v>
      </c>
      <c r="D1331" t="s">
        <v>721</v>
      </c>
      <c r="E1331" t="s">
        <v>3987</v>
      </c>
      <c r="F1331" s="40">
        <v>45194</v>
      </c>
      <c r="G1331" t="s">
        <v>315</v>
      </c>
      <c r="H1331" t="s">
        <v>314</v>
      </c>
      <c r="I1331" t="s">
        <v>9</v>
      </c>
      <c r="J1331" s="35">
        <v>10000</v>
      </c>
      <c r="K1331" s="35">
        <v>189000</v>
      </c>
    </row>
    <row r="1332" spans="1:11" x14ac:dyDescent="0.25">
      <c r="A1332">
        <v>1327</v>
      </c>
      <c r="B1332" t="s">
        <v>1197</v>
      </c>
      <c r="C1332" t="s">
        <v>3988</v>
      </c>
      <c r="D1332" t="s">
        <v>1199</v>
      </c>
      <c r="E1332" t="s">
        <v>3989</v>
      </c>
      <c r="F1332" s="40">
        <v>45194</v>
      </c>
      <c r="G1332" t="s">
        <v>327</v>
      </c>
      <c r="H1332" t="s">
        <v>326</v>
      </c>
      <c r="I1332" t="s">
        <v>9</v>
      </c>
      <c r="J1332" s="35">
        <v>10000</v>
      </c>
      <c r="K1332" s="35">
        <v>90000</v>
      </c>
    </row>
    <row r="1333" spans="1:11" x14ac:dyDescent="0.25">
      <c r="A1333">
        <v>1328</v>
      </c>
      <c r="B1333" t="s">
        <v>727</v>
      </c>
      <c r="C1333" t="s">
        <v>3990</v>
      </c>
      <c r="D1333" t="s">
        <v>729</v>
      </c>
      <c r="E1333" t="s">
        <v>3991</v>
      </c>
      <c r="F1333" s="40">
        <v>45194</v>
      </c>
      <c r="G1333" t="s">
        <v>325</v>
      </c>
      <c r="H1333" t="s">
        <v>324</v>
      </c>
      <c r="I1333" t="s">
        <v>9</v>
      </c>
      <c r="J1333" s="35">
        <v>15000</v>
      </c>
      <c r="K1333" s="35">
        <v>90000</v>
      </c>
    </row>
    <row r="1334" spans="1:11" x14ac:dyDescent="0.25">
      <c r="A1334">
        <v>1329</v>
      </c>
      <c r="B1334" t="s">
        <v>3756</v>
      </c>
      <c r="C1334" t="s">
        <v>3992</v>
      </c>
      <c r="D1334" t="s">
        <v>3758</v>
      </c>
      <c r="E1334" t="s">
        <v>3993</v>
      </c>
      <c r="F1334" s="40">
        <v>45194</v>
      </c>
      <c r="G1334" t="s">
        <v>503</v>
      </c>
      <c r="H1334" t="s">
        <v>502</v>
      </c>
      <c r="I1334" t="s">
        <v>9</v>
      </c>
      <c r="J1334" s="35">
        <v>10000</v>
      </c>
      <c r="K1334" s="35">
        <v>30000</v>
      </c>
    </row>
    <row r="1335" spans="1:11" x14ac:dyDescent="0.25">
      <c r="A1335">
        <v>1330</v>
      </c>
      <c r="B1335" t="s">
        <v>1580</v>
      </c>
      <c r="C1335" t="s">
        <v>3994</v>
      </c>
      <c r="D1335" t="s">
        <v>1582</v>
      </c>
      <c r="E1335" t="s">
        <v>3995</v>
      </c>
      <c r="F1335" s="40">
        <v>45194</v>
      </c>
      <c r="G1335" t="s">
        <v>497</v>
      </c>
      <c r="H1335" t="s">
        <v>496</v>
      </c>
      <c r="I1335" t="s">
        <v>9</v>
      </c>
      <c r="J1335" s="35">
        <v>15000</v>
      </c>
      <c r="K1335" s="35">
        <v>175000</v>
      </c>
    </row>
    <row r="1336" spans="1:11" x14ac:dyDescent="0.25">
      <c r="A1336">
        <v>1331</v>
      </c>
      <c r="B1336" t="s">
        <v>1155</v>
      </c>
      <c r="C1336" t="s">
        <v>3996</v>
      </c>
      <c r="D1336" t="s">
        <v>1157</v>
      </c>
      <c r="E1336" t="s">
        <v>3997</v>
      </c>
      <c r="F1336" s="40">
        <v>45194</v>
      </c>
      <c r="G1336" t="s">
        <v>483</v>
      </c>
      <c r="H1336" t="s">
        <v>482</v>
      </c>
      <c r="I1336" t="s">
        <v>9</v>
      </c>
      <c r="J1336" s="35">
        <v>10000</v>
      </c>
      <c r="K1336" s="35">
        <v>110000</v>
      </c>
    </row>
    <row r="1337" spans="1:11" x14ac:dyDescent="0.25">
      <c r="A1337">
        <v>1332</v>
      </c>
      <c r="B1337" t="s">
        <v>1594</v>
      </c>
      <c r="C1337" t="s">
        <v>3998</v>
      </c>
      <c r="D1337" t="s">
        <v>1596</v>
      </c>
      <c r="E1337" t="s">
        <v>3999</v>
      </c>
      <c r="F1337" s="40">
        <v>45194</v>
      </c>
      <c r="G1337" t="s">
        <v>477</v>
      </c>
      <c r="H1337" t="s">
        <v>476</v>
      </c>
      <c r="I1337" t="s">
        <v>9</v>
      </c>
      <c r="J1337" s="35">
        <v>10000</v>
      </c>
      <c r="K1337" s="35">
        <v>65000</v>
      </c>
    </row>
    <row r="1338" spans="1:11" x14ac:dyDescent="0.25">
      <c r="A1338">
        <v>1333</v>
      </c>
      <c r="B1338" t="s">
        <v>1143</v>
      </c>
      <c r="C1338" t="s">
        <v>4000</v>
      </c>
      <c r="D1338" t="s">
        <v>1145</v>
      </c>
      <c r="E1338" t="s">
        <v>4001</v>
      </c>
      <c r="F1338" s="40">
        <v>45194</v>
      </c>
      <c r="G1338" t="s">
        <v>515</v>
      </c>
      <c r="H1338" t="s">
        <v>514</v>
      </c>
      <c r="I1338" t="s">
        <v>9</v>
      </c>
      <c r="J1338" s="35">
        <v>10000</v>
      </c>
      <c r="K1338" s="35">
        <v>55000</v>
      </c>
    </row>
    <row r="1339" spans="1:11" x14ac:dyDescent="0.25">
      <c r="A1339">
        <v>1334</v>
      </c>
      <c r="B1339" t="s">
        <v>1127</v>
      </c>
      <c r="C1339" t="s">
        <v>4002</v>
      </c>
      <c r="D1339" t="s">
        <v>1129</v>
      </c>
      <c r="E1339" t="s">
        <v>4003</v>
      </c>
      <c r="F1339" s="40">
        <v>45194</v>
      </c>
      <c r="G1339" t="s">
        <v>493</v>
      </c>
      <c r="H1339" t="s">
        <v>492</v>
      </c>
      <c r="I1339" t="s">
        <v>9</v>
      </c>
      <c r="J1339" s="35">
        <v>12000</v>
      </c>
      <c r="K1339" s="35">
        <v>267000</v>
      </c>
    </row>
    <row r="1340" spans="1:11" x14ac:dyDescent="0.25">
      <c r="A1340">
        <v>1335</v>
      </c>
      <c r="B1340" t="s">
        <v>2294</v>
      </c>
      <c r="C1340" t="s">
        <v>4004</v>
      </c>
      <c r="D1340" t="s">
        <v>2296</v>
      </c>
      <c r="E1340" t="s">
        <v>4005</v>
      </c>
      <c r="F1340" s="40">
        <v>45194</v>
      </c>
      <c r="G1340" t="s">
        <v>1343</v>
      </c>
      <c r="H1340" t="s">
        <v>1342</v>
      </c>
      <c r="I1340" t="s">
        <v>9</v>
      </c>
      <c r="J1340" s="35">
        <v>5000</v>
      </c>
      <c r="K1340" s="35">
        <v>45000</v>
      </c>
    </row>
    <row r="1341" spans="1:11" x14ac:dyDescent="0.25">
      <c r="A1341">
        <v>1336</v>
      </c>
      <c r="B1341" t="s">
        <v>2306</v>
      </c>
      <c r="C1341" t="s">
        <v>4006</v>
      </c>
      <c r="D1341" t="s">
        <v>2308</v>
      </c>
      <c r="E1341" t="s">
        <v>4007</v>
      </c>
      <c r="F1341" s="40">
        <v>45194</v>
      </c>
      <c r="G1341" t="s">
        <v>1347</v>
      </c>
      <c r="H1341" t="s">
        <v>1346</v>
      </c>
      <c r="I1341" t="s">
        <v>9</v>
      </c>
      <c r="J1341" s="35">
        <v>10000</v>
      </c>
      <c r="K1341" s="35">
        <v>50000</v>
      </c>
    </row>
    <row r="1342" spans="1:11" x14ac:dyDescent="0.25">
      <c r="A1342">
        <v>1337</v>
      </c>
      <c r="B1342" t="s">
        <v>1632</v>
      </c>
      <c r="C1342" t="s">
        <v>4010</v>
      </c>
      <c r="D1342" t="s">
        <v>1634</v>
      </c>
      <c r="E1342" t="s">
        <v>4011</v>
      </c>
      <c r="F1342" s="40">
        <v>45194</v>
      </c>
      <c r="G1342" t="s">
        <v>882</v>
      </c>
      <c r="H1342" t="s">
        <v>881</v>
      </c>
      <c r="I1342" t="s">
        <v>9</v>
      </c>
      <c r="J1342" s="35">
        <v>2000</v>
      </c>
      <c r="K1342" s="35">
        <v>22000</v>
      </c>
    </row>
    <row r="1343" spans="1:11" x14ac:dyDescent="0.25">
      <c r="A1343">
        <v>1338</v>
      </c>
      <c r="B1343" t="s">
        <v>1952</v>
      </c>
      <c r="C1343" t="s">
        <v>4012</v>
      </c>
      <c r="D1343" t="s">
        <v>1954</v>
      </c>
      <c r="E1343" t="s">
        <v>4013</v>
      </c>
      <c r="F1343" s="40">
        <v>45194</v>
      </c>
      <c r="G1343" t="s">
        <v>886</v>
      </c>
      <c r="H1343" t="s">
        <v>885</v>
      </c>
      <c r="I1343" t="s">
        <v>9</v>
      </c>
      <c r="J1343" s="35">
        <v>10000</v>
      </c>
      <c r="K1343" s="35">
        <v>85000</v>
      </c>
    </row>
    <row r="1344" spans="1:11" x14ac:dyDescent="0.25">
      <c r="A1344">
        <v>1339</v>
      </c>
      <c r="B1344" t="s">
        <v>1946</v>
      </c>
      <c r="C1344" t="s">
        <v>4014</v>
      </c>
      <c r="D1344" t="s">
        <v>1948</v>
      </c>
      <c r="E1344" t="s">
        <v>4015</v>
      </c>
      <c r="F1344" s="40">
        <v>45194</v>
      </c>
      <c r="G1344" t="s">
        <v>888</v>
      </c>
      <c r="H1344" t="s">
        <v>887</v>
      </c>
      <c r="I1344" t="s">
        <v>9</v>
      </c>
      <c r="J1344" s="35">
        <v>5000</v>
      </c>
      <c r="K1344" s="35">
        <v>50000</v>
      </c>
    </row>
    <row r="1345" spans="1:11" x14ac:dyDescent="0.25">
      <c r="A1345">
        <v>1340</v>
      </c>
      <c r="B1345" t="s">
        <v>1652</v>
      </c>
      <c r="C1345" t="s">
        <v>4016</v>
      </c>
      <c r="D1345" t="s">
        <v>1654</v>
      </c>
      <c r="E1345" t="s">
        <v>4017</v>
      </c>
      <c r="F1345" s="40">
        <v>45194</v>
      </c>
      <c r="G1345" t="s">
        <v>880</v>
      </c>
      <c r="H1345" t="s">
        <v>879</v>
      </c>
      <c r="I1345" t="s">
        <v>9</v>
      </c>
      <c r="J1345" s="35">
        <v>5000</v>
      </c>
      <c r="K1345" s="35">
        <v>94000</v>
      </c>
    </row>
    <row r="1346" spans="1:11" x14ac:dyDescent="0.25">
      <c r="A1346">
        <v>1341</v>
      </c>
      <c r="B1346" t="s">
        <v>2638</v>
      </c>
      <c r="C1346" t="s">
        <v>4018</v>
      </c>
      <c r="D1346" t="s">
        <v>2640</v>
      </c>
      <c r="E1346" t="s">
        <v>4019</v>
      </c>
      <c r="F1346" s="40">
        <v>45194</v>
      </c>
      <c r="G1346" t="s">
        <v>878</v>
      </c>
      <c r="H1346" t="s">
        <v>877</v>
      </c>
      <c r="I1346" t="s">
        <v>9</v>
      </c>
      <c r="J1346" s="35">
        <v>10000</v>
      </c>
      <c r="K1346" s="35">
        <v>45000</v>
      </c>
    </row>
    <row r="1347" spans="1:11" x14ac:dyDescent="0.25">
      <c r="A1347">
        <v>1342</v>
      </c>
      <c r="B1347" t="s">
        <v>1636</v>
      </c>
      <c r="C1347" t="s">
        <v>4020</v>
      </c>
      <c r="D1347" t="s">
        <v>1638</v>
      </c>
      <c r="E1347" t="s">
        <v>4021</v>
      </c>
      <c r="F1347" s="40">
        <v>45194</v>
      </c>
      <c r="G1347" t="s">
        <v>914</v>
      </c>
      <c r="H1347" t="s">
        <v>913</v>
      </c>
      <c r="I1347" t="s">
        <v>9</v>
      </c>
      <c r="J1347" s="35">
        <v>10000</v>
      </c>
      <c r="K1347" s="35">
        <v>65000</v>
      </c>
    </row>
    <row r="1348" spans="1:11" x14ac:dyDescent="0.25">
      <c r="A1348">
        <v>1343</v>
      </c>
      <c r="B1348" t="s">
        <v>555</v>
      </c>
      <c r="C1348" t="s">
        <v>4022</v>
      </c>
      <c r="D1348" t="s">
        <v>557</v>
      </c>
      <c r="E1348" t="s">
        <v>4023</v>
      </c>
      <c r="F1348" s="40">
        <v>45194</v>
      </c>
      <c r="G1348" t="s">
        <v>187</v>
      </c>
      <c r="H1348" t="s">
        <v>186</v>
      </c>
      <c r="I1348" t="s">
        <v>9</v>
      </c>
      <c r="J1348" s="35">
        <v>5000</v>
      </c>
      <c r="K1348" s="35">
        <v>70000</v>
      </c>
    </row>
    <row r="1349" spans="1:11" x14ac:dyDescent="0.25">
      <c r="A1349">
        <v>1344</v>
      </c>
      <c r="B1349" t="s">
        <v>595</v>
      </c>
      <c r="C1349" t="s">
        <v>4024</v>
      </c>
      <c r="D1349" t="s">
        <v>597</v>
      </c>
      <c r="E1349" t="s">
        <v>4025</v>
      </c>
      <c r="F1349" s="40">
        <v>45194</v>
      </c>
      <c r="G1349" t="s">
        <v>177</v>
      </c>
      <c r="H1349" t="s">
        <v>176</v>
      </c>
      <c r="I1349" t="s">
        <v>9</v>
      </c>
      <c r="J1349" s="35">
        <v>12000</v>
      </c>
      <c r="K1349" s="35">
        <v>54000</v>
      </c>
    </row>
    <row r="1350" spans="1:11" x14ac:dyDescent="0.25">
      <c r="A1350">
        <v>1345</v>
      </c>
      <c r="B1350" t="s">
        <v>599</v>
      </c>
      <c r="C1350" t="s">
        <v>4026</v>
      </c>
      <c r="D1350" t="s">
        <v>601</v>
      </c>
      <c r="E1350" t="s">
        <v>4027</v>
      </c>
      <c r="F1350" s="40">
        <v>45194</v>
      </c>
      <c r="G1350" t="s">
        <v>157</v>
      </c>
      <c r="H1350" t="s">
        <v>156</v>
      </c>
      <c r="I1350" t="s">
        <v>9</v>
      </c>
      <c r="J1350" s="35">
        <v>20000</v>
      </c>
      <c r="K1350" s="35">
        <v>125000</v>
      </c>
    </row>
    <row r="1351" spans="1:11" x14ac:dyDescent="0.25">
      <c r="A1351">
        <v>1346</v>
      </c>
      <c r="B1351" t="s">
        <v>2801</v>
      </c>
      <c r="C1351" t="s">
        <v>4028</v>
      </c>
      <c r="D1351" t="s">
        <v>2803</v>
      </c>
      <c r="E1351" t="s">
        <v>4029</v>
      </c>
      <c r="F1351" s="40">
        <v>45194</v>
      </c>
      <c r="G1351" t="s">
        <v>842</v>
      </c>
      <c r="H1351" t="s">
        <v>841</v>
      </c>
      <c r="I1351" t="s">
        <v>9</v>
      </c>
      <c r="J1351" s="35">
        <v>5000</v>
      </c>
      <c r="K1351" s="35">
        <v>30000</v>
      </c>
    </row>
    <row r="1352" spans="1:11" x14ac:dyDescent="0.25">
      <c r="A1352">
        <v>1347</v>
      </c>
      <c r="B1352" t="s">
        <v>587</v>
      </c>
      <c r="C1352" t="s">
        <v>4030</v>
      </c>
      <c r="D1352" t="s">
        <v>589</v>
      </c>
      <c r="E1352" t="s">
        <v>4031</v>
      </c>
      <c r="F1352" s="40">
        <v>45194</v>
      </c>
      <c r="G1352" t="s">
        <v>168</v>
      </c>
      <c r="H1352" t="s">
        <v>167</v>
      </c>
      <c r="I1352" t="s">
        <v>9</v>
      </c>
      <c r="J1352" s="35">
        <v>10000</v>
      </c>
      <c r="K1352" s="35">
        <v>80000</v>
      </c>
    </row>
    <row r="1353" spans="1:11" x14ac:dyDescent="0.25">
      <c r="A1353">
        <v>1348</v>
      </c>
      <c r="B1353" t="s">
        <v>1872</v>
      </c>
      <c r="C1353" t="s">
        <v>4032</v>
      </c>
      <c r="D1353" t="s">
        <v>1874</v>
      </c>
      <c r="E1353" t="s">
        <v>4033</v>
      </c>
      <c r="F1353" s="40">
        <v>45194</v>
      </c>
      <c r="G1353" t="s">
        <v>205</v>
      </c>
      <c r="H1353" t="s">
        <v>204</v>
      </c>
      <c r="I1353" t="s">
        <v>9</v>
      </c>
      <c r="J1353" s="35">
        <v>20000</v>
      </c>
      <c r="K1353" s="35">
        <v>90000</v>
      </c>
    </row>
    <row r="1354" spans="1:11" x14ac:dyDescent="0.25">
      <c r="A1354">
        <v>1349</v>
      </c>
      <c r="B1354" t="s">
        <v>1294</v>
      </c>
      <c r="C1354" t="s">
        <v>4034</v>
      </c>
      <c r="D1354" t="s">
        <v>1296</v>
      </c>
      <c r="E1354" t="s">
        <v>4035</v>
      </c>
      <c r="F1354" s="40">
        <v>45194</v>
      </c>
      <c r="G1354" t="s">
        <v>169</v>
      </c>
      <c r="H1354" t="s">
        <v>350</v>
      </c>
      <c r="I1354" t="s">
        <v>9</v>
      </c>
      <c r="J1354" s="35">
        <v>10000</v>
      </c>
      <c r="K1354" s="35">
        <v>70000</v>
      </c>
    </row>
    <row r="1355" spans="1:11" x14ac:dyDescent="0.25">
      <c r="A1355">
        <v>1350</v>
      </c>
      <c r="B1355" t="s">
        <v>4036</v>
      </c>
      <c r="C1355" t="s">
        <v>4037</v>
      </c>
      <c r="D1355" t="s">
        <v>4038</v>
      </c>
      <c r="E1355" t="s">
        <v>4039</v>
      </c>
      <c r="F1355" s="40">
        <v>45194</v>
      </c>
      <c r="G1355" t="s">
        <v>183</v>
      </c>
      <c r="H1355" t="s">
        <v>182</v>
      </c>
      <c r="I1355" t="s">
        <v>9</v>
      </c>
      <c r="J1355" s="35">
        <v>10000</v>
      </c>
      <c r="K1355" s="35">
        <v>20000</v>
      </c>
    </row>
    <row r="1356" spans="1:11" x14ac:dyDescent="0.25">
      <c r="A1356">
        <v>1351</v>
      </c>
      <c r="B1356" t="s">
        <v>2781</v>
      </c>
      <c r="C1356" t="s">
        <v>4040</v>
      </c>
      <c r="D1356" t="s">
        <v>2783</v>
      </c>
      <c r="E1356" t="s">
        <v>4041</v>
      </c>
      <c r="F1356" s="40">
        <v>45194</v>
      </c>
      <c r="G1356" t="s">
        <v>191</v>
      </c>
      <c r="H1356" t="s">
        <v>190</v>
      </c>
      <c r="I1356" t="s">
        <v>9</v>
      </c>
      <c r="J1356" s="35">
        <v>10000</v>
      </c>
      <c r="K1356" s="35">
        <v>50000</v>
      </c>
    </row>
    <row r="1357" spans="1:11" x14ac:dyDescent="0.25">
      <c r="A1357">
        <v>1352</v>
      </c>
      <c r="B1357" t="s">
        <v>575</v>
      </c>
      <c r="C1357" t="s">
        <v>4042</v>
      </c>
      <c r="D1357" t="s">
        <v>577</v>
      </c>
      <c r="E1357" t="s">
        <v>4043</v>
      </c>
      <c r="F1357" s="40">
        <v>45194</v>
      </c>
      <c r="G1357" t="s">
        <v>159</v>
      </c>
      <c r="H1357" t="s">
        <v>158</v>
      </c>
      <c r="I1357" t="s">
        <v>9</v>
      </c>
      <c r="J1357" s="35">
        <v>10000</v>
      </c>
      <c r="K1357" s="35">
        <v>130000</v>
      </c>
    </row>
    <row r="1358" spans="1:11" x14ac:dyDescent="0.25">
      <c r="A1358">
        <v>1353</v>
      </c>
      <c r="B1358" t="s">
        <v>2596</v>
      </c>
      <c r="C1358" t="s">
        <v>4044</v>
      </c>
      <c r="D1358" t="s">
        <v>2598</v>
      </c>
      <c r="E1358" t="s">
        <v>4045</v>
      </c>
      <c r="F1358" s="40">
        <v>45194</v>
      </c>
      <c r="G1358" t="s">
        <v>1725</v>
      </c>
      <c r="H1358" t="s">
        <v>1724</v>
      </c>
      <c r="I1358" t="s">
        <v>9</v>
      </c>
      <c r="J1358" s="35">
        <v>5000</v>
      </c>
      <c r="K1358" s="35">
        <v>65000</v>
      </c>
    </row>
    <row r="1359" spans="1:11" x14ac:dyDescent="0.25">
      <c r="A1359">
        <v>1354</v>
      </c>
      <c r="B1359" t="s">
        <v>563</v>
      </c>
      <c r="C1359" t="s">
        <v>4046</v>
      </c>
      <c r="D1359" t="s">
        <v>565</v>
      </c>
      <c r="E1359" t="s">
        <v>4047</v>
      </c>
      <c r="F1359" s="40">
        <v>45194</v>
      </c>
      <c r="G1359" t="s">
        <v>209</v>
      </c>
      <c r="H1359" t="s">
        <v>208</v>
      </c>
      <c r="I1359" t="s">
        <v>9</v>
      </c>
      <c r="J1359" s="35">
        <v>5000</v>
      </c>
      <c r="K1359" s="35">
        <v>50000</v>
      </c>
    </row>
    <row r="1360" spans="1:11" x14ac:dyDescent="0.25">
      <c r="A1360">
        <v>1355</v>
      </c>
      <c r="B1360" t="s">
        <v>2115</v>
      </c>
      <c r="C1360" t="s">
        <v>4048</v>
      </c>
      <c r="D1360" t="s">
        <v>2117</v>
      </c>
      <c r="E1360" t="s">
        <v>4049</v>
      </c>
      <c r="F1360" s="40">
        <v>45194</v>
      </c>
      <c r="G1360" t="s">
        <v>840</v>
      </c>
      <c r="H1360" t="s">
        <v>839</v>
      </c>
      <c r="I1360" t="s">
        <v>9</v>
      </c>
      <c r="J1360" s="35">
        <v>10000</v>
      </c>
      <c r="K1360" s="35">
        <v>90000</v>
      </c>
    </row>
    <row r="1361" spans="1:11" x14ac:dyDescent="0.25">
      <c r="A1361">
        <v>1356</v>
      </c>
      <c r="B1361" t="s">
        <v>591</v>
      </c>
      <c r="C1361" t="s">
        <v>4050</v>
      </c>
      <c r="D1361" t="s">
        <v>593</v>
      </c>
      <c r="E1361" t="s">
        <v>4051</v>
      </c>
      <c r="F1361" s="40">
        <v>45194</v>
      </c>
      <c r="G1361" t="s">
        <v>155</v>
      </c>
      <c r="H1361" t="s">
        <v>154</v>
      </c>
      <c r="I1361" t="s">
        <v>9</v>
      </c>
      <c r="J1361" s="35">
        <v>5000</v>
      </c>
      <c r="K1361" s="35">
        <v>160000</v>
      </c>
    </row>
    <row r="1362" spans="1:11" x14ac:dyDescent="0.25">
      <c r="A1362">
        <v>1357</v>
      </c>
      <c r="B1362" t="s">
        <v>987</v>
      </c>
      <c r="C1362" t="s">
        <v>4052</v>
      </c>
      <c r="D1362" t="s">
        <v>989</v>
      </c>
      <c r="E1362" t="s">
        <v>4053</v>
      </c>
      <c r="F1362" s="40">
        <v>45194</v>
      </c>
      <c r="G1362" t="s">
        <v>141</v>
      </c>
      <c r="H1362" t="s">
        <v>140</v>
      </c>
      <c r="I1362" t="s">
        <v>9</v>
      </c>
      <c r="J1362" s="35">
        <v>5000</v>
      </c>
      <c r="K1362" s="35">
        <v>50000</v>
      </c>
    </row>
    <row r="1363" spans="1:11" x14ac:dyDescent="0.25">
      <c r="A1363">
        <v>1358</v>
      </c>
      <c r="B1363" t="s">
        <v>1003</v>
      </c>
      <c r="C1363" t="s">
        <v>4054</v>
      </c>
      <c r="D1363" t="s">
        <v>1005</v>
      </c>
      <c r="E1363" t="s">
        <v>4055</v>
      </c>
      <c r="F1363" s="40">
        <v>45194</v>
      </c>
      <c r="G1363" t="s">
        <v>149</v>
      </c>
      <c r="H1363" t="s">
        <v>148</v>
      </c>
      <c r="I1363" t="s">
        <v>9</v>
      </c>
      <c r="J1363" s="35">
        <v>10000</v>
      </c>
      <c r="K1363" s="35">
        <v>80000</v>
      </c>
    </row>
    <row r="1364" spans="1:11" x14ac:dyDescent="0.25">
      <c r="A1364">
        <v>1359</v>
      </c>
      <c r="B1364" t="s">
        <v>611</v>
      </c>
      <c r="C1364" t="s">
        <v>4056</v>
      </c>
      <c r="D1364" t="s">
        <v>613</v>
      </c>
      <c r="E1364" t="s">
        <v>4057</v>
      </c>
      <c r="F1364" s="40">
        <v>45194</v>
      </c>
      <c r="G1364" t="s">
        <v>143</v>
      </c>
      <c r="H1364" t="s">
        <v>142</v>
      </c>
      <c r="I1364" t="s">
        <v>9</v>
      </c>
      <c r="J1364" s="35">
        <v>10000</v>
      </c>
      <c r="K1364" s="35">
        <v>70000</v>
      </c>
    </row>
    <row r="1365" spans="1:11" x14ac:dyDescent="0.25">
      <c r="A1365">
        <v>1360</v>
      </c>
      <c r="B1365" t="s">
        <v>1552</v>
      </c>
      <c r="C1365" t="s">
        <v>4058</v>
      </c>
      <c r="D1365" t="s">
        <v>1554</v>
      </c>
      <c r="E1365" t="s">
        <v>4059</v>
      </c>
      <c r="F1365" s="40">
        <v>45194</v>
      </c>
      <c r="G1365" t="s">
        <v>129</v>
      </c>
      <c r="H1365" t="s">
        <v>128</v>
      </c>
      <c r="I1365" t="s">
        <v>9</v>
      </c>
      <c r="J1365" s="35">
        <v>5000</v>
      </c>
      <c r="K1365" s="35">
        <v>23000</v>
      </c>
    </row>
    <row r="1366" spans="1:11" x14ac:dyDescent="0.25">
      <c r="A1366">
        <v>1361</v>
      </c>
      <c r="B1366" t="s">
        <v>973</v>
      </c>
      <c r="C1366" t="s">
        <v>4060</v>
      </c>
      <c r="D1366" t="s">
        <v>975</v>
      </c>
      <c r="E1366" t="s">
        <v>4061</v>
      </c>
      <c r="F1366" s="40">
        <v>45194</v>
      </c>
      <c r="G1366" t="s">
        <v>153</v>
      </c>
      <c r="H1366" t="s">
        <v>152</v>
      </c>
      <c r="I1366" t="s">
        <v>9</v>
      </c>
      <c r="J1366" s="35">
        <v>5000</v>
      </c>
      <c r="K1366" s="35">
        <v>55000</v>
      </c>
    </row>
    <row r="1367" spans="1:11" x14ac:dyDescent="0.25">
      <c r="A1367">
        <v>1362</v>
      </c>
      <c r="B1367" t="s">
        <v>3874</v>
      </c>
      <c r="C1367" t="s">
        <v>4062</v>
      </c>
      <c r="D1367" t="s">
        <v>3876</v>
      </c>
      <c r="E1367" t="s">
        <v>4063</v>
      </c>
      <c r="F1367" s="40">
        <v>45194</v>
      </c>
      <c r="G1367" t="s">
        <v>111</v>
      </c>
      <c r="H1367" t="s">
        <v>110</v>
      </c>
      <c r="I1367" t="s">
        <v>9</v>
      </c>
      <c r="J1367" s="35">
        <v>5000</v>
      </c>
      <c r="K1367" s="35">
        <v>15000</v>
      </c>
    </row>
    <row r="1368" spans="1:11" x14ac:dyDescent="0.25">
      <c r="A1368">
        <v>1363</v>
      </c>
      <c r="B1368" t="s">
        <v>615</v>
      </c>
      <c r="C1368" t="s">
        <v>4064</v>
      </c>
      <c r="D1368" t="s">
        <v>617</v>
      </c>
      <c r="E1368" t="s">
        <v>4065</v>
      </c>
      <c r="F1368" s="40">
        <v>45194</v>
      </c>
      <c r="G1368" t="s">
        <v>115</v>
      </c>
      <c r="H1368" t="s">
        <v>114</v>
      </c>
      <c r="I1368" t="s">
        <v>9</v>
      </c>
      <c r="J1368" s="35">
        <v>5000</v>
      </c>
      <c r="K1368" s="35">
        <v>80000</v>
      </c>
    </row>
    <row r="1369" spans="1:11" x14ac:dyDescent="0.25">
      <c r="A1369">
        <v>1364</v>
      </c>
      <c r="B1369" t="s">
        <v>977</v>
      </c>
      <c r="C1369" t="s">
        <v>4066</v>
      </c>
      <c r="D1369" t="s">
        <v>979</v>
      </c>
      <c r="E1369" t="s">
        <v>4067</v>
      </c>
      <c r="F1369" s="40">
        <v>45194</v>
      </c>
      <c r="G1369" t="s">
        <v>137</v>
      </c>
      <c r="H1369" t="s">
        <v>136</v>
      </c>
      <c r="I1369" t="s">
        <v>9</v>
      </c>
      <c r="J1369" s="35">
        <v>10000</v>
      </c>
      <c r="K1369" s="35">
        <v>40000</v>
      </c>
    </row>
    <row r="1370" spans="1:11" x14ac:dyDescent="0.25">
      <c r="A1370">
        <v>1365</v>
      </c>
      <c r="B1370" t="s">
        <v>2723</v>
      </c>
      <c r="C1370" t="s">
        <v>4068</v>
      </c>
      <c r="D1370" t="s">
        <v>2725</v>
      </c>
      <c r="E1370" t="s">
        <v>4069</v>
      </c>
      <c r="F1370" s="40">
        <v>45194</v>
      </c>
      <c r="G1370" t="s">
        <v>145</v>
      </c>
      <c r="H1370" t="s">
        <v>144</v>
      </c>
      <c r="I1370" t="s">
        <v>9</v>
      </c>
      <c r="J1370" s="35">
        <v>7000</v>
      </c>
      <c r="K1370" s="35">
        <v>26000</v>
      </c>
    </row>
    <row r="1371" spans="1:11" x14ac:dyDescent="0.25">
      <c r="A1371">
        <v>1366</v>
      </c>
      <c r="B1371" t="s">
        <v>1007</v>
      </c>
      <c r="C1371" t="s">
        <v>4070</v>
      </c>
      <c r="D1371" t="s">
        <v>1009</v>
      </c>
      <c r="E1371" t="s">
        <v>4071</v>
      </c>
      <c r="F1371" s="40">
        <v>45194</v>
      </c>
      <c r="G1371" t="s">
        <v>123</v>
      </c>
      <c r="H1371" t="s">
        <v>122</v>
      </c>
      <c r="I1371" t="s">
        <v>9</v>
      </c>
      <c r="J1371" s="35">
        <v>5000</v>
      </c>
      <c r="K1371" s="35">
        <v>65000</v>
      </c>
    </row>
    <row r="1372" spans="1:11" x14ac:dyDescent="0.25">
      <c r="A1372">
        <v>1367</v>
      </c>
      <c r="B1372" t="s">
        <v>619</v>
      </c>
      <c r="C1372" t="s">
        <v>4072</v>
      </c>
      <c r="D1372" t="s">
        <v>621</v>
      </c>
      <c r="E1372" t="s">
        <v>4073</v>
      </c>
      <c r="F1372" s="40">
        <v>45194</v>
      </c>
      <c r="G1372" t="s">
        <v>131</v>
      </c>
      <c r="H1372" t="s">
        <v>130</v>
      </c>
      <c r="I1372" t="s">
        <v>9</v>
      </c>
      <c r="J1372" s="35">
        <v>7000</v>
      </c>
      <c r="K1372" s="35">
        <v>44000</v>
      </c>
    </row>
    <row r="1373" spans="1:11" x14ac:dyDescent="0.25">
      <c r="A1373">
        <v>1368</v>
      </c>
      <c r="B1373" t="s">
        <v>2705</v>
      </c>
      <c r="C1373" t="s">
        <v>4074</v>
      </c>
      <c r="D1373" t="s">
        <v>2707</v>
      </c>
      <c r="E1373" t="s">
        <v>4075</v>
      </c>
      <c r="F1373" s="40">
        <v>45194</v>
      </c>
      <c r="G1373" t="s">
        <v>121</v>
      </c>
      <c r="H1373" t="s">
        <v>120</v>
      </c>
      <c r="I1373" t="s">
        <v>9</v>
      </c>
      <c r="J1373" s="35">
        <v>5000</v>
      </c>
      <c r="K1373" s="35">
        <v>20000</v>
      </c>
    </row>
    <row r="1374" spans="1:11" x14ac:dyDescent="0.25">
      <c r="A1374">
        <v>1369</v>
      </c>
      <c r="B1374" t="s">
        <v>623</v>
      </c>
      <c r="C1374" t="s">
        <v>4076</v>
      </c>
      <c r="D1374" t="s">
        <v>625</v>
      </c>
      <c r="E1374" t="s">
        <v>4077</v>
      </c>
      <c r="F1374" s="40">
        <v>45194</v>
      </c>
      <c r="G1374" t="s">
        <v>127</v>
      </c>
      <c r="H1374" t="s">
        <v>126</v>
      </c>
      <c r="I1374" t="s">
        <v>9</v>
      </c>
      <c r="J1374" s="35">
        <v>5000</v>
      </c>
      <c r="K1374" s="35">
        <v>80000</v>
      </c>
    </row>
    <row r="1375" spans="1:11" x14ac:dyDescent="0.25">
      <c r="A1375">
        <v>1370</v>
      </c>
      <c r="B1375" t="s">
        <v>1568</v>
      </c>
      <c r="C1375" t="s">
        <v>4078</v>
      </c>
      <c r="D1375" t="s">
        <v>1570</v>
      </c>
      <c r="E1375" t="s">
        <v>4079</v>
      </c>
      <c r="F1375" s="40">
        <v>45194</v>
      </c>
      <c r="G1375" t="s">
        <v>151</v>
      </c>
      <c r="H1375" t="s">
        <v>150</v>
      </c>
      <c r="I1375" t="s">
        <v>9</v>
      </c>
      <c r="J1375" s="35">
        <v>5000</v>
      </c>
      <c r="K1375" s="35">
        <v>14000</v>
      </c>
    </row>
    <row r="1376" spans="1:11" x14ac:dyDescent="0.25">
      <c r="A1376">
        <v>1371</v>
      </c>
      <c r="B1376" t="s">
        <v>4080</v>
      </c>
      <c r="C1376" t="s">
        <v>4081</v>
      </c>
      <c r="D1376" t="s">
        <v>4082</v>
      </c>
      <c r="E1376" t="s">
        <v>4083</v>
      </c>
      <c r="F1376" s="40">
        <v>45194</v>
      </c>
      <c r="G1376" t="s">
        <v>4009</v>
      </c>
      <c r="H1376" t="s">
        <v>4008</v>
      </c>
      <c r="I1376" t="s">
        <v>9</v>
      </c>
      <c r="J1376" s="35">
        <v>10000</v>
      </c>
      <c r="K1376" s="35">
        <v>20000</v>
      </c>
    </row>
    <row r="1377" spans="1:11" x14ac:dyDescent="0.25">
      <c r="A1377">
        <v>1372</v>
      </c>
      <c r="B1377" t="s">
        <v>3780</v>
      </c>
      <c r="C1377" t="s">
        <v>4084</v>
      </c>
      <c r="D1377" t="s">
        <v>3782</v>
      </c>
      <c r="E1377" t="s">
        <v>4085</v>
      </c>
      <c r="F1377" s="40">
        <v>45194</v>
      </c>
      <c r="G1377" t="s">
        <v>2457</v>
      </c>
      <c r="H1377" t="s">
        <v>2456</v>
      </c>
      <c r="I1377" t="s">
        <v>9</v>
      </c>
      <c r="J1377" s="35">
        <v>5000</v>
      </c>
      <c r="K1377" s="35">
        <v>20000</v>
      </c>
    </row>
    <row r="1378" spans="1:11" x14ac:dyDescent="0.25">
      <c r="A1378">
        <v>1373</v>
      </c>
      <c r="B1378" t="s">
        <v>1139</v>
      </c>
      <c r="C1378" t="s">
        <v>4086</v>
      </c>
      <c r="D1378" t="s">
        <v>1141</v>
      </c>
      <c r="E1378" t="s">
        <v>4087</v>
      </c>
      <c r="F1378" s="40">
        <v>45195</v>
      </c>
      <c r="G1378" t="s">
        <v>519</v>
      </c>
      <c r="H1378" t="s">
        <v>518</v>
      </c>
      <c r="I1378" t="s">
        <v>9</v>
      </c>
      <c r="J1378" s="35">
        <v>5000</v>
      </c>
      <c r="K1378" s="35">
        <v>45000</v>
      </c>
    </row>
    <row r="1379" spans="1:11" x14ac:dyDescent="0.25">
      <c r="A1379">
        <v>1374</v>
      </c>
      <c r="B1379" t="s">
        <v>1143</v>
      </c>
      <c r="C1379" t="s">
        <v>4088</v>
      </c>
      <c r="D1379" t="s">
        <v>1145</v>
      </c>
      <c r="E1379" t="s">
        <v>4089</v>
      </c>
      <c r="F1379" s="40">
        <v>45195</v>
      </c>
      <c r="G1379" t="s">
        <v>515</v>
      </c>
      <c r="H1379" t="s">
        <v>514</v>
      </c>
      <c r="I1379" t="s">
        <v>9</v>
      </c>
      <c r="J1379" s="35">
        <v>10000</v>
      </c>
      <c r="K1379" s="35">
        <v>65000</v>
      </c>
    </row>
    <row r="1380" spans="1:11" x14ac:dyDescent="0.25">
      <c r="A1380">
        <v>1375</v>
      </c>
      <c r="B1380" t="s">
        <v>1135</v>
      </c>
      <c r="C1380" t="s">
        <v>4090</v>
      </c>
      <c r="D1380" t="s">
        <v>1137</v>
      </c>
      <c r="E1380" t="s">
        <v>4091</v>
      </c>
      <c r="F1380" s="40">
        <v>45195</v>
      </c>
      <c r="G1380" t="s">
        <v>489</v>
      </c>
      <c r="H1380" t="s">
        <v>488</v>
      </c>
      <c r="I1380" t="s">
        <v>9</v>
      </c>
      <c r="J1380" s="35">
        <v>10000</v>
      </c>
      <c r="K1380" s="35">
        <v>60000</v>
      </c>
    </row>
    <row r="1381" spans="1:11" x14ac:dyDescent="0.25">
      <c r="A1381">
        <v>1376</v>
      </c>
      <c r="B1381" t="s">
        <v>3756</v>
      </c>
      <c r="C1381" t="s">
        <v>4092</v>
      </c>
      <c r="D1381" t="s">
        <v>3758</v>
      </c>
      <c r="E1381" t="s">
        <v>4093</v>
      </c>
      <c r="F1381" s="40">
        <v>45195</v>
      </c>
      <c r="G1381" t="s">
        <v>503</v>
      </c>
      <c r="H1381" t="s">
        <v>502</v>
      </c>
      <c r="I1381" t="s">
        <v>9</v>
      </c>
      <c r="J1381" s="35">
        <v>10000</v>
      </c>
      <c r="K1381" s="35">
        <v>40000</v>
      </c>
    </row>
    <row r="1382" spans="1:11" x14ac:dyDescent="0.25">
      <c r="A1382">
        <v>1377</v>
      </c>
      <c r="B1382" t="s">
        <v>1131</v>
      </c>
      <c r="C1382" t="s">
        <v>4094</v>
      </c>
      <c r="D1382" t="s">
        <v>1133</v>
      </c>
      <c r="E1382" t="s">
        <v>4095</v>
      </c>
      <c r="F1382" s="40">
        <v>45195</v>
      </c>
      <c r="G1382" t="s">
        <v>487</v>
      </c>
      <c r="H1382" t="s">
        <v>486</v>
      </c>
      <c r="I1382" t="s">
        <v>9</v>
      </c>
      <c r="J1382" s="35">
        <v>5000</v>
      </c>
      <c r="K1382" s="35">
        <v>46000</v>
      </c>
    </row>
    <row r="1383" spans="1:11" x14ac:dyDescent="0.25">
      <c r="A1383">
        <v>1378</v>
      </c>
      <c r="B1383" t="s">
        <v>1127</v>
      </c>
      <c r="C1383" t="s">
        <v>4096</v>
      </c>
      <c r="D1383" t="s">
        <v>1129</v>
      </c>
      <c r="E1383" t="s">
        <v>4097</v>
      </c>
      <c r="F1383" s="40">
        <v>45195</v>
      </c>
      <c r="G1383" t="s">
        <v>493</v>
      </c>
      <c r="H1383" t="s">
        <v>492</v>
      </c>
      <c r="I1383" t="s">
        <v>9</v>
      </c>
      <c r="J1383" s="35">
        <v>30000</v>
      </c>
      <c r="K1383" s="35">
        <v>315000</v>
      </c>
    </row>
    <row r="1384" spans="1:11" x14ac:dyDescent="0.25">
      <c r="A1384">
        <v>1379</v>
      </c>
      <c r="B1384" t="s">
        <v>1119</v>
      </c>
      <c r="C1384" t="s">
        <v>4098</v>
      </c>
      <c r="D1384" t="s">
        <v>1121</v>
      </c>
      <c r="E1384" t="s">
        <v>4099</v>
      </c>
      <c r="F1384" s="40">
        <v>45195</v>
      </c>
      <c r="G1384" t="s">
        <v>511</v>
      </c>
      <c r="H1384" t="s">
        <v>510</v>
      </c>
      <c r="I1384" t="s">
        <v>9</v>
      </c>
      <c r="J1384" s="35">
        <v>5000</v>
      </c>
      <c r="K1384" s="35">
        <v>45000</v>
      </c>
    </row>
    <row r="1385" spans="1:11" x14ac:dyDescent="0.25">
      <c r="A1385">
        <v>1380</v>
      </c>
      <c r="B1385" t="s">
        <v>4100</v>
      </c>
      <c r="C1385" t="s">
        <v>4101</v>
      </c>
      <c r="D1385" t="s">
        <v>1826</v>
      </c>
      <c r="E1385" t="s">
        <v>4102</v>
      </c>
      <c r="F1385" s="40">
        <v>45195</v>
      </c>
      <c r="G1385" t="s">
        <v>860</v>
      </c>
      <c r="H1385" t="s">
        <v>859</v>
      </c>
      <c r="I1385" t="s">
        <v>10</v>
      </c>
      <c r="J1385" s="35">
        <v>50000</v>
      </c>
      <c r="K1385" s="35">
        <v>-50000</v>
      </c>
    </row>
    <row r="1386" spans="1:11" x14ac:dyDescent="0.25">
      <c r="A1386">
        <v>1381</v>
      </c>
      <c r="B1386" t="s">
        <v>1590</v>
      </c>
      <c r="C1386" t="s">
        <v>4103</v>
      </c>
      <c r="D1386" t="s">
        <v>1592</v>
      </c>
      <c r="E1386" t="s">
        <v>4104</v>
      </c>
      <c r="F1386" s="40">
        <v>45195</v>
      </c>
      <c r="G1386" t="s">
        <v>485</v>
      </c>
      <c r="H1386" t="s">
        <v>484</v>
      </c>
      <c r="I1386" t="s">
        <v>9</v>
      </c>
      <c r="J1386" s="35">
        <v>5000</v>
      </c>
      <c r="K1386" s="35">
        <v>550000</v>
      </c>
    </row>
    <row r="1387" spans="1:11" x14ac:dyDescent="0.25">
      <c r="A1387">
        <v>1382</v>
      </c>
      <c r="B1387" t="s">
        <v>1151</v>
      </c>
      <c r="C1387" t="s">
        <v>4105</v>
      </c>
      <c r="D1387" t="s">
        <v>1153</v>
      </c>
      <c r="E1387" t="s">
        <v>4106</v>
      </c>
      <c r="F1387" s="40">
        <v>45195</v>
      </c>
      <c r="G1387" t="s">
        <v>479</v>
      </c>
      <c r="H1387" t="s">
        <v>478</v>
      </c>
      <c r="I1387" t="s">
        <v>9</v>
      </c>
      <c r="J1387" s="35">
        <v>5000</v>
      </c>
      <c r="K1387" s="35">
        <v>80000</v>
      </c>
    </row>
    <row r="1388" spans="1:11" x14ac:dyDescent="0.25">
      <c r="A1388">
        <v>1383</v>
      </c>
      <c r="B1388" t="s">
        <v>1155</v>
      </c>
      <c r="C1388" t="s">
        <v>4107</v>
      </c>
      <c r="D1388" t="s">
        <v>1157</v>
      </c>
      <c r="E1388" t="s">
        <v>4108</v>
      </c>
      <c r="F1388" s="40">
        <v>45195</v>
      </c>
      <c r="G1388" t="s">
        <v>483</v>
      </c>
      <c r="H1388" t="s">
        <v>482</v>
      </c>
      <c r="I1388" t="s">
        <v>9</v>
      </c>
      <c r="J1388" s="35">
        <v>10000</v>
      </c>
      <c r="K1388" s="35">
        <v>120000</v>
      </c>
    </row>
    <row r="1389" spans="1:11" x14ac:dyDescent="0.25">
      <c r="A1389">
        <v>1384</v>
      </c>
      <c r="B1389" t="s">
        <v>1580</v>
      </c>
      <c r="C1389" t="s">
        <v>4109</v>
      </c>
      <c r="D1389" t="s">
        <v>1582</v>
      </c>
      <c r="E1389" t="s">
        <v>4110</v>
      </c>
      <c r="F1389" s="40">
        <v>45195</v>
      </c>
      <c r="G1389" t="s">
        <v>497</v>
      </c>
      <c r="H1389" t="s">
        <v>496</v>
      </c>
      <c r="I1389" t="s">
        <v>9</v>
      </c>
      <c r="J1389" s="35">
        <v>6000</v>
      </c>
      <c r="K1389" s="35">
        <v>172000</v>
      </c>
    </row>
    <row r="1390" spans="1:11" x14ac:dyDescent="0.25">
      <c r="A1390">
        <v>1385</v>
      </c>
      <c r="B1390" t="s">
        <v>727</v>
      </c>
      <c r="C1390" t="s">
        <v>4111</v>
      </c>
      <c r="D1390" t="s">
        <v>729</v>
      </c>
      <c r="E1390" t="s">
        <v>4112</v>
      </c>
      <c r="F1390" s="40">
        <v>45195</v>
      </c>
      <c r="G1390" t="s">
        <v>325</v>
      </c>
      <c r="H1390" t="s">
        <v>324</v>
      </c>
      <c r="I1390" t="s">
        <v>9</v>
      </c>
      <c r="J1390" s="35">
        <v>10000</v>
      </c>
      <c r="K1390" s="35">
        <v>95000</v>
      </c>
    </row>
    <row r="1391" spans="1:11" x14ac:dyDescent="0.25">
      <c r="A1391">
        <v>1386</v>
      </c>
      <c r="B1391" t="s">
        <v>719</v>
      </c>
      <c r="C1391" t="s">
        <v>4113</v>
      </c>
      <c r="D1391" t="s">
        <v>721</v>
      </c>
      <c r="E1391" t="s">
        <v>4114</v>
      </c>
      <c r="F1391" s="40">
        <v>45195</v>
      </c>
      <c r="G1391" t="s">
        <v>315</v>
      </c>
      <c r="H1391" t="s">
        <v>314</v>
      </c>
      <c r="I1391" t="s">
        <v>9</v>
      </c>
      <c r="J1391" s="35">
        <v>15000</v>
      </c>
      <c r="K1391" s="35">
        <v>209000</v>
      </c>
    </row>
    <row r="1392" spans="1:11" x14ac:dyDescent="0.25">
      <c r="A1392">
        <v>1387</v>
      </c>
      <c r="B1392" t="s">
        <v>2580</v>
      </c>
      <c r="C1392" t="s">
        <v>4115</v>
      </c>
      <c r="D1392" t="s">
        <v>2582</v>
      </c>
      <c r="E1392" t="s">
        <v>4116</v>
      </c>
      <c r="F1392" s="40">
        <v>45195</v>
      </c>
      <c r="G1392" t="s">
        <v>317</v>
      </c>
      <c r="H1392" t="s">
        <v>316</v>
      </c>
      <c r="I1392" t="s">
        <v>9</v>
      </c>
      <c r="J1392" s="35">
        <v>27000</v>
      </c>
      <c r="K1392" s="35">
        <v>166000</v>
      </c>
    </row>
    <row r="1393" spans="1:11" x14ac:dyDescent="0.25">
      <c r="A1393">
        <v>1388</v>
      </c>
      <c r="B1393" t="s">
        <v>2189</v>
      </c>
      <c r="C1393" t="s">
        <v>4117</v>
      </c>
      <c r="D1393" t="s">
        <v>2191</v>
      </c>
      <c r="E1393" t="s">
        <v>4118</v>
      </c>
      <c r="F1393" s="40">
        <v>45195</v>
      </c>
      <c r="G1393" t="s">
        <v>792</v>
      </c>
      <c r="H1393" t="s">
        <v>791</v>
      </c>
      <c r="I1393" t="s">
        <v>9</v>
      </c>
      <c r="J1393" s="35">
        <v>10000</v>
      </c>
      <c r="K1393" s="35">
        <v>57000</v>
      </c>
    </row>
    <row r="1394" spans="1:11" x14ac:dyDescent="0.25">
      <c r="A1394">
        <v>1389</v>
      </c>
      <c r="B1394" t="s">
        <v>2693</v>
      </c>
      <c r="C1394" t="s">
        <v>4119</v>
      </c>
      <c r="D1394" t="s">
        <v>2695</v>
      </c>
      <c r="E1394" t="s">
        <v>4120</v>
      </c>
      <c r="F1394" s="40">
        <v>45195</v>
      </c>
      <c r="G1394" t="s">
        <v>788</v>
      </c>
      <c r="H1394" t="s">
        <v>787</v>
      </c>
      <c r="I1394" t="s">
        <v>9</v>
      </c>
      <c r="J1394" s="35">
        <v>20000</v>
      </c>
      <c r="K1394" s="35">
        <v>110000</v>
      </c>
    </row>
    <row r="1395" spans="1:11" x14ac:dyDescent="0.25">
      <c r="A1395">
        <v>1390</v>
      </c>
      <c r="B1395" t="s">
        <v>2701</v>
      </c>
      <c r="C1395" t="s">
        <v>4121</v>
      </c>
      <c r="D1395" t="s">
        <v>2703</v>
      </c>
      <c r="E1395" t="s">
        <v>4122</v>
      </c>
      <c r="F1395" s="40">
        <v>45195</v>
      </c>
      <c r="G1395" t="s">
        <v>804</v>
      </c>
      <c r="H1395" t="s">
        <v>803</v>
      </c>
      <c r="I1395" t="s">
        <v>9</v>
      </c>
      <c r="J1395" s="35">
        <v>20000</v>
      </c>
      <c r="K1395" s="35">
        <v>115000</v>
      </c>
    </row>
    <row r="1396" spans="1:11" x14ac:dyDescent="0.25">
      <c r="A1396">
        <v>1391</v>
      </c>
      <c r="B1396" t="s">
        <v>615</v>
      </c>
      <c r="C1396" t="s">
        <v>4123</v>
      </c>
      <c r="D1396" t="s">
        <v>617</v>
      </c>
      <c r="E1396" t="s">
        <v>4124</v>
      </c>
      <c r="F1396" s="40">
        <v>45195</v>
      </c>
      <c r="G1396" t="s">
        <v>115</v>
      </c>
      <c r="H1396" t="s">
        <v>114</v>
      </c>
      <c r="I1396" t="s">
        <v>9</v>
      </c>
      <c r="J1396" s="35">
        <v>5000</v>
      </c>
      <c r="K1396" s="35">
        <v>85000</v>
      </c>
    </row>
    <row r="1397" spans="1:11" x14ac:dyDescent="0.25">
      <c r="A1397">
        <v>1392</v>
      </c>
      <c r="B1397" t="s">
        <v>3874</v>
      </c>
      <c r="C1397" t="s">
        <v>4125</v>
      </c>
      <c r="D1397" t="s">
        <v>3876</v>
      </c>
      <c r="E1397" t="s">
        <v>4126</v>
      </c>
      <c r="F1397" s="40">
        <v>45195</v>
      </c>
      <c r="G1397" t="s">
        <v>111</v>
      </c>
      <c r="H1397" t="s">
        <v>110</v>
      </c>
      <c r="I1397" t="s">
        <v>9</v>
      </c>
      <c r="J1397" s="35">
        <v>6000</v>
      </c>
      <c r="K1397" s="35">
        <v>22000</v>
      </c>
    </row>
    <row r="1398" spans="1:11" x14ac:dyDescent="0.25">
      <c r="A1398">
        <v>1393</v>
      </c>
      <c r="B1398" t="s">
        <v>1568</v>
      </c>
      <c r="C1398" t="s">
        <v>4127</v>
      </c>
      <c r="D1398" t="s">
        <v>1570</v>
      </c>
      <c r="E1398" t="s">
        <v>4128</v>
      </c>
      <c r="F1398" s="40">
        <v>45195</v>
      </c>
      <c r="G1398" t="s">
        <v>151</v>
      </c>
      <c r="H1398" t="s">
        <v>150</v>
      </c>
      <c r="I1398" t="s">
        <v>9</v>
      </c>
      <c r="J1398" s="35">
        <v>3000</v>
      </c>
      <c r="K1398" s="35">
        <v>15000</v>
      </c>
    </row>
    <row r="1399" spans="1:11" x14ac:dyDescent="0.25">
      <c r="A1399">
        <v>1394</v>
      </c>
      <c r="B1399" t="s">
        <v>1007</v>
      </c>
      <c r="C1399" t="s">
        <v>4129</v>
      </c>
      <c r="D1399" t="s">
        <v>1009</v>
      </c>
      <c r="E1399" t="s">
        <v>4130</v>
      </c>
      <c r="F1399" s="40">
        <v>45195</v>
      </c>
      <c r="G1399" t="s">
        <v>123</v>
      </c>
      <c r="H1399" t="s">
        <v>122</v>
      </c>
      <c r="I1399" t="s">
        <v>9</v>
      </c>
      <c r="J1399" s="35">
        <v>5000</v>
      </c>
      <c r="K1399" s="35">
        <v>70000</v>
      </c>
    </row>
    <row r="1400" spans="1:11" x14ac:dyDescent="0.25">
      <c r="A1400">
        <v>1395</v>
      </c>
      <c r="B1400" t="s">
        <v>623</v>
      </c>
      <c r="C1400" t="s">
        <v>4131</v>
      </c>
      <c r="D1400" t="s">
        <v>625</v>
      </c>
      <c r="E1400" t="s">
        <v>4132</v>
      </c>
      <c r="F1400" s="40">
        <v>45195</v>
      </c>
      <c r="G1400" t="s">
        <v>127</v>
      </c>
      <c r="H1400" t="s">
        <v>126</v>
      </c>
      <c r="I1400" t="s">
        <v>9</v>
      </c>
      <c r="J1400" s="35">
        <v>5000</v>
      </c>
      <c r="K1400" s="35">
        <v>85000</v>
      </c>
    </row>
    <row r="1401" spans="1:11" x14ac:dyDescent="0.25">
      <c r="A1401">
        <v>1396</v>
      </c>
      <c r="B1401" t="s">
        <v>2723</v>
      </c>
      <c r="C1401" t="s">
        <v>4133</v>
      </c>
      <c r="D1401" t="s">
        <v>2725</v>
      </c>
      <c r="E1401" t="s">
        <v>4134</v>
      </c>
      <c r="F1401" s="40">
        <v>45195</v>
      </c>
      <c r="G1401" t="s">
        <v>145</v>
      </c>
      <c r="H1401" t="s">
        <v>144</v>
      </c>
      <c r="I1401" t="s">
        <v>9</v>
      </c>
      <c r="J1401" s="35">
        <v>5000</v>
      </c>
      <c r="K1401" s="35">
        <v>29000</v>
      </c>
    </row>
    <row r="1402" spans="1:11" x14ac:dyDescent="0.25">
      <c r="A1402">
        <v>1397</v>
      </c>
      <c r="B1402" t="s">
        <v>619</v>
      </c>
      <c r="C1402" t="s">
        <v>4135</v>
      </c>
      <c r="D1402" t="s">
        <v>621</v>
      </c>
      <c r="E1402" t="s">
        <v>4136</v>
      </c>
      <c r="F1402" s="40">
        <v>45195</v>
      </c>
      <c r="G1402" t="s">
        <v>131</v>
      </c>
      <c r="H1402" t="s">
        <v>130</v>
      </c>
      <c r="I1402" t="s">
        <v>9</v>
      </c>
      <c r="J1402" s="35">
        <v>10000</v>
      </c>
      <c r="K1402" s="35">
        <v>57000</v>
      </c>
    </row>
    <row r="1403" spans="1:11" x14ac:dyDescent="0.25">
      <c r="A1403">
        <v>1398</v>
      </c>
      <c r="B1403" t="s">
        <v>2705</v>
      </c>
      <c r="C1403" t="s">
        <v>4137</v>
      </c>
      <c r="D1403" t="s">
        <v>2707</v>
      </c>
      <c r="E1403" t="s">
        <v>4138</v>
      </c>
      <c r="F1403" s="40">
        <v>45195</v>
      </c>
      <c r="G1403" t="s">
        <v>121</v>
      </c>
      <c r="H1403" t="s">
        <v>120</v>
      </c>
      <c r="I1403" t="s">
        <v>9</v>
      </c>
      <c r="J1403" s="35">
        <v>5000</v>
      </c>
      <c r="K1403" s="35">
        <v>25000</v>
      </c>
    </row>
    <row r="1404" spans="1:11" x14ac:dyDescent="0.25">
      <c r="A1404">
        <v>1399</v>
      </c>
      <c r="B1404" t="s">
        <v>987</v>
      </c>
      <c r="C1404" t="s">
        <v>4139</v>
      </c>
      <c r="D1404" t="s">
        <v>989</v>
      </c>
      <c r="E1404" t="s">
        <v>4140</v>
      </c>
      <c r="F1404" s="40">
        <v>45195</v>
      </c>
      <c r="G1404" t="s">
        <v>141</v>
      </c>
      <c r="H1404" t="s">
        <v>140</v>
      </c>
      <c r="I1404" t="s">
        <v>9</v>
      </c>
      <c r="J1404" s="35">
        <v>8000</v>
      </c>
      <c r="K1404" s="35">
        <v>61000</v>
      </c>
    </row>
    <row r="1405" spans="1:11" x14ac:dyDescent="0.25">
      <c r="A1405">
        <v>1400</v>
      </c>
      <c r="B1405" t="s">
        <v>2652</v>
      </c>
      <c r="C1405" t="s">
        <v>4141</v>
      </c>
      <c r="D1405" t="s">
        <v>2654</v>
      </c>
      <c r="E1405" t="s">
        <v>4142</v>
      </c>
      <c r="F1405" s="40">
        <v>45195</v>
      </c>
      <c r="G1405" t="s">
        <v>1351</v>
      </c>
      <c r="H1405" t="s">
        <v>1350</v>
      </c>
      <c r="I1405" t="s">
        <v>9</v>
      </c>
      <c r="J1405" s="35">
        <v>5000</v>
      </c>
      <c r="K1405" s="35">
        <v>30000</v>
      </c>
    </row>
    <row r="1406" spans="1:11" x14ac:dyDescent="0.25">
      <c r="A1406">
        <v>1401</v>
      </c>
      <c r="B1406" t="s">
        <v>1077</v>
      </c>
      <c r="C1406" t="s">
        <v>4143</v>
      </c>
      <c r="D1406" t="s">
        <v>1079</v>
      </c>
      <c r="E1406" t="s">
        <v>4144</v>
      </c>
      <c r="F1406" s="40">
        <v>45195</v>
      </c>
      <c r="G1406" t="s">
        <v>383</v>
      </c>
      <c r="H1406" t="s">
        <v>382</v>
      </c>
      <c r="I1406" t="s">
        <v>9</v>
      </c>
      <c r="J1406" s="35">
        <v>10000</v>
      </c>
      <c r="K1406" s="35">
        <v>140000</v>
      </c>
    </row>
    <row r="1407" spans="1:11" x14ac:dyDescent="0.25">
      <c r="A1407">
        <v>1402</v>
      </c>
      <c r="B1407" t="s">
        <v>3186</v>
      </c>
      <c r="C1407" t="s">
        <v>4145</v>
      </c>
      <c r="D1407" t="s">
        <v>3188</v>
      </c>
      <c r="E1407" t="s">
        <v>4146</v>
      </c>
      <c r="F1407" s="40">
        <v>45195</v>
      </c>
      <c r="G1407" t="s">
        <v>409</v>
      </c>
      <c r="H1407" t="s">
        <v>408</v>
      </c>
      <c r="I1407" t="s">
        <v>9</v>
      </c>
      <c r="J1407" s="35">
        <v>5000</v>
      </c>
      <c r="K1407" s="35">
        <v>40000</v>
      </c>
    </row>
    <row r="1408" spans="1:11" x14ac:dyDescent="0.25">
      <c r="A1408">
        <v>1403</v>
      </c>
      <c r="B1408" t="s">
        <v>1081</v>
      </c>
      <c r="C1408" t="s">
        <v>4147</v>
      </c>
      <c r="D1408" t="s">
        <v>1083</v>
      </c>
      <c r="E1408" t="s">
        <v>4148</v>
      </c>
      <c r="F1408" s="40">
        <v>45195</v>
      </c>
      <c r="G1408" t="s">
        <v>397</v>
      </c>
      <c r="H1408" t="s">
        <v>396</v>
      </c>
      <c r="I1408" t="s">
        <v>9</v>
      </c>
      <c r="J1408" s="35">
        <v>5000</v>
      </c>
      <c r="K1408" s="35">
        <v>240000</v>
      </c>
    </row>
    <row r="1409" spans="1:11" x14ac:dyDescent="0.25">
      <c r="A1409">
        <v>1404</v>
      </c>
      <c r="B1409" t="s">
        <v>1370</v>
      </c>
      <c r="C1409" t="s">
        <v>4149</v>
      </c>
      <c r="D1409" t="s">
        <v>1372</v>
      </c>
      <c r="E1409" t="s">
        <v>4150</v>
      </c>
      <c r="F1409" s="40">
        <v>45195</v>
      </c>
      <c r="G1409" t="s">
        <v>864</v>
      </c>
      <c r="H1409" t="s">
        <v>863</v>
      </c>
      <c r="I1409" t="s">
        <v>9</v>
      </c>
      <c r="J1409" s="35">
        <v>5000</v>
      </c>
      <c r="K1409" s="35">
        <v>115000</v>
      </c>
    </row>
    <row r="1410" spans="1:11" x14ac:dyDescent="0.25">
      <c r="A1410">
        <v>1405</v>
      </c>
      <c r="B1410" t="s">
        <v>1820</v>
      </c>
      <c r="C1410" t="s">
        <v>4151</v>
      </c>
      <c r="D1410" t="s">
        <v>1822</v>
      </c>
      <c r="E1410" t="s">
        <v>4152</v>
      </c>
      <c r="F1410" s="40">
        <v>45195</v>
      </c>
      <c r="G1410" t="s">
        <v>862</v>
      </c>
      <c r="H1410" t="s">
        <v>861</v>
      </c>
      <c r="I1410" t="s">
        <v>9</v>
      </c>
      <c r="J1410" s="35">
        <v>100000</v>
      </c>
      <c r="K1410" s="35">
        <v>550000</v>
      </c>
    </row>
    <row r="1411" spans="1:11" x14ac:dyDescent="0.25">
      <c r="A1411">
        <v>1406</v>
      </c>
      <c r="B1411" t="s">
        <v>1366</v>
      </c>
      <c r="C1411" t="s">
        <v>4153</v>
      </c>
      <c r="D1411" t="s">
        <v>1368</v>
      </c>
      <c r="E1411" t="s">
        <v>4154</v>
      </c>
      <c r="F1411" s="40">
        <v>45195</v>
      </c>
      <c r="G1411" t="s">
        <v>854</v>
      </c>
      <c r="H1411" t="s">
        <v>853</v>
      </c>
      <c r="I1411" t="s">
        <v>9</v>
      </c>
      <c r="J1411" s="35">
        <v>20000</v>
      </c>
      <c r="K1411" s="35">
        <v>120000</v>
      </c>
    </row>
    <row r="1412" spans="1:11" x14ac:dyDescent="0.25">
      <c r="A1412">
        <v>1407</v>
      </c>
      <c r="B1412" t="s">
        <v>1360</v>
      </c>
      <c r="C1412" t="s">
        <v>4155</v>
      </c>
      <c r="D1412" t="s">
        <v>1362</v>
      </c>
      <c r="E1412" t="s">
        <v>4156</v>
      </c>
      <c r="F1412" s="40">
        <v>45195</v>
      </c>
      <c r="G1412" t="s">
        <v>844</v>
      </c>
      <c r="H1412" t="s">
        <v>843</v>
      </c>
      <c r="I1412" t="s">
        <v>9</v>
      </c>
      <c r="J1412" s="35">
        <v>19000</v>
      </c>
      <c r="K1412" s="35">
        <v>142000</v>
      </c>
    </row>
    <row r="1413" spans="1:11" x14ac:dyDescent="0.25">
      <c r="A1413">
        <v>1408</v>
      </c>
      <c r="B1413" t="s">
        <v>1356</v>
      </c>
      <c r="C1413" t="s">
        <v>4157</v>
      </c>
      <c r="D1413" t="s">
        <v>1358</v>
      </c>
      <c r="E1413" t="s">
        <v>4158</v>
      </c>
      <c r="F1413" s="40">
        <v>45195</v>
      </c>
      <c r="G1413" t="s">
        <v>846</v>
      </c>
      <c r="H1413" t="s">
        <v>845</v>
      </c>
      <c r="I1413" t="s">
        <v>9</v>
      </c>
      <c r="J1413" s="35">
        <v>15000</v>
      </c>
      <c r="K1413" s="35">
        <v>180000</v>
      </c>
    </row>
    <row r="1414" spans="1:11" x14ac:dyDescent="0.25">
      <c r="A1414">
        <v>1409</v>
      </c>
      <c r="B1414" t="s">
        <v>3332</v>
      </c>
      <c r="C1414" t="s">
        <v>4159</v>
      </c>
      <c r="D1414" t="s">
        <v>3334</v>
      </c>
      <c r="E1414" t="s">
        <v>4160</v>
      </c>
      <c r="F1414" s="40">
        <v>45195</v>
      </c>
      <c r="G1414" t="s">
        <v>850</v>
      </c>
      <c r="H1414" t="s">
        <v>849</v>
      </c>
      <c r="I1414" t="s">
        <v>9</v>
      </c>
      <c r="J1414" s="35">
        <v>10000</v>
      </c>
      <c r="K1414" s="35">
        <v>40000</v>
      </c>
    </row>
    <row r="1415" spans="1:11" x14ac:dyDescent="0.25">
      <c r="A1415">
        <v>1410</v>
      </c>
      <c r="B1415" t="s">
        <v>3614</v>
      </c>
      <c r="C1415" t="s">
        <v>4161</v>
      </c>
      <c r="D1415" t="s">
        <v>3616</v>
      </c>
      <c r="E1415" t="s">
        <v>4162</v>
      </c>
      <c r="F1415" s="40">
        <v>45195</v>
      </c>
      <c r="G1415" t="s">
        <v>2399</v>
      </c>
      <c r="H1415" t="s">
        <v>2398</v>
      </c>
      <c r="I1415" t="s">
        <v>9</v>
      </c>
      <c r="J1415" s="35">
        <v>16000</v>
      </c>
      <c r="K1415" s="35">
        <v>43000</v>
      </c>
    </row>
    <row r="1416" spans="1:11" x14ac:dyDescent="0.25">
      <c r="A1416">
        <v>1411</v>
      </c>
      <c r="B1416" t="s">
        <v>4163</v>
      </c>
      <c r="C1416" t="s">
        <v>4164</v>
      </c>
      <c r="D1416" t="s">
        <v>3616</v>
      </c>
      <c r="E1416" t="s">
        <v>4165</v>
      </c>
      <c r="F1416" s="40">
        <v>45195</v>
      </c>
      <c r="G1416" t="s">
        <v>2399</v>
      </c>
      <c r="H1416" t="s">
        <v>2398</v>
      </c>
      <c r="I1416" t="s">
        <v>10</v>
      </c>
      <c r="J1416" s="35">
        <v>11000</v>
      </c>
      <c r="K1416" s="35">
        <v>5000</v>
      </c>
    </row>
    <row r="1417" spans="1:11" x14ac:dyDescent="0.25">
      <c r="A1417">
        <v>1412</v>
      </c>
      <c r="B1417" t="s">
        <v>1810</v>
      </c>
      <c r="C1417" t="s">
        <v>4166</v>
      </c>
      <c r="D1417" t="s">
        <v>1812</v>
      </c>
      <c r="E1417" t="s">
        <v>4167</v>
      </c>
      <c r="F1417" s="40">
        <v>45195</v>
      </c>
      <c r="G1417" t="s">
        <v>858</v>
      </c>
      <c r="H1417" t="s">
        <v>857</v>
      </c>
      <c r="I1417" t="s">
        <v>9</v>
      </c>
      <c r="J1417" s="35">
        <v>5000</v>
      </c>
      <c r="K1417" s="35">
        <v>30000</v>
      </c>
    </row>
    <row r="1418" spans="1:11" x14ac:dyDescent="0.25">
      <c r="A1418">
        <v>1413</v>
      </c>
      <c r="B1418" t="s">
        <v>1828</v>
      </c>
      <c r="C1418" t="s">
        <v>4168</v>
      </c>
      <c r="D1418" t="s">
        <v>1830</v>
      </c>
      <c r="E1418" t="s">
        <v>4169</v>
      </c>
      <c r="F1418" s="40">
        <v>45195</v>
      </c>
      <c r="G1418" t="s">
        <v>856</v>
      </c>
      <c r="H1418" t="s">
        <v>855</v>
      </c>
      <c r="I1418" t="s">
        <v>9</v>
      </c>
      <c r="J1418" s="35">
        <v>5000</v>
      </c>
      <c r="K1418" s="35">
        <v>45000</v>
      </c>
    </row>
    <row r="1419" spans="1:11" x14ac:dyDescent="0.25">
      <c r="A1419">
        <v>1414</v>
      </c>
      <c r="B1419" t="s">
        <v>56</v>
      </c>
      <c r="C1419" t="s">
        <v>4170</v>
      </c>
      <c r="D1419" t="s">
        <v>523</v>
      </c>
      <c r="E1419" t="s">
        <v>4171</v>
      </c>
      <c r="F1419" s="40">
        <v>45195</v>
      </c>
      <c r="G1419" t="s">
        <v>48</v>
      </c>
      <c r="H1419" t="s">
        <v>70</v>
      </c>
      <c r="I1419" t="s">
        <v>9</v>
      </c>
      <c r="J1419" s="35">
        <v>5000</v>
      </c>
      <c r="K1419" s="35">
        <v>55000</v>
      </c>
    </row>
    <row r="1420" spans="1:11" x14ac:dyDescent="0.25">
      <c r="A1420">
        <v>1415</v>
      </c>
      <c r="B1420" t="s">
        <v>1266</v>
      </c>
      <c r="C1420" t="s">
        <v>4172</v>
      </c>
      <c r="D1420" t="s">
        <v>1268</v>
      </c>
      <c r="E1420" t="s">
        <v>4173</v>
      </c>
      <c r="F1420" s="40">
        <v>45195</v>
      </c>
      <c r="G1420" t="s">
        <v>77</v>
      </c>
      <c r="H1420" t="s">
        <v>76</v>
      </c>
      <c r="I1420" t="s">
        <v>9</v>
      </c>
      <c r="J1420" s="35">
        <v>5000</v>
      </c>
      <c r="K1420" s="35">
        <v>75000</v>
      </c>
    </row>
    <row r="1421" spans="1:11" x14ac:dyDescent="0.25">
      <c r="A1421">
        <v>1416</v>
      </c>
      <c r="B1421" t="s">
        <v>1280</v>
      </c>
      <c r="C1421" t="s">
        <v>4174</v>
      </c>
      <c r="D1421" t="s">
        <v>1282</v>
      </c>
      <c r="E1421" t="s">
        <v>4175</v>
      </c>
      <c r="F1421" s="40">
        <v>45195</v>
      </c>
      <c r="G1421" t="s">
        <v>99</v>
      </c>
      <c r="H1421" t="s">
        <v>98</v>
      </c>
      <c r="I1421" t="s">
        <v>9</v>
      </c>
      <c r="J1421" s="35">
        <v>10000</v>
      </c>
      <c r="K1421" s="35">
        <v>150000</v>
      </c>
    </row>
    <row r="1422" spans="1:11" x14ac:dyDescent="0.25">
      <c r="A1422">
        <v>1417</v>
      </c>
      <c r="B1422" t="s">
        <v>1984</v>
      </c>
      <c r="C1422" t="s">
        <v>4176</v>
      </c>
      <c r="D1422" t="s">
        <v>1986</v>
      </c>
      <c r="E1422" t="s">
        <v>4177</v>
      </c>
      <c r="F1422" s="40">
        <v>45195</v>
      </c>
      <c r="G1422" t="s">
        <v>73</v>
      </c>
      <c r="H1422" t="s">
        <v>72</v>
      </c>
      <c r="I1422" t="s">
        <v>9</v>
      </c>
      <c r="J1422" s="35">
        <v>5000</v>
      </c>
      <c r="K1422" s="35">
        <v>30000</v>
      </c>
    </row>
    <row r="1423" spans="1:11" x14ac:dyDescent="0.25">
      <c r="A1423">
        <v>1418</v>
      </c>
      <c r="B1423" t="s">
        <v>1288</v>
      </c>
      <c r="C1423" t="s">
        <v>4178</v>
      </c>
      <c r="D1423" t="s">
        <v>1290</v>
      </c>
      <c r="E1423" t="s">
        <v>4179</v>
      </c>
      <c r="F1423" s="40">
        <v>45195</v>
      </c>
      <c r="G1423" t="s">
        <v>95</v>
      </c>
      <c r="H1423" t="s">
        <v>94</v>
      </c>
      <c r="I1423" t="s">
        <v>9</v>
      </c>
      <c r="J1423" s="35">
        <v>13000</v>
      </c>
      <c r="K1423" s="35">
        <v>73000</v>
      </c>
    </row>
    <row r="1424" spans="1:11" x14ac:dyDescent="0.25">
      <c r="A1424">
        <v>1419</v>
      </c>
      <c r="B1424" t="s">
        <v>1276</v>
      </c>
      <c r="C1424" t="s">
        <v>4180</v>
      </c>
      <c r="D1424" t="s">
        <v>1278</v>
      </c>
      <c r="E1424" t="s">
        <v>4181</v>
      </c>
      <c r="F1424" s="40">
        <v>45195</v>
      </c>
      <c r="G1424" t="s">
        <v>89</v>
      </c>
      <c r="H1424" t="s">
        <v>88</v>
      </c>
      <c r="I1424" t="s">
        <v>9</v>
      </c>
      <c r="J1424" s="35">
        <v>7000</v>
      </c>
      <c r="K1424" s="35">
        <v>41000</v>
      </c>
    </row>
    <row r="1425" spans="1:11" x14ac:dyDescent="0.25">
      <c r="A1425">
        <v>1420</v>
      </c>
      <c r="B1425" t="s">
        <v>1272</v>
      </c>
      <c r="C1425" t="s">
        <v>4182</v>
      </c>
      <c r="D1425" t="s">
        <v>1274</v>
      </c>
      <c r="E1425" t="s">
        <v>4183</v>
      </c>
      <c r="F1425" s="40">
        <v>45195</v>
      </c>
      <c r="G1425" t="s">
        <v>97</v>
      </c>
      <c r="H1425" t="s">
        <v>96</v>
      </c>
      <c r="I1425" t="s">
        <v>9</v>
      </c>
      <c r="J1425" s="35">
        <v>10000</v>
      </c>
      <c r="K1425" s="35">
        <v>140000</v>
      </c>
    </row>
    <row r="1426" spans="1:11" x14ac:dyDescent="0.25">
      <c r="A1426">
        <v>1421</v>
      </c>
      <c r="B1426" t="s">
        <v>679</v>
      </c>
      <c r="C1426" t="s">
        <v>4184</v>
      </c>
      <c r="D1426" t="s">
        <v>681</v>
      </c>
      <c r="E1426" t="s">
        <v>4185</v>
      </c>
      <c r="F1426" s="40">
        <v>45195</v>
      </c>
      <c r="G1426" t="s">
        <v>267</v>
      </c>
      <c r="H1426" t="s">
        <v>266</v>
      </c>
      <c r="I1426" t="s">
        <v>9</v>
      </c>
      <c r="J1426" s="35">
        <v>20000</v>
      </c>
      <c r="K1426" s="35">
        <v>165000</v>
      </c>
    </row>
    <row r="1427" spans="1:11" x14ac:dyDescent="0.25">
      <c r="A1427">
        <v>1422</v>
      </c>
      <c r="B1427" t="s">
        <v>647</v>
      </c>
      <c r="C1427" t="s">
        <v>4186</v>
      </c>
      <c r="D1427" t="s">
        <v>649</v>
      </c>
      <c r="E1427" t="s">
        <v>4187</v>
      </c>
      <c r="F1427" s="40">
        <v>45195</v>
      </c>
      <c r="G1427" t="s">
        <v>261</v>
      </c>
      <c r="H1427" t="s">
        <v>260</v>
      </c>
      <c r="I1427" t="s">
        <v>9</v>
      </c>
      <c r="J1427" s="35">
        <v>10000</v>
      </c>
      <c r="K1427" s="35">
        <v>231000</v>
      </c>
    </row>
    <row r="1428" spans="1:11" x14ac:dyDescent="0.25">
      <c r="A1428">
        <v>1423</v>
      </c>
      <c r="B1428" t="s">
        <v>965</v>
      </c>
      <c r="C1428" t="s">
        <v>4188</v>
      </c>
      <c r="D1428" t="s">
        <v>967</v>
      </c>
      <c r="E1428" t="s">
        <v>4189</v>
      </c>
      <c r="F1428" s="40">
        <v>45195</v>
      </c>
      <c r="G1428" t="s">
        <v>255</v>
      </c>
      <c r="H1428" t="s">
        <v>254</v>
      </c>
      <c r="I1428" t="s">
        <v>9</v>
      </c>
      <c r="J1428" s="35">
        <v>10000</v>
      </c>
      <c r="K1428" s="35">
        <v>80000</v>
      </c>
    </row>
    <row r="1429" spans="1:11" x14ac:dyDescent="0.25">
      <c r="A1429">
        <v>1424</v>
      </c>
      <c r="B1429" t="s">
        <v>953</v>
      </c>
      <c r="C1429" t="s">
        <v>4190</v>
      </c>
      <c r="D1429" t="s">
        <v>955</v>
      </c>
      <c r="E1429" t="s">
        <v>4191</v>
      </c>
      <c r="F1429" s="40">
        <v>45195</v>
      </c>
      <c r="G1429" t="s">
        <v>231</v>
      </c>
      <c r="H1429" t="s">
        <v>230</v>
      </c>
      <c r="I1429" t="s">
        <v>9</v>
      </c>
      <c r="J1429" s="35">
        <v>5000</v>
      </c>
      <c r="K1429" s="35">
        <v>65000</v>
      </c>
    </row>
    <row r="1430" spans="1:11" x14ac:dyDescent="0.25">
      <c r="A1430">
        <v>1425</v>
      </c>
      <c r="B1430" t="s">
        <v>667</v>
      </c>
      <c r="C1430" t="s">
        <v>4192</v>
      </c>
      <c r="D1430" t="s">
        <v>669</v>
      </c>
      <c r="E1430" t="s">
        <v>4193</v>
      </c>
      <c r="F1430" s="40">
        <v>45195</v>
      </c>
      <c r="G1430" t="s">
        <v>217</v>
      </c>
      <c r="H1430" t="s">
        <v>216</v>
      </c>
      <c r="I1430" t="s">
        <v>9</v>
      </c>
      <c r="J1430" s="35">
        <v>5000</v>
      </c>
      <c r="K1430" s="35">
        <v>105000</v>
      </c>
    </row>
    <row r="1431" spans="1:11" x14ac:dyDescent="0.25">
      <c r="A1431">
        <v>1426</v>
      </c>
      <c r="B1431" t="s">
        <v>555</v>
      </c>
      <c r="C1431" t="s">
        <v>4194</v>
      </c>
      <c r="D1431" t="s">
        <v>557</v>
      </c>
      <c r="E1431" t="s">
        <v>4195</v>
      </c>
      <c r="F1431" s="40">
        <v>45195</v>
      </c>
      <c r="G1431" t="s">
        <v>187</v>
      </c>
      <c r="H1431" t="s">
        <v>186</v>
      </c>
      <c r="I1431" t="s">
        <v>9</v>
      </c>
      <c r="J1431" s="35">
        <v>5000</v>
      </c>
      <c r="K1431" s="35">
        <v>75000</v>
      </c>
    </row>
    <row r="1432" spans="1:11" x14ac:dyDescent="0.25">
      <c r="A1432">
        <v>1427</v>
      </c>
      <c r="B1432" t="s">
        <v>3308</v>
      </c>
      <c r="C1432" t="s">
        <v>4196</v>
      </c>
      <c r="D1432" t="s">
        <v>3310</v>
      </c>
      <c r="E1432" t="s">
        <v>4197</v>
      </c>
      <c r="F1432" s="40">
        <v>45195</v>
      </c>
      <c r="G1432" t="s">
        <v>3219</v>
      </c>
      <c r="H1432" t="s">
        <v>3218</v>
      </c>
      <c r="I1432" t="s">
        <v>9</v>
      </c>
      <c r="J1432" s="35">
        <v>10000</v>
      </c>
      <c r="K1432" s="35">
        <v>40000</v>
      </c>
    </row>
    <row r="1433" spans="1:11" x14ac:dyDescent="0.25">
      <c r="A1433">
        <v>1428</v>
      </c>
      <c r="B1433" t="s">
        <v>2265</v>
      </c>
      <c r="C1433" t="s">
        <v>4198</v>
      </c>
      <c r="D1433" t="s">
        <v>2267</v>
      </c>
      <c r="E1433" t="s">
        <v>4199</v>
      </c>
      <c r="F1433" s="40">
        <v>45195</v>
      </c>
      <c r="G1433" t="s">
        <v>1323</v>
      </c>
      <c r="H1433" t="s">
        <v>1322</v>
      </c>
      <c r="I1433" t="s">
        <v>9</v>
      </c>
      <c r="J1433" s="35">
        <v>10000</v>
      </c>
      <c r="K1433" s="35">
        <v>100000</v>
      </c>
    </row>
    <row r="1434" spans="1:11" x14ac:dyDescent="0.25">
      <c r="A1434">
        <v>1429</v>
      </c>
      <c r="B1434" t="s">
        <v>2558</v>
      </c>
      <c r="C1434" t="s">
        <v>4200</v>
      </c>
      <c r="D1434" t="s">
        <v>2560</v>
      </c>
      <c r="E1434" t="s">
        <v>4201</v>
      </c>
      <c r="F1434" s="40">
        <v>45195</v>
      </c>
      <c r="G1434" t="s">
        <v>1335</v>
      </c>
      <c r="H1434" t="s">
        <v>1334</v>
      </c>
      <c r="I1434" t="s">
        <v>9</v>
      </c>
      <c r="J1434" s="35">
        <v>5000</v>
      </c>
      <c r="K1434" s="35">
        <v>25000</v>
      </c>
    </row>
    <row r="1435" spans="1:11" x14ac:dyDescent="0.25">
      <c r="A1435">
        <v>1430</v>
      </c>
      <c r="B1435" t="s">
        <v>583</v>
      </c>
      <c r="C1435" t="s">
        <v>4202</v>
      </c>
      <c r="D1435" t="s">
        <v>585</v>
      </c>
      <c r="E1435" t="s">
        <v>4203</v>
      </c>
      <c r="F1435" s="40">
        <v>45195</v>
      </c>
      <c r="G1435" t="s">
        <v>163</v>
      </c>
      <c r="H1435" t="s">
        <v>162</v>
      </c>
      <c r="I1435" t="s">
        <v>9</v>
      </c>
      <c r="J1435" s="35">
        <v>10000</v>
      </c>
      <c r="K1435" s="35">
        <v>160000</v>
      </c>
    </row>
    <row r="1436" spans="1:11" x14ac:dyDescent="0.25">
      <c r="A1436">
        <v>1431</v>
      </c>
      <c r="B1436" t="s">
        <v>571</v>
      </c>
      <c r="C1436" t="s">
        <v>4204</v>
      </c>
      <c r="D1436" t="s">
        <v>573</v>
      </c>
      <c r="E1436" t="s">
        <v>4205</v>
      </c>
      <c r="F1436" s="40">
        <v>45195</v>
      </c>
      <c r="G1436" t="s">
        <v>195</v>
      </c>
      <c r="H1436" t="s">
        <v>194</v>
      </c>
      <c r="I1436" t="s">
        <v>9</v>
      </c>
      <c r="J1436" s="35">
        <v>5000</v>
      </c>
      <c r="K1436" s="35">
        <v>70000</v>
      </c>
    </row>
    <row r="1437" spans="1:11" x14ac:dyDescent="0.25">
      <c r="A1437">
        <v>1432</v>
      </c>
      <c r="B1437" t="s">
        <v>1872</v>
      </c>
      <c r="C1437" t="s">
        <v>4206</v>
      </c>
      <c r="D1437" t="s">
        <v>1874</v>
      </c>
      <c r="E1437" t="s">
        <v>4207</v>
      </c>
      <c r="F1437" s="40">
        <v>45195</v>
      </c>
      <c r="G1437" t="s">
        <v>205</v>
      </c>
      <c r="H1437" t="s">
        <v>204</v>
      </c>
      <c r="I1437" t="s">
        <v>9</v>
      </c>
      <c r="J1437" s="35">
        <v>20000</v>
      </c>
      <c r="K1437" s="35">
        <v>110000</v>
      </c>
    </row>
    <row r="1438" spans="1:11" x14ac:dyDescent="0.25">
      <c r="A1438">
        <v>1433</v>
      </c>
      <c r="B1438" t="s">
        <v>599</v>
      </c>
      <c r="C1438" t="s">
        <v>4208</v>
      </c>
      <c r="D1438" t="s">
        <v>601</v>
      </c>
      <c r="E1438" t="s">
        <v>4209</v>
      </c>
      <c r="F1438" s="40">
        <v>45195</v>
      </c>
      <c r="G1438" t="s">
        <v>157</v>
      </c>
      <c r="H1438" t="s">
        <v>156</v>
      </c>
      <c r="I1438" t="s">
        <v>9</v>
      </c>
      <c r="J1438" s="35">
        <v>10000</v>
      </c>
      <c r="K1438" s="35">
        <v>125000</v>
      </c>
    </row>
    <row r="1439" spans="1:11" x14ac:dyDescent="0.25">
      <c r="A1439">
        <v>1434</v>
      </c>
      <c r="B1439" t="s">
        <v>591</v>
      </c>
      <c r="C1439" t="s">
        <v>4210</v>
      </c>
      <c r="D1439" t="s">
        <v>593</v>
      </c>
      <c r="E1439" t="s">
        <v>4211</v>
      </c>
      <c r="F1439" s="40">
        <v>45195</v>
      </c>
      <c r="G1439" t="s">
        <v>155</v>
      </c>
      <c r="H1439" t="s">
        <v>154</v>
      </c>
      <c r="I1439" t="s">
        <v>9</v>
      </c>
      <c r="J1439" s="35">
        <v>15000</v>
      </c>
      <c r="K1439" s="35">
        <v>185000</v>
      </c>
    </row>
    <row r="1440" spans="1:11" x14ac:dyDescent="0.25">
      <c r="A1440">
        <v>1435</v>
      </c>
      <c r="B1440" t="s">
        <v>4080</v>
      </c>
      <c r="C1440" t="s">
        <v>4212</v>
      </c>
      <c r="D1440" t="s">
        <v>4082</v>
      </c>
      <c r="E1440" t="s">
        <v>4213</v>
      </c>
      <c r="F1440" s="40">
        <v>45195</v>
      </c>
      <c r="G1440" t="s">
        <v>4009</v>
      </c>
      <c r="H1440" t="s">
        <v>4008</v>
      </c>
      <c r="I1440" t="s">
        <v>9</v>
      </c>
      <c r="J1440" s="35">
        <v>20000</v>
      </c>
      <c r="K1440" s="35">
        <v>50000</v>
      </c>
    </row>
    <row r="1441" spans="1:11" x14ac:dyDescent="0.25">
      <c r="A1441">
        <v>1436</v>
      </c>
      <c r="B1441" t="s">
        <v>3422</v>
      </c>
      <c r="C1441" t="s">
        <v>4214</v>
      </c>
      <c r="D1441" t="s">
        <v>3424</v>
      </c>
      <c r="E1441" t="s">
        <v>4215</v>
      </c>
      <c r="F1441" s="40">
        <v>45195</v>
      </c>
      <c r="G1441" t="s">
        <v>2742</v>
      </c>
      <c r="H1441" t="s">
        <v>2741</v>
      </c>
      <c r="I1441" t="s">
        <v>9</v>
      </c>
      <c r="J1441" s="35">
        <v>10000</v>
      </c>
      <c r="K1441" s="35">
        <v>70000</v>
      </c>
    </row>
    <row r="1442" spans="1:11" x14ac:dyDescent="0.25">
      <c r="A1442">
        <v>1437</v>
      </c>
      <c r="B1442" t="s">
        <v>3826</v>
      </c>
      <c r="C1442" t="s">
        <v>4216</v>
      </c>
      <c r="D1442" t="s">
        <v>3828</v>
      </c>
      <c r="E1442" t="s">
        <v>4217</v>
      </c>
      <c r="F1442" s="40">
        <v>45195</v>
      </c>
      <c r="G1442" t="s">
        <v>3429</v>
      </c>
      <c r="H1442" t="s">
        <v>3428</v>
      </c>
      <c r="I1442" t="s">
        <v>9</v>
      </c>
      <c r="J1442" s="35">
        <v>5000</v>
      </c>
      <c r="K1442" s="35">
        <v>25000</v>
      </c>
    </row>
    <row r="1443" spans="1:11" x14ac:dyDescent="0.25">
      <c r="A1443">
        <v>1438</v>
      </c>
      <c r="B1443" t="s">
        <v>2294</v>
      </c>
      <c r="C1443" t="s">
        <v>4218</v>
      </c>
      <c r="D1443" t="s">
        <v>2296</v>
      </c>
      <c r="E1443" t="s">
        <v>4219</v>
      </c>
      <c r="F1443" s="40">
        <v>45195</v>
      </c>
      <c r="G1443" t="s">
        <v>1343</v>
      </c>
      <c r="H1443" t="s">
        <v>1342</v>
      </c>
      <c r="I1443" t="s">
        <v>9</v>
      </c>
      <c r="J1443" s="35">
        <v>5000</v>
      </c>
      <c r="K1443" s="35">
        <v>50000</v>
      </c>
    </row>
    <row r="1444" spans="1:11" x14ac:dyDescent="0.25">
      <c r="A1444">
        <v>1439</v>
      </c>
      <c r="B1444" t="s">
        <v>1462</v>
      </c>
      <c r="C1444" t="s">
        <v>4220</v>
      </c>
      <c r="D1444" t="s">
        <v>1464</v>
      </c>
      <c r="E1444" t="s">
        <v>4221</v>
      </c>
      <c r="F1444" s="40">
        <v>45195</v>
      </c>
      <c r="G1444" t="s">
        <v>453</v>
      </c>
      <c r="H1444" t="s">
        <v>452</v>
      </c>
      <c r="I1444" t="s">
        <v>9</v>
      </c>
      <c r="J1444" s="35">
        <v>5000</v>
      </c>
      <c r="K1444" s="35">
        <v>70000</v>
      </c>
    </row>
    <row r="1445" spans="1:11" x14ac:dyDescent="0.25">
      <c r="A1445">
        <v>1440</v>
      </c>
      <c r="B1445" t="s">
        <v>1013</v>
      </c>
      <c r="C1445" t="s">
        <v>4222</v>
      </c>
      <c r="D1445" t="s">
        <v>1015</v>
      </c>
      <c r="E1445" t="s">
        <v>4223</v>
      </c>
      <c r="F1445" s="40">
        <v>45195</v>
      </c>
      <c r="G1445" t="s">
        <v>429</v>
      </c>
      <c r="H1445" t="s">
        <v>428</v>
      </c>
      <c r="I1445" t="s">
        <v>9</v>
      </c>
      <c r="J1445" s="35">
        <v>5000</v>
      </c>
      <c r="K1445" s="35">
        <v>30000</v>
      </c>
    </row>
    <row r="1446" spans="1:11" x14ac:dyDescent="0.25">
      <c r="A1446">
        <v>1441</v>
      </c>
      <c r="B1446" t="s">
        <v>1458</v>
      </c>
      <c r="C1446" t="s">
        <v>4224</v>
      </c>
      <c r="D1446" t="s">
        <v>1460</v>
      </c>
      <c r="E1446" t="s">
        <v>4225</v>
      </c>
      <c r="F1446" s="40">
        <v>45195</v>
      </c>
      <c r="G1446" t="s">
        <v>418</v>
      </c>
      <c r="H1446" t="s">
        <v>419</v>
      </c>
      <c r="I1446" t="s">
        <v>9</v>
      </c>
      <c r="J1446" s="35">
        <v>50000</v>
      </c>
      <c r="K1446" s="35">
        <v>350000</v>
      </c>
    </row>
    <row r="1447" spans="1:11" x14ac:dyDescent="0.25">
      <c r="A1447">
        <v>1442</v>
      </c>
      <c r="B1447" t="s">
        <v>2163</v>
      </c>
      <c r="C1447" t="s">
        <v>4226</v>
      </c>
      <c r="D1447" t="s">
        <v>2165</v>
      </c>
      <c r="E1447" t="s">
        <v>4227</v>
      </c>
      <c r="F1447" s="40">
        <v>45195</v>
      </c>
      <c r="G1447" t="s">
        <v>463</v>
      </c>
      <c r="H1447" t="s">
        <v>462</v>
      </c>
      <c r="I1447" t="s">
        <v>9</v>
      </c>
      <c r="J1447" s="35">
        <v>10000</v>
      </c>
      <c r="K1447" s="35">
        <v>70000</v>
      </c>
    </row>
    <row r="1448" spans="1:11" x14ac:dyDescent="0.25">
      <c r="A1448">
        <v>1443</v>
      </c>
      <c r="B1448" t="s">
        <v>1484</v>
      </c>
      <c r="C1448" t="s">
        <v>4228</v>
      </c>
      <c r="D1448" t="s">
        <v>1486</v>
      </c>
      <c r="E1448" t="s">
        <v>4229</v>
      </c>
      <c r="F1448" s="40">
        <v>45195</v>
      </c>
      <c r="G1448" t="s">
        <v>413</v>
      </c>
      <c r="H1448" t="s">
        <v>412</v>
      </c>
      <c r="I1448" t="s">
        <v>9</v>
      </c>
      <c r="J1448" s="35">
        <v>2000</v>
      </c>
      <c r="K1448" s="35">
        <v>27000</v>
      </c>
    </row>
    <row r="1449" spans="1:11" x14ac:dyDescent="0.25">
      <c r="A1449">
        <v>1444</v>
      </c>
      <c r="B1449" t="s">
        <v>1053</v>
      </c>
      <c r="C1449" t="s">
        <v>4230</v>
      </c>
      <c r="D1449" t="s">
        <v>1055</v>
      </c>
      <c r="E1449" t="s">
        <v>4231</v>
      </c>
      <c r="F1449" s="40">
        <v>45195</v>
      </c>
      <c r="G1449" t="s">
        <v>423</v>
      </c>
      <c r="H1449" t="s">
        <v>422</v>
      </c>
      <c r="I1449" t="s">
        <v>9</v>
      </c>
      <c r="J1449" s="35">
        <v>7000</v>
      </c>
      <c r="K1449" s="35">
        <v>32000</v>
      </c>
    </row>
    <row r="1450" spans="1:11" x14ac:dyDescent="0.25">
      <c r="A1450">
        <v>1445</v>
      </c>
      <c r="B1450" t="s">
        <v>1069</v>
      </c>
      <c r="C1450" t="s">
        <v>4232</v>
      </c>
      <c r="D1450" t="s">
        <v>1071</v>
      </c>
      <c r="E1450" t="s">
        <v>4233</v>
      </c>
      <c r="F1450" s="40">
        <v>45195</v>
      </c>
      <c r="G1450" t="s">
        <v>435</v>
      </c>
      <c r="H1450" t="s">
        <v>434</v>
      </c>
      <c r="I1450" t="s">
        <v>9</v>
      </c>
      <c r="J1450" s="35">
        <v>5000</v>
      </c>
      <c r="K1450" s="35">
        <v>110000</v>
      </c>
    </row>
    <row r="1451" spans="1:11" x14ac:dyDescent="0.25">
      <c r="A1451">
        <v>1446</v>
      </c>
      <c r="B1451" t="s">
        <v>1752</v>
      </c>
      <c r="C1451" t="s">
        <v>4234</v>
      </c>
      <c r="D1451" t="s">
        <v>1754</v>
      </c>
      <c r="E1451" t="s">
        <v>4235</v>
      </c>
      <c r="F1451" s="40">
        <v>45195</v>
      </c>
      <c r="G1451" t="s">
        <v>417</v>
      </c>
      <c r="H1451" t="s">
        <v>416</v>
      </c>
      <c r="I1451" t="s">
        <v>9</v>
      </c>
      <c r="J1451" s="35">
        <v>5000</v>
      </c>
      <c r="K1451" s="35">
        <v>24000</v>
      </c>
    </row>
    <row r="1452" spans="1:11" x14ac:dyDescent="0.25">
      <c r="A1452">
        <v>1447</v>
      </c>
      <c r="B1452" t="s">
        <v>1480</v>
      </c>
      <c r="C1452" t="s">
        <v>4236</v>
      </c>
      <c r="D1452" t="s">
        <v>1482</v>
      </c>
      <c r="E1452" t="s">
        <v>4237</v>
      </c>
      <c r="F1452" s="40">
        <v>45195</v>
      </c>
      <c r="G1452" t="s">
        <v>421</v>
      </c>
      <c r="H1452" t="s">
        <v>420</v>
      </c>
      <c r="I1452" t="s">
        <v>9</v>
      </c>
      <c r="J1452" s="35">
        <v>2000</v>
      </c>
      <c r="K1452" s="35">
        <v>38000</v>
      </c>
    </row>
    <row r="1453" spans="1:11" x14ac:dyDescent="0.25">
      <c r="A1453">
        <v>1448</v>
      </c>
      <c r="B1453" t="s">
        <v>1033</v>
      </c>
      <c r="C1453" t="s">
        <v>4238</v>
      </c>
      <c r="D1453" t="s">
        <v>1035</v>
      </c>
      <c r="E1453" t="s">
        <v>4239</v>
      </c>
      <c r="F1453" s="40">
        <v>45195</v>
      </c>
      <c r="G1453" t="s">
        <v>467</v>
      </c>
      <c r="H1453" t="s">
        <v>466</v>
      </c>
      <c r="I1453" t="s">
        <v>9</v>
      </c>
      <c r="J1453" s="35">
        <v>5000</v>
      </c>
      <c r="K1453" s="35">
        <v>60000</v>
      </c>
    </row>
    <row r="1454" spans="1:11" x14ac:dyDescent="0.25">
      <c r="A1454">
        <v>1449</v>
      </c>
      <c r="B1454" t="s">
        <v>1718</v>
      </c>
      <c r="C1454" t="s">
        <v>4240</v>
      </c>
      <c r="D1454" t="s">
        <v>1720</v>
      </c>
      <c r="E1454" t="s">
        <v>4241</v>
      </c>
      <c r="F1454" s="40">
        <v>45195</v>
      </c>
      <c r="G1454" t="s">
        <v>431</v>
      </c>
      <c r="H1454" t="s">
        <v>430</v>
      </c>
      <c r="I1454" t="s">
        <v>9</v>
      </c>
      <c r="J1454" s="35">
        <v>50000</v>
      </c>
      <c r="K1454" s="35">
        <v>385000</v>
      </c>
    </row>
    <row r="1455" spans="1:11" x14ac:dyDescent="0.25">
      <c r="A1455">
        <v>1450</v>
      </c>
      <c r="B1455" t="s">
        <v>1021</v>
      </c>
      <c r="C1455" t="s">
        <v>4242</v>
      </c>
      <c r="D1455" t="s">
        <v>1023</v>
      </c>
      <c r="E1455" t="s">
        <v>4243</v>
      </c>
      <c r="F1455" s="40">
        <v>45195</v>
      </c>
      <c r="G1455" t="s">
        <v>415</v>
      </c>
      <c r="H1455" t="s">
        <v>414</v>
      </c>
      <c r="I1455" t="s">
        <v>9</v>
      </c>
      <c r="J1455" s="35">
        <v>10000</v>
      </c>
      <c r="K1455" s="35">
        <v>205000</v>
      </c>
    </row>
    <row r="1456" spans="1:11" x14ac:dyDescent="0.25">
      <c r="A1456">
        <v>1451</v>
      </c>
      <c r="B1456" t="s">
        <v>1029</v>
      </c>
      <c r="C1456" t="s">
        <v>4244</v>
      </c>
      <c r="D1456" t="s">
        <v>1031</v>
      </c>
      <c r="E1456" t="s">
        <v>4245</v>
      </c>
      <c r="F1456" s="40">
        <v>45195</v>
      </c>
      <c r="G1456" t="s">
        <v>411</v>
      </c>
      <c r="H1456" t="s">
        <v>410</v>
      </c>
      <c r="I1456" t="s">
        <v>9</v>
      </c>
      <c r="J1456" s="35">
        <v>5000</v>
      </c>
      <c r="K1456" s="35">
        <v>65000</v>
      </c>
    </row>
    <row r="1457" spans="1:11" x14ac:dyDescent="0.25">
      <c r="A1457">
        <v>1452</v>
      </c>
      <c r="B1457" t="s">
        <v>4036</v>
      </c>
      <c r="C1457" t="s">
        <v>4246</v>
      </c>
      <c r="D1457" t="s">
        <v>4247</v>
      </c>
      <c r="E1457" t="s">
        <v>4248</v>
      </c>
      <c r="F1457" s="40">
        <v>45196</v>
      </c>
      <c r="G1457" t="s">
        <v>183</v>
      </c>
      <c r="H1457" t="s">
        <v>182</v>
      </c>
      <c r="I1457" t="s">
        <v>9</v>
      </c>
      <c r="J1457" s="35">
        <v>10000</v>
      </c>
      <c r="K1457" s="35">
        <v>30000</v>
      </c>
    </row>
    <row r="1458" spans="1:11" x14ac:dyDescent="0.25">
      <c r="A1458">
        <v>1453</v>
      </c>
      <c r="B1458" t="s">
        <v>591</v>
      </c>
      <c r="C1458" t="s">
        <v>4249</v>
      </c>
      <c r="D1458" t="s">
        <v>593</v>
      </c>
      <c r="E1458" t="s">
        <v>4250</v>
      </c>
      <c r="F1458" s="40">
        <v>45196</v>
      </c>
      <c r="G1458" t="s">
        <v>155</v>
      </c>
      <c r="H1458" t="s">
        <v>154</v>
      </c>
      <c r="I1458" t="s">
        <v>9</v>
      </c>
      <c r="J1458" s="35">
        <v>5000</v>
      </c>
      <c r="K1458" s="35">
        <v>180000</v>
      </c>
    </row>
    <row r="1459" spans="1:11" x14ac:dyDescent="0.25">
      <c r="A1459">
        <v>1454</v>
      </c>
      <c r="B1459" t="s">
        <v>2781</v>
      </c>
      <c r="C1459" t="s">
        <v>4251</v>
      </c>
      <c r="D1459" t="s">
        <v>2783</v>
      </c>
      <c r="E1459" t="s">
        <v>4252</v>
      </c>
      <c r="F1459" s="40">
        <v>45196</v>
      </c>
      <c r="G1459" t="s">
        <v>191</v>
      </c>
      <c r="H1459" t="s">
        <v>190</v>
      </c>
      <c r="I1459" t="s">
        <v>9</v>
      </c>
      <c r="J1459" s="35">
        <v>10000</v>
      </c>
      <c r="K1459" s="35">
        <v>60000</v>
      </c>
    </row>
    <row r="1460" spans="1:11" x14ac:dyDescent="0.25">
      <c r="A1460">
        <v>1455</v>
      </c>
      <c r="B1460" t="s">
        <v>599</v>
      </c>
      <c r="C1460" t="s">
        <v>4253</v>
      </c>
      <c r="D1460" t="s">
        <v>601</v>
      </c>
      <c r="E1460" t="s">
        <v>4254</v>
      </c>
      <c r="F1460" s="40">
        <v>45196</v>
      </c>
      <c r="G1460" t="s">
        <v>157</v>
      </c>
      <c r="H1460" t="s">
        <v>156</v>
      </c>
      <c r="I1460" t="s">
        <v>9</v>
      </c>
      <c r="J1460" s="35">
        <v>10000</v>
      </c>
      <c r="K1460" s="35">
        <v>135000</v>
      </c>
    </row>
    <row r="1461" spans="1:11" x14ac:dyDescent="0.25">
      <c r="A1461">
        <v>1456</v>
      </c>
      <c r="B1461" t="s">
        <v>1526</v>
      </c>
      <c r="C1461" t="s">
        <v>4255</v>
      </c>
      <c r="D1461" t="s">
        <v>1528</v>
      </c>
      <c r="E1461" t="s">
        <v>4256</v>
      </c>
      <c r="F1461" s="40">
        <v>45196</v>
      </c>
      <c r="G1461" t="s">
        <v>197</v>
      </c>
      <c r="H1461" t="s">
        <v>196</v>
      </c>
      <c r="I1461" t="s">
        <v>9</v>
      </c>
      <c r="J1461" s="35">
        <v>20000</v>
      </c>
      <c r="K1461" s="35">
        <v>80000</v>
      </c>
    </row>
    <row r="1462" spans="1:11" x14ac:dyDescent="0.25">
      <c r="A1462">
        <v>1457</v>
      </c>
      <c r="B1462" t="s">
        <v>563</v>
      </c>
      <c r="C1462" t="s">
        <v>4257</v>
      </c>
      <c r="D1462" t="s">
        <v>565</v>
      </c>
      <c r="E1462" t="s">
        <v>4258</v>
      </c>
      <c r="F1462" s="40">
        <v>45196</v>
      </c>
      <c r="G1462" t="s">
        <v>209</v>
      </c>
      <c r="H1462" t="s">
        <v>208</v>
      </c>
      <c r="I1462" t="s">
        <v>9</v>
      </c>
      <c r="J1462" s="35">
        <v>5000</v>
      </c>
      <c r="K1462" s="35">
        <v>55000</v>
      </c>
    </row>
    <row r="1463" spans="1:11" x14ac:dyDescent="0.25">
      <c r="A1463">
        <v>1458</v>
      </c>
      <c r="B1463" t="s">
        <v>1294</v>
      </c>
      <c r="C1463" t="s">
        <v>4259</v>
      </c>
      <c r="D1463" t="s">
        <v>1296</v>
      </c>
      <c r="E1463" t="s">
        <v>4260</v>
      </c>
      <c r="F1463" s="40">
        <v>45196</v>
      </c>
      <c r="G1463" t="s">
        <v>169</v>
      </c>
      <c r="H1463" t="s">
        <v>350</v>
      </c>
      <c r="I1463" t="s">
        <v>9</v>
      </c>
      <c r="J1463" s="35">
        <v>5000</v>
      </c>
      <c r="K1463" s="35">
        <v>70000</v>
      </c>
    </row>
    <row r="1464" spans="1:11" x14ac:dyDescent="0.25">
      <c r="A1464">
        <v>1459</v>
      </c>
      <c r="B1464" t="s">
        <v>587</v>
      </c>
      <c r="C1464" t="s">
        <v>4261</v>
      </c>
      <c r="D1464" t="s">
        <v>589</v>
      </c>
      <c r="E1464" t="s">
        <v>4262</v>
      </c>
      <c r="F1464" s="40">
        <v>45196</v>
      </c>
      <c r="G1464" t="s">
        <v>168</v>
      </c>
      <c r="H1464" t="s">
        <v>167</v>
      </c>
      <c r="I1464" t="s">
        <v>9</v>
      </c>
      <c r="J1464" s="35">
        <v>10000</v>
      </c>
      <c r="K1464" s="35">
        <v>90000</v>
      </c>
    </row>
    <row r="1465" spans="1:11" x14ac:dyDescent="0.25">
      <c r="A1465">
        <v>1460</v>
      </c>
      <c r="B1465" t="s">
        <v>555</v>
      </c>
      <c r="C1465" t="s">
        <v>4263</v>
      </c>
      <c r="D1465" t="s">
        <v>557</v>
      </c>
      <c r="E1465" t="s">
        <v>4264</v>
      </c>
      <c r="F1465" s="40">
        <v>45196</v>
      </c>
      <c r="G1465" t="s">
        <v>187</v>
      </c>
      <c r="H1465" t="s">
        <v>186</v>
      </c>
      <c r="I1465" t="s">
        <v>9</v>
      </c>
      <c r="J1465" s="35">
        <v>5000</v>
      </c>
      <c r="K1465" s="35">
        <v>80000</v>
      </c>
    </row>
    <row r="1466" spans="1:11" x14ac:dyDescent="0.25">
      <c r="A1466">
        <v>1461</v>
      </c>
      <c r="B1466" t="s">
        <v>3756</v>
      </c>
      <c r="C1466" t="s">
        <v>4265</v>
      </c>
      <c r="D1466" t="s">
        <v>3758</v>
      </c>
      <c r="E1466" t="s">
        <v>4266</v>
      </c>
      <c r="F1466" s="40">
        <v>45196</v>
      </c>
      <c r="G1466" t="s">
        <v>503</v>
      </c>
      <c r="H1466" t="s">
        <v>502</v>
      </c>
      <c r="I1466" t="s">
        <v>9</v>
      </c>
      <c r="J1466" s="35">
        <v>10000</v>
      </c>
      <c r="K1466" s="35">
        <v>40000</v>
      </c>
    </row>
    <row r="1467" spans="1:11" x14ac:dyDescent="0.25">
      <c r="A1467">
        <v>1462</v>
      </c>
      <c r="B1467" t="s">
        <v>1580</v>
      </c>
      <c r="C1467" t="s">
        <v>4267</v>
      </c>
      <c r="D1467" t="s">
        <v>1582</v>
      </c>
      <c r="E1467" t="s">
        <v>4268</v>
      </c>
      <c r="F1467" s="40">
        <v>45196</v>
      </c>
      <c r="G1467" t="s">
        <v>497</v>
      </c>
      <c r="H1467" t="s">
        <v>496</v>
      </c>
      <c r="I1467" t="s">
        <v>9</v>
      </c>
      <c r="J1467" s="35">
        <v>10000</v>
      </c>
      <c r="K1467" s="35">
        <v>186000</v>
      </c>
    </row>
    <row r="1468" spans="1:11" x14ac:dyDescent="0.25">
      <c r="A1468">
        <v>1463</v>
      </c>
      <c r="B1468" t="s">
        <v>1770</v>
      </c>
      <c r="C1468" t="s">
        <v>4269</v>
      </c>
      <c r="D1468" t="s">
        <v>1772</v>
      </c>
      <c r="E1468" t="s">
        <v>4270</v>
      </c>
      <c r="F1468" s="40">
        <v>45196</v>
      </c>
      <c r="G1468" t="s">
        <v>762</v>
      </c>
      <c r="H1468" t="s">
        <v>761</v>
      </c>
      <c r="I1468" t="s">
        <v>9</v>
      </c>
      <c r="J1468" s="35">
        <v>20000</v>
      </c>
      <c r="K1468" s="35">
        <v>190000</v>
      </c>
    </row>
    <row r="1469" spans="1:11" x14ac:dyDescent="0.25">
      <c r="A1469">
        <v>1464</v>
      </c>
      <c r="B1469" t="s">
        <v>1844</v>
      </c>
      <c r="C1469" t="s">
        <v>4271</v>
      </c>
      <c r="D1469" t="s">
        <v>1846</v>
      </c>
      <c r="E1469" t="s">
        <v>4272</v>
      </c>
      <c r="F1469" s="40">
        <v>45196</v>
      </c>
      <c r="G1469" t="s">
        <v>778</v>
      </c>
      <c r="H1469" t="s">
        <v>777</v>
      </c>
      <c r="I1469" t="s">
        <v>9</v>
      </c>
      <c r="J1469" s="35">
        <v>10000</v>
      </c>
      <c r="K1469" s="35">
        <v>95000</v>
      </c>
    </row>
    <row r="1470" spans="1:11" x14ac:dyDescent="0.25">
      <c r="A1470">
        <v>1465</v>
      </c>
      <c r="B1470" t="s">
        <v>1386</v>
      </c>
      <c r="C1470" t="s">
        <v>4273</v>
      </c>
      <c r="D1470" t="s">
        <v>1388</v>
      </c>
      <c r="E1470" t="s">
        <v>4274</v>
      </c>
      <c r="F1470" s="40">
        <v>45196</v>
      </c>
      <c r="G1470" t="s">
        <v>758</v>
      </c>
      <c r="H1470" t="s">
        <v>757</v>
      </c>
      <c r="I1470" t="s">
        <v>9</v>
      </c>
      <c r="J1470" s="35">
        <v>25000</v>
      </c>
      <c r="K1470" s="35">
        <v>95000</v>
      </c>
    </row>
    <row r="1471" spans="1:11" x14ac:dyDescent="0.25">
      <c r="A1471">
        <v>1466</v>
      </c>
      <c r="B1471" t="s">
        <v>1382</v>
      </c>
      <c r="C1471" t="s">
        <v>4275</v>
      </c>
      <c r="D1471" t="s">
        <v>1384</v>
      </c>
      <c r="E1471" t="s">
        <v>4276</v>
      </c>
      <c r="F1471" s="40">
        <v>45196</v>
      </c>
      <c r="G1471" t="s">
        <v>772</v>
      </c>
      <c r="H1471" t="s">
        <v>771</v>
      </c>
      <c r="I1471" t="s">
        <v>9</v>
      </c>
      <c r="J1471" s="35">
        <v>10000</v>
      </c>
      <c r="K1471" s="35">
        <v>105000</v>
      </c>
    </row>
    <row r="1472" spans="1:11" x14ac:dyDescent="0.25">
      <c r="A1472">
        <v>1467</v>
      </c>
      <c r="B1472" t="s">
        <v>647</v>
      </c>
      <c r="C1472" t="s">
        <v>4277</v>
      </c>
      <c r="D1472" t="s">
        <v>649</v>
      </c>
      <c r="E1472" t="s">
        <v>4278</v>
      </c>
      <c r="F1472" s="40">
        <v>45196</v>
      </c>
      <c r="G1472" t="s">
        <v>261</v>
      </c>
      <c r="H1472" t="s">
        <v>260</v>
      </c>
      <c r="I1472" t="s">
        <v>9</v>
      </c>
      <c r="J1472" s="35">
        <v>10000</v>
      </c>
      <c r="K1472" s="35">
        <v>241000</v>
      </c>
    </row>
    <row r="1473" spans="1:11" x14ac:dyDescent="0.25">
      <c r="A1473">
        <v>1468</v>
      </c>
      <c r="B1473" t="s">
        <v>667</v>
      </c>
      <c r="C1473" t="s">
        <v>4279</v>
      </c>
      <c r="D1473" t="s">
        <v>669</v>
      </c>
      <c r="E1473" t="s">
        <v>4280</v>
      </c>
      <c r="F1473" s="40">
        <v>45196</v>
      </c>
      <c r="G1473" t="s">
        <v>217</v>
      </c>
      <c r="H1473" t="s">
        <v>216</v>
      </c>
      <c r="I1473" t="s">
        <v>9</v>
      </c>
      <c r="J1473" s="35">
        <v>5000</v>
      </c>
      <c r="K1473" s="35">
        <v>110000</v>
      </c>
    </row>
    <row r="1474" spans="1:11" x14ac:dyDescent="0.25">
      <c r="A1474">
        <v>1469</v>
      </c>
      <c r="B1474" t="s">
        <v>627</v>
      </c>
      <c r="C1474" t="s">
        <v>4281</v>
      </c>
      <c r="D1474" t="s">
        <v>629</v>
      </c>
      <c r="E1474" t="s">
        <v>4282</v>
      </c>
      <c r="F1474" s="40">
        <v>45196</v>
      </c>
      <c r="G1474" t="s">
        <v>233</v>
      </c>
      <c r="H1474" t="s">
        <v>232</v>
      </c>
      <c r="I1474" t="s">
        <v>9</v>
      </c>
      <c r="J1474" s="35">
        <v>10000</v>
      </c>
      <c r="K1474" s="35">
        <v>40000</v>
      </c>
    </row>
    <row r="1475" spans="1:11" x14ac:dyDescent="0.25">
      <c r="A1475">
        <v>1470</v>
      </c>
      <c r="B1475" t="s">
        <v>703</v>
      </c>
      <c r="C1475" t="s">
        <v>4283</v>
      </c>
      <c r="D1475" t="s">
        <v>705</v>
      </c>
      <c r="E1475" t="s">
        <v>4284</v>
      </c>
      <c r="F1475" s="40">
        <v>45196</v>
      </c>
      <c r="G1475" t="s">
        <v>253</v>
      </c>
      <c r="H1475" t="s">
        <v>252</v>
      </c>
      <c r="I1475" t="s">
        <v>9</v>
      </c>
      <c r="J1475" s="35">
        <v>15000</v>
      </c>
      <c r="K1475" s="35">
        <v>140000</v>
      </c>
    </row>
    <row r="1476" spans="1:11" x14ac:dyDescent="0.25">
      <c r="A1476">
        <v>1471</v>
      </c>
      <c r="B1476" t="s">
        <v>675</v>
      </c>
      <c r="C1476" t="s">
        <v>4285</v>
      </c>
      <c r="D1476" t="s">
        <v>677</v>
      </c>
      <c r="E1476" t="s">
        <v>4286</v>
      </c>
      <c r="F1476" s="40">
        <v>45196</v>
      </c>
      <c r="G1476" t="s">
        <v>237</v>
      </c>
      <c r="H1476" t="s">
        <v>236</v>
      </c>
      <c r="I1476" t="s">
        <v>9</v>
      </c>
      <c r="J1476" s="35">
        <v>5000</v>
      </c>
      <c r="K1476" s="35">
        <v>70000</v>
      </c>
    </row>
    <row r="1477" spans="1:11" x14ac:dyDescent="0.25">
      <c r="A1477">
        <v>1472</v>
      </c>
      <c r="B1477" t="s">
        <v>3396</v>
      </c>
      <c r="C1477" t="s">
        <v>4287</v>
      </c>
      <c r="D1477" t="s">
        <v>3398</v>
      </c>
      <c r="E1477" t="s">
        <v>4288</v>
      </c>
      <c r="F1477" s="40">
        <v>45196</v>
      </c>
      <c r="G1477" t="s">
        <v>2451</v>
      </c>
      <c r="H1477" t="s">
        <v>2450</v>
      </c>
      <c r="I1477" t="s">
        <v>9</v>
      </c>
      <c r="J1477" s="35">
        <v>5000</v>
      </c>
      <c r="K1477" s="35">
        <v>35000</v>
      </c>
    </row>
    <row r="1478" spans="1:11" x14ac:dyDescent="0.25">
      <c r="A1478">
        <v>1473</v>
      </c>
      <c r="B1478" t="s">
        <v>953</v>
      </c>
      <c r="C1478" t="s">
        <v>4289</v>
      </c>
      <c r="D1478" t="s">
        <v>955</v>
      </c>
      <c r="E1478" t="s">
        <v>4290</v>
      </c>
      <c r="F1478" s="40">
        <v>45196</v>
      </c>
      <c r="G1478" t="s">
        <v>231</v>
      </c>
      <c r="H1478" t="s">
        <v>230</v>
      </c>
      <c r="I1478" t="s">
        <v>9</v>
      </c>
      <c r="J1478" s="35">
        <v>5000</v>
      </c>
      <c r="K1478" s="35">
        <v>70000</v>
      </c>
    </row>
    <row r="1479" spans="1:11" x14ac:dyDescent="0.25">
      <c r="A1479">
        <v>1474</v>
      </c>
      <c r="B1479" t="s">
        <v>715</v>
      </c>
      <c r="C1479" t="s">
        <v>4291</v>
      </c>
      <c r="D1479" t="s">
        <v>717</v>
      </c>
      <c r="E1479" t="s">
        <v>4292</v>
      </c>
      <c r="F1479" s="40">
        <v>45196</v>
      </c>
      <c r="G1479" t="s">
        <v>247</v>
      </c>
      <c r="H1479" t="s">
        <v>246</v>
      </c>
      <c r="I1479" t="s">
        <v>9</v>
      </c>
      <c r="J1479" s="35">
        <v>15000</v>
      </c>
      <c r="K1479" s="35">
        <v>90000</v>
      </c>
    </row>
    <row r="1480" spans="1:11" x14ac:dyDescent="0.25">
      <c r="A1480">
        <v>1475</v>
      </c>
      <c r="B1480" t="s">
        <v>2294</v>
      </c>
      <c r="C1480" t="s">
        <v>4293</v>
      </c>
      <c r="D1480" t="s">
        <v>2296</v>
      </c>
      <c r="E1480" t="s">
        <v>4294</v>
      </c>
      <c r="F1480" s="40">
        <v>45196</v>
      </c>
      <c r="G1480" t="s">
        <v>1343</v>
      </c>
      <c r="H1480" t="s">
        <v>1342</v>
      </c>
      <c r="I1480" t="s">
        <v>9</v>
      </c>
      <c r="J1480" s="35">
        <v>5000</v>
      </c>
      <c r="K1480" s="35">
        <v>55000</v>
      </c>
    </row>
    <row r="1481" spans="1:11" x14ac:dyDescent="0.25">
      <c r="A1481">
        <v>1476</v>
      </c>
      <c r="B1481" t="s">
        <v>2269</v>
      </c>
      <c r="C1481" t="s">
        <v>4295</v>
      </c>
      <c r="D1481" t="s">
        <v>2271</v>
      </c>
      <c r="E1481" t="s">
        <v>4296</v>
      </c>
      <c r="F1481" s="40">
        <v>45196</v>
      </c>
      <c r="G1481" t="s">
        <v>1333</v>
      </c>
      <c r="H1481" t="s">
        <v>1332</v>
      </c>
      <c r="I1481" t="s">
        <v>9</v>
      </c>
      <c r="J1481" s="35">
        <v>5000</v>
      </c>
      <c r="K1481" s="35">
        <v>60000</v>
      </c>
    </row>
    <row r="1482" spans="1:11" x14ac:dyDescent="0.25">
      <c r="A1482">
        <v>1477</v>
      </c>
      <c r="B1482" t="s">
        <v>2306</v>
      </c>
      <c r="C1482" t="s">
        <v>4297</v>
      </c>
      <c r="D1482" t="s">
        <v>2308</v>
      </c>
      <c r="E1482" t="s">
        <v>4298</v>
      </c>
      <c r="F1482" s="40">
        <v>45196</v>
      </c>
      <c r="G1482" t="s">
        <v>1347</v>
      </c>
      <c r="H1482" t="s">
        <v>1346</v>
      </c>
      <c r="I1482" t="s">
        <v>9</v>
      </c>
      <c r="J1482" s="35">
        <v>5000</v>
      </c>
      <c r="K1482" s="35">
        <v>50000</v>
      </c>
    </row>
    <row r="1483" spans="1:11" x14ac:dyDescent="0.25">
      <c r="A1483">
        <v>1478</v>
      </c>
      <c r="B1483" t="s">
        <v>2552</v>
      </c>
      <c r="C1483" t="s">
        <v>4299</v>
      </c>
      <c r="D1483" t="s">
        <v>2554</v>
      </c>
      <c r="E1483" t="s">
        <v>4300</v>
      </c>
      <c r="F1483" s="40">
        <v>45196</v>
      </c>
      <c r="G1483" t="s">
        <v>1327</v>
      </c>
      <c r="H1483" t="s">
        <v>1326</v>
      </c>
      <c r="I1483" t="s">
        <v>9</v>
      </c>
      <c r="J1483" s="35">
        <v>5000</v>
      </c>
      <c r="K1483" s="35">
        <v>20000</v>
      </c>
    </row>
    <row r="1484" spans="1:11" x14ac:dyDescent="0.25">
      <c r="A1484">
        <v>1479</v>
      </c>
      <c r="B1484" t="s">
        <v>3304</v>
      </c>
      <c r="C1484" t="s">
        <v>4301</v>
      </c>
      <c r="D1484" t="s">
        <v>3306</v>
      </c>
      <c r="E1484" t="s">
        <v>4302</v>
      </c>
      <c r="F1484" s="40">
        <v>45196</v>
      </c>
      <c r="G1484" t="s">
        <v>3223</v>
      </c>
      <c r="H1484" t="s">
        <v>3222</v>
      </c>
      <c r="I1484" t="s">
        <v>9</v>
      </c>
      <c r="J1484" s="35">
        <v>5000</v>
      </c>
      <c r="K1484" s="35">
        <v>30000</v>
      </c>
    </row>
    <row r="1485" spans="1:11" x14ac:dyDescent="0.25">
      <c r="A1485">
        <v>1480</v>
      </c>
      <c r="B1485" t="s">
        <v>2298</v>
      </c>
      <c r="C1485" t="s">
        <v>4303</v>
      </c>
      <c r="D1485" t="s">
        <v>2300</v>
      </c>
      <c r="E1485" t="s">
        <v>4304</v>
      </c>
      <c r="F1485" s="40">
        <v>45196</v>
      </c>
      <c r="G1485" t="s">
        <v>1321</v>
      </c>
      <c r="H1485" t="s">
        <v>1320</v>
      </c>
      <c r="I1485" t="s">
        <v>9</v>
      </c>
      <c r="J1485" s="35">
        <v>5000</v>
      </c>
      <c r="K1485" s="35">
        <v>55000</v>
      </c>
    </row>
    <row r="1486" spans="1:11" x14ac:dyDescent="0.25">
      <c r="A1486">
        <v>1481</v>
      </c>
      <c r="B1486" t="s">
        <v>3308</v>
      </c>
      <c r="C1486" t="s">
        <v>4305</v>
      </c>
      <c r="D1486" t="s">
        <v>3310</v>
      </c>
      <c r="E1486" t="s">
        <v>4306</v>
      </c>
      <c r="F1486" s="40">
        <v>45196</v>
      </c>
      <c r="G1486" t="s">
        <v>3219</v>
      </c>
      <c r="H1486" t="s">
        <v>3218</v>
      </c>
      <c r="I1486" t="s">
        <v>9</v>
      </c>
      <c r="J1486" s="35">
        <v>10000</v>
      </c>
      <c r="K1486" s="35">
        <v>50000</v>
      </c>
    </row>
    <row r="1487" spans="1:11" x14ac:dyDescent="0.25">
      <c r="A1487">
        <v>1482</v>
      </c>
      <c r="B1487" t="s">
        <v>4307</v>
      </c>
      <c r="C1487" t="s">
        <v>4308</v>
      </c>
      <c r="D1487" t="s">
        <v>4309</v>
      </c>
      <c r="E1487" t="s">
        <v>4310</v>
      </c>
      <c r="F1487" s="40">
        <v>45196</v>
      </c>
      <c r="G1487" t="s">
        <v>3217</v>
      </c>
      <c r="H1487" t="s">
        <v>3216</v>
      </c>
      <c r="I1487" t="s">
        <v>9</v>
      </c>
      <c r="J1487" s="35">
        <v>10000</v>
      </c>
      <c r="K1487" s="35">
        <v>20000</v>
      </c>
    </row>
    <row r="1488" spans="1:11" x14ac:dyDescent="0.25">
      <c r="A1488">
        <v>1483</v>
      </c>
      <c r="B1488" t="s">
        <v>2265</v>
      </c>
      <c r="C1488" t="s">
        <v>4311</v>
      </c>
      <c r="D1488" t="s">
        <v>2267</v>
      </c>
      <c r="E1488" t="s">
        <v>4312</v>
      </c>
      <c r="F1488" s="40">
        <v>45196</v>
      </c>
      <c r="G1488" t="s">
        <v>1323</v>
      </c>
      <c r="H1488" t="s">
        <v>1322</v>
      </c>
      <c r="I1488" t="s">
        <v>9</v>
      </c>
      <c r="J1488" s="35">
        <v>5000</v>
      </c>
      <c r="K1488" s="35">
        <v>100000</v>
      </c>
    </row>
    <row r="1489" spans="1:11" x14ac:dyDescent="0.25">
      <c r="A1489">
        <v>1484</v>
      </c>
      <c r="B1489" t="s">
        <v>3422</v>
      </c>
      <c r="C1489" t="s">
        <v>4313</v>
      </c>
      <c r="D1489" t="s">
        <v>3424</v>
      </c>
      <c r="E1489" t="s">
        <v>4314</v>
      </c>
      <c r="F1489" s="40">
        <v>45196</v>
      </c>
      <c r="G1489" t="s">
        <v>2742</v>
      </c>
      <c r="H1489" t="s">
        <v>2741</v>
      </c>
      <c r="I1489" t="s">
        <v>9</v>
      </c>
      <c r="J1489" s="35">
        <v>10000</v>
      </c>
      <c r="K1489" s="35">
        <v>80000</v>
      </c>
    </row>
    <row r="1490" spans="1:11" x14ac:dyDescent="0.25">
      <c r="A1490">
        <v>1485</v>
      </c>
      <c r="B1490" t="s">
        <v>541</v>
      </c>
      <c r="C1490" t="s">
        <v>4315</v>
      </c>
      <c r="D1490" t="s">
        <v>543</v>
      </c>
      <c r="E1490" t="s">
        <v>4316</v>
      </c>
      <c r="F1490" s="40">
        <v>45196</v>
      </c>
      <c r="G1490" t="s">
        <v>291</v>
      </c>
      <c r="H1490" t="s">
        <v>290</v>
      </c>
      <c r="I1490" t="s">
        <v>9</v>
      </c>
      <c r="J1490" s="35">
        <v>30000</v>
      </c>
      <c r="K1490" s="35">
        <v>200000</v>
      </c>
    </row>
    <row r="1491" spans="1:11" x14ac:dyDescent="0.25">
      <c r="A1491">
        <v>1486</v>
      </c>
      <c r="B1491" t="s">
        <v>525</v>
      </c>
      <c r="C1491" t="s">
        <v>4317</v>
      </c>
      <c r="D1491" t="s">
        <v>527</v>
      </c>
      <c r="E1491" t="s">
        <v>4318</v>
      </c>
      <c r="F1491" s="40">
        <v>45196</v>
      </c>
      <c r="G1491" t="s">
        <v>279</v>
      </c>
      <c r="H1491" t="s">
        <v>278</v>
      </c>
      <c r="I1491" t="s">
        <v>9</v>
      </c>
      <c r="J1491" s="35">
        <v>15000</v>
      </c>
      <c r="K1491" s="35">
        <v>135000</v>
      </c>
    </row>
    <row r="1492" spans="1:11" x14ac:dyDescent="0.25">
      <c r="A1492">
        <v>1487</v>
      </c>
      <c r="B1492" t="s">
        <v>1942</v>
      </c>
      <c r="C1492" t="s">
        <v>4319</v>
      </c>
      <c r="D1492" t="s">
        <v>1944</v>
      </c>
      <c r="E1492" t="s">
        <v>4320</v>
      </c>
      <c r="F1492" s="40">
        <v>45196</v>
      </c>
      <c r="G1492" t="s">
        <v>916</v>
      </c>
      <c r="H1492" t="s">
        <v>915</v>
      </c>
      <c r="I1492" t="s">
        <v>9</v>
      </c>
      <c r="J1492" s="35">
        <v>10000</v>
      </c>
      <c r="K1492" s="35">
        <v>37000</v>
      </c>
    </row>
    <row r="1493" spans="1:11" x14ac:dyDescent="0.25">
      <c r="A1493">
        <v>1488</v>
      </c>
      <c r="B1493" t="s">
        <v>1644</v>
      </c>
      <c r="C1493" t="s">
        <v>4321</v>
      </c>
      <c r="D1493" t="s">
        <v>1646</v>
      </c>
      <c r="E1493" t="s">
        <v>4322</v>
      </c>
      <c r="F1493" s="40">
        <v>45196</v>
      </c>
      <c r="G1493" t="s">
        <v>890</v>
      </c>
      <c r="H1493" t="s">
        <v>889</v>
      </c>
      <c r="I1493" t="s">
        <v>9</v>
      </c>
      <c r="J1493" s="35">
        <v>5000</v>
      </c>
      <c r="K1493" s="35">
        <v>44000</v>
      </c>
    </row>
    <row r="1494" spans="1:11" x14ac:dyDescent="0.25">
      <c r="A1494">
        <v>1489</v>
      </c>
      <c r="B1494" t="s">
        <v>1632</v>
      </c>
      <c r="C1494" t="s">
        <v>4323</v>
      </c>
      <c r="D1494" t="s">
        <v>1634</v>
      </c>
      <c r="E1494" t="s">
        <v>4324</v>
      </c>
      <c r="F1494" s="40">
        <v>45196</v>
      </c>
      <c r="G1494" t="s">
        <v>882</v>
      </c>
      <c r="H1494" t="s">
        <v>881</v>
      </c>
      <c r="I1494" t="s">
        <v>9</v>
      </c>
      <c r="J1494" s="35">
        <v>1000</v>
      </c>
      <c r="K1494" s="35">
        <v>22000</v>
      </c>
    </row>
    <row r="1495" spans="1:11" x14ac:dyDescent="0.25">
      <c r="A1495">
        <v>1490</v>
      </c>
      <c r="B1495" t="s">
        <v>1952</v>
      </c>
      <c r="C1495" t="s">
        <v>4325</v>
      </c>
      <c r="D1495" t="s">
        <v>1954</v>
      </c>
      <c r="E1495" t="s">
        <v>4326</v>
      </c>
      <c r="F1495" s="40">
        <v>45196</v>
      </c>
      <c r="G1495" t="s">
        <v>886</v>
      </c>
      <c r="H1495" t="s">
        <v>885</v>
      </c>
      <c r="I1495" t="s">
        <v>9</v>
      </c>
      <c r="J1495" s="35">
        <v>15000</v>
      </c>
      <c r="K1495" s="35">
        <v>105000</v>
      </c>
    </row>
    <row r="1496" spans="1:11" x14ac:dyDescent="0.25">
      <c r="A1496">
        <v>1491</v>
      </c>
      <c r="B1496" t="s">
        <v>1484</v>
      </c>
      <c r="C1496" t="s">
        <v>4327</v>
      </c>
      <c r="D1496" t="s">
        <v>1486</v>
      </c>
      <c r="E1496" t="s">
        <v>4328</v>
      </c>
      <c r="F1496" s="40">
        <v>45196</v>
      </c>
      <c r="G1496" t="s">
        <v>413</v>
      </c>
      <c r="H1496" t="s">
        <v>412</v>
      </c>
      <c r="I1496" t="s">
        <v>9</v>
      </c>
      <c r="J1496" s="35">
        <v>2000</v>
      </c>
      <c r="K1496" s="35">
        <v>29000</v>
      </c>
    </row>
    <row r="1497" spans="1:11" x14ac:dyDescent="0.25">
      <c r="A1497">
        <v>1492</v>
      </c>
      <c r="B1497" t="s">
        <v>1752</v>
      </c>
      <c r="C1497" t="s">
        <v>4329</v>
      </c>
      <c r="D1497" t="s">
        <v>1754</v>
      </c>
      <c r="E1497" t="s">
        <v>4330</v>
      </c>
      <c r="F1497" s="40">
        <v>45196</v>
      </c>
      <c r="G1497" t="s">
        <v>417</v>
      </c>
      <c r="H1497" t="s">
        <v>416</v>
      </c>
      <c r="I1497" t="s">
        <v>9</v>
      </c>
      <c r="J1497" s="35">
        <v>6000</v>
      </c>
      <c r="K1497" s="35">
        <v>31000</v>
      </c>
    </row>
    <row r="1498" spans="1:11" x14ac:dyDescent="0.25">
      <c r="A1498">
        <v>1493</v>
      </c>
      <c r="B1498" t="s">
        <v>1480</v>
      </c>
      <c r="C1498" t="s">
        <v>4331</v>
      </c>
      <c r="D1498" t="s">
        <v>1482</v>
      </c>
      <c r="E1498" t="s">
        <v>4332</v>
      </c>
      <c r="F1498" s="40">
        <v>45196</v>
      </c>
      <c r="G1498" t="s">
        <v>421</v>
      </c>
      <c r="H1498" t="s">
        <v>420</v>
      </c>
      <c r="I1498" t="s">
        <v>9</v>
      </c>
      <c r="J1498" s="35">
        <v>2000</v>
      </c>
      <c r="K1498" s="35">
        <v>40000</v>
      </c>
    </row>
    <row r="1499" spans="1:11" x14ac:dyDescent="0.25">
      <c r="A1499">
        <v>1494</v>
      </c>
      <c r="B1499" t="s">
        <v>1452</v>
      </c>
      <c r="C1499" t="s">
        <v>4333</v>
      </c>
      <c r="D1499" t="s">
        <v>1454</v>
      </c>
      <c r="E1499" t="s">
        <v>4334</v>
      </c>
      <c r="F1499" s="40">
        <v>45196</v>
      </c>
      <c r="G1499" t="s">
        <v>433</v>
      </c>
      <c r="H1499" t="s">
        <v>432</v>
      </c>
      <c r="I1499" t="s">
        <v>9</v>
      </c>
      <c r="J1499" s="35">
        <v>5000</v>
      </c>
      <c r="K1499" s="35">
        <v>65000</v>
      </c>
    </row>
    <row r="1500" spans="1:11" x14ac:dyDescent="0.25">
      <c r="A1500">
        <v>1495</v>
      </c>
      <c r="B1500" t="s">
        <v>1462</v>
      </c>
      <c r="C1500" t="s">
        <v>4335</v>
      </c>
      <c r="D1500" t="s">
        <v>1464</v>
      </c>
      <c r="E1500" t="s">
        <v>4336</v>
      </c>
      <c r="F1500" s="40">
        <v>45196</v>
      </c>
      <c r="G1500" t="s">
        <v>453</v>
      </c>
      <c r="H1500" t="s">
        <v>452</v>
      </c>
      <c r="I1500" t="s">
        <v>9</v>
      </c>
      <c r="J1500" s="35">
        <v>5000</v>
      </c>
      <c r="K1500" s="35">
        <v>75000</v>
      </c>
    </row>
    <row r="1501" spans="1:11" x14ac:dyDescent="0.25">
      <c r="A1501">
        <v>1496</v>
      </c>
      <c r="B1501" t="s">
        <v>1033</v>
      </c>
      <c r="C1501" t="s">
        <v>4337</v>
      </c>
      <c r="D1501" t="s">
        <v>1035</v>
      </c>
      <c r="E1501" t="s">
        <v>4338</v>
      </c>
      <c r="F1501" s="40">
        <v>45196</v>
      </c>
      <c r="G1501" t="s">
        <v>467</v>
      </c>
      <c r="H1501" t="s">
        <v>466</v>
      </c>
      <c r="I1501" t="s">
        <v>9</v>
      </c>
      <c r="J1501" s="35">
        <v>5000</v>
      </c>
      <c r="K1501" s="35">
        <v>65000</v>
      </c>
    </row>
    <row r="1502" spans="1:11" x14ac:dyDescent="0.25">
      <c r="A1502">
        <v>1497</v>
      </c>
      <c r="B1502" t="s">
        <v>1013</v>
      </c>
      <c r="C1502" t="s">
        <v>4339</v>
      </c>
      <c r="D1502" t="s">
        <v>1015</v>
      </c>
      <c r="E1502" t="s">
        <v>4340</v>
      </c>
      <c r="F1502" s="40">
        <v>45196</v>
      </c>
      <c r="G1502" t="s">
        <v>429</v>
      </c>
      <c r="H1502" t="s">
        <v>428</v>
      </c>
      <c r="I1502" t="s">
        <v>9</v>
      </c>
      <c r="J1502" s="35">
        <v>5000</v>
      </c>
      <c r="K1502" s="35">
        <v>35000</v>
      </c>
    </row>
    <row r="1503" spans="1:11" x14ac:dyDescent="0.25">
      <c r="A1503">
        <v>1498</v>
      </c>
      <c r="B1503" t="s">
        <v>1718</v>
      </c>
      <c r="C1503" t="s">
        <v>4341</v>
      </c>
      <c r="D1503" t="s">
        <v>1720</v>
      </c>
      <c r="E1503" t="s">
        <v>4342</v>
      </c>
      <c r="F1503" s="40">
        <v>45196</v>
      </c>
      <c r="G1503" t="s">
        <v>431</v>
      </c>
      <c r="H1503" t="s">
        <v>430</v>
      </c>
      <c r="I1503" t="s">
        <v>9</v>
      </c>
      <c r="J1503" s="35">
        <v>15000</v>
      </c>
      <c r="K1503" s="35">
        <v>365000</v>
      </c>
    </row>
    <row r="1504" spans="1:11" x14ac:dyDescent="0.25">
      <c r="A1504">
        <v>1499</v>
      </c>
      <c r="B1504" t="s">
        <v>1017</v>
      </c>
      <c r="C1504" t="s">
        <v>4343</v>
      </c>
      <c r="D1504" t="s">
        <v>1019</v>
      </c>
      <c r="E1504" t="s">
        <v>4344</v>
      </c>
      <c r="F1504" s="40">
        <v>45196</v>
      </c>
      <c r="G1504" t="s">
        <v>445</v>
      </c>
      <c r="H1504" t="s">
        <v>444</v>
      </c>
      <c r="I1504" t="s">
        <v>9</v>
      </c>
      <c r="J1504" s="35">
        <v>10000</v>
      </c>
      <c r="K1504" s="35">
        <v>130000</v>
      </c>
    </row>
    <row r="1505" spans="1:11" x14ac:dyDescent="0.25">
      <c r="A1505">
        <v>1500</v>
      </c>
      <c r="B1505" t="s">
        <v>2163</v>
      </c>
      <c r="C1505" t="s">
        <v>4345</v>
      </c>
      <c r="D1505" t="s">
        <v>2165</v>
      </c>
      <c r="E1505" t="s">
        <v>4346</v>
      </c>
      <c r="F1505" s="40">
        <v>45196</v>
      </c>
      <c r="G1505" t="s">
        <v>463</v>
      </c>
      <c r="H1505" t="s">
        <v>462</v>
      </c>
      <c r="I1505" t="s">
        <v>9</v>
      </c>
      <c r="J1505" s="35">
        <v>10000</v>
      </c>
      <c r="K1505" s="35">
        <v>80000</v>
      </c>
    </row>
    <row r="1506" spans="1:11" x14ac:dyDescent="0.25">
      <c r="A1506">
        <v>1501</v>
      </c>
      <c r="B1506" t="s">
        <v>1021</v>
      </c>
      <c r="C1506" t="s">
        <v>4347</v>
      </c>
      <c r="D1506" t="s">
        <v>1023</v>
      </c>
      <c r="E1506" t="s">
        <v>4348</v>
      </c>
      <c r="F1506" s="40">
        <v>45196</v>
      </c>
      <c r="G1506" t="s">
        <v>415</v>
      </c>
      <c r="H1506" t="s">
        <v>414</v>
      </c>
      <c r="I1506" t="s">
        <v>9</v>
      </c>
      <c r="J1506" s="35">
        <v>10000</v>
      </c>
      <c r="K1506" s="35">
        <v>215000</v>
      </c>
    </row>
    <row r="1507" spans="1:11" x14ac:dyDescent="0.25">
      <c r="A1507">
        <v>1502</v>
      </c>
      <c r="B1507" t="s">
        <v>1712</v>
      </c>
      <c r="C1507" t="s">
        <v>4349</v>
      </c>
      <c r="D1507" t="s">
        <v>1714</v>
      </c>
      <c r="E1507" t="s">
        <v>4350</v>
      </c>
      <c r="F1507" s="40">
        <v>45196</v>
      </c>
      <c r="G1507" t="s">
        <v>465</v>
      </c>
      <c r="H1507" t="s">
        <v>464</v>
      </c>
      <c r="I1507" t="s">
        <v>9</v>
      </c>
      <c r="J1507" s="35">
        <v>10000</v>
      </c>
      <c r="K1507" s="35">
        <v>70000</v>
      </c>
    </row>
    <row r="1508" spans="1:11" x14ac:dyDescent="0.25">
      <c r="A1508">
        <v>1503</v>
      </c>
      <c r="B1508" t="s">
        <v>1828</v>
      </c>
      <c r="C1508" t="s">
        <v>4351</v>
      </c>
      <c r="D1508" t="s">
        <v>1830</v>
      </c>
      <c r="E1508" t="s">
        <v>4352</v>
      </c>
      <c r="F1508" s="40">
        <v>45196</v>
      </c>
      <c r="G1508" t="s">
        <v>856</v>
      </c>
      <c r="H1508" t="s">
        <v>855</v>
      </c>
      <c r="I1508" t="s">
        <v>9</v>
      </c>
      <c r="J1508" s="35">
        <v>5000</v>
      </c>
      <c r="K1508" s="35">
        <v>50000</v>
      </c>
    </row>
    <row r="1509" spans="1:11" x14ac:dyDescent="0.25">
      <c r="A1509">
        <v>1504</v>
      </c>
      <c r="B1509" t="s">
        <v>1356</v>
      </c>
      <c r="C1509" t="s">
        <v>4353</v>
      </c>
      <c r="D1509" t="s">
        <v>1358</v>
      </c>
      <c r="E1509" t="s">
        <v>4354</v>
      </c>
      <c r="F1509" s="40">
        <v>45196</v>
      </c>
      <c r="G1509" t="s">
        <v>846</v>
      </c>
      <c r="H1509" t="s">
        <v>845</v>
      </c>
      <c r="I1509" t="s">
        <v>9</v>
      </c>
      <c r="J1509" s="35">
        <v>10000</v>
      </c>
      <c r="K1509" s="35">
        <v>185000</v>
      </c>
    </row>
    <row r="1510" spans="1:11" x14ac:dyDescent="0.25">
      <c r="A1510">
        <v>1505</v>
      </c>
      <c r="B1510" t="s">
        <v>1804</v>
      </c>
      <c r="C1510" t="s">
        <v>4355</v>
      </c>
      <c r="D1510" t="s">
        <v>1806</v>
      </c>
      <c r="E1510" t="s">
        <v>4356</v>
      </c>
      <c r="F1510" s="40">
        <v>45196</v>
      </c>
      <c r="G1510" t="s">
        <v>848</v>
      </c>
      <c r="H1510" t="s">
        <v>847</v>
      </c>
      <c r="I1510" t="s">
        <v>9</v>
      </c>
      <c r="J1510" s="35">
        <v>10000</v>
      </c>
      <c r="K1510" s="35">
        <v>45000</v>
      </c>
    </row>
    <row r="1511" spans="1:11" x14ac:dyDescent="0.25">
      <c r="A1511">
        <v>1506</v>
      </c>
      <c r="B1511" t="s">
        <v>1370</v>
      </c>
      <c r="C1511" t="s">
        <v>4357</v>
      </c>
      <c r="D1511" t="s">
        <v>1372</v>
      </c>
      <c r="E1511" t="s">
        <v>4358</v>
      </c>
      <c r="F1511" s="40">
        <v>45196</v>
      </c>
      <c r="G1511" t="s">
        <v>864</v>
      </c>
      <c r="H1511" t="s">
        <v>863</v>
      </c>
      <c r="I1511" t="s">
        <v>9</v>
      </c>
      <c r="J1511" s="35">
        <v>5000</v>
      </c>
      <c r="K1511" s="35">
        <v>120000</v>
      </c>
    </row>
    <row r="1512" spans="1:11" x14ac:dyDescent="0.25">
      <c r="A1512">
        <v>1507</v>
      </c>
      <c r="B1512" t="s">
        <v>1360</v>
      </c>
      <c r="C1512" t="s">
        <v>4359</v>
      </c>
      <c r="D1512" t="s">
        <v>1362</v>
      </c>
      <c r="E1512" t="s">
        <v>4360</v>
      </c>
      <c r="F1512" s="40">
        <v>45196</v>
      </c>
      <c r="G1512" t="s">
        <v>844</v>
      </c>
      <c r="H1512" t="s">
        <v>843</v>
      </c>
      <c r="I1512" t="s">
        <v>9</v>
      </c>
      <c r="J1512" s="35">
        <v>10000</v>
      </c>
      <c r="K1512" s="35">
        <v>143000</v>
      </c>
    </row>
    <row r="1513" spans="1:11" x14ac:dyDescent="0.25">
      <c r="A1513">
        <v>1508</v>
      </c>
      <c r="B1513" t="s">
        <v>2957</v>
      </c>
      <c r="C1513" t="s">
        <v>4361</v>
      </c>
      <c r="D1513" t="s">
        <v>2959</v>
      </c>
      <c r="E1513" t="s">
        <v>4362</v>
      </c>
      <c r="F1513" s="40">
        <v>45196</v>
      </c>
      <c r="G1513" t="s">
        <v>806</v>
      </c>
      <c r="H1513" t="s">
        <v>805</v>
      </c>
      <c r="I1513" t="s">
        <v>9</v>
      </c>
      <c r="J1513" s="35">
        <v>50000</v>
      </c>
      <c r="K1513" s="35">
        <v>110000</v>
      </c>
    </row>
    <row r="1514" spans="1:11" x14ac:dyDescent="0.25">
      <c r="A1514">
        <v>1509</v>
      </c>
      <c r="B1514" t="s">
        <v>2189</v>
      </c>
      <c r="C1514" t="s">
        <v>4363</v>
      </c>
      <c r="D1514" t="s">
        <v>2191</v>
      </c>
      <c r="E1514" t="s">
        <v>4364</v>
      </c>
      <c r="F1514" s="40">
        <v>45196</v>
      </c>
      <c r="G1514" t="s">
        <v>792</v>
      </c>
      <c r="H1514" t="s">
        <v>791</v>
      </c>
      <c r="I1514" t="s">
        <v>9</v>
      </c>
      <c r="J1514" s="35">
        <v>5000</v>
      </c>
      <c r="K1514" s="35">
        <v>57000</v>
      </c>
    </row>
    <row r="1515" spans="1:11" x14ac:dyDescent="0.25">
      <c r="A1515">
        <v>1510</v>
      </c>
      <c r="B1515" t="s">
        <v>2723</v>
      </c>
      <c r="C1515" t="s">
        <v>4365</v>
      </c>
      <c r="D1515" t="s">
        <v>2725</v>
      </c>
      <c r="E1515" t="s">
        <v>4366</v>
      </c>
      <c r="F1515" s="40">
        <v>45196</v>
      </c>
      <c r="G1515" t="s">
        <v>145</v>
      </c>
      <c r="H1515" t="s">
        <v>144</v>
      </c>
      <c r="I1515" t="s">
        <v>9</v>
      </c>
      <c r="J1515" s="35">
        <v>5000</v>
      </c>
      <c r="K1515" s="35">
        <v>34000</v>
      </c>
    </row>
    <row r="1516" spans="1:11" x14ac:dyDescent="0.25">
      <c r="A1516">
        <v>1511</v>
      </c>
      <c r="B1516" t="s">
        <v>1007</v>
      </c>
      <c r="C1516" t="s">
        <v>4367</v>
      </c>
      <c r="D1516" t="s">
        <v>1009</v>
      </c>
      <c r="E1516" t="s">
        <v>4368</v>
      </c>
      <c r="F1516" s="40">
        <v>45196</v>
      </c>
      <c r="G1516" t="s">
        <v>123</v>
      </c>
      <c r="H1516" t="s">
        <v>122</v>
      </c>
      <c r="I1516" t="s">
        <v>9</v>
      </c>
      <c r="J1516" s="35">
        <v>5000</v>
      </c>
      <c r="K1516" s="35">
        <v>75000</v>
      </c>
    </row>
    <row r="1517" spans="1:11" x14ac:dyDescent="0.25">
      <c r="A1517">
        <v>1512</v>
      </c>
      <c r="B1517" t="s">
        <v>623</v>
      </c>
      <c r="C1517" t="s">
        <v>4369</v>
      </c>
      <c r="D1517" t="s">
        <v>625</v>
      </c>
      <c r="E1517" t="s">
        <v>4370</v>
      </c>
      <c r="F1517" s="40">
        <v>45196</v>
      </c>
      <c r="G1517" t="s">
        <v>127</v>
      </c>
      <c r="H1517" t="s">
        <v>126</v>
      </c>
      <c r="I1517" t="s">
        <v>9</v>
      </c>
      <c r="J1517" s="35">
        <v>5000</v>
      </c>
      <c r="K1517" s="35">
        <v>90000</v>
      </c>
    </row>
    <row r="1518" spans="1:11" x14ac:dyDescent="0.25">
      <c r="A1518">
        <v>1513</v>
      </c>
      <c r="B1518" t="s">
        <v>615</v>
      </c>
      <c r="C1518" t="s">
        <v>4371</v>
      </c>
      <c r="D1518" t="s">
        <v>617</v>
      </c>
      <c r="E1518" t="s">
        <v>4372</v>
      </c>
      <c r="F1518" s="40">
        <v>45196</v>
      </c>
      <c r="G1518" t="s">
        <v>115</v>
      </c>
      <c r="H1518" t="s">
        <v>114</v>
      </c>
      <c r="I1518" t="s">
        <v>9</v>
      </c>
      <c r="J1518" s="35">
        <v>5000</v>
      </c>
      <c r="K1518" s="35">
        <v>90000</v>
      </c>
    </row>
    <row r="1519" spans="1:11" x14ac:dyDescent="0.25">
      <c r="A1519">
        <v>1514</v>
      </c>
      <c r="B1519" t="s">
        <v>3874</v>
      </c>
      <c r="C1519" t="s">
        <v>4373</v>
      </c>
      <c r="D1519" t="s">
        <v>3876</v>
      </c>
      <c r="E1519" t="s">
        <v>4374</v>
      </c>
      <c r="F1519" s="40">
        <v>45196</v>
      </c>
      <c r="G1519" t="s">
        <v>111</v>
      </c>
      <c r="H1519" t="s">
        <v>110</v>
      </c>
      <c r="I1519" t="s">
        <v>9</v>
      </c>
      <c r="J1519" s="35">
        <v>5000</v>
      </c>
      <c r="K1519" s="35">
        <v>26000</v>
      </c>
    </row>
    <row r="1520" spans="1:11" x14ac:dyDescent="0.25">
      <c r="A1520">
        <v>1515</v>
      </c>
      <c r="B1520" t="s">
        <v>2705</v>
      </c>
      <c r="C1520" t="s">
        <v>4375</v>
      </c>
      <c r="D1520" t="s">
        <v>2707</v>
      </c>
      <c r="E1520" t="s">
        <v>4376</v>
      </c>
      <c r="F1520" s="40">
        <v>45196</v>
      </c>
      <c r="G1520" t="s">
        <v>121</v>
      </c>
      <c r="H1520" t="s">
        <v>120</v>
      </c>
      <c r="I1520" t="s">
        <v>9</v>
      </c>
      <c r="J1520" s="35">
        <v>6000</v>
      </c>
      <c r="K1520" s="35">
        <v>32000</v>
      </c>
    </row>
    <row r="1521" spans="1:11" x14ac:dyDescent="0.25">
      <c r="A1521">
        <v>1516</v>
      </c>
      <c r="B1521" t="s">
        <v>987</v>
      </c>
      <c r="C1521" t="s">
        <v>4377</v>
      </c>
      <c r="D1521" t="s">
        <v>989</v>
      </c>
      <c r="E1521" t="s">
        <v>4378</v>
      </c>
      <c r="F1521" s="40">
        <v>45196</v>
      </c>
      <c r="G1521" t="s">
        <v>141</v>
      </c>
      <c r="H1521" t="s">
        <v>140</v>
      </c>
      <c r="I1521" t="s">
        <v>9</v>
      </c>
      <c r="J1521" s="35">
        <v>6000</v>
      </c>
      <c r="K1521" s="35">
        <v>65000</v>
      </c>
    </row>
    <row r="1522" spans="1:11" x14ac:dyDescent="0.25">
      <c r="A1522">
        <v>1517</v>
      </c>
      <c r="B1522" t="s">
        <v>56</v>
      </c>
      <c r="C1522" t="s">
        <v>4379</v>
      </c>
      <c r="D1522" t="s">
        <v>523</v>
      </c>
      <c r="E1522" t="s">
        <v>4380</v>
      </c>
      <c r="F1522" s="40">
        <v>45196</v>
      </c>
      <c r="G1522" t="s">
        <v>48</v>
      </c>
      <c r="H1522" t="s">
        <v>70</v>
      </c>
      <c r="I1522" t="s">
        <v>9</v>
      </c>
      <c r="J1522" s="35">
        <v>5000</v>
      </c>
      <c r="K1522" s="35">
        <v>60000</v>
      </c>
    </row>
    <row r="1523" spans="1:11" x14ac:dyDescent="0.25">
      <c r="A1523">
        <v>1518</v>
      </c>
      <c r="B1523" t="s">
        <v>1266</v>
      </c>
      <c r="C1523" t="s">
        <v>4381</v>
      </c>
      <c r="D1523" t="s">
        <v>1268</v>
      </c>
      <c r="E1523" t="s">
        <v>4382</v>
      </c>
      <c r="F1523" s="40">
        <v>45196</v>
      </c>
      <c r="G1523" t="s">
        <v>77</v>
      </c>
      <c r="H1523" t="s">
        <v>76</v>
      </c>
      <c r="I1523" t="s">
        <v>9</v>
      </c>
      <c r="J1523" s="35">
        <v>5000</v>
      </c>
      <c r="K1523" s="35">
        <v>80000</v>
      </c>
    </row>
    <row r="1524" spans="1:11" x14ac:dyDescent="0.25">
      <c r="A1524">
        <v>1519</v>
      </c>
      <c r="B1524" t="s">
        <v>1234</v>
      </c>
      <c r="C1524" t="s">
        <v>4383</v>
      </c>
      <c r="D1524" t="s">
        <v>1236</v>
      </c>
      <c r="E1524" t="s">
        <v>4384</v>
      </c>
      <c r="F1524" s="40">
        <v>45196</v>
      </c>
      <c r="G1524" t="s">
        <v>103</v>
      </c>
      <c r="H1524" t="s">
        <v>102</v>
      </c>
      <c r="I1524" t="s">
        <v>9</v>
      </c>
      <c r="J1524" s="35">
        <v>5000</v>
      </c>
      <c r="K1524" s="35">
        <v>80000</v>
      </c>
    </row>
    <row r="1525" spans="1:11" x14ac:dyDescent="0.25">
      <c r="A1525">
        <v>1520</v>
      </c>
      <c r="B1525" t="s">
        <v>1029</v>
      </c>
      <c r="C1525" t="s">
        <v>4385</v>
      </c>
      <c r="D1525" t="s">
        <v>1031</v>
      </c>
      <c r="E1525" t="s">
        <v>4386</v>
      </c>
      <c r="F1525" s="40">
        <v>45196</v>
      </c>
      <c r="G1525" t="s">
        <v>411</v>
      </c>
      <c r="H1525" t="s">
        <v>410</v>
      </c>
      <c r="I1525" t="s">
        <v>9</v>
      </c>
      <c r="J1525" s="35">
        <v>5000</v>
      </c>
      <c r="K1525" s="35">
        <v>70000</v>
      </c>
    </row>
    <row r="1526" spans="1:11" x14ac:dyDescent="0.25">
      <c r="A1526">
        <v>1521</v>
      </c>
      <c r="B1526" t="s">
        <v>1466</v>
      </c>
      <c r="C1526" t="s">
        <v>4387</v>
      </c>
      <c r="D1526" t="s">
        <v>1468</v>
      </c>
      <c r="E1526" t="s">
        <v>4388</v>
      </c>
      <c r="F1526" s="40">
        <v>45196</v>
      </c>
      <c r="G1526" t="s">
        <v>475</v>
      </c>
      <c r="H1526" t="s">
        <v>474</v>
      </c>
      <c r="I1526" t="s">
        <v>9</v>
      </c>
      <c r="J1526" s="35">
        <v>5000</v>
      </c>
      <c r="K1526" s="35">
        <v>65000</v>
      </c>
    </row>
    <row r="1527" spans="1:11" x14ac:dyDescent="0.25">
      <c r="A1527">
        <v>1522</v>
      </c>
      <c r="B1527" t="s">
        <v>1065</v>
      </c>
      <c r="C1527" t="s">
        <v>4389</v>
      </c>
      <c r="D1527" t="s">
        <v>1067</v>
      </c>
      <c r="E1527" t="s">
        <v>4390</v>
      </c>
      <c r="F1527" s="40">
        <v>45196</v>
      </c>
      <c r="G1527" t="s">
        <v>461</v>
      </c>
      <c r="H1527" t="s">
        <v>460</v>
      </c>
      <c r="I1527" t="s">
        <v>9</v>
      </c>
      <c r="J1527" s="35">
        <v>10000</v>
      </c>
      <c r="K1527" s="35">
        <v>50000</v>
      </c>
    </row>
    <row r="1528" spans="1:11" x14ac:dyDescent="0.25">
      <c r="A1528">
        <v>1523</v>
      </c>
      <c r="B1528" t="s">
        <v>1127</v>
      </c>
      <c r="C1528" t="s">
        <v>4391</v>
      </c>
      <c r="D1528" t="s">
        <v>1129</v>
      </c>
      <c r="E1528" t="s">
        <v>4392</v>
      </c>
      <c r="F1528" s="40">
        <v>45196</v>
      </c>
      <c r="G1528" t="s">
        <v>493</v>
      </c>
      <c r="H1528" t="s">
        <v>492</v>
      </c>
      <c r="I1528" t="s">
        <v>9</v>
      </c>
      <c r="J1528" s="35">
        <v>28000</v>
      </c>
      <c r="K1528" s="35">
        <v>341000</v>
      </c>
    </row>
    <row r="1529" spans="1:11" x14ac:dyDescent="0.25">
      <c r="A1529">
        <v>1524</v>
      </c>
      <c r="B1529" t="s">
        <v>1115</v>
      </c>
      <c r="C1529" t="s">
        <v>4393</v>
      </c>
      <c r="D1529" t="s">
        <v>1117</v>
      </c>
      <c r="E1529" t="s">
        <v>4394</v>
      </c>
      <c r="F1529" s="40">
        <v>45196</v>
      </c>
      <c r="G1529" t="s">
        <v>481</v>
      </c>
      <c r="H1529" t="s">
        <v>480</v>
      </c>
      <c r="I1529" t="s">
        <v>9</v>
      </c>
      <c r="J1529" s="35">
        <v>5000</v>
      </c>
      <c r="K1529" s="35">
        <v>40000</v>
      </c>
    </row>
    <row r="1530" spans="1:11" x14ac:dyDescent="0.25">
      <c r="A1530">
        <v>1525</v>
      </c>
      <c r="B1530" t="s">
        <v>1119</v>
      </c>
      <c r="C1530" t="s">
        <v>4395</v>
      </c>
      <c r="D1530" t="s">
        <v>1121</v>
      </c>
      <c r="E1530" t="s">
        <v>4396</v>
      </c>
      <c r="F1530" s="40">
        <v>45196</v>
      </c>
      <c r="G1530" t="s">
        <v>511</v>
      </c>
      <c r="H1530" t="s">
        <v>510</v>
      </c>
      <c r="I1530" t="s">
        <v>9</v>
      </c>
      <c r="J1530" s="35">
        <v>5000</v>
      </c>
      <c r="K1530" s="35">
        <v>50000</v>
      </c>
    </row>
    <row r="1531" spans="1:11" x14ac:dyDescent="0.25">
      <c r="A1531">
        <v>1526</v>
      </c>
      <c r="B1531" t="s">
        <v>1155</v>
      </c>
      <c r="C1531" t="s">
        <v>4397</v>
      </c>
      <c r="D1531" t="s">
        <v>1157</v>
      </c>
      <c r="E1531" t="s">
        <v>4398</v>
      </c>
      <c r="F1531" s="40">
        <v>45196</v>
      </c>
      <c r="G1531" t="s">
        <v>483</v>
      </c>
      <c r="H1531" t="s">
        <v>482</v>
      </c>
      <c r="I1531" t="s">
        <v>9</v>
      </c>
      <c r="J1531" s="35">
        <v>10000</v>
      </c>
      <c r="K1531" s="35">
        <v>130000</v>
      </c>
    </row>
    <row r="1532" spans="1:11" x14ac:dyDescent="0.25">
      <c r="A1532">
        <v>1527</v>
      </c>
      <c r="B1532" t="s">
        <v>1294</v>
      </c>
      <c r="C1532" t="s">
        <v>4399</v>
      </c>
      <c r="D1532" t="s">
        <v>1296</v>
      </c>
      <c r="E1532" t="s">
        <v>4400</v>
      </c>
      <c r="F1532" s="40">
        <v>45198</v>
      </c>
      <c r="G1532" t="s">
        <v>169</v>
      </c>
      <c r="H1532" t="s">
        <v>350</v>
      </c>
      <c r="I1532" t="s">
        <v>9</v>
      </c>
      <c r="J1532" s="35">
        <v>5000</v>
      </c>
      <c r="K1532" s="35">
        <v>75000</v>
      </c>
    </row>
    <row r="1533" spans="1:11" x14ac:dyDescent="0.25">
      <c r="A1533">
        <v>1528</v>
      </c>
      <c r="B1533" t="s">
        <v>599</v>
      </c>
      <c r="C1533" t="s">
        <v>4401</v>
      </c>
      <c r="D1533" t="s">
        <v>601</v>
      </c>
      <c r="E1533" t="s">
        <v>4402</v>
      </c>
      <c r="F1533" s="40">
        <v>45198</v>
      </c>
      <c r="G1533" t="s">
        <v>157</v>
      </c>
      <c r="H1533" t="s">
        <v>156</v>
      </c>
      <c r="I1533" t="s">
        <v>9</v>
      </c>
      <c r="J1533" s="35">
        <v>5000</v>
      </c>
      <c r="K1533" s="35">
        <v>135000</v>
      </c>
    </row>
    <row r="1534" spans="1:11" x14ac:dyDescent="0.25">
      <c r="A1534">
        <v>1529</v>
      </c>
      <c r="B1534" t="s">
        <v>1872</v>
      </c>
      <c r="C1534" t="s">
        <v>4403</v>
      </c>
      <c r="D1534" t="s">
        <v>1874</v>
      </c>
      <c r="E1534" t="s">
        <v>4404</v>
      </c>
      <c r="F1534" s="40">
        <v>45198</v>
      </c>
      <c r="G1534" t="s">
        <v>205</v>
      </c>
      <c r="H1534" t="s">
        <v>204</v>
      </c>
      <c r="I1534" t="s">
        <v>9</v>
      </c>
      <c r="J1534" s="35">
        <v>20000</v>
      </c>
      <c r="K1534" s="35">
        <v>130000</v>
      </c>
    </row>
    <row r="1535" spans="1:11" x14ac:dyDescent="0.25">
      <c r="A1535">
        <v>1530</v>
      </c>
      <c r="B1535" t="s">
        <v>587</v>
      </c>
      <c r="C1535" t="s">
        <v>4405</v>
      </c>
      <c r="D1535" t="s">
        <v>589</v>
      </c>
      <c r="E1535" t="s">
        <v>4406</v>
      </c>
      <c r="F1535" s="40">
        <v>45198</v>
      </c>
      <c r="G1535" t="s">
        <v>168</v>
      </c>
      <c r="H1535" t="s">
        <v>167</v>
      </c>
      <c r="I1535" t="s">
        <v>9</v>
      </c>
      <c r="J1535" s="35">
        <v>10000</v>
      </c>
      <c r="K1535" s="35">
        <v>100000</v>
      </c>
    </row>
    <row r="1536" spans="1:11" x14ac:dyDescent="0.25">
      <c r="A1536">
        <v>1531</v>
      </c>
      <c r="B1536" t="s">
        <v>555</v>
      </c>
      <c r="C1536" t="s">
        <v>4407</v>
      </c>
      <c r="D1536" t="s">
        <v>557</v>
      </c>
      <c r="E1536" t="s">
        <v>4408</v>
      </c>
      <c r="F1536" s="40">
        <v>45198</v>
      </c>
      <c r="G1536" t="s">
        <v>187</v>
      </c>
      <c r="H1536" t="s">
        <v>186</v>
      </c>
      <c r="I1536" t="s">
        <v>9</v>
      </c>
      <c r="J1536" s="35">
        <v>5000</v>
      </c>
      <c r="K1536" s="35">
        <v>85000</v>
      </c>
    </row>
    <row r="1537" spans="1:11" x14ac:dyDescent="0.25">
      <c r="A1537">
        <v>1532</v>
      </c>
      <c r="B1537" t="s">
        <v>1226</v>
      </c>
      <c r="C1537" t="s">
        <v>4409</v>
      </c>
      <c r="D1537" t="s">
        <v>1228</v>
      </c>
      <c r="E1537" t="s">
        <v>4410</v>
      </c>
      <c r="F1537" s="40">
        <v>45198</v>
      </c>
      <c r="G1537" t="s">
        <v>105</v>
      </c>
      <c r="H1537" t="s">
        <v>104</v>
      </c>
      <c r="I1537" t="s">
        <v>9</v>
      </c>
      <c r="J1537" s="35">
        <v>5000</v>
      </c>
      <c r="K1537" s="35">
        <v>92000</v>
      </c>
    </row>
    <row r="1538" spans="1:11" x14ac:dyDescent="0.25">
      <c r="A1538">
        <v>1533</v>
      </c>
      <c r="B1538" t="s">
        <v>1246</v>
      </c>
      <c r="C1538" t="s">
        <v>4411</v>
      </c>
      <c r="D1538" t="s">
        <v>1248</v>
      </c>
      <c r="E1538" t="s">
        <v>4412</v>
      </c>
      <c r="F1538" s="40">
        <v>45198</v>
      </c>
      <c r="G1538" t="s">
        <v>81</v>
      </c>
      <c r="H1538" t="s">
        <v>80</v>
      </c>
      <c r="I1538" t="s">
        <v>9</v>
      </c>
      <c r="J1538" s="35">
        <v>25000</v>
      </c>
      <c r="K1538" s="35">
        <v>185000</v>
      </c>
    </row>
    <row r="1539" spans="1:11" x14ac:dyDescent="0.25">
      <c r="A1539">
        <v>1534</v>
      </c>
      <c r="B1539" t="s">
        <v>1238</v>
      </c>
      <c r="C1539" t="s">
        <v>4413</v>
      </c>
      <c r="D1539" t="s">
        <v>1240</v>
      </c>
      <c r="E1539" t="s">
        <v>4414</v>
      </c>
      <c r="F1539" s="40">
        <v>45198</v>
      </c>
      <c r="G1539" t="s">
        <v>101</v>
      </c>
      <c r="H1539" t="s">
        <v>100</v>
      </c>
      <c r="I1539" t="s">
        <v>9</v>
      </c>
      <c r="J1539" s="35">
        <v>100000</v>
      </c>
      <c r="K1539" s="35">
        <v>235000</v>
      </c>
    </row>
    <row r="1540" spans="1:11" x14ac:dyDescent="0.25">
      <c r="A1540">
        <v>1535</v>
      </c>
      <c r="B1540" t="s">
        <v>1280</v>
      </c>
      <c r="C1540" t="s">
        <v>4415</v>
      </c>
      <c r="D1540" t="s">
        <v>1282</v>
      </c>
      <c r="E1540" t="s">
        <v>4416</v>
      </c>
      <c r="F1540" s="40">
        <v>45198</v>
      </c>
      <c r="G1540" t="s">
        <v>99</v>
      </c>
      <c r="H1540" t="s">
        <v>98</v>
      </c>
      <c r="I1540" t="s">
        <v>9</v>
      </c>
      <c r="J1540" s="35">
        <v>10000</v>
      </c>
      <c r="K1540" s="35">
        <v>160000</v>
      </c>
    </row>
    <row r="1541" spans="1:11" x14ac:dyDescent="0.25">
      <c r="A1541">
        <v>1536</v>
      </c>
      <c r="B1541" t="s">
        <v>1272</v>
      </c>
      <c r="C1541" t="s">
        <v>4417</v>
      </c>
      <c r="D1541" t="s">
        <v>1274</v>
      </c>
      <c r="E1541" t="s">
        <v>4418</v>
      </c>
      <c r="F1541" s="40">
        <v>45198</v>
      </c>
      <c r="G1541" t="s">
        <v>97</v>
      </c>
      <c r="H1541" t="s">
        <v>96</v>
      </c>
      <c r="I1541" t="s">
        <v>9</v>
      </c>
      <c r="J1541" s="35">
        <v>10000</v>
      </c>
      <c r="K1541" s="35">
        <v>150000</v>
      </c>
    </row>
    <row r="1542" spans="1:11" x14ac:dyDescent="0.25">
      <c r="A1542">
        <v>1537</v>
      </c>
      <c r="B1542" t="s">
        <v>56</v>
      </c>
      <c r="C1542" t="s">
        <v>4419</v>
      </c>
      <c r="D1542" t="s">
        <v>523</v>
      </c>
      <c r="E1542" t="s">
        <v>4420</v>
      </c>
      <c r="F1542" s="40">
        <v>45198</v>
      </c>
      <c r="G1542" t="s">
        <v>48</v>
      </c>
      <c r="H1542" t="s">
        <v>70</v>
      </c>
      <c r="I1542" t="s">
        <v>9</v>
      </c>
      <c r="J1542" s="35">
        <v>5000</v>
      </c>
      <c r="K1542" s="35">
        <v>65000</v>
      </c>
    </row>
    <row r="1543" spans="1:11" x14ac:dyDescent="0.25">
      <c r="A1543">
        <v>1538</v>
      </c>
      <c r="B1543" t="s">
        <v>2209</v>
      </c>
      <c r="C1543" t="s">
        <v>4421</v>
      </c>
      <c r="D1543" t="s">
        <v>2211</v>
      </c>
      <c r="E1543" t="s">
        <v>4422</v>
      </c>
      <c r="F1543" s="40">
        <v>45198</v>
      </c>
      <c r="G1543" t="s">
        <v>505</v>
      </c>
      <c r="H1543" t="s">
        <v>504</v>
      </c>
      <c r="I1543" t="s">
        <v>9</v>
      </c>
      <c r="J1543" s="35">
        <v>10000</v>
      </c>
      <c r="K1543" s="35">
        <v>75000</v>
      </c>
    </row>
    <row r="1544" spans="1:11" x14ac:dyDescent="0.25">
      <c r="A1544">
        <v>1539</v>
      </c>
      <c r="B1544" t="s">
        <v>1127</v>
      </c>
      <c r="C1544" t="s">
        <v>4423</v>
      </c>
      <c r="D1544" t="s">
        <v>1129</v>
      </c>
      <c r="E1544" t="s">
        <v>4424</v>
      </c>
      <c r="F1544" s="40">
        <v>45198</v>
      </c>
      <c r="G1544" t="s">
        <v>493</v>
      </c>
      <c r="H1544" t="s">
        <v>492</v>
      </c>
      <c r="I1544" t="s">
        <v>9</v>
      </c>
      <c r="J1544" s="35">
        <v>22000</v>
      </c>
      <c r="K1544" s="35">
        <v>357000</v>
      </c>
    </row>
    <row r="1545" spans="1:11" x14ac:dyDescent="0.25">
      <c r="A1545">
        <v>1540</v>
      </c>
      <c r="B1545" t="s">
        <v>2520</v>
      </c>
      <c r="C1545" t="s">
        <v>4425</v>
      </c>
      <c r="D1545" t="s">
        <v>2522</v>
      </c>
      <c r="E1545" t="s">
        <v>4426</v>
      </c>
      <c r="F1545" s="40">
        <v>45198</v>
      </c>
      <c r="G1545" t="s">
        <v>495</v>
      </c>
      <c r="H1545" t="s">
        <v>494</v>
      </c>
      <c r="I1545" t="s">
        <v>9</v>
      </c>
      <c r="J1545" s="35">
        <v>300000</v>
      </c>
      <c r="K1545" s="35">
        <v>1000000</v>
      </c>
    </row>
    <row r="1546" spans="1:11" x14ac:dyDescent="0.25">
      <c r="A1546">
        <v>1541</v>
      </c>
      <c r="B1546" t="s">
        <v>1131</v>
      </c>
      <c r="C1546" t="s">
        <v>4427</v>
      </c>
      <c r="D1546" t="s">
        <v>1133</v>
      </c>
      <c r="E1546" t="s">
        <v>4428</v>
      </c>
      <c r="F1546" s="40">
        <v>45198</v>
      </c>
      <c r="G1546" t="s">
        <v>487</v>
      </c>
      <c r="H1546" t="s">
        <v>486</v>
      </c>
      <c r="I1546" t="s">
        <v>9</v>
      </c>
      <c r="J1546" s="35">
        <v>5000</v>
      </c>
      <c r="K1546" s="35">
        <v>51000</v>
      </c>
    </row>
    <row r="1547" spans="1:11" x14ac:dyDescent="0.25">
      <c r="A1547">
        <v>1542</v>
      </c>
      <c r="B1547" t="s">
        <v>1580</v>
      </c>
      <c r="C1547" t="s">
        <v>4429</v>
      </c>
      <c r="D1547" t="s">
        <v>1582</v>
      </c>
      <c r="E1547" t="s">
        <v>4430</v>
      </c>
      <c r="F1547" s="40">
        <v>45198</v>
      </c>
      <c r="G1547" t="s">
        <v>497</v>
      </c>
      <c r="H1547" t="s">
        <v>496</v>
      </c>
      <c r="I1547" t="s">
        <v>9</v>
      </c>
      <c r="J1547" s="35">
        <v>20000</v>
      </c>
      <c r="K1547" s="35">
        <v>216000</v>
      </c>
    </row>
    <row r="1548" spans="1:11" x14ac:dyDescent="0.25">
      <c r="A1548">
        <v>1543</v>
      </c>
      <c r="B1548" t="s">
        <v>3756</v>
      </c>
      <c r="C1548" t="s">
        <v>4431</v>
      </c>
      <c r="D1548" t="s">
        <v>3758</v>
      </c>
      <c r="E1548" t="s">
        <v>4432</v>
      </c>
      <c r="F1548" s="40">
        <v>45198</v>
      </c>
      <c r="G1548" t="s">
        <v>503</v>
      </c>
      <c r="H1548" t="s">
        <v>502</v>
      </c>
      <c r="I1548" t="s">
        <v>9</v>
      </c>
      <c r="J1548" s="35">
        <v>10000</v>
      </c>
      <c r="K1548" s="35">
        <v>60000</v>
      </c>
    </row>
    <row r="1549" spans="1:11" x14ac:dyDescent="0.25">
      <c r="A1549">
        <v>1544</v>
      </c>
      <c r="B1549" t="s">
        <v>1069</v>
      </c>
      <c r="C1549" t="s">
        <v>4433</v>
      </c>
      <c r="D1549" t="s">
        <v>1071</v>
      </c>
      <c r="E1549" t="s">
        <v>4434</v>
      </c>
      <c r="F1549" s="40">
        <v>45198</v>
      </c>
      <c r="G1549" t="s">
        <v>435</v>
      </c>
      <c r="H1549" t="s">
        <v>434</v>
      </c>
      <c r="I1549" t="s">
        <v>9</v>
      </c>
      <c r="J1549" s="35">
        <v>10000</v>
      </c>
      <c r="K1549" s="35">
        <v>125000</v>
      </c>
    </row>
    <row r="1550" spans="1:11" x14ac:dyDescent="0.25">
      <c r="A1550">
        <v>1545</v>
      </c>
      <c r="B1550" t="s">
        <v>1017</v>
      </c>
      <c r="C1550" t="s">
        <v>4435</v>
      </c>
      <c r="D1550" t="s">
        <v>1019</v>
      </c>
      <c r="E1550" t="s">
        <v>4436</v>
      </c>
      <c r="F1550" s="40">
        <v>45198</v>
      </c>
      <c r="G1550" t="s">
        <v>445</v>
      </c>
      <c r="H1550" t="s">
        <v>444</v>
      </c>
      <c r="I1550" t="s">
        <v>9</v>
      </c>
      <c r="J1550" s="35">
        <v>5000</v>
      </c>
      <c r="K1550" s="35">
        <v>130000</v>
      </c>
    </row>
    <row r="1551" spans="1:11" x14ac:dyDescent="0.25">
      <c r="A1551">
        <v>1546</v>
      </c>
      <c r="B1551" t="s">
        <v>1712</v>
      </c>
      <c r="C1551" t="s">
        <v>4437</v>
      </c>
      <c r="D1551" t="s">
        <v>1714</v>
      </c>
      <c r="E1551" t="s">
        <v>4438</v>
      </c>
      <c r="F1551" s="40">
        <v>45198</v>
      </c>
      <c r="G1551" t="s">
        <v>465</v>
      </c>
      <c r="H1551" t="s">
        <v>464</v>
      </c>
      <c r="I1551" t="s">
        <v>9</v>
      </c>
      <c r="J1551" s="35">
        <v>5000</v>
      </c>
      <c r="K1551" s="35">
        <v>70000</v>
      </c>
    </row>
    <row r="1552" spans="1:11" x14ac:dyDescent="0.25">
      <c r="A1552">
        <v>1547</v>
      </c>
      <c r="B1552" t="s">
        <v>1057</v>
      </c>
      <c r="C1552" t="s">
        <v>4439</v>
      </c>
      <c r="D1552" t="s">
        <v>1059</v>
      </c>
      <c r="E1552" t="s">
        <v>4440</v>
      </c>
      <c r="F1552" s="40">
        <v>45198</v>
      </c>
      <c r="G1552" t="s">
        <v>449</v>
      </c>
      <c r="H1552" t="s">
        <v>448</v>
      </c>
      <c r="I1552" t="s">
        <v>9</v>
      </c>
      <c r="J1552" s="35">
        <v>6000</v>
      </c>
      <c r="K1552" s="35">
        <v>54000</v>
      </c>
    </row>
    <row r="1553" spans="1:11" x14ac:dyDescent="0.25">
      <c r="A1553">
        <v>1548</v>
      </c>
      <c r="B1553" t="s">
        <v>1029</v>
      </c>
      <c r="C1553" t="s">
        <v>4441</v>
      </c>
      <c r="D1553" t="s">
        <v>1031</v>
      </c>
      <c r="E1553" t="s">
        <v>4442</v>
      </c>
      <c r="F1553" s="40">
        <v>45198</v>
      </c>
      <c r="G1553" t="s">
        <v>411</v>
      </c>
      <c r="H1553" t="s">
        <v>410</v>
      </c>
      <c r="I1553" t="s">
        <v>9</v>
      </c>
      <c r="J1553" s="35">
        <v>5000</v>
      </c>
      <c r="K1553" s="35">
        <v>75000</v>
      </c>
    </row>
    <row r="1554" spans="1:11" x14ac:dyDescent="0.25">
      <c r="A1554">
        <v>1549</v>
      </c>
      <c r="B1554" t="s">
        <v>1480</v>
      </c>
      <c r="C1554" t="s">
        <v>4443</v>
      </c>
      <c r="D1554" t="s">
        <v>1482</v>
      </c>
      <c r="E1554" t="s">
        <v>4444</v>
      </c>
      <c r="F1554" s="40">
        <v>45198</v>
      </c>
      <c r="G1554" t="s">
        <v>421</v>
      </c>
      <c r="H1554" t="s">
        <v>420</v>
      </c>
      <c r="I1554" t="s">
        <v>9</v>
      </c>
      <c r="J1554" s="35">
        <v>3000</v>
      </c>
      <c r="K1554" s="35">
        <v>44000</v>
      </c>
    </row>
    <row r="1555" spans="1:11" x14ac:dyDescent="0.25">
      <c r="A1555">
        <v>1550</v>
      </c>
      <c r="B1555" t="s">
        <v>1452</v>
      </c>
      <c r="C1555" t="s">
        <v>4445</v>
      </c>
      <c r="D1555" t="s">
        <v>1454</v>
      </c>
      <c r="E1555" t="s">
        <v>4446</v>
      </c>
      <c r="F1555" s="40">
        <v>45198</v>
      </c>
      <c r="G1555" t="s">
        <v>433</v>
      </c>
      <c r="H1555" t="s">
        <v>432</v>
      </c>
      <c r="I1555" t="s">
        <v>9</v>
      </c>
      <c r="J1555" s="35">
        <v>5000</v>
      </c>
      <c r="K1555" s="35">
        <v>70000</v>
      </c>
    </row>
    <row r="1556" spans="1:11" x14ac:dyDescent="0.25">
      <c r="A1556">
        <v>1551</v>
      </c>
      <c r="B1556" t="s">
        <v>1718</v>
      </c>
      <c r="C1556" t="s">
        <v>4447</v>
      </c>
      <c r="D1556" t="s">
        <v>1720</v>
      </c>
      <c r="E1556" t="s">
        <v>4448</v>
      </c>
      <c r="F1556" s="40">
        <v>45198</v>
      </c>
      <c r="G1556" t="s">
        <v>431</v>
      </c>
      <c r="H1556" t="s">
        <v>430</v>
      </c>
      <c r="I1556" t="s">
        <v>9</v>
      </c>
      <c r="J1556" s="35">
        <v>22000</v>
      </c>
      <c r="K1556" s="35">
        <v>394000</v>
      </c>
    </row>
    <row r="1557" spans="1:11" x14ac:dyDescent="0.25">
      <c r="A1557">
        <v>1552</v>
      </c>
      <c r="B1557" t="s">
        <v>667</v>
      </c>
      <c r="C1557" t="s">
        <v>4449</v>
      </c>
      <c r="D1557" t="s">
        <v>669</v>
      </c>
      <c r="E1557" t="s">
        <v>4450</v>
      </c>
      <c r="F1557" s="40">
        <v>45198</v>
      </c>
      <c r="G1557" t="s">
        <v>217</v>
      </c>
      <c r="H1557" t="s">
        <v>216</v>
      </c>
      <c r="I1557" t="s">
        <v>9</v>
      </c>
      <c r="J1557" s="35">
        <v>5000</v>
      </c>
      <c r="K1557" s="35">
        <v>115000</v>
      </c>
    </row>
    <row r="1558" spans="1:11" x14ac:dyDescent="0.25">
      <c r="A1558">
        <v>1553</v>
      </c>
      <c r="B1558" t="s">
        <v>965</v>
      </c>
      <c r="C1558" t="s">
        <v>4451</v>
      </c>
      <c r="D1558" t="s">
        <v>967</v>
      </c>
      <c r="E1558" t="s">
        <v>4452</v>
      </c>
      <c r="F1558" s="40">
        <v>45198</v>
      </c>
      <c r="G1558" t="s">
        <v>255</v>
      </c>
      <c r="H1558" t="s">
        <v>254</v>
      </c>
      <c r="I1558" t="s">
        <v>9</v>
      </c>
      <c r="J1558" s="35">
        <v>20000</v>
      </c>
      <c r="K1558" s="35">
        <v>110000</v>
      </c>
    </row>
    <row r="1559" spans="1:11" x14ac:dyDescent="0.25">
      <c r="A1559">
        <v>1554</v>
      </c>
      <c r="B1559" t="s">
        <v>675</v>
      </c>
      <c r="C1559" t="s">
        <v>4453</v>
      </c>
      <c r="D1559" t="s">
        <v>677</v>
      </c>
      <c r="E1559" t="s">
        <v>4454</v>
      </c>
      <c r="F1559" s="40">
        <v>45198</v>
      </c>
      <c r="G1559" t="s">
        <v>237</v>
      </c>
      <c r="H1559" t="s">
        <v>236</v>
      </c>
      <c r="I1559" t="s">
        <v>9</v>
      </c>
      <c r="J1559" s="35">
        <v>5000</v>
      </c>
      <c r="K1559" s="35">
        <v>75000</v>
      </c>
    </row>
    <row r="1560" spans="1:11" x14ac:dyDescent="0.25">
      <c r="A1560">
        <v>1555</v>
      </c>
      <c r="B1560" t="s">
        <v>639</v>
      </c>
      <c r="C1560" t="s">
        <v>4455</v>
      </c>
      <c r="D1560" t="s">
        <v>641</v>
      </c>
      <c r="E1560" t="s">
        <v>4456</v>
      </c>
      <c r="F1560" s="40">
        <v>45198</v>
      </c>
      <c r="G1560" t="s">
        <v>259</v>
      </c>
      <c r="H1560" t="s">
        <v>258</v>
      </c>
      <c r="I1560" t="s">
        <v>9</v>
      </c>
      <c r="J1560" s="35">
        <v>5000</v>
      </c>
      <c r="K1560" s="35">
        <v>95000</v>
      </c>
    </row>
    <row r="1561" spans="1:11" x14ac:dyDescent="0.25">
      <c r="A1561">
        <v>1556</v>
      </c>
      <c r="B1561" t="s">
        <v>683</v>
      </c>
      <c r="C1561" t="s">
        <v>4457</v>
      </c>
      <c r="D1561" t="s">
        <v>685</v>
      </c>
      <c r="E1561" t="s">
        <v>4458</v>
      </c>
      <c r="F1561" s="40">
        <v>45198</v>
      </c>
      <c r="G1561" t="s">
        <v>215</v>
      </c>
      <c r="H1561" t="s">
        <v>214</v>
      </c>
      <c r="I1561" t="s">
        <v>9</v>
      </c>
      <c r="J1561" s="35">
        <v>5000</v>
      </c>
      <c r="K1561" s="35">
        <v>50000</v>
      </c>
    </row>
    <row r="1562" spans="1:11" x14ac:dyDescent="0.25">
      <c r="A1562">
        <v>1557</v>
      </c>
      <c r="B1562" t="s">
        <v>647</v>
      </c>
      <c r="C1562" t="s">
        <v>4459</v>
      </c>
      <c r="D1562" t="s">
        <v>649</v>
      </c>
      <c r="E1562" t="s">
        <v>4460</v>
      </c>
      <c r="F1562" s="40">
        <v>45198</v>
      </c>
      <c r="G1562" t="s">
        <v>261</v>
      </c>
      <c r="H1562" t="s">
        <v>260</v>
      </c>
      <c r="I1562" t="s">
        <v>9</v>
      </c>
      <c r="J1562" s="35">
        <v>11000</v>
      </c>
      <c r="K1562" s="35">
        <v>253000</v>
      </c>
    </row>
    <row r="1563" spans="1:11" x14ac:dyDescent="0.25">
      <c r="A1563">
        <v>1558</v>
      </c>
      <c r="B1563" t="s">
        <v>671</v>
      </c>
      <c r="C1563" t="s">
        <v>4461</v>
      </c>
      <c r="D1563" t="s">
        <v>673</v>
      </c>
      <c r="E1563" t="s">
        <v>4462</v>
      </c>
      <c r="F1563" s="40">
        <v>45198</v>
      </c>
      <c r="G1563" t="s">
        <v>227</v>
      </c>
      <c r="H1563" t="s">
        <v>226</v>
      </c>
      <c r="I1563" t="s">
        <v>9</v>
      </c>
      <c r="J1563" s="35">
        <v>10000</v>
      </c>
      <c r="K1563" s="35">
        <v>110000</v>
      </c>
    </row>
    <row r="1564" spans="1:11" x14ac:dyDescent="0.25">
      <c r="A1564">
        <v>1559</v>
      </c>
      <c r="B1564" t="s">
        <v>2693</v>
      </c>
      <c r="C1564" t="s">
        <v>4463</v>
      </c>
      <c r="D1564" t="s">
        <v>2695</v>
      </c>
      <c r="E1564" t="s">
        <v>4464</v>
      </c>
      <c r="F1564" s="40">
        <v>45198</v>
      </c>
      <c r="G1564" t="s">
        <v>788</v>
      </c>
      <c r="H1564" t="s">
        <v>787</v>
      </c>
      <c r="I1564" t="s">
        <v>9</v>
      </c>
      <c r="J1564" s="35">
        <v>20000</v>
      </c>
      <c r="K1564" s="35">
        <v>130000</v>
      </c>
    </row>
    <row r="1565" spans="1:11" x14ac:dyDescent="0.25">
      <c r="A1565">
        <v>1560</v>
      </c>
      <c r="B1565" t="s">
        <v>2687</v>
      </c>
      <c r="C1565" t="s">
        <v>4465</v>
      </c>
      <c r="D1565" t="s">
        <v>2689</v>
      </c>
      <c r="E1565" t="s">
        <v>4466</v>
      </c>
      <c r="F1565" s="40">
        <v>45198</v>
      </c>
      <c r="G1565" t="s">
        <v>826</v>
      </c>
      <c r="H1565" t="s">
        <v>825</v>
      </c>
      <c r="I1565" t="s">
        <v>9</v>
      </c>
      <c r="J1565" s="35">
        <v>50000</v>
      </c>
      <c r="K1565" s="35">
        <v>150000</v>
      </c>
    </row>
    <row r="1566" spans="1:11" x14ac:dyDescent="0.25">
      <c r="A1566">
        <v>1561</v>
      </c>
      <c r="B1566" t="s">
        <v>1804</v>
      </c>
      <c r="C1566" t="s">
        <v>4467</v>
      </c>
      <c r="D1566" t="s">
        <v>1806</v>
      </c>
      <c r="E1566" t="s">
        <v>4468</v>
      </c>
      <c r="F1566" s="40">
        <v>45198</v>
      </c>
      <c r="G1566" t="s">
        <v>848</v>
      </c>
      <c r="H1566" t="s">
        <v>847</v>
      </c>
      <c r="I1566" t="s">
        <v>9</v>
      </c>
      <c r="J1566" s="35">
        <v>10000</v>
      </c>
      <c r="K1566" s="35">
        <v>55000</v>
      </c>
    </row>
    <row r="1567" spans="1:11" x14ac:dyDescent="0.25">
      <c r="A1567">
        <v>1562</v>
      </c>
      <c r="B1567" t="s">
        <v>1824</v>
      </c>
      <c r="C1567" t="s">
        <v>4469</v>
      </c>
      <c r="D1567" t="s">
        <v>1826</v>
      </c>
      <c r="E1567" t="s">
        <v>4470</v>
      </c>
      <c r="F1567" s="40">
        <v>45198</v>
      </c>
      <c r="G1567" t="s">
        <v>860</v>
      </c>
      <c r="H1567" t="s">
        <v>859</v>
      </c>
      <c r="I1567" t="s">
        <v>9</v>
      </c>
      <c r="J1567" s="35">
        <v>10000</v>
      </c>
      <c r="K1567" s="35">
        <v>20000</v>
      </c>
    </row>
    <row r="1568" spans="1:11" x14ac:dyDescent="0.25">
      <c r="A1568">
        <v>1563</v>
      </c>
      <c r="B1568" t="s">
        <v>1820</v>
      </c>
      <c r="C1568" t="s">
        <v>4471</v>
      </c>
      <c r="D1568" t="s">
        <v>1822</v>
      </c>
      <c r="E1568" t="s">
        <v>4472</v>
      </c>
      <c r="F1568" s="40">
        <v>45198</v>
      </c>
      <c r="G1568" t="s">
        <v>862</v>
      </c>
      <c r="H1568" t="s">
        <v>861</v>
      </c>
      <c r="I1568" t="s">
        <v>9</v>
      </c>
      <c r="J1568" s="35">
        <v>50000</v>
      </c>
      <c r="K1568" s="35">
        <v>550000</v>
      </c>
    </row>
    <row r="1569" spans="1:11" x14ac:dyDescent="0.25">
      <c r="A1569">
        <v>1564</v>
      </c>
      <c r="B1569" t="s">
        <v>1360</v>
      </c>
      <c r="C1569" t="s">
        <v>4473</v>
      </c>
      <c r="D1569" t="s">
        <v>1362</v>
      </c>
      <c r="E1569" t="s">
        <v>4474</v>
      </c>
      <c r="F1569" s="40">
        <v>45198</v>
      </c>
      <c r="G1569" t="s">
        <v>844</v>
      </c>
      <c r="H1569" t="s">
        <v>843</v>
      </c>
      <c r="I1569" t="s">
        <v>9</v>
      </c>
      <c r="J1569" s="35">
        <v>25000</v>
      </c>
      <c r="K1569" s="35">
        <v>183000</v>
      </c>
    </row>
    <row r="1570" spans="1:11" x14ac:dyDescent="0.25">
      <c r="A1570">
        <v>1565</v>
      </c>
      <c r="B1570" t="s">
        <v>3332</v>
      </c>
      <c r="C1570" t="s">
        <v>4475</v>
      </c>
      <c r="D1570" t="s">
        <v>3334</v>
      </c>
      <c r="E1570" t="s">
        <v>4476</v>
      </c>
      <c r="F1570" s="40">
        <v>45198</v>
      </c>
      <c r="G1570" t="s">
        <v>850</v>
      </c>
      <c r="H1570" t="s">
        <v>849</v>
      </c>
      <c r="I1570" t="s">
        <v>9</v>
      </c>
      <c r="J1570" s="35">
        <v>10000</v>
      </c>
      <c r="K1570" s="35">
        <v>50000</v>
      </c>
    </row>
    <row r="1571" spans="1:11" x14ac:dyDescent="0.25">
      <c r="A1571">
        <v>1566</v>
      </c>
      <c r="B1571" t="s">
        <v>1370</v>
      </c>
      <c r="C1571" t="s">
        <v>4477</v>
      </c>
      <c r="D1571" t="s">
        <v>1372</v>
      </c>
      <c r="E1571" t="s">
        <v>4478</v>
      </c>
      <c r="F1571" s="40">
        <v>45198</v>
      </c>
      <c r="G1571" t="s">
        <v>864</v>
      </c>
      <c r="H1571" t="s">
        <v>863</v>
      </c>
      <c r="I1571" t="s">
        <v>9</v>
      </c>
      <c r="J1571" s="35">
        <v>10000</v>
      </c>
      <c r="K1571" s="35">
        <v>135000</v>
      </c>
    </row>
    <row r="1572" spans="1:11" x14ac:dyDescent="0.25">
      <c r="A1572">
        <v>1567</v>
      </c>
      <c r="B1572" t="s">
        <v>623</v>
      </c>
      <c r="C1572" t="s">
        <v>4479</v>
      </c>
      <c r="D1572" t="s">
        <v>625</v>
      </c>
      <c r="E1572" t="s">
        <v>4480</v>
      </c>
      <c r="F1572" s="40">
        <v>45198</v>
      </c>
      <c r="G1572" t="s">
        <v>127</v>
      </c>
      <c r="H1572" t="s">
        <v>126</v>
      </c>
      <c r="I1572" t="s">
        <v>9</v>
      </c>
      <c r="J1572" s="35">
        <v>6000</v>
      </c>
      <c r="K1572" s="35">
        <v>97000</v>
      </c>
    </row>
    <row r="1573" spans="1:11" x14ac:dyDescent="0.25">
      <c r="A1573">
        <v>1568</v>
      </c>
      <c r="B1573" t="s">
        <v>3874</v>
      </c>
      <c r="C1573" t="s">
        <v>4481</v>
      </c>
      <c r="D1573" t="s">
        <v>3876</v>
      </c>
      <c r="E1573" t="s">
        <v>4482</v>
      </c>
      <c r="F1573" s="40">
        <v>45198</v>
      </c>
      <c r="G1573" t="s">
        <v>111</v>
      </c>
      <c r="H1573" t="s">
        <v>110</v>
      </c>
      <c r="I1573" t="s">
        <v>9</v>
      </c>
      <c r="J1573" s="35">
        <v>5000</v>
      </c>
      <c r="K1573" s="35">
        <v>31000</v>
      </c>
    </row>
    <row r="1574" spans="1:11" x14ac:dyDescent="0.25">
      <c r="A1574">
        <v>1569</v>
      </c>
      <c r="B1574" t="s">
        <v>615</v>
      </c>
      <c r="C1574" t="s">
        <v>4483</v>
      </c>
      <c r="D1574" t="s">
        <v>617</v>
      </c>
      <c r="E1574" t="s">
        <v>4484</v>
      </c>
      <c r="F1574" s="40">
        <v>45198</v>
      </c>
      <c r="G1574" t="s">
        <v>115</v>
      </c>
      <c r="H1574" t="s">
        <v>114</v>
      </c>
      <c r="I1574" t="s">
        <v>9</v>
      </c>
      <c r="J1574" s="35">
        <v>5000</v>
      </c>
      <c r="K1574" s="35">
        <v>95000</v>
      </c>
    </row>
    <row r="1575" spans="1:11" x14ac:dyDescent="0.25">
      <c r="A1575">
        <v>1570</v>
      </c>
      <c r="B1575" t="s">
        <v>2705</v>
      </c>
      <c r="C1575" t="s">
        <v>4485</v>
      </c>
      <c r="D1575" t="s">
        <v>2707</v>
      </c>
      <c r="E1575" t="s">
        <v>4486</v>
      </c>
      <c r="F1575" s="40">
        <v>45198</v>
      </c>
      <c r="G1575" t="s">
        <v>121</v>
      </c>
      <c r="H1575" t="s">
        <v>120</v>
      </c>
      <c r="I1575" t="s">
        <v>9</v>
      </c>
      <c r="J1575" s="35">
        <v>5000</v>
      </c>
      <c r="K1575" s="35">
        <v>36000</v>
      </c>
    </row>
    <row r="1576" spans="1:11" x14ac:dyDescent="0.25">
      <c r="A1576">
        <v>1571</v>
      </c>
      <c r="B1576" t="s">
        <v>1007</v>
      </c>
      <c r="C1576" t="s">
        <v>4487</v>
      </c>
      <c r="D1576" t="s">
        <v>1009</v>
      </c>
      <c r="E1576" t="s">
        <v>4488</v>
      </c>
      <c r="F1576" s="40">
        <v>45198</v>
      </c>
      <c r="G1576" t="s">
        <v>123</v>
      </c>
      <c r="H1576" t="s">
        <v>122</v>
      </c>
      <c r="I1576" t="s">
        <v>9</v>
      </c>
      <c r="J1576" s="35">
        <v>6000</v>
      </c>
      <c r="K1576" s="35">
        <v>82000</v>
      </c>
    </row>
    <row r="1577" spans="1:11" x14ac:dyDescent="0.25">
      <c r="A1577">
        <v>1572</v>
      </c>
      <c r="B1577" t="s">
        <v>591</v>
      </c>
      <c r="C1577" t="s">
        <v>4489</v>
      </c>
      <c r="D1577" t="s">
        <v>593</v>
      </c>
      <c r="E1577" t="s">
        <v>4490</v>
      </c>
      <c r="F1577" s="40">
        <v>45198</v>
      </c>
      <c r="G1577" t="s">
        <v>155</v>
      </c>
      <c r="H1577" t="s">
        <v>154</v>
      </c>
      <c r="I1577" t="s">
        <v>9</v>
      </c>
      <c r="J1577" s="35">
        <v>25000</v>
      </c>
      <c r="K1577" s="35">
        <v>225000</v>
      </c>
    </row>
    <row r="1578" spans="1:11" x14ac:dyDescent="0.25">
      <c r="A1578">
        <v>1573</v>
      </c>
      <c r="B1578" t="s">
        <v>3422</v>
      </c>
      <c r="C1578" t="s">
        <v>4491</v>
      </c>
      <c r="D1578" t="s">
        <v>4492</v>
      </c>
      <c r="E1578" t="s">
        <v>4493</v>
      </c>
      <c r="F1578" s="40">
        <v>45201</v>
      </c>
      <c r="G1578" t="s">
        <v>2742</v>
      </c>
      <c r="H1578" t="s">
        <v>2741</v>
      </c>
      <c r="I1578" t="s">
        <v>9</v>
      </c>
      <c r="J1578" s="35">
        <v>20000</v>
      </c>
      <c r="K1578" s="35">
        <v>110000</v>
      </c>
    </row>
    <row r="1579" spans="1:11" x14ac:dyDescent="0.25">
      <c r="A1579">
        <v>1574</v>
      </c>
      <c r="B1579" t="s">
        <v>525</v>
      </c>
      <c r="C1579" t="s">
        <v>4494</v>
      </c>
      <c r="D1579" t="s">
        <v>4495</v>
      </c>
      <c r="E1579" t="s">
        <v>4496</v>
      </c>
      <c r="F1579" s="40">
        <v>45201</v>
      </c>
      <c r="G1579" t="s">
        <v>279</v>
      </c>
      <c r="H1579" t="s">
        <v>278</v>
      </c>
      <c r="I1579" t="s">
        <v>9</v>
      </c>
      <c r="J1579" s="35">
        <v>45000</v>
      </c>
      <c r="K1579" s="35">
        <v>210000</v>
      </c>
    </row>
    <row r="1580" spans="1:11" x14ac:dyDescent="0.25">
      <c r="A1580">
        <v>1575</v>
      </c>
      <c r="B1580" t="s">
        <v>541</v>
      </c>
      <c r="C1580" t="s">
        <v>4497</v>
      </c>
      <c r="D1580" t="s">
        <v>4498</v>
      </c>
      <c r="E1580" t="s">
        <v>4499</v>
      </c>
      <c r="F1580" s="40">
        <v>45201</v>
      </c>
      <c r="G1580" t="s">
        <v>291</v>
      </c>
      <c r="H1580" t="s">
        <v>290</v>
      </c>
      <c r="I1580" t="s">
        <v>9</v>
      </c>
      <c r="J1580" s="35">
        <v>40000</v>
      </c>
      <c r="K1580" s="35">
        <v>250000</v>
      </c>
    </row>
    <row r="1581" spans="1:11" x14ac:dyDescent="0.25">
      <c r="A1581">
        <v>1576</v>
      </c>
      <c r="B1581" t="s">
        <v>567</v>
      </c>
      <c r="C1581" t="s">
        <v>4500</v>
      </c>
      <c r="D1581" t="s">
        <v>4501</v>
      </c>
      <c r="E1581" t="s">
        <v>4502</v>
      </c>
      <c r="F1581" s="40">
        <v>45201</v>
      </c>
      <c r="G1581" t="s">
        <v>171</v>
      </c>
      <c r="H1581" t="s">
        <v>170</v>
      </c>
      <c r="I1581" t="s">
        <v>9</v>
      </c>
      <c r="J1581" s="35">
        <v>5000</v>
      </c>
      <c r="K1581" s="35">
        <v>65000</v>
      </c>
    </row>
    <row r="1582" spans="1:11" x14ac:dyDescent="0.25">
      <c r="A1582">
        <v>1577</v>
      </c>
      <c r="B1582" t="s">
        <v>1872</v>
      </c>
      <c r="C1582" t="s">
        <v>4503</v>
      </c>
      <c r="D1582" t="s">
        <v>4504</v>
      </c>
      <c r="E1582" t="s">
        <v>4505</v>
      </c>
      <c r="F1582" s="40">
        <v>45201</v>
      </c>
      <c r="G1582" t="s">
        <v>205</v>
      </c>
      <c r="H1582" t="s">
        <v>204</v>
      </c>
      <c r="I1582" t="s">
        <v>9</v>
      </c>
      <c r="J1582" s="35">
        <v>15000</v>
      </c>
      <c r="K1582" s="35">
        <v>140000</v>
      </c>
    </row>
    <row r="1583" spans="1:11" x14ac:dyDescent="0.25">
      <c r="A1583">
        <v>1578</v>
      </c>
      <c r="B1583" t="s">
        <v>595</v>
      </c>
      <c r="C1583" t="s">
        <v>4506</v>
      </c>
      <c r="D1583" t="s">
        <v>4507</v>
      </c>
      <c r="E1583" t="s">
        <v>4508</v>
      </c>
      <c r="F1583" s="40">
        <v>45201</v>
      </c>
      <c r="G1583" t="s">
        <v>177</v>
      </c>
      <c r="H1583" t="s">
        <v>176</v>
      </c>
      <c r="I1583" t="s">
        <v>9</v>
      </c>
      <c r="J1583" s="35">
        <v>10000</v>
      </c>
      <c r="K1583" s="35">
        <v>62000</v>
      </c>
    </row>
    <row r="1584" spans="1:11" x14ac:dyDescent="0.25">
      <c r="A1584">
        <v>1579</v>
      </c>
      <c r="B1584" t="s">
        <v>563</v>
      </c>
      <c r="C1584" t="s">
        <v>4509</v>
      </c>
      <c r="D1584" t="s">
        <v>4510</v>
      </c>
      <c r="E1584" t="s">
        <v>4511</v>
      </c>
      <c r="F1584" s="40">
        <v>45201</v>
      </c>
      <c r="G1584" t="s">
        <v>209</v>
      </c>
      <c r="H1584" t="s">
        <v>208</v>
      </c>
      <c r="I1584" t="s">
        <v>9</v>
      </c>
      <c r="J1584" s="35">
        <v>5000</v>
      </c>
      <c r="K1584" s="35">
        <v>60000</v>
      </c>
    </row>
    <row r="1585" spans="1:11" x14ac:dyDescent="0.25">
      <c r="A1585">
        <v>1580</v>
      </c>
      <c r="B1585" t="s">
        <v>587</v>
      </c>
      <c r="C1585" t="s">
        <v>4512</v>
      </c>
      <c r="D1585" t="s">
        <v>4513</v>
      </c>
      <c r="E1585" t="s">
        <v>4514</v>
      </c>
      <c r="F1585" s="40">
        <v>45201</v>
      </c>
      <c r="G1585" t="s">
        <v>168</v>
      </c>
      <c r="H1585" t="s">
        <v>167</v>
      </c>
      <c r="I1585" t="s">
        <v>9</v>
      </c>
      <c r="J1585" s="35">
        <v>10000</v>
      </c>
      <c r="K1585" s="35">
        <v>110000</v>
      </c>
    </row>
    <row r="1586" spans="1:11" x14ac:dyDescent="0.25">
      <c r="A1586">
        <v>1581</v>
      </c>
      <c r="B1586" t="s">
        <v>1294</v>
      </c>
      <c r="C1586" t="s">
        <v>4515</v>
      </c>
      <c r="D1586" t="s">
        <v>4516</v>
      </c>
      <c r="E1586" t="s">
        <v>4517</v>
      </c>
      <c r="F1586" s="40">
        <v>45201</v>
      </c>
      <c r="G1586" t="s">
        <v>169</v>
      </c>
      <c r="H1586" t="s">
        <v>350</v>
      </c>
      <c r="I1586" t="s">
        <v>9</v>
      </c>
      <c r="J1586" s="35">
        <v>10000</v>
      </c>
      <c r="K1586" s="35">
        <v>90000</v>
      </c>
    </row>
    <row r="1587" spans="1:11" x14ac:dyDescent="0.25">
      <c r="A1587">
        <v>1582</v>
      </c>
      <c r="B1587" t="s">
        <v>599</v>
      </c>
      <c r="C1587" t="s">
        <v>4518</v>
      </c>
      <c r="D1587" t="s">
        <v>4519</v>
      </c>
      <c r="E1587" t="s">
        <v>4520</v>
      </c>
      <c r="F1587" s="40">
        <v>45201</v>
      </c>
      <c r="G1587" t="s">
        <v>157</v>
      </c>
      <c r="H1587" t="s">
        <v>156</v>
      </c>
      <c r="I1587" t="s">
        <v>9</v>
      </c>
      <c r="J1587" s="35">
        <v>10000</v>
      </c>
      <c r="K1587" s="35">
        <v>150000</v>
      </c>
    </row>
    <row r="1588" spans="1:11" x14ac:dyDescent="0.25">
      <c r="A1588">
        <v>1583</v>
      </c>
      <c r="B1588" t="s">
        <v>2781</v>
      </c>
      <c r="C1588" t="s">
        <v>4521</v>
      </c>
      <c r="D1588" t="s">
        <v>4522</v>
      </c>
      <c r="E1588" t="s">
        <v>4523</v>
      </c>
      <c r="F1588" s="40">
        <v>45201</v>
      </c>
      <c r="G1588" t="s">
        <v>191</v>
      </c>
      <c r="H1588" t="s">
        <v>190</v>
      </c>
      <c r="I1588" t="s">
        <v>9</v>
      </c>
      <c r="J1588" s="35">
        <v>20000</v>
      </c>
      <c r="K1588" s="35">
        <v>90000</v>
      </c>
    </row>
    <row r="1589" spans="1:11" x14ac:dyDescent="0.25">
      <c r="A1589">
        <v>1584</v>
      </c>
      <c r="B1589" t="s">
        <v>555</v>
      </c>
      <c r="C1589" t="s">
        <v>4524</v>
      </c>
      <c r="D1589" t="s">
        <v>4525</v>
      </c>
      <c r="E1589" t="s">
        <v>4526</v>
      </c>
      <c r="F1589" s="40">
        <v>45201</v>
      </c>
      <c r="G1589" t="s">
        <v>187</v>
      </c>
      <c r="H1589" t="s">
        <v>186</v>
      </c>
      <c r="I1589" t="s">
        <v>9</v>
      </c>
      <c r="J1589" s="35">
        <v>10000</v>
      </c>
      <c r="K1589" s="35">
        <v>100000</v>
      </c>
    </row>
    <row r="1590" spans="1:11" x14ac:dyDescent="0.25">
      <c r="A1590">
        <v>1585</v>
      </c>
      <c r="B1590" t="s">
        <v>4036</v>
      </c>
      <c r="C1590" t="s">
        <v>4527</v>
      </c>
      <c r="D1590" t="s">
        <v>4528</v>
      </c>
      <c r="E1590" t="s">
        <v>4529</v>
      </c>
      <c r="F1590" s="40">
        <v>45201</v>
      </c>
      <c r="G1590" t="s">
        <v>183</v>
      </c>
      <c r="H1590" t="s">
        <v>182</v>
      </c>
      <c r="I1590" t="s">
        <v>9</v>
      </c>
      <c r="J1590" s="35">
        <v>10000</v>
      </c>
      <c r="K1590" s="35">
        <v>40000</v>
      </c>
    </row>
    <row r="1591" spans="1:11" x14ac:dyDescent="0.25">
      <c r="A1591">
        <v>1586</v>
      </c>
      <c r="B1591" t="s">
        <v>4530</v>
      </c>
      <c r="C1591" t="s">
        <v>4531</v>
      </c>
      <c r="D1591" t="s">
        <v>4532</v>
      </c>
      <c r="E1591" t="s">
        <v>4533</v>
      </c>
      <c r="F1591" s="40">
        <v>45201</v>
      </c>
      <c r="G1591" t="s">
        <v>393</v>
      </c>
      <c r="H1591" t="s">
        <v>392</v>
      </c>
      <c r="I1591" t="s">
        <v>10</v>
      </c>
      <c r="J1591" s="35">
        <v>20000</v>
      </c>
      <c r="K1591" s="35">
        <v>-20000</v>
      </c>
    </row>
    <row r="1592" spans="1:11" x14ac:dyDescent="0.25">
      <c r="A1592">
        <v>1587</v>
      </c>
      <c r="B1592" t="s">
        <v>4534</v>
      </c>
      <c r="C1592" t="s">
        <v>4535</v>
      </c>
      <c r="D1592" t="s">
        <v>4536</v>
      </c>
      <c r="E1592" t="s">
        <v>4537</v>
      </c>
      <c r="F1592" s="40">
        <v>45201</v>
      </c>
      <c r="G1592" t="s">
        <v>387</v>
      </c>
      <c r="H1592" t="s">
        <v>386</v>
      </c>
      <c r="I1592" t="s">
        <v>10</v>
      </c>
      <c r="J1592" s="35">
        <v>14000</v>
      </c>
      <c r="K1592" s="35">
        <v>-14000</v>
      </c>
    </row>
    <row r="1593" spans="1:11" x14ac:dyDescent="0.25">
      <c r="A1593">
        <v>1588</v>
      </c>
      <c r="B1593" t="s">
        <v>4538</v>
      </c>
      <c r="C1593" t="s">
        <v>4539</v>
      </c>
      <c r="D1593" t="s">
        <v>4540</v>
      </c>
      <c r="E1593" t="s">
        <v>4541</v>
      </c>
      <c r="F1593" s="40">
        <v>45201</v>
      </c>
      <c r="G1593" t="s">
        <v>397</v>
      </c>
      <c r="H1593" t="s">
        <v>396</v>
      </c>
      <c r="I1593" t="s">
        <v>10</v>
      </c>
      <c r="J1593" s="35">
        <v>100000</v>
      </c>
      <c r="K1593" s="35">
        <v>35000</v>
      </c>
    </row>
    <row r="1594" spans="1:11" x14ac:dyDescent="0.25">
      <c r="A1594">
        <v>1589</v>
      </c>
      <c r="B1594" t="s">
        <v>1752</v>
      </c>
      <c r="C1594" t="s">
        <v>4542</v>
      </c>
      <c r="D1594" t="s">
        <v>4543</v>
      </c>
      <c r="E1594" t="s">
        <v>4544</v>
      </c>
      <c r="F1594" s="40">
        <v>45201</v>
      </c>
      <c r="G1594" t="s">
        <v>417</v>
      </c>
      <c r="H1594" t="s">
        <v>416</v>
      </c>
      <c r="I1594" t="s">
        <v>9</v>
      </c>
      <c r="J1594" s="35">
        <v>5000</v>
      </c>
      <c r="K1594" s="35">
        <v>35000</v>
      </c>
    </row>
    <row r="1595" spans="1:11" x14ac:dyDescent="0.25">
      <c r="A1595">
        <v>1590</v>
      </c>
      <c r="B1595" t="s">
        <v>1069</v>
      </c>
      <c r="C1595" t="s">
        <v>4545</v>
      </c>
      <c r="D1595" t="s">
        <v>4546</v>
      </c>
      <c r="E1595" t="s">
        <v>4547</v>
      </c>
      <c r="F1595" s="40">
        <v>45201</v>
      </c>
      <c r="G1595" t="s">
        <v>435</v>
      </c>
      <c r="H1595" t="s">
        <v>434</v>
      </c>
      <c r="I1595" t="s">
        <v>9</v>
      </c>
      <c r="J1595" s="35">
        <v>10000</v>
      </c>
      <c r="K1595" s="35">
        <v>135000</v>
      </c>
    </row>
    <row r="1596" spans="1:11" x14ac:dyDescent="0.25">
      <c r="A1596">
        <v>1591</v>
      </c>
      <c r="B1596" t="s">
        <v>1013</v>
      </c>
      <c r="C1596" t="s">
        <v>4548</v>
      </c>
      <c r="D1596" t="s">
        <v>4549</v>
      </c>
      <c r="E1596" t="s">
        <v>4550</v>
      </c>
      <c r="F1596" s="40">
        <v>45201</v>
      </c>
      <c r="G1596" t="s">
        <v>429</v>
      </c>
      <c r="H1596" t="s">
        <v>428</v>
      </c>
      <c r="I1596" t="s">
        <v>9</v>
      </c>
      <c r="J1596" s="35">
        <v>10000</v>
      </c>
      <c r="K1596" s="35">
        <v>50000</v>
      </c>
    </row>
    <row r="1597" spans="1:11" x14ac:dyDescent="0.25">
      <c r="A1597">
        <v>1592</v>
      </c>
      <c r="B1597" t="s">
        <v>1017</v>
      </c>
      <c r="C1597" t="s">
        <v>4551</v>
      </c>
      <c r="D1597" t="s">
        <v>4552</v>
      </c>
      <c r="E1597" t="s">
        <v>4553</v>
      </c>
      <c r="F1597" s="40">
        <v>45201</v>
      </c>
      <c r="G1597" t="s">
        <v>445</v>
      </c>
      <c r="H1597" t="s">
        <v>444</v>
      </c>
      <c r="I1597" t="s">
        <v>9</v>
      </c>
      <c r="J1597" s="35">
        <v>5000</v>
      </c>
      <c r="K1597" s="35">
        <v>135000</v>
      </c>
    </row>
    <row r="1598" spans="1:11" x14ac:dyDescent="0.25">
      <c r="A1598">
        <v>1593</v>
      </c>
      <c r="B1598" t="s">
        <v>1484</v>
      </c>
      <c r="C1598" t="s">
        <v>4554</v>
      </c>
      <c r="D1598" t="s">
        <v>4555</v>
      </c>
      <c r="E1598" t="s">
        <v>4556</v>
      </c>
      <c r="F1598" s="40">
        <v>45201</v>
      </c>
      <c r="G1598" t="s">
        <v>413</v>
      </c>
      <c r="H1598" t="s">
        <v>412</v>
      </c>
      <c r="I1598" t="s">
        <v>9</v>
      </c>
      <c r="J1598" s="35">
        <v>5000</v>
      </c>
      <c r="K1598" s="35">
        <v>37000</v>
      </c>
    </row>
    <row r="1599" spans="1:11" x14ac:dyDescent="0.25">
      <c r="A1599">
        <v>1594</v>
      </c>
      <c r="B1599" t="s">
        <v>1462</v>
      </c>
      <c r="C1599" t="s">
        <v>4557</v>
      </c>
      <c r="D1599" t="s">
        <v>4558</v>
      </c>
      <c r="E1599" t="s">
        <v>4559</v>
      </c>
      <c r="F1599" s="40">
        <v>45201</v>
      </c>
      <c r="G1599" t="s">
        <v>453</v>
      </c>
      <c r="H1599" t="s">
        <v>452</v>
      </c>
      <c r="I1599" t="s">
        <v>9</v>
      </c>
      <c r="J1599" s="35">
        <v>5000</v>
      </c>
      <c r="K1599" s="35">
        <v>80000</v>
      </c>
    </row>
    <row r="1600" spans="1:11" x14ac:dyDescent="0.25">
      <c r="A1600">
        <v>1595</v>
      </c>
      <c r="B1600" t="s">
        <v>1712</v>
      </c>
      <c r="C1600" t="s">
        <v>4560</v>
      </c>
      <c r="D1600" t="s">
        <v>4561</v>
      </c>
      <c r="E1600" t="s">
        <v>4562</v>
      </c>
      <c r="F1600" s="40">
        <v>45201</v>
      </c>
      <c r="G1600" t="s">
        <v>465</v>
      </c>
      <c r="H1600" t="s">
        <v>464</v>
      </c>
      <c r="I1600" t="s">
        <v>9</v>
      </c>
      <c r="J1600" s="35">
        <v>5000</v>
      </c>
      <c r="K1600" s="35">
        <v>75000</v>
      </c>
    </row>
    <row r="1601" spans="1:11" x14ac:dyDescent="0.25">
      <c r="A1601">
        <v>1596</v>
      </c>
      <c r="B1601" t="s">
        <v>1480</v>
      </c>
      <c r="C1601" t="s">
        <v>4563</v>
      </c>
      <c r="D1601" t="s">
        <v>4564</v>
      </c>
      <c r="E1601" t="s">
        <v>4565</v>
      </c>
      <c r="F1601" s="40">
        <v>45201</v>
      </c>
      <c r="G1601" t="s">
        <v>421</v>
      </c>
      <c r="H1601" t="s">
        <v>420</v>
      </c>
      <c r="I1601" t="s">
        <v>9</v>
      </c>
      <c r="J1601" s="35">
        <v>10000</v>
      </c>
      <c r="K1601" s="35">
        <v>61000</v>
      </c>
    </row>
    <row r="1602" spans="1:11" x14ac:dyDescent="0.25">
      <c r="A1602">
        <v>1597</v>
      </c>
      <c r="B1602" t="s">
        <v>2705</v>
      </c>
      <c r="C1602" t="s">
        <v>4566</v>
      </c>
      <c r="D1602" t="s">
        <v>4567</v>
      </c>
      <c r="E1602" t="s">
        <v>4568</v>
      </c>
      <c r="F1602" s="40">
        <v>45201</v>
      </c>
      <c r="G1602" t="s">
        <v>121</v>
      </c>
      <c r="H1602" t="s">
        <v>120</v>
      </c>
      <c r="I1602" t="s">
        <v>9</v>
      </c>
      <c r="J1602" s="35">
        <v>5000</v>
      </c>
      <c r="K1602" s="35">
        <v>41000</v>
      </c>
    </row>
    <row r="1603" spans="1:11" x14ac:dyDescent="0.25">
      <c r="A1603">
        <v>1598</v>
      </c>
      <c r="B1603" t="s">
        <v>987</v>
      </c>
      <c r="C1603" t="s">
        <v>4569</v>
      </c>
      <c r="D1603" t="s">
        <v>4570</v>
      </c>
      <c r="E1603" t="s">
        <v>4571</v>
      </c>
      <c r="F1603" s="40">
        <v>45201</v>
      </c>
      <c r="G1603" t="s">
        <v>141</v>
      </c>
      <c r="H1603" t="s">
        <v>140</v>
      </c>
      <c r="I1603" t="s">
        <v>9</v>
      </c>
      <c r="J1603" s="35">
        <v>7000</v>
      </c>
      <c r="K1603" s="35">
        <v>73000</v>
      </c>
    </row>
    <row r="1604" spans="1:11" x14ac:dyDescent="0.25">
      <c r="A1604">
        <v>1599</v>
      </c>
      <c r="B1604" t="s">
        <v>619</v>
      </c>
      <c r="C1604" t="s">
        <v>4572</v>
      </c>
      <c r="D1604" t="s">
        <v>4573</v>
      </c>
      <c r="E1604" t="s">
        <v>4574</v>
      </c>
      <c r="F1604" s="40">
        <v>45201</v>
      </c>
      <c r="G1604" t="s">
        <v>131</v>
      </c>
      <c r="H1604" t="s">
        <v>130</v>
      </c>
      <c r="I1604" t="s">
        <v>9</v>
      </c>
      <c r="J1604" s="35">
        <v>7000</v>
      </c>
      <c r="K1604" s="35">
        <v>61000</v>
      </c>
    </row>
    <row r="1605" spans="1:11" x14ac:dyDescent="0.25">
      <c r="A1605">
        <v>1600</v>
      </c>
      <c r="B1605" t="s">
        <v>623</v>
      </c>
      <c r="C1605" t="s">
        <v>4575</v>
      </c>
      <c r="D1605" t="s">
        <v>4576</v>
      </c>
      <c r="E1605" t="s">
        <v>4577</v>
      </c>
      <c r="F1605" s="40">
        <v>45201</v>
      </c>
      <c r="G1605" t="s">
        <v>127</v>
      </c>
      <c r="H1605" t="s">
        <v>126</v>
      </c>
      <c r="I1605" t="s">
        <v>9</v>
      </c>
      <c r="J1605" s="35">
        <v>10000</v>
      </c>
      <c r="K1605" s="35">
        <v>111000</v>
      </c>
    </row>
    <row r="1606" spans="1:11" x14ac:dyDescent="0.25">
      <c r="A1606">
        <v>1601</v>
      </c>
      <c r="B1606" t="s">
        <v>1007</v>
      </c>
      <c r="C1606" t="s">
        <v>4578</v>
      </c>
      <c r="D1606" t="s">
        <v>4579</v>
      </c>
      <c r="E1606" t="s">
        <v>4580</v>
      </c>
      <c r="F1606" s="40">
        <v>45201</v>
      </c>
      <c r="G1606" t="s">
        <v>123</v>
      </c>
      <c r="H1606" t="s">
        <v>122</v>
      </c>
      <c r="I1606" t="s">
        <v>9</v>
      </c>
      <c r="J1606" s="35">
        <v>10000</v>
      </c>
      <c r="K1606" s="35">
        <v>96000</v>
      </c>
    </row>
    <row r="1607" spans="1:11" x14ac:dyDescent="0.25">
      <c r="A1607">
        <v>1602</v>
      </c>
      <c r="B1607" t="s">
        <v>973</v>
      </c>
      <c r="C1607" t="s">
        <v>4581</v>
      </c>
      <c r="D1607" t="s">
        <v>4582</v>
      </c>
      <c r="E1607" t="s">
        <v>4583</v>
      </c>
      <c r="F1607" s="40">
        <v>45201</v>
      </c>
      <c r="G1607" t="s">
        <v>153</v>
      </c>
      <c r="H1607" t="s">
        <v>152</v>
      </c>
      <c r="I1607" t="s">
        <v>9</v>
      </c>
      <c r="J1607" s="35">
        <v>20000</v>
      </c>
      <c r="K1607" s="35">
        <v>90000</v>
      </c>
    </row>
    <row r="1608" spans="1:11" x14ac:dyDescent="0.25">
      <c r="A1608">
        <v>1603</v>
      </c>
      <c r="B1608" t="s">
        <v>3874</v>
      </c>
      <c r="C1608" t="s">
        <v>4584</v>
      </c>
      <c r="D1608" t="s">
        <v>4585</v>
      </c>
      <c r="E1608" t="s">
        <v>4586</v>
      </c>
      <c r="F1608" s="40">
        <v>45201</v>
      </c>
      <c r="G1608" t="s">
        <v>111</v>
      </c>
      <c r="H1608" t="s">
        <v>110</v>
      </c>
      <c r="I1608" t="s">
        <v>9</v>
      </c>
      <c r="J1608" s="35">
        <v>10000</v>
      </c>
      <c r="K1608" s="35">
        <v>46000</v>
      </c>
    </row>
    <row r="1609" spans="1:11" x14ac:dyDescent="0.25">
      <c r="A1609">
        <v>1604</v>
      </c>
      <c r="B1609" t="s">
        <v>977</v>
      </c>
      <c r="C1609" t="s">
        <v>4587</v>
      </c>
      <c r="D1609" t="s">
        <v>4588</v>
      </c>
      <c r="E1609" t="s">
        <v>4589</v>
      </c>
      <c r="F1609" s="40">
        <v>45201</v>
      </c>
      <c r="G1609" t="s">
        <v>137</v>
      </c>
      <c r="H1609" t="s">
        <v>136</v>
      </c>
      <c r="I1609" t="s">
        <v>9</v>
      </c>
      <c r="J1609" s="35">
        <v>10000</v>
      </c>
      <c r="K1609" s="35">
        <v>50000</v>
      </c>
    </row>
    <row r="1610" spans="1:11" x14ac:dyDescent="0.25">
      <c r="A1610">
        <v>1605</v>
      </c>
      <c r="B1610" t="s">
        <v>615</v>
      </c>
      <c r="C1610" t="s">
        <v>4590</v>
      </c>
      <c r="D1610" t="s">
        <v>4591</v>
      </c>
      <c r="E1610" t="s">
        <v>4592</v>
      </c>
      <c r="F1610" s="40">
        <v>45201</v>
      </c>
      <c r="G1610" t="s">
        <v>115</v>
      </c>
      <c r="H1610" t="s">
        <v>114</v>
      </c>
      <c r="I1610" t="s">
        <v>9</v>
      </c>
      <c r="J1610" s="35">
        <v>10000</v>
      </c>
      <c r="K1610" s="35">
        <v>110000</v>
      </c>
    </row>
    <row r="1611" spans="1:11" x14ac:dyDescent="0.25">
      <c r="A1611">
        <v>1606</v>
      </c>
      <c r="B1611" t="s">
        <v>981</v>
      </c>
      <c r="C1611" t="s">
        <v>4593</v>
      </c>
      <c r="D1611" t="s">
        <v>4594</v>
      </c>
      <c r="E1611" t="s">
        <v>4595</v>
      </c>
      <c r="F1611" s="40">
        <v>45201</v>
      </c>
      <c r="G1611" t="s">
        <v>139</v>
      </c>
      <c r="H1611" t="s">
        <v>138</v>
      </c>
      <c r="I1611" t="s">
        <v>9</v>
      </c>
      <c r="J1611" s="35">
        <v>5000</v>
      </c>
      <c r="K1611" s="35">
        <v>70000</v>
      </c>
    </row>
    <row r="1612" spans="1:11" x14ac:dyDescent="0.25">
      <c r="A1612">
        <v>1607</v>
      </c>
      <c r="B1612" t="s">
        <v>1003</v>
      </c>
      <c r="C1612" t="s">
        <v>4596</v>
      </c>
      <c r="D1612" t="s">
        <v>4597</v>
      </c>
      <c r="E1612" t="s">
        <v>4598</v>
      </c>
      <c r="F1612" s="40">
        <v>45201</v>
      </c>
      <c r="G1612" t="s">
        <v>149</v>
      </c>
      <c r="H1612" t="s">
        <v>148</v>
      </c>
      <c r="I1612" t="s">
        <v>9</v>
      </c>
      <c r="J1612" s="35">
        <v>50000</v>
      </c>
      <c r="K1612" s="35">
        <v>170000</v>
      </c>
    </row>
    <row r="1613" spans="1:11" x14ac:dyDescent="0.25">
      <c r="A1613">
        <v>1608</v>
      </c>
      <c r="B1613" t="s">
        <v>921</v>
      </c>
      <c r="C1613" t="s">
        <v>4599</v>
      </c>
      <c r="D1613" t="s">
        <v>4600</v>
      </c>
      <c r="E1613" t="s">
        <v>4601</v>
      </c>
      <c r="F1613" s="40">
        <v>45201</v>
      </c>
      <c r="G1613" t="s">
        <v>221</v>
      </c>
      <c r="H1613" t="s">
        <v>220</v>
      </c>
      <c r="I1613" t="s">
        <v>9</v>
      </c>
      <c r="J1613" s="35">
        <v>40000</v>
      </c>
      <c r="K1613" s="35">
        <v>105000</v>
      </c>
    </row>
    <row r="1614" spans="1:11" x14ac:dyDescent="0.25">
      <c r="A1614">
        <v>1609</v>
      </c>
      <c r="B1614" t="s">
        <v>703</v>
      </c>
      <c r="C1614" t="s">
        <v>4602</v>
      </c>
      <c r="D1614" t="s">
        <v>4603</v>
      </c>
      <c r="E1614" t="s">
        <v>4604</v>
      </c>
      <c r="F1614" s="40">
        <v>45201</v>
      </c>
      <c r="G1614" t="s">
        <v>253</v>
      </c>
      <c r="H1614" t="s">
        <v>252</v>
      </c>
      <c r="I1614" t="s">
        <v>9</v>
      </c>
      <c r="J1614" s="35">
        <v>10000</v>
      </c>
      <c r="K1614" s="35">
        <v>145000</v>
      </c>
    </row>
    <row r="1615" spans="1:11" x14ac:dyDescent="0.25">
      <c r="A1615">
        <v>1610</v>
      </c>
      <c r="B1615" t="s">
        <v>3396</v>
      </c>
      <c r="C1615" t="s">
        <v>4605</v>
      </c>
      <c r="D1615" t="s">
        <v>4606</v>
      </c>
      <c r="E1615" t="s">
        <v>4607</v>
      </c>
      <c r="F1615" s="40">
        <v>45201</v>
      </c>
      <c r="G1615" t="s">
        <v>2451</v>
      </c>
      <c r="H1615" t="s">
        <v>2450</v>
      </c>
      <c r="I1615" t="s">
        <v>9</v>
      </c>
      <c r="J1615" s="35">
        <v>10000</v>
      </c>
      <c r="K1615" s="35">
        <v>50000</v>
      </c>
    </row>
    <row r="1616" spans="1:11" x14ac:dyDescent="0.25">
      <c r="A1616">
        <v>1611</v>
      </c>
      <c r="B1616" t="s">
        <v>683</v>
      </c>
      <c r="C1616" t="s">
        <v>4608</v>
      </c>
      <c r="D1616" t="s">
        <v>4609</v>
      </c>
      <c r="E1616" t="s">
        <v>4610</v>
      </c>
      <c r="F1616" s="40">
        <v>45201</v>
      </c>
      <c r="G1616" t="s">
        <v>215</v>
      </c>
      <c r="H1616" t="s">
        <v>214</v>
      </c>
      <c r="I1616" t="s">
        <v>9</v>
      </c>
      <c r="J1616" s="35">
        <v>5000</v>
      </c>
      <c r="K1616" s="35">
        <v>55000</v>
      </c>
    </row>
    <row r="1617" spans="1:11" x14ac:dyDescent="0.25">
      <c r="A1617">
        <v>1612</v>
      </c>
      <c r="B1617" t="s">
        <v>671</v>
      </c>
      <c r="C1617" t="s">
        <v>4611</v>
      </c>
      <c r="D1617" t="s">
        <v>4612</v>
      </c>
      <c r="E1617" t="s">
        <v>4613</v>
      </c>
      <c r="F1617" s="40">
        <v>45201</v>
      </c>
      <c r="G1617" t="s">
        <v>227</v>
      </c>
      <c r="H1617" t="s">
        <v>226</v>
      </c>
      <c r="I1617" t="s">
        <v>9</v>
      </c>
      <c r="J1617" s="35">
        <v>10000</v>
      </c>
      <c r="K1617" s="35">
        <v>120000</v>
      </c>
    </row>
    <row r="1618" spans="1:11" x14ac:dyDescent="0.25">
      <c r="A1618">
        <v>1613</v>
      </c>
      <c r="B1618" t="s">
        <v>647</v>
      </c>
      <c r="C1618" t="s">
        <v>4614</v>
      </c>
      <c r="D1618" t="s">
        <v>4615</v>
      </c>
      <c r="E1618" t="s">
        <v>4616</v>
      </c>
      <c r="F1618" s="40">
        <v>45201</v>
      </c>
      <c r="G1618" t="s">
        <v>261</v>
      </c>
      <c r="H1618" t="s">
        <v>260</v>
      </c>
      <c r="I1618" t="s">
        <v>9</v>
      </c>
      <c r="J1618" s="35">
        <v>10000</v>
      </c>
      <c r="K1618" s="35">
        <v>262000</v>
      </c>
    </row>
    <row r="1619" spans="1:11" x14ac:dyDescent="0.25">
      <c r="A1619">
        <v>1614</v>
      </c>
      <c r="B1619" t="s">
        <v>965</v>
      </c>
      <c r="C1619" t="s">
        <v>4617</v>
      </c>
      <c r="D1619" t="s">
        <v>4618</v>
      </c>
      <c r="E1619" t="s">
        <v>4619</v>
      </c>
      <c r="F1619" s="40">
        <v>45201</v>
      </c>
      <c r="G1619" t="s">
        <v>255</v>
      </c>
      <c r="H1619" t="s">
        <v>254</v>
      </c>
      <c r="I1619" t="s">
        <v>9</v>
      </c>
      <c r="J1619" s="35">
        <v>20000</v>
      </c>
      <c r="K1619" s="35">
        <v>130000</v>
      </c>
    </row>
    <row r="1620" spans="1:11" x14ac:dyDescent="0.25">
      <c r="A1620">
        <v>1615</v>
      </c>
      <c r="B1620" t="s">
        <v>953</v>
      </c>
      <c r="C1620" t="s">
        <v>4620</v>
      </c>
      <c r="D1620" t="s">
        <v>4621</v>
      </c>
      <c r="E1620" t="s">
        <v>4622</v>
      </c>
      <c r="F1620" s="40">
        <v>45201</v>
      </c>
      <c r="G1620" t="s">
        <v>231</v>
      </c>
      <c r="H1620" t="s">
        <v>230</v>
      </c>
      <c r="I1620" t="s">
        <v>9</v>
      </c>
      <c r="J1620" s="35">
        <v>5000</v>
      </c>
      <c r="K1620" s="35">
        <v>75000</v>
      </c>
    </row>
    <row r="1621" spans="1:11" x14ac:dyDescent="0.25">
      <c r="A1621">
        <v>1616</v>
      </c>
      <c r="B1621" t="s">
        <v>695</v>
      </c>
      <c r="C1621" t="s">
        <v>4623</v>
      </c>
      <c r="D1621" t="s">
        <v>4624</v>
      </c>
      <c r="E1621" t="s">
        <v>4625</v>
      </c>
      <c r="F1621" s="40">
        <v>45201</v>
      </c>
      <c r="G1621" t="s">
        <v>213</v>
      </c>
      <c r="H1621" t="s">
        <v>212</v>
      </c>
      <c r="I1621" t="s">
        <v>9</v>
      </c>
      <c r="J1621" s="35">
        <v>5000</v>
      </c>
      <c r="K1621" s="35">
        <v>60000</v>
      </c>
    </row>
    <row r="1622" spans="1:11" x14ac:dyDescent="0.25">
      <c r="A1622">
        <v>1617</v>
      </c>
      <c r="B1622" t="s">
        <v>675</v>
      </c>
      <c r="C1622" t="s">
        <v>4626</v>
      </c>
      <c r="D1622" t="s">
        <v>4627</v>
      </c>
      <c r="E1622" t="s">
        <v>4628</v>
      </c>
      <c r="F1622" s="40">
        <v>45201</v>
      </c>
      <c r="G1622" t="s">
        <v>237</v>
      </c>
      <c r="H1622" t="s">
        <v>236</v>
      </c>
      <c r="I1622" t="s">
        <v>9</v>
      </c>
      <c r="J1622" s="35">
        <v>15000</v>
      </c>
      <c r="K1622" s="35">
        <v>100000</v>
      </c>
    </row>
    <row r="1623" spans="1:11" x14ac:dyDescent="0.25">
      <c r="A1623">
        <v>1618</v>
      </c>
      <c r="B1623" t="s">
        <v>2294</v>
      </c>
      <c r="C1623" t="s">
        <v>4629</v>
      </c>
      <c r="D1623" t="s">
        <v>4630</v>
      </c>
      <c r="E1623" t="s">
        <v>4631</v>
      </c>
      <c r="F1623" s="40">
        <v>45201</v>
      </c>
      <c r="G1623" t="s">
        <v>1343</v>
      </c>
      <c r="H1623" t="s">
        <v>1342</v>
      </c>
      <c r="I1623" t="s">
        <v>9</v>
      </c>
      <c r="J1623" s="35">
        <v>10000</v>
      </c>
      <c r="K1623" s="35">
        <v>70000</v>
      </c>
    </row>
    <row r="1624" spans="1:11" x14ac:dyDescent="0.25">
      <c r="A1624">
        <v>1619</v>
      </c>
      <c r="B1624" t="s">
        <v>4632</v>
      </c>
      <c r="C1624" t="s">
        <v>4633</v>
      </c>
      <c r="D1624" t="s">
        <v>4634</v>
      </c>
      <c r="E1624" t="s">
        <v>4635</v>
      </c>
      <c r="F1624" s="40">
        <v>45201</v>
      </c>
      <c r="G1624" t="s">
        <v>103</v>
      </c>
      <c r="H1624" t="s">
        <v>102</v>
      </c>
      <c r="I1624" t="s">
        <v>10</v>
      </c>
      <c r="J1624" s="35">
        <v>75000</v>
      </c>
      <c r="K1624" s="35">
        <v>-75000</v>
      </c>
    </row>
    <row r="1625" spans="1:11" x14ac:dyDescent="0.25">
      <c r="A1625">
        <v>1620</v>
      </c>
      <c r="B1625" t="s">
        <v>1580</v>
      </c>
      <c r="C1625" t="s">
        <v>4636</v>
      </c>
      <c r="D1625" t="s">
        <v>4637</v>
      </c>
      <c r="E1625" t="s">
        <v>4638</v>
      </c>
      <c r="F1625" s="40">
        <v>45201</v>
      </c>
      <c r="G1625" t="s">
        <v>497</v>
      </c>
      <c r="H1625" t="s">
        <v>496</v>
      </c>
      <c r="I1625" t="s">
        <v>9</v>
      </c>
      <c r="J1625" s="35">
        <v>25000</v>
      </c>
      <c r="K1625" s="35">
        <v>246000</v>
      </c>
    </row>
    <row r="1626" spans="1:11" x14ac:dyDescent="0.25">
      <c r="A1626">
        <v>1621</v>
      </c>
      <c r="B1626" t="s">
        <v>3756</v>
      </c>
      <c r="C1626" t="s">
        <v>4639</v>
      </c>
      <c r="D1626" t="s">
        <v>4640</v>
      </c>
      <c r="E1626" t="s">
        <v>4641</v>
      </c>
      <c r="F1626" s="40">
        <v>45201</v>
      </c>
      <c r="G1626" t="s">
        <v>503</v>
      </c>
      <c r="H1626" t="s">
        <v>502</v>
      </c>
      <c r="I1626" t="s">
        <v>9</v>
      </c>
      <c r="J1626" s="35">
        <v>11000</v>
      </c>
      <c r="K1626" s="35">
        <v>72000</v>
      </c>
    </row>
    <row r="1627" spans="1:11" x14ac:dyDescent="0.25">
      <c r="A1627">
        <v>1622</v>
      </c>
      <c r="B1627" t="s">
        <v>4642</v>
      </c>
      <c r="C1627" t="s">
        <v>4643</v>
      </c>
      <c r="D1627" t="s">
        <v>4644</v>
      </c>
      <c r="E1627" t="s">
        <v>4645</v>
      </c>
      <c r="F1627" s="40">
        <v>45201</v>
      </c>
      <c r="G1627" t="s">
        <v>415</v>
      </c>
      <c r="H1627" t="s">
        <v>414</v>
      </c>
      <c r="I1627" t="s">
        <v>10</v>
      </c>
      <c r="J1627" s="35">
        <v>200000</v>
      </c>
      <c r="K1627" s="35">
        <v>-195000</v>
      </c>
    </row>
    <row r="1628" spans="1:11" x14ac:dyDescent="0.25">
      <c r="A1628">
        <v>1623</v>
      </c>
      <c r="B1628" t="s">
        <v>1226</v>
      </c>
      <c r="C1628" t="s">
        <v>4646</v>
      </c>
      <c r="D1628" t="s">
        <v>4647</v>
      </c>
      <c r="E1628" t="s">
        <v>4648</v>
      </c>
      <c r="F1628" s="40">
        <v>45201</v>
      </c>
      <c r="G1628" t="s">
        <v>105</v>
      </c>
      <c r="H1628" t="s">
        <v>104</v>
      </c>
      <c r="I1628" t="s">
        <v>9</v>
      </c>
      <c r="J1628" s="35">
        <v>5000</v>
      </c>
      <c r="K1628" s="35">
        <v>97000</v>
      </c>
    </row>
    <row r="1629" spans="1:11" x14ac:dyDescent="0.25">
      <c r="A1629">
        <v>1624</v>
      </c>
      <c r="B1629" t="s">
        <v>4649</v>
      </c>
      <c r="C1629" t="s">
        <v>4650</v>
      </c>
      <c r="D1629" t="s">
        <v>4647</v>
      </c>
      <c r="E1629" t="s">
        <v>4651</v>
      </c>
      <c r="F1629" s="40">
        <v>45201</v>
      </c>
      <c r="G1629" t="s">
        <v>105</v>
      </c>
      <c r="H1629" t="s">
        <v>104</v>
      </c>
      <c r="I1629" t="s">
        <v>10</v>
      </c>
      <c r="J1629" s="35">
        <v>90000</v>
      </c>
      <c r="K1629" s="35">
        <v>-88000</v>
      </c>
    </row>
    <row r="1630" spans="1:11" x14ac:dyDescent="0.25">
      <c r="A1630">
        <v>1625</v>
      </c>
      <c r="B1630" t="s">
        <v>4652</v>
      </c>
      <c r="C1630" t="s">
        <v>4653</v>
      </c>
      <c r="D1630" t="s">
        <v>4654</v>
      </c>
      <c r="E1630" t="s">
        <v>4655</v>
      </c>
      <c r="F1630" s="40">
        <v>45201</v>
      </c>
      <c r="G1630" t="s">
        <v>93</v>
      </c>
      <c r="H1630" t="s">
        <v>92</v>
      </c>
      <c r="I1630" t="s">
        <v>10</v>
      </c>
      <c r="J1630" s="35">
        <v>20000</v>
      </c>
      <c r="K1630" s="35">
        <v>-15000</v>
      </c>
    </row>
    <row r="1631" spans="1:11" x14ac:dyDescent="0.25">
      <c r="A1631">
        <v>1626</v>
      </c>
      <c r="B1631" t="s">
        <v>4656</v>
      </c>
      <c r="C1631" t="s">
        <v>4657</v>
      </c>
      <c r="D1631" t="s">
        <v>4658</v>
      </c>
      <c r="E1631" t="s">
        <v>4659</v>
      </c>
      <c r="F1631" s="40">
        <v>45201</v>
      </c>
      <c r="G1631" t="s">
        <v>389</v>
      </c>
      <c r="H1631" t="s">
        <v>388</v>
      </c>
      <c r="I1631" t="s">
        <v>10</v>
      </c>
      <c r="J1631" s="35">
        <v>15000</v>
      </c>
      <c r="K1631" s="35">
        <v>-15000</v>
      </c>
    </row>
    <row r="1632" spans="1:11" x14ac:dyDescent="0.25">
      <c r="A1632">
        <v>1627</v>
      </c>
      <c r="B1632" t="s">
        <v>4660</v>
      </c>
      <c r="C1632" t="s">
        <v>4661</v>
      </c>
      <c r="D1632" t="s">
        <v>4662</v>
      </c>
      <c r="E1632" t="s">
        <v>4663</v>
      </c>
      <c r="F1632" s="40">
        <v>45201</v>
      </c>
      <c r="G1632" t="s">
        <v>405</v>
      </c>
      <c r="H1632" t="s">
        <v>404</v>
      </c>
      <c r="I1632" t="s">
        <v>10</v>
      </c>
      <c r="J1632" s="35">
        <v>30000</v>
      </c>
      <c r="K1632" s="35">
        <v>-30000</v>
      </c>
    </row>
    <row r="1633" spans="1:11" x14ac:dyDescent="0.25">
      <c r="A1633">
        <v>1628</v>
      </c>
      <c r="B1633" t="s">
        <v>4664</v>
      </c>
      <c r="C1633" t="s">
        <v>4665</v>
      </c>
      <c r="D1633" t="s">
        <v>4666</v>
      </c>
      <c r="E1633" t="s">
        <v>4667</v>
      </c>
      <c r="F1633" s="40">
        <v>45201</v>
      </c>
      <c r="G1633" t="s">
        <v>409</v>
      </c>
      <c r="H1633" t="s">
        <v>408</v>
      </c>
      <c r="I1633" t="s">
        <v>10</v>
      </c>
      <c r="J1633" s="35">
        <v>35000</v>
      </c>
      <c r="K1633" s="35">
        <v>-35000</v>
      </c>
    </row>
    <row r="1634" spans="1:11" x14ac:dyDescent="0.25">
      <c r="A1634">
        <v>1629</v>
      </c>
      <c r="B1634" t="s">
        <v>4668</v>
      </c>
      <c r="C1634" t="s">
        <v>4669</v>
      </c>
      <c r="D1634" t="s">
        <v>4670</v>
      </c>
      <c r="E1634" t="s">
        <v>4671</v>
      </c>
      <c r="F1634" s="40">
        <v>45201</v>
      </c>
      <c r="G1634" t="s">
        <v>513</v>
      </c>
      <c r="H1634" t="s">
        <v>512</v>
      </c>
      <c r="I1634" t="s">
        <v>10</v>
      </c>
      <c r="J1634" s="35">
        <v>100000</v>
      </c>
      <c r="K1634" s="35">
        <v>210000</v>
      </c>
    </row>
    <row r="1635" spans="1:11" x14ac:dyDescent="0.25">
      <c r="A1635">
        <v>1630</v>
      </c>
      <c r="B1635" t="s">
        <v>4672</v>
      </c>
      <c r="C1635" t="s">
        <v>4673</v>
      </c>
      <c r="D1635" t="s">
        <v>4674</v>
      </c>
      <c r="E1635" t="s">
        <v>4675</v>
      </c>
      <c r="F1635" s="40">
        <v>45201</v>
      </c>
      <c r="G1635" t="s">
        <v>345</v>
      </c>
      <c r="H1635" t="s">
        <v>344</v>
      </c>
      <c r="I1635" t="s">
        <v>10</v>
      </c>
      <c r="J1635" s="35">
        <v>240000</v>
      </c>
      <c r="K1635" s="35">
        <v>-240000</v>
      </c>
    </row>
    <row r="1636" spans="1:11" x14ac:dyDescent="0.25">
      <c r="A1636">
        <v>1631</v>
      </c>
      <c r="B1636" t="s">
        <v>4676</v>
      </c>
      <c r="C1636" t="s">
        <v>4677</v>
      </c>
      <c r="D1636" t="s">
        <v>4678</v>
      </c>
      <c r="E1636" t="s">
        <v>4679</v>
      </c>
      <c r="F1636" s="40">
        <v>45202</v>
      </c>
      <c r="G1636" t="s">
        <v>431</v>
      </c>
      <c r="H1636" t="s">
        <v>430</v>
      </c>
      <c r="I1636" t="s">
        <v>10</v>
      </c>
      <c r="J1636" s="35">
        <v>170000</v>
      </c>
      <c r="K1636" s="35">
        <v>32000</v>
      </c>
    </row>
    <row r="1637" spans="1:11" x14ac:dyDescent="0.25">
      <c r="A1637">
        <v>1632</v>
      </c>
      <c r="B1637" t="s">
        <v>719</v>
      </c>
      <c r="C1637" t="s">
        <v>4680</v>
      </c>
      <c r="D1637" t="s">
        <v>4681</v>
      </c>
      <c r="E1637" t="s">
        <v>4682</v>
      </c>
      <c r="F1637" s="40">
        <v>45202</v>
      </c>
      <c r="G1637" t="s">
        <v>315</v>
      </c>
      <c r="H1637" t="s">
        <v>314</v>
      </c>
      <c r="I1637" t="s">
        <v>9</v>
      </c>
      <c r="J1637" s="35">
        <v>49000</v>
      </c>
      <c r="K1637" s="35">
        <v>292000</v>
      </c>
    </row>
    <row r="1638" spans="1:11" x14ac:dyDescent="0.25">
      <c r="A1638">
        <v>1633</v>
      </c>
      <c r="B1638" t="s">
        <v>1201</v>
      </c>
      <c r="C1638" t="s">
        <v>4683</v>
      </c>
      <c r="D1638" t="s">
        <v>4684</v>
      </c>
      <c r="E1638" t="s">
        <v>4685</v>
      </c>
      <c r="F1638" s="40">
        <v>45202</v>
      </c>
      <c r="G1638" t="s">
        <v>331</v>
      </c>
      <c r="H1638" t="s">
        <v>330</v>
      </c>
      <c r="I1638" t="s">
        <v>9</v>
      </c>
      <c r="J1638" s="35">
        <v>10000</v>
      </c>
      <c r="K1638" s="35">
        <v>50000</v>
      </c>
    </row>
    <row r="1639" spans="1:11" x14ac:dyDescent="0.25">
      <c r="A1639">
        <v>1634</v>
      </c>
      <c r="B1639" t="s">
        <v>723</v>
      </c>
      <c r="C1639" t="s">
        <v>4686</v>
      </c>
      <c r="D1639" t="s">
        <v>4687</v>
      </c>
      <c r="E1639" t="s">
        <v>4688</v>
      </c>
      <c r="F1639" s="40">
        <v>45202</v>
      </c>
      <c r="G1639" t="s">
        <v>347</v>
      </c>
      <c r="H1639" t="s">
        <v>346</v>
      </c>
      <c r="I1639" t="s">
        <v>9</v>
      </c>
      <c r="J1639" s="35">
        <v>50000</v>
      </c>
      <c r="K1639" s="35">
        <v>200000</v>
      </c>
    </row>
    <row r="1640" spans="1:11" x14ac:dyDescent="0.25">
      <c r="A1640">
        <v>1635</v>
      </c>
      <c r="B1640" t="s">
        <v>747</v>
      </c>
      <c r="C1640" t="s">
        <v>4689</v>
      </c>
      <c r="D1640" t="s">
        <v>4690</v>
      </c>
      <c r="E1640" t="s">
        <v>4691</v>
      </c>
      <c r="F1640" s="40">
        <v>45202</v>
      </c>
      <c r="G1640" t="s">
        <v>321</v>
      </c>
      <c r="H1640" t="s">
        <v>320</v>
      </c>
      <c r="I1640" t="s">
        <v>9</v>
      </c>
      <c r="J1640" s="35">
        <v>10000</v>
      </c>
      <c r="K1640" s="35">
        <v>225000</v>
      </c>
    </row>
    <row r="1641" spans="1:11" x14ac:dyDescent="0.25">
      <c r="A1641">
        <v>1636</v>
      </c>
      <c r="B1641" t="s">
        <v>4692</v>
      </c>
      <c r="C1641" t="s">
        <v>4693</v>
      </c>
      <c r="D1641" t="s">
        <v>4694</v>
      </c>
      <c r="E1641" t="s">
        <v>4695</v>
      </c>
      <c r="F1641" s="40">
        <v>45202</v>
      </c>
      <c r="G1641" t="s">
        <v>854</v>
      </c>
      <c r="H1641" t="s">
        <v>853</v>
      </c>
      <c r="I1641" t="s">
        <v>10</v>
      </c>
      <c r="J1641" s="35">
        <v>100000</v>
      </c>
      <c r="K1641" s="35">
        <v>-100000</v>
      </c>
    </row>
    <row r="1642" spans="1:11" x14ac:dyDescent="0.25">
      <c r="A1642">
        <v>1637</v>
      </c>
      <c r="B1642" t="s">
        <v>4100</v>
      </c>
      <c r="C1642" t="s">
        <v>4696</v>
      </c>
      <c r="D1642" t="s">
        <v>4697</v>
      </c>
      <c r="E1642" t="s">
        <v>4698</v>
      </c>
      <c r="F1642" s="40">
        <v>45202</v>
      </c>
      <c r="G1642" t="s">
        <v>860</v>
      </c>
      <c r="H1642" t="s">
        <v>859</v>
      </c>
      <c r="I1642" t="s">
        <v>10</v>
      </c>
      <c r="J1642" s="35">
        <v>10000</v>
      </c>
      <c r="K1642" s="35">
        <v>-10000</v>
      </c>
    </row>
    <row r="1643" spans="1:11" x14ac:dyDescent="0.25">
      <c r="A1643">
        <v>1638</v>
      </c>
      <c r="B1643" t="s">
        <v>1081</v>
      </c>
      <c r="C1643" t="s">
        <v>4699</v>
      </c>
      <c r="D1643" t="s">
        <v>4540</v>
      </c>
      <c r="E1643" t="s">
        <v>4700</v>
      </c>
      <c r="F1643" s="40">
        <v>45202</v>
      </c>
      <c r="G1643" t="s">
        <v>397</v>
      </c>
      <c r="H1643" t="s">
        <v>396</v>
      </c>
      <c r="I1643" t="s">
        <v>9</v>
      </c>
      <c r="J1643" s="35">
        <v>45000</v>
      </c>
      <c r="K1643" s="35">
        <v>225000</v>
      </c>
    </row>
    <row r="1644" spans="1:11" x14ac:dyDescent="0.25">
      <c r="A1644">
        <v>1639</v>
      </c>
      <c r="B1644" t="s">
        <v>4538</v>
      </c>
      <c r="C1644" t="s">
        <v>4701</v>
      </c>
      <c r="D1644" t="s">
        <v>4540</v>
      </c>
      <c r="E1644" t="s">
        <v>4702</v>
      </c>
      <c r="F1644" s="40">
        <v>45202</v>
      </c>
      <c r="G1644" t="s">
        <v>397</v>
      </c>
      <c r="H1644" t="s">
        <v>396</v>
      </c>
      <c r="I1644" t="s">
        <v>10</v>
      </c>
      <c r="J1644" s="35">
        <v>180000</v>
      </c>
      <c r="K1644" s="35">
        <v>-180000</v>
      </c>
    </row>
    <row r="1645" spans="1:11" x14ac:dyDescent="0.25">
      <c r="A1645">
        <v>1640</v>
      </c>
      <c r="B1645" t="s">
        <v>1246</v>
      </c>
      <c r="C1645" t="s">
        <v>4703</v>
      </c>
      <c r="D1645" t="s">
        <v>4704</v>
      </c>
      <c r="E1645" t="s">
        <v>4705</v>
      </c>
      <c r="F1645" s="40">
        <v>45202</v>
      </c>
      <c r="G1645" t="s">
        <v>81</v>
      </c>
      <c r="H1645" t="s">
        <v>80</v>
      </c>
      <c r="I1645" t="s">
        <v>9</v>
      </c>
      <c r="J1645" s="35">
        <v>60000</v>
      </c>
      <c r="K1645" s="35">
        <v>280000</v>
      </c>
    </row>
    <row r="1646" spans="1:11" x14ac:dyDescent="0.25">
      <c r="A1646">
        <v>1641</v>
      </c>
      <c r="B1646" t="s">
        <v>1226</v>
      </c>
      <c r="C1646" t="s">
        <v>4706</v>
      </c>
      <c r="D1646" t="s">
        <v>4647</v>
      </c>
      <c r="E1646" t="s">
        <v>4707</v>
      </c>
      <c r="F1646" s="40">
        <v>45202</v>
      </c>
      <c r="G1646" t="s">
        <v>105</v>
      </c>
      <c r="H1646" t="s">
        <v>104</v>
      </c>
      <c r="I1646" t="s">
        <v>9</v>
      </c>
      <c r="J1646" s="35">
        <v>10000</v>
      </c>
      <c r="K1646" s="35">
        <v>22000</v>
      </c>
    </row>
    <row r="1647" spans="1:11" x14ac:dyDescent="0.25">
      <c r="A1647">
        <v>1642</v>
      </c>
      <c r="B1647" t="s">
        <v>56</v>
      </c>
      <c r="C1647" t="s">
        <v>4708</v>
      </c>
      <c r="D1647" t="s">
        <v>4709</v>
      </c>
      <c r="E1647" t="s">
        <v>4710</v>
      </c>
      <c r="F1647" s="40">
        <v>45202</v>
      </c>
      <c r="G1647" t="s">
        <v>48</v>
      </c>
      <c r="H1647" t="s">
        <v>70</v>
      </c>
      <c r="I1647" t="s">
        <v>9</v>
      </c>
      <c r="J1647" s="35">
        <v>10000</v>
      </c>
      <c r="K1647" s="35">
        <v>80000</v>
      </c>
    </row>
    <row r="1648" spans="1:11" x14ac:dyDescent="0.25">
      <c r="A1648">
        <v>1643</v>
      </c>
      <c r="B1648" t="s">
        <v>4711</v>
      </c>
      <c r="C1648" t="s">
        <v>4712</v>
      </c>
      <c r="D1648" t="s">
        <v>4591</v>
      </c>
      <c r="E1648" t="s">
        <v>4713</v>
      </c>
      <c r="F1648" s="40">
        <v>45202</v>
      </c>
      <c r="G1648" t="s">
        <v>115</v>
      </c>
      <c r="H1648" t="s">
        <v>114</v>
      </c>
      <c r="I1648" t="s">
        <v>10</v>
      </c>
      <c r="J1648" s="35">
        <v>30000</v>
      </c>
      <c r="K1648" s="35">
        <v>40000</v>
      </c>
    </row>
    <row r="1649" spans="1:11" x14ac:dyDescent="0.25">
      <c r="A1649">
        <v>1644</v>
      </c>
      <c r="B1649" t="s">
        <v>1280</v>
      </c>
      <c r="C1649" t="s">
        <v>4714</v>
      </c>
      <c r="D1649" t="s">
        <v>4715</v>
      </c>
      <c r="E1649" t="s">
        <v>4716</v>
      </c>
      <c r="F1649" s="40">
        <v>45202</v>
      </c>
      <c r="G1649" t="s">
        <v>99</v>
      </c>
      <c r="H1649" t="s">
        <v>98</v>
      </c>
      <c r="I1649" t="s">
        <v>9</v>
      </c>
      <c r="J1649" s="35">
        <v>20000</v>
      </c>
      <c r="K1649" s="35">
        <v>190000</v>
      </c>
    </row>
    <row r="1650" spans="1:11" x14ac:dyDescent="0.25">
      <c r="A1650">
        <v>1645</v>
      </c>
      <c r="B1650" t="s">
        <v>1272</v>
      </c>
      <c r="C1650" t="s">
        <v>4717</v>
      </c>
      <c r="D1650" t="s">
        <v>4718</v>
      </c>
      <c r="E1650" t="s">
        <v>4719</v>
      </c>
      <c r="F1650" s="40">
        <v>45202</v>
      </c>
      <c r="G1650" t="s">
        <v>97</v>
      </c>
      <c r="H1650" t="s">
        <v>96</v>
      </c>
      <c r="I1650" t="s">
        <v>9</v>
      </c>
      <c r="J1650" s="35">
        <v>10000</v>
      </c>
      <c r="K1650" s="35">
        <v>160000</v>
      </c>
    </row>
    <row r="1651" spans="1:11" x14ac:dyDescent="0.25">
      <c r="A1651">
        <v>1646</v>
      </c>
      <c r="B1651" t="s">
        <v>1276</v>
      </c>
      <c r="C1651" t="s">
        <v>4720</v>
      </c>
      <c r="D1651" t="s">
        <v>4721</v>
      </c>
      <c r="E1651" t="s">
        <v>4722</v>
      </c>
      <c r="F1651" s="40">
        <v>45202</v>
      </c>
      <c r="G1651" t="s">
        <v>89</v>
      </c>
      <c r="H1651" t="s">
        <v>88</v>
      </c>
      <c r="I1651" t="s">
        <v>9</v>
      </c>
      <c r="J1651" s="35">
        <v>14000</v>
      </c>
      <c r="K1651" s="35">
        <v>62000</v>
      </c>
    </row>
    <row r="1652" spans="1:11" x14ac:dyDescent="0.25">
      <c r="A1652">
        <v>1647</v>
      </c>
      <c r="B1652" t="s">
        <v>703</v>
      </c>
      <c r="C1652" t="s">
        <v>4723</v>
      </c>
      <c r="D1652" t="s">
        <v>4603</v>
      </c>
      <c r="E1652" t="s">
        <v>4724</v>
      </c>
      <c r="F1652" s="40">
        <v>45202</v>
      </c>
      <c r="G1652" t="s">
        <v>253</v>
      </c>
      <c r="H1652" t="s">
        <v>252</v>
      </c>
      <c r="I1652" t="s">
        <v>9</v>
      </c>
      <c r="J1652" s="35">
        <v>15000</v>
      </c>
      <c r="K1652" s="35">
        <v>165000</v>
      </c>
    </row>
    <row r="1653" spans="1:11" x14ac:dyDescent="0.25">
      <c r="A1653">
        <v>1648</v>
      </c>
      <c r="B1653" t="s">
        <v>675</v>
      </c>
      <c r="C1653" t="s">
        <v>4725</v>
      </c>
      <c r="D1653" t="s">
        <v>4627</v>
      </c>
      <c r="E1653" t="s">
        <v>4726</v>
      </c>
      <c r="F1653" s="40">
        <v>45202</v>
      </c>
      <c r="G1653" t="s">
        <v>237</v>
      </c>
      <c r="H1653" t="s">
        <v>236</v>
      </c>
      <c r="I1653" t="s">
        <v>9</v>
      </c>
      <c r="J1653" s="35">
        <v>5000</v>
      </c>
      <c r="K1653" s="35">
        <v>95000</v>
      </c>
    </row>
    <row r="1654" spans="1:11" x14ac:dyDescent="0.25">
      <c r="A1654">
        <v>1649</v>
      </c>
      <c r="B1654" t="s">
        <v>921</v>
      </c>
      <c r="C1654" t="s">
        <v>4727</v>
      </c>
      <c r="D1654" t="s">
        <v>4600</v>
      </c>
      <c r="E1654" t="s">
        <v>4728</v>
      </c>
      <c r="F1654" s="40">
        <v>45202</v>
      </c>
      <c r="G1654" t="s">
        <v>221</v>
      </c>
      <c r="H1654" t="s">
        <v>220</v>
      </c>
      <c r="I1654" t="s">
        <v>9</v>
      </c>
      <c r="J1654" s="35">
        <v>20000</v>
      </c>
      <c r="K1654" s="35">
        <v>105000</v>
      </c>
    </row>
    <row r="1655" spans="1:11" x14ac:dyDescent="0.25">
      <c r="A1655">
        <v>1650</v>
      </c>
      <c r="B1655" t="s">
        <v>647</v>
      </c>
      <c r="C1655" t="s">
        <v>4729</v>
      </c>
      <c r="D1655" t="s">
        <v>4615</v>
      </c>
      <c r="E1655" t="s">
        <v>4730</v>
      </c>
      <c r="F1655" s="40">
        <v>45202</v>
      </c>
      <c r="G1655" t="s">
        <v>261</v>
      </c>
      <c r="H1655" t="s">
        <v>260</v>
      </c>
      <c r="I1655" t="s">
        <v>9</v>
      </c>
      <c r="J1655" s="35">
        <v>20000</v>
      </c>
      <c r="K1655" s="35">
        <v>292000</v>
      </c>
    </row>
    <row r="1656" spans="1:11" x14ac:dyDescent="0.25">
      <c r="A1656">
        <v>1651</v>
      </c>
      <c r="B1656" t="s">
        <v>2693</v>
      </c>
      <c r="C1656" t="s">
        <v>4731</v>
      </c>
      <c r="D1656" t="s">
        <v>4732</v>
      </c>
      <c r="E1656" t="s">
        <v>4733</v>
      </c>
      <c r="F1656" s="40">
        <v>45202</v>
      </c>
      <c r="G1656" t="s">
        <v>788</v>
      </c>
      <c r="H1656" t="s">
        <v>787</v>
      </c>
      <c r="I1656" t="s">
        <v>9</v>
      </c>
      <c r="J1656" s="35">
        <v>20000</v>
      </c>
      <c r="K1656" s="35">
        <v>150000</v>
      </c>
    </row>
    <row r="1657" spans="1:11" x14ac:dyDescent="0.25">
      <c r="A1657">
        <v>1652</v>
      </c>
      <c r="B1657" t="s">
        <v>2189</v>
      </c>
      <c r="C1657" t="s">
        <v>4734</v>
      </c>
      <c r="D1657" t="s">
        <v>4735</v>
      </c>
      <c r="E1657" t="s">
        <v>4736</v>
      </c>
      <c r="F1657" s="40">
        <v>45202</v>
      </c>
      <c r="G1657" t="s">
        <v>792</v>
      </c>
      <c r="H1657" t="s">
        <v>791</v>
      </c>
      <c r="I1657" t="s">
        <v>9</v>
      </c>
      <c r="J1657" s="35">
        <v>5000</v>
      </c>
      <c r="K1657" s="35">
        <v>62000</v>
      </c>
    </row>
    <row r="1658" spans="1:11" x14ac:dyDescent="0.25">
      <c r="A1658">
        <v>1653</v>
      </c>
      <c r="B1658" t="s">
        <v>2687</v>
      </c>
      <c r="C1658" t="s">
        <v>4737</v>
      </c>
      <c r="D1658" t="s">
        <v>4738</v>
      </c>
      <c r="E1658" t="s">
        <v>4739</v>
      </c>
      <c r="F1658" s="40">
        <v>45202</v>
      </c>
      <c r="G1658" t="s">
        <v>826</v>
      </c>
      <c r="H1658" t="s">
        <v>825</v>
      </c>
      <c r="I1658" t="s">
        <v>9</v>
      </c>
      <c r="J1658" s="35">
        <v>50000</v>
      </c>
      <c r="K1658" s="35">
        <v>200000</v>
      </c>
    </row>
    <row r="1659" spans="1:11" x14ac:dyDescent="0.25">
      <c r="A1659">
        <v>1654</v>
      </c>
      <c r="B1659" t="s">
        <v>2701</v>
      </c>
      <c r="C1659" t="s">
        <v>4740</v>
      </c>
      <c r="D1659" t="s">
        <v>4741</v>
      </c>
      <c r="E1659" t="s">
        <v>4742</v>
      </c>
      <c r="F1659" s="40">
        <v>45202</v>
      </c>
      <c r="G1659" t="s">
        <v>804</v>
      </c>
      <c r="H1659" t="s">
        <v>803</v>
      </c>
      <c r="I1659" t="s">
        <v>9</v>
      </c>
      <c r="J1659" s="35">
        <v>10000</v>
      </c>
      <c r="K1659" s="35">
        <v>115000</v>
      </c>
    </row>
    <row r="1660" spans="1:11" x14ac:dyDescent="0.25">
      <c r="A1660">
        <v>1655</v>
      </c>
      <c r="B1660" t="s">
        <v>2957</v>
      </c>
      <c r="C1660" t="s">
        <v>4743</v>
      </c>
      <c r="D1660" t="s">
        <v>4744</v>
      </c>
      <c r="E1660" t="s">
        <v>4745</v>
      </c>
      <c r="F1660" s="40">
        <v>45202</v>
      </c>
      <c r="G1660" t="s">
        <v>806</v>
      </c>
      <c r="H1660" t="s">
        <v>805</v>
      </c>
      <c r="I1660" t="s">
        <v>9</v>
      </c>
      <c r="J1660" s="35">
        <v>50000</v>
      </c>
      <c r="K1660" s="35">
        <v>160000</v>
      </c>
    </row>
    <row r="1661" spans="1:11" x14ac:dyDescent="0.25">
      <c r="A1661">
        <v>1656</v>
      </c>
      <c r="B1661" t="s">
        <v>1356</v>
      </c>
      <c r="C1661" t="s">
        <v>4746</v>
      </c>
      <c r="D1661" t="s">
        <v>4747</v>
      </c>
      <c r="E1661" t="s">
        <v>4748</v>
      </c>
      <c r="F1661" s="40">
        <v>45202</v>
      </c>
      <c r="G1661" t="s">
        <v>846</v>
      </c>
      <c r="H1661" t="s">
        <v>845</v>
      </c>
      <c r="I1661" t="s">
        <v>9</v>
      </c>
      <c r="J1661" s="35">
        <v>10000</v>
      </c>
      <c r="K1661" s="35">
        <v>195000</v>
      </c>
    </row>
    <row r="1662" spans="1:11" x14ac:dyDescent="0.25">
      <c r="A1662">
        <v>1657</v>
      </c>
      <c r="B1662" t="s">
        <v>3326</v>
      </c>
      <c r="C1662" t="s">
        <v>4749</v>
      </c>
      <c r="D1662" t="s">
        <v>4750</v>
      </c>
      <c r="E1662" t="s">
        <v>4751</v>
      </c>
      <c r="F1662" s="40">
        <v>45202</v>
      </c>
      <c r="G1662" t="s">
        <v>2409</v>
      </c>
      <c r="H1662" t="s">
        <v>2408</v>
      </c>
      <c r="I1662" t="s">
        <v>9</v>
      </c>
      <c r="J1662" s="35">
        <v>10000</v>
      </c>
      <c r="K1662" s="35">
        <v>40000</v>
      </c>
    </row>
    <row r="1663" spans="1:11" x14ac:dyDescent="0.25">
      <c r="A1663">
        <v>1658</v>
      </c>
      <c r="B1663" t="s">
        <v>3614</v>
      </c>
      <c r="C1663" t="s">
        <v>4752</v>
      </c>
      <c r="D1663" t="s">
        <v>4753</v>
      </c>
      <c r="E1663" t="s">
        <v>4754</v>
      </c>
      <c r="F1663" s="40">
        <v>45202</v>
      </c>
      <c r="G1663" t="s">
        <v>2399</v>
      </c>
      <c r="H1663" t="s">
        <v>2398</v>
      </c>
      <c r="I1663" t="s">
        <v>9</v>
      </c>
      <c r="J1663" s="35">
        <v>10000</v>
      </c>
      <c r="K1663" s="35">
        <v>36000</v>
      </c>
    </row>
    <row r="1664" spans="1:11" x14ac:dyDescent="0.25">
      <c r="A1664">
        <v>1659</v>
      </c>
      <c r="B1664" t="s">
        <v>1810</v>
      </c>
      <c r="C1664" t="s">
        <v>4755</v>
      </c>
      <c r="D1664" t="s">
        <v>4756</v>
      </c>
      <c r="E1664" t="s">
        <v>4757</v>
      </c>
      <c r="F1664" s="40">
        <v>45202</v>
      </c>
      <c r="G1664" t="s">
        <v>858</v>
      </c>
      <c r="H1664" t="s">
        <v>857</v>
      </c>
      <c r="I1664" t="s">
        <v>9</v>
      </c>
      <c r="J1664" s="35">
        <v>5000</v>
      </c>
      <c r="K1664" s="35">
        <v>35000</v>
      </c>
    </row>
    <row r="1665" spans="1:11" x14ac:dyDescent="0.25">
      <c r="A1665">
        <v>1660</v>
      </c>
      <c r="B1665" t="s">
        <v>3332</v>
      </c>
      <c r="C1665" t="s">
        <v>4758</v>
      </c>
      <c r="D1665" t="s">
        <v>4759</v>
      </c>
      <c r="E1665" t="s">
        <v>4760</v>
      </c>
      <c r="F1665" s="40">
        <v>45202</v>
      </c>
      <c r="G1665" t="s">
        <v>850</v>
      </c>
      <c r="H1665" t="s">
        <v>849</v>
      </c>
      <c r="I1665" t="s">
        <v>9</v>
      </c>
      <c r="J1665" s="35">
        <v>10000</v>
      </c>
      <c r="K1665" s="35">
        <v>60000</v>
      </c>
    </row>
    <row r="1666" spans="1:11" x14ac:dyDescent="0.25">
      <c r="A1666">
        <v>1661</v>
      </c>
      <c r="B1666" t="s">
        <v>1360</v>
      </c>
      <c r="C1666" t="s">
        <v>4761</v>
      </c>
      <c r="D1666" t="s">
        <v>4762</v>
      </c>
      <c r="E1666" t="s">
        <v>4763</v>
      </c>
      <c r="F1666" s="40">
        <v>45202</v>
      </c>
      <c r="G1666" t="s">
        <v>844</v>
      </c>
      <c r="H1666" t="s">
        <v>843</v>
      </c>
      <c r="I1666" t="s">
        <v>9</v>
      </c>
      <c r="J1666" s="35">
        <v>10000</v>
      </c>
      <c r="K1666" s="35">
        <v>178000</v>
      </c>
    </row>
    <row r="1667" spans="1:11" x14ac:dyDescent="0.25">
      <c r="A1667">
        <v>1662</v>
      </c>
      <c r="B1667" t="s">
        <v>4764</v>
      </c>
      <c r="C1667" t="s">
        <v>4765</v>
      </c>
      <c r="D1667" t="s">
        <v>4766</v>
      </c>
      <c r="E1667" t="s">
        <v>4767</v>
      </c>
      <c r="F1667" s="40">
        <v>45202</v>
      </c>
      <c r="G1667" t="s">
        <v>2405</v>
      </c>
      <c r="H1667" t="s">
        <v>2404</v>
      </c>
      <c r="I1667" t="s">
        <v>9</v>
      </c>
      <c r="J1667" s="35">
        <v>10000</v>
      </c>
      <c r="K1667" s="35">
        <v>20000</v>
      </c>
    </row>
    <row r="1668" spans="1:11" x14ac:dyDescent="0.25">
      <c r="A1668">
        <v>1663</v>
      </c>
      <c r="B1668" t="s">
        <v>1804</v>
      </c>
      <c r="C1668" t="s">
        <v>4768</v>
      </c>
      <c r="D1668" t="s">
        <v>4769</v>
      </c>
      <c r="E1668" t="s">
        <v>4770</v>
      </c>
      <c r="F1668" s="40">
        <v>45202</v>
      </c>
      <c r="G1668" t="s">
        <v>848</v>
      </c>
      <c r="H1668" t="s">
        <v>847</v>
      </c>
      <c r="I1668" t="s">
        <v>9</v>
      </c>
      <c r="J1668" s="35">
        <v>10000</v>
      </c>
      <c r="K1668" s="35">
        <v>65000</v>
      </c>
    </row>
    <row r="1669" spans="1:11" x14ac:dyDescent="0.25">
      <c r="A1669">
        <v>1664</v>
      </c>
      <c r="B1669" t="s">
        <v>1370</v>
      </c>
      <c r="C1669" t="s">
        <v>4771</v>
      </c>
      <c r="D1669" t="s">
        <v>4772</v>
      </c>
      <c r="E1669" t="s">
        <v>4773</v>
      </c>
      <c r="F1669" s="40">
        <v>45202</v>
      </c>
      <c r="G1669" t="s">
        <v>864</v>
      </c>
      <c r="H1669" t="s">
        <v>863</v>
      </c>
      <c r="I1669" t="s">
        <v>9</v>
      </c>
      <c r="J1669" s="35">
        <v>20000</v>
      </c>
      <c r="K1669" s="35">
        <v>165000</v>
      </c>
    </row>
    <row r="1670" spans="1:11" x14ac:dyDescent="0.25">
      <c r="A1670">
        <v>1665</v>
      </c>
      <c r="B1670" t="s">
        <v>2705</v>
      </c>
      <c r="C1670" t="s">
        <v>4774</v>
      </c>
      <c r="D1670" t="s">
        <v>4567</v>
      </c>
      <c r="E1670" t="s">
        <v>4775</v>
      </c>
      <c r="F1670" s="40">
        <v>45202</v>
      </c>
      <c r="G1670" t="s">
        <v>121</v>
      </c>
      <c r="H1670" t="s">
        <v>120</v>
      </c>
      <c r="I1670" t="s">
        <v>9</v>
      </c>
      <c r="J1670" s="35">
        <v>5000</v>
      </c>
      <c r="K1670" s="35">
        <v>46000</v>
      </c>
    </row>
    <row r="1671" spans="1:11" x14ac:dyDescent="0.25">
      <c r="A1671">
        <v>1666</v>
      </c>
      <c r="B1671" t="s">
        <v>1007</v>
      </c>
      <c r="C1671" t="s">
        <v>4776</v>
      </c>
      <c r="D1671" t="s">
        <v>4579</v>
      </c>
      <c r="E1671" t="s">
        <v>4777</v>
      </c>
      <c r="F1671" s="40">
        <v>45202</v>
      </c>
      <c r="G1671" t="s">
        <v>123</v>
      </c>
      <c r="H1671" t="s">
        <v>122</v>
      </c>
      <c r="I1671" t="s">
        <v>9</v>
      </c>
      <c r="J1671" s="35">
        <v>7000</v>
      </c>
      <c r="K1671" s="35">
        <v>100000</v>
      </c>
    </row>
    <row r="1672" spans="1:11" x14ac:dyDescent="0.25">
      <c r="A1672">
        <v>1667</v>
      </c>
      <c r="B1672" t="s">
        <v>3874</v>
      </c>
      <c r="C1672" t="s">
        <v>4778</v>
      </c>
      <c r="D1672" t="s">
        <v>4585</v>
      </c>
      <c r="E1672" t="s">
        <v>4779</v>
      </c>
      <c r="F1672" s="40">
        <v>45202</v>
      </c>
      <c r="G1672" t="s">
        <v>111</v>
      </c>
      <c r="H1672" t="s">
        <v>110</v>
      </c>
      <c r="I1672" t="s">
        <v>9</v>
      </c>
      <c r="J1672" s="35">
        <v>5000</v>
      </c>
      <c r="K1672" s="35">
        <v>46000</v>
      </c>
    </row>
    <row r="1673" spans="1:11" x14ac:dyDescent="0.25">
      <c r="A1673">
        <v>1668</v>
      </c>
      <c r="B1673" t="s">
        <v>2723</v>
      </c>
      <c r="C1673" t="s">
        <v>4780</v>
      </c>
      <c r="D1673" t="s">
        <v>4781</v>
      </c>
      <c r="E1673" t="s">
        <v>4782</v>
      </c>
      <c r="F1673" s="40">
        <v>45202</v>
      </c>
      <c r="G1673" t="s">
        <v>145</v>
      </c>
      <c r="H1673" t="s">
        <v>144</v>
      </c>
      <c r="I1673" t="s">
        <v>9</v>
      </c>
      <c r="J1673" s="35">
        <v>5000</v>
      </c>
      <c r="K1673" s="35">
        <v>39000</v>
      </c>
    </row>
    <row r="1674" spans="1:11" x14ac:dyDescent="0.25">
      <c r="A1674">
        <v>1669</v>
      </c>
      <c r="B1674" t="s">
        <v>623</v>
      </c>
      <c r="C1674" t="s">
        <v>4783</v>
      </c>
      <c r="D1674" t="s">
        <v>4576</v>
      </c>
      <c r="E1674" t="s">
        <v>4784</v>
      </c>
      <c r="F1674" s="40">
        <v>45202</v>
      </c>
      <c r="G1674" t="s">
        <v>127</v>
      </c>
      <c r="H1674" t="s">
        <v>126</v>
      </c>
      <c r="I1674" t="s">
        <v>9</v>
      </c>
      <c r="J1674" s="35">
        <v>5000</v>
      </c>
      <c r="K1674" s="35">
        <v>111000</v>
      </c>
    </row>
    <row r="1675" spans="1:11" x14ac:dyDescent="0.25">
      <c r="A1675">
        <v>1670</v>
      </c>
      <c r="B1675" t="s">
        <v>973</v>
      </c>
      <c r="C1675" t="s">
        <v>4785</v>
      </c>
      <c r="D1675" t="s">
        <v>4582</v>
      </c>
      <c r="E1675" t="s">
        <v>4786</v>
      </c>
      <c r="F1675" s="40">
        <v>45202</v>
      </c>
      <c r="G1675" t="s">
        <v>153</v>
      </c>
      <c r="H1675" t="s">
        <v>152</v>
      </c>
      <c r="I1675" t="s">
        <v>9</v>
      </c>
      <c r="J1675" s="35">
        <v>10000</v>
      </c>
      <c r="K1675" s="35">
        <v>90000</v>
      </c>
    </row>
    <row r="1676" spans="1:11" x14ac:dyDescent="0.25">
      <c r="A1676">
        <v>1671</v>
      </c>
      <c r="B1676" t="s">
        <v>2652</v>
      </c>
      <c r="C1676" t="s">
        <v>4787</v>
      </c>
      <c r="D1676" t="s">
        <v>4788</v>
      </c>
      <c r="E1676" t="s">
        <v>4789</v>
      </c>
      <c r="F1676" s="40">
        <v>45202</v>
      </c>
      <c r="G1676" t="s">
        <v>1351</v>
      </c>
      <c r="H1676" t="s">
        <v>1350</v>
      </c>
      <c r="I1676" t="s">
        <v>9</v>
      </c>
      <c r="J1676" s="35">
        <v>5000</v>
      </c>
      <c r="K1676" s="35">
        <v>35000</v>
      </c>
    </row>
    <row r="1677" spans="1:11" x14ac:dyDescent="0.25">
      <c r="A1677">
        <v>1672</v>
      </c>
      <c r="B1677" t="s">
        <v>2945</v>
      </c>
      <c r="C1677" t="s">
        <v>4790</v>
      </c>
      <c r="D1677" t="s">
        <v>4791</v>
      </c>
      <c r="E1677" t="s">
        <v>4792</v>
      </c>
      <c r="F1677" s="40">
        <v>45202</v>
      </c>
      <c r="G1677" t="s">
        <v>403</v>
      </c>
      <c r="H1677" t="s">
        <v>402</v>
      </c>
      <c r="I1677" t="s">
        <v>9</v>
      </c>
      <c r="J1677" s="35">
        <v>10000</v>
      </c>
      <c r="K1677" s="35">
        <v>40000</v>
      </c>
    </row>
    <row r="1678" spans="1:11" x14ac:dyDescent="0.25">
      <c r="A1678">
        <v>1673</v>
      </c>
      <c r="B1678" t="s">
        <v>1077</v>
      </c>
      <c r="C1678" t="s">
        <v>4793</v>
      </c>
      <c r="D1678" t="s">
        <v>4794</v>
      </c>
      <c r="E1678" t="s">
        <v>4795</v>
      </c>
      <c r="F1678" s="40">
        <v>45202</v>
      </c>
      <c r="G1678" t="s">
        <v>383</v>
      </c>
      <c r="H1678" t="s">
        <v>382</v>
      </c>
      <c r="I1678" t="s">
        <v>9</v>
      </c>
      <c r="J1678" s="35">
        <v>20000</v>
      </c>
      <c r="K1678" s="35">
        <v>170000</v>
      </c>
    </row>
    <row r="1679" spans="1:11" x14ac:dyDescent="0.25">
      <c r="A1679">
        <v>1674</v>
      </c>
      <c r="B1679" t="s">
        <v>1608</v>
      </c>
      <c r="C1679" t="s">
        <v>4796</v>
      </c>
      <c r="D1679" t="s">
        <v>4797</v>
      </c>
      <c r="E1679" t="s">
        <v>4798</v>
      </c>
      <c r="F1679" s="40">
        <v>45202</v>
      </c>
      <c r="G1679" t="s">
        <v>377</v>
      </c>
      <c r="H1679" t="s">
        <v>376</v>
      </c>
      <c r="I1679" t="s">
        <v>9</v>
      </c>
      <c r="J1679" s="35">
        <v>10000</v>
      </c>
      <c r="K1679" s="35">
        <v>70000</v>
      </c>
    </row>
    <row r="1680" spans="1:11" x14ac:dyDescent="0.25">
      <c r="A1680">
        <v>1675</v>
      </c>
      <c r="B1680" t="s">
        <v>2027</v>
      </c>
      <c r="C1680" t="s">
        <v>4799</v>
      </c>
      <c r="D1680" t="s">
        <v>4800</v>
      </c>
      <c r="E1680" t="s">
        <v>4801</v>
      </c>
      <c r="F1680" s="40">
        <v>45202</v>
      </c>
      <c r="G1680" t="s">
        <v>1353</v>
      </c>
      <c r="H1680" t="s">
        <v>1352</v>
      </c>
      <c r="I1680" t="s">
        <v>9</v>
      </c>
      <c r="J1680" s="35">
        <v>20000</v>
      </c>
      <c r="K1680" s="35">
        <v>150000</v>
      </c>
    </row>
    <row r="1681" spans="1:11" x14ac:dyDescent="0.25">
      <c r="A1681">
        <v>1676</v>
      </c>
      <c r="B1681" t="s">
        <v>1620</v>
      </c>
      <c r="C1681" t="s">
        <v>4802</v>
      </c>
      <c r="D1681" t="s">
        <v>4803</v>
      </c>
      <c r="E1681" t="s">
        <v>4804</v>
      </c>
      <c r="F1681" s="40">
        <v>45202</v>
      </c>
      <c r="G1681" t="s">
        <v>401</v>
      </c>
      <c r="H1681" t="s">
        <v>400</v>
      </c>
      <c r="I1681" t="s">
        <v>9</v>
      </c>
      <c r="J1681" s="35">
        <v>5000</v>
      </c>
      <c r="K1681" s="35">
        <v>35000</v>
      </c>
    </row>
    <row r="1682" spans="1:11" x14ac:dyDescent="0.25">
      <c r="A1682">
        <v>1677</v>
      </c>
      <c r="B1682" t="s">
        <v>3780</v>
      </c>
      <c r="C1682" t="s">
        <v>4805</v>
      </c>
      <c r="D1682" t="s">
        <v>4806</v>
      </c>
      <c r="E1682" t="s">
        <v>4807</v>
      </c>
      <c r="F1682" s="40">
        <v>45202</v>
      </c>
      <c r="G1682" t="s">
        <v>2457</v>
      </c>
      <c r="H1682" t="s">
        <v>2456</v>
      </c>
      <c r="I1682" t="s">
        <v>9</v>
      </c>
      <c r="J1682" s="35">
        <v>5000</v>
      </c>
      <c r="K1682" s="35">
        <v>25000</v>
      </c>
    </row>
    <row r="1683" spans="1:11" x14ac:dyDescent="0.25">
      <c r="A1683">
        <v>1678</v>
      </c>
      <c r="B1683" t="s">
        <v>1770</v>
      </c>
      <c r="C1683" t="s">
        <v>4808</v>
      </c>
      <c r="D1683" t="s">
        <v>4809</v>
      </c>
      <c r="E1683" t="s">
        <v>4810</v>
      </c>
      <c r="F1683" s="40">
        <v>45202</v>
      </c>
      <c r="G1683" t="s">
        <v>762</v>
      </c>
      <c r="H1683" t="s">
        <v>761</v>
      </c>
      <c r="I1683" t="s">
        <v>9</v>
      </c>
      <c r="J1683" s="35">
        <v>30000</v>
      </c>
      <c r="K1683" s="35">
        <v>230000</v>
      </c>
    </row>
    <row r="1684" spans="1:11" x14ac:dyDescent="0.25">
      <c r="A1684">
        <v>1679</v>
      </c>
      <c r="B1684" t="s">
        <v>1386</v>
      </c>
      <c r="C1684" t="s">
        <v>4811</v>
      </c>
      <c r="D1684" t="s">
        <v>4812</v>
      </c>
      <c r="E1684" t="s">
        <v>4813</v>
      </c>
      <c r="F1684" s="40">
        <v>45202</v>
      </c>
      <c r="G1684" t="s">
        <v>758</v>
      </c>
      <c r="H1684" t="s">
        <v>757</v>
      </c>
      <c r="I1684" t="s">
        <v>9</v>
      </c>
      <c r="J1684" s="35">
        <v>5000</v>
      </c>
      <c r="K1684" s="35">
        <v>80000</v>
      </c>
    </row>
    <row r="1685" spans="1:11" x14ac:dyDescent="0.25">
      <c r="A1685">
        <v>1680</v>
      </c>
      <c r="B1685" t="s">
        <v>1390</v>
      </c>
      <c r="C1685" t="s">
        <v>4814</v>
      </c>
      <c r="D1685" t="s">
        <v>4815</v>
      </c>
      <c r="E1685" t="s">
        <v>4816</v>
      </c>
      <c r="F1685" s="40">
        <v>45202</v>
      </c>
      <c r="G1685" t="s">
        <v>768</v>
      </c>
      <c r="H1685" t="s">
        <v>767</v>
      </c>
      <c r="I1685" t="s">
        <v>9</v>
      </c>
      <c r="J1685" s="35">
        <v>15000</v>
      </c>
      <c r="K1685" s="35">
        <v>75000</v>
      </c>
    </row>
    <row r="1686" spans="1:11" x14ac:dyDescent="0.25">
      <c r="A1686">
        <v>1681</v>
      </c>
      <c r="B1686" t="s">
        <v>1378</v>
      </c>
      <c r="C1686" t="s">
        <v>4817</v>
      </c>
      <c r="D1686" t="s">
        <v>4818</v>
      </c>
      <c r="E1686" t="s">
        <v>4819</v>
      </c>
      <c r="F1686" s="40">
        <v>45202</v>
      </c>
      <c r="G1686" t="s">
        <v>780</v>
      </c>
      <c r="H1686" t="s">
        <v>779</v>
      </c>
      <c r="I1686" t="s">
        <v>9</v>
      </c>
      <c r="J1686" s="35">
        <v>10000</v>
      </c>
      <c r="K1686" s="35">
        <v>60000</v>
      </c>
    </row>
    <row r="1687" spans="1:11" x14ac:dyDescent="0.25">
      <c r="A1687">
        <v>1682</v>
      </c>
      <c r="B1687" t="s">
        <v>1788</v>
      </c>
      <c r="C1687" t="s">
        <v>4820</v>
      </c>
      <c r="D1687" t="s">
        <v>4821</v>
      </c>
      <c r="E1687" t="s">
        <v>4822</v>
      </c>
      <c r="F1687" s="40">
        <v>45202</v>
      </c>
      <c r="G1687" t="s">
        <v>774</v>
      </c>
      <c r="H1687" t="s">
        <v>773</v>
      </c>
      <c r="I1687" t="s">
        <v>9</v>
      </c>
      <c r="J1687" s="35">
        <v>10000</v>
      </c>
      <c r="K1687" s="35">
        <v>90000</v>
      </c>
    </row>
    <row r="1688" spans="1:11" x14ac:dyDescent="0.25">
      <c r="A1688">
        <v>1683</v>
      </c>
      <c r="B1688" t="s">
        <v>2512</v>
      </c>
      <c r="C1688" t="s">
        <v>4823</v>
      </c>
      <c r="D1688" t="s">
        <v>4824</v>
      </c>
      <c r="E1688" t="s">
        <v>4825</v>
      </c>
      <c r="F1688" s="40">
        <v>45202</v>
      </c>
      <c r="G1688" t="s">
        <v>509</v>
      </c>
      <c r="H1688" t="s">
        <v>508</v>
      </c>
      <c r="I1688" t="s">
        <v>9</v>
      </c>
      <c r="J1688" s="35">
        <v>12000</v>
      </c>
      <c r="K1688" s="35">
        <v>39000</v>
      </c>
    </row>
    <row r="1689" spans="1:11" x14ac:dyDescent="0.25">
      <c r="A1689">
        <v>1684</v>
      </c>
      <c r="B1689" t="s">
        <v>1115</v>
      </c>
      <c r="C1689" t="s">
        <v>4826</v>
      </c>
      <c r="D1689" t="s">
        <v>4827</v>
      </c>
      <c r="E1689" t="s">
        <v>4828</v>
      </c>
      <c r="F1689" s="40">
        <v>45202</v>
      </c>
      <c r="G1689" t="s">
        <v>481</v>
      </c>
      <c r="H1689" t="s">
        <v>480</v>
      </c>
      <c r="I1689" t="s">
        <v>9</v>
      </c>
      <c r="J1689" s="35">
        <v>5000</v>
      </c>
      <c r="K1689" s="35">
        <v>45000</v>
      </c>
    </row>
    <row r="1690" spans="1:11" x14ac:dyDescent="0.25">
      <c r="A1690">
        <v>1685</v>
      </c>
      <c r="B1690" t="s">
        <v>1139</v>
      </c>
      <c r="C1690" t="s">
        <v>4829</v>
      </c>
      <c r="D1690" t="s">
        <v>4830</v>
      </c>
      <c r="E1690" t="s">
        <v>4831</v>
      </c>
      <c r="F1690" s="40">
        <v>45202</v>
      </c>
      <c r="G1690" t="s">
        <v>519</v>
      </c>
      <c r="H1690" t="s">
        <v>518</v>
      </c>
      <c r="I1690" t="s">
        <v>9</v>
      </c>
      <c r="J1690" s="35">
        <v>5000</v>
      </c>
      <c r="K1690" s="35">
        <v>50000</v>
      </c>
    </row>
    <row r="1691" spans="1:11" x14ac:dyDescent="0.25">
      <c r="A1691">
        <v>1686</v>
      </c>
      <c r="B1691" t="s">
        <v>1135</v>
      </c>
      <c r="C1691" t="s">
        <v>4832</v>
      </c>
      <c r="D1691" t="s">
        <v>4833</v>
      </c>
      <c r="E1691" t="s">
        <v>4834</v>
      </c>
      <c r="F1691" s="40">
        <v>45202</v>
      </c>
      <c r="G1691" t="s">
        <v>489</v>
      </c>
      <c r="H1691" t="s">
        <v>488</v>
      </c>
      <c r="I1691" t="s">
        <v>9</v>
      </c>
      <c r="J1691" s="35">
        <v>10000</v>
      </c>
      <c r="K1691" s="35">
        <v>70000</v>
      </c>
    </row>
    <row r="1692" spans="1:11" x14ac:dyDescent="0.25">
      <c r="A1692">
        <v>1687</v>
      </c>
      <c r="B1692" t="s">
        <v>2209</v>
      </c>
      <c r="C1692" t="s">
        <v>4835</v>
      </c>
      <c r="D1692" t="s">
        <v>4836</v>
      </c>
      <c r="E1692" t="s">
        <v>4837</v>
      </c>
      <c r="F1692" s="40">
        <v>45202</v>
      </c>
      <c r="G1692" t="s">
        <v>505</v>
      </c>
      <c r="H1692" t="s">
        <v>504</v>
      </c>
      <c r="I1692" t="s">
        <v>9</v>
      </c>
      <c r="J1692" s="35">
        <v>10000</v>
      </c>
      <c r="K1692" s="35">
        <v>85000</v>
      </c>
    </row>
    <row r="1693" spans="1:11" x14ac:dyDescent="0.25">
      <c r="A1693">
        <v>1688</v>
      </c>
      <c r="B1693" t="s">
        <v>1127</v>
      </c>
      <c r="C1693" t="s">
        <v>4838</v>
      </c>
      <c r="D1693" t="s">
        <v>4839</v>
      </c>
      <c r="E1693" t="s">
        <v>4840</v>
      </c>
      <c r="F1693" s="40">
        <v>45202</v>
      </c>
      <c r="G1693" t="s">
        <v>493</v>
      </c>
      <c r="H1693" t="s">
        <v>492</v>
      </c>
      <c r="I1693" t="s">
        <v>9</v>
      </c>
      <c r="J1693" s="35">
        <v>45000</v>
      </c>
      <c r="K1693" s="35">
        <v>425000</v>
      </c>
    </row>
    <row r="1694" spans="1:11" x14ac:dyDescent="0.25">
      <c r="A1694">
        <v>1689</v>
      </c>
      <c r="B1694" t="s">
        <v>1147</v>
      </c>
      <c r="C1694" t="s">
        <v>4841</v>
      </c>
      <c r="D1694" t="s">
        <v>4670</v>
      </c>
      <c r="E1694" t="s">
        <v>4842</v>
      </c>
      <c r="F1694" s="40">
        <v>45202</v>
      </c>
      <c r="G1694" t="s">
        <v>513</v>
      </c>
      <c r="H1694" t="s">
        <v>512</v>
      </c>
      <c r="I1694" t="s">
        <v>9</v>
      </c>
      <c r="J1694" s="35">
        <v>10000</v>
      </c>
      <c r="K1694" s="35">
        <v>330000</v>
      </c>
    </row>
    <row r="1695" spans="1:11" x14ac:dyDescent="0.25">
      <c r="A1695">
        <v>1690</v>
      </c>
      <c r="B1695" t="s">
        <v>1119</v>
      </c>
      <c r="C1695" t="s">
        <v>4843</v>
      </c>
      <c r="D1695" t="s">
        <v>4844</v>
      </c>
      <c r="E1695" t="s">
        <v>4845</v>
      </c>
      <c r="F1695" s="40">
        <v>45202</v>
      </c>
      <c r="G1695" t="s">
        <v>511</v>
      </c>
      <c r="H1695" t="s">
        <v>510</v>
      </c>
      <c r="I1695" t="s">
        <v>9</v>
      </c>
      <c r="J1695" s="35">
        <v>9000</v>
      </c>
      <c r="K1695" s="35">
        <v>63000</v>
      </c>
    </row>
    <row r="1696" spans="1:11" x14ac:dyDescent="0.25">
      <c r="A1696">
        <v>1691</v>
      </c>
      <c r="B1696" t="s">
        <v>1594</v>
      </c>
      <c r="C1696" t="s">
        <v>4846</v>
      </c>
      <c r="D1696" t="s">
        <v>4847</v>
      </c>
      <c r="E1696" t="s">
        <v>4848</v>
      </c>
      <c r="F1696" s="40">
        <v>45202</v>
      </c>
      <c r="G1696" t="s">
        <v>477</v>
      </c>
      <c r="H1696" t="s">
        <v>476</v>
      </c>
      <c r="I1696" t="s">
        <v>9</v>
      </c>
      <c r="J1696" s="35">
        <v>10000</v>
      </c>
      <c r="K1696" s="35">
        <v>75000</v>
      </c>
    </row>
    <row r="1697" spans="1:11" x14ac:dyDescent="0.25">
      <c r="A1697">
        <v>1692</v>
      </c>
      <c r="B1697" t="s">
        <v>3756</v>
      </c>
      <c r="C1697" t="s">
        <v>4849</v>
      </c>
      <c r="D1697" t="s">
        <v>4640</v>
      </c>
      <c r="E1697" t="s">
        <v>4850</v>
      </c>
      <c r="F1697" s="40">
        <v>45202</v>
      </c>
      <c r="G1697" t="s">
        <v>503</v>
      </c>
      <c r="H1697" t="s">
        <v>502</v>
      </c>
      <c r="I1697" t="s">
        <v>9</v>
      </c>
      <c r="J1697" s="35">
        <v>10000</v>
      </c>
      <c r="K1697" s="35">
        <v>81000</v>
      </c>
    </row>
    <row r="1698" spans="1:11" x14ac:dyDescent="0.25">
      <c r="A1698">
        <v>1693</v>
      </c>
      <c r="B1698" t="s">
        <v>1151</v>
      </c>
      <c r="C1698" t="s">
        <v>4851</v>
      </c>
      <c r="D1698" t="s">
        <v>4852</v>
      </c>
      <c r="E1698" t="s">
        <v>4853</v>
      </c>
      <c r="F1698" s="40">
        <v>45202</v>
      </c>
      <c r="G1698" t="s">
        <v>479</v>
      </c>
      <c r="H1698" t="s">
        <v>478</v>
      </c>
      <c r="I1698" t="s">
        <v>9</v>
      </c>
      <c r="J1698" s="35">
        <v>20000</v>
      </c>
      <c r="K1698" s="35">
        <v>115000</v>
      </c>
    </row>
    <row r="1699" spans="1:11" x14ac:dyDescent="0.25">
      <c r="A1699">
        <v>1694</v>
      </c>
      <c r="B1699" t="s">
        <v>1155</v>
      </c>
      <c r="C1699" t="s">
        <v>4854</v>
      </c>
      <c r="D1699" t="s">
        <v>4855</v>
      </c>
      <c r="E1699" t="s">
        <v>4856</v>
      </c>
      <c r="F1699" s="40">
        <v>45202</v>
      </c>
      <c r="G1699" t="s">
        <v>483</v>
      </c>
      <c r="H1699" t="s">
        <v>482</v>
      </c>
      <c r="I1699" t="s">
        <v>9</v>
      </c>
      <c r="J1699" s="35">
        <v>20000</v>
      </c>
      <c r="K1699" s="35">
        <v>160000</v>
      </c>
    </row>
    <row r="1700" spans="1:11" x14ac:dyDescent="0.25">
      <c r="A1700">
        <v>1695</v>
      </c>
      <c r="B1700" t="s">
        <v>1580</v>
      </c>
      <c r="C1700" t="s">
        <v>4857</v>
      </c>
      <c r="D1700" t="s">
        <v>4637</v>
      </c>
      <c r="E1700" t="s">
        <v>4858</v>
      </c>
      <c r="F1700" s="40">
        <v>45202</v>
      </c>
      <c r="G1700" t="s">
        <v>497</v>
      </c>
      <c r="H1700" t="s">
        <v>496</v>
      </c>
      <c r="I1700" t="s">
        <v>9</v>
      </c>
      <c r="J1700" s="35">
        <v>10000</v>
      </c>
      <c r="K1700" s="35">
        <v>241000</v>
      </c>
    </row>
    <row r="1701" spans="1:11" x14ac:dyDescent="0.25">
      <c r="A1701">
        <v>1696</v>
      </c>
      <c r="B1701" t="s">
        <v>1872</v>
      </c>
      <c r="C1701" t="s">
        <v>4859</v>
      </c>
      <c r="D1701" t="s">
        <v>4504</v>
      </c>
      <c r="E1701" t="s">
        <v>4860</v>
      </c>
      <c r="F1701" s="40">
        <v>45202</v>
      </c>
      <c r="G1701" t="s">
        <v>205</v>
      </c>
      <c r="H1701" t="s">
        <v>204</v>
      </c>
      <c r="I1701" t="s">
        <v>9</v>
      </c>
      <c r="J1701" s="35">
        <v>20000</v>
      </c>
      <c r="K1701" s="35">
        <v>165000</v>
      </c>
    </row>
    <row r="1702" spans="1:11" x14ac:dyDescent="0.25">
      <c r="A1702">
        <v>1697</v>
      </c>
      <c r="B1702" t="s">
        <v>2596</v>
      </c>
      <c r="C1702" t="s">
        <v>4861</v>
      </c>
      <c r="D1702" t="s">
        <v>4862</v>
      </c>
      <c r="E1702" t="s">
        <v>4863</v>
      </c>
      <c r="F1702" s="40">
        <v>45202</v>
      </c>
      <c r="G1702" t="s">
        <v>1725</v>
      </c>
      <c r="H1702" t="s">
        <v>1724</v>
      </c>
      <c r="I1702" t="s">
        <v>9</v>
      </c>
      <c r="J1702" s="35">
        <v>5000</v>
      </c>
      <c r="K1702" s="35">
        <v>70000</v>
      </c>
    </row>
    <row r="1703" spans="1:11" x14ac:dyDescent="0.25">
      <c r="A1703">
        <v>1698</v>
      </c>
      <c r="B1703" t="s">
        <v>599</v>
      </c>
      <c r="C1703" t="s">
        <v>4864</v>
      </c>
      <c r="D1703" t="s">
        <v>4519</v>
      </c>
      <c r="E1703" t="s">
        <v>4865</v>
      </c>
      <c r="F1703" s="40">
        <v>45202</v>
      </c>
      <c r="G1703" t="s">
        <v>157</v>
      </c>
      <c r="H1703" t="s">
        <v>156</v>
      </c>
      <c r="I1703" t="s">
        <v>9</v>
      </c>
      <c r="J1703" s="35">
        <v>10000</v>
      </c>
      <c r="K1703" s="35">
        <v>160000</v>
      </c>
    </row>
    <row r="1704" spans="1:11" x14ac:dyDescent="0.25">
      <c r="A1704">
        <v>1699</v>
      </c>
      <c r="B1704" t="s">
        <v>1294</v>
      </c>
      <c r="C1704" t="s">
        <v>4866</v>
      </c>
      <c r="D1704" t="s">
        <v>4516</v>
      </c>
      <c r="E1704" t="s">
        <v>4867</v>
      </c>
      <c r="F1704" s="40">
        <v>45202</v>
      </c>
      <c r="G1704" t="s">
        <v>169</v>
      </c>
      <c r="H1704" t="s">
        <v>350</v>
      </c>
      <c r="I1704" t="s">
        <v>9</v>
      </c>
      <c r="J1704" s="35">
        <v>5000</v>
      </c>
      <c r="K1704" s="35">
        <v>90000</v>
      </c>
    </row>
    <row r="1705" spans="1:11" x14ac:dyDescent="0.25">
      <c r="A1705">
        <v>1700</v>
      </c>
      <c r="B1705" t="s">
        <v>575</v>
      </c>
      <c r="C1705" t="s">
        <v>4868</v>
      </c>
      <c r="D1705" t="s">
        <v>4869</v>
      </c>
      <c r="E1705" t="s">
        <v>4870</v>
      </c>
      <c r="F1705" s="40">
        <v>45202</v>
      </c>
      <c r="G1705" t="s">
        <v>159</v>
      </c>
      <c r="H1705" t="s">
        <v>158</v>
      </c>
      <c r="I1705" t="s">
        <v>9</v>
      </c>
      <c r="J1705" s="35">
        <v>10000</v>
      </c>
      <c r="K1705" s="35">
        <v>140000</v>
      </c>
    </row>
    <row r="1706" spans="1:11" x14ac:dyDescent="0.25">
      <c r="A1706">
        <v>1701</v>
      </c>
      <c r="B1706" t="s">
        <v>587</v>
      </c>
      <c r="C1706" t="s">
        <v>4871</v>
      </c>
      <c r="D1706" t="s">
        <v>4513</v>
      </c>
      <c r="E1706" t="s">
        <v>4872</v>
      </c>
      <c r="F1706" s="40">
        <v>45202</v>
      </c>
      <c r="G1706" t="s">
        <v>168</v>
      </c>
      <c r="H1706" t="s">
        <v>167</v>
      </c>
      <c r="I1706" t="s">
        <v>9</v>
      </c>
      <c r="J1706" s="35">
        <v>10000</v>
      </c>
      <c r="K1706" s="35">
        <v>120000</v>
      </c>
    </row>
    <row r="1707" spans="1:11" x14ac:dyDescent="0.25">
      <c r="A1707">
        <v>1702</v>
      </c>
      <c r="B1707" t="s">
        <v>555</v>
      </c>
      <c r="C1707" t="s">
        <v>4873</v>
      </c>
      <c r="D1707" t="s">
        <v>4525</v>
      </c>
      <c r="E1707" t="s">
        <v>4874</v>
      </c>
      <c r="F1707" s="40">
        <v>45202</v>
      </c>
      <c r="G1707" t="s">
        <v>187</v>
      </c>
      <c r="H1707" t="s">
        <v>186</v>
      </c>
      <c r="I1707" t="s">
        <v>9</v>
      </c>
      <c r="J1707" s="35">
        <v>5000</v>
      </c>
      <c r="K1707" s="35">
        <v>100000</v>
      </c>
    </row>
    <row r="1708" spans="1:11" x14ac:dyDescent="0.25">
      <c r="A1708">
        <v>1703</v>
      </c>
      <c r="B1708" t="s">
        <v>4080</v>
      </c>
      <c r="C1708" t="s">
        <v>4875</v>
      </c>
      <c r="D1708" t="s">
        <v>4876</v>
      </c>
      <c r="E1708" t="s">
        <v>4877</v>
      </c>
      <c r="F1708" s="40">
        <v>45202</v>
      </c>
      <c r="G1708" t="s">
        <v>4009</v>
      </c>
      <c r="H1708" t="s">
        <v>4008</v>
      </c>
      <c r="I1708" t="s">
        <v>9</v>
      </c>
      <c r="J1708" s="35">
        <v>30000</v>
      </c>
      <c r="K1708" s="35">
        <v>90000</v>
      </c>
    </row>
    <row r="1709" spans="1:11" x14ac:dyDescent="0.25">
      <c r="A1709">
        <v>1704</v>
      </c>
      <c r="B1709" t="s">
        <v>3422</v>
      </c>
      <c r="C1709" t="s">
        <v>4878</v>
      </c>
      <c r="D1709" t="s">
        <v>4492</v>
      </c>
      <c r="E1709" t="s">
        <v>4879</v>
      </c>
      <c r="F1709" s="40">
        <v>45202</v>
      </c>
      <c r="G1709" t="s">
        <v>2742</v>
      </c>
      <c r="H1709" t="s">
        <v>2741</v>
      </c>
      <c r="I1709" t="s">
        <v>9</v>
      </c>
      <c r="J1709" s="35">
        <v>5000</v>
      </c>
      <c r="K1709" s="35">
        <v>100000</v>
      </c>
    </row>
    <row r="1710" spans="1:11" x14ac:dyDescent="0.25">
      <c r="A1710">
        <v>1705</v>
      </c>
      <c r="B1710" t="s">
        <v>2294</v>
      </c>
      <c r="C1710" t="s">
        <v>4880</v>
      </c>
      <c r="D1710" t="s">
        <v>4630</v>
      </c>
      <c r="E1710" t="s">
        <v>4881</v>
      </c>
      <c r="F1710" s="40">
        <v>45202</v>
      </c>
      <c r="G1710" t="s">
        <v>1343</v>
      </c>
      <c r="H1710" t="s">
        <v>1342</v>
      </c>
      <c r="I1710" t="s">
        <v>9</v>
      </c>
      <c r="J1710" s="35">
        <v>5000</v>
      </c>
      <c r="K1710" s="35">
        <v>70000</v>
      </c>
    </row>
    <row r="1711" spans="1:11" x14ac:dyDescent="0.25">
      <c r="A1711">
        <v>1706</v>
      </c>
      <c r="B1711" t="s">
        <v>2290</v>
      </c>
      <c r="C1711" t="s">
        <v>4882</v>
      </c>
      <c r="D1711" t="s">
        <v>4883</v>
      </c>
      <c r="E1711" t="s">
        <v>4884</v>
      </c>
      <c r="F1711" s="40">
        <v>45202</v>
      </c>
      <c r="G1711" t="s">
        <v>1331</v>
      </c>
      <c r="H1711" t="s">
        <v>1330</v>
      </c>
      <c r="I1711" t="s">
        <v>9</v>
      </c>
      <c r="J1711" s="35">
        <v>10000</v>
      </c>
      <c r="K1711" s="35">
        <v>40000</v>
      </c>
    </row>
    <row r="1712" spans="1:11" x14ac:dyDescent="0.25">
      <c r="A1712">
        <v>1707</v>
      </c>
      <c r="B1712" t="s">
        <v>2269</v>
      </c>
      <c r="C1712" t="s">
        <v>4885</v>
      </c>
      <c r="D1712" t="s">
        <v>4886</v>
      </c>
      <c r="E1712" t="s">
        <v>4887</v>
      </c>
      <c r="F1712" s="40">
        <v>45202</v>
      </c>
      <c r="G1712" t="s">
        <v>1333</v>
      </c>
      <c r="H1712" t="s">
        <v>1332</v>
      </c>
      <c r="I1712" t="s">
        <v>9</v>
      </c>
      <c r="J1712" s="35">
        <v>10000</v>
      </c>
      <c r="K1712" s="35">
        <v>75000</v>
      </c>
    </row>
    <row r="1713" spans="1:11" x14ac:dyDescent="0.25">
      <c r="A1713">
        <v>1708</v>
      </c>
      <c r="B1713" t="s">
        <v>2298</v>
      </c>
      <c r="C1713" t="s">
        <v>4888</v>
      </c>
      <c r="D1713" t="s">
        <v>4889</v>
      </c>
      <c r="E1713" t="s">
        <v>4890</v>
      </c>
      <c r="F1713" s="40">
        <v>45202</v>
      </c>
      <c r="G1713" t="s">
        <v>1321</v>
      </c>
      <c r="H1713" t="s">
        <v>1320</v>
      </c>
      <c r="I1713" t="s">
        <v>9</v>
      </c>
      <c r="J1713" s="35">
        <v>10000</v>
      </c>
      <c r="K1713" s="35">
        <v>70000</v>
      </c>
    </row>
    <row r="1714" spans="1:11" x14ac:dyDescent="0.25">
      <c r="A1714">
        <v>1709</v>
      </c>
      <c r="B1714" t="s">
        <v>2761</v>
      </c>
      <c r="C1714" t="s">
        <v>4891</v>
      </c>
      <c r="D1714" t="s">
        <v>4892</v>
      </c>
      <c r="E1714" t="s">
        <v>4893</v>
      </c>
      <c r="F1714" s="40">
        <v>45202</v>
      </c>
      <c r="G1714" t="s">
        <v>1349</v>
      </c>
      <c r="H1714" t="s">
        <v>1348</v>
      </c>
      <c r="I1714" t="s">
        <v>9</v>
      </c>
      <c r="J1714" s="35">
        <v>10000</v>
      </c>
      <c r="K1714" s="35">
        <v>25000</v>
      </c>
    </row>
    <row r="1715" spans="1:11" x14ac:dyDescent="0.25">
      <c r="A1715">
        <v>1710</v>
      </c>
      <c r="B1715" t="s">
        <v>2265</v>
      </c>
      <c r="C1715" t="s">
        <v>4894</v>
      </c>
      <c r="D1715" t="s">
        <v>4895</v>
      </c>
      <c r="E1715" t="s">
        <v>4896</v>
      </c>
      <c r="F1715" s="40">
        <v>45202</v>
      </c>
      <c r="G1715" t="s">
        <v>1323</v>
      </c>
      <c r="H1715" t="s">
        <v>1322</v>
      </c>
      <c r="I1715" t="s">
        <v>9</v>
      </c>
      <c r="J1715" s="35">
        <v>10000</v>
      </c>
      <c r="K1715" s="35">
        <v>115000</v>
      </c>
    </row>
    <row r="1716" spans="1:11" x14ac:dyDescent="0.25">
      <c r="A1716">
        <v>1711</v>
      </c>
      <c r="B1716" t="s">
        <v>1065</v>
      </c>
      <c r="C1716" t="s">
        <v>4897</v>
      </c>
      <c r="D1716" t="s">
        <v>4898</v>
      </c>
      <c r="E1716" t="s">
        <v>4899</v>
      </c>
      <c r="F1716" s="40">
        <v>45202</v>
      </c>
      <c r="G1716" t="s">
        <v>461</v>
      </c>
      <c r="H1716" t="s">
        <v>460</v>
      </c>
      <c r="I1716" t="s">
        <v>9</v>
      </c>
      <c r="J1716" s="35">
        <v>20000</v>
      </c>
      <c r="K1716" s="35">
        <v>80000</v>
      </c>
    </row>
    <row r="1717" spans="1:11" x14ac:dyDescent="0.25">
      <c r="A1717">
        <v>1712</v>
      </c>
      <c r="B1717" t="s">
        <v>1712</v>
      </c>
      <c r="C1717" t="s">
        <v>4900</v>
      </c>
      <c r="D1717" t="s">
        <v>4561</v>
      </c>
      <c r="E1717" t="s">
        <v>4901</v>
      </c>
      <c r="F1717" s="40">
        <v>45202</v>
      </c>
      <c r="G1717" t="s">
        <v>465</v>
      </c>
      <c r="H1717" t="s">
        <v>464</v>
      </c>
      <c r="I1717" t="s">
        <v>9</v>
      </c>
      <c r="J1717" s="35">
        <v>5000</v>
      </c>
      <c r="K1717" s="35">
        <v>80000</v>
      </c>
    </row>
    <row r="1718" spans="1:11" x14ac:dyDescent="0.25">
      <c r="A1718">
        <v>1713</v>
      </c>
      <c r="B1718" t="s">
        <v>1484</v>
      </c>
      <c r="C1718" t="s">
        <v>4902</v>
      </c>
      <c r="D1718" t="s">
        <v>4555</v>
      </c>
      <c r="E1718" t="s">
        <v>4903</v>
      </c>
      <c r="F1718" s="40">
        <v>45202</v>
      </c>
      <c r="G1718" t="s">
        <v>413</v>
      </c>
      <c r="H1718" t="s">
        <v>412</v>
      </c>
      <c r="I1718" t="s">
        <v>9</v>
      </c>
      <c r="J1718" s="35">
        <v>5000</v>
      </c>
      <c r="K1718" s="35">
        <v>42000</v>
      </c>
    </row>
    <row r="1719" spans="1:11" x14ac:dyDescent="0.25">
      <c r="A1719">
        <v>1714</v>
      </c>
      <c r="B1719" t="s">
        <v>1452</v>
      </c>
      <c r="C1719" t="s">
        <v>4904</v>
      </c>
      <c r="D1719" t="s">
        <v>4905</v>
      </c>
      <c r="E1719" t="s">
        <v>4906</v>
      </c>
      <c r="F1719" s="40">
        <v>45202</v>
      </c>
      <c r="G1719" t="s">
        <v>433</v>
      </c>
      <c r="H1719" t="s">
        <v>432</v>
      </c>
      <c r="I1719" t="s">
        <v>9</v>
      </c>
      <c r="J1719" s="35">
        <v>5000</v>
      </c>
      <c r="K1719" s="35">
        <v>75000</v>
      </c>
    </row>
    <row r="1720" spans="1:11" x14ac:dyDescent="0.25">
      <c r="A1720">
        <v>1715</v>
      </c>
      <c r="B1720" t="s">
        <v>1057</v>
      </c>
      <c r="C1720" t="s">
        <v>4907</v>
      </c>
      <c r="D1720" t="s">
        <v>4908</v>
      </c>
      <c r="E1720" t="s">
        <v>4909</v>
      </c>
      <c r="F1720" s="40">
        <v>45202</v>
      </c>
      <c r="G1720" t="s">
        <v>449</v>
      </c>
      <c r="H1720" t="s">
        <v>448</v>
      </c>
      <c r="I1720" t="s">
        <v>9</v>
      </c>
      <c r="J1720" s="35">
        <v>5000</v>
      </c>
      <c r="K1720" s="35">
        <v>58000</v>
      </c>
    </row>
    <row r="1721" spans="1:11" x14ac:dyDescent="0.25">
      <c r="A1721">
        <v>1716</v>
      </c>
      <c r="B1721" t="s">
        <v>1069</v>
      </c>
      <c r="C1721" t="s">
        <v>4910</v>
      </c>
      <c r="D1721" t="s">
        <v>4546</v>
      </c>
      <c r="E1721" t="s">
        <v>4911</v>
      </c>
      <c r="F1721" s="40">
        <v>45202</v>
      </c>
      <c r="G1721" t="s">
        <v>435</v>
      </c>
      <c r="H1721" t="s">
        <v>434</v>
      </c>
      <c r="I1721" t="s">
        <v>9</v>
      </c>
      <c r="J1721" s="35">
        <v>10000</v>
      </c>
      <c r="K1721" s="35">
        <v>145000</v>
      </c>
    </row>
    <row r="1722" spans="1:11" x14ac:dyDescent="0.25">
      <c r="A1722">
        <v>1717</v>
      </c>
      <c r="B1722" t="s">
        <v>1632</v>
      </c>
      <c r="C1722" t="s">
        <v>4912</v>
      </c>
      <c r="D1722" t="s">
        <v>4913</v>
      </c>
      <c r="E1722" t="s">
        <v>4914</v>
      </c>
      <c r="F1722" s="40">
        <v>45202</v>
      </c>
      <c r="G1722" t="s">
        <v>882</v>
      </c>
      <c r="H1722" t="s">
        <v>881</v>
      </c>
      <c r="I1722" t="s">
        <v>9</v>
      </c>
      <c r="J1722" s="35">
        <v>2000</v>
      </c>
      <c r="K1722" s="35">
        <v>25000</v>
      </c>
    </row>
    <row r="1723" spans="1:11" x14ac:dyDescent="0.25">
      <c r="A1723">
        <v>1718</v>
      </c>
      <c r="B1723" t="s">
        <v>3644</v>
      </c>
      <c r="C1723" t="s">
        <v>4915</v>
      </c>
      <c r="D1723" t="s">
        <v>4916</v>
      </c>
      <c r="E1723" t="s">
        <v>4917</v>
      </c>
      <c r="F1723" s="40">
        <v>45202</v>
      </c>
      <c r="G1723" t="s">
        <v>920</v>
      </c>
      <c r="H1723" t="s">
        <v>919</v>
      </c>
      <c r="I1723" t="s">
        <v>9</v>
      </c>
      <c r="J1723" s="35">
        <v>80000</v>
      </c>
      <c r="K1723" s="35">
        <v>190000</v>
      </c>
    </row>
    <row r="1724" spans="1:11" x14ac:dyDescent="0.25">
      <c r="A1724">
        <v>1719</v>
      </c>
      <c r="B1724" t="s">
        <v>2646</v>
      </c>
      <c r="C1724" t="s">
        <v>4918</v>
      </c>
      <c r="D1724" t="s">
        <v>4919</v>
      </c>
      <c r="E1724" t="s">
        <v>4920</v>
      </c>
      <c r="F1724" s="40">
        <v>45202</v>
      </c>
      <c r="G1724" t="s">
        <v>898</v>
      </c>
      <c r="H1724" t="s">
        <v>897</v>
      </c>
      <c r="I1724" t="s">
        <v>9</v>
      </c>
      <c r="J1724" s="35">
        <v>10000</v>
      </c>
      <c r="K1724" s="35">
        <v>35000</v>
      </c>
    </row>
    <row r="1725" spans="1:11" x14ac:dyDescent="0.25">
      <c r="A1725">
        <v>1720</v>
      </c>
      <c r="B1725" t="s">
        <v>1952</v>
      </c>
      <c r="C1725" t="s">
        <v>4921</v>
      </c>
      <c r="D1725" t="s">
        <v>4922</v>
      </c>
      <c r="E1725" t="s">
        <v>4923</v>
      </c>
      <c r="F1725" s="40">
        <v>45202</v>
      </c>
      <c r="G1725" t="s">
        <v>886</v>
      </c>
      <c r="H1725" t="s">
        <v>885</v>
      </c>
      <c r="I1725" t="s">
        <v>9</v>
      </c>
      <c r="J1725" s="35">
        <v>10000</v>
      </c>
      <c r="K1725" s="35">
        <v>110000</v>
      </c>
    </row>
    <row r="1726" spans="1:11" x14ac:dyDescent="0.25">
      <c r="A1726">
        <v>1721</v>
      </c>
      <c r="B1726" t="s">
        <v>1648</v>
      </c>
      <c r="C1726" t="s">
        <v>4924</v>
      </c>
      <c r="D1726" t="s">
        <v>4925</v>
      </c>
      <c r="E1726" t="s">
        <v>4926</v>
      </c>
      <c r="F1726" s="40">
        <v>45202</v>
      </c>
      <c r="G1726" t="s">
        <v>896</v>
      </c>
      <c r="H1726" t="s">
        <v>895</v>
      </c>
      <c r="I1726" t="s">
        <v>9</v>
      </c>
      <c r="J1726" s="35">
        <v>10000</v>
      </c>
      <c r="K1726" s="35">
        <v>55000</v>
      </c>
    </row>
    <row r="1727" spans="1:11" x14ac:dyDescent="0.25">
      <c r="A1727">
        <v>1722</v>
      </c>
      <c r="B1727" t="s">
        <v>3826</v>
      </c>
      <c r="C1727" t="s">
        <v>4927</v>
      </c>
      <c r="D1727" t="s">
        <v>4928</v>
      </c>
      <c r="E1727" t="s">
        <v>4929</v>
      </c>
      <c r="F1727" s="40">
        <v>45202</v>
      </c>
      <c r="G1727" t="s">
        <v>3429</v>
      </c>
      <c r="H1727" t="s">
        <v>3428</v>
      </c>
      <c r="I1727" t="s">
        <v>9</v>
      </c>
      <c r="J1727" s="35">
        <v>20000</v>
      </c>
      <c r="K1727" s="35">
        <v>60000</v>
      </c>
    </row>
    <row r="1728" spans="1:11" x14ac:dyDescent="0.25">
      <c r="A1728">
        <v>1723</v>
      </c>
      <c r="B1728" t="s">
        <v>4930</v>
      </c>
      <c r="C1728" t="s">
        <v>4931</v>
      </c>
      <c r="D1728" t="s">
        <v>4932</v>
      </c>
      <c r="E1728" t="s">
        <v>4933</v>
      </c>
      <c r="F1728" s="40">
        <v>45203</v>
      </c>
      <c r="G1728" t="s">
        <v>920</v>
      </c>
      <c r="H1728" t="s">
        <v>919</v>
      </c>
      <c r="I1728" t="s">
        <v>10</v>
      </c>
      <c r="J1728" s="35">
        <v>110000</v>
      </c>
      <c r="K1728" s="35">
        <v>-110000</v>
      </c>
    </row>
    <row r="1729" spans="1:11" x14ac:dyDescent="0.25">
      <c r="A1729">
        <v>1724</v>
      </c>
      <c r="B1729" t="s">
        <v>4934</v>
      </c>
      <c r="C1729" t="s">
        <v>4935</v>
      </c>
      <c r="D1729" t="s">
        <v>4936</v>
      </c>
      <c r="E1729" t="s">
        <v>4937</v>
      </c>
      <c r="F1729" s="40">
        <v>45203</v>
      </c>
      <c r="G1729" t="s">
        <v>906</v>
      </c>
      <c r="H1729" t="s">
        <v>905</v>
      </c>
      <c r="I1729" t="s">
        <v>10</v>
      </c>
      <c r="J1729" s="35">
        <v>20000</v>
      </c>
      <c r="K1729" s="35">
        <v>-20000</v>
      </c>
    </row>
    <row r="1730" spans="1:11" x14ac:dyDescent="0.25">
      <c r="A1730">
        <v>1725</v>
      </c>
      <c r="B1730" t="s">
        <v>4938</v>
      </c>
      <c r="C1730" t="s">
        <v>4939</v>
      </c>
      <c r="D1730" t="s">
        <v>4940</v>
      </c>
      <c r="E1730" t="s">
        <v>4941</v>
      </c>
      <c r="F1730" s="40">
        <v>45203</v>
      </c>
      <c r="G1730" t="s">
        <v>411</v>
      </c>
      <c r="H1730" t="s">
        <v>410</v>
      </c>
      <c r="I1730" t="s">
        <v>10</v>
      </c>
      <c r="J1730" s="35">
        <v>20000</v>
      </c>
      <c r="K1730" s="35">
        <v>30000</v>
      </c>
    </row>
    <row r="1731" spans="1:11" x14ac:dyDescent="0.25">
      <c r="A1731">
        <v>1726</v>
      </c>
      <c r="B1731" t="s">
        <v>4942</v>
      </c>
      <c r="C1731" t="s">
        <v>4943</v>
      </c>
      <c r="D1731" t="s">
        <v>4944</v>
      </c>
      <c r="E1731" t="s">
        <v>4945</v>
      </c>
      <c r="F1731" s="40">
        <v>45203</v>
      </c>
      <c r="G1731" t="s">
        <v>407</v>
      </c>
      <c r="H1731" t="s">
        <v>406</v>
      </c>
      <c r="I1731" t="s">
        <v>10</v>
      </c>
      <c r="J1731" s="35">
        <v>10000</v>
      </c>
      <c r="K1731" s="35">
        <v>10000</v>
      </c>
    </row>
    <row r="1732" spans="1:11" x14ac:dyDescent="0.25">
      <c r="A1732">
        <v>1727</v>
      </c>
      <c r="B1732" t="s">
        <v>541</v>
      </c>
      <c r="C1732" t="s">
        <v>4946</v>
      </c>
      <c r="D1732" t="s">
        <v>4498</v>
      </c>
      <c r="E1732" t="s">
        <v>4947</v>
      </c>
      <c r="F1732" s="40">
        <v>45203</v>
      </c>
      <c r="G1732" t="s">
        <v>291</v>
      </c>
      <c r="H1732" t="s">
        <v>290</v>
      </c>
      <c r="I1732" t="s">
        <v>9</v>
      </c>
      <c r="J1732" s="35">
        <v>20000</v>
      </c>
      <c r="K1732" s="35">
        <v>250000</v>
      </c>
    </row>
    <row r="1733" spans="1:11" x14ac:dyDescent="0.25">
      <c r="A1733">
        <v>1728</v>
      </c>
      <c r="B1733" t="s">
        <v>727</v>
      </c>
      <c r="C1733" t="s">
        <v>4948</v>
      </c>
      <c r="D1733" t="s">
        <v>4949</v>
      </c>
      <c r="E1733" t="s">
        <v>4950</v>
      </c>
      <c r="F1733" s="40">
        <v>45203</v>
      </c>
      <c r="G1733" t="s">
        <v>325</v>
      </c>
      <c r="H1733" t="s">
        <v>324</v>
      </c>
      <c r="I1733" t="s">
        <v>9</v>
      </c>
      <c r="J1733" s="35">
        <v>45000</v>
      </c>
      <c r="K1733" s="35">
        <v>175000</v>
      </c>
    </row>
    <row r="1734" spans="1:11" x14ac:dyDescent="0.25">
      <c r="A1734">
        <v>1729</v>
      </c>
      <c r="B1734" t="s">
        <v>719</v>
      </c>
      <c r="C1734" t="s">
        <v>4951</v>
      </c>
      <c r="D1734" t="s">
        <v>4681</v>
      </c>
      <c r="E1734" t="s">
        <v>4952</v>
      </c>
      <c r="F1734" s="40">
        <v>45203</v>
      </c>
      <c r="G1734" t="s">
        <v>315</v>
      </c>
      <c r="H1734" t="s">
        <v>314</v>
      </c>
      <c r="I1734" t="s">
        <v>9</v>
      </c>
      <c r="J1734" s="35">
        <v>20000</v>
      </c>
      <c r="K1734" s="35">
        <v>283000</v>
      </c>
    </row>
    <row r="1735" spans="1:11" x14ac:dyDescent="0.25">
      <c r="A1735">
        <v>1730</v>
      </c>
      <c r="B1735" t="s">
        <v>723</v>
      </c>
      <c r="C1735" t="s">
        <v>4953</v>
      </c>
      <c r="D1735" t="s">
        <v>4687</v>
      </c>
      <c r="E1735" t="s">
        <v>4954</v>
      </c>
      <c r="F1735" s="40">
        <v>45203</v>
      </c>
      <c r="G1735" t="s">
        <v>347</v>
      </c>
      <c r="H1735" t="s">
        <v>346</v>
      </c>
      <c r="I1735" t="s">
        <v>9</v>
      </c>
      <c r="J1735" s="35">
        <v>20000</v>
      </c>
      <c r="K1735" s="35">
        <v>190000</v>
      </c>
    </row>
    <row r="1736" spans="1:11" x14ac:dyDescent="0.25">
      <c r="A1736">
        <v>1731</v>
      </c>
      <c r="B1736" t="s">
        <v>647</v>
      </c>
      <c r="C1736" t="s">
        <v>4955</v>
      </c>
      <c r="D1736" t="s">
        <v>4615</v>
      </c>
      <c r="E1736" t="s">
        <v>4956</v>
      </c>
      <c r="F1736" s="40">
        <v>45203</v>
      </c>
      <c r="G1736" t="s">
        <v>261</v>
      </c>
      <c r="H1736" t="s">
        <v>260</v>
      </c>
      <c r="I1736" t="s">
        <v>9</v>
      </c>
      <c r="J1736" s="35">
        <v>10000</v>
      </c>
      <c r="K1736" s="35">
        <v>292000</v>
      </c>
    </row>
    <row r="1737" spans="1:11" x14ac:dyDescent="0.25">
      <c r="A1737">
        <v>1732</v>
      </c>
      <c r="B1737" t="s">
        <v>683</v>
      </c>
      <c r="C1737" t="s">
        <v>4957</v>
      </c>
      <c r="D1737" t="s">
        <v>4609</v>
      </c>
      <c r="E1737" t="s">
        <v>4958</v>
      </c>
      <c r="F1737" s="40">
        <v>45203</v>
      </c>
      <c r="G1737" t="s">
        <v>215</v>
      </c>
      <c r="H1737" t="s">
        <v>214</v>
      </c>
      <c r="I1737" t="s">
        <v>9</v>
      </c>
      <c r="J1737" s="35">
        <v>5000</v>
      </c>
      <c r="K1737" s="35">
        <v>60000</v>
      </c>
    </row>
    <row r="1738" spans="1:11" x14ac:dyDescent="0.25">
      <c r="A1738">
        <v>1733</v>
      </c>
      <c r="B1738" t="s">
        <v>953</v>
      </c>
      <c r="C1738" t="s">
        <v>4959</v>
      </c>
      <c r="D1738" t="s">
        <v>4621</v>
      </c>
      <c r="E1738" t="s">
        <v>4960</v>
      </c>
      <c r="F1738" s="40">
        <v>45203</v>
      </c>
      <c r="G1738" t="s">
        <v>231</v>
      </c>
      <c r="H1738" t="s">
        <v>230</v>
      </c>
      <c r="I1738" t="s">
        <v>9</v>
      </c>
      <c r="J1738" s="35">
        <v>5000</v>
      </c>
      <c r="K1738" s="35">
        <v>80000</v>
      </c>
    </row>
    <row r="1739" spans="1:11" x14ac:dyDescent="0.25">
      <c r="A1739">
        <v>1734</v>
      </c>
      <c r="B1739" t="s">
        <v>2482</v>
      </c>
      <c r="C1739" t="s">
        <v>4961</v>
      </c>
      <c r="D1739" t="s">
        <v>4962</v>
      </c>
      <c r="E1739" t="s">
        <v>4963</v>
      </c>
      <c r="F1739" s="40">
        <v>45203</v>
      </c>
      <c r="G1739" t="s">
        <v>263</v>
      </c>
      <c r="H1739" t="s">
        <v>262</v>
      </c>
      <c r="I1739" t="s">
        <v>9</v>
      </c>
      <c r="J1739" s="35">
        <v>5000</v>
      </c>
      <c r="K1739" s="35">
        <v>20000</v>
      </c>
    </row>
    <row r="1740" spans="1:11" x14ac:dyDescent="0.25">
      <c r="A1740">
        <v>1735</v>
      </c>
      <c r="B1740" t="s">
        <v>639</v>
      </c>
      <c r="C1740" t="s">
        <v>4964</v>
      </c>
      <c r="D1740" t="s">
        <v>4965</v>
      </c>
      <c r="E1740" t="s">
        <v>4966</v>
      </c>
      <c r="F1740" s="40">
        <v>45203</v>
      </c>
      <c r="G1740" t="s">
        <v>259</v>
      </c>
      <c r="H1740" t="s">
        <v>258</v>
      </c>
      <c r="I1740" t="s">
        <v>9</v>
      </c>
      <c r="J1740" s="35">
        <v>10000</v>
      </c>
      <c r="K1740" s="35">
        <v>110000</v>
      </c>
    </row>
    <row r="1741" spans="1:11" x14ac:dyDescent="0.25">
      <c r="A1741">
        <v>1736</v>
      </c>
      <c r="B1741" t="s">
        <v>703</v>
      </c>
      <c r="C1741" t="s">
        <v>4967</v>
      </c>
      <c r="D1741" t="s">
        <v>4603</v>
      </c>
      <c r="E1741" t="s">
        <v>4968</v>
      </c>
      <c r="F1741" s="40">
        <v>45203</v>
      </c>
      <c r="G1741" t="s">
        <v>253</v>
      </c>
      <c r="H1741" t="s">
        <v>252</v>
      </c>
      <c r="I1741" t="s">
        <v>9</v>
      </c>
      <c r="J1741" s="35">
        <v>10000</v>
      </c>
      <c r="K1741" s="35">
        <v>170000</v>
      </c>
    </row>
    <row r="1742" spans="1:11" x14ac:dyDescent="0.25">
      <c r="A1742">
        <v>1737</v>
      </c>
      <c r="B1742" t="s">
        <v>623</v>
      </c>
      <c r="C1742" t="s">
        <v>4969</v>
      </c>
      <c r="D1742" t="s">
        <v>4576</v>
      </c>
      <c r="E1742" t="s">
        <v>4970</v>
      </c>
      <c r="F1742" s="40">
        <v>45203</v>
      </c>
      <c r="G1742" t="s">
        <v>127</v>
      </c>
      <c r="H1742" t="s">
        <v>126</v>
      </c>
      <c r="I1742" t="s">
        <v>9</v>
      </c>
      <c r="J1742" s="35">
        <v>5000</v>
      </c>
      <c r="K1742" s="35">
        <v>116000</v>
      </c>
    </row>
    <row r="1743" spans="1:11" x14ac:dyDescent="0.25">
      <c r="A1743">
        <v>1738</v>
      </c>
      <c r="B1743" t="s">
        <v>1007</v>
      </c>
      <c r="C1743" t="s">
        <v>4971</v>
      </c>
      <c r="D1743" t="s">
        <v>4579</v>
      </c>
      <c r="E1743" t="s">
        <v>4972</v>
      </c>
      <c r="F1743" s="40">
        <v>45203</v>
      </c>
      <c r="G1743" t="s">
        <v>123</v>
      </c>
      <c r="H1743" t="s">
        <v>122</v>
      </c>
      <c r="I1743" t="s">
        <v>9</v>
      </c>
      <c r="J1743" s="35">
        <v>7000</v>
      </c>
      <c r="K1743" s="35">
        <v>107000</v>
      </c>
    </row>
    <row r="1744" spans="1:11" x14ac:dyDescent="0.25">
      <c r="A1744">
        <v>1739</v>
      </c>
      <c r="B1744" t="s">
        <v>3874</v>
      </c>
      <c r="C1744" t="s">
        <v>4973</v>
      </c>
      <c r="D1744" t="s">
        <v>4585</v>
      </c>
      <c r="E1744" t="s">
        <v>4974</v>
      </c>
      <c r="F1744" s="40">
        <v>45203</v>
      </c>
      <c r="G1744" t="s">
        <v>111</v>
      </c>
      <c r="H1744" t="s">
        <v>110</v>
      </c>
      <c r="I1744" t="s">
        <v>9</v>
      </c>
      <c r="J1744" s="35">
        <v>5000</v>
      </c>
      <c r="K1744" s="35">
        <v>51000</v>
      </c>
    </row>
    <row r="1745" spans="1:11" x14ac:dyDescent="0.25">
      <c r="A1745">
        <v>1740</v>
      </c>
      <c r="B1745" t="s">
        <v>1226</v>
      </c>
      <c r="C1745" t="s">
        <v>4975</v>
      </c>
      <c r="D1745" t="s">
        <v>4647</v>
      </c>
      <c r="E1745" t="s">
        <v>4976</v>
      </c>
      <c r="F1745" s="40">
        <v>45203</v>
      </c>
      <c r="G1745" t="s">
        <v>105</v>
      </c>
      <c r="H1745" t="s">
        <v>104</v>
      </c>
      <c r="I1745" t="s">
        <v>9</v>
      </c>
      <c r="J1745" s="35">
        <v>5000</v>
      </c>
      <c r="K1745" s="35">
        <v>22000</v>
      </c>
    </row>
    <row r="1746" spans="1:11" x14ac:dyDescent="0.25">
      <c r="A1746">
        <v>1741</v>
      </c>
      <c r="B1746" t="s">
        <v>56</v>
      </c>
      <c r="C1746" t="s">
        <v>4977</v>
      </c>
      <c r="D1746" t="s">
        <v>4709</v>
      </c>
      <c r="E1746" t="s">
        <v>4978</v>
      </c>
      <c r="F1746" s="40">
        <v>45203</v>
      </c>
      <c r="G1746" t="s">
        <v>48</v>
      </c>
      <c r="H1746" t="s">
        <v>70</v>
      </c>
      <c r="I1746" t="s">
        <v>9</v>
      </c>
      <c r="J1746" s="35">
        <v>10000</v>
      </c>
      <c r="K1746" s="35">
        <v>90000</v>
      </c>
    </row>
    <row r="1747" spans="1:11" x14ac:dyDescent="0.25">
      <c r="A1747">
        <v>1742</v>
      </c>
      <c r="B1747" t="s">
        <v>1272</v>
      </c>
      <c r="C1747" t="s">
        <v>4979</v>
      </c>
      <c r="D1747" t="s">
        <v>4718</v>
      </c>
      <c r="E1747" t="s">
        <v>4980</v>
      </c>
      <c r="F1747" s="40">
        <v>45203</v>
      </c>
      <c r="G1747" t="s">
        <v>97</v>
      </c>
      <c r="H1747" t="s">
        <v>96</v>
      </c>
      <c r="I1747" t="s">
        <v>9</v>
      </c>
      <c r="J1747" s="35">
        <v>10000</v>
      </c>
      <c r="K1747" s="35">
        <v>170000</v>
      </c>
    </row>
    <row r="1748" spans="1:11" x14ac:dyDescent="0.25">
      <c r="A1748">
        <v>1743</v>
      </c>
      <c r="B1748" t="s">
        <v>1266</v>
      </c>
      <c r="C1748" t="s">
        <v>4981</v>
      </c>
      <c r="D1748" t="s">
        <v>4982</v>
      </c>
      <c r="E1748" t="s">
        <v>4983</v>
      </c>
      <c r="F1748" s="40">
        <v>45203</v>
      </c>
      <c r="G1748" t="s">
        <v>77</v>
      </c>
      <c r="H1748" t="s">
        <v>76</v>
      </c>
      <c r="I1748" t="s">
        <v>9</v>
      </c>
      <c r="J1748" s="35">
        <v>5000</v>
      </c>
      <c r="K1748" s="35">
        <v>85000</v>
      </c>
    </row>
    <row r="1749" spans="1:11" x14ac:dyDescent="0.25">
      <c r="A1749">
        <v>1744</v>
      </c>
      <c r="B1749" t="s">
        <v>1980</v>
      </c>
      <c r="C1749" t="s">
        <v>4984</v>
      </c>
      <c r="D1749" t="s">
        <v>4985</v>
      </c>
      <c r="E1749" t="s">
        <v>4986</v>
      </c>
      <c r="F1749" s="40">
        <v>45203</v>
      </c>
      <c r="G1749" t="s">
        <v>75</v>
      </c>
      <c r="H1749" t="s">
        <v>74</v>
      </c>
      <c r="I1749" t="s">
        <v>9</v>
      </c>
      <c r="J1749" s="35">
        <v>5000</v>
      </c>
      <c r="K1749" s="35">
        <v>25000</v>
      </c>
    </row>
    <row r="1750" spans="1:11" x14ac:dyDescent="0.25">
      <c r="A1750">
        <v>1745</v>
      </c>
      <c r="B1750" t="s">
        <v>1262</v>
      </c>
      <c r="C1750" t="s">
        <v>4987</v>
      </c>
      <c r="D1750" t="s">
        <v>4988</v>
      </c>
      <c r="E1750" t="s">
        <v>4989</v>
      </c>
      <c r="F1750" s="40">
        <v>45203</v>
      </c>
      <c r="G1750" t="s">
        <v>79</v>
      </c>
      <c r="H1750" t="s">
        <v>78</v>
      </c>
      <c r="I1750" t="s">
        <v>9</v>
      </c>
      <c r="J1750" s="35">
        <v>5000</v>
      </c>
      <c r="K1750" s="35">
        <v>45000</v>
      </c>
    </row>
    <row r="1751" spans="1:11" x14ac:dyDescent="0.25">
      <c r="A1751">
        <v>1746</v>
      </c>
      <c r="B1751" t="s">
        <v>1254</v>
      </c>
      <c r="C1751" t="s">
        <v>4990</v>
      </c>
      <c r="D1751" t="s">
        <v>4991</v>
      </c>
      <c r="E1751" t="s">
        <v>4992</v>
      </c>
      <c r="F1751" s="40">
        <v>45203</v>
      </c>
      <c r="G1751" t="s">
        <v>85</v>
      </c>
      <c r="H1751" t="s">
        <v>84</v>
      </c>
      <c r="I1751" t="s">
        <v>9</v>
      </c>
      <c r="J1751" s="35">
        <v>10000</v>
      </c>
      <c r="K1751" s="35">
        <v>90000</v>
      </c>
    </row>
    <row r="1752" spans="1:11" x14ac:dyDescent="0.25">
      <c r="A1752">
        <v>1747</v>
      </c>
      <c r="B1752" t="s">
        <v>1276</v>
      </c>
      <c r="C1752" t="s">
        <v>4993</v>
      </c>
      <c r="D1752" t="s">
        <v>4721</v>
      </c>
      <c r="E1752" t="s">
        <v>4994</v>
      </c>
      <c r="F1752" s="40">
        <v>45203</v>
      </c>
      <c r="G1752" t="s">
        <v>89</v>
      </c>
      <c r="H1752" t="s">
        <v>88</v>
      </c>
      <c r="I1752" t="s">
        <v>9</v>
      </c>
      <c r="J1752" s="35">
        <v>5000</v>
      </c>
      <c r="K1752" s="35">
        <v>58000</v>
      </c>
    </row>
    <row r="1753" spans="1:11" x14ac:dyDescent="0.25">
      <c r="A1753">
        <v>1748</v>
      </c>
      <c r="B1753" t="s">
        <v>571</v>
      </c>
      <c r="C1753" t="s">
        <v>4995</v>
      </c>
      <c r="D1753" t="s">
        <v>4996</v>
      </c>
      <c r="E1753" t="s">
        <v>4997</v>
      </c>
      <c r="F1753" s="40">
        <v>45203</v>
      </c>
      <c r="G1753" t="s">
        <v>195</v>
      </c>
      <c r="H1753" t="s">
        <v>194</v>
      </c>
      <c r="I1753" t="s">
        <v>9</v>
      </c>
      <c r="J1753" s="35">
        <v>5000</v>
      </c>
      <c r="K1753" s="35">
        <v>75000</v>
      </c>
    </row>
    <row r="1754" spans="1:11" x14ac:dyDescent="0.25">
      <c r="A1754">
        <v>1749</v>
      </c>
      <c r="B1754" t="s">
        <v>1872</v>
      </c>
      <c r="C1754" t="s">
        <v>4998</v>
      </c>
      <c r="D1754" t="s">
        <v>4504</v>
      </c>
      <c r="E1754" t="s">
        <v>4999</v>
      </c>
      <c r="F1754" s="40">
        <v>45203</v>
      </c>
      <c r="G1754" t="s">
        <v>205</v>
      </c>
      <c r="H1754" t="s">
        <v>204</v>
      </c>
      <c r="I1754" t="s">
        <v>9</v>
      </c>
      <c r="J1754" s="35">
        <v>20000</v>
      </c>
      <c r="K1754" s="35">
        <v>185000</v>
      </c>
    </row>
    <row r="1755" spans="1:11" x14ac:dyDescent="0.25">
      <c r="A1755">
        <v>1750</v>
      </c>
      <c r="B1755" t="s">
        <v>1294</v>
      </c>
      <c r="C1755" t="s">
        <v>5000</v>
      </c>
      <c r="D1755" t="s">
        <v>4516</v>
      </c>
      <c r="E1755" t="s">
        <v>5001</v>
      </c>
      <c r="F1755" s="40">
        <v>45203</v>
      </c>
      <c r="G1755" t="s">
        <v>169</v>
      </c>
      <c r="H1755" t="s">
        <v>350</v>
      </c>
      <c r="I1755" t="s">
        <v>9</v>
      </c>
      <c r="J1755" s="35">
        <v>5000</v>
      </c>
      <c r="K1755" s="35">
        <v>95000</v>
      </c>
    </row>
    <row r="1756" spans="1:11" x14ac:dyDescent="0.25">
      <c r="A1756">
        <v>1751</v>
      </c>
      <c r="B1756" t="s">
        <v>587</v>
      </c>
      <c r="C1756" t="s">
        <v>5002</v>
      </c>
      <c r="D1756" t="s">
        <v>4513</v>
      </c>
      <c r="E1756" t="s">
        <v>5003</v>
      </c>
      <c r="F1756" s="40">
        <v>45203</v>
      </c>
      <c r="G1756" t="s">
        <v>168</v>
      </c>
      <c r="H1756" t="s">
        <v>167</v>
      </c>
      <c r="I1756" t="s">
        <v>9</v>
      </c>
      <c r="J1756" s="35">
        <v>10000</v>
      </c>
      <c r="K1756" s="35">
        <v>130000</v>
      </c>
    </row>
    <row r="1757" spans="1:11" x14ac:dyDescent="0.25">
      <c r="A1757">
        <v>1752</v>
      </c>
      <c r="B1757" t="s">
        <v>575</v>
      </c>
      <c r="C1757" t="s">
        <v>5004</v>
      </c>
      <c r="D1757" t="s">
        <v>4869</v>
      </c>
      <c r="E1757" t="s">
        <v>5005</v>
      </c>
      <c r="F1757" s="40">
        <v>45203</v>
      </c>
      <c r="G1757" t="s">
        <v>159</v>
      </c>
      <c r="H1757" t="s">
        <v>158</v>
      </c>
      <c r="I1757" t="s">
        <v>9</v>
      </c>
      <c r="J1757" s="35">
        <v>10000</v>
      </c>
      <c r="K1757" s="35">
        <v>150000</v>
      </c>
    </row>
    <row r="1758" spans="1:11" x14ac:dyDescent="0.25">
      <c r="A1758">
        <v>1753</v>
      </c>
      <c r="B1758" t="s">
        <v>563</v>
      </c>
      <c r="C1758" t="s">
        <v>5006</v>
      </c>
      <c r="D1758" t="s">
        <v>4510</v>
      </c>
      <c r="E1758" t="s">
        <v>5007</v>
      </c>
      <c r="F1758" s="40">
        <v>45203</v>
      </c>
      <c r="G1758" t="s">
        <v>209</v>
      </c>
      <c r="H1758" t="s">
        <v>208</v>
      </c>
      <c r="I1758" t="s">
        <v>9</v>
      </c>
      <c r="J1758" s="35">
        <v>5000</v>
      </c>
      <c r="K1758" s="35">
        <v>65000</v>
      </c>
    </row>
    <row r="1759" spans="1:11" x14ac:dyDescent="0.25">
      <c r="A1759">
        <v>1754</v>
      </c>
      <c r="B1759" t="s">
        <v>555</v>
      </c>
      <c r="C1759" t="s">
        <v>5008</v>
      </c>
      <c r="D1759" t="s">
        <v>4525</v>
      </c>
      <c r="E1759" t="s">
        <v>5009</v>
      </c>
      <c r="F1759" s="40">
        <v>45203</v>
      </c>
      <c r="G1759" t="s">
        <v>187</v>
      </c>
      <c r="H1759" t="s">
        <v>186</v>
      </c>
      <c r="I1759" t="s">
        <v>9</v>
      </c>
      <c r="J1759" s="35">
        <v>5000</v>
      </c>
      <c r="K1759" s="35">
        <v>105000</v>
      </c>
    </row>
    <row r="1760" spans="1:11" x14ac:dyDescent="0.25">
      <c r="A1760">
        <v>1755</v>
      </c>
      <c r="B1760" t="s">
        <v>1161</v>
      </c>
      <c r="C1760" t="s">
        <v>5010</v>
      </c>
      <c r="D1760" t="s">
        <v>5011</v>
      </c>
      <c r="E1760" t="s">
        <v>5012</v>
      </c>
      <c r="F1760" s="40">
        <v>45203</v>
      </c>
      <c r="G1760" t="s">
        <v>179</v>
      </c>
      <c r="H1760" t="s">
        <v>178</v>
      </c>
      <c r="I1760" t="s">
        <v>9</v>
      </c>
      <c r="J1760" s="35">
        <v>10000</v>
      </c>
      <c r="K1760" s="35">
        <v>60000</v>
      </c>
    </row>
    <row r="1761" spans="1:11" x14ac:dyDescent="0.25">
      <c r="A1761">
        <v>1756</v>
      </c>
      <c r="B1761" t="s">
        <v>599</v>
      </c>
      <c r="C1761" t="s">
        <v>5013</v>
      </c>
      <c r="D1761" t="s">
        <v>4519</v>
      </c>
      <c r="E1761" t="s">
        <v>5014</v>
      </c>
      <c r="F1761" s="40">
        <v>45203</v>
      </c>
      <c r="G1761" t="s">
        <v>157</v>
      </c>
      <c r="H1761" t="s">
        <v>156</v>
      </c>
      <c r="I1761" t="s">
        <v>9</v>
      </c>
      <c r="J1761" s="35">
        <v>10000</v>
      </c>
      <c r="K1761" s="35">
        <v>170000</v>
      </c>
    </row>
    <row r="1762" spans="1:11" x14ac:dyDescent="0.25">
      <c r="A1762">
        <v>1757</v>
      </c>
      <c r="B1762" t="s">
        <v>2693</v>
      </c>
      <c r="C1762" t="s">
        <v>5015</v>
      </c>
      <c r="D1762" t="s">
        <v>4732</v>
      </c>
      <c r="E1762" t="s">
        <v>5016</v>
      </c>
      <c r="F1762" s="40">
        <v>45203</v>
      </c>
      <c r="G1762" t="s">
        <v>788</v>
      </c>
      <c r="H1762" t="s">
        <v>787</v>
      </c>
      <c r="I1762" t="s">
        <v>9</v>
      </c>
      <c r="J1762" s="35">
        <v>10000</v>
      </c>
      <c r="K1762" s="35">
        <v>150000</v>
      </c>
    </row>
    <row r="1763" spans="1:11" x14ac:dyDescent="0.25">
      <c r="A1763">
        <v>1758</v>
      </c>
      <c r="B1763" t="s">
        <v>3326</v>
      </c>
      <c r="C1763" t="s">
        <v>5017</v>
      </c>
      <c r="D1763" t="s">
        <v>4750</v>
      </c>
      <c r="E1763" t="s">
        <v>5018</v>
      </c>
      <c r="F1763" s="40">
        <v>45203</v>
      </c>
      <c r="G1763" t="s">
        <v>2409</v>
      </c>
      <c r="H1763" t="s">
        <v>2408</v>
      </c>
      <c r="I1763" t="s">
        <v>9</v>
      </c>
      <c r="J1763" s="35">
        <v>5000</v>
      </c>
      <c r="K1763" s="35">
        <v>40000</v>
      </c>
    </row>
    <row r="1764" spans="1:11" x14ac:dyDescent="0.25">
      <c r="A1764">
        <v>1759</v>
      </c>
      <c r="B1764" t="s">
        <v>3614</v>
      </c>
      <c r="C1764" t="s">
        <v>5019</v>
      </c>
      <c r="D1764" t="s">
        <v>4753</v>
      </c>
      <c r="E1764" t="s">
        <v>5020</v>
      </c>
      <c r="F1764" s="40">
        <v>45203</v>
      </c>
      <c r="G1764" t="s">
        <v>2399</v>
      </c>
      <c r="H1764" t="s">
        <v>2398</v>
      </c>
      <c r="I1764" t="s">
        <v>9</v>
      </c>
      <c r="J1764" s="35">
        <v>10000</v>
      </c>
      <c r="K1764" s="35">
        <v>46000</v>
      </c>
    </row>
    <row r="1765" spans="1:11" x14ac:dyDescent="0.25">
      <c r="A1765">
        <v>1760</v>
      </c>
      <c r="B1765" t="s">
        <v>3332</v>
      </c>
      <c r="C1765" t="s">
        <v>5021</v>
      </c>
      <c r="D1765" t="s">
        <v>4759</v>
      </c>
      <c r="E1765" t="s">
        <v>5022</v>
      </c>
      <c r="F1765" s="40">
        <v>45203</v>
      </c>
      <c r="G1765" t="s">
        <v>850</v>
      </c>
      <c r="H1765" t="s">
        <v>849</v>
      </c>
      <c r="I1765" t="s">
        <v>9</v>
      </c>
      <c r="J1765" s="35">
        <v>10000</v>
      </c>
      <c r="K1765" s="35">
        <v>70000</v>
      </c>
    </row>
    <row r="1766" spans="1:11" x14ac:dyDescent="0.25">
      <c r="A1766">
        <v>1761</v>
      </c>
      <c r="B1766" t="s">
        <v>2027</v>
      </c>
      <c r="C1766" t="s">
        <v>5023</v>
      </c>
      <c r="D1766" t="s">
        <v>4800</v>
      </c>
      <c r="E1766" t="s">
        <v>5024</v>
      </c>
      <c r="F1766" s="40">
        <v>45203</v>
      </c>
      <c r="G1766" t="s">
        <v>1353</v>
      </c>
      <c r="H1766" t="s">
        <v>1352</v>
      </c>
      <c r="I1766" t="s">
        <v>9</v>
      </c>
      <c r="J1766" s="35">
        <v>20000</v>
      </c>
      <c r="K1766" s="35">
        <v>170000</v>
      </c>
    </row>
    <row r="1767" spans="1:11" x14ac:dyDescent="0.25">
      <c r="A1767">
        <v>1762</v>
      </c>
      <c r="B1767" t="s">
        <v>5025</v>
      </c>
      <c r="C1767" t="s">
        <v>5026</v>
      </c>
      <c r="D1767" t="s">
        <v>5027</v>
      </c>
      <c r="E1767" t="s">
        <v>5028</v>
      </c>
      <c r="F1767" s="40">
        <v>45203</v>
      </c>
      <c r="G1767" t="s">
        <v>1355</v>
      </c>
      <c r="H1767" t="s">
        <v>1354</v>
      </c>
      <c r="I1767" t="s">
        <v>10</v>
      </c>
      <c r="J1767" s="35">
        <v>30000</v>
      </c>
      <c r="K1767" s="35">
        <v>-30000</v>
      </c>
    </row>
    <row r="1768" spans="1:11" x14ac:dyDescent="0.25">
      <c r="A1768">
        <v>1763</v>
      </c>
      <c r="B1768" t="s">
        <v>2043</v>
      </c>
      <c r="C1768" t="s">
        <v>5029</v>
      </c>
      <c r="D1768" t="s">
        <v>5027</v>
      </c>
      <c r="E1768" t="s">
        <v>5030</v>
      </c>
      <c r="F1768" s="40">
        <v>45203</v>
      </c>
      <c r="G1768" t="s">
        <v>1355</v>
      </c>
      <c r="H1768" t="s">
        <v>1354</v>
      </c>
      <c r="I1768" t="s">
        <v>9</v>
      </c>
      <c r="J1768" s="35">
        <v>5000</v>
      </c>
      <c r="K1768" s="35">
        <v>10000</v>
      </c>
    </row>
    <row r="1769" spans="1:11" x14ac:dyDescent="0.25">
      <c r="A1769">
        <v>1764</v>
      </c>
      <c r="B1769" t="s">
        <v>1612</v>
      </c>
      <c r="C1769" t="s">
        <v>5031</v>
      </c>
      <c r="D1769" t="s">
        <v>4662</v>
      </c>
      <c r="E1769" t="s">
        <v>5032</v>
      </c>
      <c r="F1769" s="40">
        <v>45203</v>
      </c>
      <c r="G1769" t="s">
        <v>405</v>
      </c>
      <c r="H1769" t="s">
        <v>404</v>
      </c>
      <c r="I1769" t="s">
        <v>9</v>
      </c>
      <c r="J1769" s="35">
        <v>5000</v>
      </c>
      <c r="K1769" s="35">
        <v>10000</v>
      </c>
    </row>
    <row r="1770" spans="1:11" x14ac:dyDescent="0.25">
      <c r="A1770">
        <v>1765</v>
      </c>
      <c r="B1770" t="s">
        <v>2306</v>
      </c>
      <c r="C1770" t="s">
        <v>5033</v>
      </c>
      <c r="D1770" t="s">
        <v>5034</v>
      </c>
      <c r="E1770" t="s">
        <v>5035</v>
      </c>
      <c r="F1770" s="40">
        <v>45203</v>
      </c>
      <c r="G1770" t="s">
        <v>1347</v>
      </c>
      <c r="H1770" t="s">
        <v>1346</v>
      </c>
      <c r="I1770" t="s">
        <v>9</v>
      </c>
      <c r="J1770" s="35">
        <v>10000</v>
      </c>
      <c r="K1770" s="35">
        <v>65000</v>
      </c>
    </row>
    <row r="1771" spans="1:11" x14ac:dyDescent="0.25">
      <c r="A1771">
        <v>1766</v>
      </c>
      <c r="B1771" t="s">
        <v>2298</v>
      </c>
      <c r="C1771" t="s">
        <v>5036</v>
      </c>
      <c r="D1771" t="s">
        <v>4889</v>
      </c>
      <c r="E1771" t="s">
        <v>5037</v>
      </c>
      <c r="F1771" s="40">
        <v>45203</v>
      </c>
      <c r="G1771" t="s">
        <v>1321</v>
      </c>
      <c r="H1771" t="s">
        <v>1320</v>
      </c>
      <c r="I1771" t="s">
        <v>9</v>
      </c>
      <c r="J1771" s="35">
        <v>5000</v>
      </c>
      <c r="K1771" s="35">
        <v>70000</v>
      </c>
    </row>
    <row r="1772" spans="1:11" x14ac:dyDescent="0.25">
      <c r="A1772">
        <v>1767</v>
      </c>
      <c r="B1772" t="s">
        <v>2294</v>
      </c>
      <c r="C1772" t="s">
        <v>5038</v>
      </c>
      <c r="D1772" t="s">
        <v>4630</v>
      </c>
      <c r="E1772" t="s">
        <v>5039</v>
      </c>
      <c r="F1772" s="40">
        <v>45203</v>
      </c>
      <c r="G1772" t="s">
        <v>1343</v>
      </c>
      <c r="H1772" t="s">
        <v>1342</v>
      </c>
      <c r="I1772" t="s">
        <v>9</v>
      </c>
      <c r="J1772" s="35">
        <v>5000</v>
      </c>
      <c r="K1772" s="35">
        <v>75000</v>
      </c>
    </row>
    <row r="1773" spans="1:11" x14ac:dyDescent="0.25">
      <c r="A1773">
        <v>1768</v>
      </c>
      <c r="B1773" t="s">
        <v>2761</v>
      </c>
      <c r="C1773" t="s">
        <v>5040</v>
      </c>
      <c r="D1773" t="s">
        <v>4892</v>
      </c>
      <c r="E1773" t="s">
        <v>5041</v>
      </c>
      <c r="F1773" s="40">
        <v>45203</v>
      </c>
      <c r="G1773" t="s">
        <v>1349</v>
      </c>
      <c r="H1773" t="s">
        <v>1348</v>
      </c>
      <c r="I1773" t="s">
        <v>9</v>
      </c>
      <c r="J1773" s="35">
        <v>10000</v>
      </c>
      <c r="K1773" s="35">
        <v>35000</v>
      </c>
    </row>
    <row r="1774" spans="1:11" x14ac:dyDescent="0.25">
      <c r="A1774">
        <v>1769</v>
      </c>
      <c r="B1774" t="s">
        <v>3422</v>
      </c>
      <c r="C1774" t="s">
        <v>5042</v>
      </c>
      <c r="D1774" t="s">
        <v>4492</v>
      </c>
      <c r="E1774" t="s">
        <v>5043</v>
      </c>
      <c r="F1774" s="40">
        <v>45203</v>
      </c>
      <c r="G1774" t="s">
        <v>2742</v>
      </c>
      <c r="H1774" t="s">
        <v>2741</v>
      </c>
      <c r="I1774" t="s">
        <v>9</v>
      </c>
      <c r="J1774" s="35">
        <v>5000</v>
      </c>
      <c r="K1774" s="35">
        <v>105000</v>
      </c>
    </row>
    <row r="1775" spans="1:11" x14ac:dyDescent="0.25">
      <c r="A1775">
        <v>1770</v>
      </c>
      <c r="B1775" t="s">
        <v>1580</v>
      </c>
      <c r="C1775" t="s">
        <v>5044</v>
      </c>
      <c r="D1775" t="s">
        <v>4637</v>
      </c>
      <c r="E1775" t="s">
        <v>5045</v>
      </c>
      <c r="F1775" s="40">
        <v>45203</v>
      </c>
      <c r="G1775" t="s">
        <v>497</v>
      </c>
      <c r="H1775" t="s">
        <v>496</v>
      </c>
      <c r="I1775" t="s">
        <v>9</v>
      </c>
      <c r="J1775" s="35">
        <v>10000</v>
      </c>
      <c r="K1775" s="35">
        <v>251000</v>
      </c>
    </row>
    <row r="1776" spans="1:11" x14ac:dyDescent="0.25">
      <c r="A1776">
        <v>1771</v>
      </c>
      <c r="B1776" t="s">
        <v>3756</v>
      </c>
      <c r="C1776" t="s">
        <v>5046</v>
      </c>
      <c r="D1776" t="s">
        <v>4640</v>
      </c>
      <c r="E1776" t="s">
        <v>5047</v>
      </c>
      <c r="F1776" s="40">
        <v>45203</v>
      </c>
      <c r="G1776" t="s">
        <v>503</v>
      </c>
      <c r="H1776" t="s">
        <v>502</v>
      </c>
      <c r="I1776" t="s">
        <v>9</v>
      </c>
      <c r="J1776" s="35">
        <v>12000</v>
      </c>
      <c r="K1776" s="35">
        <v>95000</v>
      </c>
    </row>
    <row r="1777" spans="1:11" x14ac:dyDescent="0.25">
      <c r="A1777">
        <v>1772</v>
      </c>
      <c r="B1777" t="s">
        <v>1432</v>
      </c>
      <c r="C1777" t="s">
        <v>5048</v>
      </c>
      <c r="D1777" t="s">
        <v>5049</v>
      </c>
      <c r="E1777" t="s">
        <v>5050</v>
      </c>
      <c r="F1777" s="40">
        <v>45203</v>
      </c>
      <c r="G1777" t="s">
        <v>299</v>
      </c>
      <c r="H1777" t="s">
        <v>298</v>
      </c>
      <c r="I1777" t="s">
        <v>9</v>
      </c>
      <c r="J1777" s="35">
        <v>10000</v>
      </c>
      <c r="K1777" s="35">
        <v>40000</v>
      </c>
    </row>
    <row r="1778" spans="1:11" x14ac:dyDescent="0.25">
      <c r="A1778">
        <v>1773</v>
      </c>
      <c r="B1778" t="s">
        <v>5051</v>
      </c>
      <c r="C1778" t="s">
        <v>5052</v>
      </c>
      <c r="D1778" t="s">
        <v>5053</v>
      </c>
      <c r="E1778" t="s">
        <v>5054</v>
      </c>
      <c r="F1778" s="40">
        <v>45203</v>
      </c>
      <c r="G1778" t="s">
        <v>107</v>
      </c>
      <c r="H1778" t="s">
        <v>106</v>
      </c>
      <c r="I1778" t="s">
        <v>10</v>
      </c>
      <c r="J1778" s="35">
        <v>30000</v>
      </c>
      <c r="K1778" s="35">
        <v>-30000</v>
      </c>
    </row>
    <row r="1779" spans="1:11" x14ac:dyDescent="0.25">
      <c r="A1779">
        <v>1774</v>
      </c>
      <c r="B1779" t="s">
        <v>1127</v>
      </c>
      <c r="C1779" t="s">
        <v>5055</v>
      </c>
      <c r="D1779" t="s">
        <v>4839</v>
      </c>
      <c r="E1779" t="s">
        <v>5056</v>
      </c>
      <c r="F1779" s="40">
        <v>45203</v>
      </c>
      <c r="G1779" t="s">
        <v>493</v>
      </c>
      <c r="H1779" t="s">
        <v>492</v>
      </c>
      <c r="I1779" t="s">
        <v>9</v>
      </c>
      <c r="J1779" s="35">
        <v>40000</v>
      </c>
      <c r="K1779" s="35">
        <v>460000</v>
      </c>
    </row>
    <row r="1780" spans="1:11" x14ac:dyDescent="0.25">
      <c r="A1780">
        <v>1775</v>
      </c>
      <c r="B1780" t="s">
        <v>5057</v>
      </c>
      <c r="C1780" t="s">
        <v>5058</v>
      </c>
      <c r="D1780" t="s">
        <v>5059</v>
      </c>
      <c r="E1780" t="s">
        <v>5060</v>
      </c>
      <c r="F1780" s="40">
        <v>45203</v>
      </c>
      <c r="G1780" t="s">
        <v>485</v>
      </c>
      <c r="H1780" t="s">
        <v>484</v>
      </c>
      <c r="I1780" t="s">
        <v>10</v>
      </c>
      <c r="J1780" s="35">
        <v>500000</v>
      </c>
      <c r="K1780" s="35">
        <v>-455000</v>
      </c>
    </row>
    <row r="1781" spans="1:11" x14ac:dyDescent="0.25">
      <c r="A1781">
        <v>1776</v>
      </c>
      <c r="B1781" t="s">
        <v>3578</v>
      </c>
      <c r="C1781" t="s">
        <v>5061</v>
      </c>
      <c r="D1781" t="s">
        <v>5062</v>
      </c>
      <c r="E1781" t="s">
        <v>5063</v>
      </c>
      <c r="F1781" s="40">
        <v>45203</v>
      </c>
      <c r="G1781" t="s">
        <v>3433</v>
      </c>
      <c r="H1781" t="s">
        <v>3432</v>
      </c>
      <c r="I1781" t="s">
        <v>9</v>
      </c>
      <c r="J1781" s="35">
        <v>10000</v>
      </c>
      <c r="K1781" s="35">
        <v>40000</v>
      </c>
    </row>
    <row r="1782" spans="1:11" x14ac:dyDescent="0.25">
      <c r="A1782">
        <v>1777</v>
      </c>
      <c r="B1782" t="s">
        <v>5064</v>
      </c>
      <c r="C1782" t="s">
        <v>5065</v>
      </c>
      <c r="D1782" t="s">
        <v>5066</v>
      </c>
      <c r="E1782" t="s">
        <v>5067</v>
      </c>
      <c r="F1782" s="40">
        <v>45203</v>
      </c>
      <c r="G1782" t="s">
        <v>155</v>
      </c>
      <c r="H1782" t="s">
        <v>154</v>
      </c>
      <c r="I1782" t="s">
        <v>10</v>
      </c>
      <c r="J1782" s="35">
        <v>150000</v>
      </c>
      <c r="K1782" s="35">
        <v>-100000</v>
      </c>
    </row>
    <row r="1783" spans="1:11" x14ac:dyDescent="0.25">
      <c r="A1783">
        <v>1778</v>
      </c>
      <c r="B1783" t="s">
        <v>723</v>
      </c>
      <c r="C1783" t="s">
        <v>5068</v>
      </c>
      <c r="D1783" t="s">
        <v>4687</v>
      </c>
      <c r="E1783" t="s">
        <v>5069</v>
      </c>
      <c r="F1783" s="40">
        <v>45204</v>
      </c>
      <c r="G1783" t="s">
        <v>347</v>
      </c>
      <c r="H1783" t="s">
        <v>346</v>
      </c>
      <c r="I1783" t="s">
        <v>9</v>
      </c>
      <c r="J1783" s="35">
        <v>25000</v>
      </c>
      <c r="K1783" s="35">
        <v>220000</v>
      </c>
    </row>
    <row r="1784" spans="1:11" x14ac:dyDescent="0.25">
      <c r="A1784">
        <v>1779</v>
      </c>
      <c r="B1784" t="s">
        <v>727</v>
      </c>
      <c r="C1784" t="s">
        <v>5070</v>
      </c>
      <c r="D1784" t="s">
        <v>4949</v>
      </c>
      <c r="E1784" t="s">
        <v>5071</v>
      </c>
      <c r="F1784" s="40">
        <v>45204</v>
      </c>
      <c r="G1784" t="s">
        <v>325</v>
      </c>
      <c r="H1784" t="s">
        <v>324</v>
      </c>
      <c r="I1784" t="s">
        <v>9</v>
      </c>
      <c r="J1784" s="35">
        <v>10000</v>
      </c>
      <c r="K1784" s="35">
        <v>150000</v>
      </c>
    </row>
    <row r="1785" spans="1:11" x14ac:dyDescent="0.25">
      <c r="A1785">
        <v>1780</v>
      </c>
      <c r="B1785" t="s">
        <v>747</v>
      </c>
      <c r="C1785" t="s">
        <v>5072</v>
      </c>
      <c r="D1785" t="s">
        <v>4690</v>
      </c>
      <c r="E1785" t="s">
        <v>5073</v>
      </c>
      <c r="F1785" s="40">
        <v>45204</v>
      </c>
      <c r="G1785" t="s">
        <v>321</v>
      </c>
      <c r="H1785" t="s">
        <v>320</v>
      </c>
      <c r="I1785" t="s">
        <v>9</v>
      </c>
      <c r="J1785" s="35">
        <v>10000</v>
      </c>
      <c r="K1785" s="35">
        <v>235000</v>
      </c>
    </row>
    <row r="1786" spans="1:11" x14ac:dyDescent="0.25">
      <c r="A1786">
        <v>1781</v>
      </c>
      <c r="B1786" t="s">
        <v>719</v>
      </c>
      <c r="C1786" t="s">
        <v>5074</v>
      </c>
      <c r="D1786" t="s">
        <v>4681</v>
      </c>
      <c r="E1786" t="s">
        <v>5075</v>
      </c>
      <c r="F1786" s="40">
        <v>45204</v>
      </c>
      <c r="G1786" t="s">
        <v>315</v>
      </c>
      <c r="H1786" t="s">
        <v>314</v>
      </c>
      <c r="I1786" t="s">
        <v>9</v>
      </c>
      <c r="J1786" s="35">
        <v>20000</v>
      </c>
      <c r="K1786" s="35">
        <v>303000</v>
      </c>
    </row>
    <row r="1787" spans="1:11" x14ac:dyDescent="0.25">
      <c r="A1787">
        <v>1782</v>
      </c>
      <c r="B1787" t="s">
        <v>703</v>
      </c>
      <c r="C1787" t="s">
        <v>5076</v>
      </c>
      <c r="D1787" t="s">
        <v>4603</v>
      </c>
      <c r="E1787" t="s">
        <v>5077</v>
      </c>
      <c r="F1787" s="40">
        <v>45204</v>
      </c>
      <c r="G1787" t="s">
        <v>253</v>
      </c>
      <c r="H1787" t="s">
        <v>252</v>
      </c>
      <c r="I1787" t="s">
        <v>9</v>
      </c>
      <c r="J1787" s="35">
        <v>10000</v>
      </c>
      <c r="K1787" s="35">
        <v>180000</v>
      </c>
    </row>
    <row r="1788" spans="1:11" x14ac:dyDescent="0.25">
      <c r="A1788">
        <v>1783</v>
      </c>
      <c r="B1788" t="s">
        <v>647</v>
      </c>
      <c r="C1788" t="s">
        <v>5078</v>
      </c>
      <c r="D1788" t="s">
        <v>4615</v>
      </c>
      <c r="E1788" t="s">
        <v>5079</v>
      </c>
      <c r="F1788" s="40">
        <v>45204</v>
      </c>
      <c r="G1788" t="s">
        <v>261</v>
      </c>
      <c r="H1788" t="s">
        <v>260</v>
      </c>
      <c r="I1788" t="s">
        <v>9</v>
      </c>
      <c r="J1788" s="35">
        <v>10000</v>
      </c>
      <c r="K1788" s="35">
        <v>302000</v>
      </c>
    </row>
    <row r="1789" spans="1:11" x14ac:dyDescent="0.25">
      <c r="A1789">
        <v>1784</v>
      </c>
      <c r="B1789" t="s">
        <v>921</v>
      </c>
      <c r="C1789" t="s">
        <v>5080</v>
      </c>
      <c r="D1789" t="s">
        <v>4600</v>
      </c>
      <c r="E1789" t="s">
        <v>5081</v>
      </c>
      <c r="F1789" s="40">
        <v>45204</v>
      </c>
      <c r="G1789" t="s">
        <v>221</v>
      </c>
      <c r="H1789" t="s">
        <v>220</v>
      </c>
      <c r="I1789" t="s">
        <v>9</v>
      </c>
      <c r="J1789" s="35">
        <v>20000</v>
      </c>
      <c r="K1789" s="35">
        <v>125000</v>
      </c>
    </row>
    <row r="1790" spans="1:11" x14ac:dyDescent="0.25">
      <c r="A1790">
        <v>1785</v>
      </c>
      <c r="B1790" t="s">
        <v>639</v>
      </c>
      <c r="C1790" t="s">
        <v>5082</v>
      </c>
      <c r="D1790" t="s">
        <v>4965</v>
      </c>
      <c r="E1790" t="s">
        <v>5083</v>
      </c>
      <c r="F1790" s="40">
        <v>45204</v>
      </c>
      <c r="G1790" t="s">
        <v>259</v>
      </c>
      <c r="H1790" t="s">
        <v>258</v>
      </c>
      <c r="I1790" t="s">
        <v>9</v>
      </c>
      <c r="J1790" s="35">
        <v>5000</v>
      </c>
      <c r="K1790" s="35">
        <v>110000</v>
      </c>
    </row>
    <row r="1791" spans="1:11" x14ac:dyDescent="0.25">
      <c r="A1791">
        <v>1786</v>
      </c>
      <c r="B1791" t="s">
        <v>2761</v>
      </c>
      <c r="C1791" t="s">
        <v>5084</v>
      </c>
      <c r="D1791" t="s">
        <v>4892</v>
      </c>
      <c r="E1791" t="s">
        <v>5085</v>
      </c>
      <c r="F1791" s="40">
        <v>45204</v>
      </c>
      <c r="G1791" t="s">
        <v>1349</v>
      </c>
      <c r="H1791" t="s">
        <v>1348</v>
      </c>
      <c r="I1791" t="s">
        <v>9</v>
      </c>
      <c r="J1791" s="35">
        <v>10000</v>
      </c>
      <c r="K1791" s="35">
        <v>45000</v>
      </c>
    </row>
    <row r="1792" spans="1:11" x14ac:dyDescent="0.25">
      <c r="A1792">
        <v>1787</v>
      </c>
      <c r="B1792" t="s">
        <v>2294</v>
      </c>
      <c r="C1792" t="s">
        <v>5086</v>
      </c>
      <c r="D1792" t="s">
        <v>4630</v>
      </c>
      <c r="E1792" t="s">
        <v>5087</v>
      </c>
      <c r="F1792" s="40">
        <v>45204</v>
      </c>
      <c r="G1792" t="s">
        <v>1343</v>
      </c>
      <c r="H1792" t="s">
        <v>1342</v>
      </c>
      <c r="I1792" t="s">
        <v>9</v>
      </c>
      <c r="J1792" s="35">
        <v>5000</v>
      </c>
      <c r="K1792" s="35">
        <v>80000</v>
      </c>
    </row>
    <row r="1793" spans="1:11" x14ac:dyDescent="0.25">
      <c r="A1793">
        <v>1788</v>
      </c>
      <c r="B1793" t="s">
        <v>2265</v>
      </c>
      <c r="C1793" t="s">
        <v>5088</v>
      </c>
      <c r="D1793" t="s">
        <v>4895</v>
      </c>
      <c r="E1793" t="s">
        <v>5089</v>
      </c>
      <c r="F1793" s="40">
        <v>45204</v>
      </c>
      <c r="G1793" t="s">
        <v>1323</v>
      </c>
      <c r="H1793" t="s">
        <v>1322</v>
      </c>
      <c r="I1793" t="s">
        <v>9</v>
      </c>
      <c r="J1793" s="35">
        <v>10000</v>
      </c>
      <c r="K1793" s="35">
        <v>125000</v>
      </c>
    </row>
    <row r="1794" spans="1:11" x14ac:dyDescent="0.25">
      <c r="A1794">
        <v>1789</v>
      </c>
      <c r="B1794" t="s">
        <v>2482</v>
      </c>
      <c r="C1794" t="s">
        <v>5090</v>
      </c>
      <c r="D1794" t="s">
        <v>4962</v>
      </c>
      <c r="E1794" t="s">
        <v>5091</v>
      </c>
      <c r="F1794" s="40">
        <v>45204</v>
      </c>
      <c r="G1794" t="s">
        <v>263</v>
      </c>
      <c r="H1794" t="s">
        <v>262</v>
      </c>
      <c r="I1794" t="s">
        <v>9</v>
      </c>
      <c r="J1794" s="35">
        <v>5000</v>
      </c>
      <c r="K1794" s="35">
        <v>25000</v>
      </c>
    </row>
    <row r="1795" spans="1:11" x14ac:dyDescent="0.25">
      <c r="A1795">
        <v>1790</v>
      </c>
      <c r="B1795" t="s">
        <v>1872</v>
      </c>
      <c r="C1795" t="s">
        <v>5092</v>
      </c>
      <c r="D1795" t="s">
        <v>4504</v>
      </c>
      <c r="E1795" t="s">
        <v>5093</v>
      </c>
      <c r="F1795" s="40">
        <v>45204</v>
      </c>
      <c r="G1795" t="s">
        <v>205</v>
      </c>
      <c r="H1795" t="s">
        <v>204</v>
      </c>
      <c r="I1795" t="s">
        <v>9</v>
      </c>
      <c r="J1795" s="35">
        <v>20000</v>
      </c>
      <c r="K1795" s="35">
        <v>205000</v>
      </c>
    </row>
    <row r="1796" spans="1:11" x14ac:dyDescent="0.25">
      <c r="A1796">
        <v>1791</v>
      </c>
      <c r="B1796" t="s">
        <v>599</v>
      </c>
      <c r="C1796" t="s">
        <v>5094</v>
      </c>
      <c r="D1796" t="s">
        <v>4519</v>
      </c>
      <c r="E1796" t="s">
        <v>5095</v>
      </c>
      <c r="F1796" s="40">
        <v>45204</v>
      </c>
      <c r="G1796" t="s">
        <v>157</v>
      </c>
      <c r="H1796" t="s">
        <v>156</v>
      </c>
      <c r="I1796" t="s">
        <v>9</v>
      </c>
      <c r="J1796" s="35">
        <v>10000</v>
      </c>
      <c r="K1796" s="35">
        <v>180000</v>
      </c>
    </row>
    <row r="1797" spans="1:11" x14ac:dyDescent="0.25">
      <c r="A1797">
        <v>1792</v>
      </c>
      <c r="B1797" t="s">
        <v>2801</v>
      </c>
      <c r="C1797" t="s">
        <v>5096</v>
      </c>
      <c r="D1797" t="s">
        <v>5097</v>
      </c>
      <c r="E1797" t="s">
        <v>5098</v>
      </c>
      <c r="F1797" s="40">
        <v>45204</v>
      </c>
      <c r="G1797" t="s">
        <v>842</v>
      </c>
      <c r="H1797" t="s">
        <v>841</v>
      </c>
      <c r="I1797" t="s">
        <v>9</v>
      </c>
      <c r="J1797" s="35">
        <v>10000</v>
      </c>
      <c r="K1797" s="35">
        <v>45000</v>
      </c>
    </row>
    <row r="1798" spans="1:11" x14ac:dyDescent="0.25">
      <c r="A1798">
        <v>1793</v>
      </c>
      <c r="B1798" t="s">
        <v>563</v>
      </c>
      <c r="C1798" t="s">
        <v>5099</v>
      </c>
      <c r="D1798" t="s">
        <v>4510</v>
      </c>
      <c r="E1798" t="s">
        <v>5100</v>
      </c>
      <c r="F1798" s="40">
        <v>45204</v>
      </c>
      <c r="G1798" t="s">
        <v>209</v>
      </c>
      <c r="H1798" t="s">
        <v>208</v>
      </c>
      <c r="I1798" t="s">
        <v>9</v>
      </c>
      <c r="J1798" s="35">
        <v>5000</v>
      </c>
      <c r="K1798" s="35">
        <v>70000</v>
      </c>
    </row>
    <row r="1799" spans="1:11" x14ac:dyDescent="0.25">
      <c r="A1799">
        <v>1794</v>
      </c>
      <c r="B1799" t="s">
        <v>567</v>
      </c>
      <c r="C1799" t="s">
        <v>5101</v>
      </c>
      <c r="D1799" t="s">
        <v>4501</v>
      </c>
      <c r="E1799" t="s">
        <v>5102</v>
      </c>
      <c r="F1799" s="40">
        <v>45204</v>
      </c>
      <c r="G1799" t="s">
        <v>171</v>
      </c>
      <c r="H1799" t="s">
        <v>170</v>
      </c>
      <c r="I1799" t="s">
        <v>9</v>
      </c>
      <c r="J1799" s="35">
        <v>10000</v>
      </c>
      <c r="K1799" s="35">
        <v>80000</v>
      </c>
    </row>
    <row r="1800" spans="1:11" x14ac:dyDescent="0.25">
      <c r="A1800">
        <v>1795</v>
      </c>
      <c r="B1800" t="s">
        <v>555</v>
      </c>
      <c r="C1800" t="s">
        <v>5103</v>
      </c>
      <c r="D1800" t="s">
        <v>4525</v>
      </c>
      <c r="E1800" t="s">
        <v>5104</v>
      </c>
      <c r="F1800" s="40">
        <v>45204</v>
      </c>
      <c r="G1800" t="s">
        <v>187</v>
      </c>
      <c r="H1800" t="s">
        <v>186</v>
      </c>
      <c r="I1800" t="s">
        <v>9</v>
      </c>
      <c r="J1800" s="35">
        <v>5000</v>
      </c>
      <c r="K1800" s="35">
        <v>110000</v>
      </c>
    </row>
    <row r="1801" spans="1:11" x14ac:dyDescent="0.25">
      <c r="A1801">
        <v>1796</v>
      </c>
      <c r="B1801" t="s">
        <v>2693</v>
      </c>
      <c r="C1801" t="s">
        <v>5105</v>
      </c>
      <c r="D1801" t="s">
        <v>4732</v>
      </c>
      <c r="E1801" t="s">
        <v>5106</v>
      </c>
      <c r="F1801" s="40">
        <v>45204</v>
      </c>
      <c r="G1801" t="s">
        <v>788</v>
      </c>
      <c r="H1801" t="s">
        <v>787</v>
      </c>
      <c r="I1801" t="s">
        <v>9</v>
      </c>
      <c r="J1801" s="35">
        <v>10000</v>
      </c>
      <c r="K1801" s="35">
        <v>160000</v>
      </c>
    </row>
    <row r="1802" spans="1:11" x14ac:dyDescent="0.25">
      <c r="A1802">
        <v>1797</v>
      </c>
      <c r="B1802" t="s">
        <v>1276</v>
      </c>
      <c r="C1802" t="s">
        <v>5107</v>
      </c>
      <c r="D1802" t="s">
        <v>4721</v>
      </c>
      <c r="E1802" t="s">
        <v>5108</v>
      </c>
      <c r="F1802" s="40">
        <v>45204</v>
      </c>
      <c r="G1802" t="s">
        <v>89</v>
      </c>
      <c r="H1802" t="s">
        <v>88</v>
      </c>
      <c r="I1802" t="s">
        <v>9</v>
      </c>
      <c r="J1802" s="35">
        <v>4000</v>
      </c>
      <c r="K1802" s="35">
        <v>61000</v>
      </c>
    </row>
    <row r="1803" spans="1:11" x14ac:dyDescent="0.25">
      <c r="A1803">
        <v>1798</v>
      </c>
      <c r="B1803" t="s">
        <v>1262</v>
      </c>
      <c r="C1803" t="s">
        <v>5109</v>
      </c>
      <c r="D1803" t="s">
        <v>4988</v>
      </c>
      <c r="E1803" t="s">
        <v>5110</v>
      </c>
      <c r="F1803" s="40">
        <v>45204</v>
      </c>
      <c r="G1803" t="s">
        <v>79</v>
      </c>
      <c r="H1803" t="s">
        <v>78</v>
      </c>
      <c r="I1803" t="s">
        <v>9</v>
      </c>
      <c r="J1803" s="35">
        <v>5000</v>
      </c>
      <c r="K1803" s="35">
        <v>50000</v>
      </c>
    </row>
    <row r="1804" spans="1:11" x14ac:dyDescent="0.25">
      <c r="A1804">
        <v>1799</v>
      </c>
      <c r="B1804" t="s">
        <v>1266</v>
      </c>
      <c r="C1804" t="s">
        <v>5111</v>
      </c>
      <c r="D1804" t="s">
        <v>4982</v>
      </c>
      <c r="E1804" t="s">
        <v>5112</v>
      </c>
      <c r="F1804" s="40">
        <v>45204</v>
      </c>
      <c r="G1804" t="s">
        <v>77</v>
      </c>
      <c r="H1804" t="s">
        <v>76</v>
      </c>
      <c r="I1804" t="s">
        <v>9</v>
      </c>
      <c r="J1804" s="35">
        <v>5000</v>
      </c>
      <c r="K1804" s="35">
        <v>90000</v>
      </c>
    </row>
    <row r="1805" spans="1:11" x14ac:dyDescent="0.25">
      <c r="A1805">
        <v>1800</v>
      </c>
      <c r="B1805" t="s">
        <v>1254</v>
      </c>
      <c r="C1805" t="s">
        <v>5113</v>
      </c>
      <c r="D1805" t="s">
        <v>4991</v>
      </c>
      <c r="E1805" t="s">
        <v>5114</v>
      </c>
      <c r="F1805" s="40">
        <v>45204</v>
      </c>
      <c r="G1805" t="s">
        <v>85</v>
      </c>
      <c r="H1805" t="s">
        <v>84</v>
      </c>
      <c r="I1805" t="s">
        <v>9</v>
      </c>
      <c r="J1805" s="35">
        <v>10000</v>
      </c>
      <c r="K1805" s="35">
        <v>100000</v>
      </c>
    </row>
    <row r="1806" spans="1:11" x14ac:dyDescent="0.25">
      <c r="A1806">
        <v>1801</v>
      </c>
      <c r="B1806" t="s">
        <v>1280</v>
      </c>
      <c r="C1806" t="s">
        <v>5115</v>
      </c>
      <c r="D1806" t="s">
        <v>4715</v>
      </c>
      <c r="E1806" t="s">
        <v>5116</v>
      </c>
      <c r="F1806" s="40">
        <v>45204</v>
      </c>
      <c r="G1806" t="s">
        <v>99</v>
      </c>
      <c r="H1806" t="s">
        <v>98</v>
      </c>
      <c r="I1806" t="s">
        <v>9</v>
      </c>
      <c r="J1806" s="35">
        <v>10000</v>
      </c>
      <c r="K1806" s="35">
        <v>190000</v>
      </c>
    </row>
    <row r="1807" spans="1:11" x14ac:dyDescent="0.25">
      <c r="A1807">
        <v>1802</v>
      </c>
      <c r="B1807" t="s">
        <v>49</v>
      </c>
      <c r="C1807" t="s">
        <v>5117</v>
      </c>
      <c r="D1807" t="s">
        <v>5118</v>
      </c>
      <c r="E1807" t="s">
        <v>5119</v>
      </c>
      <c r="F1807" s="40">
        <v>45204</v>
      </c>
      <c r="G1807" t="s">
        <v>46</v>
      </c>
      <c r="H1807" t="s">
        <v>69</v>
      </c>
      <c r="I1807" t="s">
        <v>9</v>
      </c>
      <c r="J1807" s="35">
        <v>10000</v>
      </c>
      <c r="K1807" s="35">
        <v>35000</v>
      </c>
    </row>
    <row r="1808" spans="1:11" x14ac:dyDescent="0.25">
      <c r="A1808">
        <v>1803</v>
      </c>
      <c r="B1808" t="s">
        <v>1272</v>
      </c>
      <c r="C1808" t="s">
        <v>5120</v>
      </c>
      <c r="D1808" t="s">
        <v>4718</v>
      </c>
      <c r="E1808" t="s">
        <v>5121</v>
      </c>
      <c r="F1808" s="40">
        <v>45204</v>
      </c>
      <c r="G1808" t="s">
        <v>97</v>
      </c>
      <c r="H1808" t="s">
        <v>96</v>
      </c>
      <c r="I1808" t="s">
        <v>9</v>
      </c>
      <c r="J1808" s="35">
        <v>10000</v>
      </c>
      <c r="K1808" s="35">
        <v>180000</v>
      </c>
    </row>
    <row r="1809" spans="1:11" x14ac:dyDescent="0.25">
      <c r="A1809">
        <v>1804</v>
      </c>
      <c r="B1809" t="s">
        <v>615</v>
      </c>
      <c r="C1809" t="s">
        <v>5122</v>
      </c>
      <c r="D1809" t="s">
        <v>4591</v>
      </c>
      <c r="E1809" t="s">
        <v>5123</v>
      </c>
      <c r="F1809" s="40">
        <v>45204</v>
      </c>
      <c r="G1809" t="s">
        <v>115</v>
      </c>
      <c r="H1809" t="s">
        <v>114</v>
      </c>
      <c r="I1809" t="s">
        <v>9</v>
      </c>
      <c r="J1809" s="35">
        <v>10000</v>
      </c>
      <c r="K1809" s="35">
        <v>90000</v>
      </c>
    </row>
    <row r="1810" spans="1:11" x14ac:dyDescent="0.25">
      <c r="A1810">
        <v>1805</v>
      </c>
      <c r="B1810" t="s">
        <v>623</v>
      </c>
      <c r="C1810" t="s">
        <v>5124</v>
      </c>
      <c r="D1810" t="s">
        <v>4576</v>
      </c>
      <c r="E1810" t="s">
        <v>5125</v>
      </c>
      <c r="F1810" s="40">
        <v>45204</v>
      </c>
      <c r="G1810" t="s">
        <v>127</v>
      </c>
      <c r="H1810" t="s">
        <v>126</v>
      </c>
      <c r="I1810" t="s">
        <v>9</v>
      </c>
      <c r="J1810" s="35">
        <v>5000</v>
      </c>
      <c r="K1810" s="35">
        <v>121000</v>
      </c>
    </row>
    <row r="1811" spans="1:11" x14ac:dyDescent="0.25">
      <c r="A1811">
        <v>1806</v>
      </c>
      <c r="B1811" t="s">
        <v>1007</v>
      </c>
      <c r="C1811" t="s">
        <v>5126</v>
      </c>
      <c r="D1811" t="s">
        <v>4579</v>
      </c>
      <c r="E1811" t="s">
        <v>5127</v>
      </c>
      <c r="F1811" s="40">
        <v>45204</v>
      </c>
      <c r="G1811" t="s">
        <v>123</v>
      </c>
      <c r="H1811" t="s">
        <v>122</v>
      </c>
      <c r="I1811" t="s">
        <v>9</v>
      </c>
      <c r="J1811" s="35">
        <v>6000</v>
      </c>
      <c r="K1811" s="35">
        <v>112000</v>
      </c>
    </row>
    <row r="1812" spans="1:11" x14ac:dyDescent="0.25">
      <c r="A1812">
        <v>1807</v>
      </c>
      <c r="B1812" t="s">
        <v>619</v>
      </c>
      <c r="C1812" t="s">
        <v>5128</v>
      </c>
      <c r="D1812" t="s">
        <v>4573</v>
      </c>
      <c r="E1812" t="s">
        <v>5129</v>
      </c>
      <c r="F1812" s="40">
        <v>45204</v>
      </c>
      <c r="G1812" t="s">
        <v>131</v>
      </c>
      <c r="H1812" t="s">
        <v>130</v>
      </c>
      <c r="I1812" t="s">
        <v>9</v>
      </c>
      <c r="J1812" s="35">
        <v>5000</v>
      </c>
      <c r="K1812" s="35">
        <v>64000</v>
      </c>
    </row>
    <row r="1813" spans="1:11" x14ac:dyDescent="0.25">
      <c r="A1813">
        <v>1808</v>
      </c>
      <c r="B1813" t="s">
        <v>2705</v>
      </c>
      <c r="C1813" t="s">
        <v>5130</v>
      </c>
      <c r="D1813" t="s">
        <v>4567</v>
      </c>
      <c r="E1813" t="s">
        <v>5131</v>
      </c>
      <c r="F1813" s="40">
        <v>45204</v>
      </c>
      <c r="G1813" t="s">
        <v>121</v>
      </c>
      <c r="H1813" t="s">
        <v>120</v>
      </c>
      <c r="I1813" t="s">
        <v>9</v>
      </c>
      <c r="J1813" s="35">
        <v>5000</v>
      </c>
      <c r="K1813" s="35">
        <v>51000</v>
      </c>
    </row>
    <row r="1814" spans="1:11" x14ac:dyDescent="0.25">
      <c r="A1814">
        <v>1809</v>
      </c>
      <c r="B1814" t="s">
        <v>5132</v>
      </c>
      <c r="C1814" t="s">
        <v>5133</v>
      </c>
      <c r="D1814" t="s">
        <v>5134</v>
      </c>
      <c r="E1814" t="s">
        <v>5135</v>
      </c>
      <c r="F1814" s="40">
        <v>45204</v>
      </c>
      <c r="G1814" t="s">
        <v>119</v>
      </c>
      <c r="H1814" t="s">
        <v>118</v>
      </c>
      <c r="I1814" t="s">
        <v>9</v>
      </c>
      <c r="J1814" s="35">
        <v>10000</v>
      </c>
      <c r="K1814" s="35">
        <v>20000</v>
      </c>
    </row>
    <row r="1815" spans="1:11" x14ac:dyDescent="0.25">
      <c r="A1815">
        <v>1810</v>
      </c>
      <c r="B1815" t="s">
        <v>1003</v>
      </c>
      <c r="C1815" t="s">
        <v>5136</v>
      </c>
      <c r="D1815" t="s">
        <v>4597</v>
      </c>
      <c r="E1815" t="s">
        <v>5137</v>
      </c>
      <c r="F1815" s="40">
        <v>45204</v>
      </c>
      <c r="G1815" t="s">
        <v>149</v>
      </c>
      <c r="H1815" t="s">
        <v>148</v>
      </c>
      <c r="I1815" t="s">
        <v>9</v>
      </c>
      <c r="J1815" s="35">
        <v>5000</v>
      </c>
      <c r="K1815" s="35">
        <v>130000</v>
      </c>
    </row>
    <row r="1816" spans="1:11" x14ac:dyDescent="0.25">
      <c r="A1816">
        <v>1811</v>
      </c>
      <c r="B1816" t="s">
        <v>1003</v>
      </c>
      <c r="C1816" t="s">
        <v>5138</v>
      </c>
      <c r="D1816" t="s">
        <v>4597</v>
      </c>
      <c r="E1816" t="s">
        <v>5139</v>
      </c>
      <c r="F1816" s="40">
        <v>45204</v>
      </c>
      <c r="G1816" t="s">
        <v>149</v>
      </c>
      <c r="H1816" t="s">
        <v>148</v>
      </c>
      <c r="I1816" t="s">
        <v>9</v>
      </c>
      <c r="J1816" s="35">
        <v>45000</v>
      </c>
      <c r="K1816" s="35">
        <v>215000</v>
      </c>
    </row>
    <row r="1817" spans="1:11" x14ac:dyDescent="0.25">
      <c r="A1817">
        <v>1812</v>
      </c>
      <c r="B1817" t="s">
        <v>4080</v>
      </c>
      <c r="C1817" t="s">
        <v>5140</v>
      </c>
      <c r="D1817" t="s">
        <v>4876</v>
      </c>
      <c r="E1817" t="s">
        <v>5141</v>
      </c>
      <c r="F1817" s="40">
        <v>45204</v>
      </c>
      <c r="G1817" t="s">
        <v>4009</v>
      </c>
      <c r="H1817" t="s">
        <v>4008</v>
      </c>
      <c r="I1817" t="s">
        <v>9</v>
      </c>
      <c r="J1817" s="35">
        <v>100000</v>
      </c>
      <c r="K1817" s="35">
        <v>260000</v>
      </c>
    </row>
    <row r="1818" spans="1:11" x14ac:dyDescent="0.25">
      <c r="A1818">
        <v>1813</v>
      </c>
      <c r="B1818" t="s">
        <v>3422</v>
      </c>
      <c r="C1818" t="s">
        <v>5142</v>
      </c>
      <c r="D1818" t="s">
        <v>4492</v>
      </c>
      <c r="E1818" t="s">
        <v>5143</v>
      </c>
      <c r="F1818" s="40">
        <v>45204</v>
      </c>
      <c r="G1818" t="s">
        <v>2742</v>
      </c>
      <c r="H1818" t="s">
        <v>2741</v>
      </c>
      <c r="I1818" t="s">
        <v>9</v>
      </c>
      <c r="J1818" s="35">
        <v>5000</v>
      </c>
      <c r="K1818" s="35">
        <v>110000</v>
      </c>
    </row>
    <row r="1819" spans="1:11" x14ac:dyDescent="0.25">
      <c r="A1819">
        <v>1814</v>
      </c>
      <c r="B1819" t="s">
        <v>525</v>
      </c>
      <c r="C1819" t="s">
        <v>5144</v>
      </c>
      <c r="D1819" t="s">
        <v>4495</v>
      </c>
      <c r="E1819" t="s">
        <v>5145</v>
      </c>
      <c r="F1819" s="40">
        <v>45204</v>
      </c>
      <c r="G1819" t="s">
        <v>279</v>
      </c>
      <c r="H1819" t="s">
        <v>278</v>
      </c>
      <c r="I1819" t="s">
        <v>9</v>
      </c>
      <c r="J1819" s="35">
        <v>10000</v>
      </c>
      <c r="K1819" s="35">
        <v>185000</v>
      </c>
    </row>
    <row r="1820" spans="1:11" x14ac:dyDescent="0.25">
      <c r="A1820">
        <v>1815</v>
      </c>
      <c r="B1820" t="s">
        <v>1218</v>
      </c>
      <c r="C1820" t="s">
        <v>5146</v>
      </c>
      <c r="D1820" t="s">
        <v>5147</v>
      </c>
      <c r="E1820" t="s">
        <v>5148</v>
      </c>
      <c r="F1820" s="40">
        <v>45204</v>
      </c>
      <c r="G1820" t="s">
        <v>303</v>
      </c>
      <c r="H1820" t="s">
        <v>302</v>
      </c>
      <c r="I1820" t="s">
        <v>9</v>
      </c>
      <c r="J1820" s="35">
        <v>30000</v>
      </c>
      <c r="K1820" s="35">
        <v>80000</v>
      </c>
    </row>
    <row r="1821" spans="1:11" x14ac:dyDescent="0.25">
      <c r="A1821">
        <v>1816</v>
      </c>
      <c r="B1821" t="s">
        <v>1480</v>
      </c>
      <c r="C1821" t="s">
        <v>5149</v>
      </c>
      <c r="D1821" t="s">
        <v>4564</v>
      </c>
      <c r="E1821" t="s">
        <v>5150</v>
      </c>
      <c r="F1821" s="40">
        <v>45204</v>
      </c>
      <c r="G1821" t="s">
        <v>421</v>
      </c>
      <c r="H1821" t="s">
        <v>420</v>
      </c>
      <c r="I1821" t="s">
        <v>9</v>
      </c>
      <c r="J1821" s="35">
        <v>5000</v>
      </c>
      <c r="K1821" s="35">
        <v>61000</v>
      </c>
    </row>
    <row r="1822" spans="1:11" x14ac:dyDescent="0.25">
      <c r="A1822">
        <v>1817</v>
      </c>
      <c r="B1822" t="s">
        <v>1127</v>
      </c>
      <c r="C1822" t="s">
        <v>5151</v>
      </c>
      <c r="D1822" t="s">
        <v>4839</v>
      </c>
      <c r="E1822" t="s">
        <v>5152</v>
      </c>
      <c r="F1822" s="40">
        <v>45204</v>
      </c>
      <c r="G1822" t="s">
        <v>493</v>
      </c>
      <c r="H1822" t="s">
        <v>492</v>
      </c>
      <c r="I1822" t="s">
        <v>9</v>
      </c>
      <c r="J1822" s="35">
        <v>29000</v>
      </c>
      <c r="K1822" s="35">
        <v>478000</v>
      </c>
    </row>
    <row r="1823" spans="1:11" x14ac:dyDescent="0.25">
      <c r="A1823">
        <v>1818</v>
      </c>
      <c r="B1823" t="s">
        <v>1712</v>
      </c>
      <c r="C1823" t="s">
        <v>5153</v>
      </c>
      <c r="D1823" t="s">
        <v>4561</v>
      </c>
      <c r="E1823" t="s">
        <v>5154</v>
      </c>
      <c r="F1823" s="40">
        <v>45204</v>
      </c>
      <c r="G1823" t="s">
        <v>465</v>
      </c>
      <c r="H1823" t="s">
        <v>464</v>
      </c>
      <c r="I1823" t="s">
        <v>9</v>
      </c>
      <c r="J1823" s="35">
        <v>5000</v>
      </c>
      <c r="K1823" s="35">
        <v>85000</v>
      </c>
    </row>
    <row r="1824" spans="1:11" x14ac:dyDescent="0.25">
      <c r="A1824">
        <v>1819</v>
      </c>
      <c r="B1824" t="s">
        <v>1580</v>
      </c>
      <c r="C1824" t="s">
        <v>5155</v>
      </c>
      <c r="D1824" t="s">
        <v>4637</v>
      </c>
      <c r="E1824" t="s">
        <v>5156</v>
      </c>
      <c r="F1824" s="40">
        <v>45204</v>
      </c>
      <c r="G1824" t="s">
        <v>497</v>
      </c>
      <c r="H1824" t="s">
        <v>496</v>
      </c>
      <c r="I1824" t="s">
        <v>9</v>
      </c>
      <c r="J1824" s="35">
        <v>5000</v>
      </c>
      <c r="K1824" s="35">
        <v>251000</v>
      </c>
    </row>
    <row r="1825" spans="1:11" x14ac:dyDescent="0.25">
      <c r="A1825">
        <v>1820</v>
      </c>
      <c r="B1825" t="s">
        <v>5157</v>
      </c>
      <c r="C1825" t="s">
        <v>5158</v>
      </c>
      <c r="D1825" t="s">
        <v>5159</v>
      </c>
      <c r="E1825" t="s">
        <v>5160</v>
      </c>
      <c r="F1825" s="40">
        <v>45205</v>
      </c>
      <c r="G1825" t="s">
        <v>848</v>
      </c>
      <c r="H1825" t="s">
        <v>847</v>
      </c>
      <c r="I1825" t="s">
        <v>10</v>
      </c>
      <c r="J1825" s="35">
        <v>55000</v>
      </c>
      <c r="K1825" s="35">
        <v>-55000</v>
      </c>
    </row>
    <row r="1826" spans="1:11" x14ac:dyDescent="0.25">
      <c r="A1826">
        <v>1821</v>
      </c>
      <c r="B1826" t="s">
        <v>723</v>
      </c>
      <c r="C1826" t="s">
        <v>5161</v>
      </c>
      <c r="D1826" t="s">
        <v>4687</v>
      </c>
      <c r="E1826" t="s">
        <v>5162</v>
      </c>
      <c r="F1826" s="40">
        <v>45205</v>
      </c>
      <c r="G1826" t="s">
        <v>347</v>
      </c>
      <c r="H1826" t="s">
        <v>346</v>
      </c>
      <c r="I1826" t="s">
        <v>9</v>
      </c>
      <c r="J1826" s="35">
        <v>60000</v>
      </c>
      <c r="K1826" s="35">
        <v>315000</v>
      </c>
    </row>
    <row r="1827" spans="1:11" x14ac:dyDescent="0.25">
      <c r="A1827">
        <v>1822</v>
      </c>
      <c r="B1827" t="s">
        <v>3422</v>
      </c>
      <c r="C1827" t="s">
        <v>5163</v>
      </c>
      <c r="D1827" t="s">
        <v>4492</v>
      </c>
      <c r="E1827" t="s">
        <v>5164</v>
      </c>
      <c r="F1827" s="40">
        <v>45205</v>
      </c>
      <c r="G1827" t="s">
        <v>2742</v>
      </c>
      <c r="H1827" t="s">
        <v>2741</v>
      </c>
      <c r="I1827" t="s">
        <v>9</v>
      </c>
      <c r="J1827" s="35">
        <v>10000</v>
      </c>
      <c r="K1827" s="35">
        <v>125000</v>
      </c>
    </row>
    <row r="1828" spans="1:11" x14ac:dyDescent="0.25">
      <c r="A1828">
        <v>1823</v>
      </c>
      <c r="B1828" t="s">
        <v>647</v>
      </c>
      <c r="C1828" t="s">
        <v>5165</v>
      </c>
      <c r="D1828" t="s">
        <v>4615</v>
      </c>
      <c r="E1828" t="s">
        <v>5166</v>
      </c>
      <c r="F1828" s="40">
        <v>45205</v>
      </c>
      <c r="G1828" t="s">
        <v>261</v>
      </c>
      <c r="H1828" t="s">
        <v>260</v>
      </c>
      <c r="I1828" t="s">
        <v>9</v>
      </c>
      <c r="J1828" s="35">
        <v>10000</v>
      </c>
      <c r="K1828" s="35">
        <v>312000</v>
      </c>
    </row>
    <row r="1829" spans="1:11" x14ac:dyDescent="0.25">
      <c r="A1829">
        <v>1824</v>
      </c>
      <c r="B1829" t="s">
        <v>2482</v>
      </c>
      <c r="C1829" t="s">
        <v>5167</v>
      </c>
      <c r="D1829" t="s">
        <v>4962</v>
      </c>
      <c r="E1829" t="s">
        <v>5168</v>
      </c>
      <c r="F1829" s="40">
        <v>45205</v>
      </c>
      <c r="G1829" t="s">
        <v>263</v>
      </c>
      <c r="H1829" t="s">
        <v>262</v>
      </c>
      <c r="I1829" t="s">
        <v>9</v>
      </c>
      <c r="J1829" s="35">
        <v>15000</v>
      </c>
      <c r="K1829" s="35">
        <v>50000</v>
      </c>
    </row>
    <row r="1830" spans="1:11" x14ac:dyDescent="0.25">
      <c r="A1830">
        <v>1825</v>
      </c>
      <c r="B1830" t="s">
        <v>703</v>
      </c>
      <c r="C1830" t="s">
        <v>5169</v>
      </c>
      <c r="D1830" t="s">
        <v>4603</v>
      </c>
      <c r="E1830" t="s">
        <v>5170</v>
      </c>
      <c r="F1830" s="40">
        <v>45205</v>
      </c>
      <c r="G1830" t="s">
        <v>253</v>
      </c>
      <c r="H1830" t="s">
        <v>252</v>
      </c>
      <c r="I1830" t="s">
        <v>9</v>
      </c>
      <c r="J1830" s="35">
        <v>10000</v>
      </c>
      <c r="K1830" s="35">
        <v>190000</v>
      </c>
    </row>
    <row r="1831" spans="1:11" x14ac:dyDescent="0.25">
      <c r="A1831">
        <v>1826</v>
      </c>
      <c r="B1831" t="s">
        <v>921</v>
      </c>
      <c r="C1831" t="s">
        <v>5171</v>
      </c>
      <c r="D1831" t="s">
        <v>4600</v>
      </c>
      <c r="E1831" t="s">
        <v>5172</v>
      </c>
      <c r="F1831" s="40">
        <v>45205</v>
      </c>
      <c r="G1831" t="s">
        <v>221</v>
      </c>
      <c r="H1831" t="s">
        <v>220</v>
      </c>
      <c r="I1831" t="s">
        <v>9</v>
      </c>
      <c r="J1831" s="35">
        <v>20000</v>
      </c>
      <c r="K1831" s="35">
        <v>145000</v>
      </c>
    </row>
    <row r="1832" spans="1:11" x14ac:dyDescent="0.25">
      <c r="A1832">
        <v>1827</v>
      </c>
      <c r="B1832" t="s">
        <v>965</v>
      </c>
      <c r="C1832" t="s">
        <v>5173</v>
      </c>
      <c r="D1832" t="s">
        <v>4618</v>
      </c>
      <c r="E1832" t="s">
        <v>5174</v>
      </c>
      <c r="F1832" s="40">
        <v>45205</v>
      </c>
      <c r="G1832" t="s">
        <v>255</v>
      </c>
      <c r="H1832" t="s">
        <v>254</v>
      </c>
      <c r="I1832" t="s">
        <v>9</v>
      </c>
      <c r="J1832" s="35">
        <v>20000</v>
      </c>
      <c r="K1832" s="35">
        <v>150000</v>
      </c>
    </row>
    <row r="1833" spans="1:11" x14ac:dyDescent="0.25">
      <c r="A1833">
        <v>1828</v>
      </c>
      <c r="B1833" t="s">
        <v>3396</v>
      </c>
      <c r="C1833" t="s">
        <v>5175</v>
      </c>
      <c r="D1833" t="s">
        <v>4606</v>
      </c>
      <c r="E1833" t="s">
        <v>5176</v>
      </c>
      <c r="F1833" s="40">
        <v>45205</v>
      </c>
      <c r="G1833" t="s">
        <v>2451</v>
      </c>
      <c r="H1833" t="s">
        <v>2450</v>
      </c>
      <c r="I1833" t="s">
        <v>9</v>
      </c>
      <c r="J1833" s="35">
        <v>5000</v>
      </c>
      <c r="K1833" s="35">
        <v>50000</v>
      </c>
    </row>
    <row r="1834" spans="1:11" x14ac:dyDescent="0.25">
      <c r="A1834">
        <v>1829</v>
      </c>
      <c r="B1834" t="s">
        <v>1770</v>
      </c>
      <c r="C1834" t="s">
        <v>5177</v>
      </c>
      <c r="D1834" t="s">
        <v>4809</v>
      </c>
      <c r="E1834" t="s">
        <v>5178</v>
      </c>
      <c r="F1834" s="40">
        <v>45205</v>
      </c>
      <c r="G1834" t="s">
        <v>762</v>
      </c>
      <c r="H1834" t="s">
        <v>761</v>
      </c>
      <c r="I1834" t="s">
        <v>9</v>
      </c>
      <c r="J1834" s="35">
        <v>10000</v>
      </c>
      <c r="K1834" s="35">
        <v>220000</v>
      </c>
    </row>
    <row r="1835" spans="1:11" x14ac:dyDescent="0.25">
      <c r="A1835">
        <v>1830</v>
      </c>
      <c r="B1835" t="s">
        <v>1386</v>
      </c>
      <c r="C1835" t="s">
        <v>5179</v>
      </c>
      <c r="D1835" t="s">
        <v>4812</v>
      </c>
      <c r="E1835" t="s">
        <v>5180</v>
      </c>
      <c r="F1835" s="40">
        <v>45205</v>
      </c>
      <c r="G1835" t="s">
        <v>758</v>
      </c>
      <c r="H1835" t="s">
        <v>757</v>
      </c>
      <c r="I1835" t="s">
        <v>9</v>
      </c>
      <c r="J1835" s="35">
        <v>5000</v>
      </c>
      <c r="K1835" s="35">
        <v>85000</v>
      </c>
    </row>
    <row r="1836" spans="1:11" x14ac:dyDescent="0.25">
      <c r="A1836">
        <v>1831</v>
      </c>
      <c r="B1836" t="s">
        <v>1151</v>
      </c>
      <c r="C1836" t="s">
        <v>5181</v>
      </c>
      <c r="D1836" t="s">
        <v>4852</v>
      </c>
      <c r="E1836" t="s">
        <v>5182</v>
      </c>
      <c r="F1836" s="40">
        <v>45205</v>
      </c>
      <c r="G1836" t="s">
        <v>479</v>
      </c>
      <c r="H1836" t="s">
        <v>478</v>
      </c>
      <c r="I1836" t="s">
        <v>9</v>
      </c>
      <c r="J1836" s="35">
        <v>30000</v>
      </c>
      <c r="K1836" s="35">
        <v>155000</v>
      </c>
    </row>
    <row r="1837" spans="1:11" x14ac:dyDescent="0.25">
      <c r="A1837">
        <v>1832</v>
      </c>
      <c r="B1837" t="s">
        <v>973</v>
      </c>
      <c r="C1837" t="s">
        <v>5183</v>
      </c>
      <c r="D1837" t="s">
        <v>4582</v>
      </c>
      <c r="E1837" t="s">
        <v>5184</v>
      </c>
      <c r="F1837" s="40">
        <v>45205</v>
      </c>
      <c r="G1837" t="s">
        <v>153</v>
      </c>
      <c r="H1837" t="s">
        <v>152</v>
      </c>
      <c r="I1837" t="s">
        <v>9</v>
      </c>
      <c r="J1837" s="35">
        <v>10000</v>
      </c>
      <c r="K1837" s="35">
        <v>100000</v>
      </c>
    </row>
    <row r="1838" spans="1:11" x14ac:dyDescent="0.25">
      <c r="A1838">
        <v>1833</v>
      </c>
      <c r="B1838" t="s">
        <v>615</v>
      </c>
      <c r="C1838" t="s">
        <v>5185</v>
      </c>
      <c r="D1838" t="s">
        <v>4591</v>
      </c>
      <c r="E1838" t="s">
        <v>5186</v>
      </c>
      <c r="F1838" s="40">
        <v>45205</v>
      </c>
      <c r="G1838" t="s">
        <v>115</v>
      </c>
      <c r="H1838" t="s">
        <v>114</v>
      </c>
      <c r="I1838" t="s">
        <v>9</v>
      </c>
      <c r="J1838" s="35">
        <v>10000</v>
      </c>
      <c r="K1838" s="35">
        <v>100000</v>
      </c>
    </row>
    <row r="1839" spans="1:11" x14ac:dyDescent="0.25">
      <c r="A1839">
        <v>1834</v>
      </c>
      <c r="B1839" t="s">
        <v>3874</v>
      </c>
      <c r="C1839" t="s">
        <v>5187</v>
      </c>
      <c r="D1839" t="s">
        <v>4585</v>
      </c>
      <c r="E1839" t="s">
        <v>5188</v>
      </c>
      <c r="F1839" s="40">
        <v>45205</v>
      </c>
      <c r="G1839" t="s">
        <v>111</v>
      </c>
      <c r="H1839" t="s">
        <v>110</v>
      </c>
      <c r="I1839" t="s">
        <v>9</v>
      </c>
      <c r="J1839" s="35">
        <v>5000</v>
      </c>
      <c r="K1839" s="35">
        <v>56000</v>
      </c>
    </row>
    <row r="1840" spans="1:11" x14ac:dyDescent="0.25">
      <c r="A1840">
        <v>1835</v>
      </c>
      <c r="B1840" t="s">
        <v>1007</v>
      </c>
      <c r="C1840" t="s">
        <v>5189</v>
      </c>
      <c r="D1840" t="s">
        <v>4579</v>
      </c>
      <c r="E1840" t="s">
        <v>5190</v>
      </c>
      <c r="F1840" s="40">
        <v>45205</v>
      </c>
      <c r="G1840" t="s">
        <v>123</v>
      </c>
      <c r="H1840" t="s">
        <v>122</v>
      </c>
      <c r="I1840" t="s">
        <v>9</v>
      </c>
      <c r="J1840" s="35">
        <v>10000</v>
      </c>
      <c r="K1840" s="35">
        <v>126000</v>
      </c>
    </row>
    <row r="1841" spans="1:11" x14ac:dyDescent="0.25">
      <c r="A1841">
        <v>1836</v>
      </c>
      <c r="B1841" t="s">
        <v>1872</v>
      </c>
      <c r="C1841" t="s">
        <v>5191</v>
      </c>
      <c r="D1841" t="s">
        <v>4504</v>
      </c>
      <c r="E1841" t="s">
        <v>5192</v>
      </c>
      <c r="F1841" s="40">
        <v>45205</v>
      </c>
      <c r="G1841" t="s">
        <v>205</v>
      </c>
      <c r="H1841" t="s">
        <v>204</v>
      </c>
      <c r="I1841" t="s">
        <v>9</v>
      </c>
      <c r="J1841" s="35">
        <v>20000</v>
      </c>
      <c r="K1841" s="35">
        <v>225000</v>
      </c>
    </row>
    <row r="1842" spans="1:11" x14ac:dyDescent="0.25">
      <c r="A1842">
        <v>1837</v>
      </c>
      <c r="B1842" t="s">
        <v>2781</v>
      </c>
      <c r="C1842" t="s">
        <v>5193</v>
      </c>
      <c r="D1842" t="s">
        <v>4522</v>
      </c>
      <c r="E1842" t="s">
        <v>5194</v>
      </c>
      <c r="F1842" s="40">
        <v>45205</v>
      </c>
      <c r="G1842" t="s">
        <v>191</v>
      </c>
      <c r="H1842" t="s">
        <v>190</v>
      </c>
      <c r="I1842" t="s">
        <v>9</v>
      </c>
      <c r="J1842" s="35">
        <v>15000</v>
      </c>
      <c r="K1842" s="35">
        <v>100000</v>
      </c>
    </row>
    <row r="1843" spans="1:11" x14ac:dyDescent="0.25">
      <c r="A1843">
        <v>1838</v>
      </c>
      <c r="B1843" t="s">
        <v>583</v>
      </c>
      <c r="C1843" t="s">
        <v>5195</v>
      </c>
      <c r="D1843" t="s">
        <v>5196</v>
      </c>
      <c r="E1843" t="s">
        <v>5197</v>
      </c>
      <c r="F1843" s="40">
        <v>45205</v>
      </c>
      <c r="G1843" t="s">
        <v>163</v>
      </c>
      <c r="H1843" t="s">
        <v>162</v>
      </c>
      <c r="I1843" t="s">
        <v>9</v>
      </c>
      <c r="J1843" s="35">
        <v>50000</v>
      </c>
      <c r="K1843" s="35">
        <v>250000</v>
      </c>
    </row>
    <row r="1844" spans="1:11" x14ac:dyDescent="0.25">
      <c r="A1844">
        <v>1839</v>
      </c>
      <c r="B1844" t="s">
        <v>587</v>
      </c>
      <c r="C1844" t="s">
        <v>5198</v>
      </c>
      <c r="D1844" t="s">
        <v>4513</v>
      </c>
      <c r="E1844" t="s">
        <v>5199</v>
      </c>
      <c r="F1844" s="40">
        <v>45205</v>
      </c>
      <c r="G1844" t="s">
        <v>168</v>
      </c>
      <c r="H1844" t="s">
        <v>167</v>
      </c>
      <c r="I1844" t="s">
        <v>9</v>
      </c>
      <c r="J1844" s="35">
        <v>10000</v>
      </c>
      <c r="K1844" s="35">
        <v>140000</v>
      </c>
    </row>
    <row r="1845" spans="1:11" x14ac:dyDescent="0.25">
      <c r="A1845">
        <v>1840</v>
      </c>
      <c r="B1845" t="s">
        <v>719</v>
      </c>
      <c r="C1845" t="s">
        <v>5200</v>
      </c>
      <c r="D1845" t="s">
        <v>4681</v>
      </c>
      <c r="E1845" t="s">
        <v>5201</v>
      </c>
      <c r="F1845" s="40">
        <v>45205</v>
      </c>
      <c r="G1845" t="s">
        <v>315</v>
      </c>
      <c r="H1845" t="s">
        <v>314</v>
      </c>
      <c r="I1845" t="s">
        <v>9</v>
      </c>
      <c r="J1845" s="35">
        <v>12000</v>
      </c>
      <c r="K1845" s="35">
        <v>307000</v>
      </c>
    </row>
    <row r="1846" spans="1:11" x14ac:dyDescent="0.25">
      <c r="A1846">
        <v>1841</v>
      </c>
      <c r="B1846" t="s">
        <v>1294</v>
      </c>
      <c r="C1846" t="s">
        <v>5202</v>
      </c>
      <c r="D1846" t="s">
        <v>4516</v>
      </c>
      <c r="E1846" t="s">
        <v>5203</v>
      </c>
      <c r="F1846" s="40">
        <v>45205</v>
      </c>
      <c r="G1846" t="s">
        <v>169</v>
      </c>
      <c r="H1846" t="s">
        <v>350</v>
      </c>
      <c r="I1846" t="s">
        <v>9</v>
      </c>
      <c r="J1846" s="35">
        <v>5000</v>
      </c>
      <c r="K1846" s="35">
        <v>100000</v>
      </c>
    </row>
    <row r="1847" spans="1:11" x14ac:dyDescent="0.25">
      <c r="A1847">
        <v>1842</v>
      </c>
      <c r="B1847" t="s">
        <v>567</v>
      </c>
      <c r="C1847" t="s">
        <v>5204</v>
      </c>
      <c r="D1847" t="s">
        <v>4501</v>
      </c>
      <c r="E1847" t="s">
        <v>5205</v>
      </c>
      <c r="F1847" s="40">
        <v>45205</v>
      </c>
      <c r="G1847" t="s">
        <v>171</v>
      </c>
      <c r="H1847" t="s">
        <v>170</v>
      </c>
      <c r="I1847" t="s">
        <v>9</v>
      </c>
      <c r="J1847" s="35">
        <v>5000</v>
      </c>
      <c r="K1847" s="35">
        <v>80000</v>
      </c>
    </row>
    <row r="1848" spans="1:11" x14ac:dyDescent="0.25">
      <c r="A1848">
        <v>1843</v>
      </c>
      <c r="B1848" t="s">
        <v>555</v>
      </c>
      <c r="C1848" t="s">
        <v>5206</v>
      </c>
      <c r="D1848" t="s">
        <v>4525</v>
      </c>
      <c r="E1848" t="s">
        <v>5207</v>
      </c>
      <c r="F1848" s="40">
        <v>45205</v>
      </c>
      <c r="G1848" t="s">
        <v>187</v>
      </c>
      <c r="H1848" t="s">
        <v>186</v>
      </c>
      <c r="I1848" t="s">
        <v>9</v>
      </c>
      <c r="J1848" s="35">
        <v>5000</v>
      </c>
      <c r="K1848" s="35">
        <v>115000</v>
      </c>
    </row>
    <row r="1849" spans="1:11" x14ac:dyDescent="0.25">
      <c r="A1849">
        <v>1844</v>
      </c>
      <c r="B1849" t="s">
        <v>599</v>
      </c>
      <c r="C1849" t="s">
        <v>5208</v>
      </c>
      <c r="D1849" t="s">
        <v>4519</v>
      </c>
      <c r="E1849" t="s">
        <v>5209</v>
      </c>
      <c r="F1849" s="40">
        <v>45205</v>
      </c>
      <c r="G1849" t="s">
        <v>157</v>
      </c>
      <c r="H1849" t="s">
        <v>156</v>
      </c>
      <c r="I1849" t="s">
        <v>9</v>
      </c>
      <c r="J1849" s="35">
        <v>5000</v>
      </c>
      <c r="K1849" s="35">
        <v>180000</v>
      </c>
    </row>
    <row r="1850" spans="1:11" x14ac:dyDescent="0.25">
      <c r="A1850">
        <v>1845</v>
      </c>
      <c r="B1850" t="s">
        <v>4036</v>
      </c>
      <c r="C1850" t="s">
        <v>5210</v>
      </c>
      <c r="D1850" t="s">
        <v>4528</v>
      </c>
      <c r="E1850" t="s">
        <v>5211</v>
      </c>
      <c r="F1850" s="40">
        <v>45205</v>
      </c>
      <c r="G1850" t="s">
        <v>183</v>
      </c>
      <c r="H1850" t="s">
        <v>182</v>
      </c>
      <c r="I1850" t="s">
        <v>9</v>
      </c>
      <c r="J1850" s="35">
        <v>10000</v>
      </c>
      <c r="K1850" s="35">
        <v>50000</v>
      </c>
    </row>
    <row r="1851" spans="1:11" x14ac:dyDescent="0.25">
      <c r="A1851">
        <v>1846</v>
      </c>
      <c r="B1851" t="s">
        <v>2693</v>
      </c>
      <c r="C1851" t="s">
        <v>5212</v>
      </c>
      <c r="D1851" t="s">
        <v>4732</v>
      </c>
      <c r="E1851" t="s">
        <v>5213</v>
      </c>
      <c r="F1851" s="40">
        <v>45205</v>
      </c>
      <c r="G1851" t="s">
        <v>788</v>
      </c>
      <c r="H1851" t="s">
        <v>787</v>
      </c>
      <c r="I1851" t="s">
        <v>9</v>
      </c>
      <c r="J1851" s="35">
        <v>10000</v>
      </c>
      <c r="K1851" s="35">
        <v>170000</v>
      </c>
    </row>
    <row r="1852" spans="1:11" x14ac:dyDescent="0.25">
      <c r="A1852">
        <v>1847</v>
      </c>
      <c r="B1852" t="s">
        <v>1814</v>
      </c>
      <c r="C1852" t="s">
        <v>5214</v>
      </c>
      <c r="D1852" t="s">
        <v>5215</v>
      </c>
      <c r="E1852" t="s">
        <v>5216</v>
      </c>
      <c r="F1852" s="40">
        <v>45205</v>
      </c>
      <c r="G1852" t="s">
        <v>866</v>
      </c>
      <c r="H1852" t="s">
        <v>865</v>
      </c>
      <c r="I1852" t="s">
        <v>9</v>
      </c>
      <c r="J1852" s="35">
        <v>10000</v>
      </c>
      <c r="K1852" s="35">
        <v>50000</v>
      </c>
    </row>
    <row r="1853" spans="1:11" x14ac:dyDescent="0.25">
      <c r="A1853">
        <v>1848</v>
      </c>
      <c r="B1853" t="s">
        <v>1370</v>
      </c>
      <c r="C1853" t="s">
        <v>5217</v>
      </c>
      <c r="D1853" t="s">
        <v>4772</v>
      </c>
      <c r="E1853" t="s">
        <v>5218</v>
      </c>
      <c r="F1853" s="40">
        <v>45205</v>
      </c>
      <c r="G1853" t="s">
        <v>864</v>
      </c>
      <c r="H1853" t="s">
        <v>863</v>
      </c>
      <c r="I1853" t="s">
        <v>9</v>
      </c>
      <c r="J1853" s="35">
        <v>15000</v>
      </c>
      <c r="K1853" s="35">
        <v>175000</v>
      </c>
    </row>
    <row r="1854" spans="1:11" x14ac:dyDescent="0.25">
      <c r="A1854">
        <v>1849</v>
      </c>
      <c r="B1854" t="s">
        <v>1828</v>
      </c>
      <c r="C1854" t="s">
        <v>5219</v>
      </c>
      <c r="D1854" t="s">
        <v>5220</v>
      </c>
      <c r="E1854" t="s">
        <v>5221</v>
      </c>
      <c r="F1854" s="40">
        <v>45205</v>
      </c>
      <c r="G1854" t="s">
        <v>856</v>
      </c>
      <c r="H1854" t="s">
        <v>855</v>
      </c>
      <c r="I1854" t="s">
        <v>9</v>
      </c>
      <c r="J1854" s="35">
        <v>30000</v>
      </c>
      <c r="K1854" s="35">
        <v>105000</v>
      </c>
    </row>
    <row r="1855" spans="1:11" x14ac:dyDescent="0.25">
      <c r="A1855">
        <v>1850</v>
      </c>
      <c r="B1855" t="s">
        <v>1356</v>
      </c>
      <c r="C1855" t="s">
        <v>5222</v>
      </c>
      <c r="D1855" t="s">
        <v>4747</v>
      </c>
      <c r="E1855" t="s">
        <v>5223</v>
      </c>
      <c r="F1855" s="40">
        <v>45205</v>
      </c>
      <c r="G1855" t="s">
        <v>846</v>
      </c>
      <c r="H1855" t="s">
        <v>845</v>
      </c>
      <c r="I1855" t="s">
        <v>9</v>
      </c>
      <c r="J1855" s="35">
        <v>15000</v>
      </c>
      <c r="K1855" s="35">
        <v>215000</v>
      </c>
    </row>
    <row r="1856" spans="1:11" x14ac:dyDescent="0.25">
      <c r="A1856">
        <v>1851</v>
      </c>
      <c r="B1856" t="s">
        <v>4764</v>
      </c>
      <c r="C1856" t="s">
        <v>5224</v>
      </c>
      <c r="D1856" t="s">
        <v>4766</v>
      </c>
      <c r="E1856" t="s">
        <v>5225</v>
      </c>
      <c r="F1856" s="40">
        <v>45205</v>
      </c>
      <c r="G1856" t="s">
        <v>2405</v>
      </c>
      <c r="H1856" t="s">
        <v>2404</v>
      </c>
      <c r="I1856" t="s">
        <v>9</v>
      </c>
      <c r="J1856" s="35">
        <v>7000</v>
      </c>
      <c r="K1856" s="35">
        <v>24000</v>
      </c>
    </row>
    <row r="1857" spans="1:11" x14ac:dyDescent="0.25">
      <c r="A1857">
        <v>1852</v>
      </c>
      <c r="B1857" t="s">
        <v>3332</v>
      </c>
      <c r="C1857" t="s">
        <v>5226</v>
      </c>
      <c r="D1857" t="s">
        <v>4759</v>
      </c>
      <c r="E1857" t="s">
        <v>5227</v>
      </c>
      <c r="F1857" s="40">
        <v>45205</v>
      </c>
      <c r="G1857" t="s">
        <v>850</v>
      </c>
      <c r="H1857" t="s">
        <v>849</v>
      </c>
      <c r="I1857" t="s">
        <v>9</v>
      </c>
      <c r="J1857" s="35">
        <v>15000</v>
      </c>
      <c r="K1857" s="35">
        <v>90000</v>
      </c>
    </row>
    <row r="1858" spans="1:11" x14ac:dyDescent="0.25">
      <c r="A1858">
        <v>1853</v>
      </c>
      <c r="B1858" t="s">
        <v>1612</v>
      </c>
      <c r="C1858" t="s">
        <v>5228</v>
      </c>
      <c r="D1858" t="s">
        <v>4662</v>
      </c>
      <c r="E1858" t="s">
        <v>5229</v>
      </c>
      <c r="F1858" s="40">
        <v>45205</v>
      </c>
      <c r="G1858" t="s">
        <v>405</v>
      </c>
      <c r="H1858" t="s">
        <v>404</v>
      </c>
      <c r="I1858" t="s">
        <v>9</v>
      </c>
      <c r="J1858" s="35">
        <v>5000</v>
      </c>
      <c r="K1858" s="35">
        <v>15000</v>
      </c>
    </row>
    <row r="1859" spans="1:11" x14ac:dyDescent="0.25">
      <c r="A1859">
        <v>1854</v>
      </c>
      <c r="B1859" t="s">
        <v>2047</v>
      </c>
      <c r="C1859" t="s">
        <v>5230</v>
      </c>
      <c r="D1859" t="s">
        <v>5231</v>
      </c>
      <c r="E1859" t="s">
        <v>5232</v>
      </c>
      <c r="F1859" s="40">
        <v>45205</v>
      </c>
      <c r="G1859" t="s">
        <v>399</v>
      </c>
      <c r="H1859" t="s">
        <v>398</v>
      </c>
      <c r="I1859" t="s">
        <v>9</v>
      </c>
      <c r="J1859" s="35">
        <v>5000</v>
      </c>
      <c r="K1859" s="35">
        <v>45000</v>
      </c>
    </row>
    <row r="1860" spans="1:11" x14ac:dyDescent="0.25">
      <c r="A1860">
        <v>1855</v>
      </c>
      <c r="B1860" t="s">
        <v>2027</v>
      </c>
      <c r="C1860" t="s">
        <v>5233</v>
      </c>
      <c r="D1860" t="s">
        <v>4800</v>
      </c>
      <c r="E1860" t="s">
        <v>5234</v>
      </c>
      <c r="F1860" s="40">
        <v>45205</v>
      </c>
      <c r="G1860" t="s">
        <v>1353</v>
      </c>
      <c r="H1860" t="s">
        <v>1352</v>
      </c>
      <c r="I1860" t="s">
        <v>9</v>
      </c>
      <c r="J1860" s="35">
        <v>20000</v>
      </c>
      <c r="K1860" s="35">
        <v>190000</v>
      </c>
    </row>
    <row r="1861" spans="1:11" x14ac:dyDescent="0.25">
      <c r="A1861">
        <v>1856</v>
      </c>
      <c r="B1861" t="s">
        <v>1069</v>
      </c>
      <c r="C1861" t="s">
        <v>5235</v>
      </c>
      <c r="D1861" t="s">
        <v>4546</v>
      </c>
      <c r="E1861" t="s">
        <v>5236</v>
      </c>
      <c r="F1861" s="40">
        <v>45205</v>
      </c>
      <c r="G1861" t="s">
        <v>435</v>
      </c>
      <c r="H1861" t="s">
        <v>434</v>
      </c>
      <c r="I1861" t="s">
        <v>9</v>
      </c>
      <c r="J1861" s="35">
        <v>10000</v>
      </c>
      <c r="K1861" s="35">
        <v>155000</v>
      </c>
    </row>
    <row r="1862" spans="1:11" x14ac:dyDescent="0.25">
      <c r="A1862">
        <v>1857</v>
      </c>
      <c r="B1862" t="s">
        <v>1458</v>
      </c>
      <c r="C1862" t="s">
        <v>5237</v>
      </c>
      <c r="D1862" t="s">
        <v>5238</v>
      </c>
      <c r="E1862" t="s">
        <v>5239</v>
      </c>
      <c r="F1862" s="40">
        <v>45205</v>
      </c>
      <c r="G1862" t="s">
        <v>418</v>
      </c>
      <c r="H1862" t="s">
        <v>419</v>
      </c>
      <c r="I1862" t="s">
        <v>9</v>
      </c>
      <c r="J1862" s="35">
        <v>100000</v>
      </c>
      <c r="K1862" s="35">
        <v>500000</v>
      </c>
    </row>
    <row r="1863" spans="1:11" x14ac:dyDescent="0.25">
      <c r="A1863">
        <v>1858</v>
      </c>
      <c r="B1863" t="s">
        <v>1017</v>
      </c>
      <c r="C1863" t="s">
        <v>5240</v>
      </c>
      <c r="D1863" t="s">
        <v>4552</v>
      </c>
      <c r="E1863" t="s">
        <v>5241</v>
      </c>
      <c r="F1863" s="40">
        <v>45205</v>
      </c>
      <c r="G1863" t="s">
        <v>445</v>
      </c>
      <c r="H1863" t="s">
        <v>444</v>
      </c>
      <c r="I1863" t="s">
        <v>9</v>
      </c>
      <c r="J1863" s="35">
        <v>5000</v>
      </c>
      <c r="K1863" s="35">
        <v>140000</v>
      </c>
    </row>
    <row r="1864" spans="1:11" x14ac:dyDescent="0.25">
      <c r="A1864">
        <v>1859</v>
      </c>
      <c r="B1864" t="s">
        <v>1484</v>
      </c>
      <c r="C1864" t="s">
        <v>5242</v>
      </c>
      <c r="D1864" t="s">
        <v>4555</v>
      </c>
      <c r="E1864" t="s">
        <v>5243</v>
      </c>
      <c r="F1864" s="40">
        <v>45205</v>
      </c>
      <c r="G1864" t="s">
        <v>413</v>
      </c>
      <c r="H1864" t="s">
        <v>412</v>
      </c>
      <c r="I1864" t="s">
        <v>9</v>
      </c>
      <c r="J1864" s="35">
        <v>2000</v>
      </c>
      <c r="K1864" s="35">
        <v>41000</v>
      </c>
    </row>
    <row r="1865" spans="1:11" x14ac:dyDescent="0.25">
      <c r="A1865">
        <v>1860</v>
      </c>
      <c r="B1865" t="s">
        <v>1057</v>
      </c>
      <c r="C1865" t="s">
        <v>5244</v>
      </c>
      <c r="D1865" t="s">
        <v>4908</v>
      </c>
      <c r="E1865" t="s">
        <v>5245</v>
      </c>
      <c r="F1865" s="40">
        <v>45205</v>
      </c>
      <c r="G1865" t="s">
        <v>449</v>
      </c>
      <c r="H1865" t="s">
        <v>448</v>
      </c>
      <c r="I1865" t="s">
        <v>9</v>
      </c>
      <c r="J1865" s="35">
        <v>29000</v>
      </c>
      <c r="K1865" s="35">
        <v>111000</v>
      </c>
    </row>
    <row r="1866" spans="1:11" x14ac:dyDescent="0.25">
      <c r="A1866">
        <v>1861</v>
      </c>
      <c r="B1866" t="s">
        <v>1013</v>
      </c>
      <c r="C1866" t="s">
        <v>5246</v>
      </c>
      <c r="D1866" t="s">
        <v>4549</v>
      </c>
      <c r="E1866" t="s">
        <v>5247</v>
      </c>
      <c r="F1866" s="40">
        <v>45205</v>
      </c>
      <c r="G1866" t="s">
        <v>429</v>
      </c>
      <c r="H1866" t="s">
        <v>428</v>
      </c>
      <c r="I1866" t="s">
        <v>9</v>
      </c>
      <c r="J1866" s="35">
        <v>10000</v>
      </c>
      <c r="K1866" s="35">
        <v>60000</v>
      </c>
    </row>
    <row r="1867" spans="1:11" x14ac:dyDescent="0.25">
      <c r="A1867">
        <v>1862</v>
      </c>
      <c r="B1867" t="s">
        <v>5248</v>
      </c>
      <c r="C1867" t="s">
        <v>5249</v>
      </c>
      <c r="D1867" t="s">
        <v>5250</v>
      </c>
      <c r="E1867" t="s">
        <v>5251</v>
      </c>
      <c r="F1867" s="40">
        <v>45205</v>
      </c>
      <c r="G1867" t="s">
        <v>3663</v>
      </c>
      <c r="H1867" t="s">
        <v>150</v>
      </c>
      <c r="I1867" t="s">
        <v>9</v>
      </c>
      <c r="J1867" s="35">
        <v>2000</v>
      </c>
      <c r="K1867" s="35">
        <v>4000</v>
      </c>
    </row>
    <row r="1868" spans="1:11" x14ac:dyDescent="0.25">
      <c r="A1868">
        <v>1863</v>
      </c>
      <c r="B1868" t="s">
        <v>1033</v>
      </c>
      <c r="C1868" t="s">
        <v>5252</v>
      </c>
      <c r="D1868" t="s">
        <v>5253</v>
      </c>
      <c r="E1868" t="s">
        <v>5254</v>
      </c>
      <c r="F1868" s="40">
        <v>45205</v>
      </c>
      <c r="G1868" t="s">
        <v>467</v>
      </c>
      <c r="H1868" t="s">
        <v>466</v>
      </c>
      <c r="I1868" t="s">
        <v>9</v>
      </c>
      <c r="J1868" s="35">
        <v>5000</v>
      </c>
      <c r="K1868" s="35">
        <v>70000</v>
      </c>
    </row>
    <row r="1869" spans="1:11" x14ac:dyDescent="0.25">
      <c r="A1869">
        <v>1864</v>
      </c>
      <c r="B1869" t="s">
        <v>1131</v>
      </c>
      <c r="C1869" t="s">
        <v>5255</v>
      </c>
      <c r="D1869" t="s">
        <v>5256</v>
      </c>
      <c r="E1869" t="s">
        <v>5257</v>
      </c>
      <c r="F1869" s="40">
        <v>45205</v>
      </c>
      <c r="G1869" t="s">
        <v>487</v>
      </c>
      <c r="H1869" t="s">
        <v>486</v>
      </c>
      <c r="I1869" t="s">
        <v>9</v>
      </c>
      <c r="J1869" s="35">
        <v>5000</v>
      </c>
      <c r="K1869" s="35">
        <v>56000</v>
      </c>
    </row>
    <row r="1870" spans="1:11" x14ac:dyDescent="0.25">
      <c r="A1870">
        <v>1865</v>
      </c>
      <c r="B1870" t="s">
        <v>1127</v>
      </c>
      <c r="C1870" t="s">
        <v>5258</v>
      </c>
      <c r="D1870" t="s">
        <v>4839</v>
      </c>
      <c r="E1870" t="s">
        <v>5259</v>
      </c>
      <c r="F1870" s="40">
        <v>45205</v>
      </c>
      <c r="G1870" t="s">
        <v>493</v>
      </c>
      <c r="H1870" t="s">
        <v>492</v>
      </c>
      <c r="I1870" t="s">
        <v>9</v>
      </c>
      <c r="J1870" s="35">
        <v>20000</v>
      </c>
      <c r="K1870" s="35">
        <v>489000</v>
      </c>
    </row>
    <row r="1871" spans="1:11" x14ac:dyDescent="0.25">
      <c r="A1871">
        <v>1866</v>
      </c>
      <c r="B1871" t="s">
        <v>3756</v>
      </c>
      <c r="C1871" t="s">
        <v>5260</v>
      </c>
      <c r="D1871" t="s">
        <v>4640</v>
      </c>
      <c r="E1871" t="s">
        <v>5261</v>
      </c>
      <c r="F1871" s="40">
        <v>45205</v>
      </c>
      <c r="G1871" t="s">
        <v>503</v>
      </c>
      <c r="H1871" t="s">
        <v>502</v>
      </c>
      <c r="I1871" t="s">
        <v>9</v>
      </c>
      <c r="J1871" s="35">
        <v>21000</v>
      </c>
      <c r="K1871" s="35">
        <v>125000</v>
      </c>
    </row>
    <row r="1872" spans="1:11" x14ac:dyDescent="0.25">
      <c r="A1872">
        <v>1867</v>
      </c>
      <c r="B1872" t="s">
        <v>1155</v>
      </c>
      <c r="C1872" t="s">
        <v>5262</v>
      </c>
      <c r="D1872" t="s">
        <v>4855</v>
      </c>
      <c r="E1872" t="s">
        <v>5263</v>
      </c>
      <c r="F1872" s="40">
        <v>45205</v>
      </c>
      <c r="G1872" t="s">
        <v>483</v>
      </c>
      <c r="H1872" t="s">
        <v>482</v>
      </c>
      <c r="I1872" t="s">
        <v>9</v>
      </c>
      <c r="J1872" s="35">
        <v>10000</v>
      </c>
      <c r="K1872" s="35">
        <v>160000</v>
      </c>
    </row>
    <row r="1873" spans="1:11" x14ac:dyDescent="0.25">
      <c r="A1873">
        <v>1868</v>
      </c>
      <c r="B1873" t="s">
        <v>1580</v>
      </c>
      <c r="C1873" t="s">
        <v>5264</v>
      </c>
      <c r="D1873" t="s">
        <v>4637</v>
      </c>
      <c r="E1873" t="s">
        <v>5265</v>
      </c>
      <c r="F1873" s="40">
        <v>45205</v>
      </c>
      <c r="G1873" t="s">
        <v>497</v>
      </c>
      <c r="H1873" t="s">
        <v>496</v>
      </c>
      <c r="I1873" t="s">
        <v>9</v>
      </c>
      <c r="J1873" s="35">
        <v>18000</v>
      </c>
      <c r="K1873" s="35">
        <v>282000</v>
      </c>
    </row>
    <row r="1874" spans="1:11" x14ac:dyDescent="0.25">
      <c r="A1874">
        <v>1869</v>
      </c>
      <c r="B1874" t="s">
        <v>2269</v>
      </c>
      <c r="C1874" t="s">
        <v>5266</v>
      </c>
      <c r="D1874" t="s">
        <v>4886</v>
      </c>
      <c r="E1874" t="s">
        <v>5267</v>
      </c>
      <c r="F1874" s="40">
        <v>45205</v>
      </c>
      <c r="G1874" t="s">
        <v>1333</v>
      </c>
      <c r="H1874" t="s">
        <v>1332</v>
      </c>
      <c r="I1874" t="s">
        <v>9</v>
      </c>
      <c r="J1874" s="35">
        <v>5000</v>
      </c>
      <c r="K1874" s="35">
        <v>75000</v>
      </c>
    </row>
    <row r="1875" spans="1:11" x14ac:dyDescent="0.25">
      <c r="A1875">
        <v>1870</v>
      </c>
      <c r="B1875" t="s">
        <v>2265</v>
      </c>
      <c r="C1875" t="s">
        <v>5268</v>
      </c>
      <c r="D1875" t="s">
        <v>4895</v>
      </c>
      <c r="E1875" t="s">
        <v>5269</v>
      </c>
      <c r="F1875" s="40">
        <v>45205</v>
      </c>
      <c r="G1875" t="s">
        <v>1323</v>
      </c>
      <c r="H1875" t="s">
        <v>1322</v>
      </c>
      <c r="I1875" t="s">
        <v>9</v>
      </c>
      <c r="J1875" s="35">
        <v>10000</v>
      </c>
      <c r="K1875" s="35">
        <v>135000</v>
      </c>
    </row>
    <row r="1876" spans="1:11" x14ac:dyDescent="0.25">
      <c r="A1876">
        <v>1871</v>
      </c>
      <c r="B1876" t="s">
        <v>2552</v>
      </c>
      <c r="C1876" t="s">
        <v>5270</v>
      </c>
      <c r="D1876" t="s">
        <v>5271</v>
      </c>
      <c r="E1876" t="s">
        <v>5272</v>
      </c>
      <c r="F1876" s="40">
        <v>45205</v>
      </c>
      <c r="G1876" t="s">
        <v>1327</v>
      </c>
      <c r="H1876" t="s">
        <v>1326</v>
      </c>
      <c r="I1876" t="s">
        <v>9</v>
      </c>
      <c r="J1876" s="35">
        <v>10000</v>
      </c>
      <c r="K1876" s="35">
        <v>35000</v>
      </c>
    </row>
    <row r="1877" spans="1:11" x14ac:dyDescent="0.25">
      <c r="A1877">
        <v>1872</v>
      </c>
      <c r="B1877" t="s">
        <v>1484</v>
      </c>
      <c r="C1877" t="s">
        <v>5273</v>
      </c>
      <c r="D1877" t="s">
        <v>5274</v>
      </c>
      <c r="E1877" t="s">
        <v>5275</v>
      </c>
      <c r="F1877" s="40">
        <v>45210</v>
      </c>
      <c r="G1877" t="s">
        <v>413</v>
      </c>
      <c r="H1877" t="s">
        <v>412</v>
      </c>
      <c r="I1877" t="s">
        <v>9</v>
      </c>
      <c r="J1877" s="35">
        <v>2000</v>
      </c>
      <c r="K1877" s="35">
        <v>43000</v>
      </c>
    </row>
    <row r="1878" spans="1:11" x14ac:dyDescent="0.25">
      <c r="A1878">
        <v>1873</v>
      </c>
      <c r="B1878" t="s">
        <v>1712</v>
      </c>
      <c r="C1878" t="s">
        <v>5276</v>
      </c>
      <c r="D1878" t="s">
        <v>4561</v>
      </c>
      <c r="E1878" t="s">
        <v>5277</v>
      </c>
      <c r="F1878" s="40">
        <v>45210</v>
      </c>
      <c r="G1878" t="s">
        <v>465</v>
      </c>
      <c r="H1878" t="s">
        <v>464</v>
      </c>
      <c r="I1878" t="s">
        <v>9</v>
      </c>
      <c r="J1878" s="35">
        <v>5000</v>
      </c>
      <c r="K1878" s="35">
        <v>90000</v>
      </c>
    </row>
    <row r="1879" spans="1:11" x14ac:dyDescent="0.25">
      <c r="A1879">
        <v>1874</v>
      </c>
      <c r="B1879" t="s">
        <v>5278</v>
      </c>
      <c r="C1879" t="s">
        <v>5279</v>
      </c>
      <c r="D1879" t="s">
        <v>4630</v>
      </c>
      <c r="E1879" t="s">
        <v>5280</v>
      </c>
      <c r="F1879" s="40">
        <v>45210</v>
      </c>
      <c r="G1879" t="s">
        <v>1343</v>
      </c>
      <c r="H1879" t="s">
        <v>1342</v>
      </c>
      <c r="I1879" t="s">
        <v>10</v>
      </c>
      <c r="J1879" s="35">
        <v>15000</v>
      </c>
      <c r="K1879" s="35">
        <v>45000</v>
      </c>
    </row>
    <row r="1880" spans="1:11" x14ac:dyDescent="0.25">
      <c r="A1880">
        <v>1875</v>
      </c>
      <c r="B1880" t="s">
        <v>1123</v>
      </c>
      <c r="C1880" t="s">
        <v>5281</v>
      </c>
      <c r="D1880" t="s">
        <v>5282</v>
      </c>
      <c r="E1880" t="s">
        <v>5283</v>
      </c>
      <c r="F1880" s="40">
        <v>45210</v>
      </c>
      <c r="G1880" t="s">
        <v>499</v>
      </c>
      <c r="H1880" t="s">
        <v>498</v>
      </c>
      <c r="I1880" t="s">
        <v>9</v>
      </c>
      <c r="J1880" s="35">
        <v>7000</v>
      </c>
      <c r="K1880" s="35">
        <v>49000</v>
      </c>
    </row>
    <row r="1881" spans="1:11" x14ac:dyDescent="0.25">
      <c r="A1881">
        <v>1876</v>
      </c>
      <c r="B1881" t="s">
        <v>1119</v>
      </c>
      <c r="C1881" t="s">
        <v>5284</v>
      </c>
      <c r="D1881" t="s">
        <v>4844</v>
      </c>
      <c r="E1881" t="s">
        <v>5285</v>
      </c>
      <c r="F1881" s="40">
        <v>45210</v>
      </c>
      <c r="G1881" t="s">
        <v>511</v>
      </c>
      <c r="H1881" t="s">
        <v>510</v>
      </c>
      <c r="I1881" t="s">
        <v>9</v>
      </c>
      <c r="J1881" s="35">
        <v>10000</v>
      </c>
      <c r="K1881" s="35">
        <v>74000</v>
      </c>
    </row>
    <row r="1882" spans="1:11" x14ac:dyDescent="0.25">
      <c r="A1882">
        <v>1877</v>
      </c>
      <c r="B1882" t="s">
        <v>2209</v>
      </c>
      <c r="C1882" t="s">
        <v>5286</v>
      </c>
      <c r="D1882" t="s">
        <v>4836</v>
      </c>
      <c r="E1882" t="s">
        <v>5287</v>
      </c>
      <c r="F1882" s="40">
        <v>45210</v>
      </c>
      <c r="G1882" t="s">
        <v>505</v>
      </c>
      <c r="H1882" t="s">
        <v>504</v>
      </c>
      <c r="I1882" t="s">
        <v>9</v>
      </c>
      <c r="J1882" s="35">
        <v>35000</v>
      </c>
      <c r="K1882" s="35">
        <v>145000</v>
      </c>
    </row>
    <row r="1883" spans="1:11" x14ac:dyDescent="0.25">
      <c r="A1883">
        <v>1878</v>
      </c>
      <c r="B1883" t="s">
        <v>1580</v>
      </c>
      <c r="C1883" t="s">
        <v>5288</v>
      </c>
      <c r="D1883" t="s">
        <v>4637</v>
      </c>
      <c r="E1883" t="s">
        <v>5289</v>
      </c>
      <c r="F1883" s="40">
        <v>45210</v>
      </c>
      <c r="G1883" t="s">
        <v>497</v>
      </c>
      <c r="H1883" t="s">
        <v>496</v>
      </c>
      <c r="I1883" t="s">
        <v>9</v>
      </c>
      <c r="J1883" s="35">
        <v>50000</v>
      </c>
      <c r="K1883" s="35">
        <v>364000</v>
      </c>
    </row>
    <row r="1884" spans="1:11" x14ac:dyDescent="0.25">
      <c r="A1884">
        <v>1879</v>
      </c>
      <c r="B1884" t="s">
        <v>747</v>
      </c>
      <c r="C1884" t="s">
        <v>5290</v>
      </c>
      <c r="D1884" t="s">
        <v>4690</v>
      </c>
      <c r="E1884" t="s">
        <v>5291</v>
      </c>
      <c r="F1884" s="40">
        <v>45210</v>
      </c>
      <c r="G1884" t="s">
        <v>321</v>
      </c>
      <c r="H1884" t="s">
        <v>320</v>
      </c>
      <c r="I1884" t="s">
        <v>9</v>
      </c>
      <c r="J1884" s="35">
        <v>14000</v>
      </c>
      <c r="K1884" s="35">
        <v>253000</v>
      </c>
    </row>
    <row r="1885" spans="1:11" x14ac:dyDescent="0.25">
      <c r="A1885">
        <v>1880</v>
      </c>
      <c r="B1885" t="s">
        <v>723</v>
      </c>
      <c r="C1885" t="s">
        <v>5292</v>
      </c>
      <c r="D1885" t="s">
        <v>4687</v>
      </c>
      <c r="E1885" t="s">
        <v>5293</v>
      </c>
      <c r="F1885" s="40">
        <v>45210</v>
      </c>
      <c r="G1885" t="s">
        <v>347</v>
      </c>
      <c r="H1885" t="s">
        <v>346</v>
      </c>
      <c r="I1885" t="s">
        <v>9</v>
      </c>
      <c r="J1885" s="35">
        <v>30000</v>
      </c>
      <c r="K1885" s="35">
        <v>315000</v>
      </c>
    </row>
    <row r="1886" spans="1:11" x14ac:dyDescent="0.25">
      <c r="A1886">
        <v>1881</v>
      </c>
      <c r="B1886" t="s">
        <v>727</v>
      </c>
      <c r="C1886" t="s">
        <v>5294</v>
      </c>
      <c r="D1886" t="s">
        <v>4949</v>
      </c>
      <c r="E1886" t="s">
        <v>5295</v>
      </c>
      <c r="F1886" s="40">
        <v>45210</v>
      </c>
      <c r="G1886" t="s">
        <v>325</v>
      </c>
      <c r="H1886" t="s">
        <v>324</v>
      </c>
      <c r="I1886" t="s">
        <v>9</v>
      </c>
      <c r="J1886" s="35">
        <v>10000</v>
      </c>
      <c r="K1886" s="35">
        <v>160000</v>
      </c>
    </row>
    <row r="1887" spans="1:11" x14ac:dyDescent="0.25">
      <c r="A1887">
        <v>1882</v>
      </c>
      <c r="B1887" t="s">
        <v>719</v>
      </c>
      <c r="C1887" t="s">
        <v>5296</v>
      </c>
      <c r="D1887" t="s">
        <v>4681</v>
      </c>
      <c r="E1887" t="s">
        <v>5297</v>
      </c>
      <c r="F1887" s="40">
        <v>45210</v>
      </c>
      <c r="G1887" t="s">
        <v>315</v>
      </c>
      <c r="H1887" t="s">
        <v>314</v>
      </c>
      <c r="I1887" t="s">
        <v>9</v>
      </c>
      <c r="J1887" s="35">
        <v>10000</v>
      </c>
      <c r="K1887" s="35">
        <v>315000</v>
      </c>
    </row>
    <row r="1888" spans="1:11" x14ac:dyDescent="0.25">
      <c r="A1888">
        <v>1883</v>
      </c>
      <c r="B1888" t="s">
        <v>4080</v>
      </c>
      <c r="C1888" t="s">
        <v>5298</v>
      </c>
      <c r="D1888" t="s">
        <v>4876</v>
      </c>
      <c r="E1888" t="s">
        <v>5299</v>
      </c>
      <c r="F1888" s="40">
        <v>45210</v>
      </c>
      <c r="G1888" t="s">
        <v>4009</v>
      </c>
      <c r="H1888" t="s">
        <v>4008</v>
      </c>
      <c r="I1888" t="s">
        <v>9</v>
      </c>
      <c r="J1888" s="35">
        <v>20000</v>
      </c>
      <c r="K1888" s="35">
        <v>200000</v>
      </c>
    </row>
    <row r="1889" spans="1:11" x14ac:dyDescent="0.25">
      <c r="A1889">
        <v>1884</v>
      </c>
      <c r="B1889" t="s">
        <v>5300</v>
      </c>
      <c r="C1889" t="s">
        <v>5301</v>
      </c>
      <c r="D1889" t="s">
        <v>4579</v>
      </c>
      <c r="E1889" t="s">
        <v>5302</v>
      </c>
      <c r="F1889" s="40">
        <v>45210</v>
      </c>
      <c r="G1889" t="s">
        <v>123</v>
      </c>
      <c r="H1889" t="s">
        <v>122</v>
      </c>
      <c r="I1889" t="s">
        <v>10</v>
      </c>
      <c r="J1889" s="35">
        <v>35000</v>
      </c>
      <c r="K1889" s="35">
        <v>46000</v>
      </c>
    </row>
    <row r="1890" spans="1:11" x14ac:dyDescent="0.25">
      <c r="A1890">
        <v>1885</v>
      </c>
      <c r="B1890" t="s">
        <v>5303</v>
      </c>
      <c r="C1890" t="s">
        <v>5304</v>
      </c>
      <c r="D1890" t="s">
        <v>4576</v>
      </c>
      <c r="E1890" t="s">
        <v>5305</v>
      </c>
      <c r="F1890" s="40">
        <v>45210</v>
      </c>
      <c r="G1890" t="s">
        <v>127</v>
      </c>
      <c r="H1890" t="s">
        <v>126</v>
      </c>
      <c r="I1890" t="s">
        <v>10</v>
      </c>
      <c r="J1890" s="35">
        <v>35000</v>
      </c>
      <c r="K1890" s="35">
        <v>46000</v>
      </c>
    </row>
    <row r="1891" spans="1:11" x14ac:dyDescent="0.25">
      <c r="A1891">
        <v>1886</v>
      </c>
      <c r="B1891" t="s">
        <v>5306</v>
      </c>
      <c r="C1891" t="s">
        <v>5307</v>
      </c>
      <c r="D1891" t="s">
        <v>4519</v>
      </c>
      <c r="E1891" t="s">
        <v>5308</v>
      </c>
      <c r="F1891" s="40">
        <v>45210</v>
      </c>
      <c r="G1891" t="s">
        <v>157</v>
      </c>
      <c r="H1891" t="s">
        <v>156</v>
      </c>
      <c r="I1891" t="s">
        <v>10</v>
      </c>
      <c r="J1891" s="35">
        <v>150000</v>
      </c>
      <c r="K1891" s="35">
        <v>-125000</v>
      </c>
    </row>
    <row r="1892" spans="1:11" x14ac:dyDescent="0.25">
      <c r="A1892">
        <v>1887</v>
      </c>
      <c r="B1892" t="s">
        <v>1037</v>
      </c>
      <c r="C1892" t="s">
        <v>5309</v>
      </c>
      <c r="D1892" t="s">
        <v>5310</v>
      </c>
      <c r="E1892" t="s">
        <v>5311</v>
      </c>
      <c r="F1892" s="40">
        <v>45210</v>
      </c>
      <c r="G1892" t="s">
        <v>441</v>
      </c>
      <c r="H1892" t="s">
        <v>440</v>
      </c>
      <c r="I1892" t="s">
        <v>9</v>
      </c>
      <c r="J1892" s="35">
        <v>100000</v>
      </c>
      <c r="K1892" s="35">
        <v>226000</v>
      </c>
    </row>
    <row r="1893" spans="1:11" x14ac:dyDescent="0.25">
      <c r="A1893">
        <v>1888</v>
      </c>
      <c r="B1893" t="s">
        <v>1033</v>
      </c>
      <c r="C1893" t="s">
        <v>5312</v>
      </c>
      <c r="D1893" t="s">
        <v>5253</v>
      </c>
      <c r="E1893" t="s">
        <v>5313</v>
      </c>
      <c r="F1893" s="40">
        <v>45210</v>
      </c>
      <c r="G1893" t="s">
        <v>467</v>
      </c>
      <c r="H1893" t="s">
        <v>466</v>
      </c>
      <c r="I1893" t="s">
        <v>9</v>
      </c>
      <c r="J1893" s="35">
        <v>5000</v>
      </c>
      <c r="K1893" s="35">
        <v>75000</v>
      </c>
    </row>
    <row r="1894" spans="1:11" x14ac:dyDescent="0.25">
      <c r="A1894">
        <v>1889</v>
      </c>
      <c r="B1894" t="s">
        <v>1466</v>
      </c>
      <c r="C1894" t="s">
        <v>5314</v>
      </c>
      <c r="D1894" t="s">
        <v>5315</v>
      </c>
      <c r="E1894" t="s">
        <v>5316</v>
      </c>
      <c r="F1894" s="40">
        <v>45210</v>
      </c>
      <c r="G1894" t="s">
        <v>475</v>
      </c>
      <c r="H1894" t="s">
        <v>474</v>
      </c>
      <c r="I1894" t="s">
        <v>9</v>
      </c>
      <c r="J1894" s="35">
        <v>15000</v>
      </c>
      <c r="K1894" s="35">
        <v>90000</v>
      </c>
    </row>
    <row r="1895" spans="1:11" x14ac:dyDescent="0.25">
      <c r="A1895">
        <v>1890</v>
      </c>
      <c r="B1895" t="s">
        <v>575</v>
      </c>
      <c r="C1895" t="s">
        <v>5317</v>
      </c>
      <c r="D1895" t="s">
        <v>4869</v>
      </c>
      <c r="E1895" t="s">
        <v>5318</v>
      </c>
      <c r="F1895" s="40">
        <v>45210</v>
      </c>
      <c r="G1895" t="s">
        <v>159</v>
      </c>
      <c r="H1895" t="s">
        <v>158</v>
      </c>
      <c r="I1895" t="s">
        <v>9</v>
      </c>
      <c r="J1895" s="35">
        <v>10000</v>
      </c>
      <c r="K1895" s="35">
        <v>160000</v>
      </c>
    </row>
    <row r="1896" spans="1:11" x14ac:dyDescent="0.25">
      <c r="A1896">
        <v>1891</v>
      </c>
      <c r="B1896" t="s">
        <v>563</v>
      </c>
      <c r="C1896" t="s">
        <v>5319</v>
      </c>
      <c r="D1896" t="s">
        <v>4510</v>
      </c>
      <c r="E1896" t="s">
        <v>5320</v>
      </c>
      <c r="F1896" s="40">
        <v>45210</v>
      </c>
      <c r="G1896" t="s">
        <v>209</v>
      </c>
      <c r="H1896" t="s">
        <v>208</v>
      </c>
      <c r="I1896" t="s">
        <v>9</v>
      </c>
      <c r="J1896" s="35">
        <v>5000</v>
      </c>
      <c r="K1896" s="35">
        <v>75000</v>
      </c>
    </row>
    <row r="1897" spans="1:11" x14ac:dyDescent="0.25">
      <c r="A1897">
        <v>1892</v>
      </c>
      <c r="B1897" t="s">
        <v>1526</v>
      </c>
      <c r="C1897" t="s">
        <v>5321</v>
      </c>
      <c r="D1897" t="s">
        <v>5322</v>
      </c>
      <c r="E1897" t="s">
        <v>5323</v>
      </c>
      <c r="F1897" s="40">
        <v>45210</v>
      </c>
      <c r="G1897" t="s">
        <v>197</v>
      </c>
      <c r="H1897" t="s">
        <v>196</v>
      </c>
      <c r="I1897" t="s">
        <v>9</v>
      </c>
      <c r="J1897" s="35">
        <v>10000</v>
      </c>
      <c r="K1897" s="35">
        <v>80000</v>
      </c>
    </row>
    <row r="1898" spans="1:11" x14ac:dyDescent="0.25">
      <c r="A1898">
        <v>1893</v>
      </c>
      <c r="B1898" t="s">
        <v>1294</v>
      </c>
      <c r="C1898" t="s">
        <v>5324</v>
      </c>
      <c r="D1898" t="s">
        <v>4516</v>
      </c>
      <c r="E1898" t="s">
        <v>5325</v>
      </c>
      <c r="F1898" s="40">
        <v>45210</v>
      </c>
      <c r="G1898" t="s">
        <v>169</v>
      </c>
      <c r="H1898" t="s">
        <v>350</v>
      </c>
      <c r="I1898" t="s">
        <v>9</v>
      </c>
      <c r="J1898" s="35">
        <v>5000</v>
      </c>
      <c r="K1898" s="35">
        <v>105000</v>
      </c>
    </row>
    <row r="1899" spans="1:11" x14ac:dyDescent="0.25">
      <c r="A1899">
        <v>1894</v>
      </c>
      <c r="B1899" t="s">
        <v>567</v>
      </c>
      <c r="C1899" t="s">
        <v>5326</v>
      </c>
      <c r="D1899" t="s">
        <v>4501</v>
      </c>
      <c r="E1899" t="s">
        <v>5327</v>
      </c>
      <c r="F1899" s="40">
        <v>45210</v>
      </c>
      <c r="G1899" t="s">
        <v>171</v>
      </c>
      <c r="H1899" t="s">
        <v>170</v>
      </c>
      <c r="I1899" t="s">
        <v>9</v>
      </c>
      <c r="J1899" s="35">
        <v>5000</v>
      </c>
      <c r="K1899" s="35">
        <v>85000</v>
      </c>
    </row>
    <row r="1900" spans="1:11" x14ac:dyDescent="0.25">
      <c r="A1900">
        <v>1895</v>
      </c>
      <c r="B1900" t="s">
        <v>555</v>
      </c>
      <c r="C1900" t="s">
        <v>5328</v>
      </c>
      <c r="D1900" t="s">
        <v>4525</v>
      </c>
      <c r="E1900" t="s">
        <v>5329</v>
      </c>
      <c r="F1900" s="40">
        <v>45210</v>
      </c>
      <c r="G1900" t="s">
        <v>187</v>
      </c>
      <c r="H1900" t="s">
        <v>186</v>
      </c>
      <c r="I1900" t="s">
        <v>9</v>
      </c>
      <c r="J1900" s="35">
        <v>5000</v>
      </c>
      <c r="K1900" s="35">
        <v>120000</v>
      </c>
    </row>
    <row r="1901" spans="1:11" x14ac:dyDescent="0.25">
      <c r="A1901">
        <v>1896</v>
      </c>
      <c r="B1901" t="s">
        <v>525</v>
      </c>
      <c r="C1901" t="s">
        <v>5330</v>
      </c>
      <c r="D1901" t="s">
        <v>4495</v>
      </c>
      <c r="E1901" t="s">
        <v>5331</v>
      </c>
      <c r="F1901" s="40">
        <v>45210</v>
      </c>
      <c r="G1901" t="s">
        <v>279</v>
      </c>
      <c r="H1901" t="s">
        <v>278</v>
      </c>
      <c r="I1901" t="s">
        <v>9</v>
      </c>
      <c r="J1901" s="35">
        <v>20000</v>
      </c>
      <c r="K1901" s="35">
        <v>215000</v>
      </c>
    </row>
    <row r="1902" spans="1:11" x14ac:dyDescent="0.25">
      <c r="A1902">
        <v>1897</v>
      </c>
      <c r="B1902" t="s">
        <v>1432</v>
      </c>
      <c r="C1902" t="s">
        <v>5332</v>
      </c>
      <c r="D1902" t="s">
        <v>5049</v>
      </c>
      <c r="E1902" t="s">
        <v>5333</v>
      </c>
      <c r="F1902" s="40">
        <v>45210</v>
      </c>
      <c r="G1902" t="s">
        <v>299</v>
      </c>
      <c r="H1902" t="s">
        <v>298</v>
      </c>
      <c r="I1902" t="s">
        <v>9</v>
      </c>
      <c r="J1902" s="35">
        <v>10000</v>
      </c>
      <c r="K1902" s="35">
        <v>50000</v>
      </c>
    </row>
    <row r="1903" spans="1:11" x14ac:dyDescent="0.25">
      <c r="A1903">
        <v>1898</v>
      </c>
      <c r="B1903" t="s">
        <v>1218</v>
      </c>
      <c r="C1903" t="s">
        <v>5334</v>
      </c>
      <c r="D1903" t="s">
        <v>5147</v>
      </c>
      <c r="E1903" t="s">
        <v>5335</v>
      </c>
      <c r="F1903" s="40">
        <v>45210</v>
      </c>
      <c r="G1903" t="s">
        <v>303</v>
      </c>
      <c r="H1903" t="s">
        <v>302</v>
      </c>
      <c r="I1903" t="s">
        <v>9</v>
      </c>
      <c r="J1903" s="35">
        <v>20000</v>
      </c>
      <c r="K1903" s="35">
        <v>90000</v>
      </c>
    </row>
    <row r="1904" spans="1:11" x14ac:dyDescent="0.25">
      <c r="A1904">
        <v>1899</v>
      </c>
      <c r="B1904" t="s">
        <v>541</v>
      </c>
      <c r="C1904" t="s">
        <v>5336</v>
      </c>
      <c r="D1904" t="s">
        <v>4498</v>
      </c>
      <c r="E1904" t="s">
        <v>5337</v>
      </c>
      <c r="F1904" s="40">
        <v>45210</v>
      </c>
      <c r="G1904" t="s">
        <v>291</v>
      </c>
      <c r="H1904" t="s">
        <v>290</v>
      </c>
      <c r="I1904" t="s">
        <v>9</v>
      </c>
      <c r="J1904" s="35">
        <v>20000</v>
      </c>
      <c r="K1904" s="35">
        <v>270000</v>
      </c>
    </row>
    <row r="1905" spans="1:11" x14ac:dyDescent="0.25">
      <c r="A1905">
        <v>1900</v>
      </c>
      <c r="B1905" t="s">
        <v>5338</v>
      </c>
      <c r="C1905" t="s">
        <v>5339</v>
      </c>
      <c r="D1905" t="s">
        <v>4965</v>
      </c>
      <c r="E1905" t="s">
        <v>5340</v>
      </c>
      <c r="F1905" s="40">
        <v>45210</v>
      </c>
      <c r="G1905" t="s">
        <v>259</v>
      </c>
      <c r="H1905" t="s">
        <v>258</v>
      </c>
      <c r="I1905" t="s">
        <v>10</v>
      </c>
      <c r="J1905" s="35">
        <v>100000</v>
      </c>
      <c r="K1905" s="35">
        <v>-95000</v>
      </c>
    </row>
    <row r="1906" spans="1:11" x14ac:dyDescent="0.25">
      <c r="A1906">
        <v>1901</v>
      </c>
      <c r="B1906" t="s">
        <v>5341</v>
      </c>
      <c r="C1906" t="s">
        <v>5342</v>
      </c>
      <c r="D1906" t="s">
        <v>4788</v>
      </c>
      <c r="E1906" t="s">
        <v>5343</v>
      </c>
      <c r="F1906" s="40">
        <v>45210</v>
      </c>
      <c r="G1906" t="s">
        <v>1351</v>
      </c>
      <c r="H1906" t="s">
        <v>1350</v>
      </c>
      <c r="I1906" t="s">
        <v>10</v>
      </c>
      <c r="J1906" s="35">
        <v>30000</v>
      </c>
      <c r="K1906" s="35">
        <v>-30000</v>
      </c>
    </row>
    <row r="1907" spans="1:11" x14ac:dyDescent="0.25">
      <c r="A1907">
        <v>1902</v>
      </c>
      <c r="B1907" t="s">
        <v>5344</v>
      </c>
      <c r="C1907" t="s">
        <v>5345</v>
      </c>
      <c r="D1907" t="s">
        <v>5256</v>
      </c>
      <c r="E1907" t="s">
        <v>5346</v>
      </c>
      <c r="F1907" s="40">
        <v>45210</v>
      </c>
      <c r="G1907" t="s">
        <v>487</v>
      </c>
      <c r="H1907" t="s">
        <v>486</v>
      </c>
      <c r="I1907" t="s">
        <v>10</v>
      </c>
      <c r="J1907" s="35">
        <v>50000</v>
      </c>
      <c r="K1907" s="35">
        <v>-49000</v>
      </c>
    </row>
    <row r="1908" spans="1:11" x14ac:dyDescent="0.25">
      <c r="A1908">
        <v>1903</v>
      </c>
      <c r="B1908" t="s">
        <v>2298</v>
      </c>
      <c r="C1908" t="s">
        <v>5347</v>
      </c>
      <c r="D1908" t="s">
        <v>4889</v>
      </c>
      <c r="E1908" t="s">
        <v>5348</v>
      </c>
      <c r="F1908" s="40">
        <v>45210</v>
      </c>
      <c r="G1908" t="s">
        <v>1321</v>
      </c>
      <c r="H1908" t="s">
        <v>1320</v>
      </c>
      <c r="I1908" t="s">
        <v>9</v>
      </c>
      <c r="J1908" s="35">
        <v>5000</v>
      </c>
      <c r="K1908" s="35">
        <v>75000</v>
      </c>
    </row>
    <row r="1909" spans="1:11" x14ac:dyDescent="0.25">
      <c r="A1909">
        <v>1904</v>
      </c>
      <c r="B1909" t="s">
        <v>2269</v>
      </c>
      <c r="C1909" t="s">
        <v>5349</v>
      </c>
      <c r="D1909" t="s">
        <v>4886</v>
      </c>
      <c r="E1909" t="s">
        <v>5350</v>
      </c>
      <c r="F1909" s="40">
        <v>45210</v>
      </c>
      <c r="G1909" t="s">
        <v>1333</v>
      </c>
      <c r="H1909" t="s">
        <v>1332</v>
      </c>
      <c r="I1909" t="s">
        <v>9</v>
      </c>
      <c r="J1909" s="35">
        <v>10000</v>
      </c>
      <c r="K1909" s="35">
        <v>90000</v>
      </c>
    </row>
    <row r="1910" spans="1:11" x14ac:dyDescent="0.25">
      <c r="A1910">
        <v>1905</v>
      </c>
      <c r="B1910" t="s">
        <v>1580</v>
      </c>
      <c r="C1910" t="s">
        <v>5351</v>
      </c>
      <c r="D1910" t="s">
        <v>4637</v>
      </c>
      <c r="E1910" t="s">
        <v>5352</v>
      </c>
      <c r="F1910" s="40">
        <v>45210</v>
      </c>
      <c r="G1910" t="s">
        <v>497</v>
      </c>
      <c r="H1910" t="s">
        <v>496</v>
      </c>
      <c r="I1910" t="s">
        <v>9</v>
      </c>
      <c r="J1910" s="35">
        <v>52000</v>
      </c>
      <c r="K1910" s="35">
        <v>418000</v>
      </c>
    </row>
    <row r="1911" spans="1:11" x14ac:dyDescent="0.25">
      <c r="A1911">
        <v>1906</v>
      </c>
      <c r="B1911" t="s">
        <v>723</v>
      </c>
      <c r="C1911" t="s">
        <v>5353</v>
      </c>
      <c r="D1911" t="s">
        <v>4687</v>
      </c>
      <c r="E1911" t="s">
        <v>5354</v>
      </c>
      <c r="F1911" s="40">
        <v>45210</v>
      </c>
      <c r="G1911" t="s">
        <v>347</v>
      </c>
      <c r="H1911" t="s">
        <v>346</v>
      </c>
      <c r="I1911" t="s">
        <v>9</v>
      </c>
      <c r="J1911" s="35">
        <v>50000</v>
      </c>
      <c r="K1911" s="35">
        <v>385000</v>
      </c>
    </row>
    <row r="1912" spans="1:11" x14ac:dyDescent="0.25">
      <c r="A1912">
        <v>1907</v>
      </c>
      <c r="B1912" t="s">
        <v>1127</v>
      </c>
      <c r="C1912" t="s">
        <v>5355</v>
      </c>
      <c r="D1912" t="s">
        <v>4839</v>
      </c>
      <c r="E1912" t="s">
        <v>5356</v>
      </c>
      <c r="F1912" s="40">
        <v>45210</v>
      </c>
      <c r="G1912" t="s">
        <v>493</v>
      </c>
      <c r="H1912" t="s">
        <v>492</v>
      </c>
      <c r="I1912" t="s">
        <v>9</v>
      </c>
      <c r="J1912" s="35">
        <v>575000</v>
      </c>
      <c r="K1912" s="35">
        <v>1619000</v>
      </c>
    </row>
    <row r="1913" spans="1:11" x14ac:dyDescent="0.25">
      <c r="A1913">
        <v>1908</v>
      </c>
      <c r="B1913" t="s">
        <v>1127</v>
      </c>
      <c r="C1913" t="s">
        <v>5357</v>
      </c>
      <c r="D1913" t="s">
        <v>4839</v>
      </c>
      <c r="E1913" t="s">
        <v>5358</v>
      </c>
      <c r="F1913" s="40">
        <v>45210</v>
      </c>
      <c r="G1913" t="s">
        <v>493</v>
      </c>
      <c r="H1913" t="s">
        <v>492</v>
      </c>
      <c r="I1913" t="s">
        <v>9</v>
      </c>
      <c r="J1913" s="35">
        <v>16000</v>
      </c>
      <c r="K1913" s="35">
        <v>1076000</v>
      </c>
    </row>
    <row r="1914" spans="1:11" x14ac:dyDescent="0.25">
      <c r="A1914">
        <v>1909</v>
      </c>
      <c r="B1914" t="s">
        <v>1007</v>
      </c>
      <c r="C1914" t="s">
        <v>5359</v>
      </c>
      <c r="D1914" t="s">
        <v>5360</v>
      </c>
      <c r="E1914" t="s">
        <v>5361</v>
      </c>
      <c r="F1914" s="40">
        <v>45212</v>
      </c>
      <c r="G1914" t="s">
        <v>123</v>
      </c>
      <c r="H1914" t="s">
        <v>122</v>
      </c>
      <c r="I1914" t="s">
        <v>9</v>
      </c>
      <c r="J1914" s="35">
        <v>15000</v>
      </c>
      <c r="K1914" s="35">
        <v>111000</v>
      </c>
    </row>
    <row r="1915" spans="1:11" x14ac:dyDescent="0.25">
      <c r="A1915">
        <v>1910</v>
      </c>
      <c r="B1915" t="s">
        <v>5132</v>
      </c>
      <c r="C1915" t="s">
        <v>5362</v>
      </c>
      <c r="D1915" t="s">
        <v>5134</v>
      </c>
      <c r="E1915" t="s">
        <v>5363</v>
      </c>
      <c r="F1915" s="40">
        <v>45212</v>
      </c>
      <c r="G1915" t="s">
        <v>119</v>
      </c>
      <c r="H1915" t="s">
        <v>118</v>
      </c>
      <c r="I1915" t="s">
        <v>9</v>
      </c>
      <c r="J1915" s="35">
        <v>10000</v>
      </c>
      <c r="K1915" s="35">
        <v>30000</v>
      </c>
    </row>
    <row r="1916" spans="1:11" x14ac:dyDescent="0.25">
      <c r="A1916">
        <v>1911</v>
      </c>
      <c r="B1916" t="s">
        <v>615</v>
      </c>
      <c r="C1916" t="s">
        <v>5364</v>
      </c>
      <c r="D1916" t="s">
        <v>4591</v>
      </c>
      <c r="E1916" t="s">
        <v>5365</v>
      </c>
      <c r="F1916" s="40">
        <v>45212</v>
      </c>
      <c r="G1916" t="s">
        <v>115</v>
      </c>
      <c r="H1916" t="s">
        <v>114</v>
      </c>
      <c r="I1916" t="s">
        <v>9</v>
      </c>
      <c r="J1916" s="35">
        <v>10000</v>
      </c>
      <c r="K1916" s="35">
        <v>110000</v>
      </c>
    </row>
    <row r="1917" spans="1:11" x14ac:dyDescent="0.25">
      <c r="A1917">
        <v>1912</v>
      </c>
      <c r="B1917" t="s">
        <v>623</v>
      </c>
      <c r="C1917" t="s">
        <v>5366</v>
      </c>
      <c r="D1917" t="s">
        <v>4576</v>
      </c>
      <c r="E1917" t="s">
        <v>5367</v>
      </c>
      <c r="F1917" s="40">
        <v>45212</v>
      </c>
      <c r="G1917" t="s">
        <v>127</v>
      </c>
      <c r="H1917" t="s">
        <v>126</v>
      </c>
      <c r="I1917" t="s">
        <v>9</v>
      </c>
      <c r="J1917" s="35">
        <v>10000</v>
      </c>
      <c r="K1917" s="35">
        <v>101000</v>
      </c>
    </row>
    <row r="1918" spans="1:11" x14ac:dyDescent="0.25">
      <c r="A1918">
        <v>1913</v>
      </c>
      <c r="B1918" t="s">
        <v>1127</v>
      </c>
      <c r="C1918" t="s">
        <v>5368</v>
      </c>
      <c r="D1918" t="s">
        <v>4839</v>
      </c>
      <c r="E1918" t="s">
        <v>5369</v>
      </c>
      <c r="F1918" s="40">
        <v>45212</v>
      </c>
      <c r="G1918" t="s">
        <v>493</v>
      </c>
      <c r="H1918" t="s">
        <v>492</v>
      </c>
      <c r="I1918" t="s">
        <v>9</v>
      </c>
      <c r="J1918" s="35">
        <v>40000</v>
      </c>
      <c r="K1918" s="35">
        <v>1140000</v>
      </c>
    </row>
    <row r="1919" spans="1:11" x14ac:dyDescent="0.25">
      <c r="A1919">
        <v>1914</v>
      </c>
      <c r="B1919" t="s">
        <v>1580</v>
      </c>
      <c r="C1919" t="s">
        <v>5370</v>
      </c>
      <c r="D1919" t="s">
        <v>4637</v>
      </c>
      <c r="E1919" t="s">
        <v>5371</v>
      </c>
      <c r="F1919" s="40">
        <v>45212</v>
      </c>
      <c r="G1919" t="s">
        <v>497</v>
      </c>
      <c r="H1919" t="s">
        <v>496</v>
      </c>
      <c r="I1919" t="s">
        <v>9</v>
      </c>
      <c r="J1919" s="35">
        <v>25000</v>
      </c>
      <c r="K1919" s="35">
        <v>416000</v>
      </c>
    </row>
    <row r="1920" spans="1:11" x14ac:dyDescent="0.25">
      <c r="A1920">
        <v>1915</v>
      </c>
      <c r="B1920" t="s">
        <v>1378</v>
      </c>
      <c r="C1920" t="s">
        <v>5372</v>
      </c>
      <c r="D1920" t="s">
        <v>4818</v>
      </c>
      <c r="E1920" t="s">
        <v>5373</v>
      </c>
      <c r="F1920" s="40">
        <v>45212</v>
      </c>
      <c r="G1920" t="s">
        <v>780</v>
      </c>
      <c r="H1920" t="s">
        <v>779</v>
      </c>
      <c r="I1920" t="s">
        <v>9</v>
      </c>
      <c r="J1920" s="35">
        <v>25000</v>
      </c>
      <c r="K1920" s="35">
        <v>100000</v>
      </c>
    </row>
    <row r="1921" spans="1:11" x14ac:dyDescent="0.25">
      <c r="A1921">
        <v>1916</v>
      </c>
      <c r="B1921" t="s">
        <v>5374</v>
      </c>
      <c r="C1921" t="s">
        <v>5375</v>
      </c>
      <c r="D1921" t="s">
        <v>4762</v>
      </c>
      <c r="E1921" t="s">
        <v>5376</v>
      </c>
      <c r="F1921" s="40">
        <v>45212</v>
      </c>
      <c r="G1921" t="s">
        <v>844</v>
      </c>
      <c r="H1921" t="s">
        <v>843</v>
      </c>
      <c r="I1921" t="s">
        <v>10</v>
      </c>
      <c r="J1921" s="35">
        <v>68000</v>
      </c>
      <c r="K1921" s="35">
        <v>32000</v>
      </c>
    </row>
    <row r="1922" spans="1:11" x14ac:dyDescent="0.25">
      <c r="A1922">
        <v>1917</v>
      </c>
      <c r="B1922" t="s">
        <v>5377</v>
      </c>
      <c r="C1922" t="s">
        <v>5378</v>
      </c>
      <c r="D1922" t="s">
        <v>4794</v>
      </c>
      <c r="E1922" t="s">
        <v>5379</v>
      </c>
      <c r="F1922" s="40">
        <v>45212</v>
      </c>
      <c r="G1922" t="s">
        <v>383</v>
      </c>
      <c r="H1922" t="s">
        <v>382</v>
      </c>
      <c r="I1922" t="s">
        <v>10</v>
      </c>
      <c r="J1922" s="35">
        <v>100000</v>
      </c>
      <c r="K1922" s="35">
        <v>-50000</v>
      </c>
    </row>
    <row r="1923" spans="1:11" x14ac:dyDescent="0.25">
      <c r="A1923">
        <v>1918</v>
      </c>
      <c r="B1923" t="s">
        <v>5380</v>
      </c>
      <c r="C1923" t="s">
        <v>5381</v>
      </c>
      <c r="D1923" t="s">
        <v>5231</v>
      </c>
      <c r="E1923" t="s">
        <v>5382</v>
      </c>
      <c r="F1923" s="40">
        <v>45212</v>
      </c>
      <c r="G1923" t="s">
        <v>399</v>
      </c>
      <c r="H1923" t="s">
        <v>398</v>
      </c>
      <c r="I1923" t="s">
        <v>10</v>
      </c>
      <c r="J1923" s="35">
        <v>40000</v>
      </c>
      <c r="K1923" s="35">
        <v>-40000</v>
      </c>
    </row>
    <row r="1924" spans="1:11" x14ac:dyDescent="0.25">
      <c r="A1924">
        <v>1919</v>
      </c>
      <c r="B1924" t="s">
        <v>53</v>
      </c>
      <c r="C1924" t="s">
        <v>5383</v>
      </c>
      <c r="D1924" t="s">
        <v>5118</v>
      </c>
      <c r="E1924" t="s">
        <v>5384</v>
      </c>
      <c r="F1924" s="40">
        <v>45212</v>
      </c>
      <c r="G1924" t="s">
        <v>46</v>
      </c>
      <c r="H1924" t="s">
        <v>69</v>
      </c>
      <c r="I1924" t="s">
        <v>10</v>
      </c>
      <c r="J1924" s="35">
        <v>25000</v>
      </c>
      <c r="K1924" s="35">
        <v>-25000</v>
      </c>
    </row>
    <row r="1925" spans="1:11" x14ac:dyDescent="0.25">
      <c r="A1925">
        <v>1920</v>
      </c>
      <c r="B1925" t="s">
        <v>5385</v>
      </c>
      <c r="C1925" t="s">
        <v>5386</v>
      </c>
      <c r="D1925" t="s">
        <v>4791</v>
      </c>
      <c r="E1925" t="s">
        <v>5387</v>
      </c>
      <c r="F1925" s="40">
        <v>45212</v>
      </c>
      <c r="G1925" t="s">
        <v>403</v>
      </c>
      <c r="H1925" t="s">
        <v>402</v>
      </c>
      <c r="I1925" t="s">
        <v>10</v>
      </c>
      <c r="J1925" s="35">
        <v>30000</v>
      </c>
      <c r="K1925" s="35">
        <v>-30000</v>
      </c>
    </row>
    <row r="1926" spans="1:11" x14ac:dyDescent="0.25">
      <c r="A1926">
        <v>1921</v>
      </c>
      <c r="B1926" t="s">
        <v>5388</v>
      </c>
      <c r="C1926" t="s">
        <v>5389</v>
      </c>
      <c r="D1926" t="s">
        <v>4570</v>
      </c>
      <c r="E1926" t="s">
        <v>5390</v>
      </c>
      <c r="F1926" s="40">
        <v>45212</v>
      </c>
      <c r="G1926" t="s">
        <v>141</v>
      </c>
      <c r="H1926" t="s">
        <v>140</v>
      </c>
      <c r="I1926" t="s">
        <v>10</v>
      </c>
      <c r="J1926" s="35">
        <v>30000</v>
      </c>
      <c r="K1926" s="35">
        <v>6000</v>
      </c>
    </row>
    <row r="1927" spans="1:11" x14ac:dyDescent="0.25">
      <c r="A1927">
        <v>1922</v>
      </c>
      <c r="B1927" t="s">
        <v>5391</v>
      </c>
      <c r="C1927" t="s">
        <v>5392</v>
      </c>
      <c r="D1927" t="s">
        <v>4567</v>
      </c>
      <c r="E1927" t="s">
        <v>5393</v>
      </c>
      <c r="F1927" s="40">
        <v>45212</v>
      </c>
      <c r="G1927" t="s">
        <v>121</v>
      </c>
      <c r="H1927" t="s">
        <v>120</v>
      </c>
      <c r="I1927" t="s">
        <v>10</v>
      </c>
      <c r="J1927" s="35">
        <v>40000</v>
      </c>
      <c r="K1927" s="35">
        <v>-34000</v>
      </c>
    </row>
    <row r="1928" spans="1:11" x14ac:dyDescent="0.25">
      <c r="A1928">
        <v>1923</v>
      </c>
      <c r="B1928" t="s">
        <v>973</v>
      </c>
      <c r="C1928" t="s">
        <v>5394</v>
      </c>
      <c r="D1928" t="s">
        <v>4582</v>
      </c>
      <c r="E1928" t="s">
        <v>5395</v>
      </c>
      <c r="F1928" s="40">
        <v>45212</v>
      </c>
      <c r="G1928" t="s">
        <v>153</v>
      </c>
      <c r="H1928" t="s">
        <v>152</v>
      </c>
      <c r="I1928" t="s">
        <v>9</v>
      </c>
      <c r="J1928" s="35">
        <v>10000</v>
      </c>
      <c r="K1928" s="35">
        <v>110000</v>
      </c>
    </row>
    <row r="1929" spans="1:11" x14ac:dyDescent="0.25">
      <c r="A1929">
        <v>1924</v>
      </c>
      <c r="B1929" t="s">
        <v>5396</v>
      </c>
      <c r="C1929" t="s">
        <v>5397</v>
      </c>
      <c r="D1929" t="s">
        <v>5310</v>
      </c>
      <c r="E1929" t="s">
        <v>5398</v>
      </c>
      <c r="F1929" s="40">
        <v>45212</v>
      </c>
      <c r="G1929" t="s">
        <v>441</v>
      </c>
      <c r="H1929" t="s">
        <v>440</v>
      </c>
      <c r="I1929" t="s">
        <v>10</v>
      </c>
      <c r="J1929" s="35">
        <v>126000</v>
      </c>
      <c r="K1929" s="35">
        <v>-126000</v>
      </c>
    </row>
    <row r="1930" spans="1:11" x14ac:dyDescent="0.25">
      <c r="A1930">
        <v>1925</v>
      </c>
      <c r="B1930" t="s">
        <v>5396</v>
      </c>
      <c r="C1930" t="s">
        <v>5399</v>
      </c>
      <c r="D1930" t="s">
        <v>5310</v>
      </c>
      <c r="E1930" t="s">
        <v>5400</v>
      </c>
      <c r="F1930" s="40">
        <v>45212</v>
      </c>
      <c r="G1930" t="s">
        <v>441</v>
      </c>
      <c r="H1930" t="s">
        <v>440</v>
      </c>
      <c r="I1930" t="s">
        <v>10</v>
      </c>
      <c r="J1930" s="35">
        <v>0</v>
      </c>
      <c r="K1930" s="35">
        <v>0</v>
      </c>
    </row>
    <row r="1931" spans="1:11" x14ac:dyDescent="0.25">
      <c r="A1931">
        <v>1926</v>
      </c>
      <c r="B1931" t="s">
        <v>2520</v>
      </c>
      <c r="C1931" t="s">
        <v>5401</v>
      </c>
      <c r="D1931" t="s">
        <v>5402</v>
      </c>
      <c r="E1931" t="s">
        <v>5403</v>
      </c>
      <c r="F1931" s="40">
        <v>45212</v>
      </c>
      <c r="G1931" t="s">
        <v>495</v>
      </c>
      <c r="H1931" t="s">
        <v>494</v>
      </c>
      <c r="I1931" t="s">
        <v>9</v>
      </c>
      <c r="J1931" s="35">
        <v>300000</v>
      </c>
      <c r="K1931" s="35">
        <v>1300000</v>
      </c>
    </row>
    <row r="1932" spans="1:11" x14ac:dyDescent="0.25">
      <c r="A1932">
        <v>1927</v>
      </c>
      <c r="B1932" t="s">
        <v>1480</v>
      </c>
      <c r="C1932" t="s">
        <v>5404</v>
      </c>
      <c r="D1932" t="s">
        <v>4564</v>
      </c>
      <c r="E1932" t="s">
        <v>5405</v>
      </c>
      <c r="F1932" s="40">
        <v>45212</v>
      </c>
      <c r="G1932" t="s">
        <v>421</v>
      </c>
      <c r="H1932" t="s">
        <v>420</v>
      </c>
      <c r="I1932" t="s">
        <v>9</v>
      </c>
      <c r="J1932" s="35">
        <v>5000</v>
      </c>
      <c r="K1932" s="35">
        <v>66000</v>
      </c>
    </row>
    <row r="1933" spans="1:11" x14ac:dyDescent="0.25">
      <c r="A1933">
        <v>1928</v>
      </c>
      <c r="B1933" t="s">
        <v>2298</v>
      </c>
      <c r="C1933" t="s">
        <v>5406</v>
      </c>
      <c r="D1933" t="s">
        <v>4889</v>
      </c>
      <c r="E1933" t="s">
        <v>5407</v>
      </c>
      <c r="F1933" s="40">
        <v>45212</v>
      </c>
      <c r="G1933" t="s">
        <v>1321</v>
      </c>
      <c r="H1933" t="s">
        <v>1320</v>
      </c>
      <c r="I1933" t="s">
        <v>9</v>
      </c>
      <c r="J1933" s="35">
        <v>10000</v>
      </c>
      <c r="K1933" s="35">
        <v>90000</v>
      </c>
    </row>
    <row r="1934" spans="1:11" x14ac:dyDescent="0.25">
      <c r="A1934">
        <v>1929</v>
      </c>
      <c r="B1934" t="s">
        <v>3826</v>
      </c>
      <c r="C1934" t="s">
        <v>5408</v>
      </c>
      <c r="D1934" t="s">
        <v>4928</v>
      </c>
      <c r="E1934" t="s">
        <v>5409</v>
      </c>
      <c r="F1934" s="40">
        <v>45212</v>
      </c>
      <c r="G1934" t="s">
        <v>3429</v>
      </c>
      <c r="H1934" t="s">
        <v>3428</v>
      </c>
      <c r="I1934" t="s">
        <v>9</v>
      </c>
      <c r="J1934" s="35">
        <v>5000</v>
      </c>
      <c r="K1934" s="35">
        <v>50000</v>
      </c>
    </row>
    <row r="1935" spans="1:11" x14ac:dyDescent="0.25">
      <c r="A1935">
        <v>1930</v>
      </c>
      <c r="B1935" t="s">
        <v>1580</v>
      </c>
      <c r="C1935" t="s">
        <v>5410</v>
      </c>
      <c r="D1935" t="s">
        <v>4637</v>
      </c>
      <c r="E1935" t="s">
        <v>5411</v>
      </c>
      <c r="F1935" s="40">
        <v>45212</v>
      </c>
      <c r="G1935" t="s">
        <v>497</v>
      </c>
      <c r="H1935" t="s">
        <v>496</v>
      </c>
      <c r="I1935" t="s">
        <v>9</v>
      </c>
      <c r="J1935" s="35">
        <v>12000</v>
      </c>
      <c r="K1935" s="35">
        <v>415000</v>
      </c>
    </row>
    <row r="1936" spans="1:11" x14ac:dyDescent="0.25">
      <c r="A1936">
        <v>1931</v>
      </c>
      <c r="B1936" t="s">
        <v>973</v>
      </c>
      <c r="C1936" t="s">
        <v>5412</v>
      </c>
      <c r="D1936" t="s">
        <v>4582</v>
      </c>
      <c r="E1936" t="s">
        <v>5413</v>
      </c>
      <c r="F1936" s="40">
        <v>45215</v>
      </c>
      <c r="G1936" t="s">
        <v>153</v>
      </c>
      <c r="H1936" t="s">
        <v>152</v>
      </c>
      <c r="I1936" t="s">
        <v>9</v>
      </c>
      <c r="J1936" s="35">
        <v>10000</v>
      </c>
      <c r="K1936" s="35">
        <v>120000</v>
      </c>
    </row>
    <row r="1937" spans="1:11" x14ac:dyDescent="0.25">
      <c r="A1937">
        <v>1932</v>
      </c>
      <c r="B1937" t="s">
        <v>3826</v>
      </c>
      <c r="C1937" t="s">
        <v>5414</v>
      </c>
      <c r="D1937" t="s">
        <v>4928</v>
      </c>
      <c r="E1937" t="s">
        <v>5415</v>
      </c>
      <c r="F1937" s="40">
        <v>45215</v>
      </c>
      <c r="G1937" t="s">
        <v>3429</v>
      </c>
      <c r="H1937" t="s">
        <v>3428</v>
      </c>
      <c r="I1937" t="s">
        <v>9</v>
      </c>
      <c r="J1937" s="35">
        <v>2000</v>
      </c>
      <c r="K1937" s="35">
        <v>49000</v>
      </c>
    </row>
    <row r="1938" spans="1:11" x14ac:dyDescent="0.25">
      <c r="A1938">
        <v>1933</v>
      </c>
      <c r="B1938" t="s">
        <v>1378</v>
      </c>
      <c r="C1938" t="s">
        <v>5416</v>
      </c>
      <c r="D1938" t="s">
        <v>4818</v>
      </c>
      <c r="E1938" t="s">
        <v>5417</v>
      </c>
      <c r="F1938" s="40">
        <v>45215</v>
      </c>
      <c r="G1938" t="s">
        <v>780</v>
      </c>
      <c r="H1938" t="s">
        <v>779</v>
      </c>
      <c r="I1938" t="s">
        <v>9</v>
      </c>
      <c r="J1938" s="35">
        <v>30000</v>
      </c>
      <c r="K1938" s="35">
        <v>135000</v>
      </c>
    </row>
    <row r="1939" spans="1:11" x14ac:dyDescent="0.25">
      <c r="A1939">
        <v>1934</v>
      </c>
      <c r="B1939" t="s">
        <v>2269</v>
      </c>
      <c r="C1939" t="s">
        <v>5418</v>
      </c>
      <c r="D1939" t="s">
        <v>4886</v>
      </c>
      <c r="E1939" t="s">
        <v>5419</v>
      </c>
      <c r="F1939" s="40">
        <v>45215</v>
      </c>
      <c r="G1939" t="s">
        <v>1333</v>
      </c>
      <c r="H1939" t="s">
        <v>1332</v>
      </c>
      <c r="I1939" t="s">
        <v>9</v>
      </c>
      <c r="J1939" s="35">
        <v>15000</v>
      </c>
      <c r="K1939" s="35">
        <v>110000</v>
      </c>
    </row>
    <row r="1940" spans="1:11" x14ac:dyDescent="0.25">
      <c r="A1940">
        <v>1935</v>
      </c>
      <c r="B1940" t="s">
        <v>2290</v>
      </c>
      <c r="C1940" t="s">
        <v>5420</v>
      </c>
      <c r="D1940" t="s">
        <v>4883</v>
      </c>
      <c r="E1940" t="s">
        <v>5421</v>
      </c>
      <c r="F1940" s="40">
        <v>45215</v>
      </c>
      <c r="G1940" t="s">
        <v>1331</v>
      </c>
      <c r="H1940" t="s">
        <v>1330</v>
      </c>
      <c r="I1940" t="s">
        <v>9</v>
      </c>
      <c r="J1940" s="35">
        <v>10000</v>
      </c>
      <c r="K1940" s="35">
        <v>50000</v>
      </c>
    </row>
    <row r="1941" spans="1:11" x14ac:dyDescent="0.25">
      <c r="A1941">
        <v>1936</v>
      </c>
      <c r="B1941" t="s">
        <v>2298</v>
      </c>
      <c r="C1941" t="s">
        <v>5422</v>
      </c>
      <c r="D1941" t="s">
        <v>4889</v>
      </c>
      <c r="E1941" t="s">
        <v>5423</v>
      </c>
      <c r="F1941" s="40">
        <v>45215</v>
      </c>
      <c r="G1941" t="s">
        <v>1321</v>
      </c>
      <c r="H1941" t="s">
        <v>1320</v>
      </c>
      <c r="I1941" t="s">
        <v>9</v>
      </c>
      <c r="J1941" s="35">
        <v>15000</v>
      </c>
      <c r="K1941" s="35">
        <v>110000</v>
      </c>
    </row>
    <row r="1942" spans="1:11" x14ac:dyDescent="0.25">
      <c r="A1942">
        <v>1937</v>
      </c>
      <c r="B1942" t="s">
        <v>2265</v>
      </c>
      <c r="C1942" t="s">
        <v>5424</v>
      </c>
      <c r="D1942" t="s">
        <v>4895</v>
      </c>
      <c r="E1942" t="s">
        <v>5425</v>
      </c>
      <c r="F1942" s="40">
        <v>45215</v>
      </c>
      <c r="G1942" t="s">
        <v>1323</v>
      </c>
      <c r="H1942" t="s">
        <v>1322</v>
      </c>
      <c r="I1942" t="s">
        <v>9</v>
      </c>
      <c r="J1942" s="35">
        <v>10000</v>
      </c>
      <c r="K1942" s="35">
        <v>145000</v>
      </c>
    </row>
    <row r="1943" spans="1:11" x14ac:dyDescent="0.25">
      <c r="A1943">
        <v>1938</v>
      </c>
      <c r="B1943" t="s">
        <v>2761</v>
      </c>
      <c r="C1943" t="s">
        <v>5426</v>
      </c>
      <c r="D1943" t="s">
        <v>4892</v>
      </c>
      <c r="E1943" t="s">
        <v>5427</v>
      </c>
      <c r="F1943" s="40">
        <v>45215</v>
      </c>
      <c r="G1943" t="s">
        <v>1349</v>
      </c>
      <c r="H1943" t="s">
        <v>1348</v>
      </c>
      <c r="I1943" t="s">
        <v>9</v>
      </c>
      <c r="J1943" s="35">
        <v>10000</v>
      </c>
      <c r="K1943" s="35">
        <v>55000</v>
      </c>
    </row>
    <row r="1944" spans="1:11" x14ac:dyDescent="0.25">
      <c r="A1944">
        <v>1939</v>
      </c>
      <c r="B1944" t="s">
        <v>2552</v>
      </c>
      <c r="C1944" t="s">
        <v>5428</v>
      </c>
      <c r="D1944" t="s">
        <v>5271</v>
      </c>
      <c r="E1944" t="s">
        <v>5429</v>
      </c>
      <c r="F1944" s="40">
        <v>45215</v>
      </c>
      <c r="G1944" t="s">
        <v>1327</v>
      </c>
      <c r="H1944" t="s">
        <v>1326</v>
      </c>
      <c r="I1944" t="s">
        <v>9</v>
      </c>
      <c r="J1944" s="35">
        <v>15000</v>
      </c>
      <c r="K1944" s="35">
        <v>55000</v>
      </c>
    </row>
    <row r="1945" spans="1:11" x14ac:dyDescent="0.25">
      <c r="A1945">
        <v>1940</v>
      </c>
      <c r="B1945" t="s">
        <v>1077</v>
      </c>
      <c r="C1945" t="s">
        <v>5430</v>
      </c>
      <c r="D1945" t="s">
        <v>4794</v>
      </c>
      <c r="E1945" t="s">
        <v>5431</v>
      </c>
      <c r="F1945" s="40">
        <v>45215</v>
      </c>
      <c r="G1945" t="s">
        <v>383</v>
      </c>
      <c r="H1945" t="s">
        <v>382</v>
      </c>
      <c r="I1945" t="s">
        <v>9</v>
      </c>
      <c r="J1945" s="35">
        <v>10000</v>
      </c>
      <c r="K1945" s="35">
        <v>70000</v>
      </c>
    </row>
    <row r="1946" spans="1:11" x14ac:dyDescent="0.25">
      <c r="A1946">
        <v>1941</v>
      </c>
      <c r="B1946" t="s">
        <v>5377</v>
      </c>
      <c r="C1946" t="s">
        <v>5432</v>
      </c>
      <c r="D1946" t="s">
        <v>4794</v>
      </c>
      <c r="E1946" t="s">
        <v>5433</v>
      </c>
      <c r="F1946" s="40">
        <v>45215</v>
      </c>
      <c r="G1946" t="s">
        <v>383</v>
      </c>
      <c r="H1946" t="s">
        <v>382</v>
      </c>
      <c r="I1946" t="s">
        <v>10</v>
      </c>
      <c r="J1946" s="35">
        <v>10000</v>
      </c>
      <c r="K1946" s="35">
        <v>40000</v>
      </c>
    </row>
    <row r="1947" spans="1:11" x14ac:dyDescent="0.25">
      <c r="A1947">
        <v>1942</v>
      </c>
      <c r="B1947" t="s">
        <v>719</v>
      </c>
      <c r="C1947" t="s">
        <v>5434</v>
      </c>
      <c r="D1947" t="s">
        <v>4681</v>
      </c>
      <c r="E1947" t="s">
        <v>5435</v>
      </c>
      <c r="F1947" s="40">
        <v>45215</v>
      </c>
      <c r="G1947" t="s">
        <v>315</v>
      </c>
      <c r="H1947" t="s">
        <v>314</v>
      </c>
      <c r="I1947" t="s">
        <v>9</v>
      </c>
      <c r="J1947" s="35">
        <v>19000</v>
      </c>
      <c r="K1947" s="35">
        <v>343000</v>
      </c>
    </row>
    <row r="1948" spans="1:11" x14ac:dyDescent="0.25">
      <c r="A1948">
        <v>1943</v>
      </c>
      <c r="B1948" t="s">
        <v>1788</v>
      </c>
      <c r="C1948" t="s">
        <v>5436</v>
      </c>
      <c r="D1948" t="s">
        <v>5437</v>
      </c>
      <c r="E1948" t="s">
        <v>5438</v>
      </c>
      <c r="F1948" s="40">
        <v>45216</v>
      </c>
      <c r="G1948" t="s">
        <v>774</v>
      </c>
      <c r="H1948" t="s">
        <v>773</v>
      </c>
      <c r="I1948" t="s">
        <v>9</v>
      </c>
      <c r="J1948" s="35">
        <v>10000</v>
      </c>
      <c r="K1948" s="35">
        <v>100000</v>
      </c>
    </row>
    <row r="1949" spans="1:11" x14ac:dyDescent="0.25">
      <c r="A1949">
        <v>1944</v>
      </c>
      <c r="B1949" t="s">
        <v>1844</v>
      </c>
      <c r="C1949" t="s">
        <v>5439</v>
      </c>
      <c r="D1949" t="s">
        <v>5440</v>
      </c>
      <c r="E1949" t="s">
        <v>5441</v>
      </c>
      <c r="F1949" s="40">
        <v>45216</v>
      </c>
      <c r="G1949" t="s">
        <v>778</v>
      </c>
      <c r="H1949" t="s">
        <v>777</v>
      </c>
      <c r="I1949" t="s">
        <v>9</v>
      </c>
      <c r="J1949" s="35">
        <v>20000</v>
      </c>
      <c r="K1949" s="35">
        <v>125000</v>
      </c>
    </row>
    <row r="1950" spans="1:11" x14ac:dyDescent="0.25">
      <c r="A1950">
        <v>1945</v>
      </c>
      <c r="B1950" t="s">
        <v>1480</v>
      </c>
      <c r="C1950" t="s">
        <v>5442</v>
      </c>
      <c r="D1950" t="s">
        <v>4564</v>
      </c>
      <c r="E1950" t="s">
        <v>5443</v>
      </c>
      <c r="F1950" s="40">
        <v>45216</v>
      </c>
      <c r="G1950" t="s">
        <v>421</v>
      </c>
      <c r="H1950" t="s">
        <v>420</v>
      </c>
      <c r="I1950" t="s">
        <v>9</v>
      </c>
      <c r="J1950" s="35">
        <v>10000</v>
      </c>
      <c r="K1950" s="35">
        <v>81000</v>
      </c>
    </row>
    <row r="1951" spans="1:11" x14ac:dyDescent="0.25">
      <c r="A1951">
        <v>1946</v>
      </c>
      <c r="B1951" t="s">
        <v>1480</v>
      </c>
      <c r="C1951" t="s">
        <v>5444</v>
      </c>
      <c r="D1951" t="s">
        <v>4564</v>
      </c>
      <c r="E1951" t="s">
        <v>5445</v>
      </c>
      <c r="F1951" s="40">
        <v>45216</v>
      </c>
      <c r="G1951" t="s">
        <v>421</v>
      </c>
      <c r="H1951" t="s">
        <v>420</v>
      </c>
      <c r="I1951" t="s">
        <v>9</v>
      </c>
      <c r="J1951" s="35">
        <v>0</v>
      </c>
      <c r="K1951" s="35">
        <v>71000</v>
      </c>
    </row>
    <row r="1952" spans="1:11" x14ac:dyDescent="0.25">
      <c r="A1952">
        <v>1947</v>
      </c>
      <c r="B1952" t="s">
        <v>1013</v>
      </c>
      <c r="C1952" t="s">
        <v>5446</v>
      </c>
      <c r="D1952" t="s">
        <v>4549</v>
      </c>
      <c r="E1952" t="s">
        <v>5447</v>
      </c>
      <c r="F1952" s="40">
        <v>45216</v>
      </c>
      <c r="G1952" t="s">
        <v>429</v>
      </c>
      <c r="H1952" t="s">
        <v>428</v>
      </c>
      <c r="I1952" t="s">
        <v>9</v>
      </c>
      <c r="J1952" s="35">
        <v>20000</v>
      </c>
      <c r="K1952" s="35">
        <v>90000</v>
      </c>
    </row>
    <row r="1953" spans="1:11" x14ac:dyDescent="0.25">
      <c r="A1953">
        <v>1948</v>
      </c>
      <c r="B1953" t="s">
        <v>2269</v>
      </c>
      <c r="C1953" t="s">
        <v>5450</v>
      </c>
      <c r="D1953" t="s">
        <v>4886</v>
      </c>
      <c r="E1953" t="s">
        <v>5451</v>
      </c>
      <c r="F1953" s="40">
        <v>45216</v>
      </c>
      <c r="G1953" t="s">
        <v>1333</v>
      </c>
      <c r="H1953" t="s">
        <v>1332</v>
      </c>
      <c r="I1953" t="s">
        <v>9</v>
      </c>
      <c r="J1953" s="35">
        <v>5000</v>
      </c>
      <c r="K1953" s="35">
        <v>105000</v>
      </c>
    </row>
    <row r="1954" spans="1:11" x14ac:dyDescent="0.25">
      <c r="A1954">
        <v>1949</v>
      </c>
      <c r="B1954" t="s">
        <v>2552</v>
      </c>
      <c r="C1954" t="s">
        <v>5452</v>
      </c>
      <c r="D1954" t="s">
        <v>5271</v>
      </c>
      <c r="E1954" t="s">
        <v>5453</v>
      </c>
      <c r="F1954" s="40">
        <v>45216</v>
      </c>
      <c r="G1954" t="s">
        <v>1327</v>
      </c>
      <c r="H1954" t="s">
        <v>1326</v>
      </c>
      <c r="I1954" t="s">
        <v>9</v>
      </c>
      <c r="J1954" s="35">
        <v>5000</v>
      </c>
      <c r="K1954" s="35">
        <v>50000</v>
      </c>
    </row>
    <row r="1955" spans="1:11" x14ac:dyDescent="0.25">
      <c r="A1955">
        <v>1950</v>
      </c>
      <c r="B1955" t="s">
        <v>5454</v>
      </c>
      <c r="C1955" t="s">
        <v>5455</v>
      </c>
      <c r="D1955" t="s">
        <v>5456</v>
      </c>
      <c r="E1955" t="s">
        <v>5457</v>
      </c>
      <c r="F1955" s="40">
        <v>45216</v>
      </c>
      <c r="G1955" t="s">
        <v>5449</v>
      </c>
      <c r="H1955" t="s">
        <v>5448</v>
      </c>
      <c r="I1955" t="s">
        <v>9</v>
      </c>
      <c r="J1955" s="35">
        <v>500000</v>
      </c>
      <c r="K1955" s="35">
        <v>1000000</v>
      </c>
    </row>
    <row r="1956" spans="1:11" x14ac:dyDescent="0.25">
      <c r="A1956">
        <v>1951</v>
      </c>
      <c r="B1956" t="s">
        <v>5458</v>
      </c>
      <c r="C1956" t="s">
        <v>5459</v>
      </c>
      <c r="D1956" t="s">
        <v>5460</v>
      </c>
      <c r="E1956" t="s">
        <v>5461</v>
      </c>
      <c r="F1956" s="40">
        <v>45216</v>
      </c>
      <c r="G1956" t="s">
        <v>73</v>
      </c>
      <c r="H1956" t="s">
        <v>72</v>
      </c>
      <c r="I1956" t="s">
        <v>10</v>
      </c>
      <c r="J1956" s="35">
        <v>25000</v>
      </c>
      <c r="K1956" s="35">
        <v>-25000</v>
      </c>
    </row>
    <row r="1957" spans="1:11" x14ac:dyDescent="0.25">
      <c r="A1957">
        <v>1952</v>
      </c>
      <c r="B1957" t="s">
        <v>4649</v>
      </c>
      <c r="C1957" t="s">
        <v>5462</v>
      </c>
      <c r="D1957" t="s">
        <v>4647</v>
      </c>
      <c r="E1957" t="s">
        <v>5463</v>
      </c>
      <c r="F1957" s="40">
        <v>45216</v>
      </c>
      <c r="G1957" t="s">
        <v>105</v>
      </c>
      <c r="H1957" t="s">
        <v>104</v>
      </c>
      <c r="I1957" t="s">
        <v>10</v>
      </c>
      <c r="J1957" s="35">
        <v>15000</v>
      </c>
      <c r="K1957" s="35">
        <v>-13000</v>
      </c>
    </row>
    <row r="1958" spans="1:11" x14ac:dyDescent="0.25">
      <c r="A1958">
        <v>1953</v>
      </c>
      <c r="B1958" t="s">
        <v>5464</v>
      </c>
      <c r="C1958" t="s">
        <v>5465</v>
      </c>
      <c r="D1958" t="s">
        <v>4704</v>
      </c>
      <c r="E1958" t="s">
        <v>5466</v>
      </c>
      <c r="F1958" s="40">
        <v>45216</v>
      </c>
      <c r="G1958" t="s">
        <v>81</v>
      </c>
      <c r="H1958" t="s">
        <v>80</v>
      </c>
      <c r="I1958" t="s">
        <v>10</v>
      </c>
      <c r="J1958" s="35">
        <v>100000</v>
      </c>
      <c r="K1958" s="35">
        <v>20000</v>
      </c>
    </row>
    <row r="1959" spans="1:11" x14ac:dyDescent="0.25">
      <c r="A1959">
        <v>1954</v>
      </c>
      <c r="B1959" t="s">
        <v>5464</v>
      </c>
      <c r="C1959" t="s">
        <v>5467</v>
      </c>
      <c r="D1959" t="s">
        <v>4704</v>
      </c>
      <c r="E1959" t="s">
        <v>5468</v>
      </c>
      <c r="F1959" s="40">
        <v>45216</v>
      </c>
      <c r="G1959" t="s">
        <v>81</v>
      </c>
      <c r="H1959" t="s">
        <v>80</v>
      </c>
      <c r="I1959" t="s">
        <v>10</v>
      </c>
      <c r="J1959" s="35">
        <v>0</v>
      </c>
      <c r="K1959" s="35">
        <v>120000</v>
      </c>
    </row>
    <row r="1960" spans="1:11" x14ac:dyDescent="0.25">
      <c r="A1960">
        <v>1955</v>
      </c>
      <c r="B1960" t="s">
        <v>5464</v>
      </c>
      <c r="C1960" t="s">
        <v>5469</v>
      </c>
      <c r="D1960" t="s">
        <v>4704</v>
      </c>
      <c r="E1960" t="s">
        <v>5470</v>
      </c>
      <c r="F1960" s="40">
        <v>45216</v>
      </c>
      <c r="G1960" t="s">
        <v>81</v>
      </c>
      <c r="H1960" t="s">
        <v>80</v>
      </c>
      <c r="I1960" t="s">
        <v>10</v>
      </c>
      <c r="J1960" s="35">
        <v>0</v>
      </c>
      <c r="K1960" s="35">
        <v>120000</v>
      </c>
    </row>
    <row r="1961" spans="1:11" x14ac:dyDescent="0.25">
      <c r="A1961">
        <v>1956</v>
      </c>
      <c r="B1961" t="s">
        <v>5471</v>
      </c>
      <c r="C1961" t="s">
        <v>5472</v>
      </c>
      <c r="D1961" t="s">
        <v>4889</v>
      </c>
      <c r="E1961" t="s">
        <v>5473</v>
      </c>
      <c r="F1961" s="40">
        <v>45217</v>
      </c>
      <c r="G1961" t="s">
        <v>1321</v>
      </c>
      <c r="H1961" t="s">
        <v>1320</v>
      </c>
      <c r="I1961" t="s">
        <v>10</v>
      </c>
      <c r="J1961" s="35">
        <v>15000</v>
      </c>
      <c r="K1961" s="35">
        <v>65000</v>
      </c>
    </row>
    <row r="1962" spans="1:11" x14ac:dyDescent="0.25">
      <c r="A1962">
        <v>1957</v>
      </c>
      <c r="B1962" t="s">
        <v>5474</v>
      </c>
      <c r="C1962" t="s">
        <v>5475</v>
      </c>
      <c r="D1962" t="s">
        <v>4886</v>
      </c>
      <c r="E1962" t="s">
        <v>5476</v>
      </c>
      <c r="F1962" s="40">
        <v>45217</v>
      </c>
      <c r="G1962" t="s">
        <v>1333</v>
      </c>
      <c r="H1962" t="s">
        <v>1332</v>
      </c>
      <c r="I1962" t="s">
        <v>10</v>
      </c>
      <c r="J1962" s="35">
        <v>15000</v>
      </c>
      <c r="K1962" s="35">
        <v>70000</v>
      </c>
    </row>
    <row r="1963" spans="1:11" x14ac:dyDescent="0.25">
      <c r="A1963">
        <v>1958</v>
      </c>
      <c r="B1963" t="s">
        <v>2552</v>
      </c>
      <c r="C1963" t="s">
        <v>5477</v>
      </c>
      <c r="D1963" t="s">
        <v>5271</v>
      </c>
      <c r="E1963" t="s">
        <v>5478</v>
      </c>
      <c r="F1963" s="40">
        <v>45217</v>
      </c>
      <c r="G1963" t="s">
        <v>1327</v>
      </c>
      <c r="H1963" t="s">
        <v>1326</v>
      </c>
      <c r="I1963" t="s">
        <v>9</v>
      </c>
      <c r="J1963" s="35">
        <v>5000</v>
      </c>
      <c r="K1963" s="35">
        <v>55000</v>
      </c>
    </row>
    <row r="1964" spans="1:11" x14ac:dyDescent="0.25">
      <c r="A1964">
        <v>1959</v>
      </c>
      <c r="B1964" t="s">
        <v>2265</v>
      </c>
      <c r="C1964" t="s">
        <v>5479</v>
      </c>
      <c r="D1964" t="s">
        <v>4895</v>
      </c>
      <c r="E1964" t="s">
        <v>5480</v>
      </c>
      <c r="F1964" s="40">
        <v>45217</v>
      </c>
      <c r="G1964" t="s">
        <v>1323</v>
      </c>
      <c r="H1964" t="s">
        <v>1322</v>
      </c>
      <c r="I1964" t="s">
        <v>9</v>
      </c>
      <c r="J1964" s="35">
        <v>10000</v>
      </c>
      <c r="K1964" s="35">
        <v>155000</v>
      </c>
    </row>
    <row r="1965" spans="1:11" x14ac:dyDescent="0.25">
      <c r="A1965">
        <v>1960</v>
      </c>
      <c r="B1965" t="s">
        <v>1218</v>
      </c>
      <c r="C1965" t="s">
        <v>5481</v>
      </c>
      <c r="D1965" t="s">
        <v>5147</v>
      </c>
      <c r="E1965" t="s">
        <v>5482</v>
      </c>
      <c r="F1965" s="40">
        <v>45217</v>
      </c>
      <c r="G1965" t="s">
        <v>303</v>
      </c>
      <c r="H1965" t="s">
        <v>302</v>
      </c>
      <c r="I1965" t="s">
        <v>9</v>
      </c>
      <c r="J1965" s="35">
        <v>80000</v>
      </c>
      <c r="K1965" s="35">
        <v>230000</v>
      </c>
    </row>
    <row r="1966" spans="1:11" x14ac:dyDescent="0.25">
      <c r="A1966">
        <v>1961</v>
      </c>
      <c r="B1966" t="s">
        <v>541</v>
      </c>
      <c r="C1966" t="s">
        <v>5483</v>
      </c>
      <c r="D1966" t="s">
        <v>4498</v>
      </c>
      <c r="E1966" t="s">
        <v>5484</v>
      </c>
      <c r="F1966" s="40">
        <v>45217</v>
      </c>
      <c r="G1966" t="s">
        <v>291</v>
      </c>
      <c r="H1966" t="s">
        <v>290</v>
      </c>
      <c r="I1966" t="s">
        <v>9</v>
      </c>
      <c r="J1966" s="35">
        <v>20000</v>
      </c>
      <c r="K1966" s="35">
        <v>290000</v>
      </c>
    </row>
    <row r="1967" spans="1:11" x14ac:dyDescent="0.25">
      <c r="A1967">
        <v>1962</v>
      </c>
      <c r="B1967" t="s">
        <v>5485</v>
      </c>
      <c r="C1967" t="s">
        <v>5486</v>
      </c>
      <c r="D1967" t="s">
        <v>4573</v>
      </c>
      <c r="E1967" t="s">
        <v>5487</v>
      </c>
      <c r="F1967" s="40">
        <v>45217</v>
      </c>
      <c r="G1967" t="s">
        <v>131</v>
      </c>
      <c r="H1967" t="s">
        <v>130</v>
      </c>
      <c r="I1967" t="s">
        <v>10</v>
      </c>
      <c r="J1967" s="35">
        <v>30000</v>
      </c>
      <c r="K1967" s="35">
        <v>-1000</v>
      </c>
    </row>
    <row r="1968" spans="1:11" x14ac:dyDescent="0.25">
      <c r="A1968">
        <v>1963</v>
      </c>
      <c r="B1968" t="s">
        <v>619</v>
      </c>
      <c r="C1968" t="s">
        <v>5488</v>
      </c>
      <c r="D1968" t="s">
        <v>4573</v>
      </c>
      <c r="E1968" t="s">
        <v>5489</v>
      </c>
      <c r="F1968" s="40">
        <v>45217</v>
      </c>
      <c r="G1968" t="s">
        <v>131</v>
      </c>
      <c r="H1968" t="s">
        <v>130</v>
      </c>
      <c r="I1968" t="s">
        <v>9</v>
      </c>
      <c r="J1968" s="35">
        <v>5000</v>
      </c>
      <c r="K1968" s="35">
        <v>39000</v>
      </c>
    </row>
    <row r="1969" spans="1:11" x14ac:dyDescent="0.25">
      <c r="A1969">
        <v>1964</v>
      </c>
      <c r="B1969" t="s">
        <v>615</v>
      </c>
      <c r="C1969" t="s">
        <v>5490</v>
      </c>
      <c r="D1969" t="s">
        <v>4591</v>
      </c>
      <c r="E1969" t="s">
        <v>5491</v>
      </c>
      <c r="F1969" s="40">
        <v>45217</v>
      </c>
      <c r="G1969" t="s">
        <v>115</v>
      </c>
      <c r="H1969" t="s">
        <v>114</v>
      </c>
      <c r="I1969" t="s">
        <v>9</v>
      </c>
      <c r="J1969" s="35">
        <v>10000</v>
      </c>
      <c r="K1969" s="35">
        <v>120000</v>
      </c>
    </row>
    <row r="1970" spans="1:11" x14ac:dyDescent="0.25">
      <c r="A1970">
        <v>1965</v>
      </c>
      <c r="B1970" t="s">
        <v>987</v>
      </c>
      <c r="C1970" t="s">
        <v>5492</v>
      </c>
      <c r="D1970" t="s">
        <v>4570</v>
      </c>
      <c r="E1970" t="s">
        <v>5493</v>
      </c>
      <c r="F1970" s="40">
        <v>45217</v>
      </c>
      <c r="G1970" t="s">
        <v>141</v>
      </c>
      <c r="H1970" t="s">
        <v>140</v>
      </c>
      <c r="I1970" t="s">
        <v>9</v>
      </c>
      <c r="J1970" s="35">
        <v>5000</v>
      </c>
      <c r="K1970" s="35">
        <v>46000</v>
      </c>
    </row>
    <row r="1971" spans="1:11" x14ac:dyDescent="0.25">
      <c r="A1971">
        <v>1966</v>
      </c>
      <c r="B1971" t="s">
        <v>623</v>
      </c>
      <c r="C1971" t="s">
        <v>5494</v>
      </c>
      <c r="D1971" t="s">
        <v>4576</v>
      </c>
      <c r="E1971" t="s">
        <v>5495</v>
      </c>
      <c r="F1971" s="40">
        <v>45217</v>
      </c>
      <c r="G1971" t="s">
        <v>127</v>
      </c>
      <c r="H1971" t="s">
        <v>126</v>
      </c>
      <c r="I1971" t="s">
        <v>9</v>
      </c>
      <c r="J1971" s="35">
        <v>5000</v>
      </c>
      <c r="K1971" s="35">
        <v>101000</v>
      </c>
    </row>
    <row r="1972" spans="1:11" x14ac:dyDescent="0.25">
      <c r="A1972">
        <v>1967</v>
      </c>
      <c r="B1972" t="s">
        <v>973</v>
      </c>
      <c r="C1972" t="s">
        <v>5496</v>
      </c>
      <c r="D1972" t="s">
        <v>4582</v>
      </c>
      <c r="E1972" t="s">
        <v>5497</v>
      </c>
      <c r="F1972" s="40">
        <v>45217</v>
      </c>
      <c r="G1972" t="s">
        <v>153</v>
      </c>
      <c r="H1972" t="s">
        <v>152</v>
      </c>
      <c r="I1972" t="s">
        <v>9</v>
      </c>
      <c r="J1972" s="35">
        <v>5000</v>
      </c>
      <c r="K1972" s="35">
        <v>120000</v>
      </c>
    </row>
    <row r="1973" spans="1:11" x14ac:dyDescent="0.25">
      <c r="A1973">
        <v>1968</v>
      </c>
      <c r="B1973" t="s">
        <v>1007</v>
      </c>
      <c r="C1973" t="s">
        <v>5498</v>
      </c>
      <c r="D1973" t="s">
        <v>4579</v>
      </c>
      <c r="E1973" t="s">
        <v>5499</v>
      </c>
      <c r="F1973" s="40">
        <v>45217</v>
      </c>
      <c r="G1973" t="s">
        <v>123</v>
      </c>
      <c r="H1973" t="s">
        <v>122</v>
      </c>
      <c r="I1973" t="s">
        <v>9</v>
      </c>
      <c r="J1973" s="35">
        <v>5000</v>
      </c>
      <c r="K1973" s="35">
        <v>106000</v>
      </c>
    </row>
    <row r="1974" spans="1:11" x14ac:dyDescent="0.25">
      <c r="A1974">
        <v>1969</v>
      </c>
      <c r="B1974" t="s">
        <v>5500</v>
      </c>
      <c r="C1974" t="s">
        <v>5501</v>
      </c>
      <c r="D1974" t="s">
        <v>5502</v>
      </c>
      <c r="E1974" t="s">
        <v>5503</v>
      </c>
      <c r="F1974" s="40">
        <v>45217</v>
      </c>
      <c r="G1974" t="s">
        <v>117</v>
      </c>
      <c r="H1974" t="s">
        <v>116</v>
      </c>
      <c r="I1974" t="s">
        <v>9</v>
      </c>
      <c r="J1974" s="35">
        <v>15000</v>
      </c>
      <c r="K1974" s="35">
        <v>30000</v>
      </c>
    </row>
    <row r="1975" spans="1:11" x14ac:dyDescent="0.25">
      <c r="A1975">
        <v>1970</v>
      </c>
      <c r="B1975" t="s">
        <v>5504</v>
      </c>
      <c r="C1975" t="s">
        <v>5505</v>
      </c>
      <c r="D1975" t="s">
        <v>4637</v>
      </c>
      <c r="E1975" t="s">
        <v>5506</v>
      </c>
      <c r="F1975" s="40">
        <v>45217</v>
      </c>
      <c r="G1975" t="s">
        <v>497</v>
      </c>
      <c r="H1975" t="s">
        <v>496</v>
      </c>
      <c r="I1975" t="s">
        <v>10</v>
      </c>
      <c r="J1975" s="35">
        <v>100000</v>
      </c>
      <c r="K1975" s="35">
        <v>203000</v>
      </c>
    </row>
    <row r="1976" spans="1:11" x14ac:dyDescent="0.25">
      <c r="A1976">
        <v>1971</v>
      </c>
      <c r="B1976" t="s">
        <v>1580</v>
      </c>
      <c r="C1976" t="s">
        <v>5507</v>
      </c>
      <c r="D1976" t="s">
        <v>4637</v>
      </c>
      <c r="E1976" t="s">
        <v>5508</v>
      </c>
      <c r="F1976" s="40">
        <v>45217</v>
      </c>
      <c r="G1976" t="s">
        <v>497</v>
      </c>
      <c r="H1976" t="s">
        <v>496</v>
      </c>
      <c r="I1976" t="s">
        <v>9</v>
      </c>
      <c r="J1976" s="35">
        <v>80000</v>
      </c>
      <c r="K1976" s="35">
        <v>463000</v>
      </c>
    </row>
    <row r="1977" spans="1:11" x14ac:dyDescent="0.25">
      <c r="A1977">
        <v>1972</v>
      </c>
      <c r="B1977" t="s">
        <v>3756</v>
      </c>
      <c r="C1977" t="s">
        <v>5509</v>
      </c>
      <c r="D1977" t="s">
        <v>4640</v>
      </c>
      <c r="E1977" t="s">
        <v>5510</v>
      </c>
      <c r="F1977" s="40">
        <v>45217</v>
      </c>
      <c r="G1977" t="s">
        <v>503</v>
      </c>
      <c r="H1977" t="s">
        <v>502</v>
      </c>
      <c r="I1977" t="s">
        <v>9</v>
      </c>
      <c r="J1977" s="35">
        <v>10000</v>
      </c>
      <c r="K1977" s="35">
        <v>124000</v>
      </c>
    </row>
    <row r="1978" spans="1:11" x14ac:dyDescent="0.25">
      <c r="A1978">
        <v>1973</v>
      </c>
      <c r="B1978" t="s">
        <v>3756</v>
      </c>
      <c r="C1978" t="s">
        <v>5511</v>
      </c>
      <c r="D1978" t="s">
        <v>4640</v>
      </c>
      <c r="E1978" t="s">
        <v>5512</v>
      </c>
      <c r="F1978" s="40">
        <v>45217</v>
      </c>
      <c r="G1978" t="s">
        <v>503</v>
      </c>
      <c r="H1978" t="s">
        <v>502</v>
      </c>
      <c r="I1978" t="s">
        <v>9</v>
      </c>
      <c r="J1978" s="35">
        <v>0</v>
      </c>
      <c r="K1978" s="35">
        <v>114000</v>
      </c>
    </row>
    <row r="1979" spans="1:11" x14ac:dyDescent="0.25">
      <c r="A1979">
        <v>1974</v>
      </c>
      <c r="B1979" t="s">
        <v>587</v>
      </c>
      <c r="C1979" t="s">
        <v>5513</v>
      </c>
      <c r="D1979" t="s">
        <v>4513</v>
      </c>
      <c r="E1979" t="s">
        <v>5514</v>
      </c>
      <c r="F1979" s="40">
        <v>45217</v>
      </c>
      <c r="G1979" t="s">
        <v>168</v>
      </c>
      <c r="H1979" t="s">
        <v>167</v>
      </c>
      <c r="I1979" t="s">
        <v>9</v>
      </c>
      <c r="J1979" s="35">
        <v>10000</v>
      </c>
      <c r="K1979" s="35">
        <v>150000</v>
      </c>
    </row>
    <row r="1980" spans="1:11" x14ac:dyDescent="0.25">
      <c r="A1980">
        <v>1975</v>
      </c>
      <c r="B1980" t="s">
        <v>1510</v>
      </c>
      <c r="C1980" t="s">
        <v>5515</v>
      </c>
      <c r="D1980" t="s">
        <v>5516</v>
      </c>
      <c r="E1980" t="s">
        <v>5517</v>
      </c>
      <c r="F1980" s="40">
        <v>45217</v>
      </c>
      <c r="G1980" t="s">
        <v>173</v>
      </c>
      <c r="H1980" t="s">
        <v>172</v>
      </c>
      <c r="I1980" t="s">
        <v>9</v>
      </c>
      <c r="J1980" s="35">
        <v>5000</v>
      </c>
      <c r="K1980" s="35">
        <v>25000</v>
      </c>
    </row>
    <row r="1981" spans="1:11" x14ac:dyDescent="0.25">
      <c r="A1981">
        <v>1976</v>
      </c>
      <c r="B1981" t="s">
        <v>567</v>
      </c>
      <c r="C1981" t="s">
        <v>5518</v>
      </c>
      <c r="D1981" t="s">
        <v>4501</v>
      </c>
      <c r="E1981" t="s">
        <v>5519</v>
      </c>
      <c r="F1981" s="40">
        <v>45217</v>
      </c>
      <c r="G1981" t="s">
        <v>171</v>
      </c>
      <c r="H1981" t="s">
        <v>170</v>
      </c>
      <c r="I1981" t="s">
        <v>9</v>
      </c>
      <c r="J1981" s="35">
        <v>15000</v>
      </c>
      <c r="K1981" s="35">
        <v>110000</v>
      </c>
    </row>
    <row r="1982" spans="1:11" x14ac:dyDescent="0.25">
      <c r="A1982">
        <v>1977</v>
      </c>
      <c r="B1982" t="s">
        <v>1872</v>
      </c>
      <c r="C1982" t="s">
        <v>5520</v>
      </c>
      <c r="D1982" t="s">
        <v>4504</v>
      </c>
      <c r="E1982" t="s">
        <v>5521</v>
      </c>
      <c r="F1982" s="40">
        <v>45217</v>
      </c>
      <c r="G1982" t="s">
        <v>205</v>
      </c>
      <c r="H1982" t="s">
        <v>204</v>
      </c>
      <c r="I1982" t="s">
        <v>9</v>
      </c>
      <c r="J1982" s="35">
        <v>150000</v>
      </c>
      <c r="K1982" s="35">
        <v>505000</v>
      </c>
    </row>
    <row r="1983" spans="1:11" x14ac:dyDescent="0.25">
      <c r="A1983">
        <v>1978</v>
      </c>
      <c r="B1983" t="s">
        <v>555</v>
      </c>
      <c r="C1983" t="s">
        <v>5522</v>
      </c>
      <c r="D1983" t="s">
        <v>4525</v>
      </c>
      <c r="E1983" t="s">
        <v>5523</v>
      </c>
      <c r="F1983" s="40">
        <v>45217</v>
      </c>
      <c r="G1983" t="s">
        <v>187</v>
      </c>
      <c r="H1983" t="s">
        <v>186</v>
      </c>
      <c r="I1983" t="s">
        <v>9</v>
      </c>
      <c r="J1983" s="35">
        <v>25000</v>
      </c>
      <c r="K1983" s="35">
        <v>165000</v>
      </c>
    </row>
    <row r="1984" spans="1:11" x14ac:dyDescent="0.25">
      <c r="A1984">
        <v>1979</v>
      </c>
      <c r="B1984" t="s">
        <v>2781</v>
      </c>
      <c r="C1984" t="s">
        <v>5524</v>
      </c>
      <c r="D1984" t="s">
        <v>4522</v>
      </c>
      <c r="E1984" t="s">
        <v>5525</v>
      </c>
      <c r="F1984" s="40">
        <v>45217</v>
      </c>
      <c r="G1984" t="s">
        <v>191</v>
      </c>
      <c r="H1984" t="s">
        <v>190</v>
      </c>
      <c r="I1984" t="s">
        <v>9</v>
      </c>
      <c r="J1984" s="35">
        <v>20000</v>
      </c>
      <c r="K1984" s="35">
        <v>125000</v>
      </c>
    </row>
    <row r="1985" spans="1:11" x14ac:dyDescent="0.25">
      <c r="A1985">
        <v>1980</v>
      </c>
      <c r="B1985" t="s">
        <v>1480</v>
      </c>
      <c r="C1985" t="s">
        <v>5526</v>
      </c>
      <c r="D1985" t="s">
        <v>4564</v>
      </c>
      <c r="E1985" t="s">
        <v>5527</v>
      </c>
      <c r="F1985" s="40">
        <v>45217</v>
      </c>
      <c r="G1985" t="s">
        <v>421</v>
      </c>
      <c r="H1985" t="s">
        <v>420</v>
      </c>
      <c r="I1985" t="s">
        <v>9</v>
      </c>
      <c r="J1985" s="35">
        <v>3000</v>
      </c>
      <c r="K1985" s="35">
        <v>77000</v>
      </c>
    </row>
    <row r="1986" spans="1:11" x14ac:dyDescent="0.25">
      <c r="A1986">
        <v>1981</v>
      </c>
      <c r="B1986" t="s">
        <v>5528</v>
      </c>
      <c r="C1986" t="s">
        <v>5529</v>
      </c>
      <c r="D1986" t="s">
        <v>5530</v>
      </c>
      <c r="E1986" t="s">
        <v>5531</v>
      </c>
      <c r="F1986" s="40">
        <v>45217</v>
      </c>
      <c r="G1986" t="s">
        <v>95</v>
      </c>
      <c r="H1986" t="s">
        <v>94</v>
      </c>
      <c r="I1986" t="s">
        <v>10</v>
      </c>
      <c r="J1986" s="35">
        <v>20000</v>
      </c>
      <c r="K1986" s="35">
        <v>20000</v>
      </c>
    </row>
    <row r="1987" spans="1:11" x14ac:dyDescent="0.25">
      <c r="A1987">
        <v>1982</v>
      </c>
      <c r="B1987" t="s">
        <v>5532</v>
      </c>
      <c r="C1987" t="s">
        <v>5533</v>
      </c>
      <c r="D1987" t="s">
        <v>5534</v>
      </c>
      <c r="E1987" t="s">
        <v>5535</v>
      </c>
      <c r="F1987" s="40">
        <v>45217</v>
      </c>
      <c r="G1987" t="s">
        <v>83</v>
      </c>
      <c r="H1987" t="s">
        <v>82</v>
      </c>
      <c r="I1987" t="s">
        <v>10</v>
      </c>
      <c r="J1987" s="35">
        <v>30000</v>
      </c>
      <c r="K1987" s="35">
        <v>-20000</v>
      </c>
    </row>
    <row r="1988" spans="1:11" x14ac:dyDescent="0.25">
      <c r="A1988">
        <v>1983</v>
      </c>
      <c r="B1988" t="s">
        <v>3422</v>
      </c>
      <c r="C1988" t="s">
        <v>5536</v>
      </c>
      <c r="D1988" t="s">
        <v>4492</v>
      </c>
      <c r="E1988" t="s">
        <v>5537</v>
      </c>
      <c r="F1988" s="40">
        <v>45217</v>
      </c>
      <c r="G1988" t="s">
        <v>2742</v>
      </c>
      <c r="H1988" t="s">
        <v>2741</v>
      </c>
      <c r="I1988" t="s">
        <v>9</v>
      </c>
      <c r="J1988" s="35">
        <v>10000</v>
      </c>
      <c r="K1988" s="35">
        <v>135000</v>
      </c>
    </row>
    <row r="1989" spans="1:11" x14ac:dyDescent="0.25">
      <c r="A1989">
        <v>1984</v>
      </c>
      <c r="B1989" t="s">
        <v>1135</v>
      </c>
      <c r="C1989" t="s">
        <v>5540</v>
      </c>
      <c r="D1989" t="s">
        <v>4833</v>
      </c>
      <c r="E1989" t="s">
        <v>5541</v>
      </c>
      <c r="F1989" s="40">
        <v>45217</v>
      </c>
      <c r="G1989" t="s">
        <v>489</v>
      </c>
      <c r="H1989" t="s">
        <v>488</v>
      </c>
      <c r="I1989" t="s">
        <v>9</v>
      </c>
      <c r="J1989" s="35">
        <v>20000</v>
      </c>
      <c r="K1989" s="35">
        <v>100000</v>
      </c>
    </row>
    <row r="1990" spans="1:11" x14ac:dyDescent="0.25">
      <c r="A1990">
        <v>1985</v>
      </c>
      <c r="B1990" t="s">
        <v>5542</v>
      </c>
      <c r="C1990" t="s">
        <v>5543</v>
      </c>
      <c r="D1990" t="s">
        <v>4824</v>
      </c>
      <c r="E1990" t="s">
        <v>5544</v>
      </c>
      <c r="F1990" s="40">
        <v>45217</v>
      </c>
      <c r="G1990" t="s">
        <v>509</v>
      </c>
      <c r="H1990" t="s">
        <v>508</v>
      </c>
      <c r="I1990" t="s">
        <v>10</v>
      </c>
      <c r="J1990" s="35">
        <v>27000</v>
      </c>
      <c r="K1990" s="35">
        <v>-27000</v>
      </c>
    </row>
    <row r="1991" spans="1:11" x14ac:dyDescent="0.25">
      <c r="A1991">
        <v>1986</v>
      </c>
      <c r="B1991" t="s">
        <v>5545</v>
      </c>
      <c r="C1991" t="s">
        <v>5546</v>
      </c>
      <c r="D1991" t="s">
        <v>5547</v>
      </c>
      <c r="E1991" t="s">
        <v>5548</v>
      </c>
      <c r="F1991" s="40">
        <v>45218</v>
      </c>
      <c r="G1991" t="s">
        <v>135</v>
      </c>
      <c r="H1991" t="s">
        <v>134</v>
      </c>
      <c r="I1991" t="s">
        <v>10</v>
      </c>
      <c r="J1991" s="35">
        <v>40000</v>
      </c>
      <c r="K1991" s="35">
        <v>-40000</v>
      </c>
    </row>
    <row r="1992" spans="1:11" x14ac:dyDescent="0.25">
      <c r="A1992">
        <v>1987</v>
      </c>
      <c r="B1992" t="s">
        <v>1872</v>
      </c>
      <c r="C1992" t="s">
        <v>5549</v>
      </c>
      <c r="D1992" t="s">
        <v>4504</v>
      </c>
      <c r="E1992" t="s">
        <v>5550</v>
      </c>
      <c r="F1992" s="40">
        <v>45218</v>
      </c>
      <c r="G1992" t="s">
        <v>205</v>
      </c>
      <c r="H1992" t="s">
        <v>204</v>
      </c>
      <c r="I1992" t="s">
        <v>9</v>
      </c>
      <c r="J1992" s="35">
        <v>10000</v>
      </c>
      <c r="K1992" s="35">
        <v>375000</v>
      </c>
    </row>
    <row r="1993" spans="1:11" x14ac:dyDescent="0.25">
      <c r="A1993">
        <v>1988</v>
      </c>
      <c r="B1993" t="s">
        <v>2596</v>
      </c>
      <c r="C1993" t="s">
        <v>5551</v>
      </c>
      <c r="D1993" t="s">
        <v>4862</v>
      </c>
      <c r="E1993" t="s">
        <v>5552</v>
      </c>
      <c r="F1993" s="40">
        <v>45218</v>
      </c>
      <c r="G1993" t="s">
        <v>1725</v>
      </c>
      <c r="H1993" t="s">
        <v>1724</v>
      </c>
      <c r="I1993" t="s">
        <v>9</v>
      </c>
      <c r="J1993" s="35">
        <v>5000</v>
      </c>
      <c r="K1993" s="35">
        <v>75000</v>
      </c>
    </row>
    <row r="1994" spans="1:11" x14ac:dyDescent="0.25">
      <c r="A1994">
        <v>1989</v>
      </c>
      <c r="B1994" t="s">
        <v>567</v>
      </c>
      <c r="C1994" t="s">
        <v>5553</v>
      </c>
      <c r="D1994" t="s">
        <v>4501</v>
      </c>
      <c r="E1994" t="s">
        <v>5554</v>
      </c>
      <c r="F1994" s="40">
        <v>45218</v>
      </c>
      <c r="G1994" t="s">
        <v>171</v>
      </c>
      <c r="H1994" t="s">
        <v>170</v>
      </c>
      <c r="I1994" t="s">
        <v>9</v>
      </c>
      <c r="J1994" s="35">
        <v>5000</v>
      </c>
      <c r="K1994" s="35">
        <v>105000</v>
      </c>
    </row>
    <row r="1995" spans="1:11" x14ac:dyDescent="0.25">
      <c r="A1995">
        <v>1990</v>
      </c>
      <c r="B1995" t="s">
        <v>555</v>
      </c>
      <c r="C1995" t="s">
        <v>5555</v>
      </c>
      <c r="D1995" t="s">
        <v>4525</v>
      </c>
      <c r="E1995" t="s">
        <v>5556</v>
      </c>
      <c r="F1995" s="40">
        <v>45218</v>
      </c>
      <c r="G1995" t="s">
        <v>187</v>
      </c>
      <c r="H1995" t="s">
        <v>186</v>
      </c>
      <c r="I1995" t="s">
        <v>9</v>
      </c>
      <c r="J1995" s="35">
        <v>5000</v>
      </c>
      <c r="K1995" s="35">
        <v>150000</v>
      </c>
    </row>
    <row r="1996" spans="1:11" x14ac:dyDescent="0.25">
      <c r="A1996">
        <v>1991</v>
      </c>
      <c r="B1996" t="s">
        <v>3422</v>
      </c>
      <c r="C1996" t="s">
        <v>5557</v>
      </c>
      <c r="D1996" t="s">
        <v>4492</v>
      </c>
      <c r="E1996" t="s">
        <v>5558</v>
      </c>
      <c r="F1996" s="40">
        <v>45218</v>
      </c>
      <c r="G1996" t="s">
        <v>2742</v>
      </c>
      <c r="H1996" t="s">
        <v>2741</v>
      </c>
      <c r="I1996" t="s">
        <v>9</v>
      </c>
      <c r="J1996" s="35">
        <v>10000</v>
      </c>
      <c r="K1996" s="35">
        <v>145000</v>
      </c>
    </row>
    <row r="1997" spans="1:11" x14ac:dyDescent="0.25">
      <c r="A1997">
        <v>1992</v>
      </c>
      <c r="B1997" t="s">
        <v>2482</v>
      </c>
      <c r="C1997" t="s">
        <v>5559</v>
      </c>
      <c r="D1997" t="s">
        <v>4962</v>
      </c>
      <c r="E1997" t="s">
        <v>5560</v>
      </c>
      <c r="F1997" s="40">
        <v>45218</v>
      </c>
      <c r="G1997" t="s">
        <v>263</v>
      </c>
      <c r="H1997" t="s">
        <v>262</v>
      </c>
      <c r="I1997" t="s">
        <v>9</v>
      </c>
      <c r="J1997" s="35">
        <v>10000</v>
      </c>
      <c r="K1997" s="35">
        <v>55000</v>
      </c>
    </row>
    <row r="1998" spans="1:11" x14ac:dyDescent="0.25">
      <c r="A1998">
        <v>1993</v>
      </c>
      <c r="B1998" t="s">
        <v>703</v>
      </c>
      <c r="C1998" t="s">
        <v>5561</v>
      </c>
      <c r="D1998" t="s">
        <v>4603</v>
      </c>
      <c r="E1998" t="s">
        <v>5562</v>
      </c>
      <c r="F1998" s="40">
        <v>45218</v>
      </c>
      <c r="G1998" t="s">
        <v>253</v>
      </c>
      <c r="H1998" t="s">
        <v>252</v>
      </c>
      <c r="I1998" t="s">
        <v>9</v>
      </c>
      <c r="J1998" s="35">
        <v>5000</v>
      </c>
      <c r="K1998" s="35">
        <v>190000</v>
      </c>
    </row>
    <row r="1999" spans="1:11" x14ac:dyDescent="0.25">
      <c r="A1999">
        <v>1994</v>
      </c>
      <c r="B1999" t="s">
        <v>921</v>
      </c>
      <c r="C1999" t="s">
        <v>5563</v>
      </c>
      <c r="D1999" t="s">
        <v>4600</v>
      </c>
      <c r="E1999" t="s">
        <v>5564</v>
      </c>
      <c r="F1999" s="40">
        <v>45218</v>
      </c>
      <c r="G1999" t="s">
        <v>221</v>
      </c>
      <c r="H1999" t="s">
        <v>220</v>
      </c>
      <c r="I1999" t="s">
        <v>9</v>
      </c>
      <c r="J1999" s="35">
        <v>70000</v>
      </c>
      <c r="K1999" s="35">
        <v>265000</v>
      </c>
    </row>
    <row r="2000" spans="1:11" x14ac:dyDescent="0.25">
      <c r="A2000">
        <v>1995</v>
      </c>
      <c r="B2000" t="s">
        <v>5565</v>
      </c>
      <c r="C2000" t="s">
        <v>5566</v>
      </c>
      <c r="D2000" t="s">
        <v>4750</v>
      </c>
      <c r="E2000" t="s">
        <v>5567</v>
      </c>
      <c r="F2000" s="40">
        <v>45218</v>
      </c>
      <c r="G2000" t="s">
        <v>2409</v>
      </c>
      <c r="H2000" t="s">
        <v>2408</v>
      </c>
      <c r="I2000" t="s">
        <v>10</v>
      </c>
      <c r="J2000" s="35">
        <v>35000</v>
      </c>
      <c r="K2000" s="35">
        <v>-35000</v>
      </c>
    </row>
    <row r="2001" spans="1:11" x14ac:dyDescent="0.25">
      <c r="A2001">
        <v>1996</v>
      </c>
      <c r="B2001" t="s">
        <v>1254</v>
      </c>
      <c r="C2001" t="s">
        <v>5568</v>
      </c>
      <c r="D2001" t="s">
        <v>4991</v>
      </c>
      <c r="E2001" t="s">
        <v>5569</v>
      </c>
      <c r="F2001" s="40">
        <v>45218</v>
      </c>
      <c r="G2001" t="s">
        <v>85</v>
      </c>
      <c r="H2001" t="s">
        <v>84</v>
      </c>
      <c r="I2001" t="s">
        <v>9</v>
      </c>
      <c r="J2001" s="35">
        <v>50000</v>
      </c>
      <c r="K2001" s="35">
        <v>190000</v>
      </c>
    </row>
    <row r="2002" spans="1:11" x14ac:dyDescent="0.25">
      <c r="A2002">
        <v>1997</v>
      </c>
      <c r="B2002" t="s">
        <v>56</v>
      </c>
      <c r="C2002" t="s">
        <v>5570</v>
      </c>
      <c r="D2002" t="s">
        <v>4709</v>
      </c>
      <c r="E2002" t="s">
        <v>5571</v>
      </c>
      <c r="F2002" s="40">
        <v>45218</v>
      </c>
      <c r="G2002" t="s">
        <v>48</v>
      </c>
      <c r="H2002" t="s">
        <v>70</v>
      </c>
      <c r="I2002" t="s">
        <v>9</v>
      </c>
      <c r="J2002" s="35">
        <v>10000</v>
      </c>
      <c r="K2002" s="35">
        <v>100000</v>
      </c>
    </row>
    <row r="2003" spans="1:11" x14ac:dyDescent="0.25">
      <c r="A2003">
        <v>1998</v>
      </c>
      <c r="B2003" t="s">
        <v>1266</v>
      </c>
      <c r="C2003" t="s">
        <v>5572</v>
      </c>
      <c r="D2003" t="s">
        <v>4982</v>
      </c>
      <c r="E2003" t="s">
        <v>5573</v>
      </c>
      <c r="F2003" s="40">
        <v>45218</v>
      </c>
      <c r="G2003" t="s">
        <v>77</v>
      </c>
      <c r="H2003" t="s">
        <v>76</v>
      </c>
      <c r="I2003" t="s">
        <v>9</v>
      </c>
      <c r="J2003" s="35">
        <v>5000</v>
      </c>
      <c r="K2003" s="35">
        <v>95000</v>
      </c>
    </row>
    <row r="2004" spans="1:11" x14ac:dyDescent="0.25">
      <c r="A2004">
        <v>1999</v>
      </c>
      <c r="B2004" t="s">
        <v>623</v>
      </c>
      <c r="C2004" t="s">
        <v>5574</v>
      </c>
      <c r="D2004" t="s">
        <v>4576</v>
      </c>
      <c r="E2004" t="s">
        <v>5575</v>
      </c>
      <c r="F2004" s="40">
        <v>45218</v>
      </c>
      <c r="G2004" t="s">
        <v>127</v>
      </c>
      <c r="H2004" t="s">
        <v>126</v>
      </c>
      <c r="I2004" t="s">
        <v>9</v>
      </c>
      <c r="J2004" s="35">
        <v>10000</v>
      </c>
      <c r="K2004" s="35">
        <v>116000</v>
      </c>
    </row>
    <row r="2005" spans="1:11" x14ac:dyDescent="0.25">
      <c r="A2005">
        <v>2000</v>
      </c>
      <c r="B2005" t="s">
        <v>987</v>
      </c>
      <c r="C2005" t="s">
        <v>5576</v>
      </c>
      <c r="D2005" t="s">
        <v>4570</v>
      </c>
      <c r="E2005" t="s">
        <v>5577</v>
      </c>
      <c r="F2005" s="40">
        <v>45218</v>
      </c>
      <c r="G2005" t="s">
        <v>141</v>
      </c>
      <c r="H2005" t="s">
        <v>140</v>
      </c>
      <c r="I2005" t="s">
        <v>9</v>
      </c>
      <c r="J2005" s="35">
        <v>5000</v>
      </c>
      <c r="K2005" s="35">
        <v>51000</v>
      </c>
    </row>
    <row r="2006" spans="1:11" x14ac:dyDescent="0.25">
      <c r="A2006">
        <v>2001</v>
      </c>
      <c r="B2006" t="s">
        <v>615</v>
      </c>
      <c r="C2006" t="s">
        <v>5578</v>
      </c>
      <c r="D2006" t="s">
        <v>4591</v>
      </c>
      <c r="E2006" t="s">
        <v>5579</v>
      </c>
      <c r="F2006" s="40">
        <v>45218</v>
      </c>
      <c r="G2006" t="s">
        <v>115</v>
      </c>
      <c r="H2006" t="s">
        <v>114</v>
      </c>
      <c r="I2006" t="s">
        <v>9</v>
      </c>
      <c r="J2006" s="35">
        <v>10000</v>
      </c>
      <c r="K2006" s="35">
        <v>130000</v>
      </c>
    </row>
    <row r="2007" spans="1:11" x14ac:dyDescent="0.25">
      <c r="A2007">
        <v>2002</v>
      </c>
      <c r="B2007" t="s">
        <v>5132</v>
      </c>
      <c r="C2007" t="s">
        <v>5580</v>
      </c>
      <c r="D2007" t="s">
        <v>5134</v>
      </c>
      <c r="E2007" t="s">
        <v>5581</v>
      </c>
      <c r="F2007" s="40">
        <v>45218</v>
      </c>
      <c r="G2007" t="s">
        <v>119</v>
      </c>
      <c r="H2007" t="s">
        <v>118</v>
      </c>
      <c r="I2007" t="s">
        <v>9</v>
      </c>
      <c r="J2007" s="35">
        <v>5000</v>
      </c>
      <c r="K2007" s="35">
        <v>30000</v>
      </c>
    </row>
    <row r="2008" spans="1:11" x14ac:dyDescent="0.25">
      <c r="A2008">
        <v>2003</v>
      </c>
      <c r="B2008" t="s">
        <v>1007</v>
      </c>
      <c r="C2008" t="s">
        <v>5582</v>
      </c>
      <c r="D2008" t="s">
        <v>4579</v>
      </c>
      <c r="E2008" t="s">
        <v>5583</v>
      </c>
      <c r="F2008" s="40">
        <v>45218</v>
      </c>
      <c r="G2008" t="s">
        <v>123</v>
      </c>
      <c r="H2008" t="s">
        <v>122</v>
      </c>
      <c r="I2008" t="s">
        <v>9</v>
      </c>
      <c r="J2008" s="35">
        <v>5000</v>
      </c>
      <c r="K2008" s="35">
        <v>111000</v>
      </c>
    </row>
    <row r="2009" spans="1:11" x14ac:dyDescent="0.25">
      <c r="A2009">
        <v>2004</v>
      </c>
      <c r="B2009" t="s">
        <v>5584</v>
      </c>
      <c r="C2009" t="s">
        <v>5585</v>
      </c>
      <c r="D2009" t="s">
        <v>5586</v>
      </c>
      <c r="E2009" t="s">
        <v>5587</v>
      </c>
      <c r="F2009" s="40">
        <v>45218</v>
      </c>
      <c r="G2009" t="s">
        <v>5539</v>
      </c>
      <c r="H2009" t="s">
        <v>5538</v>
      </c>
      <c r="I2009" t="s">
        <v>9</v>
      </c>
      <c r="J2009" s="35">
        <v>151000</v>
      </c>
      <c r="K2009" s="35">
        <v>302000</v>
      </c>
    </row>
    <row r="2010" spans="1:11" x14ac:dyDescent="0.25">
      <c r="A2010">
        <v>2005</v>
      </c>
      <c r="B2010" t="s">
        <v>2209</v>
      </c>
      <c r="C2010" t="s">
        <v>5588</v>
      </c>
      <c r="D2010" t="s">
        <v>4836</v>
      </c>
      <c r="E2010" t="s">
        <v>5589</v>
      </c>
      <c r="F2010" s="40">
        <v>45218</v>
      </c>
      <c r="G2010" t="s">
        <v>505</v>
      </c>
      <c r="H2010" t="s">
        <v>504</v>
      </c>
      <c r="I2010" t="s">
        <v>9</v>
      </c>
      <c r="J2010" s="35">
        <v>20000</v>
      </c>
      <c r="K2010" s="35">
        <v>150000</v>
      </c>
    </row>
    <row r="2011" spans="1:11" x14ac:dyDescent="0.25">
      <c r="A2011">
        <v>2006</v>
      </c>
      <c r="B2011" t="s">
        <v>1151</v>
      </c>
      <c r="C2011" t="s">
        <v>5590</v>
      </c>
      <c r="D2011" t="s">
        <v>4852</v>
      </c>
      <c r="E2011" t="s">
        <v>5591</v>
      </c>
      <c r="F2011" s="40">
        <v>45218</v>
      </c>
      <c r="G2011" t="s">
        <v>479</v>
      </c>
      <c r="H2011" t="s">
        <v>478</v>
      </c>
      <c r="I2011" t="s">
        <v>9</v>
      </c>
      <c r="J2011" s="35">
        <v>10000</v>
      </c>
      <c r="K2011" s="35">
        <v>145000</v>
      </c>
    </row>
    <row r="2012" spans="1:11" x14ac:dyDescent="0.25">
      <c r="A2012">
        <v>2007</v>
      </c>
      <c r="B2012" t="s">
        <v>1594</v>
      </c>
      <c r="C2012" t="s">
        <v>5592</v>
      </c>
      <c r="D2012" t="s">
        <v>4847</v>
      </c>
      <c r="E2012" t="s">
        <v>5593</v>
      </c>
      <c r="F2012" s="40">
        <v>45218</v>
      </c>
      <c r="G2012" t="s">
        <v>477</v>
      </c>
      <c r="H2012" t="s">
        <v>476</v>
      </c>
      <c r="I2012" t="s">
        <v>9</v>
      </c>
      <c r="J2012" s="35">
        <v>10000</v>
      </c>
      <c r="K2012" s="35">
        <v>85000</v>
      </c>
    </row>
    <row r="2013" spans="1:11" x14ac:dyDescent="0.25">
      <c r="A2013">
        <v>2008</v>
      </c>
      <c r="B2013" t="s">
        <v>1480</v>
      </c>
      <c r="C2013" t="s">
        <v>5594</v>
      </c>
      <c r="D2013" t="s">
        <v>4564</v>
      </c>
      <c r="E2013" t="s">
        <v>5595</v>
      </c>
      <c r="F2013" s="40">
        <v>45218</v>
      </c>
      <c r="G2013" t="s">
        <v>421</v>
      </c>
      <c r="H2013" t="s">
        <v>420</v>
      </c>
      <c r="I2013" t="s">
        <v>9</v>
      </c>
      <c r="J2013" s="35">
        <v>3000</v>
      </c>
      <c r="K2013" s="35">
        <v>80000</v>
      </c>
    </row>
    <row r="2014" spans="1:11" x14ac:dyDescent="0.25">
      <c r="A2014">
        <v>2009</v>
      </c>
      <c r="B2014" t="s">
        <v>1594</v>
      </c>
      <c r="C2014" t="s">
        <v>5596</v>
      </c>
      <c r="D2014" t="s">
        <v>4847</v>
      </c>
      <c r="E2014" t="s">
        <v>5597</v>
      </c>
      <c r="F2014" s="40">
        <v>45218</v>
      </c>
      <c r="G2014" t="s">
        <v>477</v>
      </c>
      <c r="H2014" t="s">
        <v>476</v>
      </c>
      <c r="I2014" t="s">
        <v>9</v>
      </c>
      <c r="J2014" s="35">
        <v>0</v>
      </c>
      <c r="K2014" s="35">
        <v>75000</v>
      </c>
    </row>
    <row r="2015" spans="1:11" x14ac:dyDescent="0.25">
      <c r="A2015">
        <v>2010</v>
      </c>
      <c r="B2015" t="s">
        <v>5598</v>
      </c>
      <c r="C2015" t="s">
        <v>5599</v>
      </c>
      <c r="D2015" t="s">
        <v>4715</v>
      </c>
      <c r="E2015" t="s">
        <v>5600</v>
      </c>
      <c r="F2015" s="40">
        <v>45218</v>
      </c>
      <c r="G2015" t="s">
        <v>99</v>
      </c>
      <c r="H2015" t="s">
        <v>98</v>
      </c>
      <c r="I2015" t="s">
        <v>10</v>
      </c>
      <c r="J2015" s="35">
        <v>50000</v>
      </c>
      <c r="K2015" s="35">
        <v>80000</v>
      </c>
    </row>
    <row r="2016" spans="1:11" x14ac:dyDescent="0.25">
      <c r="A2016">
        <v>2011</v>
      </c>
      <c r="B2016" t="s">
        <v>5601</v>
      </c>
      <c r="C2016" t="s">
        <v>5602</v>
      </c>
      <c r="D2016" t="s">
        <v>5603</v>
      </c>
      <c r="E2016" t="s">
        <v>5604</v>
      </c>
      <c r="F2016" s="40">
        <v>45218</v>
      </c>
      <c r="G2016" t="s">
        <v>425</v>
      </c>
      <c r="H2016" t="s">
        <v>424</v>
      </c>
      <c r="I2016" t="s">
        <v>10</v>
      </c>
      <c r="J2016" s="35">
        <v>50000</v>
      </c>
      <c r="K2016" s="35">
        <v>-46000</v>
      </c>
    </row>
    <row r="2017" spans="1:11" x14ac:dyDescent="0.25">
      <c r="A2017">
        <v>2012</v>
      </c>
      <c r="B2017" t="s">
        <v>5374</v>
      </c>
      <c r="C2017" t="s">
        <v>5605</v>
      </c>
      <c r="D2017" t="s">
        <v>4762</v>
      </c>
      <c r="E2017" t="s">
        <v>5606</v>
      </c>
      <c r="F2017" s="40">
        <v>45218</v>
      </c>
      <c r="G2017" t="s">
        <v>844</v>
      </c>
      <c r="H2017" t="s">
        <v>843</v>
      </c>
      <c r="I2017" t="s">
        <v>10</v>
      </c>
      <c r="J2017" s="35">
        <v>100000</v>
      </c>
      <c r="K2017" s="35">
        <v>-100000</v>
      </c>
    </row>
    <row r="2018" spans="1:11" x14ac:dyDescent="0.25">
      <c r="A2018">
        <v>2013</v>
      </c>
      <c r="B2018" t="s">
        <v>2552</v>
      </c>
      <c r="C2018" t="s">
        <v>5607</v>
      </c>
      <c r="D2018" t="s">
        <v>5271</v>
      </c>
      <c r="E2018" t="s">
        <v>5608</v>
      </c>
      <c r="F2018" s="40">
        <v>45219</v>
      </c>
      <c r="G2018" t="s">
        <v>1327</v>
      </c>
      <c r="H2018" t="s">
        <v>1326</v>
      </c>
      <c r="I2018" t="s">
        <v>9</v>
      </c>
      <c r="J2018" s="35">
        <v>5000</v>
      </c>
      <c r="K2018" s="35">
        <v>60000</v>
      </c>
    </row>
    <row r="2019" spans="1:11" x14ac:dyDescent="0.25">
      <c r="A2019">
        <v>2014</v>
      </c>
      <c r="B2019" t="s">
        <v>3304</v>
      </c>
      <c r="C2019" t="s">
        <v>5609</v>
      </c>
      <c r="D2019" t="s">
        <v>5610</v>
      </c>
      <c r="E2019" t="s">
        <v>5611</v>
      </c>
      <c r="F2019" s="40">
        <v>45219</v>
      </c>
      <c r="G2019" t="s">
        <v>3223</v>
      </c>
      <c r="H2019" t="s">
        <v>3222</v>
      </c>
      <c r="I2019" t="s">
        <v>9</v>
      </c>
      <c r="J2019" s="35">
        <v>10000</v>
      </c>
      <c r="K2019" s="35">
        <v>45000</v>
      </c>
    </row>
    <row r="2020" spans="1:11" x14ac:dyDescent="0.25">
      <c r="A2020">
        <v>2015</v>
      </c>
      <c r="B2020" t="s">
        <v>2269</v>
      </c>
      <c r="C2020" t="s">
        <v>5612</v>
      </c>
      <c r="D2020" t="s">
        <v>4886</v>
      </c>
      <c r="E2020" t="s">
        <v>5613</v>
      </c>
      <c r="F2020" s="40">
        <v>45219</v>
      </c>
      <c r="G2020" t="s">
        <v>1333</v>
      </c>
      <c r="H2020" t="s">
        <v>1332</v>
      </c>
      <c r="I2020" t="s">
        <v>9</v>
      </c>
      <c r="J2020" s="35">
        <v>5000</v>
      </c>
      <c r="K2020" s="35">
        <v>95000</v>
      </c>
    </row>
    <row r="2021" spans="1:11" x14ac:dyDescent="0.25">
      <c r="A2021">
        <v>2016</v>
      </c>
      <c r="B2021" t="s">
        <v>2294</v>
      </c>
      <c r="C2021" t="s">
        <v>5614</v>
      </c>
      <c r="D2021" t="s">
        <v>4630</v>
      </c>
      <c r="E2021" t="s">
        <v>5615</v>
      </c>
      <c r="F2021" s="40">
        <v>45219</v>
      </c>
      <c r="G2021" t="s">
        <v>1343</v>
      </c>
      <c r="H2021" t="s">
        <v>1342</v>
      </c>
      <c r="I2021" t="s">
        <v>9</v>
      </c>
      <c r="J2021" s="35">
        <v>5000</v>
      </c>
      <c r="K2021" s="35">
        <v>70000</v>
      </c>
    </row>
    <row r="2022" spans="1:11" x14ac:dyDescent="0.25">
      <c r="A2022">
        <v>2017</v>
      </c>
      <c r="B2022" t="s">
        <v>2290</v>
      </c>
      <c r="C2022" t="s">
        <v>5616</v>
      </c>
      <c r="D2022" t="s">
        <v>4883</v>
      </c>
      <c r="E2022" t="s">
        <v>5617</v>
      </c>
      <c r="F2022" s="40">
        <v>45219</v>
      </c>
      <c r="G2022" t="s">
        <v>1331</v>
      </c>
      <c r="H2022" t="s">
        <v>1330</v>
      </c>
      <c r="I2022" t="s">
        <v>9</v>
      </c>
      <c r="J2022" s="35">
        <v>10000</v>
      </c>
      <c r="K2022" s="35">
        <v>60000</v>
      </c>
    </row>
    <row r="2023" spans="1:11" x14ac:dyDescent="0.25">
      <c r="A2023">
        <v>2018</v>
      </c>
      <c r="B2023" t="s">
        <v>2298</v>
      </c>
      <c r="C2023" t="s">
        <v>5618</v>
      </c>
      <c r="D2023" t="s">
        <v>4889</v>
      </c>
      <c r="E2023" t="s">
        <v>5619</v>
      </c>
      <c r="F2023" s="40">
        <v>45219</v>
      </c>
      <c r="G2023" t="s">
        <v>1321</v>
      </c>
      <c r="H2023" t="s">
        <v>1320</v>
      </c>
      <c r="I2023" t="s">
        <v>9</v>
      </c>
      <c r="J2023" s="35">
        <v>5000</v>
      </c>
      <c r="K2023" s="35">
        <v>90000</v>
      </c>
    </row>
    <row r="2024" spans="1:11" x14ac:dyDescent="0.25">
      <c r="A2024">
        <v>2019</v>
      </c>
      <c r="B2024" t="s">
        <v>1013</v>
      </c>
      <c r="C2024" t="s">
        <v>5620</v>
      </c>
      <c r="D2024" t="s">
        <v>4549</v>
      </c>
      <c r="E2024" t="s">
        <v>5621</v>
      </c>
      <c r="F2024" s="40">
        <v>45219</v>
      </c>
      <c r="G2024" t="s">
        <v>429</v>
      </c>
      <c r="H2024" t="s">
        <v>428</v>
      </c>
      <c r="I2024" t="s">
        <v>9</v>
      </c>
      <c r="J2024" s="35">
        <v>20000</v>
      </c>
      <c r="K2024" s="35">
        <v>110000</v>
      </c>
    </row>
    <row r="2025" spans="1:11" x14ac:dyDescent="0.25">
      <c r="A2025">
        <v>2020</v>
      </c>
      <c r="B2025" t="s">
        <v>719</v>
      </c>
      <c r="C2025" t="s">
        <v>5622</v>
      </c>
      <c r="D2025" t="s">
        <v>4681</v>
      </c>
      <c r="E2025" t="s">
        <v>5623</v>
      </c>
      <c r="F2025" s="40">
        <v>45219</v>
      </c>
      <c r="G2025" t="s">
        <v>315</v>
      </c>
      <c r="H2025" t="s">
        <v>314</v>
      </c>
      <c r="I2025" t="s">
        <v>9</v>
      </c>
      <c r="J2025" s="35">
        <v>50000</v>
      </c>
      <c r="K2025" s="35">
        <v>424000</v>
      </c>
    </row>
    <row r="2026" spans="1:11" x14ac:dyDescent="0.25">
      <c r="A2026">
        <v>2021</v>
      </c>
      <c r="B2026" t="s">
        <v>5584</v>
      </c>
      <c r="C2026" t="s">
        <v>5624</v>
      </c>
      <c r="D2026" t="s">
        <v>5586</v>
      </c>
      <c r="E2026" t="s">
        <v>5625</v>
      </c>
      <c r="F2026" s="40">
        <v>45219</v>
      </c>
      <c r="G2026" t="s">
        <v>5539</v>
      </c>
      <c r="H2026" t="s">
        <v>5538</v>
      </c>
      <c r="I2026" t="s">
        <v>9</v>
      </c>
      <c r="J2026" s="35">
        <v>7000</v>
      </c>
      <c r="K2026" s="35">
        <v>165000</v>
      </c>
    </row>
    <row r="2027" spans="1:11" x14ac:dyDescent="0.25">
      <c r="A2027">
        <v>2022</v>
      </c>
      <c r="B2027" t="s">
        <v>1872</v>
      </c>
      <c r="C2027" t="s">
        <v>5626</v>
      </c>
      <c r="D2027" t="s">
        <v>4504</v>
      </c>
      <c r="E2027" t="s">
        <v>5627</v>
      </c>
      <c r="F2027" s="40">
        <v>45219</v>
      </c>
      <c r="G2027" t="s">
        <v>205</v>
      </c>
      <c r="H2027" t="s">
        <v>204</v>
      </c>
      <c r="I2027" t="s">
        <v>9</v>
      </c>
      <c r="J2027" s="35">
        <v>5000</v>
      </c>
      <c r="K2027" s="35">
        <v>375000</v>
      </c>
    </row>
    <row r="2028" spans="1:11" x14ac:dyDescent="0.25">
      <c r="A2028">
        <v>2023</v>
      </c>
      <c r="B2028" t="s">
        <v>567</v>
      </c>
      <c r="C2028" t="s">
        <v>5628</v>
      </c>
      <c r="D2028" t="s">
        <v>4501</v>
      </c>
      <c r="E2028" t="s">
        <v>5629</v>
      </c>
      <c r="F2028" s="40">
        <v>45219</v>
      </c>
      <c r="G2028" t="s">
        <v>171</v>
      </c>
      <c r="H2028" t="s">
        <v>170</v>
      </c>
      <c r="I2028" t="s">
        <v>9</v>
      </c>
      <c r="J2028" s="35">
        <v>5000</v>
      </c>
      <c r="K2028" s="35">
        <v>110000</v>
      </c>
    </row>
    <row r="2029" spans="1:11" x14ac:dyDescent="0.25">
      <c r="A2029">
        <v>2024</v>
      </c>
      <c r="B2029" t="s">
        <v>2596</v>
      </c>
      <c r="C2029" t="s">
        <v>5630</v>
      </c>
      <c r="D2029" t="s">
        <v>4862</v>
      </c>
      <c r="E2029" t="s">
        <v>5631</v>
      </c>
      <c r="F2029" s="40">
        <v>45219</v>
      </c>
      <c r="G2029" t="s">
        <v>1725</v>
      </c>
      <c r="H2029" t="s">
        <v>1724</v>
      </c>
      <c r="I2029" t="s">
        <v>9</v>
      </c>
      <c r="J2029" s="35">
        <v>5000</v>
      </c>
      <c r="K2029" s="35">
        <v>80000</v>
      </c>
    </row>
    <row r="2030" spans="1:11" x14ac:dyDescent="0.25">
      <c r="A2030">
        <v>2025</v>
      </c>
      <c r="B2030" t="s">
        <v>587</v>
      </c>
      <c r="C2030" t="s">
        <v>5632</v>
      </c>
      <c r="D2030" t="s">
        <v>4513</v>
      </c>
      <c r="E2030" t="s">
        <v>5633</v>
      </c>
      <c r="F2030" s="40">
        <v>45219</v>
      </c>
      <c r="G2030" t="s">
        <v>168</v>
      </c>
      <c r="H2030" t="s">
        <v>167</v>
      </c>
      <c r="I2030" t="s">
        <v>9</v>
      </c>
      <c r="J2030" s="35">
        <v>10000</v>
      </c>
      <c r="K2030" s="35">
        <v>160000</v>
      </c>
    </row>
    <row r="2031" spans="1:11" x14ac:dyDescent="0.25">
      <c r="A2031">
        <v>2026</v>
      </c>
      <c r="B2031" t="s">
        <v>559</v>
      </c>
      <c r="C2031" t="s">
        <v>5634</v>
      </c>
      <c r="D2031" t="s">
        <v>5635</v>
      </c>
      <c r="E2031" t="s">
        <v>5636</v>
      </c>
      <c r="F2031" s="40">
        <v>45219</v>
      </c>
      <c r="G2031" t="s">
        <v>193</v>
      </c>
      <c r="H2031" t="s">
        <v>192</v>
      </c>
      <c r="I2031" t="s">
        <v>9</v>
      </c>
      <c r="J2031" s="35">
        <v>10000</v>
      </c>
      <c r="K2031" s="35">
        <v>70000</v>
      </c>
    </row>
    <row r="2032" spans="1:11" x14ac:dyDescent="0.25">
      <c r="A2032">
        <v>2027</v>
      </c>
      <c r="B2032" t="s">
        <v>555</v>
      </c>
      <c r="C2032" t="s">
        <v>5637</v>
      </c>
      <c r="D2032" t="s">
        <v>4525</v>
      </c>
      <c r="E2032" t="s">
        <v>5638</v>
      </c>
      <c r="F2032" s="40">
        <v>45219</v>
      </c>
      <c r="G2032" t="s">
        <v>187</v>
      </c>
      <c r="H2032" t="s">
        <v>186</v>
      </c>
      <c r="I2032" t="s">
        <v>9</v>
      </c>
      <c r="J2032" s="35">
        <v>5000</v>
      </c>
      <c r="K2032" s="35">
        <v>155000</v>
      </c>
    </row>
    <row r="2033" spans="1:11" x14ac:dyDescent="0.25">
      <c r="A2033">
        <v>2028</v>
      </c>
      <c r="B2033" t="s">
        <v>1246</v>
      </c>
      <c r="C2033" t="s">
        <v>5639</v>
      </c>
      <c r="D2033" t="s">
        <v>4704</v>
      </c>
      <c r="E2033" t="s">
        <v>5640</v>
      </c>
      <c r="F2033" s="40">
        <v>45219</v>
      </c>
      <c r="G2033" t="s">
        <v>81</v>
      </c>
      <c r="H2033" t="s">
        <v>80</v>
      </c>
      <c r="I2033" t="s">
        <v>9</v>
      </c>
      <c r="J2033" s="35">
        <v>50000</v>
      </c>
      <c r="K2033" s="35">
        <v>220000</v>
      </c>
    </row>
    <row r="2034" spans="1:11" x14ac:dyDescent="0.25">
      <c r="A2034">
        <v>2029</v>
      </c>
      <c r="B2034" t="s">
        <v>615</v>
      </c>
      <c r="C2034" t="s">
        <v>5641</v>
      </c>
      <c r="D2034" t="s">
        <v>4591</v>
      </c>
      <c r="E2034" t="s">
        <v>5642</v>
      </c>
      <c r="F2034" s="40">
        <v>45219</v>
      </c>
      <c r="G2034" t="s">
        <v>115</v>
      </c>
      <c r="H2034" t="s">
        <v>114</v>
      </c>
      <c r="I2034" t="s">
        <v>9</v>
      </c>
      <c r="J2034" s="35">
        <v>5000</v>
      </c>
      <c r="K2034" s="35">
        <v>130000</v>
      </c>
    </row>
    <row r="2035" spans="1:11" x14ac:dyDescent="0.25">
      <c r="A2035">
        <v>2030</v>
      </c>
      <c r="B2035" t="s">
        <v>623</v>
      </c>
      <c r="C2035" t="s">
        <v>5643</v>
      </c>
      <c r="D2035" t="s">
        <v>4576</v>
      </c>
      <c r="E2035" t="s">
        <v>5644</v>
      </c>
      <c r="F2035" s="40">
        <v>45219</v>
      </c>
      <c r="G2035" t="s">
        <v>127</v>
      </c>
      <c r="H2035" t="s">
        <v>126</v>
      </c>
      <c r="I2035" t="s">
        <v>9</v>
      </c>
      <c r="J2035" s="35">
        <v>10000</v>
      </c>
      <c r="K2035" s="35">
        <v>126000</v>
      </c>
    </row>
    <row r="2036" spans="1:11" x14ac:dyDescent="0.25">
      <c r="A2036">
        <v>2031</v>
      </c>
      <c r="B2036" t="s">
        <v>5500</v>
      </c>
      <c r="C2036" t="s">
        <v>5645</v>
      </c>
      <c r="D2036" t="s">
        <v>5502</v>
      </c>
      <c r="E2036" t="s">
        <v>5646</v>
      </c>
      <c r="F2036" s="40">
        <v>45219</v>
      </c>
      <c r="G2036" t="s">
        <v>117</v>
      </c>
      <c r="H2036" t="s">
        <v>116</v>
      </c>
      <c r="I2036" t="s">
        <v>9</v>
      </c>
      <c r="J2036" s="35">
        <v>5000</v>
      </c>
      <c r="K2036" s="35">
        <v>25000</v>
      </c>
    </row>
    <row r="2037" spans="1:11" x14ac:dyDescent="0.25">
      <c r="A2037">
        <v>2032</v>
      </c>
      <c r="B2037" t="s">
        <v>5647</v>
      </c>
      <c r="C2037" t="s">
        <v>5648</v>
      </c>
      <c r="D2037" t="s">
        <v>5649</v>
      </c>
      <c r="E2037" t="s">
        <v>5650</v>
      </c>
      <c r="F2037" s="40">
        <v>45219</v>
      </c>
      <c r="G2037" t="s">
        <v>277</v>
      </c>
      <c r="H2037" t="s">
        <v>276</v>
      </c>
      <c r="I2037" t="s">
        <v>10</v>
      </c>
      <c r="J2037" s="35">
        <v>40000</v>
      </c>
      <c r="K2037" s="35">
        <v>-37000</v>
      </c>
    </row>
    <row r="2038" spans="1:11" x14ac:dyDescent="0.25">
      <c r="A2038">
        <v>2033</v>
      </c>
      <c r="B2038" t="s">
        <v>3422</v>
      </c>
      <c r="C2038" t="s">
        <v>5651</v>
      </c>
      <c r="D2038" t="s">
        <v>4492</v>
      </c>
      <c r="E2038" t="s">
        <v>5652</v>
      </c>
      <c r="F2038" s="40">
        <v>45222</v>
      </c>
      <c r="G2038" t="s">
        <v>2742</v>
      </c>
      <c r="H2038" t="s">
        <v>2741</v>
      </c>
      <c r="I2038" t="s">
        <v>9</v>
      </c>
      <c r="J2038" s="35">
        <v>10000</v>
      </c>
      <c r="K2038" s="35">
        <v>155000</v>
      </c>
    </row>
    <row r="2039" spans="1:11" x14ac:dyDescent="0.25">
      <c r="A2039">
        <v>2034</v>
      </c>
      <c r="B2039" t="s">
        <v>567</v>
      </c>
      <c r="C2039" t="s">
        <v>5653</v>
      </c>
      <c r="D2039" t="s">
        <v>4501</v>
      </c>
      <c r="E2039" t="s">
        <v>5654</v>
      </c>
      <c r="F2039" s="40">
        <v>45222</v>
      </c>
      <c r="G2039" t="s">
        <v>171</v>
      </c>
      <c r="H2039" t="s">
        <v>170</v>
      </c>
      <c r="I2039" t="s">
        <v>9</v>
      </c>
      <c r="J2039" s="35">
        <v>5000</v>
      </c>
      <c r="K2039" s="35">
        <v>115000</v>
      </c>
    </row>
    <row r="2040" spans="1:11" x14ac:dyDescent="0.25">
      <c r="A2040">
        <v>2035</v>
      </c>
      <c r="B2040" t="s">
        <v>587</v>
      </c>
      <c r="C2040" t="s">
        <v>5655</v>
      </c>
      <c r="D2040" t="s">
        <v>4513</v>
      </c>
      <c r="E2040" t="s">
        <v>5656</v>
      </c>
      <c r="F2040" s="40">
        <v>45222</v>
      </c>
      <c r="G2040" t="s">
        <v>168</v>
      </c>
      <c r="H2040" t="s">
        <v>167</v>
      </c>
      <c r="I2040" t="s">
        <v>9</v>
      </c>
      <c r="J2040" s="35">
        <v>10000</v>
      </c>
      <c r="K2040" s="35">
        <v>170000</v>
      </c>
    </row>
    <row r="2041" spans="1:11" x14ac:dyDescent="0.25">
      <c r="A2041">
        <v>2036</v>
      </c>
      <c r="B2041" t="s">
        <v>623</v>
      </c>
      <c r="C2041" t="s">
        <v>5657</v>
      </c>
      <c r="D2041" t="s">
        <v>4576</v>
      </c>
      <c r="E2041" t="s">
        <v>5658</v>
      </c>
      <c r="F2041" s="40">
        <v>45222</v>
      </c>
      <c r="G2041" t="s">
        <v>127</v>
      </c>
      <c r="H2041" t="s">
        <v>126</v>
      </c>
      <c r="I2041" t="s">
        <v>9</v>
      </c>
      <c r="J2041" s="35">
        <v>10000</v>
      </c>
      <c r="K2041" s="35">
        <v>136000</v>
      </c>
    </row>
    <row r="2042" spans="1:11" x14ac:dyDescent="0.25">
      <c r="A2042">
        <v>2037</v>
      </c>
      <c r="B2042" t="s">
        <v>619</v>
      </c>
      <c r="C2042" t="s">
        <v>5659</v>
      </c>
      <c r="D2042" t="s">
        <v>4573</v>
      </c>
      <c r="E2042" t="s">
        <v>5660</v>
      </c>
      <c r="F2042" s="40">
        <v>45222</v>
      </c>
      <c r="G2042" t="s">
        <v>131</v>
      </c>
      <c r="H2042" t="s">
        <v>130</v>
      </c>
      <c r="I2042" t="s">
        <v>9</v>
      </c>
      <c r="J2042" s="35">
        <v>10000</v>
      </c>
      <c r="K2042" s="35">
        <v>54000</v>
      </c>
    </row>
    <row r="2043" spans="1:11" x14ac:dyDescent="0.25">
      <c r="A2043">
        <v>2038</v>
      </c>
      <c r="B2043" t="s">
        <v>1007</v>
      </c>
      <c r="C2043" t="s">
        <v>5661</v>
      </c>
      <c r="D2043" t="s">
        <v>4579</v>
      </c>
      <c r="E2043" t="s">
        <v>5662</v>
      </c>
      <c r="F2043" s="40">
        <v>45222</v>
      </c>
      <c r="G2043" t="s">
        <v>123</v>
      </c>
      <c r="H2043" t="s">
        <v>122</v>
      </c>
      <c r="I2043" t="s">
        <v>9</v>
      </c>
      <c r="J2043" s="35">
        <v>5000</v>
      </c>
      <c r="K2043" s="35">
        <v>116000</v>
      </c>
    </row>
    <row r="2044" spans="1:11" x14ac:dyDescent="0.25">
      <c r="A2044">
        <v>2039</v>
      </c>
      <c r="B2044" t="s">
        <v>555</v>
      </c>
      <c r="C2044" t="s">
        <v>5663</v>
      </c>
      <c r="D2044" t="s">
        <v>4525</v>
      </c>
      <c r="E2044" t="s">
        <v>5664</v>
      </c>
      <c r="F2044" s="40">
        <v>45222</v>
      </c>
      <c r="G2044" t="s">
        <v>187</v>
      </c>
      <c r="H2044" t="s">
        <v>186</v>
      </c>
      <c r="I2044" t="s">
        <v>9</v>
      </c>
      <c r="J2044" s="35">
        <v>5000</v>
      </c>
      <c r="K2044" s="35">
        <v>160000</v>
      </c>
    </row>
    <row r="2045" spans="1:11" x14ac:dyDescent="0.25">
      <c r="A2045">
        <v>2040</v>
      </c>
      <c r="B2045" t="s">
        <v>973</v>
      </c>
      <c r="C2045" t="s">
        <v>5665</v>
      </c>
      <c r="D2045" t="s">
        <v>4582</v>
      </c>
      <c r="E2045" t="s">
        <v>5666</v>
      </c>
      <c r="F2045" s="40">
        <v>45222</v>
      </c>
      <c r="G2045" t="s">
        <v>153</v>
      </c>
      <c r="H2045" t="s">
        <v>152</v>
      </c>
      <c r="I2045" t="s">
        <v>9</v>
      </c>
      <c r="J2045" s="35">
        <v>10000</v>
      </c>
      <c r="K2045" s="35">
        <v>135000</v>
      </c>
    </row>
    <row r="2046" spans="1:11" x14ac:dyDescent="0.25">
      <c r="A2046">
        <v>2041</v>
      </c>
      <c r="B2046" t="s">
        <v>5584</v>
      </c>
      <c r="C2046" t="s">
        <v>5667</v>
      </c>
      <c r="D2046" t="s">
        <v>5586</v>
      </c>
      <c r="E2046" t="s">
        <v>5668</v>
      </c>
      <c r="F2046" s="40">
        <v>45222</v>
      </c>
      <c r="G2046" t="s">
        <v>5539</v>
      </c>
      <c r="H2046" t="s">
        <v>5538</v>
      </c>
      <c r="I2046" t="s">
        <v>9</v>
      </c>
      <c r="J2046" s="35">
        <v>17000</v>
      </c>
      <c r="K2046" s="35">
        <v>192000</v>
      </c>
    </row>
    <row r="2047" spans="1:11" x14ac:dyDescent="0.25">
      <c r="A2047">
        <v>2042</v>
      </c>
      <c r="B2047" t="s">
        <v>1788</v>
      </c>
      <c r="C2047" t="s">
        <v>5669</v>
      </c>
      <c r="D2047" t="s">
        <v>4821</v>
      </c>
      <c r="E2047" t="s">
        <v>5670</v>
      </c>
      <c r="F2047" s="40">
        <v>45222</v>
      </c>
      <c r="G2047" t="s">
        <v>774</v>
      </c>
      <c r="H2047" t="s">
        <v>773</v>
      </c>
      <c r="I2047" t="s">
        <v>9</v>
      </c>
      <c r="J2047" s="35">
        <v>10000</v>
      </c>
      <c r="K2047" s="35">
        <v>110000</v>
      </c>
    </row>
    <row r="2048" spans="1:11" x14ac:dyDescent="0.25">
      <c r="A2048">
        <v>2043</v>
      </c>
      <c r="B2048" t="s">
        <v>599</v>
      </c>
      <c r="C2048" t="s">
        <v>5671</v>
      </c>
      <c r="D2048" t="s">
        <v>4519</v>
      </c>
      <c r="E2048" t="s">
        <v>5672</v>
      </c>
      <c r="F2048" s="40">
        <v>45222</v>
      </c>
      <c r="G2048" t="s">
        <v>157</v>
      </c>
      <c r="H2048" t="s">
        <v>156</v>
      </c>
      <c r="I2048" t="s">
        <v>9</v>
      </c>
      <c r="J2048" s="35">
        <v>5000</v>
      </c>
      <c r="K2048" s="35">
        <v>35000</v>
      </c>
    </row>
    <row r="2049" spans="1:11" x14ac:dyDescent="0.25">
      <c r="A2049">
        <v>2044</v>
      </c>
      <c r="B2049" t="s">
        <v>595</v>
      </c>
      <c r="C2049" t="s">
        <v>5673</v>
      </c>
      <c r="D2049" t="s">
        <v>4507</v>
      </c>
      <c r="E2049" t="s">
        <v>5674</v>
      </c>
      <c r="F2049" s="40">
        <v>45222</v>
      </c>
      <c r="G2049" t="s">
        <v>177</v>
      </c>
      <c r="H2049" t="s">
        <v>176</v>
      </c>
      <c r="I2049" t="s">
        <v>9</v>
      </c>
      <c r="J2049" s="35">
        <v>10000</v>
      </c>
      <c r="K2049" s="35">
        <v>72000</v>
      </c>
    </row>
    <row r="2050" spans="1:11" x14ac:dyDescent="0.25">
      <c r="A2050">
        <v>2045</v>
      </c>
      <c r="B2050" t="s">
        <v>1872</v>
      </c>
      <c r="C2050" t="s">
        <v>5675</v>
      </c>
      <c r="D2050" t="s">
        <v>4504</v>
      </c>
      <c r="E2050" t="s">
        <v>5676</v>
      </c>
      <c r="F2050" s="40">
        <v>45222</v>
      </c>
      <c r="G2050" t="s">
        <v>205</v>
      </c>
      <c r="H2050" t="s">
        <v>204</v>
      </c>
      <c r="I2050" t="s">
        <v>9</v>
      </c>
      <c r="J2050" s="35">
        <v>100000</v>
      </c>
      <c r="K2050" s="35">
        <v>570000</v>
      </c>
    </row>
    <row r="2051" spans="1:11" x14ac:dyDescent="0.25">
      <c r="A2051">
        <v>2046</v>
      </c>
      <c r="B2051" t="s">
        <v>571</v>
      </c>
      <c r="C2051" t="s">
        <v>5677</v>
      </c>
      <c r="D2051" t="s">
        <v>4996</v>
      </c>
      <c r="E2051" t="s">
        <v>5678</v>
      </c>
      <c r="F2051" s="40">
        <v>45222</v>
      </c>
      <c r="G2051" t="s">
        <v>195</v>
      </c>
      <c r="H2051" t="s">
        <v>194</v>
      </c>
      <c r="I2051" t="s">
        <v>9</v>
      </c>
      <c r="J2051" s="35">
        <v>5000</v>
      </c>
      <c r="K2051" s="35">
        <v>80000</v>
      </c>
    </row>
    <row r="2052" spans="1:11" x14ac:dyDescent="0.25">
      <c r="A2052">
        <v>2047</v>
      </c>
      <c r="B2052" t="s">
        <v>1171</v>
      </c>
      <c r="C2052" t="s">
        <v>5679</v>
      </c>
      <c r="D2052" t="s">
        <v>5680</v>
      </c>
      <c r="E2052" t="s">
        <v>5681</v>
      </c>
      <c r="F2052" s="40">
        <v>45222</v>
      </c>
      <c r="G2052" t="s">
        <v>203</v>
      </c>
      <c r="H2052" t="s">
        <v>202</v>
      </c>
      <c r="I2052" t="s">
        <v>9</v>
      </c>
      <c r="J2052" s="35">
        <v>5000</v>
      </c>
      <c r="K2052" s="35">
        <v>25000</v>
      </c>
    </row>
    <row r="2053" spans="1:11" x14ac:dyDescent="0.25">
      <c r="A2053">
        <v>2048</v>
      </c>
      <c r="B2053" t="s">
        <v>587</v>
      </c>
      <c r="C2053" t="s">
        <v>5682</v>
      </c>
      <c r="D2053" t="s">
        <v>4513</v>
      </c>
      <c r="E2053" t="s">
        <v>5683</v>
      </c>
      <c r="F2053" s="40">
        <v>45222</v>
      </c>
      <c r="G2053" t="s">
        <v>168</v>
      </c>
      <c r="H2053" t="s">
        <v>167</v>
      </c>
      <c r="I2053" t="s">
        <v>9</v>
      </c>
      <c r="J2053" s="35">
        <v>10000</v>
      </c>
      <c r="K2053" s="35">
        <v>180000</v>
      </c>
    </row>
    <row r="2054" spans="1:11" x14ac:dyDescent="0.25">
      <c r="A2054">
        <v>2049</v>
      </c>
      <c r="B2054" t="s">
        <v>567</v>
      </c>
      <c r="C2054" t="s">
        <v>5684</v>
      </c>
      <c r="D2054" t="s">
        <v>4501</v>
      </c>
      <c r="E2054" t="s">
        <v>5685</v>
      </c>
      <c r="F2054" s="40">
        <v>45222</v>
      </c>
      <c r="G2054" t="s">
        <v>171</v>
      </c>
      <c r="H2054" t="s">
        <v>170</v>
      </c>
      <c r="I2054" t="s">
        <v>9</v>
      </c>
      <c r="J2054" s="35">
        <v>5000</v>
      </c>
      <c r="K2054" s="35">
        <v>120000</v>
      </c>
    </row>
    <row r="2055" spans="1:11" x14ac:dyDescent="0.25">
      <c r="A2055">
        <v>2050</v>
      </c>
      <c r="B2055" t="s">
        <v>555</v>
      </c>
      <c r="C2055" t="s">
        <v>5686</v>
      </c>
      <c r="D2055" t="s">
        <v>4525</v>
      </c>
      <c r="E2055" t="s">
        <v>5687</v>
      </c>
      <c r="F2055" s="40">
        <v>45222</v>
      </c>
      <c r="G2055" t="s">
        <v>187</v>
      </c>
      <c r="H2055" t="s">
        <v>186</v>
      </c>
      <c r="I2055" t="s">
        <v>9</v>
      </c>
      <c r="J2055" s="35">
        <v>5000</v>
      </c>
      <c r="K2055" s="35">
        <v>165000</v>
      </c>
    </row>
    <row r="2056" spans="1:11" x14ac:dyDescent="0.25">
      <c r="A2056">
        <v>2051</v>
      </c>
      <c r="B2056" t="s">
        <v>1374</v>
      </c>
      <c r="C2056" t="s">
        <v>5688</v>
      </c>
      <c r="D2056" t="s">
        <v>5689</v>
      </c>
      <c r="E2056" t="s">
        <v>5690</v>
      </c>
      <c r="F2056" s="40">
        <v>45222</v>
      </c>
      <c r="G2056" t="s">
        <v>782</v>
      </c>
      <c r="H2056" t="s">
        <v>781</v>
      </c>
      <c r="I2056" t="s">
        <v>9</v>
      </c>
      <c r="J2056" s="35">
        <v>5000</v>
      </c>
      <c r="K2056" s="35">
        <v>25000</v>
      </c>
    </row>
    <row r="2057" spans="1:11" x14ac:dyDescent="0.25">
      <c r="A2057">
        <v>2052</v>
      </c>
      <c r="B2057" t="s">
        <v>5500</v>
      </c>
      <c r="C2057" t="s">
        <v>5691</v>
      </c>
      <c r="D2057" t="s">
        <v>5502</v>
      </c>
      <c r="E2057" t="s">
        <v>5692</v>
      </c>
      <c r="F2057" s="40">
        <v>45222</v>
      </c>
      <c r="G2057" t="s">
        <v>117</v>
      </c>
      <c r="H2057" t="s">
        <v>116</v>
      </c>
      <c r="I2057" t="s">
        <v>9</v>
      </c>
      <c r="J2057" s="35">
        <v>50000</v>
      </c>
      <c r="K2057" s="35">
        <v>120000</v>
      </c>
    </row>
    <row r="2058" spans="1:11" x14ac:dyDescent="0.25">
      <c r="A2058">
        <v>2053</v>
      </c>
      <c r="B2058" t="s">
        <v>953</v>
      </c>
      <c r="C2058" t="s">
        <v>5693</v>
      </c>
      <c r="D2058" t="s">
        <v>4621</v>
      </c>
      <c r="E2058" t="s">
        <v>5694</v>
      </c>
      <c r="F2058" s="40">
        <v>45222</v>
      </c>
      <c r="G2058" t="s">
        <v>231</v>
      </c>
      <c r="H2058" t="s">
        <v>230</v>
      </c>
      <c r="I2058" t="s">
        <v>9</v>
      </c>
      <c r="J2058" s="35">
        <v>10000</v>
      </c>
      <c r="K2058" s="35">
        <v>95000</v>
      </c>
    </row>
    <row r="2059" spans="1:11" x14ac:dyDescent="0.25">
      <c r="A2059">
        <v>2054</v>
      </c>
      <c r="B2059" t="s">
        <v>667</v>
      </c>
      <c r="C2059" t="s">
        <v>5695</v>
      </c>
      <c r="D2059" t="s">
        <v>5696</v>
      </c>
      <c r="E2059" t="s">
        <v>5697</v>
      </c>
      <c r="F2059" s="40">
        <v>45222</v>
      </c>
      <c r="G2059" t="s">
        <v>217</v>
      </c>
      <c r="H2059" t="s">
        <v>216</v>
      </c>
      <c r="I2059" t="s">
        <v>9</v>
      </c>
      <c r="J2059" s="35">
        <v>10000</v>
      </c>
      <c r="K2059" s="35">
        <v>130000</v>
      </c>
    </row>
    <row r="2060" spans="1:11" x14ac:dyDescent="0.25">
      <c r="A2060">
        <v>2055</v>
      </c>
      <c r="B2060" t="s">
        <v>723</v>
      </c>
      <c r="C2060" t="s">
        <v>5698</v>
      </c>
      <c r="D2060" t="s">
        <v>4687</v>
      </c>
      <c r="E2060" t="s">
        <v>5699</v>
      </c>
      <c r="F2060" s="40">
        <v>45222</v>
      </c>
      <c r="G2060" t="s">
        <v>347</v>
      </c>
      <c r="H2060" t="s">
        <v>346</v>
      </c>
      <c r="I2060" t="s">
        <v>9</v>
      </c>
      <c r="J2060" s="35">
        <v>75000</v>
      </c>
      <c r="K2060" s="35">
        <v>485000</v>
      </c>
    </row>
    <row r="2061" spans="1:11" x14ac:dyDescent="0.25">
      <c r="A2061">
        <v>2056</v>
      </c>
      <c r="B2061" t="s">
        <v>675</v>
      </c>
      <c r="C2061" t="s">
        <v>5700</v>
      </c>
      <c r="D2061" t="s">
        <v>4627</v>
      </c>
      <c r="E2061" t="s">
        <v>5701</v>
      </c>
      <c r="F2061" s="40">
        <v>45222</v>
      </c>
      <c r="G2061" t="s">
        <v>237</v>
      </c>
      <c r="H2061" t="s">
        <v>236</v>
      </c>
      <c r="I2061" t="s">
        <v>9</v>
      </c>
      <c r="J2061" s="35">
        <v>10000</v>
      </c>
      <c r="K2061" s="35">
        <v>110000</v>
      </c>
    </row>
    <row r="2062" spans="1:11" x14ac:dyDescent="0.25">
      <c r="A2062">
        <v>2057</v>
      </c>
      <c r="B2062" t="s">
        <v>965</v>
      </c>
      <c r="C2062" t="s">
        <v>5702</v>
      </c>
      <c r="D2062" t="s">
        <v>4618</v>
      </c>
      <c r="E2062" t="s">
        <v>5703</v>
      </c>
      <c r="F2062" s="40">
        <v>45222</v>
      </c>
      <c r="G2062" t="s">
        <v>255</v>
      </c>
      <c r="H2062" t="s">
        <v>254</v>
      </c>
      <c r="I2062" t="s">
        <v>9</v>
      </c>
      <c r="J2062" s="35">
        <v>20000</v>
      </c>
      <c r="K2062" s="35">
        <v>170000</v>
      </c>
    </row>
    <row r="2063" spans="1:11" x14ac:dyDescent="0.25">
      <c r="A2063">
        <v>2058</v>
      </c>
      <c r="B2063" t="s">
        <v>5704</v>
      </c>
      <c r="C2063" t="s">
        <v>5705</v>
      </c>
      <c r="D2063" t="s">
        <v>4609</v>
      </c>
      <c r="E2063" t="s">
        <v>5706</v>
      </c>
      <c r="F2063" s="40">
        <v>45222</v>
      </c>
      <c r="G2063" t="s">
        <v>215</v>
      </c>
      <c r="H2063" t="s">
        <v>214</v>
      </c>
      <c r="I2063" t="s">
        <v>10</v>
      </c>
      <c r="J2063" s="35">
        <v>55000</v>
      </c>
      <c r="K2063" s="35">
        <v>-55000</v>
      </c>
    </row>
    <row r="2064" spans="1:11" x14ac:dyDescent="0.25">
      <c r="A2064">
        <v>2059</v>
      </c>
      <c r="B2064" t="s">
        <v>1458</v>
      </c>
      <c r="C2064" t="s">
        <v>5707</v>
      </c>
      <c r="D2064" t="s">
        <v>5238</v>
      </c>
      <c r="E2064" t="s">
        <v>5708</v>
      </c>
      <c r="F2064" s="40">
        <v>45222</v>
      </c>
      <c r="G2064" t="s">
        <v>418</v>
      </c>
      <c r="H2064" t="s">
        <v>419</v>
      </c>
      <c r="I2064" t="s">
        <v>9</v>
      </c>
      <c r="J2064" s="35">
        <v>100000</v>
      </c>
      <c r="K2064" s="35">
        <v>600000</v>
      </c>
    </row>
    <row r="2065" spans="1:11" x14ac:dyDescent="0.25">
      <c r="A2065">
        <v>2060</v>
      </c>
      <c r="B2065" t="s">
        <v>1013</v>
      </c>
      <c r="C2065" t="s">
        <v>5709</v>
      </c>
      <c r="D2065" t="s">
        <v>4549</v>
      </c>
      <c r="E2065" t="s">
        <v>5710</v>
      </c>
      <c r="F2065" s="40">
        <v>45222</v>
      </c>
      <c r="G2065" t="s">
        <v>429</v>
      </c>
      <c r="H2065" t="s">
        <v>428</v>
      </c>
      <c r="I2065" t="s">
        <v>9</v>
      </c>
      <c r="J2065" s="35">
        <v>10000</v>
      </c>
      <c r="K2065" s="35">
        <v>110000</v>
      </c>
    </row>
    <row r="2066" spans="1:11" x14ac:dyDescent="0.25">
      <c r="A2066">
        <v>2061</v>
      </c>
      <c r="B2066" t="s">
        <v>1480</v>
      </c>
      <c r="C2066" t="s">
        <v>5711</v>
      </c>
      <c r="D2066" t="s">
        <v>4564</v>
      </c>
      <c r="E2066" t="s">
        <v>5712</v>
      </c>
      <c r="F2066" s="40">
        <v>45222</v>
      </c>
      <c r="G2066" t="s">
        <v>421</v>
      </c>
      <c r="H2066" t="s">
        <v>420</v>
      </c>
      <c r="I2066" t="s">
        <v>9</v>
      </c>
      <c r="J2066" s="35">
        <v>4000</v>
      </c>
      <c r="K2066" s="35">
        <v>85000</v>
      </c>
    </row>
    <row r="2067" spans="1:11" x14ac:dyDescent="0.25">
      <c r="A2067">
        <v>2062</v>
      </c>
      <c r="B2067" t="s">
        <v>5713</v>
      </c>
      <c r="C2067" t="s">
        <v>5714</v>
      </c>
      <c r="D2067" t="s">
        <v>4603</v>
      </c>
      <c r="E2067" t="s">
        <v>5715</v>
      </c>
      <c r="F2067" s="40">
        <v>45222</v>
      </c>
      <c r="G2067" t="s">
        <v>253</v>
      </c>
      <c r="H2067" t="s">
        <v>252</v>
      </c>
      <c r="I2067" t="s">
        <v>10</v>
      </c>
      <c r="J2067" s="35">
        <v>85000</v>
      </c>
      <c r="K2067" s="35">
        <v>15000</v>
      </c>
    </row>
    <row r="2068" spans="1:11" x14ac:dyDescent="0.25">
      <c r="A2068">
        <v>2063</v>
      </c>
      <c r="B2068" t="s">
        <v>5716</v>
      </c>
      <c r="C2068" t="s">
        <v>5717</v>
      </c>
      <c r="D2068" t="s">
        <v>4800</v>
      </c>
      <c r="E2068" t="s">
        <v>5718</v>
      </c>
      <c r="F2068" s="40">
        <v>45222</v>
      </c>
      <c r="G2068" t="s">
        <v>1353</v>
      </c>
      <c r="H2068" t="s">
        <v>1352</v>
      </c>
      <c r="I2068" t="s">
        <v>10</v>
      </c>
      <c r="J2068" s="35">
        <v>170000</v>
      </c>
      <c r="K2068" s="35">
        <v>-170000</v>
      </c>
    </row>
    <row r="2069" spans="1:11" x14ac:dyDescent="0.25">
      <c r="A2069">
        <v>2064</v>
      </c>
      <c r="B2069" t="s">
        <v>525</v>
      </c>
      <c r="C2069" t="s">
        <v>5719</v>
      </c>
      <c r="D2069" t="s">
        <v>4495</v>
      </c>
      <c r="E2069" t="s">
        <v>5720</v>
      </c>
      <c r="F2069" s="40">
        <v>45223</v>
      </c>
      <c r="G2069" t="s">
        <v>279</v>
      </c>
      <c r="H2069" t="s">
        <v>278</v>
      </c>
      <c r="I2069" t="s">
        <v>9</v>
      </c>
      <c r="J2069" s="35">
        <v>55000</v>
      </c>
      <c r="K2069" s="35">
        <v>305000</v>
      </c>
    </row>
    <row r="2070" spans="1:11" x14ac:dyDescent="0.25">
      <c r="A2070">
        <v>2065</v>
      </c>
      <c r="B2070" t="s">
        <v>525</v>
      </c>
      <c r="C2070" t="s">
        <v>5721</v>
      </c>
      <c r="D2070" t="s">
        <v>4495</v>
      </c>
      <c r="E2070" t="s">
        <v>5722</v>
      </c>
      <c r="F2070" s="40">
        <v>45223</v>
      </c>
      <c r="G2070" t="s">
        <v>279</v>
      </c>
      <c r="H2070" t="s">
        <v>278</v>
      </c>
      <c r="I2070" t="s">
        <v>9</v>
      </c>
      <c r="J2070" s="35">
        <v>0</v>
      </c>
      <c r="K2070" s="35">
        <v>250000</v>
      </c>
    </row>
    <row r="2071" spans="1:11" x14ac:dyDescent="0.25">
      <c r="A2071">
        <v>2066</v>
      </c>
      <c r="B2071" t="s">
        <v>541</v>
      </c>
      <c r="C2071" t="s">
        <v>5723</v>
      </c>
      <c r="D2071" t="s">
        <v>4498</v>
      </c>
      <c r="E2071" t="s">
        <v>5724</v>
      </c>
      <c r="F2071" s="40">
        <v>45223</v>
      </c>
      <c r="G2071" t="s">
        <v>291</v>
      </c>
      <c r="H2071" t="s">
        <v>290</v>
      </c>
      <c r="I2071" t="s">
        <v>9</v>
      </c>
      <c r="J2071" s="35">
        <v>20000</v>
      </c>
      <c r="K2071" s="35">
        <v>310000</v>
      </c>
    </row>
    <row r="2072" spans="1:11" x14ac:dyDescent="0.25">
      <c r="A2072">
        <v>2067</v>
      </c>
      <c r="B2072" t="s">
        <v>3422</v>
      </c>
      <c r="C2072" t="s">
        <v>5725</v>
      </c>
      <c r="D2072" t="s">
        <v>4492</v>
      </c>
      <c r="E2072" t="s">
        <v>5726</v>
      </c>
      <c r="F2072" s="40">
        <v>45223</v>
      </c>
      <c r="G2072" t="s">
        <v>2742</v>
      </c>
      <c r="H2072" t="s">
        <v>2741</v>
      </c>
      <c r="I2072" t="s">
        <v>9</v>
      </c>
      <c r="J2072" s="35">
        <v>5000</v>
      </c>
      <c r="K2072" s="35">
        <v>155000</v>
      </c>
    </row>
    <row r="2073" spans="1:11" x14ac:dyDescent="0.25">
      <c r="A2073">
        <v>2068</v>
      </c>
      <c r="B2073" t="s">
        <v>4942</v>
      </c>
      <c r="C2073" t="s">
        <v>5727</v>
      </c>
      <c r="D2073" t="s">
        <v>4944</v>
      </c>
      <c r="E2073" t="s">
        <v>5728</v>
      </c>
      <c r="F2073" s="40">
        <v>45223</v>
      </c>
      <c r="G2073" t="s">
        <v>407</v>
      </c>
      <c r="H2073" t="s">
        <v>406</v>
      </c>
      <c r="I2073" t="s">
        <v>10</v>
      </c>
      <c r="J2073" s="35">
        <v>20000</v>
      </c>
      <c r="K2073" s="35">
        <v>-20000</v>
      </c>
    </row>
    <row r="2074" spans="1:11" x14ac:dyDescent="0.25">
      <c r="A2074">
        <v>2069</v>
      </c>
      <c r="B2074" t="s">
        <v>965</v>
      </c>
      <c r="C2074" t="s">
        <v>5729</v>
      </c>
      <c r="D2074" t="s">
        <v>4618</v>
      </c>
      <c r="E2074" t="s">
        <v>5730</v>
      </c>
      <c r="F2074" s="40">
        <v>45223</v>
      </c>
      <c r="G2074" t="s">
        <v>255</v>
      </c>
      <c r="H2074" t="s">
        <v>254</v>
      </c>
      <c r="I2074" t="s">
        <v>9</v>
      </c>
      <c r="J2074" s="35">
        <v>10000</v>
      </c>
      <c r="K2074" s="35">
        <v>170000</v>
      </c>
    </row>
    <row r="2075" spans="1:11" x14ac:dyDescent="0.25">
      <c r="A2075">
        <v>2070</v>
      </c>
      <c r="B2075" t="s">
        <v>675</v>
      </c>
      <c r="C2075" t="s">
        <v>5731</v>
      </c>
      <c r="D2075" t="s">
        <v>4627</v>
      </c>
      <c r="E2075" t="s">
        <v>5732</v>
      </c>
      <c r="F2075" s="40">
        <v>45223</v>
      </c>
      <c r="G2075" t="s">
        <v>237</v>
      </c>
      <c r="H2075" t="s">
        <v>236</v>
      </c>
      <c r="I2075" t="s">
        <v>9</v>
      </c>
      <c r="J2075" s="35">
        <v>5000</v>
      </c>
      <c r="K2075" s="35">
        <v>110000</v>
      </c>
    </row>
    <row r="2076" spans="1:11" x14ac:dyDescent="0.25">
      <c r="A2076">
        <v>2071</v>
      </c>
      <c r="B2076" t="s">
        <v>1886</v>
      </c>
      <c r="C2076" t="s">
        <v>5733</v>
      </c>
      <c r="D2076" t="s">
        <v>5734</v>
      </c>
      <c r="E2076" t="s">
        <v>5735</v>
      </c>
      <c r="F2076" s="40">
        <v>45223</v>
      </c>
      <c r="G2076" t="s">
        <v>251</v>
      </c>
      <c r="H2076" t="s">
        <v>250</v>
      </c>
      <c r="I2076" t="s">
        <v>9</v>
      </c>
      <c r="J2076" s="35">
        <v>5000</v>
      </c>
      <c r="K2076" s="35">
        <v>35000</v>
      </c>
    </row>
    <row r="2077" spans="1:11" x14ac:dyDescent="0.25">
      <c r="A2077">
        <v>2072</v>
      </c>
      <c r="B2077" t="s">
        <v>639</v>
      </c>
      <c r="C2077" t="s">
        <v>5736</v>
      </c>
      <c r="D2077" t="s">
        <v>4965</v>
      </c>
      <c r="E2077" t="s">
        <v>5737</v>
      </c>
      <c r="F2077" s="40">
        <v>45223</v>
      </c>
      <c r="G2077" t="s">
        <v>259</v>
      </c>
      <c r="H2077" t="s">
        <v>258</v>
      </c>
      <c r="I2077" t="s">
        <v>9</v>
      </c>
      <c r="J2077" s="35">
        <v>4000</v>
      </c>
      <c r="K2077" s="35">
        <v>13000</v>
      </c>
    </row>
    <row r="2078" spans="1:11" x14ac:dyDescent="0.25">
      <c r="A2078">
        <v>2073</v>
      </c>
      <c r="B2078" t="s">
        <v>3756</v>
      </c>
      <c r="C2078" t="s">
        <v>5738</v>
      </c>
      <c r="D2078" t="s">
        <v>4640</v>
      </c>
      <c r="E2078" t="s">
        <v>5739</v>
      </c>
      <c r="F2078" s="40">
        <v>45223</v>
      </c>
      <c r="G2078" t="s">
        <v>503</v>
      </c>
      <c r="H2078" t="s">
        <v>502</v>
      </c>
      <c r="I2078" t="s">
        <v>9</v>
      </c>
      <c r="J2078" s="35">
        <v>20000</v>
      </c>
      <c r="K2078" s="35">
        <v>154000</v>
      </c>
    </row>
    <row r="2079" spans="1:11" x14ac:dyDescent="0.25">
      <c r="A2079">
        <v>2074</v>
      </c>
      <c r="B2079" t="s">
        <v>1580</v>
      </c>
      <c r="C2079" t="s">
        <v>5740</v>
      </c>
      <c r="D2079" t="s">
        <v>4637</v>
      </c>
      <c r="E2079" t="s">
        <v>5741</v>
      </c>
      <c r="F2079" s="40">
        <v>45223</v>
      </c>
      <c r="G2079" t="s">
        <v>497</v>
      </c>
      <c r="H2079" t="s">
        <v>496</v>
      </c>
      <c r="I2079" t="s">
        <v>9</v>
      </c>
      <c r="J2079" s="35">
        <v>20000</v>
      </c>
      <c r="K2079" s="35">
        <v>423000</v>
      </c>
    </row>
    <row r="2080" spans="1:11" x14ac:dyDescent="0.25">
      <c r="A2080">
        <v>2075</v>
      </c>
      <c r="B2080" t="s">
        <v>2189</v>
      </c>
      <c r="C2080" t="s">
        <v>5742</v>
      </c>
      <c r="D2080" t="s">
        <v>4735</v>
      </c>
      <c r="E2080" t="s">
        <v>5743</v>
      </c>
      <c r="F2080" s="40">
        <v>45223</v>
      </c>
      <c r="G2080" t="s">
        <v>792</v>
      </c>
      <c r="H2080" t="s">
        <v>791</v>
      </c>
      <c r="I2080" t="s">
        <v>9</v>
      </c>
      <c r="J2080" s="35">
        <v>10000</v>
      </c>
      <c r="K2080" s="35">
        <v>77000</v>
      </c>
    </row>
    <row r="2081" spans="1:11" x14ac:dyDescent="0.25">
      <c r="A2081">
        <v>2076</v>
      </c>
      <c r="B2081" t="s">
        <v>987</v>
      </c>
      <c r="C2081" t="s">
        <v>5744</v>
      </c>
      <c r="D2081" t="s">
        <v>4570</v>
      </c>
      <c r="E2081" t="s">
        <v>5745</v>
      </c>
      <c r="F2081" s="40">
        <v>45223</v>
      </c>
      <c r="G2081" t="s">
        <v>141</v>
      </c>
      <c r="H2081" t="s">
        <v>140</v>
      </c>
      <c r="I2081" t="s">
        <v>9</v>
      </c>
      <c r="J2081" s="35">
        <v>5000</v>
      </c>
      <c r="K2081" s="35">
        <v>56000</v>
      </c>
    </row>
    <row r="2082" spans="1:11" x14ac:dyDescent="0.25">
      <c r="A2082">
        <v>2077</v>
      </c>
      <c r="B2082" t="s">
        <v>619</v>
      </c>
      <c r="C2082" t="s">
        <v>5746</v>
      </c>
      <c r="D2082" t="s">
        <v>4573</v>
      </c>
      <c r="E2082" t="s">
        <v>5747</v>
      </c>
      <c r="F2082" s="40">
        <v>45223</v>
      </c>
      <c r="G2082" t="s">
        <v>131</v>
      </c>
      <c r="H2082" t="s">
        <v>130</v>
      </c>
      <c r="I2082" t="s">
        <v>9</v>
      </c>
      <c r="J2082" s="35">
        <v>6000</v>
      </c>
      <c r="K2082" s="35">
        <v>56000</v>
      </c>
    </row>
    <row r="2083" spans="1:11" x14ac:dyDescent="0.25">
      <c r="A2083">
        <v>2078</v>
      </c>
      <c r="B2083" t="s">
        <v>5500</v>
      </c>
      <c r="C2083" t="s">
        <v>5748</v>
      </c>
      <c r="D2083" t="s">
        <v>5502</v>
      </c>
      <c r="E2083" t="s">
        <v>5749</v>
      </c>
      <c r="F2083" s="40">
        <v>45223</v>
      </c>
      <c r="G2083" t="s">
        <v>117</v>
      </c>
      <c r="H2083" t="s">
        <v>116</v>
      </c>
      <c r="I2083" t="s">
        <v>9</v>
      </c>
      <c r="J2083" s="35">
        <v>50000</v>
      </c>
      <c r="K2083" s="35">
        <v>170000</v>
      </c>
    </row>
    <row r="2084" spans="1:11" x14ac:dyDescent="0.25">
      <c r="A2084">
        <v>2079</v>
      </c>
      <c r="B2084" t="s">
        <v>1007</v>
      </c>
      <c r="C2084" t="s">
        <v>5750</v>
      </c>
      <c r="D2084" t="s">
        <v>4579</v>
      </c>
      <c r="E2084" t="s">
        <v>5751</v>
      </c>
      <c r="F2084" s="40">
        <v>45223</v>
      </c>
      <c r="G2084" t="s">
        <v>123</v>
      </c>
      <c r="H2084" t="s">
        <v>122</v>
      </c>
      <c r="I2084" t="s">
        <v>9</v>
      </c>
      <c r="J2084" s="35">
        <v>5000</v>
      </c>
      <c r="K2084" s="35">
        <v>121000</v>
      </c>
    </row>
    <row r="2085" spans="1:11" x14ac:dyDescent="0.25">
      <c r="A2085">
        <v>2080</v>
      </c>
      <c r="B2085" t="s">
        <v>623</v>
      </c>
      <c r="C2085" t="s">
        <v>5752</v>
      </c>
      <c r="D2085" t="s">
        <v>4576</v>
      </c>
      <c r="E2085" t="s">
        <v>5753</v>
      </c>
      <c r="F2085" s="40">
        <v>45223</v>
      </c>
      <c r="G2085" t="s">
        <v>127</v>
      </c>
      <c r="H2085" t="s">
        <v>126</v>
      </c>
      <c r="I2085" t="s">
        <v>9</v>
      </c>
      <c r="J2085" s="35">
        <v>5000</v>
      </c>
      <c r="K2085" s="35">
        <v>136000</v>
      </c>
    </row>
    <row r="2086" spans="1:11" x14ac:dyDescent="0.25">
      <c r="A2086">
        <v>2081</v>
      </c>
      <c r="B2086" t="s">
        <v>999</v>
      </c>
      <c r="C2086" t="s">
        <v>5754</v>
      </c>
      <c r="D2086" t="s">
        <v>5755</v>
      </c>
      <c r="E2086" t="s">
        <v>5756</v>
      </c>
      <c r="F2086" s="40">
        <v>45223</v>
      </c>
      <c r="G2086" t="s">
        <v>133</v>
      </c>
      <c r="H2086" t="s">
        <v>132</v>
      </c>
      <c r="I2086" t="s">
        <v>9</v>
      </c>
      <c r="J2086" s="35">
        <v>100000</v>
      </c>
      <c r="K2086" s="35">
        <v>260000</v>
      </c>
    </row>
    <row r="2087" spans="1:11" x14ac:dyDescent="0.25">
      <c r="A2087">
        <v>2082</v>
      </c>
      <c r="B2087" t="s">
        <v>719</v>
      </c>
      <c r="C2087" t="s">
        <v>5757</v>
      </c>
      <c r="D2087" t="s">
        <v>4681</v>
      </c>
      <c r="E2087" t="s">
        <v>5758</v>
      </c>
      <c r="F2087" s="40">
        <v>45223</v>
      </c>
      <c r="G2087" t="s">
        <v>315</v>
      </c>
      <c r="H2087" t="s">
        <v>314</v>
      </c>
      <c r="I2087" t="s">
        <v>9</v>
      </c>
      <c r="J2087" s="35">
        <v>50000</v>
      </c>
      <c r="K2087" s="35">
        <v>474000</v>
      </c>
    </row>
    <row r="2088" spans="1:11" x14ac:dyDescent="0.25">
      <c r="A2088">
        <v>2083</v>
      </c>
      <c r="B2088" t="s">
        <v>1480</v>
      </c>
      <c r="C2088" t="s">
        <v>5759</v>
      </c>
      <c r="D2088" t="s">
        <v>4564</v>
      </c>
      <c r="E2088" t="s">
        <v>5760</v>
      </c>
      <c r="F2088" s="40">
        <v>45223</v>
      </c>
      <c r="G2088" t="s">
        <v>421</v>
      </c>
      <c r="H2088" t="s">
        <v>420</v>
      </c>
      <c r="I2088" t="s">
        <v>9</v>
      </c>
      <c r="J2088" s="35">
        <v>5000</v>
      </c>
      <c r="K2088" s="35">
        <v>91000</v>
      </c>
    </row>
    <row r="2089" spans="1:11" x14ac:dyDescent="0.25">
      <c r="A2089">
        <v>2084</v>
      </c>
      <c r="B2089" t="s">
        <v>571</v>
      </c>
      <c r="C2089" t="s">
        <v>5761</v>
      </c>
      <c r="D2089" t="s">
        <v>4996</v>
      </c>
      <c r="E2089" t="s">
        <v>5762</v>
      </c>
      <c r="F2089" s="40">
        <v>45223</v>
      </c>
      <c r="G2089" t="s">
        <v>195</v>
      </c>
      <c r="H2089" t="s">
        <v>194</v>
      </c>
      <c r="I2089" t="s">
        <v>9</v>
      </c>
      <c r="J2089" s="35">
        <v>5000</v>
      </c>
      <c r="K2089" s="35">
        <v>85000</v>
      </c>
    </row>
    <row r="2090" spans="1:11" x14ac:dyDescent="0.25">
      <c r="A2090">
        <v>2085</v>
      </c>
      <c r="B2090" t="s">
        <v>567</v>
      </c>
      <c r="C2090" t="s">
        <v>5763</v>
      </c>
      <c r="D2090" t="s">
        <v>4501</v>
      </c>
      <c r="E2090" t="s">
        <v>5764</v>
      </c>
      <c r="F2090" s="40">
        <v>45223</v>
      </c>
      <c r="G2090" t="s">
        <v>171</v>
      </c>
      <c r="H2090" t="s">
        <v>170</v>
      </c>
      <c r="I2090" t="s">
        <v>9</v>
      </c>
      <c r="J2090" s="35">
        <v>5000</v>
      </c>
      <c r="K2090" s="35">
        <v>125000</v>
      </c>
    </row>
    <row r="2091" spans="1:11" x14ac:dyDescent="0.25">
      <c r="A2091">
        <v>2086</v>
      </c>
      <c r="B2091" t="s">
        <v>1510</v>
      </c>
      <c r="C2091" t="s">
        <v>5765</v>
      </c>
      <c r="D2091" t="s">
        <v>5516</v>
      </c>
      <c r="E2091" t="s">
        <v>5766</v>
      </c>
      <c r="F2091" s="40">
        <v>45223</v>
      </c>
      <c r="G2091" t="s">
        <v>173</v>
      </c>
      <c r="H2091" t="s">
        <v>172</v>
      </c>
      <c r="I2091" t="s">
        <v>9</v>
      </c>
      <c r="J2091" s="35">
        <v>5000</v>
      </c>
      <c r="K2091" s="35">
        <v>30000</v>
      </c>
    </row>
    <row r="2092" spans="1:11" x14ac:dyDescent="0.25">
      <c r="A2092">
        <v>2087</v>
      </c>
      <c r="B2092" t="s">
        <v>583</v>
      </c>
      <c r="C2092" t="s">
        <v>5767</v>
      </c>
      <c r="D2092" t="s">
        <v>5196</v>
      </c>
      <c r="E2092" t="s">
        <v>5768</v>
      </c>
      <c r="F2092" s="40">
        <v>45223</v>
      </c>
      <c r="G2092" t="s">
        <v>163</v>
      </c>
      <c r="H2092" t="s">
        <v>162</v>
      </c>
      <c r="I2092" t="s">
        <v>9</v>
      </c>
      <c r="J2092" s="35">
        <v>25000</v>
      </c>
      <c r="K2092" s="35">
        <v>250000</v>
      </c>
    </row>
    <row r="2093" spans="1:11" x14ac:dyDescent="0.25">
      <c r="A2093">
        <v>2088</v>
      </c>
      <c r="B2093" t="s">
        <v>555</v>
      </c>
      <c r="C2093" t="s">
        <v>5769</v>
      </c>
      <c r="D2093" t="s">
        <v>4525</v>
      </c>
      <c r="E2093" t="s">
        <v>5770</v>
      </c>
      <c r="F2093" s="40">
        <v>45223</v>
      </c>
      <c r="G2093" t="s">
        <v>187</v>
      </c>
      <c r="H2093" t="s">
        <v>186</v>
      </c>
      <c r="I2093" t="s">
        <v>9</v>
      </c>
      <c r="J2093" s="35">
        <v>5000</v>
      </c>
      <c r="K2093" s="35">
        <v>170000</v>
      </c>
    </row>
    <row r="2094" spans="1:11" x14ac:dyDescent="0.25">
      <c r="A2094">
        <v>2089</v>
      </c>
      <c r="B2094" t="s">
        <v>579</v>
      </c>
      <c r="C2094" t="s">
        <v>5771</v>
      </c>
      <c r="D2094" t="s">
        <v>5772</v>
      </c>
      <c r="E2094" t="s">
        <v>5773</v>
      </c>
      <c r="F2094" s="40">
        <v>45223</v>
      </c>
      <c r="G2094" t="s">
        <v>181</v>
      </c>
      <c r="H2094" t="s">
        <v>180</v>
      </c>
      <c r="I2094" t="s">
        <v>9</v>
      </c>
      <c r="J2094" s="35">
        <v>5000</v>
      </c>
      <c r="K2094" s="35">
        <v>40000</v>
      </c>
    </row>
    <row r="2095" spans="1:11" x14ac:dyDescent="0.25">
      <c r="A2095">
        <v>2090</v>
      </c>
      <c r="B2095" t="s">
        <v>1135</v>
      </c>
      <c r="C2095" t="s">
        <v>5774</v>
      </c>
      <c r="D2095" t="s">
        <v>4833</v>
      </c>
      <c r="E2095" t="s">
        <v>5775</v>
      </c>
      <c r="F2095" s="40">
        <v>45223</v>
      </c>
      <c r="G2095" t="s">
        <v>489</v>
      </c>
      <c r="H2095" t="s">
        <v>488</v>
      </c>
      <c r="I2095" t="s">
        <v>9</v>
      </c>
      <c r="J2095" s="35">
        <v>10000</v>
      </c>
      <c r="K2095" s="35">
        <v>100000</v>
      </c>
    </row>
    <row r="2096" spans="1:11" x14ac:dyDescent="0.25">
      <c r="A2096">
        <v>2091</v>
      </c>
      <c r="B2096" t="s">
        <v>1115</v>
      </c>
      <c r="C2096" t="s">
        <v>5776</v>
      </c>
      <c r="D2096" t="s">
        <v>4827</v>
      </c>
      <c r="E2096" t="s">
        <v>5777</v>
      </c>
      <c r="F2096" s="40">
        <v>45223</v>
      </c>
      <c r="G2096" t="s">
        <v>481</v>
      </c>
      <c r="H2096" t="s">
        <v>480</v>
      </c>
      <c r="I2096" t="s">
        <v>9</v>
      </c>
      <c r="J2096" s="35">
        <v>10000</v>
      </c>
      <c r="K2096" s="35">
        <v>60000</v>
      </c>
    </row>
    <row r="2097" spans="1:11" x14ac:dyDescent="0.25">
      <c r="A2097">
        <v>2092</v>
      </c>
      <c r="B2097" t="s">
        <v>1171</v>
      </c>
      <c r="C2097" t="s">
        <v>5778</v>
      </c>
      <c r="D2097" t="s">
        <v>5680</v>
      </c>
      <c r="E2097" t="s">
        <v>5779</v>
      </c>
      <c r="F2097" s="40">
        <v>45223</v>
      </c>
      <c r="G2097" t="s">
        <v>203</v>
      </c>
      <c r="H2097" t="s">
        <v>202</v>
      </c>
      <c r="I2097" t="s">
        <v>9</v>
      </c>
      <c r="J2097" s="35">
        <v>10000</v>
      </c>
      <c r="K2097" s="35">
        <v>40000</v>
      </c>
    </row>
    <row r="2098" spans="1:11" x14ac:dyDescent="0.25">
      <c r="A2098">
        <v>2093</v>
      </c>
      <c r="B2098" t="s">
        <v>5780</v>
      </c>
      <c r="C2098" t="s">
        <v>5781</v>
      </c>
      <c r="D2098" t="s">
        <v>5782</v>
      </c>
      <c r="E2098" t="s">
        <v>5783</v>
      </c>
      <c r="F2098" s="40">
        <v>45223</v>
      </c>
      <c r="G2098" t="s">
        <v>770</v>
      </c>
      <c r="H2098" t="s">
        <v>769</v>
      </c>
      <c r="I2098" t="s">
        <v>10</v>
      </c>
      <c r="J2098" s="35">
        <v>200000</v>
      </c>
      <c r="K2098" s="35">
        <v>-150000</v>
      </c>
    </row>
    <row r="2099" spans="1:11" x14ac:dyDescent="0.25">
      <c r="A2099">
        <v>2094</v>
      </c>
      <c r="B2099" t="s">
        <v>5784</v>
      </c>
      <c r="C2099" t="s">
        <v>5785</v>
      </c>
      <c r="D2099" t="s">
        <v>4600</v>
      </c>
      <c r="E2099" t="s">
        <v>5786</v>
      </c>
      <c r="F2099" s="40">
        <v>45223</v>
      </c>
      <c r="G2099" t="s">
        <v>221</v>
      </c>
      <c r="H2099" t="s">
        <v>220</v>
      </c>
      <c r="I2099" t="s">
        <v>10</v>
      </c>
      <c r="J2099" s="35">
        <v>195000</v>
      </c>
      <c r="K2099" s="35">
        <v>-195000</v>
      </c>
    </row>
    <row r="2100" spans="1:11" x14ac:dyDescent="0.25">
      <c r="A2100">
        <v>2095</v>
      </c>
      <c r="B2100" t="s">
        <v>4163</v>
      </c>
      <c r="C2100" t="s">
        <v>5787</v>
      </c>
      <c r="D2100" t="s">
        <v>4753</v>
      </c>
      <c r="E2100" t="s">
        <v>5788</v>
      </c>
      <c r="F2100" s="40">
        <v>45223</v>
      </c>
      <c r="G2100" t="s">
        <v>2399</v>
      </c>
      <c r="H2100" t="s">
        <v>2398</v>
      </c>
      <c r="I2100" t="s">
        <v>10</v>
      </c>
      <c r="J2100" s="35">
        <v>36000</v>
      </c>
      <c r="K2100" s="35">
        <v>-36000</v>
      </c>
    </row>
    <row r="2101" spans="1:11" x14ac:dyDescent="0.25">
      <c r="A2101">
        <v>2096</v>
      </c>
      <c r="B2101" t="s">
        <v>5789</v>
      </c>
      <c r="C2101" t="s">
        <v>5790</v>
      </c>
      <c r="D2101" t="s">
        <v>4756</v>
      </c>
      <c r="E2101" t="s">
        <v>5791</v>
      </c>
      <c r="F2101" s="40">
        <v>45223</v>
      </c>
      <c r="G2101" t="s">
        <v>858</v>
      </c>
      <c r="H2101" t="s">
        <v>857</v>
      </c>
      <c r="I2101" t="s">
        <v>10</v>
      </c>
      <c r="J2101" s="35">
        <v>30000</v>
      </c>
      <c r="K2101" s="35">
        <v>-30000</v>
      </c>
    </row>
    <row r="2102" spans="1:11" x14ac:dyDescent="0.25">
      <c r="A2102">
        <v>2097</v>
      </c>
      <c r="B2102" t="s">
        <v>525</v>
      </c>
      <c r="C2102" t="s">
        <v>5792</v>
      </c>
      <c r="D2102" t="s">
        <v>5793</v>
      </c>
      <c r="E2102" t="s">
        <v>5794</v>
      </c>
      <c r="F2102" s="40">
        <v>45224</v>
      </c>
      <c r="G2102" t="s">
        <v>279</v>
      </c>
      <c r="H2102" t="s">
        <v>278</v>
      </c>
      <c r="I2102" t="s">
        <v>9</v>
      </c>
      <c r="J2102" s="35">
        <v>10000</v>
      </c>
      <c r="K2102" s="35">
        <v>270000</v>
      </c>
    </row>
    <row r="2103" spans="1:11" x14ac:dyDescent="0.25">
      <c r="A2103">
        <v>2098</v>
      </c>
      <c r="B2103" t="s">
        <v>1218</v>
      </c>
      <c r="C2103" t="s">
        <v>5795</v>
      </c>
      <c r="D2103" t="s">
        <v>5147</v>
      </c>
      <c r="E2103" t="s">
        <v>5796</v>
      </c>
      <c r="F2103" s="40">
        <v>45224</v>
      </c>
      <c r="G2103" t="s">
        <v>303</v>
      </c>
      <c r="H2103" t="s">
        <v>302</v>
      </c>
      <c r="I2103" t="s">
        <v>9</v>
      </c>
      <c r="J2103" s="35">
        <v>60000</v>
      </c>
      <c r="K2103" s="35">
        <v>270000</v>
      </c>
    </row>
    <row r="2104" spans="1:11" x14ac:dyDescent="0.25">
      <c r="A2104">
        <v>2099</v>
      </c>
      <c r="B2104" t="s">
        <v>5454</v>
      </c>
      <c r="C2104" t="s">
        <v>5797</v>
      </c>
      <c r="D2104" t="s">
        <v>5456</v>
      </c>
      <c r="E2104" t="s">
        <v>5798</v>
      </c>
      <c r="F2104" s="40">
        <v>45224</v>
      </c>
      <c r="G2104" t="s">
        <v>5449</v>
      </c>
      <c r="H2104" t="s">
        <v>5448</v>
      </c>
      <c r="I2104" t="s">
        <v>9</v>
      </c>
      <c r="J2104" s="35">
        <v>200000</v>
      </c>
      <c r="K2104" s="35">
        <v>900000</v>
      </c>
    </row>
    <row r="2105" spans="1:11" x14ac:dyDescent="0.25">
      <c r="A2105">
        <v>2100</v>
      </c>
      <c r="B2105" t="s">
        <v>3422</v>
      </c>
      <c r="C2105" t="s">
        <v>5799</v>
      </c>
      <c r="D2105" t="s">
        <v>4492</v>
      </c>
      <c r="E2105" t="s">
        <v>5800</v>
      </c>
      <c r="F2105" s="40">
        <v>45224</v>
      </c>
      <c r="G2105" t="s">
        <v>2742</v>
      </c>
      <c r="H2105" t="s">
        <v>2741</v>
      </c>
      <c r="I2105" t="s">
        <v>9</v>
      </c>
      <c r="J2105" s="35">
        <v>5000</v>
      </c>
      <c r="K2105" s="35">
        <v>160000</v>
      </c>
    </row>
    <row r="2106" spans="1:11" x14ac:dyDescent="0.25">
      <c r="A2106">
        <v>2101</v>
      </c>
      <c r="B2106" t="s">
        <v>3304</v>
      </c>
      <c r="C2106" t="s">
        <v>5801</v>
      </c>
      <c r="D2106" t="s">
        <v>5610</v>
      </c>
      <c r="E2106" t="s">
        <v>5802</v>
      </c>
      <c r="F2106" s="40">
        <v>45224</v>
      </c>
      <c r="G2106" t="s">
        <v>3223</v>
      </c>
      <c r="H2106" t="s">
        <v>3222</v>
      </c>
      <c r="I2106" t="s">
        <v>9</v>
      </c>
      <c r="J2106" s="35">
        <v>5000</v>
      </c>
      <c r="K2106" s="35">
        <v>45000</v>
      </c>
    </row>
    <row r="2107" spans="1:11" x14ac:dyDescent="0.25">
      <c r="A2107">
        <v>2102</v>
      </c>
      <c r="B2107" t="s">
        <v>2269</v>
      </c>
      <c r="C2107" t="s">
        <v>5803</v>
      </c>
      <c r="D2107" t="s">
        <v>4886</v>
      </c>
      <c r="E2107" t="s">
        <v>5804</v>
      </c>
      <c r="F2107" s="40">
        <v>45224</v>
      </c>
      <c r="G2107" t="s">
        <v>1333</v>
      </c>
      <c r="H2107" t="s">
        <v>1332</v>
      </c>
      <c r="I2107" t="s">
        <v>9</v>
      </c>
      <c r="J2107" s="35">
        <v>5000</v>
      </c>
      <c r="K2107" s="35">
        <v>100000</v>
      </c>
    </row>
    <row r="2108" spans="1:11" x14ac:dyDescent="0.25">
      <c r="A2108">
        <v>2103</v>
      </c>
      <c r="B2108" t="s">
        <v>2552</v>
      </c>
      <c r="C2108" t="s">
        <v>5805</v>
      </c>
      <c r="D2108" t="s">
        <v>5271</v>
      </c>
      <c r="E2108" t="s">
        <v>5806</v>
      </c>
      <c r="F2108" s="40">
        <v>45224</v>
      </c>
      <c r="G2108" t="s">
        <v>1327</v>
      </c>
      <c r="H2108" t="s">
        <v>1326</v>
      </c>
      <c r="I2108" t="s">
        <v>9</v>
      </c>
      <c r="J2108" s="35">
        <v>5000</v>
      </c>
      <c r="K2108" s="35">
        <v>65000</v>
      </c>
    </row>
    <row r="2109" spans="1:11" x14ac:dyDescent="0.25">
      <c r="A2109">
        <v>2104</v>
      </c>
      <c r="B2109" t="s">
        <v>2265</v>
      </c>
      <c r="C2109" t="s">
        <v>5807</v>
      </c>
      <c r="D2109" t="s">
        <v>4895</v>
      </c>
      <c r="E2109" t="s">
        <v>5808</v>
      </c>
      <c r="F2109" s="40">
        <v>45224</v>
      </c>
      <c r="G2109" t="s">
        <v>1323</v>
      </c>
      <c r="H2109" t="s">
        <v>1322</v>
      </c>
      <c r="I2109" t="s">
        <v>9</v>
      </c>
      <c r="J2109" s="35">
        <v>15000</v>
      </c>
      <c r="K2109" s="35">
        <v>175000</v>
      </c>
    </row>
    <row r="2110" spans="1:11" x14ac:dyDescent="0.25">
      <c r="A2110">
        <v>2105</v>
      </c>
      <c r="B2110" t="s">
        <v>2294</v>
      </c>
      <c r="C2110" t="s">
        <v>5809</v>
      </c>
      <c r="D2110" t="s">
        <v>4630</v>
      </c>
      <c r="E2110" t="s">
        <v>5810</v>
      </c>
      <c r="F2110" s="40">
        <v>45224</v>
      </c>
      <c r="G2110" t="s">
        <v>1343</v>
      </c>
      <c r="H2110" t="s">
        <v>1342</v>
      </c>
      <c r="I2110" t="s">
        <v>9</v>
      </c>
      <c r="J2110" s="35">
        <v>10000</v>
      </c>
      <c r="K2110" s="35">
        <v>85000</v>
      </c>
    </row>
    <row r="2111" spans="1:11" x14ac:dyDescent="0.25">
      <c r="A2111">
        <v>2106</v>
      </c>
      <c r="B2111" t="s">
        <v>599</v>
      </c>
      <c r="C2111" t="s">
        <v>5811</v>
      </c>
      <c r="D2111" t="s">
        <v>4519</v>
      </c>
      <c r="E2111" t="s">
        <v>5812</v>
      </c>
      <c r="F2111" s="40">
        <v>45224</v>
      </c>
      <c r="G2111" t="s">
        <v>157</v>
      </c>
      <c r="H2111" t="s">
        <v>156</v>
      </c>
      <c r="I2111" t="s">
        <v>9</v>
      </c>
      <c r="J2111" s="35">
        <v>15000</v>
      </c>
      <c r="K2111" s="35">
        <v>60000</v>
      </c>
    </row>
    <row r="2112" spans="1:11" x14ac:dyDescent="0.25">
      <c r="A2112">
        <v>2107</v>
      </c>
      <c r="B2112" t="s">
        <v>587</v>
      </c>
      <c r="C2112" t="s">
        <v>5813</v>
      </c>
      <c r="D2112" t="s">
        <v>4513</v>
      </c>
      <c r="E2112" t="s">
        <v>5814</v>
      </c>
      <c r="F2112" s="40">
        <v>45224</v>
      </c>
      <c r="G2112" t="s">
        <v>168</v>
      </c>
      <c r="H2112" t="s">
        <v>167</v>
      </c>
      <c r="I2112" t="s">
        <v>9</v>
      </c>
      <c r="J2112" s="35">
        <v>10000</v>
      </c>
      <c r="K2112" s="35">
        <v>190000</v>
      </c>
    </row>
    <row r="2113" spans="1:11" x14ac:dyDescent="0.25">
      <c r="A2113">
        <v>2108</v>
      </c>
      <c r="B2113" t="s">
        <v>555</v>
      </c>
      <c r="C2113" t="s">
        <v>5815</v>
      </c>
      <c r="D2113" t="s">
        <v>4525</v>
      </c>
      <c r="E2113" t="s">
        <v>5816</v>
      </c>
      <c r="F2113" s="40">
        <v>45224</v>
      </c>
      <c r="G2113" t="s">
        <v>187</v>
      </c>
      <c r="H2113" t="s">
        <v>186</v>
      </c>
      <c r="I2113" t="s">
        <v>9</v>
      </c>
      <c r="J2113" s="35">
        <v>5000</v>
      </c>
      <c r="K2113" s="35">
        <v>175000</v>
      </c>
    </row>
    <row r="2114" spans="1:11" x14ac:dyDescent="0.25">
      <c r="A2114">
        <v>2109</v>
      </c>
      <c r="B2114" t="s">
        <v>567</v>
      </c>
      <c r="C2114" t="s">
        <v>5817</v>
      </c>
      <c r="D2114" t="s">
        <v>4501</v>
      </c>
      <c r="E2114" t="s">
        <v>5818</v>
      </c>
      <c r="F2114" s="40">
        <v>45224</v>
      </c>
      <c r="G2114" t="s">
        <v>171</v>
      </c>
      <c r="H2114" t="s">
        <v>170</v>
      </c>
      <c r="I2114" t="s">
        <v>9</v>
      </c>
      <c r="J2114" s="35">
        <v>5000</v>
      </c>
      <c r="K2114" s="35">
        <v>130000</v>
      </c>
    </row>
    <row r="2115" spans="1:11" x14ac:dyDescent="0.25">
      <c r="A2115">
        <v>2110</v>
      </c>
      <c r="B2115" t="s">
        <v>579</v>
      </c>
      <c r="C2115" t="s">
        <v>5819</v>
      </c>
      <c r="D2115" t="s">
        <v>5772</v>
      </c>
      <c r="E2115" t="s">
        <v>5820</v>
      </c>
      <c r="F2115" s="40">
        <v>45224</v>
      </c>
      <c r="G2115" t="s">
        <v>181</v>
      </c>
      <c r="H2115" t="s">
        <v>180</v>
      </c>
      <c r="I2115" t="s">
        <v>9</v>
      </c>
      <c r="J2115" s="35">
        <v>5000</v>
      </c>
      <c r="K2115" s="35">
        <v>45000</v>
      </c>
    </row>
    <row r="2116" spans="1:11" x14ac:dyDescent="0.25">
      <c r="A2116">
        <v>2111</v>
      </c>
      <c r="B2116" t="s">
        <v>1171</v>
      </c>
      <c r="C2116" t="s">
        <v>5821</v>
      </c>
      <c r="D2116" t="s">
        <v>5680</v>
      </c>
      <c r="E2116" t="s">
        <v>5822</v>
      </c>
      <c r="F2116" s="40">
        <v>45224</v>
      </c>
      <c r="G2116" t="s">
        <v>203</v>
      </c>
      <c r="H2116" t="s">
        <v>202</v>
      </c>
      <c r="I2116" t="s">
        <v>9</v>
      </c>
      <c r="J2116" s="35">
        <v>5000</v>
      </c>
      <c r="K2116" s="35">
        <v>40000</v>
      </c>
    </row>
    <row r="2117" spans="1:11" x14ac:dyDescent="0.25">
      <c r="A2117">
        <v>2112</v>
      </c>
      <c r="B2117" t="s">
        <v>2781</v>
      </c>
      <c r="C2117" t="s">
        <v>5823</v>
      </c>
      <c r="D2117" t="s">
        <v>4522</v>
      </c>
      <c r="E2117" t="s">
        <v>5824</v>
      </c>
      <c r="F2117" s="40">
        <v>45224</v>
      </c>
      <c r="G2117" t="s">
        <v>191</v>
      </c>
      <c r="H2117" t="s">
        <v>190</v>
      </c>
      <c r="I2117" t="s">
        <v>9</v>
      </c>
      <c r="J2117" s="35">
        <v>10000</v>
      </c>
      <c r="K2117" s="35">
        <v>125000</v>
      </c>
    </row>
    <row r="2118" spans="1:11" x14ac:dyDescent="0.25">
      <c r="A2118">
        <v>2113</v>
      </c>
      <c r="B2118" t="s">
        <v>5825</v>
      </c>
      <c r="C2118" t="s">
        <v>5826</v>
      </c>
      <c r="D2118" t="s">
        <v>5034</v>
      </c>
      <c r="E2118" t="s">
        <v>5827</v>
      </c>
      <c r="F2118" s="40">
        <v>45224</v>
      </c>
      <c r="G2118" t="s">
        <v>1347</v>
      </c>
      <c r="H2118" t="s">
        <v>1346</v>
      </c>
      <c r="I2118" t="s">
        <v>10</v>
      </c>
      <c r="J2118" s="35">
        <v>15000</v>
      </c>
      <c r="K2118" s="35">
        <v>25000</v>
      </c>
    </row>
    <row r="2119" spans="1:11" x14ac:dyDescent="0.25">
      <c r="A2119">
        <v>2114</v>
      </c>
      <c r="B2119" t="s">
        <v>4711</v>
      </c>
      <c r="C2119" t="s">
        <v>5828</v>
      </c>
      <c r="D2119" t="s">
        <v>4591</v>
      </c>
      <c r="E2119" t="s">
        <v>5829</v>
      </c>
      <c r="F2119" s="40">
        <v>45224</v>
      </c>
      <c r="G2119" t="s">
        <v>115</v>
      </c>
      <c r="H2119" t="s">
        <v>114</v>
      </c>
      <c r="I2119" t="s">
        <v>10</v>
      </c>
      <c r="J2119" s="35">
        <v>25000</v>
      </c>
      <c r="K2119" s="35">
        <v>75000</v>
      </c>
    </row>
    <row r="2120" spans="1:11" x14ac:dyDescent="0.25">
      <c r="A2120">
        <v>2115</v>
      </c>
      <c r="B2120" t="e">
        <v>#N/A</v>
      </c>
      <c r="C2120" t="s">
        <v>5830</v>
      </c>
      <c r="D2120" t="s">
        <v>4621</v>
      </c>
      <c r="E2120" t="e">
        <v>#N/A</v>
      </c>
      <c r="F2120" s="40">
        <v>45224</v>
      </c>
      <c r="G2120" t="s">
        <v>231</v>
      </c>
      <c r="H2120" t="s">
        <v>230</v>
      </c>
      <c r="I2120">
        <v>0</v>
      </c>
      <c r="J2120" s="35">
        <v>5000</v>
      </c>
      <c r="K2120" s="35">
        <v>90000</v>
      </c>
    </row>
    <row r="2121" spans="1:11" x14ac:dyDescent="0.25">
      <c r="A2121">
        <v>2116</v>
      </c>
      <c r="B2121" t="e">
        <v>#N/A</v>
      </c>
      <c r="C2121" t="s">
        <v>5831</v>
      </c>
      <c r="D2121" t="s">
        <v>4965</v>
      </c>
      <c r="E2121" t="e">
        <v>#N/A</v>
      </c>
      <c r="F2121" s="40">
        <v>45224</v>
      </c>
      <c r="G2121" t="s">
        <v>259</v>
      </c>
      <c r="H2121" t="s">
        <v>258</v>
      </c>
      <c r="I2121">
        <v>0</v>
      </c>
      <c r="J2121" s="35">
        <v>5000</v>
      </c>
      <c r="K2121" s="35">
        <v>14000</v>
      </c>
    </row>
    <row r="2122" spans="1:11" x14ac:dyDescent="0.25">
      <c r="A2122">
        <v>2117</v>
      </c>
      <c r="B2122" t="e">
        <v>#N/A</v>
      </c>
      <c r="C2122" t="s">
        <v>5832</v>
      </c>
      <c r="D2122" t="s">
        <v>4965</v>
      </c>
      <c r="E2122" t="e">
        <v>#N/A</v>
      </c>
      <c r="F2122" s="40">
        <v>45224</v>
      </c>
      <c r="G2122" t="s">
        <v>259</v>
      </c>
      <c r="H2122" t="s">
        <v>258</v>
      </c>
      <c r="I2122">
        <v>0</v>
      </c>
      <c r="J2122" s="35">
        <v>5000</v>
      </c>
      <c r="K2122" s="35">
        <v>14000</v>
      </c>
    </row>
    <row r="2123" spans="1:11" x14ac:dyDescent="0.25">
      <c r="A2123">
        <v>2118</v>
      </c>
      <c r="B2123" t="e">
        <v>#N/A</v>
      </c>
      <c r="C2123" t="s">
        <v>5833</v>
      </c>
      <c r="D2123" t="s">
        <v>4576</v>
      </c>
      <c r="E2123" t="e">
        <v>#N/A</v>
      </c>
      <c r="F2123" s="40">
        <v>45224</v>
      </c>
      <c r="G2123" t="s">
        <v>127</v>
      </c>
      <c r="H2123" t="s">
        <v>126</v>
      </c>
      <c r="I2123">
        <v>0</v>
      </c>
      <c r="J2123" s="35">
        <v>5000</v>
      </c>
      <c r="K2123" s="35">
        <v>136000</v>
      </c>
    </row>
    <row r="2124" spans="1:11" x14ac:dyDescent="0.25">
      <c r="A2124">
        <v>2119</v>
      </c>
      <c r="B2124" t="e">
        <v>#N/A</v>
      </c>
      <c r="C2124" t="s">
        <v>5834</v>
      </c>
      <c r="D2124" t="s">
        <v>4579</v>
      </c>
      <c r="E2124" t="e">
        <v>#N/A</v>
      </c>
      <c r="F2124" s="40">
        <v>45224</v>
      </c>
      <c r="G2124" t="s">
        <v>123</v>
      </c>
      <c r="H2124" t="s">
        <v>122</v>
      </c>
      <c r="I2124">
        <v>0</v>
      </c>
      <c r="J2124" s="35">
        <v>5000</v>
      </c>
      <c r="K2124" s="35">
        <v>121000</v>
      </c>
    </row>
    <row r="2125" spans="1:11" x14ac:dyDescent="0.25">
      <c r="A2125">
        <v>2120</v>
      </c>
      <c r="B2125" t="e">
        <v>#N/A</v>
      </c>
      <c r="C2125" t="s">
        <v>5835</v>
      </c>
      <c r="D2125" t="s">
        <v>5586</v>
      </c>
      <c r="E2125" t="e">
        <v>#N/A</v>
      </c>
      <c r="F2125" s="40">
        <v>45224</v>
      </c>
      <c r="G2125" t="s">
        <v>5539</v>
      </c>
      <c r="H2125" t="s">
        <v>5538</v>
      </c>
      <c r="I2125">
        <v>0</v>
      </c>
      <c r="J2125" s="35">
        <v>25000</v>
      </c>
      <c r="K2125" s="35">
        <v>200000</v>
      </c>
    </row>
    <row r="2126" spans="1:11" x14ac:dyDescent="0.25">
      <c r="A2126">
        <v>2121</v>
      </c>
      <c r="B2126" t="e">
        <v>#N/A</v>
      </c>
      <c r="C2126" t="s">
        <v>5836</v>
      </c>
      <c r="D2126" t="s">
        <v>4833</v>
      </c>
      <c r="E2126" t="e">
        <v>#N/A</v>
      </c>
      <c r="F2126" s="40">
        <v>45224</v>
      </c>
      <c r="G2126" t="s">
        <v>489</v>
      </c>
      <c r="H2126" t="s">
        <v>488</v>
      </c>
      <c r="I2126">
        <v>0</v>
      </c>
      <c r="J2126" s="35">
        <v>10000</v>
      </c>
      <c r="K2126" s="35">
        <v>100000</v>
      </c>
    </row>
    <row r="2127" spans="1:11" x14ac:dyDescent="0.25">
      <c r="A2127">
        <v>2122</v>
      </c>
      <c r="B2127" t="e">
        <v>#N/A</v>
      </c>
      <c r="C2127" t="s">
        <v>5837</v>
      </c>
      <c r="D2127" t="s">
        <v>4627</v>
      </c>
      <c r="E2127" t="e">
        <v>#N/A</v>
      </c>
      <c r="F2127" s="40">
        <v>45224</v>
      </c>
      <c r="G2127" t="s">
        <v>237</v>
      </c>
      <c r="H2127" t="s">
        <v>236</v>
      </c>
      <c r="I2127">
        <v>0</v>
      </c>
      <c r="J2127" s="35">
        <v>5000</v>
      </c>
      <c r="K2127" s="35">
        <v>110000</v>
      </c>
    </row>
    <row r="2128" spans="1:11" x14ac:dyDescent="0.25">
      <c r="A2128">
        <v>2123</v>
      </c>
      <c r="B2128" t="e">
        <v>#N/A</v>
      </c>
      <c r="C2128" t="s">
        <v>5838</v>
      </c>
      <c r="D2128" t="s">
        <v>4627</v>
      </c>
      <c r="E2128" t="e">
        <v>#N/A</v>
      </c>
      <c r="F2128" s="40">
        <v>45224</v>
      </c>
      <c r="G2128" t="s">
        <v>237</v>
      </c>
      <c r="H2128" t="s">
        <v>236</v>
      </c>
      <c r="I2128">
        <v>0</v>
      </c>
      <c r="J2128" s="35">
        <v>5000</v>
      </c>
      <c r="K2128" s="35">
        <v>110000</v>
      </c>
    </row>
    <row r="2129" spans="1:11" x14ac:dyDescent="0.25">
      <c r="A2129">
        <v>2124</v>
      </c>
      <c r="B2129" t="s">
        <v>675</v>
      </c>
      <c r="C2129" t="s">
        <v>5839</v>
      </c>
      <c r="D2129" t="s">
        <v>4627</v>
      </c>
      <c r="E2129" t="s">
        <v>5840</v>
      </c>
      <c r="F2129" s="40">
        <v>45224</v>
      </c>
      <c r="G2129" t="s">
        <v>237</v>
      </c>
      <c r="H2129" t="s">
        <v>236</v>
      </c>
      <c r="I2129" t="s">
        <v>9</v>
      </c>
      <c r="J2129" s="35">
        <v>5000</v>
      </c>
      <c r="K2129" s="35">
        <v>115000</v>
      </c>
    </row>
    <row r="2130" spans="1:11" x14ac:dyDescent="0.25">
      <c r="A2130">
        <v>2125</v>
      </c>
      <c r="B2130" t="s">
        <v>1135</v>
      </c>
      <c r="C2130" t="s">
        <v>5841</v>
      </c>
      <c r="D2130" t="s">
        <v>4833</v>
      </c>
      <c r="E2130" t="s">
        <v>5842</v>
      </c>
      <c r="F2130" s="40">
        <v>45224</v>
      </c>
      <c r="G2130" t="s">
        <v>489</v>
      </c>
      <c r="H2130" t="s">
        <v>488</v>
      </c>
      <c r="I2130" t="s">
        <v>9</v>
      </c>
      <c r="J2130" s="35">
        <v>10000</v>
      </c>
      <c r="K2130" s="35">
        <v>110000</v>
      </c>
    </row>
    <row r="2131" spans="1:11" x14ac:dyDescent="0.25">
      <c r="A2131">
        <v>2126</v>
      </c>
      <c r="B2131" t="s">
        <v>1580</v>
      </c>
      <c r="C2131" t="s">
        <v>5843</v>
      </c>
      <c r="D2131" t="s">
        <v>4637</v>
      </c>
      <c r="E2131" t="s">
        <v>5844</v>
      </c>
      <c r="F2131" s="40">
        <v>45224</v>
      </c>
      <c r="G2131" t="s">
        <v>497</v>
      </c>
      <c r="H2131" t="s">
        <v>496</v>
      </c>
      <c r="I2131" t="s">
        <v>9</v>
      </c>
      <c r="J2131" s="35">
        <v>66000</v>
      </c>
      <c r="K2131" s="35">
        <v>535000</v>
      </c>
    </row>
    <row r="2132" spans="1:11" x14ac:dyDescent="0.25">
      <c r="A2132">
        <v>2127</v>
      </c>
      <c r="B2132" t="s">
        <v>5845</v>
      </c>
      <c r="C2132" t="s">
        <v>5846</v>
      </c>
      <c r="D2132" t="s">
        <v>4690</v>
      </c>
      <c r="E2132" t="s">
        <v>5847</v>
      </c>
      <c r="F2132" s="40">
        <v>45224</v>
      </c>
      <c r="G2132" t="s">
        <v>321</v>
      </c>
      <c r="H2132" t="s">
        <v>320</v>
      </c>
      <c r="I2132" t="s">
        <v>10</v>
      </c>
      <c r="J2132" s="35">
        <v>100000</v>
      </c>
      <c r="K2132" s="35">
        <v>39000</v>
      </c>
    </row>
    <row r="2133" spans="1:11" x14ac:dyDescent="0.25">
      <c r="A2133">
        <v>2128</v>
      </c>
      <c r="B2133" t="s">
        <v>3756</v>
      </c>
      <c r="C2133" t="s">
        <v>5848</v>
      </c>
      <c r="D2133" t="s">
        <v>4640</v>
      </c>
      <c r="E2133" t="s">
        <v>5849</v>
      </c>
      <c r="F2133" s="40">
        <v>45225</v>
      </c>
      <c r="G2133" t="s">
        <v>503</v>
      </c>
      <c r="H2133" t="s">
        <v>502</v>
      </c>
      <c r="I2133" t="s">
        <v>9</v>
      </c>
      <c r="J2133" s="35">
        <v>11000</v>
      </c>
      <c r="K2133" s="35">
        <v>156000</v>
      </c>
    </row>
    <row r="2134" spans="1:11" x14ac:dyDescent="0.25">
      <c r="A2134">
        <v>2129</v>
      </c>
      <c r="B2134" t="s">
        <v>1580</v>
      </c>
      <c r="C2134" t="s">
        <v>5850</v>
      </c>
      <c r="D2134" t="s">
        <v>4637</v>
      </c>
      <c r="E2134" t="s">
        <v>5851</v>
      </c>
      <c r="F2134" s="40">
        <v>45225</v>
      </c>
      <c r="G2134" t="s">
        <v>497</v>
      </c>
      <c r="H2134" t="s">
        <v>496</v>
      </c>
      <c r="I2134" t="s">
        <v>9</v>
      </c>
      <c r="J2134" s="35">
        <v>10000</v>
      </c>
      <c r="K2134" s="35">
        <v>489000</v>
      </c>
    </row>
    <row r="2135" spans="1:11" x14ac:dyDescent="0.25">
      <c r="A2135">
        <v>2130</v>
      </c>
      <c r="B2135" t="s">
        <v>3422</v>
      </c>
      <c r="C2135" t="s">
        <v>5852</v>
      </c>
      <c r="D2135" t="s">
        <v>4492</v>
      </c>
      <c r="E2135" t="s">
        <v>5853</v>
      </c>
      <c r="F2135" s="40">
        <v>45225</v>
      </c>
      <c r="G2135" t="s">
        <v>2742</v>
      </c>
      <c r="H2135" t="s">
        <v>2741</v>
      </c>
      <c r="I2135" t="s">
        <v>9</v>
      </c>
      <c r="J2135" s="35">
        <v>10000</v>
      </c>
      <c r="K2135" s="35">
        <v>175000</v>
      </c>
    </row>
    <row r="2136" spans="1:11" x14ac:dyDescent="0.25">
      <c r="A2136">
        <v>2131</v>
      </c>
      <c r="B2136" t="s">
        <v>5854</v>
      </c>
      <c r="C2136" t="s">
        <v>5855</v>
      </c>
      <c r="D2136" t="s">
        <v>5856</v>
      </c>
      <c r="E2136" t="s">
        <v>5857</v>
      </c>
      <c r="F2136" s="40">
        <v>45225</v>
      </c>
      <c r="G2136" t="s">
        <v>125</v>
      </c>
      <c r="H2136" t="s">
        <v>124</v>
      </c>
      <c r="I2136" t="s">
        <v>9</v>
      </c>
      <c r="J2136" s="35">
        <v>10000</v>
      </c>
      <c r="K2136" s="35">
        <v>20000</v>
      </c>
    </row>
    <row r="2137" spans="1:11" x14ac:dyDescent="0.25">
      <c r="A2137">
        <v>2132</v>
      </c>
      <c r="B2137" t="s">
        <v>619</v>
      </c>
      <c r="C2137" t="s">
        <v>5858</v>
      </c>
      <c r="D2137" t="s">
        <v>4573</v>
      </c>
      <c r="E2137" t="s">
        <v>5859</v>
      </c>
      <c r="F2137" s="40">
        <v>45225</v>
      </c>
      <c r="G2137" t="s">
        <v>131</v>
      </c>
      <c r="H2137" t="s">
        <v>130</v>
      </c>
      <c r="I2137" t="s">
        <v>9</v>
      </c>
      <c r="J2137" s="35">
        <v>5000</v>
      </c>
      <c r="K2137" s="35">
        <v>60000</v>
      </c>
    </row>
    <row r="2138" spans="1:11" x14ac:dyDescent="0.25">
      <c r="A2138">
        <v>2133</v>
      </c>
      <c r="B2138" t="s">
        <v>1886</v>
      </c>
      <c r="C2138" t="s">
        <v>5860</v>
      </c>
      <c r="D2138" t="s">
        <v>5734</v>
      </c>
      <c r="E2138" t="s">
        <v>5861</v>
      </c>
      <c r="F2138" s="40">
        <v>45225</v>
      </c>
      <c r="G2138" t="s">
        <v>251</v>
      </c>
      <c r="H2138" t="s">
        <v>250</v>
      </c>
      <c r="I2138" t="s">
        <v>9</v>
      </c>
      <c r="J2138" s="35">
        <v>5000</v>
      </c>
      <c r="K2138" s="35">
        <v>40000</v>
      </c>
    </row>
    <row r="2139" spans="1:11" x14ac:dyDescent="0.25">
      <c r="A2139">
        <v>2134</v>
      </c>
      <c r="B2139" t="s">
        <v>953</v>
      </c>
      <c r="C2139" t="s">
        <v>5862</v>
      </c>
      <c r="D2139" t="s">
        <v>4621</v>
      </c>
      <c r="E2139" t="s">
        <v>5863</v>
      </c>
      <c r="F2139" s="40">
        <v>45225</v>
      </c>
      <c r="G2139" t="s">
        <v>231</v>
      </c>
      <c r="H2139" t="s">
        <v>230</v>
      </c>
      <c r="I2139" t="s">
        <v>9</v>
      </c>
      <c r="J2139" s="35">
        <v>15000</v>
      </c>
      <c r="K2139" s="35">
        <v>115000</v>
      </c>
    </row>
    <row r="2140" spans="1:11" x14ac:dyDescent="0.25">
      <c r="A2140">
        <v>2135</v>
      </c>
      <c r="B2140" t="s">
        <v>1003</v>
      </c>
      <c r="C2140" t="s">
        <v>5864</v>
      </c>
      <c r="D2140" t="s">
        <v>4597</v>
      </c>
      <c r="E2140" t="s">
        <v>5865</v>
      </c>
      <c r="F2140" s="40">
        <v>45225</v>
      </c>
      <c r="G2140" t="s">
        <v>149</v>
      </c>
      <c r="H2140" t="s">
        <v>148</v>
      </c>
      <c r="I2140" t="s">
        <v>9</v>
      </c>
      <c r="J2140" s="35">
        <v>5000</v>
      </c>
      <c r="K2140" s="35">
        <v>180000</v>
      </c>
    </row>
    <row r="2141" spans="1:11" x14ac:dyDescent="0.25">
      <c r="A2141">
        <v>2136</v>
      </c>
      <c r="B2141" t="s">
        <v>2265</v>
      </c>
      <c r="C2141" t="s">
        <v>5866</v>
      </c>
      <c r="D2141" t="s">
        <v>4895</v>
      </c>
      <c r="E2141" t="s">
        <v>5867</v>
      </c>
      <c r="F2141" s="40">
        <v>45225</v>
      </c>
      <c r="G2141" t="s">
        <v>1323</v>
      </c>
      <c r="H2141" t="s">
        <v>1322</v>
      </c>
      <c r="I2141" t="s">
        <v>9</v>
      </c>
      <c r="J2141" s="35">
        <v>10000</v>
      </c>
      <c r="K2141" s="35">
        <v>180000</v>
      </c>
    </row>
    <row r="2142" spans="1:11" x14ac:dyDescent="0.25">
      <c r="A2142">
        <v>2137</v>
      </c>
      <c r="B2142" t="s">
        <v>2306</v>
      </c>
      <c r="C2142" t="s">
        <v>5868</v>
      </c>
      <c r="D2142" t="s">
        <v>5034</v>
      </c>
      <c r="E2142" t="s">
        <v>5869</v>
      </c>
      <c r="F2142" s="40">
        <v>45225</v>
      </c>
      <c r="G2142" t="s">
        <v>1347</v>
      </c>
      <c r="H2142" t="s">
        <v>1346</v>
      </c>
      <c r="I2142" t="s">
        <v>9</v>
      </c>
      <c r="J2142" s="35">
        <v>10000</v>
      </c>
      <c r="K2142" s="35">
        <v>60000</v>
      </c>
    </row>
    <row r="2143" spans="1:11" x14ac:dyDescent="0.25">
      <c r="A2143">
        <v>2138</v>
      </c>
      <c r="B2143" t="s">
        <v>3304</v>
      </c>
      <c r="C2143" t="s">
        <v>5870</v>
      </c>
      <c r="D2143" t="s">
        <v>5610</v>
      </c>
      <c r="E2143" t="s">
        <v>5871</v>
      </c>
      <c r="F2143" s="40">
        <v>45225</v>
      </c>
      <c r="G2143" t="s">
        <v>3223</v>
      </c>
      <c r="H2143" t="s">
        <v>3222</v>
      </c>
      <c r="I2143" t="s">
        <v>9</v>
      </c>
      <c r="J2143" s="35">
        <v>5000</v>
      </c>
      <c r="K2143" s="35">
        <v>50000</v>
      </c>
    </row>
    <row r="2144" spans="1:11" x14ac:dyDescent="0.25">
      <c r="A2144">
        <v>2139</v>
      </c>
      <c r="B2144" t="s">
        <v>1594</v>
      </c>
      <c r="C2144" t="s">
        <v>5872</v>
      </c>
      <c r="D2144" t="s">
        <v>4847</v>
      </c>
      <c r="E2144" t="s">
        <v>5873</v>
      </c>
      <c r="F2144" s="40">
        <v>45225</v>
      </c>
      <c r="G2144" t="s">
        <v>477</v>
      </c>
      <c r="H2144" t="s">
        <v>476</v>
      </c>
      <c r="I2144" t="s">
        <v>9</v>
      </c>
      <c r="J2144" s="35">
        <v>5000</v>
      </c>
      <c r="K2144" s="35">
        <v>85000</v>
      </c>
    </row>
    <row r="2145" spans="1:11" x14ac:dyDescent="0.25">
      <c r="A2145">
        <v>2140</v>
      </c>
      <c r="B2145" t="s">
        <v>5584</v>
      </c>
      <c r="C2145" t="s">
        <v>5874</v>
      </c>
      <c r="D2145" t="s">
        <v>5586</v>
      </c>
      <c r="E2145" t="s">
        <v>5875</v>
      </c>
      <c r="F2145" s="40">
        <v>45225</v>
      </c>
      <c r="G2145" t="s">
        <v>5539</v>
      </c>
      <c r="H2145" t="s">
        <v>5538</v>
      </c>
      <c r="I2145" t="s">
        <v>9</v>
      </c>
      <c r="J2145" s="35">
        <v>25000</v>
      </c>
      <c r="K2145" s="35">
        <v>225000</v>
      </c>
    </row>
    <row r="2146" spans="1:11" x14ac:dyDescent="0.25">
      <c r="A2146">
        <v>2141</v>
      </c>
      <c r="B2146" t="s">
        <v>5584</v>
      </c>
      <c r="C2146" t="s">
        <v>5876</v>
      </c>
      <c r="D2146" t="s">
        <v>5586</v>
      </c>
      <c r="E2146" t="s">
        <v>5877</v>
      </c>
      <c r="F2146" s="40">
        <v>45225</v>
      </c>
      <c r="G2146" t="s">
        <v>5539</v>
      </c>
      <c r="H2146" t="s">
        <v>5538</v>
      </c>
      <c r="I2146" t="s">
        <v>9</v>
      </c>
      <c r="J2146" s="35">
        <v>17000</v>
      </c>
      <c r="K2146" s="35">
        <v>234000</v>
      </c>
    </row>
    <row r="2147" spans="1:11" x14ac:dyDescent="0.25">
      <c r="A2147">
        <v>2142</v>
      </c>
      <c r="B2147" t="s">
        <v>1155</v>
      </c>
      <c r="C2147" t="s">
        <v>5878</v>
      </c>
      <c r="D2147" t="s">
        <v>4855</v>
      </c>
      <c r="E2147" t="s">
        <v>5879</v>
      </c>
      <c r="F2147" s="40">
        <v>45225</v>
      </c>
      <c r="G2147" t="s">
        <v>483</v>
      </c>
      <c r="H2147" t="s">
        <v>482</v>
      </c>
      <c r="I2147" t="s">
        <v>9</v>
      </c>
      <c r="J2147" s="35">
        <v>10000</v>
      </c>
      <c r="K2147" s="35">
        <v>170000</v>
      </c>
    </row>
    <row r="2148" spans="1:11" x14ac:dyDescent="0.25">
      <c r="A2148">
        <v>2143</v>
      </c>
      <c r="B2148" t="s">
        <v>2294</v>
      </c>
      <c r="C2148" t="s">
        <v>5880</v>
      </c>
      <c r="D2148" t="s">
        <v>4630</v>
      </c>
      <c r="E2148" t="s">
        <v>5881</v>
      </c>
      <c r="F2148" s="40">
        <v>45225</v>
      </c>
      <c r="G2148" t="s">
        <v>1343</v>
      </c>
      <c r="H2148" t="s">
        <v>1342</v>
      </c>
      <c r="I2148" t="s">
        <v>9</v>
      </c>
      <c r="J2148" s="35">
        <v>5000</v>
      </c>
      <c r="K2148" s="35">
        <v>85000</v>
      </c>
    </row>
    <row r="2149" spans="1:11" x14ac:dyDescent="0.25">
      <c r="A2149">
        <v>2144</v>
      </c>
      <c r="B2149" t="s">
        <v>5882</v>
      </c>
      <c r="C2149" t="s">
        <v>5883</v>
      </c>
      <c r="D2149" t="s">
        <v>5502</v>
      </c>
      <c r="E2149" t="s">
        <v>5884</v>
      </c>
      <c r="F2149" s="40">
        <v>45225</v>
      </c>
      <c r="G2149" t="s">
        <v>117</v>
      </c>
      <c r="H2149" t="s">
        <v>116</v>
      </c>
      <c r="I2149" t="s">
        <v>10</v>
      </c>
      <c r="J2149" s="35">
        <v>120000</v>
      </c>
      <c r="K2149" s="35">
        <v>-120000</v>
      </c>
    </row>
    <row r="2150" spans="1:11" x14ac:dyDescent="0.25">
      <c r="A2150">
        <v>2145</v>
      </c>
      <c r="B2150" t="s">
        <v>723</v>
      </c>
      <c r="C2150" t="s">
        <v>5885</v>
      </c>
      <c r="D2150" t="s">
        <v>4687</v>
      </c>
      <c r="E2150" t="s">
        <v>5886</v>
      </c>
      <c r="F2150" s="40">
        <v>45225</v>
      </c>
      <c r="G2150" t="s">
        <v>347</v>
      </c>
      <c r="H2150" t="s">
        <v>346</v>
      </c>
      <c r="I2150" t="s">
        <v>9</v>
      </c>
      <c r="J2150" s="35">
        <v>50000</v>
      </c>
      <c r="K2150" s="35">
        <v>510000</v>
      </c>
    </row>
    <row r="2151" spans="1:11" x14ac:dyDescent="0.25">
      <c r="A2151">
        <v>2146</v>
      </c>
      <c r="B2151" t="s">
        <v>5887</v>
      </c>
      <c r="C2151" t="s">
        <v>5888</v>
      </c>
      <c r="D2151" t="s">
        <v>5889</v>
      </c>
      <c r="E2151" t="s">
        <v>5890</v>
      </c>
      <c r="F2151" s="40">
        <v>45225</v>
      </c>
      <c r="G2151" t="s">
        <v>515</v>
      </c>
      <c r="H2151" t="s">
        <v>514</v>
      </c>
      <c r="I2151" t="s">
        <v>10</v>
      </c>
      <c r="J2151" s="35">
        <v>55000</v>
      </c>
      <c r="K2151" s="35">
        <v>-55000</v>
      </c>
    </row>
    <row r="2152" spans="1:11" x14ac:dyDescent="0.25">
      <c r="A2152">
        <v>2147</v>
      </c>
      <c r="B2152" t="s">
        <v>4668</v>
      </c>
      <c r="C2152" t="s">
        <v>5891</v>
      </c>
      <c r="D2152" t="s">
        <v>4670</v>
      </c>
      <c r="E2152" t="s">
        <v>5892</v>
      </c>
      <c r="F2152" s="40">
        <v>45225</v>
      </c>
      <c r="G2152" t="s">
        <v>513</v>
      </c>
      <c r="H2152" t="s">
        <v>512</v>
      </c>
      <c r="I2152" t="s">
        <v>10</v>
      </c>
      <c r="J2152" s="35">
        <v>100000</v>
      </c>
      <c r="K2152" s="35">
        <v>120000</v>
      </c>
    </row>
    <row r="2153" spans="1:11" x14ac:dyDescent="0.25">
      <c r="A2153">
        <v>2148</v>
      </c>
      <c r="B2153" t="s">
        <v>1147</v>
      </c>
      <c r="C2153" t="s">
        <v>5893</v>
      </c>
      <c r="D2153" t="s">
        <v>4670</v>
      </c>
      <c r="E2153" t="s">
        <v>5894</v>
      </c>
      <c r="F2153" s="40">
        <v>45225</v>
      </c>
      <c r="G2153" t="s">
        <v>513</v>
      </c>
      <c r="H2153" t="s">
        <v>512</v>
      </c>
      <c r="I2153" t="s">
        <v>9</v>
      </c>
      <c r="J2153" s="35">
        <v>10000</v>
      </c>
      <c r="K2153" s="35">
        <v>240000</v>
      </c>
    </row>
    <row r="2154" spans="1:11" x14ac:dyDescent="0.25">
      <c r="A2154">
        <v>2149</v>
      </c>
      <c r="B2154" t="s">
        <v>1147</v>
      </c>
      <c r="C2154" t="s">
        <v>5895</v>
      </c>
      <c r="D2154" t="s">
        <v>4670</v>
      </c>
      <c r="E2154" t="s">
        <v>5896</v>
      </c>
      <c r="F2154" s="40">
        <v>45225</v>
      </c>
      <c r="G2154" t="s">
        <v>513</v>
      </c>
      <c r="H2154" t="s">
        <v>512</v>
      </c>
      <c r="I2154" t="s">
        <v>9</v>
      </c>
      <c r="J2154" s="35">
        <v>0</v>
      </c>
      <c r="K2154" s="35">
        <v>230000</v>
      </c>
    </row>
    <row r="2155" spans="1:11" x14ac:dyDescent="0.25">
      <c r="A2155">
        <v>2150</v>
      </c>
      <c r="B2155" t="s">
        <v>60</v>
      </c>
      <c r="C2155" t="s">
        <v>5897</v>
      </c>
      <c r="D2155" t="s">
        <v>4709</v>
      </c>
      <c r="E2155" t="s">
        <v>5898</v>
      </c>
      <c r="F2155" s="40">
        <v>45225</v>
      </c>
      <c r="G2155" t="s">
        <v>48</v>
      </c>
      <c r="H2155" t="s">
        <v>70</v>
      </c>
      <c r="I2155" t="s">
        <v>10</v>
      </c>
      <c r="J2155" s="35">
        <v>40000</v>
      </c>
      <c r="K2155" s="35">
        <v>10000</v>
      </c>
    </row>
    <row r="2156" spans="1:11" x14ac:dyDescent="0.25">
      <c r="A2156">
        <v>2151</v>
      </c>
      <c r="B2156" t="s">
        <v>5899</v>
      </c>
      <c r="C2156" t="s">
        <v>5900</v>
      </c>
      <c r="D2156" t="s">
        <v>5901</v>
      </c>
      <c r="E2156" t="s">
        <v>5902</v>
      </c>
      <c r="F2156" s="40">
        <v>45226</v>
      </c>
      <c r="G2156" t="s">
        <v>5449</v>
      </c>
      <c r="H2156" t="s">
        <v>5448</v>
      </c>
      <c r="I2156" t="s">
        <v>10</v>
      </c>
      <c r="J2156" s="35">
        <v>300000</v>
      </c>
      <c r="K2156" s="35">
        <v>100000</v>
      </c>
    </row>
    <row r="2157" spans="1:11" x14ac:dyDescent="0.25">
      <c r="A2157">
        <v>2152</v>
      </c>
      <c r="B2157" t="s">
        <v>3422</v>
      </c>
      <c r="C2157" t="s">
        <v>5903</v>
      </c>
      <c r="D2157" t="s">
        <v>4492</v>
      </c>
      <c r="E2157" t="s">
        <v>5904</v>
      </c>
      <c r="F2157" s="40">
        <v>45226</v>
      </c>
      <c r="G2157" t="s">
        <v>2742</v>
      </c>
      <c r="H2157" t="s">
        <v>2741</v>
      </c>
      <c r="I2157" t="s">
        <v>9</v>
      </c>
      <c r="J2157" s="35">
        <v>5000</v>
      </c>
      <c r="K2157" s="35">
        <v>175000</v>
      </c>
    </row>
    <row r="2158" spans="1:11" x14ac:dyDescent="0.25">
      <c r="A2158">
        <v>2153</v>
      </c>
      <c r="B2158" t="s">
        <v>639</v>
      </c>
      <c r="C2158" t="s">
        <v>5905</v>
      </c>
      <c r="D2158" t="s">
        <v>4965</v>
      </c>
      <c r="E2158" t="s">
        <v>5906</v>
      </c>
      <c r="F2158" s="40">
        <v>45226</v>
      </c>
      <c r="G2158" t="s">
        <v>259</v>
      </c>
      <c r="H2158" t="s">
        <v>258</v>
      </c>
      <c r="I2158" t="s">
        <v>9</v>
      </c>
      <c r="J2158" s="35">
        <v>10000</v>
      </c>
      <c r="K2158" s="35">
        <v>29000</v>
      </c>
    </row>
    <row r="2159" spans="1:11" x14ac:dyDescent="0.25">
      <c r="A2159">
        <v>2154</v>
      </c>
      <c r="B2159" t="s">
        <v>953</v>
      </c>
      <c r="C2159" t="s">
        <v>5907</v>
      </c>
      <c r="D2159" t="s">
        <v>4621</v>
      </c>
      <c r="E2159" t="s">
        <v>5908</v>
      </c>
      <c r="F2159" s="40">
        <v>45226</v>
      </c>
      <c r="G2159" t="s">
        <v>231</v>
      </c>
      <c r="H2159" t="s">
        <v>230</v>
      </c>
      <c r="I2159" t="s">
        <v>9</v>
      </c>
      <c r="J2159" s="35">
        <v>5000</v>
      </c>
      <c r="K2159" s="35">
        <v>110000</v>
      </c>
    </row>
    <row r="2160" spans="1:11" x14ac:dyDescent="0.25">
      <c r="A2160">
        <v>2155</v>
      </c>
      <c r="B2160" t="s">
        <v>1886</v>
      </c>
      <c r="C2160" t="s">
        <v>5909</v>
      </c>
      <c r="D2160" t="s">
        <v>5734</v>
      </c>
      <c r="E2160" t="s">
        <v>5910</v>
      </c>
      <c r="F2160" s="40">
        <v>45226</v>
      </c>
      <c r="G2160" t="s">
        <v>251</v>
      </c>
      <c r="H2160" t="s">
        <v>250</v>
      </c>
      <c r="I2160" t="s">
        <v>9</v>
      </c>
      <c r="J2160" s="35">
        <v>10000</v>
      </c>
      <c r="K2160" s="35">
        <v>55000</v>
      </c>
    </row>
    <row r="2161" spans="1:11" x14ac:dyDescent="0.25">
      <c r="A2161">
        <v>2156</v>
      </c>
      <c r="B2161" t="s">
        <v>679</v>
      </c>
      <c r="C2161" t="s">
        <v>5911</v>
      </c>
      <c r="D2161" t="s">
        <v>5912</v>
      </c>
      <c r="E2161" t="s">
        <v>5913</v>
      </c>
      <c r="F2161" s="40">
        <v>45226</v>
      </c>
      <c r="G2161" t="s">
        <v>267</v>
      </c>
      <c r="H2161" t="s">
        <v>266</v>
      </c>
      <c r="I2161" t="s">
        <v>9</v>
      </c>
      <c r="J2161" s="35">
        <v>100000</v>
      </c>
      <c r="K2161" s="35">
        <v>345000</v>
      </c>
    </row>
    <row r="2162" spans="1:11" x14ac:dyDescent="0.25">
      <c r="A2162">
        <v>2157</v>
      </c>
      <c r="B2162" t="s">
        <v>3826</v>
      </c>
      <c r="C2162" t="s">
        <v>5914</v>
      </c>
      <c r="D2162" t="s">
        <v>4928</v>
      </c>
      <c r="E2162" t="s">
        <v>5915</v>
      </c>
      <c r="F2162" s="40">
        <v>45226</v>
      </c>
      <c r="G2162" t="s">
        <v>3429</v>
      </c>
      <c r="H2162" t="s">
        <v>3428</v>
      </c>
      <c r="I2162" t="s">
        <v>9</v>
      </c>
      <c r="J2162" s="35">
        <v>10000</v>
      </c>
      <c r="K2162" s="35">
        <v>67000</v>
      </c>
    </row>
    <row r="2163" spans="1:11" x14ac:dyDescent="0.25">
      <c r="A2163">
        <v>2158</v>
      </c>
      <c r="B2163" t="s">
        <v>1013</v>
      </c>
      <c r="C2163" t="s">
        <v>5916</v>
      </c>
      <c r="D2163" t="s">
        <v>4549</v>
      </c>
      <c r="E2163" t="s">
        <v>5917</v>
      </c>
      <c r="F2163" s="40">
        <v>45226</v>
      </c>
      <c r="G2163" t="s">
        <v>429</v>
      </c>
      <c r="H2163" t="s">
        <v>428</v>
      </c>
      <c r="I2163" t="s">
        <v>9</v>
      </c>
      <c r="J2163" s="35">
        <v>15000</v>
      </c>
      <c r="K2163" s="35">
        <v>130000</v>
      </c>
    </row>
    <row r="2164" spans="1:11" x14ac:dyDescent="0.25">
      <c r="A2164">
        <v>2159</v>
      </c>
      <c r="B2164" t="s">
        <v>5454</v>
      </c>
      <c r="C2164" t="s">
        <v>5918</v>
      </c>
      <c r="D2164" t="s">
        <v>5901</v>
      </c>
      <c r="E2164" t="s">
        <v>5919</v>
      </c>
      <c r="F2164" s="40">
        <v>45229</v>
      </c>
      <c r="G2164" t="s">
        <v>5449</v>
      </c>
      <c r="H2164" t="s">
        <v>5448</v>
      </c>
      <c r="I2164" t="s">
        <v>9</v>
      </c>
      <c r="J2164" s="35">
        <v>400000</v>
      </c>
      <c r="K2164" s="35">
        <v>1200000</v>
      </c>
    </row>
    <row r="2165" spans="1:11" x14ac:dyDescent="0.25">
      <c r="A2165">
        <v>2160</v>
      </c>
      <c r="B2165" t="s">
        <v>1218</v>
      </c>
      <c r="C2165" t="s">
        <v>5920</v>
      </c>
      <c r="D2165" t="s">
        <v>5147</v>
      </c>
      <c r="E2165" t="s">
        <v>5921</v>
      </c>
      <c r="F2165" s="40">
        <v>45229</v>
      </c>
      <c r="G2165" t="s">
        <v>303</v>
      </c>
      <c r="H2165" t="s">
        <v>302</v>
      </c>
      <c r="I2165" t="s">
        <v>9</v>
      </c>
      <c r="J2165" s="35">
        <v>10000</v>
      </c>
      <c r="K2165" s="35">
        <v>230000</v>
      </c>
    </row>
    <row r="2166" spans="1:11" x14ac:dyDescent="0.25">
      <c r="A2166">
        <v>2161</v>
      </c>
      <c r="B2166" t="s">
        <v>541</v>
      </c>
      <c r="C2166" t="s">
        <v>5922</v>
      </c>
      <c r="D2166" t="s">
        <v>4498</v>
      </c>
      <c r="E2166" t="s">
        <v>5923</v>
      </c>
      <c r="F2166" s="40">
        <v>45229</v>
      </c>
      <c r="G2166" t="s">
        <v>291</v>
      </c>
      <c r="H2166" t="s">
        <v>290</v>
      </c>
      <c r="I2166" t="s">
        <v>9</v>
      </c>
      <c r="J2166" s="35">
        <v>20000</v>
      </c>
      <c r="K2166" s="35">
        <v>330000</v>
      </c>
    </row>
    <row r="2167" spans="1:11" x14ac:dyDescent="0.25">
      <c r="A2167">
        <v>2162</v>
      </c>
      <c r="B2167" t="s">
        <v>1007</v>
      </c>
      <c r="C2167" t="s">
        <v>5924</v>
      </c>
      <c r="D2167" t="s">
        <v>4579</v>
      </c>
      <c r="E2167" t="s">
        <v>5925</v>
      </c>
      <c r="F2167" s="40">
        <v>45229</v>
      </c>
      <c r="G2167" t="s">
        <v>123</v>
      </c>
      <c r="H2167" t="s">
        <v>122</v>
      </c>
      <c r="I2167" t="s">
        <v>9</v>
      </c>
      <c r="J2167" s="35">
        <v>15000</v>
      </c>
      <c r="K2167" s="35">
        <v>146000</v>
      </c>
    </row>
    <row r="2168" spans="1:11" x14ac:dyDescent="0.25">
      <c r="A2168">
        <v>2163</v>
      </c>
      <c r="B2168" t="s">
        <v>5854</v>
      </c>
      <c r="C2168" t="s">
        <v>5926</v>
      </c>
      <c r="D2168" t="s">
        <v>5856</v>
      </c>
      <c r="E2168" t="s">
        <v>5927</v>
      </c>
      <c r="F2168" s="40">
        <v>45229</v>
      </c>
      <c r="G2168" t="s">
        <v>125</v>
      </c>
      <c r="H2168" t="s">
        <v>124</v>
      </c>
      <c r="I2168" t="s">
        <v>9</v>
      </c>
      <c r="J2168" s="35">
        <v>10000</v>
      </c>
      <c r="K2168" s="35">
        <v>30000</v>
      </c>
    </row>
    <row r="2169" spans="1:11" x14ac:dyDescent="0.25">
      <c r="A2169">
        <v>2164</v>
      </c>
      <c r="B2169" t="s">
        <v>615</v>
      </c>
      <c r="C2169" t="s">
        <v>5928</v>
      </c>
      <c r="D2169" t="s">
        <v>4591</v>
      </c>
      <c r="E2169" t="s">
        <v>5929</v>
      </c>
      <c r="F2169" s="40">
        <v>45229</v>
      </c>
      <c r="G2169" t="s">
        <v>115</v>
      </c>
      <c r="H2169" t="s">
        <v>114</v>
      </c>
      <c r="I2169" t="s">
        <v>9</v>
      </c>
      <c r="J2169" s="35">
        <v>50000</v>
      </c>
      <c r="K2169" s="35">
        <v>200000</v>
      </c>
    </row>
    <row r="2170" spans="1:11" x14ac:dyDescent="0.25">
      <c r="A2170">
        <v>2165</v>
      </c>
      <c r="B2170" t="s">
        <v>5930</v>
      </c>
      <c r="C2170" t="s">
        <v>5931</v>
      </c>
      <c r="D2170" t="s">
        <v>4492</v>
      </c>
      <c r="E2170" t="s">
        <v>5932</v>
      </c>
      <c r="F2170" s="40">
        <v>45229</v>
      </c>
      <c r="G2170" t="s">
        <v>2742</v>
      </c>
      <c r="H2170" t="s">
        <v>2741</v>
      </c>
      <c r="I2170" t="s">
        <v>10</v>
      </c>
      <c r="J2170" s="35">
        <v>100000</v>
      </c>
      <c r="K2170" s="35">
        <v>-30000</v>
      </c>
    </row>
    <row r="2171" spans="1:11" x14ac:dyDescent="0.25">
      <c r="A2171">
        <v>2166</v>
      </c>
      <c r="B2171" t="s">
        <v>3422</v>
      </c>
      <c r="C2171" t="s">
        <v>5933</v>
      </c>
      <c r="D2171" t="s">
        <v>4492</v>
      </c>
      <c r="E2171" t="s">
        <v>5934</v>
      </c>
      <c r="F2171" s="40">
        <v>45229</v>
      </c>
      <c r="G2171" t="s">
        <v>2742</v>
      </c>
      <c r="H2171" t="s">
        <v>2741</v>
      </c>
      <c r="I2171" t="s">
        <v>9</v>
      </c>
      <c r="J2171" s="35">
        <v>5000</v>
      </c>
      <c r="K2171" s="35">
        <v>80000</v>
      </c>
    </row>
    <row r="2172" spans="1:11" x14ac:dyDescent="0.25">
      <c r="A2172">
        <v>2167</v>
      </c>
      <c r="B2172" t="s">
        <v>5935</v>
      </c>
      <c r="C2172" t="s">
        <v>5936</v>
      </c>
      <c r="D2172" t="s">
        <v>5215</v>
      </c>
      <c r="E2172" t="s">
        <v>5937</v>
      </c>
      <c r="F2172" s="40">
        <v>45229</v>
      </c>
      <c r="G2172" t="s">
        <v>866</v>
      </c>
      <c r="H2172" t="s">
        <v>865</v>
      </c>
      <c r="I2172" t="s">
        <v>10</v>
      </c>
      <c r="J2172" s="35">
        <v>40000</v>
      </c>
      <c r="K2172" s="35">
        <v>-40000</v>
      </c>
    </row>
    <row r="2173" spans="1:11" x14ac:dyDescent="0.25">
      <c r="A2173">
        <v>2168</v>
      </c>
      <c r="B2173" t="s">
        <v>1594</v>
      </c>
      <c r="C2173" t="s">
        <v>5938</v>
      </c>
      <c r="D2173" t="s">
        <v>4847</v>
      </c>
      <c r="E2173" t="s">
        <v>5939</v>
      </c>
      <c r="F2173" s="40">
        <v>45229</v>
      </c>
      <c r="G2173" t="s">
        <v>477</v>
      </c>
      <c r="H2173" t="s">
        <v>476</v>
      </c>
      <c r="I2173" t="s">
        <v>9</v>
      </c>
      <c r="J2173" s="35">
        <v>5000</v>
      </c>
      <c r="K2173" s="35">
        <v>90000</v>
      </c>
    </row>
    <row r="2174" spans="1:11" x14ac:dyDescent="0.25">
      <c r="A2174">
        <v>2169</v>
      </c>
      <c r="B2174" t="s">
        <v>1370</v>
      </c>
      <c r="C2174" t="s">
        <v>5940</v>
      </c>
      <c r="D2174" t="s">
        <v>4772</v>
      </c>
      <c r="E2174" t="s">
        <v>5941</v>
      </c>
      <c r="F2174" s="40">
        <v>45229</v>
      </c>
      <c r="G2174" t="s">
        <v>864</v>
      </c>
      <c r="H2174" t="s">
        <v>863</v>
      </c>
      <c r="I2174" t="s">
        <v>9</v>
      </c>
      <c r="J2174" s="35">
        <v>10000</v>
      </c>
      <c r="K2174" s="35">
        <v>180000</v>
      </c>
    </row>
    <row r="2175" spans="1:11" x14ac:dyDescent="0.25">
      <c r="A2175">
        <v>2170</v>
      </c>
      <c r="B2175" t="s">
        <v>1620</v>
      </c>
      <c r="C2175" t="s">
        <v>5942</v>
      </c>
      <c r="D2175" t="s">
        <v>4803</v>
      </c>
      <c r="E2175" t="s">
        <v>5943</v>
      </c>
      <c r="F2175" s="40">
        <v>45229</v>
      </c>
      <c r="G2175" t="s">
        <v>401</v>
      </c>
      <c r="H2175" t="s">
        <v>400</v>
      </c>
      <c r="I2175" t="s">
        <v>9</v>
      </c>
      <c r="J2175" s="35">
        <v>10000</v>
      </c>
      <c r="K2175" s="35">
        <v>50000</v>
      </c>
    </row>
    <row r="2176" spans="1:11" x14ac:dyDescent="0.25">
      <c r="A2176">
        <v>2171</v>
      </c>
      <c r="B2176" t="s">
        <v>1294</v>
      </c>
      <c r="C2176" t="s">
        <v>5944</v>
      </c>
      <c r="D2176" t="s">
        <v>4516</v>
      </c>
      <c r="E2176" t="s">
        <v>5945</v>
      </c>
      <c r="F2176" s="40">
        <v>45229</v>
      </c>
      <c r="G2176" t="s">
        <v>169</v>
      </c>
      <c r="H2176" t="s">
        <v>350</v>
      </c>
      <c r="I2176" t="s">
        <v>9</v>
      </c>
      <c r="J2176" s="35">
        <v>5000</v>
      </c>
      <c r="K2176" s="35">
        <v>110000</v>
      </c>
    </row>
    <row r="2177" spans="1:11" x14ac:dyDescent="0.25">
      <c r="A2177">
        <v>2172</v>
      </c>
      <c r="B2177" t="s">
        <v>567</v>
      </c>
      <c r="C2177" t="s">
        <v>5946</v>
      </c>
      <c r="D2177" t="s">
        <v>4501</v>
      </c>
      <c r="E2177" t="s">
        <v>5947</v>
      </c>
      <c r="F2177" s="40">
        <v>45229</v>
      </c>
      <c r="G2177" t="s">
        <v>171</v>
      </c>
      <c r="H2177" t="s">
        <v>170</v>
      </c>
      <c r="I2177" t="s">
        <v>9</v>
      </c>
      <c r="J2177" s="35">
        <v>15000</v>
      </c>
      <c r="K2177" s="35">
        <v>155000</v>
      </c>
    </row>
    <row r="2178" spans="1:11" x14ac:dyDescent="0.25">
      <c r="A2178">
        <v>2173</v>
      </c>
      <c r="B2178" t="s">
        <v>563</v>
      </c>
      <c r="C2178" t="s">
        <v>5948</v>
      </c>
      <c r="D2178" t="s">
        <v>4510</v>
      </c>
      <c r="E2178" t="s">
        <v>5949</v>
      </c>
      <c r="F2178" s="40">
        <v>45229</v>
      </c>
      <c r="G2178" t="s">
        <v>209</v>
      </c>
      <c r="H2178" t="s">
        <v>208</v>
      </c>
      <c r="I2178" t="s">
        <v>9</v>
      </c>
      <c r="J2178" s="35">
        <v>5000</v>
      </c>
      <c r="K2178" s="35">
        <v>80000</v>
      </c>
    </row>
    <row r="2179" spans="1:11" x14ac:dyDescent="0.25">
      <c r="A2179">
        <v>2174</v>
      </c>
      <c r="B2179" t="s">
        <v>587</v>
      </c>
      <c r="C2179" t="s">
        <v>5950</v>
      </c>
      <c r="D2179" t="s">
        <v>4513</v>
      </c>
      <c r="E2179" t="s">
        <v>5951</v>
      </c>
      <c r="F2179" s="40">
        <v>45229</v>
      </c>
      <c r="G2179" t="s">
        <v>168</v>
      </c>
      <c r="H2179" t="s">
        <v>167</v>
      </c>
      <c r="I2179" t="s">
        <v>9</v>
      </c>
      <c r="J2179" s="35">
        <v>10000</v>
      </c>
      <c r="K2179" s="35">
        <v>200000</v>
      </c>
    </row>
    <row r="2180" spans="1:11" x14ac:dyDescent="0.25">
      <c r="A2180">
        <v>2175</v>
      </c>
      <c r="B2180" t="s">
        <v>1510</v>
      </c>
      <c r="C2180" t="s">
        <v>5952</v>
      </c>
      <c r="D2180" t="s">
        <v>5516</v>
      </c>
      <c r="E2180" t="s">
        <v>5953</v>
      </c>
      <c r="F2180" s="40">
        <v>45229</v>
      </c>
      <c r="G2180" t="s">
        <v>173</v>
      </c>
      <c r="H2180" t="s">
        <v>172</v>
      </c>
      <c r="I2180" t="s">
        <v>9</v>
      </c>
      <c r="J2180" s="35">
        <v>5000</v>
      </c>
      <c r="K2180" s="35">
        <v>35000</v>
      </c>
    </row>
    <row r="2181" spans="1:11" x14ac:dyDescent="0.25">
      <c r="A2181">
        <v>2176</v>
      </c>
      <c r="B2181" t="s">
        <v>555</v>
      </c>
      <c r="C2181" t="s">
        <v>5954</v>
      </c>
      <c r="D2181" t="s">
        <v>4525</v>
      </c>
      <c r="E2181" t="s">
        <v>5955</v>
      </c>
      <c r="F2181" s="40">
        <v>45229</v>
      </c>
      <c r="G2181" t="s">
        <v>187</v>
      </c>
      <c r="H2181" t="s">
        <v>186</v>
      </c>
      <c r="I2181" t="s">
        <v>9</v>
      </c>
      <c r="J2181" s="35">
        <v>10000</v>
      </c>
      <c r="K2181" s="35">
        <v>190000</v>
      </c>
    </row>
    <row r="2182" spans="1:11" x14ac:dyDescent="0.25">
      <c r="A2182">
        <v>2177</v>
      </c>
      <c r="B2182" t="s">
        <v>1712</v>
      </c>
      <c r="C2182" t="s">
        <v>5956</v>
      </c>
      <c r="D2182" t="s">
        <v>4561</v>
      </c>
      <c r="E2182" t="s">
        <v>5957</v>
      </c>
      <c r="F2182" s="40">
        <v>45229</v>
      </c>
      <c r="G2182" t="s">
        <v>465</v>
      </c>
      <c r="H2182" t="s">
        <v>464</v>
      </c>
      <c r="I2182" t="s">
        <v>9</v>
      </c>
      <c r="J2182" s="35">
        <v>5000</v>
      </c>
      <c r="K2182" s="35">
        <v>95000</v>
      </c>
    </row>
    <row r="2183" spans="1:11" x14ac:dyDescent="0.25">
      <c r="A2183">
        <v>2178</v>
      </c>
      <c r="B2183" t="s">
        <v>1480</v>
      </c>
      <c r="C2183" t="s">
        <v>5958</v>
      </c>
      <c r="D2183" t="s">
        <v>4564</v>
      </c>
      <c r="E2183" t="s">
        <v>5959</v>
      </c>
      <c r="F2183" s="40">
        <v>45229</v>
      </c>
      <c r="G2183" t="s">
        <v>421</v>
      </c>
      <c r="H2183" t="s">
        <v>420</v>
      </c>
      <c r="I2183" t="s">
        <v>9</v>
      </c>
      <c r="J2183" s="35">
        <v>3000</v>
      </c>
      <c r="K2183" s="35">
        <v>92000</v>
      </c>
    </row>
    <row r="2184" spans="1:11" x14ac:dyDescent="0.25">
      <c r="A2184">
        <v>2179</v>
      </c>
      <c r="B2184" t="s">
        <v>5960</v>
      </c>
      <c r="C2184" t="s">
        <v>5961</v>
      </c>
      <c r="D2184" t="s">
        <v>5271</v>
      </c>
      <c r="E2184" t="s">
        <v>5962</v>
      </c>
      <c r="F2184" s="40">
        <v>45229</v>
      </c>
      <c r="G2184" t="s">
        <v>1327</v>
      </c>
      <c r="H2184" t="s">
        <v>1326</v>
      </c>
      <c r="I2184" t="s">
        <v>10</v>
      </c>
      <c r="J2184" s="35">
        <v>20000</v>
      </c>
      <c r="K2184" s="35">
        <v>20000</v>
      </c>
    </row>
    <row r="2185" spans="1:11" x14ac:dyDescent="0.25">
      <c r="A2185">
        <v>2180</v>
      </c>
      <c r="B2185" t="s">
        <v>953</v>
      </c>
      <c r="C2185" t="s">
        <v>5963</v>
      </c>
      <c r="D2185" t="s">
        <v>4621</v>
      </c>
      <c r="E2185" t="s">
        <v>5964</v>
      </c>
      <c r="F2185" s="40">
        <v>45229</v>
      </c>
      <c r="G2185" t="s">
        <v>231</v>
      </c>
      <c r="H2185" t="s">
        <v>230</v>
      </c>
      <c r="I2185" t="s">
        <v>9</v>
      </c>
      <c r="J2185" s="35">
        <v>5000</v>
      </c>
      <c r="K2185" s="35">
        <v>115000</v>
      </c>
    </row>
    <row r="2186" spans="1:11" x14ac:dyDescent="0.25">
      <c r="A2186">
        <v>2181</v>
      </c>
      <c r="B2186" t="s">
        <v>703</v>
      </c>
      <c r="C2186" t="s">
        <v>5965</v>
      </c>
      <c r="D2186" t="s">
        <v>4603</v>
      </c>
      <c r="E2186" t="s">
        <v>5966</v>
      </c>
      <c r="F2186" s="40">
        <v>45229</v>
      </c>
      <c r="G2186" t="s">
        <v>253</v>
      </c>
      <c r="H2186" t="s">
        <v>252</v>
      </c>
      <c r="I2186" t="s">
        <v>9</v>
      </c>
      <c r="J2186" s="35">
        <v>10000</v>
      </c>
      <c r="K2186" s="35">
        <v>120000</v>
      </c>
    </row>
    <row r="2187" spans="1:11" x14ac:dyDescent="0.25">
      <c r="A2187">
        <v>2182</v>
      </c>
      <c r="B2187" t="s">
        <v>675</v>
      </c>
      <c r="C2187" t="s">
        <v>5967</v>
      </c>
      <c r="D2187" t="s">
        <v>4627</v>
      </c>
      <c r="E2187" t="s">
        <v>5968</v>
      </c>
      <c r="F2187" s="40">
        <v>45229</v>
      </c>
      <c r="G2187" t="s">
        <v>237</v>
      </c>
      <c r="H2187" t="s">
        <v>236</v>
      </c>
      <c r="I2187" t="s">
        <v>9</v>
      </c>
      <c r="J2187" s="35">
        <v>5000</v>
      </c>
      <c r="K2187" s="35">
        <v>120000</v>
      </c>
    </row>
    <row r="2188" spans="1:11" x14ac:dyDescent="0.25">
      <c r="A2188">
        <v>2183</v>
      </c>
      <c r="B2188" t="s">
        <v>723</v>
      </c>
      <c r="C2188" t="s">
        <v>5969</v>
      </c>
      <c r="D2188" t="s">
        <v>4687</v>
      </c>
      <c r="E2188" t="s">
        <v>5970</v>
      </c>
      <c r="F2188" s="40">
        <v>45229</v>
      </c>
      <c r="G2188" t="s">
        <v>347</v>
      </c>
      <c r="H2188" t="s">
        <v>346</v>
      </c>
      <c r="I2188" t="s">
        <v>9</v>
      </c>
      <c r="J2188" s="35">
        <v>50000</v>
      </c>
      <c r="K2188" s="35">
        <v>560000</v>
      </c>
    </row>
    <row r="2189" spans="1:11" x14ac:dyDescent="0.25">
      <c r="A2189">
        <v>2184</v>
      </c>
      <c r="B2189" t="s">
        <v>1147</v>
      </c>
      <c r="C2189" t="s">
        <v>5971</v>
      </c>
      <c r="D2189" t="s">
        <v>4670</v>
      </c>
      <c r="E2189" t="s">
        <v>5972</v>
      </c>
      <c r="F2189" s="40">
        <v>45229</v>
      </c>
      <c r="G2189" t="s">
        <v>513</v>
      </c>
      <c r="H2189" t="s">
        <v>512</v>
      </c>
      <c r="I2189" t="s">
        <v>9</v>
      </c>
      <c r="J2189" s="35">
        <v>10000</v>
      </c>
      <c r="K2189" s="35">
        <v>250000</v>
      </c>
    </row>
    <row r="2190" spans="1:11" x14ac:dyDescent="0.25">
      <c r="A2190">
        <v>2185</v>
      </c>
      <c r="B2190" t="s">
        <v>5973</v>
      </c>
      <c r="C2190" t="s">
        <v>5974</v>
      </c>
      <c r="D2190" t="s">
        <v>4844</v>
      </c>
      <c r="E2190" t="s">
        <v>5975</v>
      </c>
      <c r="F2190" s="40">
        <v>45229</v>
      </c>
      <c r="G2190" t="s">
        <v>511</v>
      </c>
      <c r="H2190" t="s">
        <v>510</v>
      </c>
      <c r="I2190" t="s">
        <v>10</v>
      </c>
      <c r="J2190" s="35">
        <v>15000</v>
      </c>
      <c r="K2190" s="35">
        <v>34000</v>
      </c>
    </row>
    <row r="2191" spans="1:11" x14ac:dyDescent="0.25">
      <c r="A2191">
        <v>2186</v>
      </c>
      <c r="B2191" t="s">
        <v>5976</v>
      </c>
      <c r="C2191" t="s">
        <v>5977</v>
      </c>
      <c r="D2191" t="s">
        <v>5978</v>
      </c>
      <c r="E2191" t="s">
        <v>5979</v>
      </c>
      <c r="F2191" s="40">
        <v>45230</v>
      </c>
      <c r="G2191" t="s">
        <v>455</v>
      </c>
      <c r="H2191" t="s">
        <v>454</v>
      </c>
      <c r="I2191" t="s">
        <v>10</v>
      </c>
      <c r="J2191" s="35">
        <v>126000</v>
      </c>
      <c r="K2191" s="35">
        <v>-126000</v>
      </c>
    </row>
    <row r="2192" spans="1:11" x14ac:dyDescent="0.25">
      <c r="A2192">
        <v>2187</v>
      </c>
      <c r="B2192" t="s">
        <v>5980</v>
      </c>
      <c r="C2192" t="s">
        <v>5981</v>
      </c>
      <c r="D2192" t="s">
        <v>4898</v>
      </c>
      <c r="E2192" t="s">
        <v>5982</v>
      </c>
      <c r="F2192" s="40">
        <v>45230</v>
      </c>
      <c r="G2192" t="s">
        <v>461</v>
      </c>
      <c r="H2192" t="s">
        <v>460</v>
      </c>
      <c r="I2192" t="s">
        <v>10</v>
      </c>
      <c r="J2192" s="35">
        <v>60000</v>
      </c>
      <c r="K2192" s="35">
        <v>-60000</v>
      </c>
    </row>
    <row r="2193" spans="1:11" x14ac:dyDescent="0.25">
      <c r="A2193">
        <v>2188</v>
      </c>
      <c r="B2193" t="s">
        <v>965</v>
      </c>
      <c r="C2193" t="s">
        <v>5983</v>
      </c>
      <c r="D2193" t="s">
        <v>4618</v>
      </c>
      <c r="E2193" t="s">
        <v>5984</v>
      </c>
      <c r="F2193" s="40">
        <v>45230</v>
      </c>
      <c r="G2193" t="s">
        <v>255</v>
      </c>
      <c r="H2193" t="s">
        <v>254</v>
      </c>
      <c r="I2193" t="s">
        <v>9</v>
      </c>
      <c r="J2193" s="35">
        <v>10000</v>
      </c>
      <c r="K2193" s="35">
        <v>180000</v>
      </c>
    </row>
    <row r="2194" spans="1:11" x14ac:dyDescent="0.25">
      <c r="A2194">
        <v>2189</v>
      </c>
      <c r="B2194" t="s">
        <v>675</v>
      </c>
      <c r="C2194" t="s">
        <v>5985</v>
      </c>
      <c r="D2194" t="s">
        <v>4627</v>
      </c>
      <c r="E2194" t="s">
        <v>5986</v>
      </c>
      <c r="F2194" s="40">
        <v>45230</v>
      </c>
      <c r="G2194" t="s">
        <v>237</v>
      </c>
      <c r="H2194" t="s">
        <v>236</v>
      </c>
      <c r="I2194" t="s">
        <v>9</v>
      </c>
      <c r="J2194" s="35">
        <v>4000</v>
      </c>
      <c r="K2194" s="35">
        <v>123000</v>
      </c>
    </row>
    <row r="2195" spans="1:11" x14ac:dyDescent="0.25">
      <c r="A2195">
        <v>2190</v>
      </c>
      <c r="B2195" t="s">
        <v>2482</v>
      </c>
      <c r="C2195" t="s">
        <v>5987</v>
      </c>
      <c r="D2195" t="s">
        <v>4962</v>
      </c>
      <c r="E2195" t="s">
        <v>5988</v>
      </c>
      <c r="F2195" s="40">
        <v>45230</v>
      </c>
      <c r="G2195" t="s">
        <v>263</v>
      </c>
      <c r="H2195" t="s">
        <v>262</v>
      </c>
      <c r="I2195" t="s">
        <v>9</v>
      </c>
      <c r="J2195" s="35">
        <v>10000</v>
      </c>
      <c r="K2195" s="35">
        <v>65000</v>
      </c>
    </row>
    <row r="2196" spans="1:11" x14ac:dyDescent="0.25">
      <c r="A2196">
        <v>2191</v>
      </c>
      <c r="B2196" t="s">
        <v>953</v>
      </c>
      <c r="C2196" t="s">
        <v>5989</v>
      </c>
      <c r="D2196" t="s">
        <v>4621</v>
      </c>
      <c r="E2196" t="s">
        <v>5990</v>
      </c>
      <c r="F2196" s="40">
        <v>45230</v>
      </c>
      <c r="G2196" t="s">
        <v>231</v>
      </c>
      <c r="H2196" t="s">
        <v>230</v>
      </c>
      <c r="I2196" t="s">
        <v>9</v>
      </c>
      <c r="J2196" s="35">
        <v>10000</v>
      </c>
      <c r="K2196" s="35">
        <v>130000</v>
      </c>
    </row>
    <row r="2197" spans="1:11" x14ac:dyDescent="0.25">
      <c r="A2197">
        <v>2192</v>
      </c>
      <c r="B2197" t="s">
        <v>667</v>
      </c>
      <c r="C2197" t="s">
        <v>5991</v>
      </c>
      <c r="D2197" t="s">
        <v>5696</v>
      </c>
      <c r="E2197" t="s">
        <v>5992</v>
      </c>
      <c r="F2197" s="40">
        <v>45230</v>
      </c>
      <c r="G2197" t="s">
        <v>217</v>
      </c>
      <c r="H2197" t="s">
        <v>216</v>
      </c>
      <c r="I2197" t="s">
        <v>9</v>
      </c>
      <c r="J2197" s="35">
        <v>5000</v>
      </c>
      <c r="K2197" s="35">
        <v>130000</v>
      </c>
    </row>
    <row r="2198" spans="1:11" x14ac:dyDescent="0.25">
      <c r="A2198">
        <v>2193</v>
      </c>
      <c r="B2198" t="s">
        <v>3422</v>
      </c>
      <c r="C2198" t="s">
        <v>5993</v>
      </c>
      <c r="D2198" t="s">
        <v>4492</v>
      </c>
      <c r="E2198" t="s">
        <v>5994</v>
      </c>
      <c r="F2198" s="40">
        <v>45230</v>
      </c>
      <c r="G2198" t="s">
        <v>2742</v>
      </c>
      <c r="H2198" t="s">
        <v>2741</v>
      </c>
      <c r="I2198" t="s">
        <v>9</v>
      </c>
      <c r="J2198" s="35">
        <v>5000</v>
      </c>
      <c r="K2198" s="35">
        <v>85000</v>
      </c>
    </row>
    <row r="2199" spans="1:11" x14ac:dyDescent="0.25">
      <c r="A2199">
        <v>2194</v>
      </c>
      <c r="B2199" t="s">
        <v>5584</v>
      </c>
      <c r="C2199" t="s">
        <v>5995</v>
      </c>
      <c r="D2199" t="s">
        <v>5586</v>
      </c>
      <c r="E2199" t="s">
        <v>5996</v>
      </c>
      <c r="F2199" s="40">
        <v>45230</v>
      </c>
      <c r="G2199" t="s">
        <v>5539</v>
      </c>
      <c r="H2199" t="s">
        <v>5538</v>
      </c>
      <c r="I2199" t="s">
        <v>9</v>
      </c>
      <c r="J2199" s="35">
        <v>27000</v>
      </c>
      <c r="K2199" s="35">
        <v>271000</v>
      </c>
    </row>
    <row r="2200" spans="1:11" x14ac:dyDescent="0.25">
      <c r="A2200">
        <v>2195</v>
      </c>
      <c r="B2200" t="s">
        <v>4938</v>
      </c>
      <c r="C2200" t="s">
        <v>5997</v>
      </c>
      <c r="D2200" t="s">
        <v>4940</v>
      </c>
      <c r="E2200" t="s">
        <v>5998</v>
      </c>
      <c r="F2200" s="40">
        <v>45230</v>
      </c>
      <c r="G2200" t="s">
        <v>411</v>
      </c>
      <c r="H2200" t="s">
        <v>410</v>
      </c>
      <c r="I2200" t="s">
        <v>10</v>
      </c>
      <c r="J2200" s="35">
        <v>50000</v>
      </c>
      <c r="K2200" s="35">
        <v>-50000</v>
      </c>
    </row>
    <row r="2201" spans="1:11" x14ac:dyDescent="0.25">
      <c r="A2201">
        <v>2196</v>
      </c>
      <c r="B2201" t="s">
        <v>1712</v>
      </c>
      <c r="C2201" t="s">
        <v>5999</v>
      </c>
      <c r="D2201" t="s">
        <v>4561</v>
      </c>
      <c r="E2201" t="s">
        <v>6000</v>
      </c>
      <c r="F2201" s="40">
        <v>45230</v>
      </c>
      <c r="G2201" t="s">
        <v>465</v>
      </c>
      <c r="H2201" t="s">
        <v>464</v>
      </c>
      <c r="I2201" t="s">
        <v>9</v>
      </c>
      <c r="J2201" s="35">
        <v>5000</v>
      </c>
      <c r="K2201" s="35">
        <v>100000</v>
      </c>
    </row>
    <row r="2202" spans="1:11" x14ac:dyDescent="0.25">
      <c r="A2202">
        <v>2197</v>
      </c>
      <c r="B2202" t="s">
        <v>1620</v>
      </c>
      <c r="C2202" t="s">
        <v>6001</v>
      </c>
      <c r="D2202" t="s">
        <v>4803</v>
      </c>
      <c r="E2202" t="s">
        <v>6002</v>
      </c>
      <c r="F2202" s="40">
        <v>45230</v>
      </c>
      <c r="G2202" t="s">
        <v>401</v>
      </c>
      <c r="H2202" t="s">
        <v>400</v>
      </c>
      <c r="I2202" t="s">
        <v>9</v>
      </c>
      <c r="J2202" s="35">
        <v>20000</v>
      </c>
      <c r="K2202" s="35">
        <v>80000</v>
      </c>
    </row>
    <row r="2203" spans="1:11" x14ac:dyDescent="0.25">
      <c r="A2203">
        <v>2198</v>
      </c>
      <c r="B2203" t="s">
        <v>6003</v>
      </c>
      <c r="C2203" t="s">
        <v>6004</v>
      </c>
      <c r="D2203" t="s">
        <v>4797</v>
      </c>
      <c r="E2203" t="s">
        <v>6005</v>
      </c>
      <c r="F2203" s="40">
        <v>45230</v>
      </c>
      <c r="G2203" t="s">
        <v>377</v>
      </c>
      <c r="H2203" t="s">
        <v>376</v>
      </c>
      <c r="I2203" t="s">
        <v>10</v>
      </c>
      <c r="J2203" s="35">
        <v>60000</v>
      </c>
      <c r="K2203" s="35">
        <v>-60000</v>
      </c>
    </row>
    <row r="2204" spans="1:11" x14ac:dyDescent="0.25">
      <c r="A2204">
        <v>2199</v>
      </c>
      <c r="B2204" t="s">
        <v>1608</v>
      </c>
      <c r="C2204" t="s">
        <v>6006</v>
      </c>
      <c r="D2204" t="s">
        <v>4797</v>
      </c>
      <c r="E2204" t="s">
        <v>6007</v>
      </c>
      <c r="F2204" s="40">
        <v>45230</v>
      </c>
      <c r="G2204" t="s">
        <v>377</v>
      </c>
      <c r="H2204" t="s">
        <v>376</v>
      </c>
      <c r="I2204" t="s">
        <v>9</v>
      </c>
      <c r="J2204" s="35">
        <v>10000</v>
      </c>
      <c r="K2204" s="35">
        <v>20000</v>
      </c>
    </row>
    <row r="2205" spans="1:11" x14ac:dyDescent="0.25">
      <c r="A2205">
        <v>2200</v>
      </c>
      <c r="B2205" t="s">
        <v>591</v>
      </c>
      <c r="C2205" t="s">
        <v>6008</v>
      </c>
      <c r="D2205" t="s">
        <v>5066</v>
      </c>
      <c r="E2205" t="s">
        <v>6009</v>
      </c>
      <c r="F2205" s="40">
        <v>45230</v>
      </c>
      <c r="G2205" t="s">
        <v>155</v>
      </c>
      <c r="H2205" t="s">
        <v>154</v>
      </c>
      <c r="I2205" t="s">
        <v>9</v>
      </c>
      <c r="J2205" s="35">
        <v>48000</v>
      </c>
      <c r="K2205" s="35">
        <v>146000</v>
      </c>
    </row>
    <row r="2206" spans="1:11" x14ac:dyDescent="0.25">
      <c r="A2206">
        <v>2201</v>
      </c>
      <c r="B2206" t="s">
        <v>567</v>
      </c>
      <c r="C2206" t="s">
        <v>6010</v>
      </c>
      <c r="D2206" t="s">
        <v>4501</v>
      </c>
      <c r="E2206" t="s">
        <v>6011</v>
      </c>
      <c r="F2206" s="40">
        <v>45230</v>
      </c>
      <c r="G2206" t="s">
        <v>171</v>
      </c>
      <c r="H2206" t="s">
        <v>170</v>
      </c>
      <c r="I2206" t="s">
        <v>9</v>
      </c>
      <c r="J2206" s="35">
        <v>5000</v>
      </c>
      <c r="K2206" s="35">
        <v>150000</v>
      </c>
    </row>
    <row r="2207" spans="1:11" x14ac:dyDescent="0.25">
      <c r="A2207">
        <v>2202</v>
      </c>
      <c r="B2207" t="s">
        <v>1171</v>
      </c>
      <c r="C2207" t="s">
        <v>6012</v>
      </c>
      <c r="D2207" t="s">
        <v>5680</v>
      </c>
      <c r="E2207" t="s">
        <v>6013</v>
      </c>
      <c r="F2207" s="40">
        <v>45230</v>
      </c>
      <c r="G2207" t="s">
        <v>203</v>
      </c>
      <c r="H2207" t="s">
        <v>202</v>
      </c>
      <c r="I2207" t="s">
        <v>9</v>
      </c>
      <c r="J2207" s="35">
        <v>5000</v>
      </c>
      <c r="K2207" s="35">
        <v>45000</v>
      </c>
    </row>
    <row r="2208" spans="1:11" x14ac:dyDescent="0.25">
      <c r="A2208">
        <v>2203</v>
      </c>
      <c r="B2208" t="s">
        <v>555</v>
      </c>
      <c r="C2208" t="s">
        <v>6014</v>
      </c>
      <c r="D2208" t="s">
        <v>4525</v>
      </c>
      <c r="E2208" t="s">
        <v>6015</v>
      </c>
      <c r="F2208" s="40">
        <v>45230</v>
      </c>
      <c r="G2208" t="s">
        <v>187</v>
      </c>
      <c r="H2208" t="s">
        <v>186</v>
      </c>
      <c r="I2208" t="s">
        <v>9</v>
      </c>
      <c r="J2208" s="35">
        <v>5000</v>
      </c>
      <c r="K2208" s="35">
        <v>190000</v>
      </c>
    </row>
    <row r="2209" spans="1:11" x14ac:dyDescent="0.25">
      <c r="A2209">
        <v>2204</v>
      </c>
      <c r="B2209" t="s">
        <v>1254</v>
      </c>
      <c r="C2209" t="s">
        <v>6016</v>
      </c>
      <c r="D2209" t="s">
        <v>4991</v>
      </c>
      <c r="E2209" t="s">
        <v>6017</v>
      </c>
      <c r="F2209" s="40">
        <v>45230</v>
      </c>
      <c r="G2209" t="s">
        <v>85</v>
      </c>
      <c r="H2209" t="s">
        <v>84</v>
      </c>
      <c r="I2209" t="s">
        <v>9</v>
      </c>
      <c r="J2209" s="35">
        <v>40000</v>
      </c>
      <c r="K2209" s="35">
        <v>220000</v>
      </c>
    </row>
    <row r="2210" spans="1:11" x14ac:dyDescent="0.25">
      <c r="A2210">
        <v>2205</v>
      </c>
      <c r="B2210" t="s">
        <v>1226</v>
      </c>
      <c r="C2210" t="s">
        <v>6018</v>
      </c>
      <c r="D2210" t="s">
        <v>4647</v>
      </c>
      <c r="E2210" t="s">
        <v>6019</v>
      </c>
      <c r="F2210" s="40">
        <v>45230</v>
      </c>
      <c r="G2210" t="s">
        <v>105</v>
      </c>
      <c r="H2210" t="s">
        <v>104</v>
      </c>
      <c r="I2210" t="s">
        <v>9</v>
      </c>
      <c r="J2210" s="35">
        <v>10000</v>
      </c>
      <c r="K2210" s="35">
        <v>22000</v>
      </c>
    </row>
    <row r="2211" spans="1:11" x14ac:dyDescent="0.25">
      <c r="A2211">
        <v>2206</v>
      </c>
      <c r="B2211" t="s">
        <v>1280</v>
      </c>
      <c r="C2211" t="s">
        <v>6020</v>
      </c>
      <c r="D2211" t="s">
        <v>4715</v>
      </c>
      <c r="E2211" t="s">
        <v>6021</v>
      </c>
      <c r="F2211" s="40">
        <v>45230</v>
      </c>
      <c r="G2211" t="s">
        <v>99</v>
      </c>
      <c r="H2211" t="s">
        <v>98</v>
      </c>
      <c r="I2211" t="s">
        <v>9</v>
      </c>
      <c r="J2211" s="35">
        <v>20000</v>
      </c>
      <c r="K2211" s="35">
        <v>170000</v>
      </c>
    </row>
    <row r="2212" spans="1:11" x14ac:dyDescent="0.25">
      <c r="A2212">
        <v>2207</v>
      </c>
      <c r="B2212" t="s">
        <v>1266</v>
      </c>
      <c r="C2212" t="s">
        <v>6022</v>
      </c>
      <c r="D2212" t="s">
        <v>4982</v>
      </c>
      <c r="E2212" t="s">
        <v>6023</v>
      </c>
      <c r="F2212" s="40">
        <v>45230</v>
      </c>
      <c r="G2212" t="s">
        <v>77</v>
      </c>
      <c r="H2212" t="s">
        <v>76</v>
      </c>
      <c r="I2212" t="s">
        <v>9</v>
      </c>
      <c r="J2212" s="35">
        <v>5000</v>
      </c>
      <c r="K2212" s="35">
        <v>100000</v>
      </c>
    </row>
    <row r="2213" spans="1:11" x14ac:dyDescent="0.25">
      <c r="A2213">
        <v>2208</v>
      </c>
      <c r="B2213" t="s">
        <v>1262</v>
      </c>
      <c r="C2213" t="s">
        <v>6024</v>
      </c>
      <c r="D2213" t="s">
        <v>4988</v>
      </c>
      <c r="E2213" t="s">
        <v>6025</v>
      </c>
      <c r="F2213" s="40">
        <v>45230</v>
      </c>
      <c r="G2213" t="s">
        <v>79</v>
      </c>
      <c r="H2213" t="s">
        <v>78</v>
      </c>
      <c r="I2213" t="s">
        <v>9</v>
      </c>
      <c r="J2213" s="35">
        <v>5000</v>
      </c>
      <c r="K2213" s="35">
        <v>55000</v>
      </c>
    </row>
    <row r="2214" spans="1:11" x14ac:dyDescent="0.25">
      <c r="A2214">
        <v>2209</v>
      </c>
      <c r="B2214" t="s">
        <v>1003</v>
      </c>
      <c r="C2214" t="s">
        <v>6026</v>
      </c>
      <c r="D2214" t="s">
        <v>4597</v>
      </c>
      <c r="E2214" t="s">
        <v>6027</v>
      </c>
      <c r="F2214" s="40">
        <v>45230</v>
      </c>
      <c r="G2214" t="s">
        <v>149</v>
      </c>
      <c r="H2214" t="s">
        <v>148</v>
      </c>
      <c r="I2214" t="s">
        <v>9</v>
      </c>
      <c r="J2214" s="35">
        <v>5000</v>
      </c>
      <c r="K2214" s="35">
        <v>185000</v>
      </c>
    </row>
    <row r="2215" spans="1:11" x14ac:dyDescent="0.25">
      <c r="A2215">
        <v>2210</v>
      </c>
      <c r="B2215" t="s">
        <v>5854</v>
      </c>
      <c r="C2215" t="s">
        <v>6028</v>
      </c>
      <c r="D2215" t="s">
        <v>5856</v>
      </c>
      <c r="E2215" t="s">
        <v>6029</v>
      </c>
      <c r="F2215" s="40">
        <v>45230</v>
      </c>
      <c r="G2215" t="s">
        <v>125</v>
      </c>
      <c r="H2215" t="s">
        <v>124</v>
      </c>
      <c r="I2215" t="s">
        <v>9</v>
      </c>
      <c r="J2215" s="35">
        <v>10000</v>
      </c>
      <c r="K2215" s="35">
        <v>40000</v>
      </c>
    </row>
    <row r="2216" spans="1:11" x14ac:dyDescent="0.25">
      <c r="A2216">
        <v>2211</v>
      </c>
      <c r="B2216" t="s">
        <v>973</v>
      </c>
      <c r="C2216" t="s">
        <v>6030</v>
      </c>
      <c r="D2216" t="s">
        <v>4582</v>
      </c>
      <c r="E2216" t="s">
        <v>6031</v>
      </c>
      <c r="F2216" s="40">
        <v>45230</v>
      </c>
      <c r="G2216" t="s">
        <v>153</v>
      </c>
      <c r="H2216" t="s">
        <v>152</v>
      </c>
      <c r="I2216" t="s">
        <v>9</v>
      </c>
      <c r="J2216" s="35">
        <v>10000</v>
      </c>
      <c r="K2216" s="35">
        <v>145000</v>
      </c>
    </row>
    <row r="2217" spans="1:11" x14ac:dyDescent="0.25">
      <c r="A2217">
        <v>2212</v>
      </c>
      <c r="B2217" t="s">
        <v>623</v>
      </c>
      <c r="C2217" t="s">
        <v>6032</v>
      </c>
      <c r="D2217" t="s">
        <v>4576</v>
      </c>
      <c r="E2217" t="s">
        <v>6033</v>
      </c>
      <c r="F2217" s="40">
        <v>45230</v>
      </c>
      <c r="G2217" t="s">
        <v>127</v>
      </c>
      <c r="H2217" t="s">
        <v>126</v>
      </c>
      <c r="I2217" t="s">
        <v>9</v>
      </c>
      <c r="J2217" s="35">
        <v>25000</v>
      </c>
      <c r="K2217" s="35">
        <v>181000</v>
      </c>
    </row>
    <row r="2218" spans="1:11" x14ac:dyDescent="0.25">
      <c r="A2218">
        <v>2213</v>
      </c>
      <c r="B2218" t="s">
        <v>1007</v>
      </c>
      <c r="C2218" t="s">
        <v>6034</v>
      </c>
      <c r="D2218" t="s">
        <v>4579</v>
      </c>
      <c r="E2218" t="s">
        <v>6035</v>
      </c>
      <c r="F2218" s="40">
        <v>45230</v>
      </c>
      <c r="G2218" t="s">
        <v>123</v>
      </c>
      <c r="H2218" t="s">
        <v>122</v>
      </c>
      <c r="I2218" t="s">
        <v>9</v>
      </c>
      <c r="J2218" s="35">
        <v>5000</v>
      </c>
      <c r="K2218" s="35">
        <v>141000</v>
      </c>
    </row>
    <row r="2219" spans="1:11" x14ac:dyDescent="0.25">
      <c r="A2219">
        <v>2214</v>
      </c>
      <c r="B2219" t="s">
        <v>1161</v>
      </c>
      <c r="C2219" t="s">
        <v>6036</v>
      </c>
      <c r="D2219" t="s">
        <v>5011</v>
      </c>
      <c r="E2219" t="s">
        <v>6037</v>
      </c>
      <c r="F2219" s="40">
        <v>45230</v>
      </c>
      <c r="G2219" t="s">
        <v>179</v>
      </c>
      <c r="H2219" t="s">
        <v>178</v>
      </c>
      <c r="I2219" t="s">
        <v>9</v>
      </c>
      <c r="J2219" s="35">
        <v>5000</v>
      </c>
      <c r="K2219" s="35">
        <v>60000</v>
      </c>
    </row>
    <row r="2220" spans="1:11" x14ac:dyDescent="0.25">
      <c r="A2220">
        <v>2215</v>
      </c>
      <c r="B2220" t="s">
        <v>2520</v>
      </c>
      <c r="C2220" t="s">
        <v>6038</v>
      </c>
      <c r="D2220" t="s">
        <v>6039</v>
      </c>
      <c r="E2220" t="s">
        <v>6040</v>
      </c>
      <c r="F2220" s="40">
        <v>45231</v>
      </c>
      <c r="G2220" t="s">
        <v>495</v>
      </c>
      <c r="H2220" t="s">
        <v>494</v>
      </c>
      <c r="I2220" t="s">
        <v>9</v>
      </c>
      <c r="J2220" s="35">
        <v>1000000</v>
      </c>
      <c r="K2220" s="35">
        <v>3000000</v>
      </c>
    </row>
    <row r="2221" spans="1:11" x14ac:dyDescent="0.25">
      <c r="A2221">
        <v>2216</v>
      </c>
      <c r="B2221" t="s">
        <v>1127</v>
      </c>
      <c r="C2221" t="s">
        <v>6041</v>
      </c>
      <c r="D2221" t="s">
        <v>6042</v>
      </c>
      <c r="E2221" t="s">
        <v>6043</v>
      </c>
      <c r="F2221" s="40">
        <v>45231</v>
      </c>
      <c r="G2221" t="s">
        <v>493</v>
      </c>
      <c r="H2221" t="s">
        <v>492</v>
      </c>
      <c r="I2221" t="s">
        <v>9</v>
      </c>
      <c r="J2221" s="35">
        <v>450000</v>
      </c>
      <c r="K2221" s="35">
        <v>2000000</v>
      </c>
    </row>
    <row r="2222" spans="1:11" x14ac:dyDescent="0.25">
      <c r="A2222">
        <v>2217</v>
      </c>
      <c r="B2222" t="s">
        <v>6044</v>
      </c>
      <c r="C2222" t="s">
        <v>6045</v>
      </c>
      <c r="D2222" t="s">
        <v>6042</v>
      </c>
      <c r="E2222" t="s">
        <v>6046</v>
      </c>
      <c r="F2222" s="40">
        <v>45231</v>
      </c>
      <c r="G2222" t="s">
        <v>493</v>
      </c>
      <c r="H2222" t="s">
        <v>492</v>
      </c>
      <c r="I2222" t="s">
        <v>10</v>
      </c>
      <c r="J2222" s="35">
        <v>20000</v>
      </c>
      <c r="K2222" s="35">
        <v>1510000</v>
      </c>
    </row>
    <row r="2223" spans="1:11" x14ac:dyDescent="0.25">
      <c r="A2223">
        <v>2218</v>
      </c>
      <c r="B2223" t="s">
        <v>1127</v>
      </c>
      <c r="C2223" t="s">
        <v>6047</v>
      </c>
      <c r="D2223" t="s">
        <v>6042</v>
      </c>
      <c r="E2223" t="s">
        <v>6048</v>
      </c>
      <c r="F2223" s="40">
        <v>45231</v>
      </c>
      <c r="G2223" t="s">
        <v>493</v>
      </c>
      <c r="H2223" t="s">
        <v>492</v>
      </c>
      <c r="I2223" t="s">
        <v>9</v>
      </c>
      <c r="J2223" s="35">
        <v>60000</v>
      </c>
      <c r="K2223" s="35">
        <v>1650000</v>
      </c>
    </row>
    <row r="2224" spans="1:11" x14ac:dyDescent="0.25">
      <c r="A2224">
        <v>2219</v>
      </c>
      <c r="B2224" t="s">
        <v>1226</v>
      </c>
      <c r="C2224" t="s">
        <v>6049</v>
      </c>
      <c r="D2224" t="s">
        <v>6050</v>
      </c>
      <c r="E2224" t="s">
        <v>6051</v>
      </c>
      <c r="F2224" s="40">
        <v>45231</v>
      </c>
      <c r="G2224" t="s">
        <v>105</v>
      </c>
      <c r="H2224" t="s">
        <v>104</v>
      </c>
      <c r="I2224" t="s">
        <v>9</v>
      </c>
      <c r="J2224" s="35">
        <v>5000</v>
      </c>
      <c r="K2224" s="35">
        <v>22000</v>
      </c>
    </row>
    <row r="2225" spans="1:11" x14ac:dyDescent="0.25">
      <c r="A2225">
        <v>2220</v>
      </c>
      <c r="B2225" t="s">
        <v>1480</v>
      </c>
      <c r="C2225" t="s">
        <v>6052</v>
      </c>
      <c r="D2225" t="s">
        <v>6053</v>
      </c>
      <c r="E2225" t="s">
        <v>6054</v>
      </c>
      <c r="F2225" s="40">
        <v>45231</v>
      </c>
      <c r="G2225" t="s">
        <v>421</v>
      </c>
      <c r="H2225" t="s">
        <v>420</v>
      </c>
      <c r="I2225" t="s">
        <v>9</v>
      </c>
      <c r="J2225" s="35">
        <v>5000</v>
      </c>
      <c r="K2225" s="35">
        <v>99000</v>
      </c>
    </row>
    <row r="2226" spans="1:11" x14ac:dyDescent="0.25">
      <c r="A2226">
        <v>2221</v>
      </c>
      <c r="B2226" t="s">
        <v>1712</v>
      </c>
      <c r="C2226" t="s">
        <v>6055</v>
      </c>
      <c r="D2226" t="s">
        <v>6056</v>
      </c>
      <c r="E2226" t="s">
        <v>6057</v>
      </c>
      <c r="F2226" s="40">
        <v>45231</v>
      </c>
      <c r="G2226" t="s">
        <v>465</v>
      </c>
      <c r="H2226" t="s">
        <v>464</v>
      </c>
      <c r="I2226" t="s">
        <v>9</v>
      </c>
      <c r="J2226" s="35">
        <v>10000</v>
      </c>
      <c r="K2226" s="35">
        <v>115000</v>
      </c>
    </row>
    <row r="2227" spans="1:11" x14ac:dyDescent="0.25">
      <c r="A2227">
        <v>2222</v>
      </c>
      <c r="B2227" t="s">
        <v>1017</v>
      </c>
      <c r="C2227" t="s">
        <v>6058</v>
      </c>
      <c r="D2227" t="s">
        <v>6059</v>
      </c>
      <c r="E2227" t="s">
        <v>6060</v>
      </c>
      <c r="F2227" s="40">
        <v>45231</v>
      </c>
      <c r="G2227" t="s">
        <v>445</v>
      </c>
      <c r="H2227" t="s">
        <v>444</v>
      </c>
      <c r="I2227" t="s">
        <v>9</v>
      </c>
      <c r="J2227" s="35">
        <v>5000</v>
      </c>
      <c r="K2227" s="35">
        <v>145000</v>
      </c>
    </row>
    <row r="2228" spans="1:11" x14ac:dyDescent="0.25">
      <c r="A2228">
        <v>2223</v>
      </c>
      <c r="B2228" t="s">
        <v>1021</v>
      </c>
      <c r="C2228" t="s">
        <v>6061</v>
      </c>
      <c r="D2228" t="s">
        <v>6062</v>
      </c>
      <c r="E2228" t="s">
        <v>6063</v>
      </c>
      <c r="F2228" s="40">
        <v>45231</v>
      </c>
      <c r="G2228" t="s">
        <v>415</v>
      </c>
      <c r="H2228" t="s">
        <v>414</v>
      </c>
      <c r="I2228" t="s">
        <v>9</v>
      </c>
      <c r="J2228" s="35">
        <v>40000</v>
      </c>
      <c r="K2228" s="35">
        <v>85000</v>
      </c>
    </row>
    <row r="2229" spans="1:11" x14ac:dyDescent="0.25">
      <c r="A2229">
        <v>2224</v>
      </c>
      <c r="B2229" t="s">
        <v>5854</v>
      </c>
      <c r="C2229" t="s">
        <v>6064</v>
      </c>
      <c r="D2229" t="s">
        <v>6065</v>
      </c>
      <c r="E2229" t="s">
        <v>6066</v>
      </c>
      <c r="F2229" s="40">
        <v>45231</v>
      </c>
      <c r="G2229" t="s">
        <v>125</v>
      </c>
      <c r="H2229" t="s">
        <v>124</v>
      </c>
      <c r="I2229" t="s">
        <v>9</v>
      </c>
      <c r="J2229" s="35">
        <v>10000</v>
      </c>
      <c r="K2229" s="35">
        <v>50000</v>
      </c>
    </row>
    <row r="2230" spans="1:11" x14ac:dyDescent="0.25">
      <c r="A2230">
        <v>2225</v>
      </c>
      <c r="B2230" t="s">
        <v>1003</v>
      </c>
      <c r="C2230" t="s">
        <v>6067</v>
      </c>
      <c r="D2230" t="s">
        <v>6068</v>
      </c>
      <c r="E2230" t="s">
        <v>6069</v>
      </c>
      <c r="F2230" s="40">
        <v>45231</v>
      </c>
      <c r="G2230" t="s">
        <v>149</v>
      </c>
      <c r="H2230" t="s">
        <v>148</v>
      </c>
      <c r="I2230" t="s">
        <v>9</v>
      </c>
      <c r="J2230" s="35">
        <v>5000</v>
      </c>
      <c r="K2230" s="35">
        <v>190000</v>
      </c>
    </row>
    <row r="2231" spans="1:11" x14ac:dyDescent="0.25">
      <c r="A2231">
        <v>2226</v>
      </c>
      <c r="B2231" t="s">
        <v>6070</v>
      </c>
      <c r="C2231" t="s">
        <v>6071</v>
      </c>
      <c r="D2231" t="s">
        <v>6072</v>
      </c>
      <c r="E2231" t="s">
        <v>6073</v>
      </c>
      <c r="F2231" s="40">
        <v>45231</v>
      </c>
      <c r="G2231" t="s">
        <v>89</v>
      </c>
      <c r="H2231" t="s">
        <v>88</v>
      </c>
      <c r="I2231" t="s">
        <v>10</v>
      </c>
      <c r="J2231" s="35">
        <v>57000</v>
      </c>
      <c r="K2231" s="35">
        <v>-57000</v>
      </c>
    </row>
    <row r="2232" spans="1:11" x14ac:dyDescent="0.25">
      <c r="A2232">
        <v>2227</v>
      </c>
      <c r="B2232" t="s">
        <v>1276</v>
      </c>
      <c r="C2232" t="s">
        <v>6074</v>
      </c>
      <c r="D2232" t="s">
        <v>6072</v>
      </c>
      <c r="E2232" t="s">
        <v>6075</v>
      </c>
      <c r="F2232" s="40">
        <v>45231</v>
      </c>
      <c r="G2232" t="s">
        <v>89</v>
      </c>
      <c r="H2232" t="s">
        <v>88</v>
      </c>
      <c r="I2232" t="s">
        <v>9</v>
      </c>
      <c r="J2232" s="35">
        <v>20000</v>
      </c>
      <c r="K2232" s="35">
        <v>40000</v>
      </c>
    </row>
    <row r="2233" spans="1:11" x14ac:dyDescent="0.25">
      <c r="A2233">
        <v>2228</v>
      </c>
      <c r="B2233" t="s">
        <v>1266</v>
      </c>
      <c r="C2233" t="s">
        <v>6076</v>
      </c>
      <c r="D2233" t="s">
        <v>6077</v>
      </c>
      <c r="E2233" t="s">
        <v>6078</v>
      </c>
      <c r="F2233" s="40">
        <v>45231</v>
      </c>
      <c r="G2233" t="s">
        <v>77</v>
      </c>
      <c r="H2233" t="s">
        <v>76</v>
      </c>
      <c r="I2233" t="s">
        <v>9</v>
      </c>
      <c r="J2233" s="35">
        <v>5000</v>
      </c>
      <c r="K2233" s="35">
        <v>105000</v>
      </c>
    </row>
    <row r="2234" spans="1:11" x14ac:dyDescent="0.25">
      <c r="A2234">
        <v>2229</v>
      </c>
      <c r="B2234" t="s">
        <v>1262</v>
      </c>
      <c r="C2234" t="s">
        <v>6079</v>
      </c>
      <c r="D2234" t="s">
        <v>6080</v>
      </c>
      <c r="E2234" t="s">
        <v>6081</v>
      </c>
      <c r="F2234" s="40">
        <v>45231</v>
      </c>
      <c r="G2234" t="s">
        <v>79</v>
      </c>
      <c r="H2234" t="s">
        <v>78</v>
      </c>
      <c r="I2234" t="s">
        <v>9</v>
      </c>
      <c r="J2234" s="35">
        <v>10000</v>
      </c>
      <c r="K2234" s="35">
        <v>70000</v>
      </c>
    </row>
    <row r="2235" spans="1:11" x14ac:dyDescent="0.25">
      <c r="A2235">
        <v>2230</v>
      </c>
      <c r="B2235" t="s">
        <v>1254</v>
      </c>
      <c r="C2235" t="s">
        <v>6082</v>
      </c>
      <c r="D2235" t="s">
        <v>6083</v>
      </c>
      <c r="E2235" t="s">
        <v>6084</v>
      </c>
      <c r="F2235" s="40">
        <v>45231</v>
      </c>
      <c r="G2235" t="s">
        <v>85</v>
      </c>
      <c r="H2235" t="s">
        <v>84</v>
      </c>
      <c r="I2235" t="s">
        <v>9</v>
      </c>
      <c r="J2235" s="35">
        <v>50000</v>
      </c>
      <c r="K2235" s="35">
        <v>280000</v>
      </c>
    </row>
    <row r="2236" spans="1:11" x14ac:dyDescent="0.25">
      <c r="A2236">
        <v>2231</v>
      </c>
      <c r="B2236" t="s">
        <v>567</v>
      </c>
      <c r="C2236" t="s">
        <v>6085</v>
      </c>
      <c r="D2236" t="s">
        <v>6086</v>
      </c>
      <c r="E2236" t="s">
        <v>6087</v>
      </c>
      <c r="F2236" s="40">
        <v>45231</v>
      </c>
      <c r="G2236" t="s">
        <v>171</v>
      </c>
      <c r="H2236" t="s">
        <v>170</v>
      </c>
      <c r="I2236" t="s">
        <v>9</v>
      </c>
      <c r="J2236" s="35">
        <v>5000</v>
      </c>
      <c r="K2236" s="35">
        <v>155000</v>
      </c>
    </row>
    <row r="2237" spans="1:11" x14ac:dyDescent="0.25">
      <c r="A2237">
        <v>2232</v>
      </c>
      <c r="B2237" t="s">
        <v>555</v>
      </c>
      <c r="C2237" t="s">
        <v>6088</v>
      </c>
      <c r="D2237" t="s">
        <v>6089</v>
      </c>
      <c r="E2237" t="s">
        <v>6090</v>
      </c>
      <c r="F2237" s="40">
        <v>45231</v>
      </c>
      <c r="G2237" t="s">
        <v>187</v>
      </c>
      <c r="H2237" t="s">
        <v>186</v>
      </c>
      <c r="I2237" t="s">
        <v>9</v>
      </c>
      <c r="J2237" s="35">
        <v>5000</v>
      </c>
      <c r="K2237" s="35">
        <v>195000</v>
      </c>
    </row>
    <row r="2238" spans="1:11" x14ac:dyDescent="0.25">
      <c r="A2238">
        <v>2233</v>
      </c>
      <c r="B2238" t="s">
        <v>595</v>
      </c>
      <c r="C2238" t="s">
        <v>6091</v>
      </c>
      <c r="D2238" t="s">
        <v>6092</v>
      </c>
      <c r="E2238" t="s">
        <v>6093</v>
      </c>
      <c r="F2238" s="40">
        <v>45231</v>
      </c>
      <c r="G2238" t="s">
        <v>177</v>
      </c>
      <c r="H2238" t="s">
        <v>176</v>
      </c>
      <c r="I2238" t="s">
        <v>9</v>
      </c>
      <c r="J2238" s="35">
        <v>5000</v>
      </c>
      <c r="K2238" s="35">
        <v>72000</v>
      </c>
    </row>
    <row r="2239" spans="1:11" x14ac:dyDescent="0.25">
      <c r="A2239">
        <v>2234</v>
      </c>
      <c r="B2239" t="s">
        <v>587</v>
      </c>
      <c r="C2239" t="s">
        <v>6094</v>
      </c>
      <c r="D2239" t="s">
        <v>6095</v>
      </c>
      <c r="E2239" t="s">
        <v>6096</v>
      </c>
      <c r="F2239" s="40">
        <v>45231</v>
      </c>
      <c r="G2239" t="s">
        <v>168</v>
      </c>
      <c r="H2239" t="s">
        <v>167</v>
      </c>
      <c r="I2239" t="s">
        <v>9</v>
      </c>
      <c r="J2239" s="35">
        <v>10000</v>
      </c>
      <c r="K2239" s="35">
        <v>210000</v>
      </c>
    </row>
    <row r="2240" spans="1:11" x14ac:dyDescent="0.25">
      <c r="A2240">
        <v>2235</v>
      </c>
      <c r="B2240" t="s">
        <v>3422</v>
      </c>
      <c r="C2240" t="s">
        <v>6097</v>
      </c>
      <c r="D2240" t="s">
        <v>6098</v>
      </c>
      <c r="E2240" t="s">
        <v>6099</v>
      </c>
      <c r="F2240" s="40">
        <v>45231</v>
      </c>
      <c r="G2240" t="s">
        <v>2742</v>
      </c>
      <c r="H2240" t="s">
        <v>2741</v>
      </c>
      <c r="I2240" t="s">
        <v>9</v>
      </c>
      <c r="J2240" s="35">
        <v>5000</v>
      </c>
      <c r="K2240" s="35">
        <v>90000</v>
      </c>
    </row>
    <row r="2241" spans="1:11" x14ac:dyDescent="0.25">
      <c r="A2241">
        <v>2236</v>
      </c>
      <c r="B2241" t="s">
        <v>2701</v>
      </c>
      <c r="C2241" t="s">
        <v>6100</v>
      </c>
      <c r="D2241" t="s">
        <v>6101</v>
      </c>
      <c r="E2241" t="s">
        <v>6102</v>
      </c>
      <c r="F2241" s="40">
        <v>45231</v>
      </c>
      <c r="G2241" t="s">
        <v>804</v>
      </c>
      <c r="H2241" t="s">
        <v>803</v>
      </c>
      <c r="I2241" t="s">
        <v>9</v>
      </c>
      <c r="J2241" s="35">
        <v>10000</v>
      </c>
      <c r="K2241" s="35">
        <v>125000</v>
      </c>
    </row>
    <row r="2242" spans="1:11" x14ac:dyDescent="0.25">
      <c r="A2242">
        <v>2237</v>
      </c>
      <c r="B2242" t="s">
        <v>2294</v>
      </c>
      <c r="C2242" t="s">
        <v>6103</v>
      </c>
      <c r="D2242" t="s">
        <v>6104</v>
      </c>
      <c r="E2242" t="s">
        <v>6105</v>
      </c>
      <c r="F2242" s="40">
        <v>45231</v>
      </c>
      <c r="G2242" t="s">
        <v>1343</v>
      </c>
      <c r="H2242" t="s">
        <v>1342</v>
      </c>
      <c r="I2242" t="s">
        <v>9</v>
      </c>
      <c r="J2242" s="35">
        <v>5000</v>
      </c>
      <c r="K2242" s="35">
        <v>90000</v>
      </c>
    </row>
    <row r="2243" spans="1:11" x14ac:dyDescent="0.25">
      <c r="A2243">
        <v>2238</v>
      </c>
      <c r="B2243" t="s">
        <v>2265</v>
      </c>
      <c r="C2243" t="s">
        <v>6106</v>
      </c>
      <c r="D2243" t="s">
        <v>6107</v>
      </c>
      <c r="E2243" t="s">
        <v>6108</v>
      </c>
      <c r="F2243" s="40">
        <v>45231</v>
      </c>
      <c r="G2243" t="s">
        <v>1323</v>
      </c>
      <c r="H2243" t="s">
        <v>1322</v>
      </c>
      <c r="I2243" t="s">
        <v>9</v>
      </c>
      <c r="J2243" s="35">
        <v>10000</v>
      </c>
      <c r="K2243" s="35">
        <v>190000</v>
      </c>
    </row>
    <row r="2244" spans="1:11" x14ac:dyDescent="0.25">
      <c r="A2244">
        <v>2239</v>
      </c>
      <c r="B2244" t="s">
        <v>667</v>
      </c>
      <c r="C2244" t="s">
        <v>6109</v>
      </c>
      <c r="D2244" t="s">
        <v>6110</v>
      </c>
      <c r="E2244" t="s">
        <v>6111</v>
      </c>
      <c r="F2244" s="40">
        <v>45231</v>
      </c>
      <c r="G2244" t="s">
        <v>217</v>
      </c>
      <c r="H2244" t="s">
        <v>216</v>
      </c>
      <c r="I2244" t="s">
        <v>9</v>
      </c>
      <c r="J2244" s="35">
        <v>5000</v>
      </c>
      <c r="K2244" s="35">
        <v>135000</v>
      </c>
    </row>
    <row r="2245" spans="1:11" x14ac:dyDescent="0.25">
      <c r="A2245">
        <v>2240</v>
      </c>
      <c r="B2245" t="s">
        <v>921</v>
      </c>
      <c r="C2245" t="s">
        <v>6112</v>
      </c>
      <c r="D2245" t="s">
        <v>6113</v>
      </c>
      <c r="E2245" t="s">
        <v>6114</v>
      </c>
      <c r="F2245" s="40">
        <v>45231</v>
      </c>
      <c r="G2245" t="s">
        <v>221</v>
      </c>
      <c r="H2245" t="s">
        <v>220</v>
      </c>
      <c r="I2245" t="s">
        <v>9</v>
      </c>
      <c r="J2245" s="35">
        <v>20000</v>
      </c>
      <c r="K2245" s="35">
        <v>40000</v>
      </c>
    </row>
    <row r="2246" spans="1:11" x14ac:dyDescent="0.25">
      <c r="A2246">
        <v>2241</v>
      </c>
      <c r="B2246" t="s">
        <v>1886</v>
      </c>
      <c r="C2246" t="s">
        <v>6115</v>
      </c>
      <c r="D2246" t="s">
        <v>6116</v>
      </c>
      <c r="E2246" t="s">
        <v>6117</v>
      </c>
      <c r="F2246" s="40">
        <v>45231</v>
      </c>
      <c r="G2246" t="s">
        <v>251</v>
      </c>
      <c r="H2246" t="s">
        <v>250</v>
      </c>
      <c r="I2246" t="s">
        <v>9</v>
      </c>
      <c r="J2246" s="35">
        <v>20000</v>
      </c>
      <c r="K2246" s="35">
        <v>85000</v>
      </c>
    </row>
    <row r="2247" spans="1:11" x14ac:dyDescent="0.25">
      <c r="A2247">
        <v>2242</v>
      </c>
      <c r="B2247" t="s">
        <v>541</v>
      </c>
      <c r="C2247" t="s">
        <v>6118</v>
      </c>
      <c r="D2247" t="s">
        <v>6119</v>
      </c>
      <c r="E2247" t="s">
        <v>6120</v>
      </c>
      <c r="F2247" s="40">
        <v>45231</v>
      </c>
      <c r="G2247" t="s">
        <v>291</v>
      </c>
      <c r="H2247" t="s">
        <v>290</v>
      </c>
      <c r="I2247" t="s">
        <v>9</v>
      </c>
      <c r="J2247" s="35">
        <v>20000</v>
      </c>
      <c r="K2247" s="35">
        <v>350000</v>
      </c>
    </row>
    <row r="2248" spans="1:11" x14ac:dyDescent="0.25">
      <c r="A2248">
        <v>2243</v>
      </c>
      <c r="B2248" t="s">
        <v>5454</v>
      </c>
      <c r="C2248" t="s">
        <v>6121</v>
      </c>
      <c r="D2248" t="s">
        <v>6122</v>
      </c>
      <c r="E2248" t="s">
        <v>6123</v>
      </c>
      <c r="F2248" s="40">
        <v>45231</v>
      </c>
      <c r="G2248" t="s">
        <v>5449</v>
      </c>
      <c r="H2248" t="s">
        <v>5448</v>
      </c>
      <c r="I2248" t="s">
        <v>9</v>
      </c>
      <c r="J2248" s="35">
        <v>200000</v>
      </c>
      <c r="K2248" s="35">
        <v>1200000</v>
      </c>
    </row>
    <row r="2249" spans="1:11" x14ac:dyDescent="0.25">
      <c r="A2249">
        <v>2244</v>
      </c>
      <c r="B2249" t="s">
        <v>4711</v>
      </c>
      <c r="C2249" t="s">
        <v>6124</v>
      </c>
      <c r="D2249" t="s">
        <v>6125</v>
      </c>
      <c r="E2249" t="s">
        <v>6126</v>
      </c>
      <c r="F2249" s="40">
        <v>45231</v>
      </c>
      <c r="G2249" t="s">
        <v>115</v>
      </c>
      <c r="H2249" t="s">
        <v>114</v>
      </c>
      <c r="I2249" t="s">
        <v>10</v>
      </c>
      <c r="J2249" s="35">
        <v>50000</v>
      </c>
      <c r="K2249" s="35">
        <v>50000</v>
      </c>
    </row>
    <row r="2250" spans="1:11" x14ac:dyDescent="0.25">
      <c r="A2250">
        <v>2245</v>
      </c>
      <c r="B2250" t="s">
        <v>6127</v>
      </c>
      <c r="C2250" t="s">
        <v>6128</v>
      </c>
      <c r="D2250" t="s">
        <v>6129</v>
      </c>
      <c r="E2250" t="s">
        <v>6130</v>
      </c>
      <c r="F2250" s="40">
        <v>45231</v>
      </c>
      <c r="G2250" t="s">
        <v>181</v>
      </c>
      <c r="H2250" t="s">
        <v>180</v>
      </c>
      <c r="I2250" t="s">
        <v>10</v>
      </c>
      <c r="J2250" s="35">
        <v>40000</v>
      </c>
      <c r="K2250" s="35">
        <v>-40000</v>
      </c>
    </row>
    <row r="2251" spans="1:11" x14ac:dyDescent="0.25">
      <c r="A2251">
        <v>2246</v>
      </c>
      <c r="B2251" t="s">
        <v>5780</v>
      </c>
      <c r="C2251" t="s">
        <v>6131</v>
      </c>
      <c r="D2251" t="s">
        <v>6132</v>
      </c>
      <c r="E2251" t="s">
        <v>6133</v>
      </c>
      <c r="F2251" s="40">
        <v>45231</v>
      </c>
      <c r="G2251" t="s">
        <v>770</v>
      </c>
      <c r="H2251" t="s">
        <v>769</v>
      </c>
      <c r="I2251" t="s">
        <v>10</v>
      </c>
      <c r="J2251" s="35">
        <v>50000</v>
      </c>
      <c r="K2251" s="35">
        <v>-50000</v>
      </c>
    </row>
    <row r="2252" spans="1:11" x14ac:dyDescent="0.25">
      <c r="A2252">
        <v>2247</v>
      </c>
      <c r="B2252" t="s">
        <v>5454</v>
      </c>
      <c r="C2252" t="s">
        <v>6134</v>
      </c>
      <c r="D2252" t="s">
        <v>6122</v>
      </c>
      <c r="E2252" t="s">
        <v>6135</v>
      </c>
      <c r="F2252" s="40">
        <v>45231</v>
      </c>
      <c r="G2252" t="s">
        <v>5449</v>
      </c>
      <c r="H2252" t="s">
        <v>5448</v>
      </c>
      <c r="I2252" t="s">
        <v>9</v>
      </c>
      <c r="J2252" s="35">
        <v>150000</v>
      </c>
      <c r="K2252" s="35">
        <v>1300000</v>
      </c>
    </row>
    <row r="2253" spans="1:11" x14ac:dyDescent="0.25">
      <c r="A2253">
        <v>2248</v>
      </c>
      <c r="B2253" t="s">
        <v>6136</v>
      </c>
      <c r="C2253" t="s">
        <v>6137</v>
      </c>
      <c r="D2253" t="s">
        <v>6138</v>
      </c>
      <c r="E2253" t="s">
        <v>6139</v>
      </c>
      <c r="F2253" s="40">
        <v>45231</v>
      </c>
      <c r="G2253" t="s">
        <v>1349</v>
      </c>
      <c r="H2253" t="s">
        <v>1348</v>
      </c>
      <c r="I2253" t="s">
        <v>10</v>
      </c>
      <c r="J2253" s="35">
        <v>20000</v>
      </c>
      <c r="K2253" s="35">
        <v>5000</v>
      </c>
    </row>
    <row r="2254" spans="1:11" x14ac:dyDescent="0.25">
      <c r="A2254">
        <v>2249</v>
      </c>
      <c r="B2254" t="s">
        <v>6140</v>
      </c>
      <c r="C2254" t="s">
        <v>6141</v>
      </c>
      <c r="D2254" t="s">
        <v>6142</v>
      </c>
      <c r="E2254" t="s">
        <v>6143</v>
      </c>
      <c r="F2254" s="40">
        <v>45231</v>
      </c>
      <c r="G2254" t="s">
        <v>269</v>
      </c>
      <c r="H2254" t="s">
        <v>268</v>
      </c>
      <c r="I2254" t="s">
        <v>10</v>
      </c>
      <c r="J2254" s="35">
        <v>60000</v>
      </c>
      <c r="K2254" s="35">
        <v>-10000</v>
      </c>
    </row>
    <row r="2255" spans="1:11" x14ac:dyDescent="0.25">
      <c r="A2255">
        <v>2250</v>
      </c>
      <c r="B2255" t="s">
        <v>6144</v>
      </c>
      <c r="C2255" t="s">
        <v>6145</v>
      </c>
      <c r="D2255" t="s">
        <v>6146</v>
      </c>
      <c r="E2255" t="s">
        <v>6147</v>
      </c>
      <c r="F2255" s="40">
        <v>45231</v>
      </c>
      <c r="G2255" t="s">
        <v>247</v>
      </c>
      <c r="H2255" t="s">
        <v>246</v>
      </c>
      <c r="I2255" t="s">
        <v>10</v>
      </c>
      <c r="J2255" s="35">
        <v>70000</v>
      </c>
      <c r="K2255" s="35">
        <v>-65000</v>
      </c>
    </row>
    <row r="2256" spans="1:11" x14ac:dyDescent="0.25">
      <c r="A2256">
        <v>2251</v>
      </c>
      <c r="B2256" t="s">
        <v>1480</v>
      </c>
      <c r="C2256" t="s">
        <v>6148</v>
      </c>
      <c r="D2256" t="s">
        <v>6053</v>
      </c>
      <c r="E2256" t="s">
        <v>6149</v>
      </c>
      <c r="F2256" s="40">
        <v>45232</v>
      </c>
      <c r="G2256" t="s">
        <v>421</v>
      </c>
      <c r="H2256" t="s">
        <v>420</v>
      </c>
      <c r="I2256" t="s">
        <v>9</v>
      </c>
      <c r="J2256" s="35">
        <v>4000</v>
      </c>
      <c r="K2256" s="35">
        <v>102000</v>
      </c>
    </row>
    <row r="2257" spans="1:11" x14ac:dyDescent="0.25">
      <c r="A2257">
        <v>2252</v>
      </c>
      <c r="B2257" t="s">
        <v>1021</v>
      </c>
      <c r="C2257" t="s">
        <v>6150</v>
      </c>
      <c r="D2257" t="s">
        <v>6062</v>
      </c>
      <c r="E2257" t="s">
        <v>6151</v>
      </c>
      <c r="F2257" s="40">
        <v>45232</v>
      </c>
      <c r="G2257" t="s">
        <v>415</v>
      </c>
      <c r="H2257" t="s">
        <v>414</v>
      </c>
      <c r="I2257" t="s">
        <v>9</v>
      </c>
      <c r="J2257" s="35">
        <v>15000</v>
      </c>
      <c r="K2257" s="35">
        <v>75000</v>
      </c>
    </row>
    <row r="2258" spans="1:11" x14ac:dyDescent="0.25">
      <c r="A2258">
        <v>2253</v>
      </c>
      <c r="B2258" t="s">
        <v>2163</v>
      </c>
      <c r="C2258" t="s">
        <v>6152</v>
      </c>
      <c r="D2258" t="s">
        <v>6153</v>
      </c>
      <c r="E2258" t="s">
        <v>6154</v>
      </c>
      <c r="F2258" s="40">
        <v>45232</v>
      </c>
      <c r="G2258" t="s">
        <v>463</v>
      </c>
      <c r="H2258" t="s">
        <v>462</v>
      </c>
      <c r="I2258" t="s">
        <v>9</v>
      </c>
      <c r="J2258" s="35">
        <v>5000</v>
      </c>
      <c r="K2258" s="35">
        <v>80000</v>
      </c>
    </row>
    <row r="2259" spans="1:11" x14ac:dyDescent="0.25">
      <c r="A2259">
        <v>2254</v>
      </c>
      <c r="B2259" t="s">
        <v>2294</v>
      </c>
      <c r="C2259" t="s">
        <v>6155</v>
      </c>
      <c r="D2259" t="s">
        <v>6104</v>
      </c>
      <c r="E2259" t="s">
        <v>6156</v>
      </c>
      <c r="F2259" s="40">
        <v>45232</v>
      </c>
      <c r="G2259" t="s">
        <v>1343</v>
      </c>
      <c r="H2259" t="s">
        <v>1342</v>
      </c>
      <c r="I2259" t="s">
        <v>9</v>
      </c>
      <c r="J2259" s="35">
        <v>10000</v>
      </c>
      <c r="K2259" s="35">
        <v>105000</v>
      </c>
    </row>
    <row r="2260" spans="1:11" x14ac:dyDescent="0.25">
      <c r="A2260">
        <v>2255</v>
      </c>
      <c r="B2260" t="s">
        <v>567</v>
      </c>
      <c r="C2260" t="s">
        <v>6157</v>
      </c>
      <c r="D2260" t="s">
        <v>6086</v>
      </c>
      <c r="E2260" t="s">
        <v>6158</v>
      </c>
      <c r="F2260" s="40">
        <v>45232</v>
      </c>
      <c r="G2260" t="s">
        <v>171</v>
      </c>
      <c r="H2260" t="s">
        <v>170</v>
      </c>
      <c r="I2260" t="s">
        <v>9</v>
      </c>
      <c r="J2260" s="35">
        <v>5000</v>
      </c>
      <c r="K2260" s="35">
        <v>160000</v>
      </c>
    </row>
    <row r="2261" spans="1:11" x14ac:dyDescent="0.25">
      <c r="A2261">
        <v>2256</v>
      </c>
      <c r="B2261" t="s">
        <v>587</v>
      </c>
      <c r="C2261" t="s">
        <v>6159</v>
      </c>
      <c r="D2261" t="s">
        <v>6095</v>
      </c>
      <c r="E2261" t="s">
        <v>6160</v>
      </c>
      <c r="F2261" s="40">
        <v>45232</v>
      </c>
      <c r="G2261" t="s">
        <v>168</v>
      </c>
      <c r="H2261" t="s">
        <v>167</v>
      </c>
      <c r="I2261" t="s">
        <v>9</v>
      </c>
      <c r="J2261" s="35">
        <v>10000</v>
      </c>
      <c r="K2261" s="35">
        <v>220000</v>
      </c>
    </row>
    <row r="2262" spans="1:11" x14ac:dyDescent="0.25">
      <c r="A2262">
        <v>2257</v>
      </c>
      <c r="B2262" t="s">
        <v>563</v>
      </c>
      <c r="C2262" t="s">
        <v>6161</v>
      </c>
      <c r="D2262" t="s">
        <v>6162</v>
      </c>
      <c r="E2262" t="s">
        <v>6163</v>
      </c>
      <c r="F2262" s="40">
        <v>45232</v>
      </c>
      <c r="G2262" t="s">
        <v>209</v>
      </c>
      <c r="H2262" t="s">
        <v>208</v>
      </c>
      <c r="I2262" t="s">
        <v>9</v>
      </c>
      <c r="J2262" s="35">
        <v>5000</v>
      </c>
      <c r="K2262" s="35">
        <v>85000</v>
      </c>
    </row>
    <row r="2263" spans="1:11" x14ac:dyDescent="0.25">
      <c r="A2263">
        <v>2258</v>
      </c>
      <c r="B2263" t="s">
        <v>555</v>
      </c>
      <c r="C2263" t="s">
        <v>6164</v>
      </c>
      <c r="D2263" t="s">
        <v>6089</v>
      </c>
      <c r="E2263" t="s">
        <v>6165</v>
      </c>
      <c r="F2263" s="40">
        <v>45232</v>
      </c>
      <c r="G2263" t="s">
        <v>187</v>
      </c>
      <c r="H2263" t="s">
        <v>186</v>
      </c>
      <c r="I2263" t="s">
        <v>9</v>
      </c>
      <c r="J2263" s="35">
        <v>5000</v>
      </c>
      <c r="K2263" s="35">
        <v>200000</v>
      </c>
    </row>
    <row r="2264" spans="1:11" x14ac:dyDescent="0.25">
      <c r="A2264">
        <v>2259</v>
      </c>
      <c r="B2264" t="s">
        <v>2265</v>
      </c>
      <c r="C2264" t="s">
        <v>6166</v>
      </c>
      <c r="D2264" t="s">
        <v>6107</v>
      </c>
      <c r="E2264" t="s">
        <v>6167</v>
      </c>
      <c r="F2264" s="40">
        <v>45232</v>
      </c>
      <c r="G2264" t="s">
        <v>1323</v>
      </c>
      <c r="H2264" t="s">
        <v>1322</v>
      </c>
      <c r="I2264" t="s">
        <v>9</v>
      </c>
      <c r="J2264" s="35">
        <v>10000</v>
      </c>
      <c r="K2264" s="35">
        <v>200000</v>
      </c>
    </row>
    <row r="2265" spans="1:11" x14ac:dyDescent="0.25">
      <c r="A2265">
        <v>2260</v>
      </c>
      <c r="B2265" t="s">
        <v>3304</v>
      </c>
      <c r="C2265" t="s">
        <v>6168</v>
      </c>
      <c r="D2265" t="s">
        <v>6169</v>
      </c>
      <c r="E2265" t="s">
        <v>6170</v>
      </c>
      <c r="F2265" s="40">
        <v>45232</v>
      </c>
      <c r="G2265" t="s">
        <v>3223</v>
      </c>
      <c r="H2265" t="s">
        <v>3222</v>
      </c>
      <c r="I2265" t="s">
        <v>9</v>
      </c>
      <c r="J2265" s="35">
        <v>10000</v>
      </c>
      <c r="K2265" s="35">
        <v>65000</v>
      </c>
    </row>
    <row r="2266" spans="1:11" x14ac:dyDescent="0.25">
      <c r="A2266">
        <v>2261</v>
      </c>
      <c r="B2266" t="s">
        <v>973</v>
      </c>
      <c r="C2266" t="s">
        <v>6171</v>
      </c>
      <c r="D2266" t="s">
        <v>6172</v>
      </c>
      <c r="E2266" t="s">
        <v>6173</v>
      </c>
      <c r="F2266" s="40">
        <v>45232</v>
      </c>
      <c r="G2266" t="s">
        <v>153</v>
      </c>
      <c r="H2266" t="s">
        <v>152</v>
      </c>
      <c r="I2266" t="s">
        <v>9</v>
      </c>
      <c r="J2266" s="35">
        <v>5000</v>
      </c>
      <c r="K2266" s="35">
        <v>145000</v>
      </c>
    </row>
    <row r="2267" spans="1:11" x14ac:dyDescent="0.25">
      <c r="A2267">
        <v>2262</v>
      </c>
      <c r="B2267" t="s">
        <v>3874</v>
      </c>
      <c r="C2267" t="s">
        <v>6174</v>
      </c>
      <c r="D2267" t="s">
        <v>6175</v>
      </c>
      <c r="E2267" t="s">
        <v>6176</v>
      </c>
      <c r="F2267" s="40">
        <v>45232</v>
      </c>
      <c r="G2267" t="s">
        <v>111</v>
      </c>
      <c r="H2267" t="s">
        <v>110</v>
      </c>
      <c r="I2267" t="s">
        <v>9</v>
      </c>
      <c r="J2267" s="35">
        <v>5000</v>
      </c>
      <c r="K2267" s="35">
        <v>61000</v>
      </c>
    </row>
    <row r="2268" spans="1:11" x14ac:dyDescent="0.25">
      <c r="A2268">
        <v>2263</v>
      </c>
      <c r="B2268" t="s">
        <v>1003</v>
      </c>
      <c r="C2268" t="s">
        <v>6177</v>
      </c>
      <c r="D2268" t="s">
        <v>6068</v>
      </c>
      <c r="E2268" t="s">
        <v>6178</v>
      </c>
      <c r="F2268" s="40">
        <v>45232</v>
      </c>
      <c r="G2268" t="s">
        <v>149</v>
      </c>
      <c r="H2268" t="s">
        <v>148</v>
      </c>
      <c r="I2268" t="s">
        <v>9</v>
      </c>
      <c r="J2268" s="35">
        <v>5000</v>
      </c>
      <c r="K2268" s="35">
        <v>195000</v>
      </c>
    </row>
    <row r="2269" spans="1:11" x14ac:dyDescent="0.25">
      <c r="A2269">
        <v>2264</v>
      </c>
      <c r="B2269" t="s">
        <v>921</v>
      </c>
      <c r="C2269" t="s">
        <v>6179</v>
      </c>
      <c r="D2269" t="s">
        <v>6113</v>
      </c>
      <c r="E2269" t="s">
        <v>6180</v>
      </c>
      <c r="F2269" s="40">
        <v>45232</v>
      </c>
      <c r="G2269" t="s">
        <v>221</v>
      </c>
      <c r="H2269" t="s">
        <v>220</v>
      </c>
      <c r="I2269" t="s">
        <v>9</v>
      </c>
      <c r="J2269" s="35">
        <v>20000</v>
      </c>
      <c r="K2269" s="35">
        <v>60000</v>
      </c>
    </row>
    <row r="2270" spans="1:11" x14ac:dyDescent="0.25">
      <c r="A2270">
        <v>2265</v>
      </c>
      <c r="B2270" t="s">
        <v>953</v>
      </c>
      <c r="C2270" t="s">
        <v>6181</v>
      </c>
      <c r="D2270" t="s">
        <v>6182</v>
      </c>
      <c r="E2270" t="s">
        <v>6183</v>
      </c>
      <c r="F2270" s="40">
        <v>45232</v>
      </c>
      <c r="G2270" t="s">
        <v>231</v>
      </c>
      <c r="H2270" t="s">
        <v>230</v>
      </c>
      <c r="I2270" t="s">
        <v>9</v>
      </c>
      <c r="J2270" s="35">
        <v>10000</v>
      </c>
      <c r="K2270" s="35">
        <v>140000</v>
      </c>
    </row>
    <row r="2271" spans="1:11" x14ac:dyDescent="0.25">
      <c r="A2271">
        <v>2266</v>
      </c>
      <c r="B2271" t="s">
        <v>703</v>
      </c>
      <c r="C2271" t="s">
        <v>6184</v>
      </c>
      <c r="D2271" t="s">
        <v>6185</v>
      </c>
      <c r="E2271" t="s">
        <v>6186</v>
      </c>
      <c r="F2271" s="40">
        <v>45232</v>
      </c>
      <c r="G2271" t="s">
        <v>253</v>
      </c>
      <c r="H2271" t="s">
        <v>252</v>
      </c>
      <c r="I2271" t="s">
        <v>9</v>
      </c>
      <c r="J2271" s="35">
        <v>5000</v>
      </c>
      <c r="K2271" s="35">
        <v>120000</v>
      </c>
    </row>
    <row r="2272" spans="1:11" x14ac:dyDescent="0.25">
      <c r="A2272">
        <v>2267</v>
      </c>
      <c r="B2272" t="s">
        <v>1007</v>
      </c>
      <c r="C2272" t="s">
        <v>6187</v>
      </c>
      <c r="D2272" t="s">
        <v>6188</v>
      </c>
      <c r="E2272" t="s">
        <v>6189</v>
      </c>
      <c r="F2272" s="40">
        <v>45232</v>
      </c>
      <c r="G2272" t="s">
        <v>123</v>
      </c>
      <c r="H2272" t="s">
        <v>122</v>
      </c>
      <c r="I2272" t="s">
        <v>9</v>
      </c>
      <c r="J2272" s="35">
        <v>5000</v>
      </c>
      <c r="K2272" s="35">
        <v>146000</v>
      </c>
    </row>
    <row r="2273" spans="1:11" x14ac:dyDescent="0.25">
      <c r="A2273">
        <v>2268</v>
      </c>
      <c r="B2273" t="s">
        <v>623</v>
      </c>
      <c r="C2273" t="s">
        <v>6190</v>
      </c>
      <c r="D2273" t="s">
        <v>6191</v>
      </c>
      <c r="E2273" t="s">
        <v>6192</v>
      </c>
      <c r="F2273" s="40">
        <v>45232</v>
      </c>
      <c r="G2273" t="s">
        <v>127</v>
      </c>
      <c r="H2273" t="s">
        <v>126</v>
      </c>
      <c r="I2273" t="s">
        <v>9</v>
      </c>
      <c r="J2273" s="35">
        <v>10000</v>
      </c>
      <c r="K2273" s="35">
        <v>176000</v>
      </c>
    </row>
    <row r="2274" spans="1:11" x14ac:dyDescent="0.25">
      <c r="A2274">
        <v>2269</v>
      </c>
      <c r="B2274" t="s">
        <v>5854</v>
      </c>
      <c r="C2274" t="s">
        <v>6193</v>
      </c>
      <c r="D2274" t="s">
        <v>6065</v>
      </c>
      <c r="E2274" t="s">
        <v>6194</v>
      </c>
      <c r="F2274" s="40">
        <v>45232</v>
      </c>
      <c r="G2274" t="s">
        <v>125</v>
      </c>
      <c r="H2274" t="s">
        <v>124</v>
      </c>
      <c r="I2274" t="s">
        <v>9</v>
      </c>
      <c r="J2274" s="35">
        <v>10000</v>
      </c>
      <c r="K2274" s="35">
        <v>60000</v>
      </c>
    </row>
    <row r="2275" spans="1:11" x14ac:dyDescent="0.25">
      <c r="A2275">
        <v>2270</v>
      </c>
      <c r="B2275" t="s">
        <v>3422</v>
      </c>
      <c r="C2275" t="s">
        <v>6195</v>
      </c>
      <c r="D2275" t="s">
        <v>6098</v>
      </c>
      <c r="E2275" t="s">
        <v>6196</v>
      </c>
      <c r="F2275" s="40">
        <v>45232</v>
      </c>
      <c r="G2275" t="s">
        <v>2742</v>
      </c>
      <c r="H2275" t="s">
        <v>2741</v>
      </c>
      <c r="I2275" t="s">
        <v>9</v>
      </c>
      <c r="J2275" s="35">
        <v>10000</v>
      </c>
      <c r="K2275" s="35">
        <v>105000</v>
      </c>
    </row>
    <row r="2276" spans="1:11" x14ac:dyDescent="0.25">
      <c r="A2276">
        <v>2271</v>
      </c>
      <c r="B2276" t="s">
        <v>6197</v>
      </c>
      <c r="C2276" t="s">
        <v>6198</v>
      </c>
      <c r="D2276" t="s">
        <v>6199</v>
      </c>
      <c r="E2276" t="s">
        <v>6200</v>
      </c>
      <c r="F2276" s="40">
        <v>45232</v>
      </c>
      <c r="G2276" t="s">
        <v>133</v>
      </c>
      <c r="H2276" t="s">
        <v>132</v>
      </c>
      <c r="I2276" t="s">
        <v>10</v>
      </c>
      <c r="J2276" s="35">
        <v>30000</v>
      </c>
      <c r="K2276" s="35">
        <v>100000</v>
      </c>
    </row>
    <row r="2277" spans="1:11" x14ac:dyDescent="0.25">
      <c r="A2277">
        <v>2272</v>
      </c>
      <c r="B2277" t="s">
        <v>6201</v>
      </c>
      <c r="C2277" t="s">
        <v>6202</v>
      </c>
      <c r="D2277" t="s">
        <v>6059</v>
      </c>
      <c r="E2277" t="s">
        <v>6203</v>
      </c>
      <c r="F2277" s="40">
        <v>45232</v>
      </c>
      <c r="G2277" t="s">
        <v>445</v>
      </c>
      <c r="H2277" t="s">
        <v>444</v>
      </c>
      <c r="I2277" t="s">
        <v>10</v>
      </c>
      <c r="J2277" s="35">
        <v>100000</v>
      </c>
      <c r="K2277" s="35">
        <v>-60000</v>
      </c>
    </row>
    <row r="2278" spans="1:11" x14ac:dyDescent="0.25">
      <c r="A2278">
        <v>2273</v>
      </c>
      <c r="B2278" t="s">
        <v>623</v>
      </c>
      <c r="C2278" t="s">
        <v>6204</v>
      </c>
      <c r="D2278" t="s">
        <v>6191</v>
      </c>
      <c r="E2278" t="s">
        <v>6205</v>
      </c>
      <c r="F2278" s="40">
        <v>45233</v>
      </c>
      <c r="G2278" t="s">
        <v>127</v>
      </c>
      <c r="H2278" t="s">
        <v>126</v>
      </c>
      <c r="I2278" t="s">
        <v>9</v>
      </c>
      <c r="J2278" s="35">
        <v>5000</v>
      </c>
      <c r="K2278" s="35">
        <v>176000</v>
      </c>
    </row>
    <row r="2279" spans="1:11" x14ac:dyDescent="0.25">
      <c r="A2279">
        <v>2274</v>
      </c>
      <c r="B2279" t="s">
        <v>1007</v>
      </c>
      <c r="C2279" t="s">
        <v>6206</v>
      </c>
      <c r="D2279" t="s">
        <v>6188</v>
      </c>
      <c r="E2279" t="s">
        <v>6207</v>
      </c>
      <c r="F2279" s="40">
        <v>45233</v>
      </c>
      <c r="G2279" t="s">
        <v>123</v>
      </c>
      <c r="H2279" t="s">
        <v>122</v>
      </c>
      <c r="I2279" t="s">
        <v>9</v>
      </c>
      <c r="J2279" s="35">
        <v>5000</v>
      </c>
      <c r="K2279" s="35">
        <v>151000</v>
      </c>
    </row>
    <row r="2280" spans="1:11" x14ac:dyDescent="0.25">
      <c r="A2280">
        <v>2275</v>
      </c>
      <c r="B2280" t="s">
        <v>1017</v>
      </c>
      <c r="C2280" t="s">
        <v>6208</v>
      </c>
      <c r="D2280" t="s">
        <v>6059</v>
      </c>
      <c r="E2280" t="s">
        <v>6209</v>
      </c>
      <c r="F2280" s="40">
        <v>45233</v>
      </c>
      <c r="G2280" t="s">
        <v>445</v>
      </c>
      <c r="H2280" t="s">
        <v>444</v>
      </c>
      <c r="I2280" t="s">
        <v>9</v>
      </c>
      <c r="J2280" s="35">
        <v>10000</v>
      </c>
      <c r="K2280" s="35">
        <v>60000</v>
      </c>
    </row>
    <row r="2281" spans="1:11" x14ac:dyDescent="0.25">
      <c r="A2281">
        <v>2276</v>
      </c>
      <c r="B2281" t="s">
        <v>2163</v>
      </c>
      <c r="C2281" t="s">
        <v>6210</v>
      </c>
      <c r="D2281" t="s">
        <v>6153</v>
      </c>
      <c r="E2281" t="s">
        <v>6211</v>
      </c>
      <c r="F2281" s="40">
        <v>45233</v>
      </c>
      <c r="G2281" t="s">
        <v>463</v>
      </c>
      <c r="H2281" t="s">
        <v>462</v>
      </c>
      <c r="I2281" t="s">
        <v>9</v>
      </c>
      <c r="J2281" s="35">
        <v>10000</v>
      </c>
      <c r="K2281" s="35">
        <v>95000</v>
      </c>
    </row>
    <row r="2282" spans="1:11" x14ac:dyDescent="0.25">
      <c r="A2282">
        <v>2277</v>
      </c>
      <c r="B2282" t="s">
        <v>1021</v>
      </c>
      <c r="C2282" t="s">
        <v>6212</v>
      </c>
      <c r="D2282" t="s">
        <v>6062</v>
      </c>
      <c r="E2282" t="s">
        <v>6213</v>
      </c>
      <c r="F2282" s="40">
        <v>45233</v>
      </c>
      <c r="G2282" t="s">
        <v>415</v>
      </c>
      <c r="H2282" t="s">
        <v>414</v>
      </c>
      <c r="I2282" t="s">
        <v>9</v>
      </c>
      <c r="J2282" s="35">
        <v>20000</v>
      </c>
      <c r="K2282" s="35">
        <v>100000</v>
      </c>
    </row>
    <row r="2283" spans="1:11" x14ac:dyDescent="0.25">
      <c r="A2283">
        <v>2278</v>
      </c>
      <c r="B2283" t="s">
        <v>567</v>
      </c>
      <c r="C2283" t="s">
        <v>6214</v>
      </c>
      <c r="D2283" t="s">
        <v>6086</v>
      </c>
      <c r="E2283" t="s">
        <v>6215</v>
      </c>
      <c r="F2283" s="40">
        <v>45233</v>
      </c>
      <c r="G2283" t="s">
        <v>171</v>
      </c>
      <c r="H2283" t="s">
        <v>170</v>
      </c>
      <c r="I2283" t="s">
        <v>9</v>
      </c>
      <c r="J2283" s="35">
        <v>5000</v>
      </c>
      <c r="K2283" s="35">
        <v>165000</v>
      </c>
    </row>
    <row r="2284" spans="1:11" x14ac:dyDescent="0.25">
      <c r="A2284">
        <v>2279</v>
      </c>
      <c r="B2284" t="s">
        <v>555</v>
      </c>
      <c r="C2284" t="s">
        <v>6216</v>
      </c>
      <c r="D2284" t="s">
        <v>6089</v>
      </c>
      <c r="E2284" t="s">
        <v>6217</v>
      </c>
      <c r="F2284" s="40">
        <v>45233</v>
      </c>
      <c r="G2284" t="s">
        <v>187</v>
      </c>
      <c r="H2284" t="s">
        <v>186</v>
      </c>
      <c r="I2284" t="s">
        <v>9</v>
      </c>
      <c r="J2284" s="35">
        <v>5000</v>
      </c>
      <c r="K2284" s="35">
        <v>205000</v>
      </c>
    </row>
    <row r="2285" spans="1:11" x14ac:dyDescent="0.25">
      <c r="A2285">
        <v>2280</v>
      </c>
      <c r="B2285" t="s">
        <v>3422</v>
      </c>
      <c r="C2285" t="s">
        <v>6218</v>
      </c>
      <c r="D2285" t="s">
        <v>6098</v>
      </c>
      <c r="E2285" t="s">
        <v>6219</v>
      </c>
      <c r="F2285" s="40">
        <v>45233</v>
      </c>
      <c r="G2285" t="s">
        <v>2742</v>
      </c>
      <c r="H2285" t="s">
        <v>2741</v>
      </c>
      <c r="I2285" t="s">
        <v>9</v>
      </c>
      <c r="J2285" s="35">
        <v>5000</v>
      </c>
      <c r="K2285" s="35">
        <v>105000</v>
      </c>
    </row>
    <row r="2286" spans="1:11" x14ac:dyDescent="0.25">
      <c r="A2286">
        <v>2281</v>
      </c>
      <c r="B2286" t="s">
        <v>2294</v>
      </c>
      <c r="C2286" t="s">
        <v>6220</v>
      </c>
      <c r="D2286" t="s">
        <v>6104</v>
      </c>
      <c r="E2286" t="s">
        <v>6221</v>
      </c>
      <c r="F2286" s="40">
        <v>45233</v>
      </c>
      <c r="G2286" t="s">
        <v>1343</v>
      </c>
      <c r="H2286" t="s">
        <v>1342</v>
      </c>
      <c r="I2286" t="s">
        <v>9</v>
      </c>
      <c r="J2286" s="35">
        <v>5000</v>
      </c>
      <c r="K2286" s="35">
        <v>105000</v>
      </c>
    </row>
    <row r="2287" spans="1:11" x14ac:dyDescent="0.25">
      <c r="A2287">
        <v>2282</v>
      </c>
      <c r="B2287" t="s">
        <v>575</v>
      </c>
      <c r="C2287" t="s">
        <v>6222</v>
      </c>
      <c r="D2287" t="s">
        <v>6223</v>
      </c>
      <c r="E2287" t="s">
        <v>6224</v>
      </c>
      <c r="F2287" s="40">
        <v>45233</v>
      </c>
      <c r="G2287" t="s">
        <v>159</v>
      </c>
      <c r="H2287" t="s">
        <v>158</v>
      </c>
      <c r="I2287" t="s">
        <v>9</v>
      </c>
      <c r="J2287" s="35">
        <v>10000</v>
      </c>
      <c r="K2287" s="35">
        <v>170000</v>
      </c>
    </row>
    <row r="2288" spans="1:11" x14ac:dyDescent="0.25">
      <c r="A2288">
        <v>2283</v>
      </c>
      <c r="B2288" t="s">
        <v>1480</v>
      </c>
      <c r="C2288" t="s">
        <v>6225</v>
      </c>
      <c r="D2288" t="s">
        <v>6053</v>
      </c>
      <c r="E2288" t="s">
        <v>6226</v>
      </c>
      <c r="F2288" s="40">
        <v>45233</v>
      </c>
      <c r="G2288" t="s">
        <v>421</v>
      </c>
      <c r="H2288" t="s">
        <v>420</v>
      </c>
      <c r="I2288" t="s">
        <v>9</v>
      </c>
      <c r="J2288" s="35">
        <v>4000</v>
      </c>
      <c r="K2288" s="35">
        <v>106000</v>
      </c>
    </row>
    <row r="2289" spans="1:11" x14ac:dyDescent="0.25">
      <c r="A2289">
        <v>2284</v>
      </c>
      <c r="B2289" t="s">
        <v>679</v>
      </c>
      <c r="C2289" t="s">
        <v>6227</v>
      </c>
      <c r="D2289" t="s">
        <v>6228</v>
      </c>
      <c r="E2289" t="s">
        <v>6229</v>
      </c>
      <c r="F2289" s="40">
        <v>45233</v>
      </c>
      <c r="G2289" t="s">
        <v>267</v>
      </c>
      <c r="H2289" t="s">
        <v>266</v>
      </c>
      <c r="I2289" t="s">
        <v>9</v>
      </c>
      <c r="J2289" s="35">
        <v>40000</v>
      </c>
      <c r="K2289" s="35">
        <v>325000</v>
      </c>
    </row>
    <row r="2290" spans="1:11" x14ac:dyDescent="0.25">
      <c r="A2290">
        <v>2285</v>
      </c>
      <c r="B2290" t="s">
        <v>921</v>
      </c>
      <c r="C2290" t="s">
        <v>6230</v>
      </c>
      <c r="D2290" t="s">
        <v>6113</v>
      </c>
      <c r="E2290" t="s">
        <v>6231</v>
      </c>
      <c r="F2290" s="40">
        <v>45233</v>
      </c>
      <c r="G2290" t="s">
        <v>221</v>
      </c>
      <c r="H2290" t="s">
        <v>220</v>
      </c>
      <c r="I2290" t="s">
        <v>9</v>
      </c>
      <c r="J2290" s="35">
        <v>10000</v>
      </c>
      <c r="K2290" s="35">
        <v>60000</v>
      </c>
    </row>
    <row r="2291" spans="1:11" x14ac:dyDescent="0.25">
      <c r="A2291">
        <v>2286</v>
      </c>
      <c r="B2291" t="s">
        <v>5584</v>
      </c>
      <c r="C2291" t="s">
        <v>6232</v>
      </c>
      <c r="D2291" t="s">
        <v>6233</v>
      </c>
      <c r="E2291" t="s">
        <v>6234</v>
      </c>
      <c r="F2291" s="40">
        <v>45233</v>
      </c>
      <c r="G2291" t="s">
        <v>5539</v>
      </c>
      <c r="H2291" t="s">
        <v>5538</v>
      </c>
      <c r="I2291" t="s">
        <v>9</v>
      </c>
      <c r="J2291" s="35">
        <v>17000</v>
      </c>
      <c r="K2291" s="35">
        <v>278000</v>
      </c>
    </row>
    <row r="2292" spans="1:11" x14ac:dyDescent="0.25">
      <c r="A2292">
        <v>2287</v>
      </c>
      <c r="B2292" t="s">
        <v>1590</v>
      </c>
      <c r="C2292" t="s">
        <v>6235</v>
      </c>
      <c r="D2292" t="s">
        <v>6236</v>
      </c>
      <c r="E2292" t="s">
        <v>6237</v>
      </c>
      <c r="F2292" s="40">
        <v>45233</v>
      </c>
      <c r="G2292" t="s">
        <v>485</v>
      </c>
      <c r="H2292" t="s">
        <v>484</v>
      </c>
      <c r="I2292" t="s">
        <v>9</v>
      </c>
      <c r="J2292" s="35">
        <v>11000</v>
      </c>
      <c r="K2292" s="35">
        <v>67000</v>
      </c>
    </row>
    <row r="2293" spans="1:11" x14ac:dyDescent="0.25">
      <c r="A2293">
        <v>2288</v>
      </c>
      <c r="B2293" t="s">
        <v>1115</v>
      </c>
      <c r="C2293" t="s">
        <v>6238</v>
      </c>
      <c r="D2293" t="s">
        <v>6239</v>
      </c>
      <c r="E2293" t="s">
        <v>6240</v>
      </c>
      <c r="F2293" s="40">
        <v>45233</v>
      </c>
      <c r="G2293" t="s">
        <v>481</v>
      </c>
      <c r="H2293" t="s">
        <v>480</v>
      </c>
      <c r="I2293" t="s">
        <v>9</v>
      </c>
      <c r="J2293" s="35">
        <v>10000</v>
      </c>
      <c r="K2293" s="35">
        <v>70000</v>
      </c>
    </row>
    <row r="2294" spans="1:11" x14ac:dyDescent="0.25">
      <c r="A2294">
        <v>2289</v>
      </c>
      <c r="B2294" t="s">
        <v>2294</v>
      </c>
      <c r="C2294" t="s">
        <v>6241</v>
      </c>
      <c r="D2294" t="s">
        <v>6104</v>
      </c>
      <c r="E2294" t="s">
        <v>6242</v>
      </c>
      <c r="F2294" s="40">
        <v>45234</v>
      </c>
      <c r="G2294" t="s">
        <v>1343</v>
      </c>
      <c r="H2294" t="s">
        <v>1342</v>
      </c>
      <c r="I2294" t="s">
        <v>9</v>
      </c>
      <c r="J2294" s="35">
        <v>5000</v>
      </c>
      <c r="K2294" s="35">
        <v>110000</v>
      </c>
    </row>
    <row r="2295" spans="1:11" x14ac:dyDescent="0.25">
      <c r="A2295">
        <v>2290</v>
      </c>
      <c r="B2295" t="s">
        <v>3422</v>
      </c>
      <c r="C2295" t="s">
        <v>6243</v>
      </c>
      <c r="D2295" t="s">
        <v>6098</v>
      </c>
      <c r="E2295" t="s">
        <v>6244</v>
      </c>
      <c r="F2295" s="40">
        <v>45234</v>
      </c>
      <c r="G2295" t="s">
        <v>2742</v>
      </c>
      <c r="H2295" t="s">
        <v>2741</v>
      </c>
      <c r="I2295" t="s">
        <v>9</v>
      </c>
      <c r="J2295" s="35">
        <v>10000</v>
      </c>
      <c r="K2295" s="35">
        <v>120000</v>
      </c>
    </row>
    <row r="2296" spans="1:11" x14ac:dyDescent="0.25">
      <c r="A2296">
        <v>2291</v>
      </c>
      <c r="B2296" t="s">
        <v>1021</v>
      </c>
      <c r="C2296" t="s">
        <v>6245</v>
      </c>
      <c r="D2296" t="s">
        <v>6062</v>
      </c>
      <c r="E2296" t="s">
        <v>6246</v>
      </c>
      <c r="F2296" s="40">
        <v>45234</v>
      </c>
      <c r="G2296" t="s">
        <v>415</v>
      </c>
      <c r="H2296" t="s">
        <v>414</v>
      </c>
      <c r="I2296" t="s">
        <v>9</v>
      </c>
      <c r="J2296" s="35">
        <v>10000</v>
      </c>
      <c r="K2296" s="35">
        <v>100000</v>
      </c>
    </row>
    <row r="2297" spans="1:11" x14ac:dyDescent="0.25">
      <c r="A2297">
        <v>2292</v>
      </c>
      <c r="B2297" t="s">
        <v>1462</v>
      </c>
      <c r="C2297" t="s">
        <v>6247</v>
      </c>
      <c r="D2297" t="s">
        <v>6248</v>
      </c>
      <c r="E2297" t="s">
        <v>6249</v>
      </c>
      <c r="F2297" s="40">
        <v>45234</v>
      </c>
      <c r="G2297" t="s">
        <v>453</v>
      </c>
      <c r="H2297" t="s">
        <v>452</v>
      </c>
      <c r="I2297" t="s">
        <v>9</v>
      </c>
      <c r="J2297" s="35">
        <v>5000</v>
      </c>
      <c r="K2297" s="35">
        <v>85000</v>
      </c>
    </row>
    <row r="2298" spans="1:11" x14ac:dyDescent="0.25">
      <c r="A2298">
        <v>2293</v>
      </c>
      <c r="B2298" t="s">
        <v>1017</v>
      </c>
      <c r="C2298" t="s">
        <v>6250</v>
      </c>
      <c r="D2298" t="s">
        <v>6059</v>
      </c>
      <c r="E2298" t="s">
        <v>6251</v>
      </c>
      <c r="F2298" s="40">
        <v>45234</v>
      </c>
      <c r="G2298" t="s">
        <v>445</v>
      </c>
      <c r="H2298" t="s">
        <v>444</v>
      </c>
      <c r="I2298" t="s">
        <v>9</v>
      </c>
      <c r="J2298" s="35">
        <v>10000</v>
      </c>
      <c r="K2298" s="35">
        <v>70000</v>
      </c>
    </row>
    <row r="2299" spans="1:11" x14ac:dyDescent="0.25">
      <c r="A2299">
        <v>2294</v>
      </c>
      <c r="B2299" t="s">
        <v>2163</v>
      </c>
      <c r="C2299" t="s">
        <v>6252</v>
      </c>
      <c r="D2299" t="s">
        <v>6153</v>
      </c>
      <c r="E2299" t="s">
        <v>6253</v>
      </c>
      <c r="F2299" s="40">
        <v>45234</v>
      </c>
      <c r="G2299" t="s">
        <v>463</v>
      </c>
      <c r="H2299" t="s">
        <v>462</v>
      </c>
      <c r="I2299" t="s">
        <v>9</v>
      </c>
      <c r="J2299" s="35">
        <v>5000</v>
      </c>
      <c r="K2299" s="35">
        <v>95000</v>
      </c>
    </row>
    <row r="2300" spans="1:11" x14ac:dyDescent="0.25">
      <c r="A2300">
        <v>2295</v>
      </c>
      <c r="B2300" t="s">
        <v>5248</v>
      </c>
      <c r="C2300" t="s">
        <v>6254</v>
      </c>
      <c r="D2300" t="s">
        <v>6255</v>
      </c>
      <c r="E2300" t="s">
        <v>6256</v>
      </c>
      <c r="F2300" s="40">
        <v>45234</v>
      </c>
      <c r="G2300" t="s">
        <v>3663</v>
      </c>
      <c r="H2300" t="s">
        <v>150</v>
      </c>
      <c r="I2300" t="s">
        <v>9</v>
      </c>
      <c r="J2300" s="35">
        <v>7000</v>
      </c>
      <c r="K2300" s="35">
        <v>16000</v>
      </c>
    </row>
    <row r="2301" spans="1:11" x14ac:dyDescent="0.25">
      <c r="A2301">
        <v>2296</v>
      </c>
      <c r="B2301" t="s">
        <v>1045</v>
      </c>
      <c r="C2301" t="s">
        <v>6257</v>
      </c>
      <c r="D2301" t="s">
        <v>6258</v>
      </c>
      <c r="E2301" t="s">
        <v>6259</v>
      </c>
      <c r="F2301" s="40">
        <v>45234</v>
      </c>
      <c r="G2301" t="s">
        <v>425</v>
      </c>
      <c r="H2301" t="s">
        <v>424</v>
      </c>
      <c r="I2301" t="s">
        <v>9</v>
      </c>
      <c r="J2301" s="35">
        <v>5000</v>
      </c>
      <c r="K2301" s="35">
        <v>14000</v>
      </c>
    </row>
    <row r="2302" spans="1:11" x14ac:dyDescent="0.25">
      <c r="A2302">
        <v>2297</v>
      </c>
      <c r="B2302" t="s">
        <v>1155</v>
      </c>
      <c r="C2302" t="s">
        <v>6260</v>
      </c>
      <c r="D2302" t="s">
        <v>6261</v>
      </c>
      <c r="E2302" t="s">
        <v>6262</v>
      </c>
      <c r="F2302" s="40">
        <v>45234</v>
      </c>
      <c r="G2302" t="s">
        <v>483</v>
      </c>
      <c r="H2302" t="s">
        <v>482</v>
      </c>
      <c r="I2302" t="s">
        <v>9</v>
      </c>
      <c r="J2302" s="35">
        <v>20000</v>
      </c>
      <c r="K2302" s="35">
        <v>200000</v>
      </c>
    </row>
    <row r="2303" spans="1:11" x14ac:dyDescent="0.25">
      <c r="A2303">
        <v>2298</v>
      </c>
      <c r="B2303" t="s">
        <v>555</v>
      </c>
      <c r="C2303" t="s">
        <v>6263</v>
      </c>
      <c r="D2303" t="s">
        <v>6089</v>
      </c>
      <c r="E2303" t="s">
        <v>6264</v>
      </c>
      <c r="F2303" s="40">
        <v>45234</v>
      </c>
      <c r="G2303" t="s">
        <v>187</v>
      </c>
      <c r="H2303" t="s">
        <v>186</v>
      </c>
      <c r="I2303" t="s">
        <v>9</v>
      </c>
      <c r="J2303" s="35">
        <v>5000</v>
      </c>
      <c r="K2303" s="35">
        <v>210000</v>
      </c>
    </row>
    <row r="2304" spans="1:11" x14ac:dyDescent="0.25">
      <c r="A2304">
        <v>2299</v>
      </c>
      <c r="B2304" t="s">
        <v>567</v>
      </c>
      <c r="C2304" t="s">
        <v>6265</v>
      </c>
      <c r="D2304" t="s">
        <v>6086</v>
      </c>
      <c r="E2304" t="s">
        <v>6266</v>
      </c>
      <c r="F2304" s="40">
        <v>45234</v>
      </c>
      <c r="G2304" t="s">
        <v>171</v>
      </c>
      <c r="H2304" t="s">
        <v>170</v>
      </c>
      <c r="I2304" t="s">
        <v>9</v>
      </c>
      <c r="J2304" s="35">
        <v>5000</v>
      </c>
      <c r="K2304" s="35">
        <v>170000</v>
      </c>
    </row>
    <row r="2305" spans="1:11" x14ac:dyDescent="0.25">
      <c r="A2305">
        <v>2300</v>
      </c>
      <c r="B2305" t="s">
        <v>5854</v>
      </c>
      <c r="C2305" t="s">
        <v>6267</v>
      </c>
      <c r="D2305" t="s">
        <v>6065</v>
      </c>
      <c r="E2305" t="s">
        <v>6268</v>
      </c>
      <c r="F2305" s="40">
        <v>45234</v>
      </c>
      <c r="G2305" t="s">
        <v>125</v>
      </c>
      <c r="H2305" t="s">
        <v>124</v>
      </c>
      <c r="I2305" t="s">
        <v>9</v>
      </c>
      <c r="J2305" s="35">
        <v>10000</v>
      </c>
      <c r="K2305" s="35">
        <v>70000</v>
      </c>
    </row>
    <row r="2306" spans="1:11" x14ac:dyDescent="0.25">
      <c r="A2306">
        <v>2301</v>
      </c>
      <c r="B2306" t="s">
        <v>6271</v>
      </c>
      <c r="C2306" t="s">
        <v>6272</v>
      </c>
      <c r="D2306" t="s">
        <v>6273</v>
      </c>
      <c r="E2306" t="s">
        <v>6274</v>
      </c>
      <c r="F2306" s="40">
        <v>45234</v>
      </c>
      <c r="G2306" t="s">
        <v>852</v>
      </c>
      <c r="H2306" t="s">
        <v>851</v>
      </c>
      <c r="I2306" t="s">
        <v>10</v>
      </c>
      <c r="J2306" s="35">
        <v>10000</v>
      </c>
      <c r="K2306" s="35">
        <v>-10000</v>
      </c>
    </row>
    <row r="2307" spans="1:11" x14ac:dyDescent="0.25">
      <c r="A2307">
        <v>2302</v>
      </c>
      <c r="B2307" t="s">
        <v>6275</v>
      </c>
      <c r="C2307" t="s">
        <v>6276</v>
      </c>
      <c r="D2307" t="s">
        <v>6277</v>
      </c>
      <c r="E2307" t="s">
        <v>6278</v>
      </c>
      <c r="F2307" s="40">
        <v>45234</v>
      </c>
      <c r="G2307" t="s">
        <v>862</v>
      </c>
      <c r="H2307" t="s">
        <v>861</v>
      </c>
      <c r="I2307" t="s">
        <v>10</v>
      </c>
      <c r="J2307" s="35">
        <v>500000</v>
      </c>
      <c r="K2307" s="35">
        <v>0</v>
      </c>
    </row>
    <row r="2308" spans="1:11" x14ac:dyDescent="0.25">
      <c r="A2308">
        <v>2303</v>
      </c>
      <c r="B2308" t="s">
        <v>6279</v>
      </c>
      <c r="C2308" t="s">
        <v>6280</v>
      </c>
      <c r="D2308" t="s">
        <v>6281</v>
      </c>
      <c r="E2308" t="s">
        <v>6282</v>
      </c>
      <c r="F2308" s="40">
        <v>45234</v>
      </c>
      <c r="G2308" t="s">
        <v>347</v>
      </c>
      <c r="H2308" t="s">
        <v>346</v>
      </c>
      <c r="I2308" t="s">
        <v>10</v>
      </c>
      <c r="J2308" s="35">
        <v>510000</v>
      </c>
      <c r="K2308" s="35">
        <v>-510000</v>
      </c>
    </row>
    <row r="2309" spans="1:11" x14ac:dyDescent="0.25">
      <c r="A2309">
        <v>2304</v>
      </c>
      <c r="B2309" t="s">
        <v>5471</v>
      </c>
      <c r="C2309" t="s">
        <v>6283</v>
      </c>
      <c r="D2309" t="s">
        <v>6284</v>
      </c>
      <c r="E2309" t="s">
        <v>6285</v>
      </c>
      <c r="F2309" s="40">
        <v>45234</v>
      </c>
      <c r="G2309" t="s">
        <v>1321</v>
      </c>
      <c r="H2309" t="s">
        <v>1320</v>
      </c>
      <c r="I2309" t="s">
        <v>10</v>
      </c>
      <c r="J2309" s="35">
        <v>15000</v>
      </c>
      <c r="K2309" s="35">
        <v>55000</v>
      </c>
    </row>
    <row r="2310" spans="1:11" x14ac:dyDescent="0.25">
      <c r="A2310">
        <v>2305</v>
      </c>
      <c r="B2310" t="s">
        <v>675</v>
      </c>
      <c r="C2310" t="s">
        <v>6286</v>
      </c>
      <c r="D2310" t="s">
        <v>6287</v>
      </c>
      <c r="E2310" t="s">
        <v>6288</v>
      </c>
      <c r="F2310" s="40">
        <v>45236</v>
      </c>
      <c r="G2310" t="s">
        <v>237</v>
      </c>
      <c r="H2310" t="s">
        <v>236</v>
      </c>
      <c r="I2310" t="s">
        <v>9</v>
      </c>
      <c r="J2310" s="35">
        <v>5000</v>
      </c>
      <c r="K2310" s="35">
        <v>129000</v>
      </c>
    </row>
    <row r="2311" spans="1:11" x14ac:dyDescent="0.25">
      <c r="A2311">
        <v>2306</v>
      </c>
      <c r="B2311" t="s">
        <v>953</v>
      </c>
      <c r="C2311" t="s">
        <v>6289</v>
      </c>
      <c r="D2311" t="s">
        <v>6182</v>
      </c>
      <c r="E2311" t="s">
        <v>6290</v>
      </c>
      <c r="F2311" s="40">
        <v>45236</v>
      </c>
      <c r="G2311" t="s">
        <v>231</v>
      </c>
      <c r="H2311" t="s">
        <v>230</v>
      </c>
      <c r="I2311" t="s">
        <v>9</v>
      </c>
      <c r="J2311" s="35">
        <v>5000</v>
      </c>
      <c r="K2311" s="35">
        <v>140000</v>
      </c>
    </row>
    <row r="2312" spans="1:11" x14ac:dyDescent="0.25">
      <c r="A2312">
        <v>2307</v>
      </c>
      <c r="B2312" t="s">
        <v>703</v>
      </c>
      <c r="C2312" t="s">
        <v>6291</v>
      </c>
      <c r="D2312" t="s">
        <v>6185</v>
      </c>
      <c r="E2312" t="s">
        <v>6292</v>
      </c>
      <c r="F2312" s="40">
        <v>45236</v>
      </c>
      <c r="G2312" t="s">
        <v>253</v>
      </c>
      <c r="H2312" t="s">
        <v>252</v>
      </c>
      <c r="I2312" t="s">
        <v>9</v>
      </c>
      <c r="J2312" s="35">
        <v>10000</v>
      </c>
      <c r="K2312" s="35">
        <v>135000</v>
      </c>
    </row>
    <row r="2313" spans="1:11" x14ac:dyDescent="0.25">
      <c r="A2313">
        <v>2308</v>
      </c>
      <c r="B2313" t="s">
        <v>2163</v>
      </c>
      <c r="C2313" t="s">
        <v>6293</v>
      </c>
      <c r="D2313" t="s">
        <v>6153</v>
      </c>
      <c r="E2313" t="s">
        <v>6294</v>
      </c>
      <c r="F2313" s="40">
        <v>45236</v>
      </c>
      <c r="G2313" t="s">
        <v>463</v>
      </c>
      <c r="H2313" t="s">
        <v>462</v>
      </c>
      <c r="I2313" t="s">
        <v>9</v>
      </c>
      <c r="J2313" s="35">
        <v>25000</v>
      </c>
      <c r="K2313" s="35">
        <v>140000</v>
      </c>
    </row>
    <row r="2314" spans="1:11" x14ac:dyDescent="0.25">
      <c r="A2314">
        <v>2309</v>
      </c>
      <c r="B2314" t="s">
        <v>1462</v>
      </c>
      <c r="C2314" t="s">
        <v>6295</v>
      </c>
      <c r="D2314" t="s">
        <v>6248</v>
      </c>
      <c r="E2314" t="s">
        <v>6296</v>
      </c>
      <c r="F2314" s="40">
        <v>45236</v>
      </c>
      <c r="G2314" t="s">
        <v>453</v>
      </c>
      <c r="H2314" t="s">
        <v>452</v>
      </c>
      <c r="I2314" t="s">
        <v>9</v>
      </c>
      <c r="J2314" s="35">
        <v>5000</v>
      </c>
      <c r="K2314" s="35">
        <v>90000</v>
      </c>
    </row>
    <row r="2315" spans="1:11" x14ac:dyDescent="0.25">
      <c r="A2315">
        <v>2310</v>
      </c>
      <c r="B2315" t="s">
        <v>1458</v>
      </c>
      <c r="C2315" t="s">
        <v>6297</v>
      </c>
      <c r="D2315" t="s">
        <v>6298</v>
      </c>
      <c r="E2315" t="s">
        <v>6299</v>
      </c>
      <c r="F2315" s="40">
        <v>45236</v>
      </c>
      <c r="G2315" t="s">
        <v>418</v>
      </c>
      <c r="H2315" t="s">
        <v>419</v>
      </c>
      <c r="I2315" t="s">
        <v>9</v>
      </c>
      <c r="J2315" s="35">
        <v>100000</v>
      </c>
      <c r="K2315" s="35">
        <v>700000</v>
      </c>
    </row>
    <row r="2316" spans="1:11" x14ac:dyDescent="0.25">
      <c r="A2316">
        <v>2311</v>
      </c>
      <c r="B2316" t="s">
        <v>1013</v>
      </c>
      <c r="C2316" t="s">
        <v>6300</v>
      </c>
      <c r="D2316" t="s">
        <v>6301</v>
      </c>
      <c r="E2316" t="s">
        <v>6302</v>
      </c>
      <c r="F2316" s="40">
        <v>45236</v>
      </c>
      <c r="G2316" t="s">
        <v>429</v>
      </c>
      <c r="H2316" t="s">
        <v>428</v>
      </c>
      <c r="I2316" t="s">
        <v>9</v>
      </c>
      <c r="J2316" s="35">
        <v>10000</v>
      </c>
      <c r="K2316" s="35">
        <v>135000</v>
      </c>
    </row>
    <row r="2317" spans="1:11" x14ac:dyDescent="0.25">
      <c r="A2317">
        <v>2312</v>
      </c>
      <c r="B2317" t="s">
        <v>1266</v>
      </c>
      <c r="C2317" t="s">
        <v>6303</v>
      </c>
      <c r="D2317" t="s">
        <v>6077</v>
      </c>
      <c r="E2317" t="s">
        <v>6304</v>
      </c>
      <c r="F2317" s="40">
        <v>45236</v>
      </c>
      <c r="G2317" t="s">
        <v>77</v>
      </c>
      <c r="H2317" t="s">
        <v>76</v>
      </c>
      <c r="I2317" t="s">
        <v>9</v>
      </c>
      <c r="J2317" s="35">
        <v>5000</v>
      </c>
      <c r="K2317" s="35">
        <v>110000</v>
      </c>
    </row>
    <row r="2318" spans="1:11" x14ac:dyDescent="0.25">
      <c r="A2318">
        <v>2313</v>
      </c>
      <c r="B2318" t="s">
        <v>555</v>
      </c>
      <c r="C2318" t="s">
        <v>6305</v>
      </c>
      <c r="D2318" t="s">
        <v>6089</v>
      </c>
      <c r="E2318" t="s">
        <v>6306</v>
      </c>
      <c r="F2318" s="40">
        <v>45236</v>
      </c>
      <c r="G2318" t="s">
        <v>187</v>
      </c>
      <c r="H2318" t="s">
        <v>186</v>
      </c>
      <c r="I2318" t="s">
        <v>9</v>
      </c>
      <c r="J2318" s="35">
        <v>5000</v>
      </c>
      <c r="K2318" s="35">
        <v>215000</v>
      </c>
    </row>
    <row r="2319" spans="1:11" x14ac:dyDescent="0.25">
      <c r="A2319">
        <v>2314</v>
      </c>
      <c r="B2319" t="s">
        <v>3422</v>
      </c>
      <c r="C2319" t="s">
        <v>6307</v>
      </c>
      <c r="D2319" t="s">
        <v>6098</v>
      </c>
      <c r="E2319" t="s">
        <v>6308</v>
      </c>
      <c r="F2319" s="40">
        <v>45236</v>
      </c>
      <c r="G2319" t="s">
        <v>2742</v>
      </c>
      <c r="H2319" t="s">
        <v>2741</v>
      </c>
      <c r="I2319" t="s">
        <v>9</v>
      </c>
      <c r="J2319" s="35">
        <v>10000</v>
      </c>
      <c r="K2319" s="35">
        <v>130000</v>
      </c>
    </row>
    <row r="2320" spans="1:11" x14ac:dyDescent="0.25">
      <c r="A2320">
        <v>2315</v>
      </c>
      <c r="B2320" t="s">
        <v>6309</v>
      </c>
      <c r="C2320" t="s">
        <v>6310</v>
      </c>
      <c r="D2320" t="s">
        <v>6080</v>
      </c>
      <c r="E2320" t="s">
        <v>6311</v>
      </c>
      <c r="F2320" s="40">
        <v>45236</v>
      </c>
      <c r="G2320" t="s">
        <v>79</v>
      </c>
      <c r="H2320" t="s">
        <v>78</v>
      </c>
      <c r="I2320" t="s">
        <v>10</v>
      </c>
      <c r="J2320" s="35">
        <v>60000</v>
      </c>
      <c r="K2320" s="35">
        <v>-60000</v>
      </c>
    </row>
    <row r="2321" spans="1:11" x14ac:dyDescent="0.25">
      <c r="A2321">
        <v>2316</v>
      </c>
      <c r="B2321" t="s">
        <v>1127</v>
      </c>
      <c r="C2321" t="s">
        <v>6312</v>
      </c>
      <c r="D2321" t="s">
        <v>6042</v>
      </c>
      <c r="E2321" t="s">
        <v>6313</v>
      </c>
      <c r="F2321" s="40">
        <v>45236</v>
      </c>
      <c r="G2321" t="s">
        <v>493</v>
      </c>
      <c r="H2321" t="s">
        <v>492</v>
      </c>
      <c r="I2321" t="s">
        <v>9</v>
      </c>
      <c r="J2321" s="35">
        <v>145000</v>
      </c>
      <c r="K2321" s="35">
        <v>1880000</v>
      </c>
    </row>
    <row r="2322" spans="1:11" x14ac:dyDescent="0.25">
      <c r="A2322">
        <v>2317</v>
      </c>
      <c r="B2322" t="s">
        <v>5584</v>
      </c>
      <c r="C2322" t="s">
        <v>6314</v>
      </c>
      <c r="D2322" t="s">
        <v>6233</v>
      </c>
      <c r="E2322" t="s">
        <v>6315</v>
      </c>
      <c r="F2322" s="40">
        <v>45236</v>
      </c>
      <c r="G2322" t="s">
        <v>5539</v>
      </c>
      <c r="H2322" t="s">
        <v>5538</v>
      </c>
      <c r="I2322" t="s">
        <v>9</v>
      </c>
      <c r="J2322" s="35">
        <v>15000</v>
      </c>
      <c r="K2322" s="35">
        <v>291000</v>
      </c>
    </row>
    <row r="2323" spans="1:11" x14ac:dyDescent="0.25">
      <c r="A2323">
        <v>2318</v>
      </c>
      <c r="B2323" t="s">
        <v>1155</v>
      </c>
      <c r="C2323" t="s">
        <v>6316</v>
      </c>
      <c r="D2323" t="s">
        <v>6261</v>
      </c>
      <c r="E2323" t="s">
        <v>6317</v>
      </c>
      <c r="F2323" s="40">
        <v>45236</v>
      </c>
      <c r="G2323" t="s">
        <v>483</v>
      </c>
      <c r="H2323" t="s">
        <v>482</v>
      </c>
      <c r="I2323" t="s">
        <v>9</v>
      </c>
      <c r="J2323" s="35">
        <v>10000</v>
      </c>
      <c r="K2323" s="35">
        <v>200000</v>
      </c>
    </row>
    <row r="2324" spans="1:11" x14ac:dyDescent="0.25">
      <c r="A2324">
        <v>2319</v>
      </c>
      <c r="B2324" t="s">
        <v>1007</v>
      </c>
      <c r="C2324" t="s">
        <v>6318</v>
      </c>
      <c r="D2324" t="s">
        <v>6188</v>
      </c>
      <c r="E2324" t="s">
        <v>6319</v>
      </c>
      <c r="F2324" s="40">
        <v>45236</v>
      </c>
      <c r="G2324" t="s">
        <v>123</v>
      </c>
      <c r="H2324" t="s">
        <v>122</v>
      </c>
      <c r="I2324" t="s">
        <v>9</v>
      </c>
      <c r="J2324" s="35">
        <v>5000</v>
      </c>
      <c r="K2324" s="35">
        <v>156000</v>
      </c>
    </row>
    <row r="2325" spans="1:11" x14ac:dyDescent="0.25">
      <c r="A2325">
        <v>2320</v>
      </c>
      <c r="B2325" t="s">
        <v>623</v>
      </c>
      <c r="C2325" t="s">
        <v>6320</v>
      </c>
      <c r="D2325" t="s">
        <v>6191</v>
      </c>
      <c r="E2325" t="s">
        <v>6321</v>
      </c>
      <c r="F2325" s="40">
        <v>45236</v>
      </c>
      <c r="G2325" t="s">
        <v>127</v>
      </c>
      <c r="H2325" t="s">
        <v>126</v>
      </c>
      <c r="I2325" t="s">
        <v>9</v>
      </c>
      <c r="J2325" s="35">
        <v>5000</v>
      </c>
      <c r="K2325" s="35">
        <v>181000</v>
      </c>
    </row>
    <row r="2326" spans="1:11" x14ac:dyDescent="0.25">
      <c r="A2326">
        <v>2321</v>
      </c>
      <c r="B2326" t="s">
        <v>5854</v>
      </c>
      <c r="C2326" t="s">
        <v>6322</v>
      </c>
      <c r="D2326" t="s">
        <v>6065</v>
      </c>
      <c r="E2326" t="s">
        <v>6323</v>
      </c>
      <c r="F2326" s="40">
        <v>45236</v>
      </c>
      <c r="G2326" t="s">
        <v>125</v>
      </c>
      <c r="H2326" t="s">
        <v>124</v>
      </c>
      <c r="I2326" t="s">
        <v>9</v>
      </c>
      <c r="J2326" s="35">
        <v>5000</v>
      </c>
      <c r="K2326" s="35">
        <v>70000</v>
      </c>
    </row>
    <row r="2327" spans="1:11" x14ac:dyDescent="0.25">
      <c r="A2327">
        <v>2322</v>
      </c>
      <c r="B2327" t="s">
        <v>1003</v>
      </c>
      <c r="C2327" t="s">
        <v>6324</v>
      </c>
      <c r="D2327" t="s">
        <v>6068</v>
      </c>
      <c r="E2327" t="s">
        <v>6325</v>
      </c>
      <c r="F2327" s="40">
        <v>45236</v>
      </c>
      <c r="G2327" t="s">
        <v>149</v>
      </c>
      <c r="H2327" t="s">
        <v>148</v>
      </c>
      <c r="I2327" t="s">
        <v>9</v>
      </c>
      <c r="J2327" s="35">
        <v>10000</v>
      </c>
      <c r="K2327" s="35">
        <v>210000</v>
      </c>
    </row>
    <row r="2328" spans="1:11" x14ac:dyDescent="0.25">
      <c r="A2328">
        <v>2323</v>
      </c>
      <c r="B2328" t="s">
        <v>1218</v>
      </c>
      <c r="C2328" t="s">
        <v>6326</v>
      </c>
      <c r="D2328" t="s">
        <v>6327</v>
      </c>
      <c r="E2328" t="s">
        <v>6328</v>
      </c>
      <c r="F2328" s="40">
        <v>45236</v>
      </c>
      <c r="G2328" t="s">
        <v>303</v>
      </c>
      <c r="H2328" t="s">
        <v>302</v>
      </c>
      <c r="I2328" t="s">
        <v>9</v>
      </c>
      <c r="J2328" s="35">
        <v>10000</v>
      </c>
      <c r="K2328" s="35">
        <v>240000</v>
      </c>
    </row>
    <row r="2329" spans="1:11" x14ac:dyDescent="0.25">
      <c r="A2329">
        <v>2324</v>
      </c>
      <c r="B2329" t="s">
        <v>525</v>
      </c>
      <c r="C2329" t="s">
        <v>6329</v>
      </c>
      <c r="D2329" t="s">
        <v>6330</v>
      </c>
      <c r="E2329" t="s">
        <v>6331</v>
      </c>
      <c r="F2329" s="40">
        <v>45236</v>
      </c>
      <c r="G2329" t="s">
        <v>279</v>
      </c>
      <c r="H2329" t="s">
        <v>278</v>
      </c>
      <c r="I2329" t="s">
        <v>9</v>
      </c>
      <c r="J2329" s="35">
        <v>15000</v>
      </c>
      <c r="K2329" s="35">
        <v>290000</v>
      </c>
    </row>
    <row r="2330" spans="1:11" x14ac:dyDescent="0.25">
      <c r="A2330">
        <v>2325</v>
      </c>
      <c r="B2330" t="s">
        <v>541</v>
      </c>
      <c r="C2330" t="s">
        <v>6332</v>
      </c>
      <c r="D2330" t="s">
        <v>6119</v>
      </c>
      <c r="E2330" t="s">
        <v>6333</v>
      </c>
      <c r="F2330" s="40">
        <v>45236</v>
      </c>
      <c r="G2330" t="s">
        <v>291</v>
      </c>
      <c r="H2330" t="s">
        <v>290</v>
      </c>
      <c r="I2330" t="s">
        <v>9</v>
      </c>
      <c r="J2330" s="35">
        <v>20000</v>
      </c>
      <c r="K2330" s="35">
        <v>370000</v>
      </c>
    </row>
    <row r="2331" spans="1:11" x14ac:dyDescent="0.25">
      <c r="A2331">
        <v>2326</v>
      </c>
      <c r="B2331" t="s">
        <v>5454</v>
      </c>
      <c r="C2331" t="s">
        <v>6334</v>
      </c>
      <c r="D2331" t="s">
        <v>6122</v>
      </c>
      <c r="E2331" t="s">
        <v>6335</v>
      </c>
      <c r="F2331" s="40">
        <v>45236</v>
      </c>
      <c r="G2331" t="s">
        <v>5449</v>
      </c>
      <c r="H2331" t="s">
        <v>5448</v>
      </c>
      <c r="I2331" t="s">
        <v>9</v>
      </c>
      <c r="J2331" s="35">
        <v>150000</v>
      </c>
      <c r="K2331" s="35">
        <v>1450000</v>
      </c>
    </row>
    <row r="2332" spans="1:11" x14ac:dyDescent="0.25">
      <c r="A2332">
        <v>2327</v>
      </c>
      <c r="B2332" t="s">
        <v>1480</v>
      </c>
      <c r="C2332" t="s">
        <v>6336</v>
      </c>
      <c r="D2332" t="s">
        <v>6053</v>
      </c>
      <c r="E2332" t="s">
        <v>6337</v>
      </c>
      <c r="F2332" s="40">
        <v>45236</v>
      </c>
      <c r="G2332" t="s">
        <v>421</v>
      </c>
      <c r="H2332" t="s">
        <v>420</v>
      </c>
      <c r="I2332" t="s">
        <v>9</v>
      </c>
      <c r="J2332" s="35">
        <v>5000</v>
      </c>
      <c r="K2332" s="35">
        <v>112000</v>
      </c>
    </row>
    <row r="2333" spans="1:11" x14ac:dyDescent="0.25">
      <c r="A2333">
        <v>2328</v>
      </c>
      <c r="B2333" t="s">
        <v>6340</v>
      </c>
      <c r="C2333" t="s">
        <v>6341</v>
      </c>
      <c r="D2333" t="s">
        <v>6342</v>
      </c>
      <c r="E2333" t="s">
        <v>6343</v>
      </c>
      <c r="F2333" s="40">
        <v>45236</v>
      </c>
      <c r="G2333" t="s">
        <v>6339</v>
      </c>
      <c r="H2333" t="s">
        <v>6338</v>
      </c>
      <c r="I2333" t="s">
        <v>9</v>
      </c>
      <c r="J2333" s="35">
        <v>20000</v>
      </c>
      <c r="K2333" s="35">
        <v>40000</v>
      </c>
    </row>
    <row r="2334" spans="1:11" x14ac:dyDescent="0.25">
      <c r="A2334">
        <v>2329</v>
      </c>
      <c r="B2334" t="s">
        <v>6346</v>
      </c>
      <c r="C2334" t="s">
        <v>6347</v>
      </c>
      <c r="D2334" t="s">
        <v>6348</v>
      </c>
      <c r="E2334" t="s">
        <v>6349</v>
      </c>
      <c r="F2334" s="40">
        <v>45236</v>
      </c>
      <c r="G2334" t="s">
        <v>6345</v>
      </c>
      <c r="H2334" t="s">
        <v>6344</v>
      </c>
      <c r="I2334" t="s">
        <v>9</v>
      </c>
      <c r="J2334" s="35">
        <v>50000</v>
      </c>
      <c r="K2334" s="35">
        <v>100000</v>
      </c>
    </row>
    <row r="2335" spans="1:11" x14ac:dyDescent="0.25">
      <c r="A2335">
        <v>2330</v>
      </c>
      <c r="B2335" t="s">
        <v>6140</v>
      </c>
      <c r="C2335" t="s">
        <v>6350</v>
      </c>
      <c r="D2335" t="s">
        <v>6142</v>
      </c>
      <c r="E2335" t="s">
        <v>6351</v>
      </c>
      <c r="F2335" s="40">
        <v>45236</v>
      </c>
      <c r="G2335" t="s">
        <v>269</v>
      </c>
      <c r="H2335" t="s">
        <v>268</v>
      </c>
      <c r="I2335" t="s">
        <v>10</v>
      </c>
      <c r="J2335" s="35">
        <v>50000</v>
      </c>
      <c r="K2335" s="35">
        <v>-50000</v>
      </c>
    </row>
    <row r="2336" spans="1:11" x14ac:dyDescent="0.25">
      <c r="A2336">
        <v>2331</v>
      </c>
      <c r="B2336" t="s">
        <v>6354</v>
      </c>
      <c r="C2336" t="s">
        <v>6355</v>
      </c>
      <c r="D2336" t="s">
        <v>6356</v>
      </c>
      <c r="E2336" t="s">
        <v>6357</v>
      </c>
      <c r="F2336" s="40">
        <v>45236</v>
      </c>
      <c r="G2336" t="s">
        <v>6353</v>
      </c>
      <c r="H2336" t="s">
        <v>6352</v>
      </c>
      <c r="I2336" t="s">
        <v>9</v>
      </c>
      <c r="J2336" s="35">
        <v>20000</v>
      </c>
      <c r="K2336" s="35">
        <v>40000</v>
      </c>
    </row>
    <row r="2337" spans="1:11" x14ac:dyDescent="0.25">
      <c r="A2337">
        <v>2332</v>
      </c>
      <c r="B2337" t="s">
        <v>3422</v>
      </c>
      <c r="C2337" t="s">
        <v>6358</v>
      </c>
      <c r="D2337" t="s">
        <v>6098</v>
      </c>
      <c r="E2337" t="s">
        <v>6359</v>
      </c>
      <c r="F2337" s="40">
        <v>45237</v>
      </c>
      <c r="G2337" t="s">
        <v>2742</v>
      </c>
      <c r="H2337" t="s">
        <v>2741</v>
      </c>
      <c r="I2337" t="s">
        <v>9</v>
      </c>
      <c r="J2337" s="35">
        <v>5000</v>
      </c>
      <c r="K2337" s="35">
        <v>130000</v>
      </c>
    </row>
    <row r="2338" spans="1:11" x14ac:dyDescent="0.25">
      <c r="A2338">
        <v>2333</v>
      </c>
      <c r="B2338" t="s">
        <v>5248</v>
      </c>
      <c r="C2338" t="s">
        <v>6360</v>
      </c>
      <c r="D2338" t="s">
        <v>6361</v>
      </c>
      <c r="E2338" t="s">
        <v>6362</v>
      </c>
      <c r="F2338" s="40">
        <v>45237</v>
      </c>
      <c r="G2338" t="s">
        <v>3663</v>
      </c>
      <c r="H2338" t="s">
        <v>150</v>
      </c>
      <c r="I2338" t="s">
        <v>9</v>
      </c>
      <c r="J2338" s="35">
        <v>8000</v>
      </c>
      <c r="K2338" s="35">
        <v>25000</v>
      </c>
    </row>
    <row r="2339" spans="1:11" x14ac:dyDescent="0.25">
      <c r="A2339">
        <v>2334</v>
      </c>
      <c r="B2339" t="s">
        <v>6340</v>
      </c>
      <c r="C2339" t="s">
        <v>6363</v>
      </c>
      <c r="D2339" t="s">
        <v>6342</v>
      </c>
      <c r="E2339" t="s">
        <v>6364</v>
      </c>
      <c r="F2339" s="40">
        <v>45237</v>
      </c>
      <c r="G2339" t="s">
        <v>6339</v>
      </c>
      <c r="H2339" t="s">
        <v>6338</v>
      </c>
      <c r="I2339" t="s">
        <v>9</v>
      </c>
      <c r="J2339" s="35">
        <v>2000</v>
      </c>
      <c r="K2339" s="35">
        <v>24000</v>
      </c>
    </row>
    <row r="2340" spans="1:11" x14ac:dyDescent="0.25">
      <c r="A2340">
        <v>2335</v>
      </c>
      <c r="B2340" t="s">
        <v>3304</v>
      </c>
      <c r="C2340" t="s">
        <v>6365</v>
      </c>
      <c r="D2340" t="s">
        <v>6169</v>
      </c>
      <c r="E2340" t="s">
        <v>6366</v>
      </c>
      <c r="F2340" s="40">
        <v>45237</v>
      </c>
      <c r="G2340" t="s">
        <v>3223</v>
      </c>
      <c r="H2340" t="s">
        <v>3222</v>
      </c>
      <c r="I2340" t="s">
        <v>9</v>
      </c>
      <c r="J2340" s="35">
        <v>10000</v>
      </c>
      <c r="K2340" s="35">
        <v>75000</v>
      </c>
    </row>
    <row r="2341" spans="1:11" x14ac:dyDescent="0.25">
      <c r="A2341">
        <v>2336</v>
      </c>
      <c r="B2341" t="s">
        <v>2298</v>
      </c>
      <c r="C2341" t="s">
        <v>6367</v>
      </c>
      <c r="D2341" t="s">
        <v>6284</v>
      </c>
      <c r="E2341" t="s">
        <v>6368</v>
      </c>
      <c r="F2341" s="40">
        <v>45237</v>
      </c>
      <c r="G2341" t="s">
        <v>1321</v>
      </c>
      <c r="H2341" t="s">
        <v>1320</v>
      </c>
      <c r="I2341" t="s">
        <v>9</v>
      </c>
      <c r="J2341" s="35">
        <v>5000</v>
      </c>
      <c r="K2341" s="35">
        <v>80000</v>
      </c>
    </row>
    <row r="2342" spans="1:11" x14ac:dyDescent="0.25">
      <c r="A2342">
        <v>2337</v>
      </c>
      <c r="B2342" t="s">
        <v>2552</v>
      </c>
      <c r="C2342" t="s">
        <v>6369</v>
      </c>
      <c r="D2342" t="s">
        <v>6370</v>
      </c>
      <c r="E2342" t="s">
        <v>6371</v>
      </c>
      <c r="F2342" s="40">
        <v>45237</v>
      </c>
      <c r="G2342" t="s">
        <v>1327</v>
      </c>
      <c r="H2342" t="s">
        <v>1326</v>
      </c>
      <c r="I2342" t="s">
        <v>9</v>
      </c>
      <c r="J2342" s="35">
        <v>10000</v>
      </c>
      <c r="K2342" s="35">
        <v>60000</v>
      </c>
    </row>
    <row r="2343" spans="1:11" x14ac:dyDescent="0.25">
      <c r="A2343">
        <v>2338</v>
      </c>
      <c r="B2343" t="s">
        <v>2265</v>
      </c>
      <c r="C2343" t="s">
        <v>6372</v>
      </c>
      <c r="D2343" t="s">
        <v>6107</v>
      </c>
      <c r="E2343" t="s">
        <v>6373</v>
      </c>
      <c r="F2343" s="40">
        <v>45237</v>
      </c>
      <c r="G2343" t="s">
        <v>1323</v>
      </c>
      <c r="H2343" t="s">
        <v>1322</v>
      </c>
      <c r="I2343" t="s">
        <v>9</v>
      </c>
      <c r="J2343" s="35">
        <v>10000</v>
      </c>
      <c r="K2343" s="35">
        <v>210000</v>
      </c>
    </row>
    <row r="2344" spans="1:11" x14ac:dyDescent="0.25">
      <c r="A2344">
        <v>2339</v>
      </c>
      <c r="B2344" t="s">
        <v>2761</v>
      </c>
      <c r="C2344" t="s">
        <v>6374</v>
      </c>
      <c r="D2344" t="s">
        <v>6138</v>
      </c>
      <c r="E2344" t="s">
        <v>6375</v>
      </c>
      <c r="F2344" s="40">
        <v>45237</v>
      </c>
      <c r="G2344" t="s">
        <v>1349</v>
      </c>
      <c r="H2344" t="s">
        <v>1348</v>
      </c>
      <c r="I2344" t="s">
        <v>9</v>
      </c>
      <c r="J2344" s="35">
        <v>15000</v>
      </c>
      <c r="K2344" s="35">
        <v>55000</v>
      </c>
    </row>
    <row r="2345" spans="1:11" x14ac:dyDescent="0.25">
      <c r="A2345">
        <v>2340</v>
      </c>
      <c r="B2345" t="s">
        <v>1021</v>
      </c>
      <c r="C2345" t="s">
        <v>6376</v>
      </c>
      <c r="D2345" t="s">
        <v>6062</v>
      </c>
      <c r="E2345" t="s">
        <v>6377</v>
      </c>
      <c r="F2345" s="40">
        <v>45237</v>
      </c>
      <c r="G2345" t="s">
        <v>415</v>
      </c>
      <c r="H2345" t="s">
        <v>414</v>
      </c>
      <c r="I2345" t="s">
        <v>9</v>
      </c>
      <c r="J2345" s="35">
        <v>10000</v>
      </c>
      <c r="K2345" s="35">
        <v>110000</v>
      </c>
    </row>
    <row r="2346" spans="1:11" x14ac:dyDescent="0.25">
      <c r="A2346">
        <v>2341</v>
      </c>
      <c r="B2346" t="s">
        <v>1712</v>
      </c>
      <c r="C2346" t="s">
        <v>6378</v>
      </c>
      <c r="D2346" t="s">
        <v>6056</v>
      </c>
      <c r="E2346" t="s">
        <v>6379</v>
      </c>
      <c r="F2346" s="40">
        <v>45237</v>
      </c>
      <c r="G2346" t="s">
        <v>465</v>
      </c>
      <c r="H2346" t="s">
        <v>464</v>
      </c>
      <c r="I2346" t="s">
        <v>9</v>
      </c>
      <c r="J2346" s="35">
        <v>5000</v>
      </c>
      <c r="K2346" s="35">
        <v>115000</v>
      </c>
    </row>
    <row r="2347" spans="1:11" x14ac:dyDescent="0.25">
      <c r="A2347">
        <v>2342</v>
      </c>
      <c r="B2347" t="s">
        <v>6380</v>
      </c>
      <c r="C2347" t="s">
        <v>6381</v>
      </c>
      <c r="D2347" t="s">
        <v>6382</v>
      </c>
      <c r="E2347" t="s">
        <v>6383</v>
      </c>
      <c r="F2347" s="40">
        <v>45237</v>
      </c>
      <c r="G2347" t="s">
        <v>143</v>
      </c>
      <c r="H2347" t="s">
        <v>142</v>
      </c>
      <c r="I2347" t="s">
        <v>10</v>
      </c>
      <c r="J2347" s="35">
        <v>60000</v>
      </c>
      <c r="K2347" s="35">
        <v>-60000</v>
      </c>
    </row>
    <row r="2348" spans="1:11" x14ac:dyDescent="0.25">
      <c r="A2348">
        <v>2343</v>
      </c>
      <c r="B2348" t="s">
        <v>6197</v>
      </c>
      <c r="C2348" t="s">
        <v>6384</v>
      </c>
      <c r="D2348" t="s">
        <v>6199</v>
      </c>
      <c r="E2348" t="s">
        <v>6385</v>
      </c>
      <c r="F2348" s="40">
        <v>45237</v>
      </c>
      <c r="G2348" t="s">
        <v>133</v>
      </c>
      <c r="H2348" t="s">
        <v>132</v>
      </c>
      <c r="I2348" t="s">
        <v>10</v>
      </c>
      <c r="J2348" s="35">
        <v>30000</v>
      </c>
      <c r="K2348" s="35">
        <v>70000</v>
      </c>
    </row>
    <row r="2349" spans="1:11" x14ac:dyDescent="0.25">
      <c r="A2349">
        <v>2344</v>
      </c>
      <c r="B2349" t="s">
        <v>6386</v>
      </c>
      <c r="C2349" t="s">
        <v>6387</v>
      </c>
      <c r="D2349" t="s">
        <v>6388</v>
      </c>
      <c r="E2349" t="s">
        <v>6389</v>
      </c>
      <c r="F2349" s="40">
        <v>45237</v>
      </c>
      <c r="G2349" t="s">
        <v>902</v>
      </c>
      <c r="H2349" t="s">
        <v>901</v>
      </c>
      <c r="I2349" t="s">
        <v>10</v>
      </c>
      <c r="J2349" s="35">
        <v>10000</v>
      </c>
      <c r="K2349" s="35">
        <v>-10000</v>
      </c>
    </row>
    <row r="2350" spans="1:11" x14ac:dyDescent="0.25">
      <c r="A2350">
        <v>2345</v>
      </c>
      <c r="B2350" t="s">
        <v>3756</v>
      </c>
      <c r="C2350" t="s">
        <v>6390</v>
      </c>
      <c r="D2350" t="s">
        <v>6391</v>
      </c>
      <c r="E2350" t="s">
        <v>6392</v>
      </c>
      <c r="F2350" s="40">
        <v>45237</v>
      </c>
      <c r="G2350" t="s">
        <v>503</v>
      </c>
      <c r="H2350" t="s">
        <v>502</v>
      </c>
      <c r="I2350" t="s">
        <v>9</v>
      </c>
      <c r="J2350" s="35">
        <v>15000</v>
      </c>
      <c r="K2350" s="35">
        <v>175000</v>
      </c>
    </row>
    <row r="2351" spans="1:11" x14ac:dyDescent="0.25">
      <c r="A2351">
        <v>2346</v>
      </c>
      <c r="B2351" t="s">
        <v>1127</v>
      </c>
      <c r="C2351" t="s">
        <v>6393</v>
      </c>
      <c r="D2351" t="s">
        <v>6042</v>
      </c>
      <c r="E2351" t="s">
        <v>6394</v>
      </c>
      <c r="F2351" s="40">
        <v>45237</v>
      </c>
      <c r="G2351" t="s">
        <v>493</v>
      </c>
      <c r="H2351" t="s">
        <v>492</v>
      </c>
      <c r="I2351" t="s">
        <v>9</v>
      </c>
      <c r="J2351" s="35">
        <v>60000</v>
      </c>
      <c r="K2351" s="35">
        <v>1855000</v>
      </c>
    </row>
    <row r="2352" spans="1:11" x14ac:dyDescent="0.25">
      <c r="A2352">
        <v>2347</v>
      </c>
      <c r="B2352" t="s">
        <v>1135</v>
      </c>
      <c r="C2352" t="s">
        <v>6395</v>
      </c>
      <c r="D2352" t="s">
        <v>6396</v>
      </c>
      <c r="E2352" t="s">
        <v>6397</v>
      </c>
      <c r="F2352" s="40">
        <v>45237</v>
      </c>
      <c r="G2352" t="s">
        <v>489</v>
      </c>
      <c r="H2352" t="s">
        <v>488</v>
      </c>
      <c r="I2352" t="s">
        <v>9</v>
      </c>
      <c r="J2352" s="35">
        <v>15000</v>
      </c>
      <c r="K2352" s="35">
        <v>130000</v>
      </c>
    </row>
    <row r="2353" spans="1:11" x14ac:dyDescent="0.25">
      <c r="A2353">
        <v>2348</v>
      </c>
      <c r="B2353" t="s">
        <v>2294</v>
      </c>
      <c r="C2353" t="s">
        <v>6398</v>
      </c>
      <c r="D2353" t="s">
        <v>6104</v>
      </c>
      <c r="E2353" t="s">
        <v>6399</v>
      </c>
      <c r="F2353" s="40">
        <v>45237</v>
      </c>
      <c r="G2353" t="s">
        <v>1343</v>
      </c>
      <c r="H2353" t="s">
        <v>1342</v>
      </c>
      <c r="I2353" t="s">
        <v>9</v>
      </c>
      <c r="J2353" s="35">
        <v>5000</v>
      </c>
      <c r="K2353" s="35">
        <v>115000</v>
      </c>
    </row>
    <row r="2354" spans="1:11" x14ac:dyDescent="0.25">
      <c r="A2354">
        <v>2349</v>
      </c>
      <c r="B2354" t="s">
        <v>4649</v>
      </c>
      <c r="C2354" t="s">
        <v>6400</v>
      </c>
      <c r="D2354" t="s">
        <v>6050</v>
      </c>
      <c r="E2354" t="s">
        <v>6401</v>
      </c>
      <c r="F2354" s="40">
        <v>45237</v>
      </c>
      <c r="G2354" t="s">
        <v>105</v>
      </c>
      <c r="H2354" t="s">
        <v>104</v>
      </c>
      <c r="I2354" t="s">
        <v>10</v>
      </c>
      <c r="J2354" s="35">
        <v>17000</v>
      </c>
      <c r="K2354" s="35">
        <v>-17000</v>
      </c>
    </row>
    <row r="2355" spans="1:11" x14ac:dyDescent="0.25">
      <c r="A2355">
        <v>2350</v>
      </c>
      <c r="B2355" t="s">
        <v>1872</v>
      </c>
      <c r="C2355" t="s">
        <v>6402</v>
      </c>
      <c r="D2355" t="s">
        <v>6403</v>
      </c>
      <c r="E2355" t="s">
        <v>6404</v>
      </c>
      <c r="F2355" s="40">
        <v>45238</v>
      </c>
      <c r="G2355" t="s">
        <v>205</v>
      </c>
      <c r="H2355" t="s">
        <v>204</v>
      </c>
      <c r="I2355" t="s">
        <v>9</v>
      </c>
      <c r="J2355" s="35">
        <v>865000</v>
      </c>
      <c r="K2355" s="35">
        <v>2200000</v>
      </c>
    </row>
    <row r="2356" spans="1:11" x14ac:dyDescent="0.25">
      <c r="A2356">
        <v>2351</v>
      </c>
      <c r="B2356" t="s">
        <v>6346</v>
      </c>
      <c r="C2356" t="s">
        <v>6405</v>
      </c>
      <c r="D2356" t="s">
        <v>6348</v>
      </c>
      <c r="E2356" t="s">
        <v>6406</v>
      </c>
      <c r="F2356" s="40">
        <v>45238</v>
      </c>
      <c r="G2356" t="s">
        <v>6345</v>
      </c>
      <c r="H2356" t="s">
        <v>6344</v>
      </c>
      <c r="I2356" t="s">
        <v>9</v>
      </c>
      <c r="J2356" s="35">
        <v>10000</v>
      </c>
      <c r="K2356" s="35">
        <v>70000</v>
      </c>
    </row>
    <row r="2357" spans="1:11" x14ac:dyDescent="0.25">
      <c r="A2357">
        <v>2352</v>
      </c>
      <c r="B2357" t="s">
        <v>1007</v>
      </c>
      <c r="C2357" t="s">
        <v>6407</v>
      </c>
      <c r="D2357" t="s">
        <v>6188</v>
      </c>
      <c r="E2357" t="s">
        <v>6408</v>
      </c>
      <c r="F2357" s="40">
        <v>45238</v>
      </c>
      <c r="G2357" t="s">
        <v>123</v>
      </c>
      <c r="H2357" t="s">
        <v>122</v>
      </c>
      <c r="I2357" t="s">
        <v>9</v>
      </c>
      <c r="J2357" s="35">
        <v>12000</v>
      </c>
      <c r="K2357" s="35">
        <v>175000</v>
      </c>
    </row>
    <row r="2358" spans="1:11" x14ac:dyDescent="0.25">
      <c r="A2358">
        <v>2353</v>
      </c>
      <c r="B2358" t="s">
        <v>1003</v>
      </c>
      <c r="C2358" t="s">
        <v>6409</v>
      </c>
      <c r="D2358" t="s">
        <v>6068</v>
      </c>
      <c r="E2358" t="s">
        <v>6410</v>
      </c>
      <c r="F2358" s="40">
        <v>45238</v>
      </c>
      <c r="G2358" t="s">
        <v>149</v>
      </c>
      <c r="H2358" t="s">
        <v>148</v>
      </c>
      <c r="I2358" t="s">
        <v>9</v>
      </c>
      <c r="J2358" s="35">
        <v>5000</v>
      </c>
      <c r="K2358" s="35">
        <v>210000</v>
      </c>
    </row>
    <row r="2359" spans="1:11" x14ac:dyDescent="0.25">
      <c r="A2359">
        <v>2354</v>
      </c>
      <c r="B2359" t="s">
        <v>5854</v>
      </c>
      <c r="C2359" t="s">
        <v>6411</v>
      </c>
      <c r="D2359" t="s">
        <v>6065</v>
      </c>
      <c r="E2359" t="s">
        <v>6412</v>
      </c>
      <c r="F2359" s="40">
        <v>45238</v>
      </c>
      <c r="G2359" t="s">
        <v>125</v>
      </c>
      <c r="H2359" t="s">
        <v>124</v>
      </c>
      <c r="I2359" t="s">
        <v>9</v>
      </c>
      <c r="J2359" s="35">
        <v>5000</v>
      </c>
      <c r="K2359" s="35">
        <v>75000</v>
      </c>
    </row>
    <row r="2360" spans="1:11" x14ac:dyDescent="0.25">
      <c r="A2360">
        <v>2355</v>
      </c>
      <c r="B2360" t="s">
        <v>1886</v>
      </c>
      <c r="C2360" t="s">
        <v>6413</v>
      </c>
      <c r="D2360" t="s">
        <v>6116</v>
      </c>
      <c r="E2360" t="s">
        <v>6414</v>
      </c>
      <c r="F2360" s="40">
        <v>45238</v>
      </c>
      <c r="G2360" t="s">
        <v>251</v>
      </c>
      <c r="H2360" t="s">
        <v>250</v>
      </c>
      <c r="I2360" t="s">
        <v>9</v>
      </c>
      <c r="J2360" s="35">
        <v>10000</v>
      </c>
      <c r="K2360" s="35">
        <v>85000</v>
      </c>
    </row>
    <row r="2361" spans="1:11" x14ac:dyDescent="0.25">
      <c r="A2361">
        <v>2356</v>
      </c>
      <c r="B2361" t="s">
        <v>647</v>
      </c>
      <c r="C2361" t="s">
        <v>6415</v>
      </c>
      <c r="D2361" t="s">
        <v>6416</v>
      </c>
      <c r="E2361" t="s">
        <v>6417</v>
      </c>
      <c r="F2361" s="40">
        <v>45238</v>
      </c>
      <c r="G2361" t="s">
        <v>261</v>
      </c>
      <c r="H2361" t="s">
        <v>260</v>
      </c>
      <c r="I2361" t="s">
        <v>9</v>
      </c>
      <c r="J2361" s="35">
        <v>10000</v>
      </c>
      <c r="K2361" s="35">
        <v>322000</v>
      </c>
    </row>
    <row r="2362" spans="1:11" x14ac:dyDescent="0.25">
      <c r="A2362">
        <v>2357</v>
      </c>
      <c r="B2362" t="s">
        <v>965</v>
      </c>
      <c r="C2362" t="s">
        <v>6418</v>
      </c>
      <c r="D2362" t="s">
        <v>6419</v>
      </c>
      <c r="E2362" t="s">
        <v>6420</v>
      </c>
      <c r="F2362" s="40">
        <v>45238</v>
      </c>
      <c r="G2362" t="s">
        <v>255</v>
      </c>
      <c r="H2362" t="s">
        <v>254</v>
      </c>
      <c r="I2362" t="s">
        <v>9</v>
      </c>
      <c r="J2362" s="35">
        <v>20000</v>
      </c>
      <c r="K2362" s="35">
        <v>210000</v>
      </c>
    </row>
    <row r="2363" spans="1:11" x14ac:dyDescent="0.25">
      <c r="A2363">
        <v>2358</v>
      </c>
      <c r="B2363" t="s">
        <v>953</v>
      </c>
      <c r="C2363" t="s">
        <v>6421</v>
      </c>
      <c r="D2363" t="s">
        <v>6182</v>
      </c>
      <c r="E2363" t="s">
        <v>6422</v>
      </c>
      <c r="F2363" s="40">
        <v>45238</v>
      </c>
      <c r="G2363" t="s">
        <v>231</v>
      </c>
      <c r="H2363" t="s">
        <v>230</v>
      </c>
      <c r="I2363" t="s">
        <v>9</v>
      </c>
      <c r="J2363" s="35">
        <v>15000</v>
      </c>
      <c r="K2363" s="35">
        <v>165000</v>
      </c>
    </row>
    <row r="2364" spans="1:11" x14ac:dyDescent="0.25">
      <c r="A2364">
        <v>2359</v>
      </c>
      <c r="B2364" t="s">
        <v>2482</v>
      </c>
      <c r="C2364" t="s">
        <v>6423</v>
      </c>
      <c r="D2364" t="s">
        <v>6424</v>
      </c>
      <c r="E2364" t="s">
        <v>6425</v>
      </c>
      <c r="F2364" s="40">
        <v>45238</v>
      </c>
      <c r="G2364" t="s">
        <v>263</v>
      </c>
      <c r="H2364" t="s">
        <v>262</v>
      </c>
      <c r="I2364" t="s">
        <v>9</v>
      </c>
      <c r="J2364" s="35">
        <v>5000</v>
      </c>
      <c r="K2364" s="35">
        <v>65000</v>
      </c>
    </row>
    <row r="2365" spans="1:11" x14ac:dyDescent="0.25">
      <c r="A2365">
        <v>2360</v>
      </c>
      <c r="B2365" t="s">
        <v>639</v>
      </c>
      <c r="C2365" t="s">
        <v>6426</v>
      </c>
      <c r="D2365" t="s">
        <v>6427</v>
      </c>
      <c r="E2365" t="s">
        <v>6428</v>
      </c>
      <c r="F2365" s="40">
        <v>45238</v>
      </c>
      <c r="G2365" t="s">
        <v>259</v>
      </c>
      <c r="H2365" t="s">
        <v>258</v>
      </c>
      <c r="I2365" t="s">
        <v>9</v>
      </c>
      <c r="J2365" s="35">
        <v>5000</v>
      </c>
      <c r="K2365" s="35">
        <v>29000</v>
      </c>
    </row>
    <row r="2366" spans="1:11" x14ac:dyDescent="0.25">
      <c r="A2366">
        <v>2361</v>
      </c>
      <c r="B2366" t="s">
        <v>3422</v>
      </c>
      <c r="C2366" t="s">
        <v>6429</v>
      </c>
      <c r="D2366" t="s">
        <v>6098</v>
      </c>
      <c r="E2366" t="s">
        <v>6430</v>
      </c>
      <c r="F2366" s="40">
        <v>45238</v>
      </c>
      <c r="G2366" t="s">
        <v>2742</v>
      </c>
      <c r="H2366" t="s">
        <v>2741</v>
      </c>
      <c r="I2366" t="s">
        <v>9</v>
      </c>
      <c r="J2366" s="35">
        <v>5000</v>
      </c>
      <c r="K2366" s="35">
        <v>135000</v>
      </c>
    </row>
    <row r="2367" spans="1:11" x14ac:dyDescent="0.25">
      <c r="A2367">
        <v>2362</v>
      </c>
      <c r="B2367" t="s">
        <v>2552</v>
      </c>
      <c r="C2367" t="s">
        <v>6431</v>
      </c>
      <c r="D2367" t="s">
        <v>6370</v>
      </c>
      <c r="E2367" t="s">
        <v>6432</v>
      </c>
      <c r="F2367" s="40">
        <v>45238</v>
      </c>
      <c r="G2367" t="s">
        <v>1327</v>
      </c>
      <c r="H2367" t="s">
        <v>1326</v>
      </c>
      <c r="I2367" t="s">
        <v>9</v>
      </c>
      <c r="J2367" s="35">
        <v>15000</v>
      </c>
      <c r="K2367" s="35">
        <v>80000</v>
      </c>
    </row>
    <row r="2368" spans="1:11" x14ac:dyDescent="0.25">
      <c r="A2368">
        <v>2363</v>
      </c>
      <c r="B2368" t="s">
        <v>2269</v>
      </c>
      <c r="C2368" t="s">
        <v>6433</v>
      </c>
      <c r="D2368" t="s">
        <v>6434</v>
      </c>
      <c r="E2368" t="s">
        <v>6435</v>
      </c>
      <c r="F2368" s="40">
        <v>45238</v>
      </c>
      <c r="G2368" t="s">
        <v>1333</v>
      </c>
      <c r="H2368" t="s">
        <v>1332</v>
      </c>
      <c r="I2368" t="s">
        <v>9</v>
      </c>
      <c r="J2368" s="35">
        <v>5000</v>
      </c>
      <c r="K2368" s="35">
        <v>105000</v>
      </c>
    </row>
    <row r="2369" spans="1:11" x14ac:dyDescent="0.25">
      <c r="A2369">
        <v>2364</v>
      </c>
      <c r="B2369" t="s">
        <v>2761</v>
      </c>
      <c r="C2369" t="s">
        <v>6436</v>
      </c>
      <c r="D2369" t="s">
        <v>6138</v>
      </c>
      <c r="E2369" t="s">
        <v>6437</v>
      </c>
      <c r="F2369" s="40">
        <v>45238</v>
      </c>
      <c r="G2369" t="s">
        <v>1349</v>
      </c>
      <c r="H2369" t="s">
        <v>1348</v>
      </c>
      <c r="I2369" t="s">
        <v>9</v>
      </c>
      <c r="J2369" s="35">
        <v>7000</v>
      </c>
      <c r="K2369" s="35">
        <v>54000</v>
      </c>
    </row>
    <row r="2370" spans="1:11" x14ac:dyDescent="0.25">
      <c r="A2370">
        <v>2365</v>
      </c>
      <c r="B2370" t="s">
        <v>3304</v>
      </c>
      <c r="C2370" t="s">
        <v>6438</v>
      </c>
      <c r="D2370" t="s">
        <v>6169</v>
      </c>
      <c r="E2370" t="s">
        <v>6439</v>
      </c>
      <c r="F2370" s="40">
        <v>45238</v>
      </c>
      <c r="G2370" t="s">
        <v>3223</v>
      </c>
      <c r="H2370" t="s">
        <v>3222</v>
      </c>
      <c r="I2370" t="s">
        <v>9</v>
      </c>
      <c r="J2370" s="35">
        <v>5000</v>
      </c>
      <c r="K2370" s="35">
        <v>75000</v>
      </c>
    </row>
    <row r="2371" spans="1:11" x14ac:dyDescent="0.25">
      <c r="A2371">
        <v>2366</v>
      </c>
      <c r="B2371" t="s">
        <v>2265</v>
      </c>
      <c r="C2371" t="s">
        <v>6440</v>
      </c>
      <c r="D2371" t="s">
        <v>6107</v>
      </c>
      <c r="E2371" t="s">
        <v>6441</v>
      </c>
      <c r="F2371" s="40">
        <v>45238</v>
      </c>
      <c r="G2371" t="s">
        <v>1323</v>
      </c>
      <c r="H2371" t="s">
        <v>1322</v>
      </c>
      <c r="I2371" t="s">
        <v>9</v>
      </c>
      <c r="J2371" s="35">
        <v>10000</v>
      </c>
      <c r="K2371" s="35">
        <v>220000</v>
      </c>
    </row>
    <row r="2372" spans="1:11" x14ac:dyDescent="0.25">
      <c r="A2372">
        <v>2367</v>
      </c>
      <c r="B2372" t="s">
        <v>555</v>
      </c>
      <c r="C2372" t="s">
        <v>6442</v>
      </c>
      <c r="D2372" t="s">
        <v>6089</v>
      </c>
      <c r="E2372" t="s">
        <v>6443</v>
      </c>
      <c r="F2372" s="40">
        <v>45238</v>
      </c>
      <c r="G2372" t="s">
        <v>187</v>
      </c>
      <c r="H2372" t="s">
        <v>186</v>
      </c>
      <c r="I2372" t="s">
        <v>9</v>
      </c>
      <c r="J2372" s="35">
        <v>10000</v>
      </c>
      <c r="K2372" s="35">
        <v>230000</v>
      </c>
    </row>
    <row r="2373" spans="1:11" x14ac:dyDescent="0.25">
      <c r="A2373">
        <v>2368</v>
      </c>
      <c r="B2373" t="s">
        <v>567</v>
      </c>
      <c r="C2373" t="s">
        <v>6444</v>
      </c>
      <c r="D2373" t="s">
        <v>6086</v>
      </c>
      <c r="E2373" t="s">
        <v>6445</v>
      </c>
      <c r="F2373" s="40">
        <v>45238</v>
      </c>
      <c r="G2373" t="s">
        <v>171</v>
      </c>
      <c r="H2373" t="s">
        <v>170</v>
      </c>
      <c r="I2373" t="s">
        <v>9</v>
      </c>
      <c r="J2373" s="35">
        <v>5000</v>
      </c>
      <c r="K2373" s="35">
        <v>175000</v>
      </c>
    </row>
    <row r="2374" spans="1:11" x14ac:dyDescent="0.25">
      <c r="A2374">
        <v>2369</v>
      </c>
      <c r="B2374" t="s">
        <v>2596</v>
      </c>
      <c r="C2374" t="s">
        <v>6446</v>
      </c>
      <c r="D2374" t="s">
        <v>6447</v>
      </c>
      <c r="E2374" t="s">
        <v>6448</v>
      </c>
      <c r="F2374" s="40">
        <v>45238</v>
      </c>
      <c r="G2374" t="s">
        <v>1725</v>
      </c>
      <c r="H2374" t="s">
        <v>1724</v>
      </c>
      <c r="I2374" t="s">
        <v>9</v>
      </c>
      <c r="J2374" s="35">
        <v>5000</v>
      </c>
      <c r="K2374" s="35">
        <v>85000</v>
      </c>
    </row>
    <row r="2375" spans="1:11" x14ac:dyDescent="0.25">
      <c r="A2375">
        <v>2370</v>
      </c>
      <c r="B2375" t="s">
        <v>587</v>
      </c>
      <c r="C2375" t="s">
        <v>6449</v>
      </c>
      <c r="D2375" t="s">
        <v>6095</v>
      </c>
      <c r="E2375" t="s">
        <v>6450</v>
      </c>
      <c r="F2375" s="40">
        <v>45238</v>
      </c>
      <c r="G2375" t="s">
        <v>168</v>
      </c>
      <c r="H2375" t="s">
        <v>167</v>
      </c>
      <c r="I2375" t="s">
        <v>9</v>
      </c>
      <c r="J2375" s="35">
        <v>10000</v>
      </c>
      <c r="K2375" s="35">
        <v>230000</v>
      </c>
    </row>
    <row r="2376" spans="1:11" x14ac:dyDescent="0.25">
      <c r="A2376">
        <v>2371</v>
      </c>
      <c r="B2376" t="s">
        <v>2163</v>
      </c>
      <c r="C2376" t="s">
        <v>6451</v>
      </c>
      <c r="D2376" t="s">
        <v>6153</v>
      </c>
      <c r="E2376" t="s">
        <v>6452</v>
      </c>
      <c r="F2376" s="40">
        <v>45238</v>
      </c>
      <c r="G2376" t="s">
        <v>463</v>
      </c>
      <c r="H2376" t="s">
        <v>462</v>
      </c>
      <c r="I2376" t="s">
        <v>9</v>
      </c>
      <c r="J2376" s="35">
        <v>10000</v>
      </c>
      <c r="K2376" s="35">
        <v>135000</v>
      </c>
    </row>
    <row r="2377" spans="1:11" x14ac:dyDescent="0.25">
      <c r="A2377">
        <v>2372</v>
      </c>
      <c r="B2377" t="s">
        <v>5973</v>
      </c>
      <c r="C2377" t="s">
        <v>6455</v>
      </c>
      <c r="D2377" t="s">
        <v>6456</v>
      </c>
      <c r="E2377" t="s">
        <v>6457</v>
      </c>
      <c r="F2377" s="40">
        <v>45238</v>
      </c>
      <c r="G2377" t="s">
        <v>511</v>
      </c>
      <c r="H2377" t="s">
        <v>510</v>
      </c>
      <c r="I2377" t="s">
        <v>10</v>
      </c>
      <c r="J2377" s="35">
        <v>10000</v>
      </c>
      <c r="K2377" s="35">
        <v>29000</v>
      </c>
    </row>
    <row r="2378" spans="1:11" x14ac:dyDescent="0.25">
      <c r="A2378">
        <v>2373</v>
      </c>
      <c r="B2378" t="s">
        <v>1594</v>
      </c>
      <c r="C2378" t="s">
        <v>6458</v>
      </c>
      <c r="D2378" t="s">
        <v>6459</v>
      </c>
      <c r="E2378" t="s">
        <v>6460</v>
      </c>
      <c r="F2378" s="40">
        <v>45238</v>
      </c>
      <c r="G2378" t="s">
        <v>477</v>
      </c>
      <c r="H2378" t="s">
        <v>476</v>
      </c>
      <c r="I2378" t="s">
        <v>9</v>
      </c>
      <c r="J2378" s="35">
        <v>10000</v>
      </c>
      <c r="K2378" s="35">
        <v>105000</v>
      </c>
    </row>
    <row r="2379" spans="1:11" x14ac:dyDescent="0.25">
      <c r="A2379">
        <v>2374</v>
      </c>
      <c r="B2379" t="s">
        <v>1135</v>
      </c>
      <c r="C2379" t="s">
        <v>6461</v>
      </c>
      <c r="D2379" t="s">
        <v>6396</v>
      </c>
      <c r="E2379" t="s">
        <v>6462</v>
      </c>
      <c r="F2379" s="40">
        <v>45238</v>
      </c>
      <c r="G2379" t="s">
        <v>489</v>
      </c>
      <c r="H2379" t="s">
        <v>488</v>
      </c>
      <c r="I2379" t="s">
        <v>9</v>
      </c>
      <c r="J2379" s="35">
        <v>10000</v>
      </c>
      <c r="K2379" s="35">
        <v>135000</v>
      </c>
    </row>
    <row r="2380" spans="1:11" x14ac:dyDescent="0.25">
      <c r="A2380">
        <v>2375</v>
      </c>
      <c r="B2380" t="s">
        <v>2520</v>
      </c>
      <c r="C2380" t="s">
        <v>6463</v>
      </c>
      <c r="D2380" t="s">
        <v>6464</v>
      </c>
      <c r="E2380" t="s">
        <v>6465</v>
      </c>
      <c r="F2380" s="40">
        <v>45238</v>
      </c>
      <c r="G2380" t="s">
        <v>495</v>
      </c>
      <c r="H2380" t="s">
        <v>494</v>
      </c>
      <c r="I2380" t="s">
        <v>9</v>
      </c>
      <c r="J2380" s="35">
        <v>300000</v>
      </c>
      <c r="K2380" s="35">
        <v>2600000</v>
      </c>
    </row>
    <row r="2381" spans="1:11" x14ac:dyDescent="0.25">
      <c r="A2381">
        <v>2376</v>
      </c>
      <c r="B2381" t="s">
        <v>1127</v>
      </c>
      <c r="C2381" t="s">
        <v>6466</v>
      </c>
      <c r="D2381" t="s">
        <v>6042</v>
      </c>
      <c r="E2381" t="s">
        <v>6467</v>
      </c>
      <c r="F2381" s="40">
        <v>45238</v>
      </c>
      <c r="G2381" t="s">
        <v>493</v>
      </c>
      <c r="H2381" t="s">
        <v>492</v>
      </c>
      <c r="I2381" t="s">
        <v>9</v>
      </c>
      <c r="J2381" s="35">
        <v>803000</v>
      </c>
      <c r="K2381" s="35">
        <v>3401000</v>
      </c>
    </row>
    <row r="2382" spans="1:11" x14ac:dyDescent="0.25">
      <c r="A2382">
        <v>2377</v>
      </c>
      <c r="B2382" t="s">
        <v>1115</v>
      </c>
      <c r="C2382" t="s">
        <v>6468</v>
      </c>
      <c r="D2382" t="s">
        <v>6239</v>
      </c>
      <c r="E2382" t="s">
        <v>6469</v>
      </c>
      <c r="F2382" s="40">
        <v>45238</v>
      </c>
      <c r="G2382" t="s">
        <v>481</v>
      </c>
      <c r="H2382" t="s">
        <v>480</v>
      </c>
      <c r="I2382" t="s">
        <v>9</v>
      </c>
      <c r="J2382" s="35">
        <v>5000</v>
      </c>
      <c r="K2382" s="35">
        <v>70000</v>
      </c>
    </row>
    <row r="2383" spans="1:11" x14ac:dyDescent="0.25">
      <c r="A2383">
        <v>2378</v>
      </c>
      <c r="B2383" t="s">
        <v>1590</v>
      </c>
      <c r="C2383" t="s">
        <v>6470</v>
      </c>
      <c r="D2383" t="s">
        <v>6236</v>
      </c>
      <c r="E2383" t="s">
        <v>6471</v>
      </c>
      <c r="F2383" s="40">
        <v>45238</v>
      </c>
      <c r="G2383" t="s">
        <v>485</v>
      </c>
      <c r="H2383" t="s">
        <v>484</v>
      </c>
      <c r="I2383" t="s">
        <v>9</v>
      </c>
      <c r="J2383" s="35">
        <v>5000</v>
      </c>
      <c r="K2383" s="35">
        <v>66000</v>
      </c>
    </row>
    <row r="2384" spans="1:11" x14ac:dyDescent="0.25">
      <c r="A2384">
        <v>2379</v>
      </c>
      <c r="B2384" t="s">
        <v>1155</v>
      </c>
      <c r="C2384" t="s">
        <v>6472</v>
      </c>
      <c r="D2384" t="s">
        <v>6261</v>
      </c>
      <c r="E2384" t="s">
        <v>6473</v>
      </c>
      <c r="F2384" s="40">
        <v>45238</v>
      </c>
      <c r="G2384" t="s">
        <v>483</v>
      </c>
      <c r="H2384" t="s">
        <v>482</v>
      </c>
      <c r="I2384" t="s">
        <v>9</v>
      </c>
      <c r="J2384" s="35">
        <v>10000</v>
      </c>
      <c r="K2384" s="35">
        <v>210000</v>
      </c>
    </row>
    <row r="2385" spans="1:11" x14ac:dyDescent="0.25">
      <c r="A2385">
        <v>2380</v>
      </c>
      <c r="B2385" t="s">
        <v>2209</v>
      </c>
      <c r="C2385" t="s">
        <v>6474</v>
      </c>
      <c r="D2385" t="s">
        <v>6475</v>
      </c>
      <c r="E2385" t="s">
        <v>6476</v>
      </c>
      <c r="F2385" s="40">
        <v>45238</v>
      </c>
      <c r="G2385" t="s">
        <v>505</v>
      </c>
      <c r="H2385" t="s">
        <v>504</v>
      </c>
      <c r="I2385" t="s">
        <v>9</v>
      </c>
      <c r="J2385" s="35">
        <v>10000</v>
      </c>
      <c r="K2385" s="35">
        <v>150000</v>
      </c>
    </row>
    <row r="2386" spans="1:11" x14ac:dyDescent="0.25">
      <c r="A2386">
        <v>2381</v>
      </c>
      <c r="B2386" t="s">
        <v>1580</v>
      </c>
      <c r="C2386" t="s">
        <v>6477</v>
      </c>
      <c r="D2386" t="s">
        <v>6478</v>
      </c>
      <c r="E2386" t="s">
        <v>6479</v>
      </c>
      <c r="F2386" s="40">
        <v>45238</v>
      </c>
      <c r="G2386" t="s">
        <v>497</v>
      </c>
      <c r="H2386" t="s">
        <v>496</v>
      </c>
      <c r="I2386" t="s">
        <v>9</v>
      </c>
      <c r="J2386" s="35">
        <v>94000</v>
      </c>
      <c r="K2386" s="35">
        <v>667000</v>
      </c>
    </row>
    <row r="2387" spans="1:11" x14ac:dyDescent="0.25">
      <c r="A2387">
        <v>2382</v>
      </c>
      <c r="B2387" t="s">
        <v>6480</v>
      </c>
      <c r="C2387" t="s">
        <v>6481</v>
      </c>
      <c r="D2387" t="s">
        <v>6068</v>
      </c>
      <c r="E2387" t="s">
        <v>6482</v>
      </c>
      <c r="F2387" s="40">
        <v>45238</v>
      </c>
      <c r="G2387" t="s">
        <v>149</v>
      </c>
      <c r="H2387" t="s">
        <v>148</v>
      </c>
      <c r="I2387" t="s">
        <v>10</v>
      </c>
      <c r="J2387" s="35">
        <v>205000</v>
      </c>
      <c r="K2387" s="35">
        <v>-205000</v>
      </c>
    </row>
    <row r="2388" spans="1:11" x14ac:dyDescent="0.25">
      <c r="A2388">
        <v>2383</v>
      </c>
      <c r="B2388" t="s">
        <v>6483</v>
      </c>
      <c r="C2388" t="s">
        <v>6484</v>
      </c>
      <c r="D2388" t="s">
        <v>6485</v>
      </c>
      <c r="E2388" t="s">
        <v>6486</v>
      </c>
      <c r="F2388" s="40">
        <v>45239</v>
      </c>
      <c r="G2388" t="s">
        <v>864</v>
      </c>
      <c r="H2388" t="s">
        <v>863</v>
      </c>
      <c r="I2388" t="s">
        <v>10</v>
      </c>
      <c r="J2388" s="35">
        <v>170000</v>
      </c>
      <c r="K2388" s="35">
        <v>-170000</v>
      </c>
    </row>
    <row r="2389" spans="1:11" x14ac:dyDescent="0.25">
      <c r="A2389">
        <v>2384</v>
      </c>
      <c r="B2389" t="s">
        <v>973</v>
      </c>
      <c r="C2389" t="s">
        <v>6487</v>
      </c>
      <c r="D2389" t="s">
        <v>6172</v>
      </c>
      <c r="E2389" t="s">
        <v>6488</v>
      </c>
      <c r="F2389" s="40">
        <v>45239</v>
      </c>
      <c r="G2389" t="s">
        <v>153</v>
      </c>
      <c r="H2389" t="s">
        <v>152</v>
      </c>
      <c r="I2389" t="s">
        <v>9</v>
      </c>
      <c r="J2389" s="35">
        <v>50000</v>
      </c>
      <c r="K2389" s="35">
        <v>240000</v>
      </c>
    </row>
    <row r="2390" spans="1:11" x14ac:dyDescent="0.25">
      <c r="A2390">
        <v>2385</v>
      </c>
      <c r="B2390" t="s">
        <v>3422</v>
      </c>
      <c r="C2390" t="s">
        <v>6489</v>
      </c>
      <c r="D2390" t="s">
        <v>6098</v>
      </c>
      <c r="E2390" t="s">
        <v>6490</v>
      </c>
      <c r="F2390" s="40">
        <v>45239</v>
      </c>
      <c r="G2390" t="s">
        <v>2742</v>
      </c>
      <c r="H2390" t="s">
        <v>2741</v>
      </c>
      <c r="I2390" t="s">
        <v>9</v>
      </c>
      <c r="J2390" s="35">
        <v>10000</v>
      </c>
      <c r="K2390" s="35">
        <v>150000</v>
      </c>
    </row>
    <row r="2391" spans="1:11" x14ac:dyDescent="0.25">
      <c r="A2391">
        <v>2386</v>
      </c>
      <c r="B2391" t="s">
        <v>1462</v>
      </c>
      <c r="C2391" t="s">
        <v>6491</v>
      </c>
      <c r="D2391" t="s">
        <v>6248</v>
      </c>
      <c r="E2391" t="s">
        <v>6492</v>
      </c>
      <c r="F2391" s="40">
        <v>45239</v>
      </c>
      <c r="G2391" t="s">
        <v>453</v>
      </c>
      <c r="H2391" t="s">
        <v>452</v>
      </c>
      <c r="I2391" t="s">
        <v>9</v>
      </c>
      <c r="J2391" s="35">
        <v>10000</v>
      </c>
      <c r="K2391" s="35">
        <v>105000</v>
      </c>
    </row>
    <row r="2392" spans="1:11" x14ac:dyDescent="0.25">
      <c r="A2392">
        <v>2387</v>
      </c>
      <c r="B2392" t="s">
        <v>1458</v>
      </c>
      <c r="C2392" t="s">
        <v>6493</v>
      </c>
      <c r="D2392" t="s">
        <v>6298</v>
      </c>
      <c r="E2392" t="s">
        <v>6494</v>
      </c>
      <c r="F2392" s="40">
        <v>45239</v>
      </c>
      <c r="G2392" t="s">
        <v>418</v>
      </c>
      <c r="H2392" t="s">
        <v>419</v>
      </c>
      <c r="I2392" t="s">
        <v>9</v>
      </c>
      <c r="J2392" s="35">
        <v>100000</v>
      </c>
      <c r="K2392" s="35">
        <v>800000</v>
      </c>
    </row>
    <row r="2393" spans="1:11" x14ac:dyDescent="0.25">
      <c r="A2393">
        <v>2388</v>
      </c>
      <c r="B2393" t="s">
        <v>5064</v>
      </c>
      <c r="C2393" t="s">
        <v>6495</v>
      </c>
      <c r="D2393" t="s">
        <v>6496</v>
      </c>
      <c r="E2393" t="s">
        <v>6497</v>
      </c>
      <c r="F2393" s="40">
        <v>45239</v>
      </c>
      <c r="G2393" t="s">
        <v>155</v>
      </c>
      <c r="H2393" t="s">
        <v>154</v>
      </c>
      <c r="I2393" t="s">
        <v>10</v>
      </c>
      <c r="J2393" s="35">
        <v>50000</v>
      </c>
      <c r="K2393" s="35">
        <v>-2000</v>
      </c>
    </row>
    <row r="2394" spans="1:11" x14ac:dyDescent="0.25">
      <c r="A2394">
        <v>2389</v>
      </c>
      <c r="B2394" t="s">
        <v>1294</v>
      </c>
      <c r="C2394" t="s">
        <v>6498</v>
      </c>
      <c r="D2394" t="s">
        <v>6499</v>
      </c>
      <c r="E2394" t="s">
        <v>6500</v>
      </c>
      <c r="F2394" s="40">
        <v>45239</v>
      </c>
      <c r="G2394" t="s">
        <v>169</v>
      </c>
      <c r="H2394" t="s">
        <v>350</v>
      </c>
      <c r="I2394" t="s">
        <v>9</v>
      </c>
      <c r="J2394" s="35">
        <v>5000</v>
      </c>
      <c r="K2394" s="35">
        <v>115000</v>
      </c>
    </row>
    <row r="2395" spans="1:11" x14ac:dyDescent="0.25">
      <c r="A2395">
        <v>2390</v>
      </c>
      <c r="B2395" t="s">
        <v>555</v>
      </c>
      <c r="C2395" t="s">
        <v>6501</v>
      </c>
      <c r="D2395" t="s">
        <v>6089</v>
      </c>
      <c r="E2395" t="s">
        <v>6502</v>
      </c>
      <c r="F2395" s="40">
        <v>45239</v>
      </c>
      <c r="G2395" t="s">
        <v>187</v>
      </c>
      <c r="H2395" t="s">
        <v>186</v>
      </c>
      <c r="I2395" t="s">
        <v>9</v>
      </c>
      <c r="J2395" s="35">
        <v>5000</v>
      </c>
      <c r="K2395" s="35">
        <v>230000</v>
      </c>
    </row>
    <row r="2396" spans="1:11" x14ac:dyDescent="0.25">
      <c r="A2396">
        <v>2391</v>
      </c>
      <c r="B2396" t="s">
        <v>1013</v>
      </c>
      <c r="C2396" t="s">
        <v>6503</v>
      </c>
      <c r="D2396" t="s">
        <v>6301</v>
      </c>
      <c r="E2396" t="s">
        <v>6504</v>
      </c>
      <c r="F2396" s="40">
        <v>45239</v>
      </c>
      <c r="G2396" t="s">
        <v>429</v>
      </c>
      <c r="H2396" t="s">
        <v>428</v>
      </c>
      <c r="I2396" t="s">
        <v>9</v>
      </c>
      <c r="J2396" s="35">
        <v>10000</v>
      </c>
      <c r="K2396" s="35">
        <v>145000</v>
      </c>
    </row>
    <row r="2397" spans="1:11" x14ac:dyDescent="0.25">
      <c r="A2397">
        <v>2392</v>
      </c>
      <c r="B2397" t="s">
        <v>1844</v>
      </c>
      <c r="C2397" t="s">
        <v>6505</v>
      </c>
      <c r="D2397" t="s">
        <v>6506</v>
      </c>
      <c r="E2397" t="s">
        <v>6507</v>
      </c>
      <c r="F2397" s="40">
        <v>45239</v>
      </c>
      <c r="G2397" t="s">
        <v>778</v>
      </c>
      <c r="H2397" t="s">
        <v>777</v>
      </c>
      <c r="I2397" t="s">
        <v>9</v>
      </c>
      <c r="J2397" s="35">
        <v>20000</v>
      </c>
      <c r="K2397" s="35">
        <v>145000</v>
      </c>
    </row>
    <row r="2398" spans="1:11" x14ac:dyDescent="0.25">
      <c r="A2398">
        <v>2393</v>
      </c>
      <c r="B2398" t="s">
        <v>1155</v>
      </c>
      <c r="C2398" t="s">
        <v>6508</v>
      </c>
      <c r="D2398" t="s">
        <v>6509</v>
      </c>
      <c r="E2398" t="s">
        <v>6510</v>
      </c>
      <c r="F2398" s="40">
        <v>45240</v>
      </c>
      <c r="G2398" t="s">
        <v>483</v>
      </c>
      <c r="H2398" t="s">
        <v>482</v>
      </c>
      <c r="I2398" t="s">
        <v>9</v>
      </c>
      <c r="J2398" s="35">
        <v>20000</v>
      </c>
      <c r="K2398" s="35">
        <v>240000</v>
      </c>
    </row>
    <row r="2399" spans="1:11" x14ac:dyDescent="0.25">
      <c r="A2399">
        <v>2394</v>
      </c>
      <c r="B2399" t="s">
        <v>1127</v>
      </c>
      <c r="C2399" t="s">
        <v>6511</v>
      </c>
      <c r="D2399" t="s">
        <v>6042</v>
      </c>
      <c r="E2399" t="s">
        <v>6512</v>
      </c>
      <c r="F2399" s="40">
        <v>45240</v>
      </c>
      <c r="G2399" t="s">
        <v>493</v>
      </c>
      <c r="H2399" t="s">
        <v>492</v>
      </c>
      <c r="I2399" t="s">
        <v>9</v>
      </c>
      <c r="J2399" s="35">
        <v>50000</v>
      </c>
      <c r="K2399" s="35">
        <v>2698000</v>
      </c>
    </row>
    <row r="2400" spans="1:11" x14ac:dyDescent="0.25">
      <c r="A2400">
        <v>2395</v>
      </c>
      <c r="B2400" t="s">
        <v>1590</v>
      </c>
      <c r="C2400" t="s">
        <v>6513</v>
      </c>
      <c r="D2400" t="s">
        <v>6236</v>
      </c>
      <c r="E2400" t="s">
        <v>6514</v>
      </c>
      <c r="F2400" s="40">
        <v>45240</v>
      </c>
      <c r="G2400" t="s">
        <v>485</v>
      </c>
      <c r="H2400" t="s">
        <v>484</v>
      </c>
      <c r="I2400" t="s">
        <v>9</v>
      </c>
      <c r="J2400" s="35">
        <v>7000</v>
      </c>
      <c r="K2400" s="35">
        <v>75000</v>
      </c>
    </row>
    <row r="2401" spans="1:11" x14ac:dyDescent="0.25">
      <c r="A2401">
        <v>2396</v>
      </c>
      <c r="B2401" t="s">
        <v>1115</v>
      </c>
      <c r="C2401" t="s">
        <v>6515</v>
      </c>
      <c r="D2401" t="s">
        <v>6239</v>
      </c>
      <c r="E2401" t="s">
        <v>6516</v>
      </c>
      <c r="F2401" s="40">
        <v>45240</v>
      </c>
      <c r="G2401" t="s">
        <v>481</v>
      </c>
      <c r="H2401" t="s">
        <v>480</v>
      </c>
      <c r="I2401" t="s">
        <v>9</v>
      </c>
      <c r="J2401" s="35">
        <v>5000</v>
      </c>
      <c r="K2401" s="35">
        <v>75000</v>
      </c>
    </row>
    <row r="2402" spans="1:11" x14ac:dyDescent="0.25">
      <c r="A2402">
        <v>2397</v>
      </c>
      <c r="B2402" t="s">
        <v>5584</v>
      </c>
      <c r="C2402" t="s">
        <v>6517</v>
      </c>
      <c r="D2402" t="s">
        <v>6233</v>
      </c>
      <c r="E2402" t="s">
        <v>6518</v>
      </c>
      <c r="F2402" s="40">
        <v>45240</v>
      </c>
      <c r="G2402" t="s">
        <v>5539</v>
      </c>
      <c r="H2402" t="s">
        <v>5538</v>
      </c>
      <c r="I2402" t="s">
        <v>9</v>
      </c>
      <c r="J2402" s="35">
        <v>50000</v>
      </c>
      <c r="K2402" s="35">
        <v>376000</v>
      </c>
    </row>
    <row r="2403" spans="1:11" x14ac:dyDescent="0.25">
      <c r="A2403">
        <v>2398</v>
      </c>
      <c r="B2403" t="s">
        <v>1147</v>
      </c>
      <c r="C2403" t="s">
        <v>6519</v>
      </c>
      <c r="D2403" t="s">
        <v>6520</v>
      </c>
      <c r="E2403" t="s">
        <v>6521</v>
      </c>
      <c r="F2403" s="40">
        <v>45240</v>
      </c>
      <c r="G2403" t="s">
        <v>513</v>
      </c>
      <c r="H2403" t="s">
        <v>512</v>
      </c>
      <c r="I2403" t="s">
        <v>9</v>
      </c>
      <c r="J2403" s="35">
        <v>10000</v>
      </c>
      <c r="K2403" s="35">
        <v>260000</v>
      </c>
    </row>
    <row r="2404" spans="1:11" x14ac:dyDescent="0.25">
      <c r="A2404">
        <v>2399</v>
      </c>
      <c r="B2404" t="s">
        <v>715</v>
      </c>
      <c r="C2404" t="s">
        <v>6522</v>
      </c>
      <c r="D2404" t="s">
        <v>6146</v>
      </c>
      <c r="E2404" t="s">
        <v>6523</v>
      </c>
      <c r="F2404" s="40">
        <v>45240</v>
      </c>
      <c r="G2404" t="s">
        <v>247</v>
      </c>
      <c r="H2404" t="s">
        <v>246</v>
      </c>
      <c r="I2404" t="s">
        <v>9</v>
      </c>
      <c r="J2404" s="35">
        <v>100000</v>
      </c>
      <c r="K2404" s="35">
        <v>205000</v>
      </c>
    </row>
    <row r="2405" spans="1:11" x14ac:dyDescent="0.25">
      <c r="A2405">
        <v>2400</v>
      </c>
      <c r="B2405" t="s">
        <v>647</v>
      </c>
      <c r="C2405" t="s">
        <v>6524</v>
      </c>
      <c r="D2405" t="s">
        <v>6416</v>
      </c>
      <c r="E2405" t="s">
        <v>6525</v>
      </c>
      <c r="F2405" s="40">
        <v>45240</v>
      </c>
      <c r="G2405" t="s">
        <v>261</v>
      </c>
      <c r="H2405" t="s">
        <v>260</v>
      </c>
      <c r="I2405" t="s">
        <v>9</v>
      </c>
      <c r="J2405" s="35">
        <v>20000</v>
      </c>
      <c r="K2405" s="35">
        <v>352000</v>
      </c>
    </row>
    <row r="2406" spans="1:11" x14ac:dyDescent="0.25">
      <c r="A2406">
        <v>2401</v>
      </c>
      <c r="B2406" t="s">
        <v>921</v>
      </c>
      <c r="C2406" t="s">
        <v>6526</v>
      </c>
      <c r="D2406" t="s">
        <v>6113</v>
      </c>
      <c r="E2406" t="s">
        <v>6527</v>
      </c>
      <c r="F2406" s="40">
        <v>45240</v>
      </c>
      <c r="G2406" t="s">
        <v>221</v>
      </c>
      <c r="H2406" t="s">
        <v>220</v>
      </c>
      <c r="I2406" t="s">
        <v>9</v>
      </c>
      <c r="J2406" s="35">
        <v>10000</v>
      </c>
      <c r="K2406" s="35">
        <v>70000</v>
      </c>
    </row>
    <row r="2407" spans="1:11" x14ac:dyDescent="0.25">
      <c r="A2407">
        <v>2402</v>
      </c>
      <c r="B2407" t="s">
        <v>2482</v>
      </c>
      <c r="C2407" t="s">
        <v>6528</v>
      </c>
      <c r="D2407" t="s">
        <v>6424</v>
      </c>
      <c r="E2407" t="s">
        <v>6529</v>
      </c>
      <c r="F2407" s="40">
        <v>45240</v>
      </c>
      <c r="G2407" t="s">
        <v>263</v>
      </c>
      <c r="H2407" t="s">
        <v>262</v>
      </c>
      <c r="I2407" t="s">
        <v>9</v>
      </c>
      <c r="J2407" s="35">
        <v>10000</v>
      </c>
      <c r="K2407" s="35">
        <v>80000</v>
      </c>
    </row>
    <row r="2408" spans="1:11" x14ac:dyDescent="0.25">
      <c r="A2408">
        <v>2403</v>
      </c>
      <c r="B2408" t="s">
        <v>1480</v>
      </c>
      <c r="C2408" t="s">
        <v>6530</v>
      </c>
      <c r="D2408" t="s">
        <v>6053</v>
      </c>
      <c r="E2408" t="s">
        <v>6531</v>
      </c>
      <c r="F2408" s="40">
        <v>45240</v>
      </c>
      <c r="G2408" t="s">
        <v>421</v>
      </c>
      <c r="H2408" t="s">
        <v>420</v>
      </c>
      <c r="I2408" t="s">
        <v>9</v>
      </c>
      <c r="J2408" s="35">
        <v>5000</v>
      </c>
      <c r="K2408" s="35">
        <v>117000</v>
      </c>
    </row>
    <row r="2409" spans="1:11" x14ac:dyDescent="0.25">
      <c r="A2409">
        <v>2404</v>
      </c>
      <c r="B2409" t="s">
        <v>6532</v>
      </c>
      <c r="C2409" t="s">
        <v>6533</v>
      </c>
      <c r="D2409" t="s">
        <v>6534</v>
      </c>
      <c r="E2409" t="s">
        <v>6535</v>
      </c>
      <c r="F2409" s="40">
        <v>45240</v>
      </c>
      <c r="G2409" t="s">
        <v>768</v>
      </c>
      <c r="H2409" t="s">
        <v>767</v>
      </c>
      <c r="I2409" t="s">
        <v>10</v>
      </c>
      <c r="J2409" s="35">
        <v>60000</v>
      </c>
      <c r="K2409" s="35">
        <v>-60000</v>
      </c>
    </row>
    <row r="2410" spans="1:11" x14ac:dyDescent="0.25">
      <c r="A2410">
        <v>2405</v>
      </c>
      <c r="B2410" t="s">
        <v>3756</v>
      </c>
      <c r="C2410" t="s">
        <v>6536</v>
      </c>
      <c r="D2410" t="s">
        <v>6391</v>
      </c>
      <c r="E2410" t="s">
        <v>6537</v>
      </c>
      <c r="F2410" s="40">
        <v>45240</v>
      </c>
      <c r="G2410" t="s">
        <v>503</v>
      </c>
      <c r="H2410" t="s">
        <v>502</v>
      </c>
      <c r="I2410" t="s">
        <v>9</v>
      </c>
      <c r="J2410" s="35">
        <v>15000</v>
      </c>
      <c r="K2410" s="35">
        <v>190000</v>
      </c>
    </row>
    <row r="2411" spans="1:11" x14ac:dyDescent="0.25">
      <c r="A2411">
        <v>2406</v>
      </c>
      <c r="B2411" t="s">
        <v>1580</v>
      </c>
      <c r="C2411" t="s">
        <v>6538</v>
      </c>
      <c r="D2411" t="s">
        <v>6478</v>
      </c>
      <c r="E2411" t="s">
        <v>6539</v>
      </c>
      <c r="F2411" s="40">
        <v>45240</v>
      </c>
      <c r="G2411" t="s">
        <v>497</v>
      </c>
      <c r="H2411" t="s">
        <v>496</v>
      </c>
      <c r="I2411" t="s">
        <v>9</v>
      </c>
      <c r="J2411" s="35">
        <v>27000</v>
      </c>
      <c r="K2411" s="35">
        <v>627000</v>
      </c>
    </row>
    <row r="2412" spans="1:11" x14ac:dyDescent="0.25">
      <c r="A2412">
        <v>2407</v>
      </c>
      <c r="B2412" t="s">
        <v>595</v>
      </c>
      <c r="C2412" t="s">
        <v>6540</v>
      </c>
      <c r="D2412" t="s">
        <v>6092</v>
      </c>
      <c r="E2412" t="s">
        <v>6541</v>
      </c>
      <c r="F2412" s="40">
        <v>45240</v>
      </c>
      <c r="G2412" t="s">
        <v>177</v>
      </c>
      <c r="H2412" t="s">
        <v>176</v>
      </c>
      <c r="I2412" t="s">
        <v>9</v>
      </c>
      <c r="J2412" s="35">
        <v>5000</v>
      </c>
      <c r="K2412" s="35">
        <v>77000</v>
      </c>
    </row>
    <row r="2413" spans="1:11" x14ac:dyDescent="0.25">
      <c r="A2413">
        <v>2408</v>
      </c>
      <c r="B2413" t="s">
        <v>6542</v>
      </c>
      <c r="C2413" t="s">
        <v>6543</v>
      </c>
      <c r="D2413" t="s">
        <v>6544</v>
      </c>
      <c r="E2413" t="s">
        <v>6545</v>
      </c>
      <c r="F2413" s="40">
        <v>45240</v>
      </c>
      <c r="G2413" t="s">
        <v>888</v>
      </c>
      <c r="H2413" t="s">
        <v>887</v>
      </c>
      <c r="I2413" t="s">
        <v>10</v>
      </c>
      <c r="J2413" s="35">
        <v>45000</v>
      </c>
      <c r="K2413" s="35">
        <v>-45000</v>
      </c>
    </row>
    <row r="2414" spans="1:11" x14ac:dyDescent="0.25">
      <c r="A2414">
        <v>2409</v>
      </c>
      <c r="B2414" t="s">
        <v>6546</v>
      </c>
      <c r="C2414" t="s">
        <v>6547</v>
      </c>
      <c r="D2414" t="s">
        <v>6548</v>
      </c>
      <c r="E2414" t="s">
        <v>6549</v>
      </c>
      <c r="F2414" s="40">
        <v>45240</v>
      </c>
      <c r="G2414" t="s">
        <v>878</v>
      </c>
      <c r="H2414" t="s">
        <v>877</v>
      </c>
      <c r="I2414" t="s">
        <v>10</v>
      </c>
      <c r="J2414" s="35">
        <v>35000</v>
      </c>
      <c r="K2414" s="35">
        <v>-35000</v>
      </c>
    </row>
    <row r="2415" spans="1:11" x14ac:dyDescent="0.25">
      <c r="A2415">
        <v>2410</v>
      </c>
      <c r="B2415" t="s">
        <v>1652</v>
      </c>
      <c r="C2415" t="s">
        <v>6550</v>
      </c>
      <c r="D2415" t="s">
        <v>6551</v>
      </c>
      <c r="E2415" t="s">
        <v>6552</v>
      </c>
      <c r="F2415" s="40">
        <v>45240</v>
      </c>
      <c r="G2415" t="s">
        <v>880</v>
      </c>
      <c r="H2415" t="s">
        <v>879</v>
      </c>
      <c r="I2415" t="s">
        <v>9</v>
      </c>
      <c r="J2415" s="35">
        <v>11000</v>
      </c>
      <c r="K2415" s="35">
        <v>111000</v>
      </c>
    </row>
    <row r="2416" spans="1:11" x14ac:dyDescent="0.25">
      <c r="A2416">
        <v>2411</v>
      </c>
      <c r="B2416" t="s">
        <v>1648</v>
      </c>
      <c r="C2416" t="s">
        <v>6553</v>
      </c>
      <c r="D2416" t="s">
        <v>6554</v>
      </c>
      <c r="E2416" t="s">
        <v>6555</v>
      </c>
      <c r="F2416" s="40">
        <v>45240</v>
      </c>
      <c r="G2416" t="s">
        <v>896</v>
      </c>
      <c r="H2416" t="s">
        <v>895</v>
      </c>
      <c r="I2416" t="s">
        <v>9</v>
      </c>
      <c r="J2416" s="35">
        <v>5000</v>
      </c>
      <c r="K2416" s="35">
        <v>55000</v>
      </c>
    </row>
    <row r="2417" spans="1:11" x14ac:dyDescent="0.25">
      <c r="A2417">
        <v>2412</v>
      </c>
      <c r="B2417" t="s">
        <v>4711</v>
      </c>
      <c r="C2417" t="s">
        <v>6556</v>
      </c>
      <c r="D2417" t="s">
        <v>6125</v>
      </c>
      <c r="E2417" t="s">
        <v>6557</v>
      </c>
      <c r="F2417" s="40">
        <v>45240</v>
      </c>
      <c r="G2417" t="s">
        <v>115</v>
      </c>
      <c r="H2417" t="s">
        <v>114</v>
      </c>
      <c r="I2417" t="s">
        <v>10</v>
      </c>
      <c r="J2417" s="35">
        <v>50000</v>
      </c>
      <c r="K2417" s="35">
        <v>0</v>
      </c>
    </row>
    <row r="2418" spans="1:11" x14ac:dyDescent="0.25">
      <c r="A2418">
        <v>2413</v>
      </c>
      <c r="B2418" t="s">
        <v>4711</v>
      </c>
      <c r="C2418" t="s">
        <v>6558</v>
      </c>
      <c r="D2418" t="s">
        <v>6125</v>
      </c>
      <c r="E2418" t="s">
        <v>6559</v>
      </c>
      <c r="F2418" s="40">
        <v>45240</v>
      </c>
      <c r="G2418" t="s">
        <v>115</v>
      </c>
      <c r="H2418" t="s">
        <v>114</v>
      </c>
      <c r="I2418" t="s">
        <v>10</v>
      </c>
      <c r="J2418" s="35">
        <v>0</v>
      </c>
      <c r="K2418" s="35">
        <v>50000</v>
      </c>
    </row>
    <row r="2419" spans="1:11" x14ac:dyDescent="0.25">
      <c r="A2419">
        <v>2414</v>
      </c>
      <c r="B2419" t="s">
        <v>3422</v>
      </c>
      <c r="C2419" t="s">
        <v>6560</v>
      </c>
      <c r="D2419" t="s">
        <v>6561</v>
      </c>
      <c r="E2419" t="s">
        <v>6562</v>
      </c>
      <c r="F2419" s="40">
        <v>45243</v>
      </c>
      <c r="G2419" t="s">
        <v>2742</v>
      </c>
      <c r="H2419" t="s">
        <v>2741</v>
      </c>
      <c r="I2419" t="s">
        <v>9</v>
      </c>
      <c r="J2419" s="35">
        <v>10000</v>
      </c>
      <c r="K2419" s="35">
        <v>160000</v>
      </c>
    </row>
    <row r="2420" spans="1:11" x14ac:dyDescent="0.25">
      <c r="A2420">
        <v>2415</v>
      </c>
      <c r="B2420" t="s">
        <v>3422</v>
      </c>
      <c r="C2420" t="s">
        <v>6563</v>
      </c>
      <c r="D2420" t="s">
        <v>6561</v>
      </c>
      <c r="E2420" t="s">
        <v>6564</v>
      </c>
      <c r="F2420" s="40">
        <v>45243</v>
      </c>
      <c r="G2420" t="s">
        <v>2742</v>
      </c>
      <c r="H2420" t="s">
        <v>2741</v>
      </c>
      <c r="I2420" t="s">
        <v>9</v>
      </c>
      <c r="J2420" s="35">
        <v>30000</v>
      </c>
      <c r="K2420" s="35">
        <v>210000</v>
      </c>
    </row>
    <row r="2421" spans="1:11" x14ac:dyDescent="0.25">
      <c r="A2421">
        <v>2416</v>
      </c>
      <c r="B2421" t="s">
        <v>3422</v>
      </c>
      <c r="C2421" t="s">
        <v>6565</v>
      </c>
      <c r="D2421" t="s">
        <v>6561</v>
      </c>
      <c r="E2421" t="s">
        <v>6566</v>
      </c>
      <c r="F2421" s="40">
        <v>45243</v>
      </c>
      <c r="G2421" t="s">
        <v>2742</v>
      </c>
      <c r="H2421" t="s">
        <v>2741</v>
      </c>
      <c r="I2421" t="s">
        <v>9</v>
      </c>
      <c r="J2421" s="35">
        <v>10000</v>
      </c>
      <c r="K2421" s="35">
        <v>200000</v>
      </c>
    </row>
    <row r="2422" spans="1:11" x14ac:dyDescent="0.25">
      <c r="A2422">
        <v>2417</v>
      </c>
      <c r="B2422" t="s">
        <v>6567</v>
      </c>
      <c r="C2422" t="s">
        <v>6568</v>
      </c>
      <c r="D2422" t="s">
        <v>6554</v>
      </c>
      <c r="E2422" t="s">
        <v>6569</v>
      </c>
      <c r="F2422" s="40">
        <v>45243</v>
      </c>
      <c r="G2422" t="s">
        <v>896</v>
      </c>
      <c r="H2422" t="s">
        <v>895</v>
      </c>
      <c r="I2422" t="s">
        <v>10</v>
      </c>
      <c r="J2422" s="35">
        <v>50000</v>
      </c>
      <c r="K2422" s="35">
        <v>-50000</v>
      </c>
    </row>
    <row r="2423" spans="1:11" x14ac:dyDescent="0.25">
      <c r="A2423">
        <v>2418</v>
      </c>
      <c r="B2423" t="s">
        <v>6570</v>
      </c>
      <c r="C2423" t="s">
        <v>6571</v>
      </c>
      <c r="D2423" t="s">
        <v>6572</v>
      </c>
      <c r="E2423" t="s">
        <v>6573</v>
      </c>
      <c r="F2423" s="40">
        <v>45243</v>
      </c>
      <c r="G2423" t="s">
        <v>886</v>
      </c>
      <c r="H2423" t="s">
        <v>885</v>
      </c>
      <c r="I2423" t="s">
        <v>10</v>
      </c>
      <c r="J2423" s="35">
        <v>100000</v>
      </c>
      <c r="K2423" s="35">
        <v>-100000</v>
      </c>
    </row>
    <row r="2424" spans="1:11" x14ac:dyDescent="0.25">
      <c r="A2424">
        <v>2419</v>
      </c>
      <c r="B2424" t="s">
        <v>6574</v>
      </c>
      <c r="C2424" t="s">
        <v>6575</v>
      </c>
      <c r="D2424" t="s">
        <v>6464</v>
      </c>
      <c r="E2424" t="s">
        <v>6576</v>
      </c>
      <c r="F2424" s="40">
        <v>45243</v>
      </c>
      <c r="G2424" t="s">
        <v>495</v>
      </c>
      <c r="H2424" t="s">
        <v>494</v>
      </c>
      <c r="I2424" t="s">
        <v>10</v>
      </c>
      <c r="J2424" s="35">
        <v>300000</v>
      </c>
      <c r="K2424" s="35">
        <v>1700000</v>
      </c>
    </row>
    <row r="2425" spans="1:11" x14ac:dyDescent="0.25">
      <c r="A2425">
        <v>2420</v>
      </c>
      <c r="B2425" t="s">
        <v>6577</v>
      </c>
      <c r="C2425" t="s">
        <v>6578</v>
      </c>
      <c r="D2425" t="s">
        <v>6342</v>
      </c>
      <c r="E2425" t="s">
        <v>6579</v>
      </c>
      <c r="F2425" s="40">
        <v>45243</v>
      </c>
      <c r="G2425" t="s">
        <v>6339</v>
      </c>
      <c r="H2425" t="s">
        <v>6338</v>
      </c>
      <c r="I2425" t="s">
        <v>10</v>
      </c>
      <c r="J2425" s="35">
        <v>22000</v>
      </c>
      <c r="K2425" s="35">
        <v>-22000</v>
      </c>
    </row>
    <row r="2426" spans="1:11" x14ac:dyDescent="0.25">
      <c r="A2426">
        <v>2421</v>
      </c>
      <c r="B2426" t="s">
        <v>5388</v>
      </c>
      <c r="C2426" t="s">
        <v>6580</v>
      </c>
      <c r="D2426" t="s">
        <v>6581</v>
      </c>
      <c r="E2426" t="s">
        <v>6582</v>
      </c>
      <c r="F2426" s="40">
        <v>45243</v>
      </c>
      <c r="G2426" t="s">
        <v>141</v>
      </c>
      <c r="H2426" t="s">
        <v>140</v>
      </c>
      <c r="I2426" t="s">
        <v>10</v>
      </c>
      <c r="J2426" s="35">
        <v>20000</v>
      </c>
      <c r="K2426" s="35">
        <v>11000</v>
      </c>
    </row>
    <row r="2427" spans="1:11" x14ac:dyDescent="0.25">
      <c r="A2427">
        <v>2422</v>
      </c>
      <c r="B2427" t="s">
        <v>6583</v>
      </c>
      <c r="C2427" t="s">
        <v>6584</v>
      </c>
      <c r="D2427" t="s">
        <v>6585</v>
      </c>
      <c r="E2427" t="s">
        <v>6586</v>
      </c>
      <c r="F2427" s="40">
        <v>45243</v>
      </c>
      <c r="G2427" t="s">
        <v>147</v>
      </c>
      <c r="H2427" t="s">
        <v>146</v>
      </c>
      <c r="I2427" t="s">
        <v>10</v>
      </c>
      <c r="J2427" s="35">
        <v>10000</v>
      </c>
      <c r="K2427" s="35">
        <v>-10000</v>
      </c>
    </row>
    <row r="2428" spans="1:11" x14ac:dyDescent="0.25">
      <c r="A2428">
        <v>2423</v>
      </c>
      <c r="B2428" t="s">
        <v>6587</v>
      </c>
      <c r="C2428" t="s">
        <v>6588</v>
      </c>
      <c r="D2428" t="s">
        <v>6589</v>
      </c>
      <c r="E2428" t="s">
        <v>6590</v>
      </c>
      <c r="F2428" s="40">
        <v>45243</v>
      </c>
      <c r="G2428" t="s">
        <v>137</v>
      </c>
      <c r="H2428" t="s">
        <v>136</v>
      </c>
      <c r="I2428" t="s">
        <v>10</v>
      </c>
      <c r="J2428" s="35">
        <v>40000</v>
      </c>
      <c r="K2428" s="35">
        <v>-40000</v>
      </c>
    </row>
    <row r="2429" spans="1:11" x14ac:dyDescent="0.25">
      <c r="A2429">
        <v>2424</v>
      </c>
      <c r="B2429" t="s">
        <v>5300</v>
      </c>
      <c r="C2429" t="s">
        <v>6591</v>
      </c>
      <c r="D2429" t="s">
        <v>6188</v>
      </c>
      <c r="E2429" t="s">
        <v>6592</v>
      </c>
      <c r="F2429" s="40">
        <v>45243</v>
      </c>
      <c r="G2429" t="s">
        <v>123</v>
      </c>
      <c r="H2429" t="s">
        <v>122</v>
      </c>
      <c r="I2429" t="s">
        <v>10</v>
      </c>
      <c r="J2429" s="35">
        <v>50000</v>
      </c>
      <c r="K2429" s="35">
        <v>63000</v>
      </c>
    </row>
    <row r="2430" spans="1:11" x14ac:dyDescent="0.25">
      <c r="A2430">
        <v>2425</v>
      </c>
      <c r="B2430" t="s">
        <v>5485</v>
      </c>
      <c r="C2430" t="s">
        <v>6593</v>
      </c>
      <c r="D2430" t="s">
        <v>6594</v>
      </c>
      <c r="E2430" t="s">
        <v>6595</v>
      </c>
      <c r="F2430" s="40">
        <v>45243</v>
      </c>
      <c r="G2430" t="s">
        <v>131</v>
      </c>
      <c r="H2430" t="s">
        <v>130</v>
      </c>
      <c r="I2430" t="s">
        <v>10</v>
      </c>
      <c r="J2430" s="35">
        <v>55000</v>
      </c>
      <c r="K2430" s="35">
        <v>-55000</v>
      </c>
    </row>
    <row r="2431" spans="1:11" x14ac:dyDescent="0.25">
      <c r="A2431">
        <v>2426</v>
      </c>
      <c r="B2431" t="s">
        <v>5248</v>
      </c>
      <c r="C2431" t="s">
        <v>6596</v>
      </c>
      <c r="D2431" t="s">
        <v>6255</v>
      </c>
      <c r="E2431" t="s">
        <v>6597</v>
      </c>
      <c r="F2431" s="40">
        <v>45243</v>
      </c>
      <c r="G2431" t="s">
        <v>3663</v>
      </c>
      <c r="H2431" t="s">
        <v>150</v>
      </c>
      <c r="I2431" t="s">
        <v>9</v>
      </c>
      <c r="J2431" s="35">
        <v>10000</v>
      </c>
      <c r="K2431" s="35">
        <v>37000</v>
      </c>
    </row>
    <row r="2432" spans="1:11" x14ac:dyDescent="0.25">
      <c r="A2432">
        <v>2427</v>
      </c>
      <c r="B2432" t="s">
        <v>2294</v>
      </c>
      <c r="C2432" t="s">
        <v>6598</v>
      </c>
      <c r="D2432" t="s">
        <v>6104</v>
      </c>
      <c r="E2432" t="s">
        <v>6599</v>
      </c>
      <c r="F2432" s="40">
        <v>45243</v>
      </c>
      <c r="G2432" t="s">
        <v>1343</v>
      </c>
      <c r="H2432" t="s">
        <v>1342</v>
      </c>
      <c r="I2432" t="s">
        <v>9</v>
      </c>
      <c r="J2432" s="35">
        <v>40000</v>
      </c>
      <c r="K2432" s="35">
        <v>190000</v>
      </c>
    </row>
    <row r="2433" spans="1:11" x14ac:dyDescent="0.25">
      <c r="A2433">
        <v>2428</v>
      </c>
      <c r="B2433" t="s">
        <v>2269</v>
      </c>
      <c r="C2433" t="s">
        <v>6600</v>
      </c>
      <c r="D2433" t="s">
        <v>6434</v>
      </c>
      <c r="E2433" t="s">
        <v>6601</v>
      </c>
      <c r="F2433" s="40">
        <v>45243</v>
      </c>
      <c r="G2433" t="s">
        <v>1333</v>
      </c>
      <c r="H2433" t="s">
        <v>1332</v>
      </c>
      <c r="I2433" t="s">
        <v>9</v>
      </c>
      <c r="J2433" s="35">
        <v>5000</v>
      </c>
      <c r="K2433" s="35">
        <v>110000</v>
      </c>
    </row>
    <row r="2434" spans="1:11" x14ac:dyDescent="0.25">
      <c r="A2434">
        <v>2429</v>
      </c>
      <c r="B2434" t="s">
        <v>1021</v>
      </c>
      <c r="C2434" t="s">
        <v>6602</v>
      </c>
      <c r="D2434" t="s">
        <v>6062</v>
      </c>
      <c r="E2434" t="s">
        <v>6603</v>
      </c>
      <c r="F2434" s="40">
        <v>45243</v>
      </c>
      <c r="G2434" t="s">
        <v>415</v>
      </c>
      <c r="H2434" t="s">
        <v>414</v>
      </c>
      <c r="I2434" t="s">
        <v>9</v>
      </c>
      <c r="J2434" s="35">
        <v>5000</v>
      </c>
      <c r="K2434" s="35">
        <v>110000</v>
      </c>
    </row>
    <row r="2435" spans="1:11" x14ac:dyDescent="0.25">
      <c r="A2435">
        <v>2430</v>
      </c>
      <c r="B2435" t="s">
        <v>1294</v>
      </c>
      <c r="C2435" t="s">
        <v>6604</v>
      </c>
      <c r="D2435" t="s">
        <v>6499</v>
      </c>
      <c r="E2435" t="s">
        <v>6605</v>
      </c>
      <c r="F2435" s="40">
        <v>45243</v>
      </c>
      <c r="G2435" t="s">
        <v>169</v>
      </c>
      <c r="H2435" t="s">
        <v>350</v>
      </c>
      <c r="I2435" t="s">
        <v>9</v>
      </c>
      <c r="J2435" s="35">
        <v>5000</v>
      </c>
      <c r="K2435" s="35">
        <v>120000</v>
      </c>
    </row>
    <row r="2436" spans="1:11" x14ac:dyDescent="0.25">
      <c r="A2436">
        <v>2431</v>
      </c>
      <c r="B2436" t="s">
        <v>567</v>
      </c>
      <c r="C2436" t="s">
        <v>6606</v>
      </c>
      <c r="D2436" t="s">
        <v>6086</v>
      </c>
      <c r="E2436" t="s">
        <v>6607</v>
      </c>
      <c r="F2436" s="40">
        <v>45243</v>
      </c>
      <c r="G2436" t="s">
        <v>171</v>
      </c>
      <c r="H2436" t="s">
        <v>170</v>
      </c>
      <c r="I2436" t="s">
        <v>9</v>
      </c>
      <c r="J2436" s="35">
        <v>10000</v>
      </c>
      <c r="K2436" s="35">
        <v>190000</v>
      </c>
    </row>
    <row r="2437" spans="1:11" x14ac:dyDescent="0.25">
      <c r="A2437">
        <v>2432</v>
      </c>
      <c r="B2437" t="s">
        <v>2596</v>
      </c>
      <c r="C2437" t="s">
        <v>6608</v>
      </c>
      <c r="D2437" t="s">
        <v>6447</v>
      </c>
      <c r="E2437" t="s">
        <v>6609</v>
      </c>
      <c r="F2437" s="40">
        <v>45243</v>
      </c>
      <c r="G2437" t="s">
        <v>1725</v>
      </c>
      <c r="H2437" t="s">
        <v>1724</v>
      </c>
      <c r="I2437" t="s">
        <v>9</v>
      </c>
      <c r="J2437" s="35">
        <v>5000</v>
      </c>
      <c r="K2437" s="35">
        <v>90000</v>
      </c>
    </row>
    <row r="2438" spans="1:11" x14ac:dyDescent="0.25">
      <c r="A2438">
        <v>2433</v>
      </c>
      <c r="B2438" t="s">
        <v>555</v>
      </c>
      <c r="C2438" t="s">
        <v>6610</v>
      </c>
      <c r="D2438" t="s">
        <v>6089</v>
      </c>
      <c r="E2438" t="s">
        <v>6611</v>
      </c>
      <c r="F2438" s="40">
        <v>45243</v>
      </c>
      <c r="G2438" t="s">
        <v>187</v>
      </c>
      <c r="H2438" t="s">
        <v>186</v>
      </c>
      <c r="I2438" t="s">
        <v>9</v>
      </c>
      <c r="J2438" s="35">
        <v>5000</v>
      </c>
      <c r="K2438" s="35">
        <v>235000</v>
      </c>
    </row>
    <row r="2439" spans="1:11" x14ac:dyDescent="0.25">
      <c r="A2439">
        <v>2434</v>
      </c>
      <c r="B2439" t="s">
        <v>647</v>
      </c>
      <c r="C2439" t="s">
        <v>6612</v>
      </c>
      <c r="D2439" t="s">
        <v>6416</v>
      </c>
      <c r="E2439" t="s">
        <v>6613</v>
      </c>
      <c r="F2439" s="40">
        <v>45243</v>
      </c>
      <c r="G2439" t="s">
        <v>261</v>
      </c>
      <c r="H2439" t="s">
        <v>260</v>
      </c>
      <c r="I2439" t="s">
        <v>9</v>
      </c>
      <c r="J2439" s="35">
        <v>10000</v>
      </c>
      <c r="K2439" s="35">
        <v>352000</v>
      </c>
    </row>
    <row r="2440" spans="1:11" x14ac:dyDescent="0.25">
      <c r="A2440">
        <v>2435</v>
      </c>
      <c r="B2440" t="s">
        <v>953</v>
      </c>
      <c r="C2440" t="s">
        <v>6614</v>
      </c>
      <c r="D2440" t="s">
        <v>6182</v>
      </c>
      <c r="E2440" t="s">
        <v>6615</v>
      </c>
      <c r="F2440" s="40">
        <v>45243</v>
      </c>
      <c r="G2440" t="s">
        <v>231</v>
      </c>
      <c r="H2440" t="s">
        <v>230</v>
      </c>
      <c r="I2440" t="s">
        <v>9</v>
      </c>
      <c r="J2440" s="35">
        <v>5000</v>
      </c>
      <c r="K2440" s="35">
        <v>160000</v>
      </c>
    </row>
    <row r="2441" spans="1:11" x14ac:dyDescent="0.25">
      <c r="A2441">
        <v>2436</v>
      </c>
      <c r="B2441" t="s">
        <v>6616</v>
      </c>
      <c r="C2441" t="s">
        <v>6617</v>
      </c>
      <c r="D2441" t="s">
        <v>6551</v>
      </c>
      <c r="E2441" t="s">
        <v>6618</v>
      </c>
      <c r="F2441" s="40">
        <v>45243</v>
      </c>
      <c r="G2441" t="s">
        <v>880</v>
      </c>
      <c r="H2441" t="s">
        <v>879</v>
      </c>
      <c r="I2441" t="s">
        <v>10</v>
      </c>
      <c r="J2441" s="35">
        <v>100000</v>
      </c>
      <c r="K2441" s="35">
        <v>-100000</v>
      </c>
    </row>
    <row r="2442" spans="1:11" x14ac:dyDescent="0.25">
      <c r="A2442">
        <v>2437</v>
      </c>
      <c r="B2442" t="s">
        <v>6619</v>
      </c>
      <c r="C2442" t="s">
        <v>6620</v>
      </c>
      <c r="D2442" t="s">
        <v>6153</v>
      </c>
      <c r="E2442" t="s">
        <v>6621</v>
      </c>
      <c r="F2442" s="40">
        <v>45243</v>
      </c>
      <c r="G2442" t="s">
        <v>463</v>
      </c>
      <c r="H2442" t="s">
        <v>462</v>
      </c>
      <c r="I2442" t="s">
        <v>10</v>
      </c>
      <c r="J2442" s="35">
        <v>125000</v>
      </c>
      <c r="K2442" s="35">
        <v>-125000</v>
      </c>
    </row>
    <row r="2443" spans="1:11" x14ac:dyDescent="0.25">
      <c r="A2443">
        <v>2438</v>
      </c>
      <c r="B2443" t="s">
        <v>1590</v>
      </c>
      <c r="C2443" t="s">
        <v>6622</v>
      </c>
      <c r="D2443" t="s">
        <v>6236</v>
      </c>
      <c r="E2443" t="s">
        <v>6623</v>
      </c>
      <c r="F2443" s="40">
        <v>45243</v>
      </c>
      <c r="G2443" t="s">
        <v>485</v>
      </c>
      <c r="H2443" t="s">
        <v>484</v>
      </c>
      <c r="I2443" t="s">
        <v>9</v>
      </c>
      <c r="J2443" s="35">
        <v>15000</v>
      </c>
      <c r="K2443" s="35">
        <v>98000</v>
      </c>
    </row>
    <row r="2444" spans="1:11" x14ac:dyDescent="0.25">
      <c r="A2444">
        <v>2439</v>
      </c>
      <c r="B2444" t="s">
        <v>647</v>
      </c>
      <c r="C2444" t="s">
        <v>6624</v>
      </c>
      <c r="D2444" t="s">
        <v>6416</v>
      </c>
      <c r="E2444" t="s">
        <v>6625</v>
      </c>
      <c r="F2444" s="40">
        <v>45243</v>
      </c>
      <c r="G2444" t="s">
        <v>261</v>
      </c>
      <c r="H2444" t="s">
        <v>260</v>
      </c>
      <c r="I2444" t="s">
        <v>9</v>
      </c>
      <c r="J2444" s="35">
        <v>10000</v>
      </c>
      <c r="K2444" s="35">
        <v>362000</v>
      </c>
    </row>
    <row r="2445" spans="1:11" x14ac:dyDescent="0.25">
      <c r="A2445">
        <v>2440</v>
      </c>
      <c r="B2445" t="s">
        <v>921</v>
      </c>
      <c r="C2445" t="s">
        <v>6626</v>
      </c>
      <c r="D2445" t="s">
        <v>6113</v>
      </c>
      <c r="E2445" t="s">
        <v>6627</v>
      </c>
      <c r="F2445" s="40">
        <v>45243</v>
      </c>
      <c r="G2445" t="s">
        <v>221</v>
      </c>
      <c r="H2445" t="s">
        <v>220</v>
      </c>
      <c r="I2445" t="s">
        <v>9</v>
      </c>
      <c r="J2445" s="35">
        <v>10000</v>
      </c>
      <c r="K2445" s="35">
        <v>80000</v>
      </c>
    </row>
    <row r="2446" spans="1:11" x14ac:dyDescent="0.25">
      <c r="A2446">
        <v>2441</v>
      </c>
      <c r="B2446" t="s">
        <v>921</v>
      </c>
      <c r="C2446" t="s">
        <v>6628</v>
      </c>
      <c r="D2446" t="s">
        <v>6113</v>
      </c>
      <c r="E2446" t="s">
        <v>6629</v>
      </c>
      <c r="F2446" s="40">
        <v>45243</v>
      </c>
      <c r="G2446" t="s">
        <v>221</v>
      </c>
      <c r="H2446" t="s">
        <v>220</v>
      </c>
      <c r="I2446" t="s">
        <v>9</v>
      </c>
      <c r="J2446" s="35">
        <v>20000</v>
      </c>
      <c r="K2446" s="35">
        <v>110000</v>
      </c>
    </row>
    <row r="2447" spans="1:11" x14ac:dyDescent="0.25">
      <c r="A2447">
        <v>2442</v>
      </c>
      <c r="B2447" t="s">
        <v>1111</v>
      </c>
      <c r="C2447" t="s">
        <v>6630</v>
      </c>
      <c r="D2447" t="s">
        <v>6631</v>
      </c>
      <c r="E2447" t="s">
        <v>6632</v>
      </c>
      <c r="F2447" s="40">
        <v>45243</v>
      </c>
      <c r="G2447" t="s">
        <v>507</v>
      </c>
      <c r="H2447" t="s">
        <v>506</v>
      </c>
      <c r="I2447" t="s">
        <v>9</v>
      </c>
      <c r="J2447" s="35">
        <v>25000</v>
      </c>
      <c r="K2447" s="35">
        <v>56000</v>
      </c>
    </row>
    <row r="2448" spans="1:11" x14ac:dyDescent="0.25">
      <c r="A2448">
        <v>2443</v>
      </c>
      <c r="B2448" t="s">
        <v>1111</v>
      </c>
      <c r="C2448" t="s">
        <v>6633</v>
      </c>
      <c r="D2448" t="s">
        <v>6631</v>
      </c>
      <c r="E2448" t="s">
        <v>6634</v>
      </c>
      <c r="F2448" s="40">
        <v>45243</v>
      </c>
      <c r="G2448" t="s">
        <v>507</v>
      </c>
      <c r="H2448" t="s">
        <v>506</v>
      </c>
      <c r="I2448" t="s">
        <v>9</v>
      </c>
      <c r="J2448" s="35">
        <v>5000</v>
      </c>
      <c r="K2448" s="35">
        <v>41000</v>
      </c>
    </row>
    <row r="2449" spans="1:11" x14ac:dyDescent="0.25">
      <c r="A2449">
        <v>2444</v>
      </c>
      <c r="B2449" t="s">
        <v>587</v>
      </c>
      <c r="C2449" t="s">
        <v>6635</v>
      </c>
      <c r="D2449" t="s">
        <v>6095</v>
      </c>
      <c r="E2449" t="s">
        <v>6636</v>
      </c>
      <c r="F2449" s="40">
        <v>45243</v>
      </c>
      <c r="G2449" t="s">
        <v>168</v>
      </c>
      <c r="H2449" t="s">
        <v>167</v>
      </c>
      <c r="I2449" t="s">
        <v>9</v>
      </c>
      <c r="J2449" s="35">
        <v>10000</v>
      </c>
      <c r="K2449" s="35">
        <v>240000</v>
      </c>
    </row>
    <row r="2450" spans="1:11" x14ac:dyDescent="0.25">
      <c r="A2450">
        <v>2445</v>
      </c>
      <c r="B2450" t="s">
        <v>567</v>
      </c>
      <c r="C2450" t="s">
        <v>6637</v>
      </c>
      <c r="D2450" t="s">
        <v>6086</v>
      </c>
      <c r="E2450" t="s">
        <v>6638</v>
      </c>
      <c r="F2450" s="40">
        <v>45243</v>
      </c>
      <c r="G2450" t="s">
        <v>171</v>
      </c>
      <c r="H2450" t="s">
        <v>170</v>
      </c>
      <c r="I2450" t="s">
        <v>9</v>
      </c>
      <c r="J2450" s="35">
        <v>5000</v>
      </c>
      <c r="K2450" s="35">
        <v>190000</v>
      </c>
    </row>
    <row r="2451" spans="1:11" x14ac:dyDescent="0.25">
      <c r="A2451">
        <v>2446</v>
      </c>
      <c r="B2451" t="s">
        <v>555</v>
      </c>
      <c r="C2451" t="s">
        <v>6639</v>
      </c>
      <c r="D2451" t="s">
        <v>6089</v>
      </c>
      <c r="E2451" t="s">
        <v>6640</v>
      </c>
      <c r="F2451" s="40">
        <v>45243</v>
      </c>
      <c r="G2451" t="s">
        <v>187</v>
      </c>
      <c r="H2451" t="s">
        <v>186</v>
      </c>
      <c r="I2451" t="s">
        <v>9</v>
      </c>
      <c r="J2451" s="35">
        <v>5000</v>
      </c>
      <c r="K2451" s="35">
        <v>240000</v>
      </c>
    </row>
    <row r="2452" spans="1:11" x14ac:dyDescent="0.25">
      <c r="A2452">
        <v>2447</v>
      </c>
      <c r="B2452" t="s">
        <v>6044</v>
      </c>
      <c r="C2452" t="s">
        <v>6641</v>
      </c>
      <c r="D2452" t="s">
        <v>6042</v>
      </c>
      <c r="E2452" t="s">
        <v>6642</v>
      </c>
      <c r="F2452" s="40">
        <v>45243</v>
      </c>
      <c r="G2452" t="s">
        <v>493</v>
      </c>
      <c r="H2452" t="s">
        <v>492</v>
      </c>
      <c r="I2452" t="s">
        <v>10</v>
      </c>
      <c r="J2452" s="35">
        <v>8000</v>
      </c>
      <c r="K2452" s="35">
        <v>2632000</v>
      </c>
    </row>
    <row r="2453" spans="1:11" x14ac:dyDescent="0.25">
      <c r="A2453">
        <v>2448</v>
      </c>
      <c r="B2453" t="s">
        <v>5584</v>
      </c>
      <c r="C2453" t="s">
        <v>6643</v>
      </c>
      <c r="D2453" t="s">
        <v>6233</v>
      </c>
      <c r="E2453" t="s">
        <v>6644</v>
      </c>
      <c r="F2453" s="40">
        <v>45243</v>
      </c>
      <c r="G2453" t="s">
        <v>5539</v>
      </c>
      <c r="H2453" t="s">
        <v>5538</v>
      </c>
      <c r="I2453" t="s">
        <v>9</v>
      </c>
      <c r="J2453" s="35">
        <v>10000</v>
      </c>
      <c r="K2453" s="35">
        <v>346000</v>
      </c>
    </row>
    <row r="2454" spans="1:11" x14ac:dyDescent="0.25">
      <c r="A2454">
        <v>2449</v>
      </c>
      <c r="B2454" t="s">
        <v>1155</v>
      </c>
      <c r="C2454" t="s">
        <v>6645</v>
      </c>
      <c r="D2454" t="s">
        <v>6261</v>
      </c>
      <c r="E2454" t="s">
        <v>6646</v>
      </c>
      <c r="F2454" s="40">
        <v>45243</v>
      </c>
      <c r="G2454" t="s">
        <v>483</v>
      </c>
      <c r="H2454" t="s">
        <v>482</v>
      </c>
      <c r="I2454" t="s">
        <v>9</v>
      </c>
      <c r="J2454" s="35">
        <v>30000</v>
      </c>
      <c r="K2454" s="35">
        <v>280000</v>
      </c>
    </row>
    <row r="2455" spans="1:11" x14ac:dyDescent="0.25">
      <c r="A2455">
        <v>2450</v>
      </c>
      <c r="B2455" t="s">
        <v>1580</v>
      </c>
      <c r="C2455" t="s">
        <v>6647</v>
      </c>
      <c r="D2455" t="s">
        <v>6478</v>
      </c>
      <c r="E2455" t="s">
        <v>6648</v>
      </c>
      <c r="F2455" s="40">
        <v>45243</v>
      </c>
      <c r="G2455" t="s">
        <v>497</v>
      </c>
      <c r="H2455" t="s">
        <v>496</v>
      </c>
      <c r="I2455" t="s">
        <v>9</v>
      </c>
      <c r="J2455" s="35">
        <v>66000</v>
      </c>
      <c r="K2455" s="35">
        <v>732000</v>
      </c>
    </row>
    <row r="2456" spans="1:11" x14ac:dyDescent="0.25">
      <c r="A2456">
        <v>2451</v>
      </c>
      <c r="B2456" t="s">
        <v>6649</v>
      </c>
      <c r="C2456" t="s">
        <v>6650</v>
      </c>
      <c r="D2456" t="s">
        <v>6287</v>
      </c>
      <c r="E2456" t="s">
        <v>6651</v>
      </c>
      <c r="F2456" s="40">
        <v>45243</v>
      </c>
      <c r="G2456" t="s">
        <v>237</v>
      </c>
      <c r="H2456" t="s">
        <v>236</v>
      </c>
      <c r="I2456" t="s">
        <v>10</v>
      </c>
      <c r="J2456" s="35">
        <v>70000</v>
      </c>
      <c r="K2456" s="35">
        <v>-16000</v>
      </c>
    </row>
    <row r="2457" spans="1:11" x14ac:dyDescent="0.25">
      <c r="A2457">
        <v>2452</v>
      </c>
      <c r="B2457" t="s">
        <v>6652</v>
      </c>
      <c r="C2457" t="s">
        <v>6653</v>
      </c>
      <c r="D2457" t="s">
        <v>6110</v>
      </c>
      <c r="E2457" t="s">
        <v>6654</v>
      </c>
      <c r="F2457" s="40">
        <v>45243</v>
      </c>
      <c r="G2457" t="s">
        <v>217</v>
      </c>
      <c r="H2457" t="s">
        <v>216</v>
      </c>
      <c r="I2457" t="s">
        <v>10</v>
      </c>
      <c r="J2457" s="35">
        <v>130000</v>
      </c>
      <c r="K2457" s="35">
        <v>-130000</v>
      </c>
    </row>
    <row r="2458" spans="1:11" x14ac:dyDescent="0.25">
      <c r="A2458">
        <v>2453</v>
      </c>
      <c r="B2458" t="s">
        <v>6655</v>
      </c>
      <c r="C2458" t="s">
        <v>6656</v>
      </c>
      <c r="D2458" t="s">
        <v>6657</v>
      </c>
      <c r="E2458" t="s">
        <v>6658</v>
      </c>
      <c r="F2458" s="40">
        <v>45243</v>
      </c>
      <c r="G2458" t="s">
        <v>449</v>
      </c>
      <c r="H2458" t="s">
        <v>448</v>
      </c>
      <c r="I2458" t="s">
        <v>10</v>
      </c>
      <c r="J2458" s="35">
        <v>80000</v>
      </c>
      <c r="K2458" s="35">
        <v>-78000</v>
      </c>
    </row>
    <row r="2459" spans="1:11" x14ac:dyDescent="0.25">
      <c r="A2459">
        <v>2454</v>
      </c>
      <c r="B2459" t="s">
        <v>595</v>
      </c>
      <c r="C2459" t="s">
        <v>6659</v>
      </c>
      <c r="D2459" t="s">
        <v>6660</v>
      </c>
      <c r="E2459" t="s">
        <v>6661</v>
      </c>
      <c r="F2459" s="40">
        <v>45244</v>
      </c>
      <c r="G2459" t="s">
        <v>177</v>
      </c>
      <c r="H2459" t="s">
        <v>176</v>
      </c>
      <c r="I2459" t="s">
        <v>9</v>
      </c>
      <c r="J2459" s="35">
        <v>5000</v>
      </c>
      <c r="K2459" s="35">
        <v>82000</v>
      </c>
    </row>
    <row r="2460" spans="1:11" x14ac:dyDescent="0.25">
      <c r="A2460">
        <v>2455</v>
      </c>
      <c r="B2460" t="s">
        <v>567</v>
      </c>
      <c r="C2460" t="s">
        <v>6662</v>
      </c>
      <c r="D2460" t="s">
        <v>6086</v>
      </c>
      <c r="E2460" t="s">
        <v>6663</v>
      </c>
      <c r="F2460" s="40">
        <v>45244</v>
      </c>
      <c r="G2460" t="s">
        <v>171</v>
      </c>
      <c r="H2460" t="s">
        <v>170</v>
      </c>
      <c r="I2460" t="s">
        <v>9</v>
      </c>
      <c r="J2460" s="35">
        <v>5000</v>
      </c>
      <c r="K2460" s="35">
        <v>195000</v>
      </c>
    </row>
    <row r="2461" spans="1:11" x14ac:dyDescent="0.25">
      <c r="A2461">
        <v>2456</v>
      </c>
      <c r="B2461" t="s">
        <v>555</v>
      </c>
      <c r="C2461" t="s">
        <v>6664</v>
      </c>
      <c r="D2461" t="s">
        <v>6089</v>
      </c>
      <c r="E2461" t="s">
        <v>6665</v>
      </c>
      <c r="F2461" s="40">
        <v>45244</v>
      </c>
      <c r="G2461" t="s">
        <v>187</v>
      </c>
      <c r="H2461" t="s">
        <v>186</v>
      </c>
      <c r="I2461" t="s">
        <v>9</v>
      </c>
      <c r="J2461" s="35">
        <v>5000</v>
      </c>
      <c r="K2461" s="35">
        <v>245000</v>
      </c>
    </row>
    <row r="2462" spans="1:11" x14ac:dyDescent="0.25">
      <c r="A2462">
        <v>2457</v>
      </c>
      <c r="B2462" t="s">
        <v>2596</v>
      </c>
      <c r="C2462" t="s">
        <v>6666</v>
      </c>
      <c r="D2462" t="s">
        <v>6447</v>
      </c>
      <c r="E2462" t="s">
        <v>6667</v>
      </c>
      <c r="F2462" s="40">
        <v>45244</v>
      </c>
      <c r="G2462" t="s">
        <v>1725</v>
      </c>
      <c r="H2462" t="s">
        <v>1724</v>
      </c>
      <c r="I2462" t="s">
        <v>9</v>
      </c>
      <c r="J2462" s="35">
        <v>5000</v>
      </c>
      <c r="K2462" s="35">
        <v>95000</v>
      </c>
    </row>
    <row r="2463" spans="1:11" x14ac:dyDescent="0.25">
      <c r="A2463">
        <v>2458</v>
      </c>
      <c r="B2463" t="s">
        <v>1462</v>
      </c>
      <c r="C2463" t="s">
        <v>6668</v>
      </c>
      <c r="D2463" t="s">
        <v>6248</v>
      </c>
      <c r="E2463" t="s">
        <v>6669</v>
      </c>
      <c r="F2463" s="40">
        <v>45244</v>
      </c>
      <c r="G2463" t="s">
        <v>453</v>
      </c>
      <c r="H2463" t="s">
        <v>452</v>
      </c>
      <c r="I2463" t="s">
        <v>9</v>
      </c>
      <c r="J2463" s="35">
        <v>10000</v>
      </c>
      <c r="K2463" s="35">
        <v>115000</v>
      </c>
    </row>
    <row r="2464" spans="1:11" x14ac:dyDescent="0.25">
      <c r="A2464">
        <v>2459</v>
      </c>
      <c r="B2464" t="s">
        <v>6670</v>
      </c>
      <c r="C2464" t="s">
        <v>6671</v>
      </c>
      <c r="D2464" t="s">
        <v>6672</v>
      </c>
      <c r="E2464" t="s">
        <v>6673</v>
      </c>
      <c r="F2464" s="40">
        <v>45244</v>
      </c>
      <c r="G2464" t="s">
        <v>479</v>
      </c>
      <c r="H2464" t="s">
        <v>478</v>
      </c>
      <c r="I2464" t="s">
        <v>10</v>
      </c>
      <c r="J2464" s="35">
        <v>135000</v>
      </c>
      <c r="K2464" s="35">
        <v>-135000</v>
      </c>
    </row>
    <row r="2465" spans="1:11" x14ac:dyDescent="0.25">
      <c r="A2465">
        <v>2460</v>
      </c>
      <c r="B2465" t="s">
        <v>1155</v>
      </c>
      <c r="C2465" t="s">
        <v>6674</v>
      </c>
      <c r="D2465" t="s">
        <v>6261</v>
      </c>
      <c r="E2465" t="s">
        <v>6675</v>
      </c>
      <c r="F2465" s="40">
        <v>45244</v>
      </c>
      <c r="G2465" t="s">
        <v>483</v>
      </c>
      <c r="H2465" t="s">
        <v>482</v>
      </c>
      <c r="I2465" t="s">
        <v>9</v>
      </c>
      <c r="J2465" s="35">
        <v>10000</v>
      </c>
      <c r="K2465" s="35">
        <v>270000</v>
      </c>
    </row>
    <row r="2466" spans="1:11" x14ac:dyDescent="0.25">
      <c r="A2466">
        <v>2461</v>
      </c>
      <c r="B2466" t="s">
        <v>1552</v>
      </c>
      <c r="C2466" t="s">
        <v>6676</v>
      </c>
      <c r="D2466" t="s">
        <v>6677</v>
      </c>
      <c r="E2466" t="s">
        <v>6678</v>
      </c>
      <c r="F2466" s="40">
        <v>45244</v>
      </c>
      <c r="G2466" t="s">
        <v>129</v>
      </c>
      <c r="H2466" t="s">
        <v>128</v>
      </c>
      <c r="I2466" t="s">
        <v>9</v>
      </c>
      <c r="J2466" s="35">
        <v>5000</v>
      </c>
      <c r="K2466" s="35">
        <v>28000</v>
      </c>
    </row>
    <row r="2467" spans="1:11" x14ac:dyDescent="0.25">
      <c r="A2467">
        <v>2462</v>
      </c>
      <c r="B2467" t="s">
        <v>4711</v>
      </c>
      <c r="C2467" t="s">
        <v>6679</v>
      </c>
      <c r="D2467" t="s">
        <v>6125</v>
      </c>
      <c r="E2467" t="s">
        <v>6680</v>
      </c>
      <c r="F2467" s="40">
        <v>45244</v>
      </c>
      <c r="G2467" t="s">
        <v>115</v>
      </c>
      <c r="H2467" t="s">
        <v>114</v>
      </c>
      <c r="I2467" t="s">
        <v>10</v>
      </c>
      <c r="J2467" s="35">
        <v>50000</v>
      </c>
      <c r="K2467" s="35">
        <v>-50000</v>
      </c>
    </row>
    <row r="2468" spans="1:11" x14ac:dyDescent="0.25">
      <c r="A2468">
        <v>2463</v>
      </c>
      <c r="B2468" t="s">
        <v>6681</v>
      </c>
      <c r="C2468" t="s">
        <v>6682</v>
      </c>
      <c r="D2468" t="s">
        <v>6683</v>
      </c>
      <c r="E2468" t="s">
        <v>6684</v>
      </c>
      <c r="F2468" s="40">
        <v>45244</v>
      </c>
      <c r="G2468" t="s">
        <v>139</v>
      </c>
      <c r="H2468" t="s">
        <v>138</v>
      </c>
      <c r="I2468" t="s">
        <v>10</v>
      </c>
      <c r="J2468" s="35">
        <v>65000</v>
      </c>
      <c r="K2468" s="35">
        <v>-65000</v>
      </c>
    </row>
    <row r="2469" spans="1:11" x14ac:dyDescent="0.25">
      <c r="A2469">
        <v>2464</v>
      </c>
      <c r="B2469" t="s">
        <v>623</v>
      </c>
      <c r="C2469" t="s">
        <v>6685</v>
      </c>
      <c r="D2469" t="s">
        <v>6191</v>
      </c>
      <c r="E2469" t="s">
        <v>6686</v>
      </c>
      <c r="F2469" s="40">
        <v>45244</v>
      </c>
      <c r="G2469" t="s">
        <v>127</v>
      </c>
      <c r="H2469" t="s">
        <v>126</v>
      </c>
      <c r="I2469" t="s">
        <v>9</v>
      </c>
      <c r="J2469" s="35">
        <v>15000</v>
      </c>
      <c r="K2469" s="35">
        <v>206000</v>
      </c>
    </row>
    <row r="2470" spans="1:11" x14ac:dyDescent="0.25">
      <c r="A2470">
        <v>2465</v>
      </c>
      <c r="B2470" t="s">
        <v>1218</v>
      </c>
      <c r="C2470" t="s">
        <v>6687</v>
      </c>
      <c r="D2470" t="s">
        <v>6327</v>
      </c>
      <c r="E2470" t="s">
        <v>6688</v>
      </c>
      <c r="F2470" s="40">
        <v>45244</v>
      </c>
      <c r="G2470" t="s">
        <v>303</v>
      </c>
      <c r="H2470" t="s">
        <v>302</v>
      </c>
      <c r="I2470" t="s">
        <v>9</v>
      </c>
      <c r="J2470" s="35">
        <v>100000</v>
      </c>
      <c r="K2470" s="35">
        <v>430000</v>
      </c>
    </row>
    <row r="2471" spans="1:11" x14ac:dyDescent="0.25">
      <c r="A2471">
        <v>2466</v>
      </c>
      <c r="B2471" t="s">
        <v>525</v>
      </c>
      <c r="C2471" t="s">
        <v>6689</v>
      </c>
      <c r="D2471" t="s">
        <v>6330</v>
      </c>
      <c r="E2471" t="s">
        <v>6690</v>
      </c>
      <c r="F2471" s="40">
        <v>45244</v>
      </c>
      <c r="G2471" t="s">
        <v>279</v>
      </c>
      <c r="H2471" t="s">
        <v>278</v>
      </c>
      <c r="I2471" t="s">
        <v>9</v>
      </c>
      <c r="J2471" s="35">
        <v>25000</v>
      </c>
      <c r="K2471" s="35">
        <v>325000</v>
      </c>
    </row>
    <row r="2472" spans="1:11" x14ac:dyDescent="0.25">
      <c r="A2472">
        <v>2467</v>
      </c>
      <c r="B2472" t="s">
        <v>529</v>
      </c>
      <c r="C2472" t="s">
        <v>6691</v>
      </c>
      <c r="D2472" t="s">
        <v>6692</v>
      </c>
      <c r="E2472" t="s">
        <v>6693</v>
      </c>
      <c r="F2472" s="40">
        <v>45244</v>
      </c>
      <c r="G2472" t="s">
        <v>305</v>
      </c>
      <c r="H2472" t="s">
        <v>304</v>
      </c>
      <c r="I2472" t="s">
        <v>9</v>
      </c>
      <c r="J2472" s="35">
        <v>10000</v>
      </c>
      <c r="K2472" s="35">
        <v>35000</v>
      </c>
    </row>
    <row r="2473" spans="1:11" x14ac:dyDescent="0.25">
      <c r="A2473">
        <v>2468</v>
      </c>
      <c r="B2473" t="s">
        <v>541</v>
      </c>
      <c r="C2473" t="s">
        <v>6694</v>
      </c>
      <c r="D2473" t="s">
        <v>6119</v>
      </c>
      <c r="E2473" t="s">
        <v>6695</v>
      </c>
      <c r="F2473" s="40">
        <v>45244</v>
      </c>
      <c r="G2473" t="s">
        <v>291</v>
      </c>
      <c r="H2473" t="s">
        <v>290</v>
      </c>
      <c r="I2473" t="s">
        <v>9</v>
      </c>
      <c r="J2473" s="35">
        <v>30000</v>
      </c>
      <c r="K2473" s="35">
        <v>410000</v>
      </c>
    </row>
    <row r="2474" spans="1:11" x14ac:dyDescent="0.25">
      <c r="A2474">
        <v>2469</v>
      </c>
      <c r="B2474" t="s">
        <v>1007</v>
      </c>
      <c r="C2474" t="s">
        <v>6696</v>
      </c>
      <c r="D2474" t="s">
        <v>6188</v>
      </c>
      <c r="E2474" t="s">
        <v>6697</v>
      </c>
      <c r="F2474" s="40">
        <v>45244</v>
      </c>
      <c r="G2474" t="s">
        <v>123</v>
      </c>
      <c r="H2474" t="s">
        <v>122</v>
      </c>
      <c r="I2474" t="s">
        <v>9</v>
      </c>
      <c r="J2474" s="35">
        <v>10000</v>
      </c>
      <c r="K2474" s="35">
        <v>133000</v>
      </c>
    </row>
    <row r="2475" spans="1:11" x14ac:dyDescent="0.25">
      <c r="A2475">
        <v>2470</v>
      </c>
      <c r="B2475" t="s">
        <v>6698</v>
      </c>
      <c r="C2475" t="s">
        <v>6699</v>
      </c>
      <c r="D2475" t="s">
        <v>6700</v>
      </c>
      <c r="E2475" t="s">
        <v>6701</v>
      </c>
      <c r="F2475" s="40">
        <v>45244</v>
      </c>
      <c r="G2475" t="s">
        <v>916</v>
      </c>
      <c r="H2475" t="s">
        <v>915</v>
      </c>
      <c r="I2475" t="s">
        <v>10</v>
      </c>
      <c r="J2475" s="35">
        <v>27000</v>
      </c>
      <c r="K2475" s="35">
        <v>-27000</v>
      </c>
    </row>
    <row r="2476" spans="1:11" x14ac:dyDescent="0.25">
      <c r="A2476">
        <v>2471</v>
      </c>
      <c r="B2476" t="s">
        <v>6702</v>
      </c>
      <c r="C2476" t="s">
        <v>6703</v>
      </c>
      <c r="D2476" t="s">
        <v>6704</v>
      </c>
      <c r="E2476" t="s">
        <v>6705</v>
      </c>
      <c r="F2476" s="40">
        <v>45244</v>
      </c>
      <c r="G2476" t="s">
        <v>882</v>
      </c>
      <c r="H2476" t="s">
        <v>881</v>
      </c>
      <c r="I2476" t="s">
        <v>10</v>
      </c>
      <c r="J2476" s="35">
        <v>23000</v>
      </c>
      <c r="K2476" s="35">
        <v>-23000</v>
      </c>
    </row>
    <row r="2477" spans="1:11" x14ac:dyDescent="0.25">
      <c r="A2477">
        <v>2472</v>
      </c>
      <c r="B2477" t="s">
        <v>591</v>
      </c>
      <c r="C2477" t="s">
        <v>6706</v>
      </c>
      <c r="D2477" t="s">
        <v>6496</v>
      </c>
      <c r="E2477" t="s">
        <v>6707</v>
      </c>
      <c r="F2477" s="40">
        <v>45245</v>
      </c>
      <c r="G2477" t="s">
        <v>155</v>
      </c>
      <c r="H2477" t="s">
        <v>154</v>
      </c>
      <c r="I2477" t="s">
        <v>9</v>
      </c>
      <c r="J2477" s="35">
        <v>55000</v>
      </c>
      <c r="K2477" s="35">
        <v>158000</v>
      </c>
    </row>
    <row r="2478" spans="1:11" x14ac:dyDescent="0.25">
      <c r="A2478">
        <v>2473</v>
      </c>
      <c r="B2478" t="s">
        <v>1872</v>
      </c>
      <c r="C2478" t="s">
        <v>6708</v>
      </c>
      <c r="D2478" t="s">
        <v>6709</v>
      </c>
      <c r="E2478" t="s">
        <v>6710</v>
      </c>
      <c r="F2478" s="40">
        <v>45245</v>
      </c>
      <c r="G2478" t="s">
        <v>205</v>
      </c>
      <c r="H2478" t="s">
        <v>204</v>
      </c>
      <c r="I2478" t="s">
        <v>9</v>
      </c>
      <c r="J2478" s="35">
        <v>50000</v>
      </c>
      <c r="K2478" s="35">
        <v>1435000</v>
      </c>
    </row>
    <row r="2479" spans="1:11" x14ac:dyDescent="0.25">
      <c r="A2479">
        <v>2474</v>
      </c>
      <c r="B2479" t="s">
        <v>567</v>
      </c>
      <c r="C2479" t="s">
        <v>6711</v>
      </c>
      <c r="D2479" t="s">
        <v>6086</v>
      </c>
      <c r="E2479" t="s">
        <v>6712</v>
      </c>
      <c r="F2479" s="40">
        <v>45245</v>
      </c>
      <c r="G2479" t="s">
        <v>171</v>
      </c>
      <c r="H2479" t="s">
        <v>170</v>
      </c>
      <c r="I2479" t="s">
        <v>9</v>
      </c>
      <c r="J2479" s="35">
        <v>5000</v>
      </c>
      <c r="K2479" s="35">
        <v>200000</v>
      </c>
    </row>
    <row r="2480" spans="1:11" x14ac:dyDescent="0.25">
      <c r="A2480">
        <v>2475</v>
      </c>
      <c r="B2480" t="s">
        <v>3422</v>
      </c>
      <c r="C2480" t="s">
        <v>6713</v>
      </c>
      <c r="D2480" t="s">
        <v>6098</v>
      </c>
      <c r="E2480" t="s">
        <v>6714</v>
      </c>
      <c r="F2480" s="40">
        <v>45245</v>
      </c>
      <c r="G2480" t="s">
        <v>2742</v>
      </c>
      <c r="H2480" t="s">
        <v>2741</v>
      </c>
      <c r="I2480" t="s">
        <v>9</v>
      </c>
      <c r="J2480" s="35">
        <v>10000</v>
      </c>
      <c r="K2480" s="35">
        <v>210000</v>
      </c>
    </row>
    <row r="2481" spans="1:11" x14ac:dyDescent="0.25">
      <c r="A2481">
        <v>2476</v>
      </c>
      <c r="B2481" t="s">
        <v>1155</v>
      </c>
      <c r="C2481" t="s">
        <v>6715</v>
      </c>
      <c r="D2481" t="s">
        <v>6261</v>
      </c>
      <c r="E2481" t="s">
        <v>6716</v>
      </c>
      <c r="F2481" s="40">
        <v>45245</v>
      </c>
      <c r="G2481" t="s">
        <v>483</v>
      </c>
      <c r="H2481" t="s">
        <v>482</v>
      </c>
      <c r="I2481" t="s">
        <v>9</v>
      </c>
      <c r="J2481" s="35">
        <v>20000</v>
      </c>
      <c r="K2481" s="35">
        <v>300000</v>
      </c>
    </row>
    <row r="2482" spans="1:11" x14ac:dyDescent="0.25">
      <c r="A2482">
        <v>2477</v>
      </c>
      <c r="B2482" t="s">
        <v>1580</v>
      </c>
      <c r="C2482" t="s">
        <v>6717</v>
      </c>
      <c r="D2482" t="s">
        <v>6478</v>
      </c>
      <c r="E2482" t="s">
        <v>6718</v>
      </c>
      <c r="F2482" s="40">
        <v>45245</v>
      </c>
      <c r="G2482" t="s">
        <v>497</v>
      </c>
      <c r="H2482" t="s">
        <v>496</v>
      </c>
      <c r="I2482" t="s">
        <v>9</v>
      </c>
      <c r="J2482" s="35">
        <v>20000</v>
      </c>
      <c r="K2482" s="35">
        <v>706000</v>
      </c>
    </row>
    <row r="2483" spans="1:11" x14ac:dyDescent="0.25">
      <c r="A2483">
        <v>2478</v>
      </c>
      <c r="B2483" t="s">
        <v>3756</v>
      </c>
      <c r="C2483" t="s">
        <v>6719</v>
      </c>
      <c r="D2483" t="s">
        <v>6391</v>
      </c>
      <c r="E2483" t="s">
        <v>6720</v>
      </c>
      <c r="F2483" s="40">
        <v>45245</v>
      </c>
      <c r="G2483" t="s">
        <v>503</v>
      </c>
      <c r="H2483" t="s">
        <v>502</v>
      </c>
      <c r="I2483" t="s">
        <v>9</v>
      </c>
      <c r="J2483" s="35">
        <v>10000</v>
      </c>
      <c r="K2483" s="35">
        <v>195000</v>
      </c>
    </row>
    <row r="2484" spans="1:11" x14ac:dyDescent="0.25">
      <c r="A2484">
        <v>2479</v>
      </c>
      <c r="B2484" t="s">
        <v>6721</v>
      </c>
      <c r="C2484" t="s">
        <v>6722</v>
      </c>
      <c r="D2484" t="s">
        <v>6056</v>
      </c>
      <c r="E2484" t="s">
        <v>6723</v>
      </c>
      <c r="F2484" s="40">
        <v>45245</v>
      </c>
      <c r="G2484" t="s">
        <v>465</v>
      </c>
      <c r="H2484" t="s">
        <v>464</v>
      </c>
      <c r="I2484" t="s">
        <v>10</v>
      </c>
      <c r="J2484" s="35">
        <v>100000</v>
      </c>
      <c r="K2484" s="35">
        <v>-90000</v>
      </c>
    </row>
    <row r="2485" spans="1:11" x14ac:dyDescent="0.25">
      <c r="A2485">
        <v>2480</v>
      </c>
      <c r="B2485" t="s">
        <v>1480</v>
      </c>
      <c r="C2485" t="s">
        <v>6724</v>
      </c>
      <c r="D2485" t="s">
        <v>6053</v>
      </c>
      <c r="E2485" t="s">
        <v>6725</v>
      </c>
      <c r="F2485" s="40">
        <v>45245</v>
      </c>
      <c r="G2485" t="s">
        <v>421</v>
      </c>
      <c r="H2485" t="s">
        <v>420</v>
      </c>
      <c r="I2485" t="s">
        <v>9</v>
      </c>
      <c r="J2485" s="35">
        <v>8000</v>
      </c>
      <c r="K2485" s="35">
        <v>128000</v>
      </c>
    </row>
    <row r="2486" spans="1:11" x14ac:dyDescent="0.25">
      <c r="A2486">
        <v>2481</v>
      </c>
      <c r="B2486" t="s">
        <v>675</v>
      </c>
      <c r="C2486" t="s">
        <v>6726</v>
      </c>
      <c r="D2486" t="s">
        <v>6287</v>
      </c>
      <c r="E2486" t="s">
        <v>6727</v>
      </c>
      <c r="F2486" s="40">
        <v>45245</v>
      </c>
      <c r="G2486" t="s">
        <v>237</v>
      </c>
      <c r="H2486" t="s">
        <v>236</v>
      </c>
      <c r="I2486" t="s">
        <v>9</v>
      </c>
      <c r="J2486" s="35">
        <v>10000</v>
      </c>
      <c r="K2486" s="35">
        <v>74000</v>
      </c>
    </row>
    <row r="2487" spans="1:11" x14ac:dyDescent="0.25">
      <c r="A2487">
        <v>2482</v>
      </c>
      <c r="B2487" t="s">
        <v>965</v>
      </c>
      <c r="C2487" t="s">
        <v>6728</v>
      </c>
      <c r="D2487" t="s">
        <v>6419</v>
      </c>
      <c r="E2487" t="s">
        <v>6729</v>
      </c>
      <c r="F2487" s="40">
        <v>45245</v>
      </c>
      <c r="G2487" t="s">
        <v>255</v>
      </c>
      <c r="H2487" t="s">
        <v>254</v>
      </c>
      <c r="I2487" t="s">
        <v>9</v>
      </c>
      <c r="J2487" s="35">
        <v>20000</v>
      </c>
      <c r="K2487" s="35">
        <v>230000</v>
      </c>
    </row>
    <row r="2488" spans="1:11" x14ac:dyDescent="0.25">
      <c r="A2488">
        <v>2483</v>
      </c>
      <c r="B2488" t="s">
        <v>1041</v>
      </c>
      <c r="C2488" t="s">
        <v>6730</v>
      </c>
      <c r="D2488" t="s">
        <v>6731</v>
      </c>
      <c r="E2488" t="s">
        <v>6732</v>
      </c>
      <c r="F2488" s="40">
        <v>45245</v>
      </c>
      <c r="G2488" t="s">
        <v>443</v>
      </c>
      <c r="H2488" t="s">
        <v>442</v>
      </c>
      <c r="I2488" t="s">
        <v>9</v>
      </c>
      <c r="J2488" s="35">
        <v>40000</v>
      </c>
      <c r="K2488" s="35">
        <v>116000</v>
      </c>
    </row>
    <row r="2489" spans="1:11" x14ac:dyDescent="0.25">
      <c r="A2489">
        <v>2484</v>
      </c>
      <c r="B2489" t="s">
        <v>2269</v>
      </c>
      <c r="C2489" t="s">
        <v>6733</v>
      </c>
      <c r="D2489" t="s">
        <v>6434</v>
      </c>
      <c r="E2489" t="s">
        <v>6734</v>
      </c>
      <c r="F2489" s="40">
        <v>45245</v>
      </c>
      <c r="G2489" t="s">
        <v>1333</v>
      </c>
      <c r="H2489" t="s">
        <v>1332</v>
      </c>
      <c r="I2489" t="s">
        <v>9</v>
      </c>
      <c r="J2489" s="35">
        <v>10000</v>
      </c>
      <c r="K2489" s="35">
        <v>125000</v>
      </c>
    </row>
    <row r="2490" spans="1:11" x14ac:dyDescent="0.25">
      <c r="A2490">
        <v>2485</v>
      </c>
      <c r="B2490" t="s">
        <v>3304</v>
      </c>
      <c r="C2490" t="s">
        <v>6735</v>
      </c>
      <c r="D2490" t="s">
        <v>6169</v>
      </c>
      <c r="E2490" t="s">
        <v>6736</v>
      </c>
      <c r="F2490" s="40">
        <v>45245</v>
      </c>
      <c r="G2490" t="s">
        <v>3223</v>
      </c>
      <c r="H2490" t="s">
        <v>3222</v>
      </c>
      <c r="I2490" t="s">
        <v>9</v>
      </c>
      <c r="J2490" s="35">
        <v>5000</v>
      </c>
      <c r="K2490" s="35">
        <v>80000</v>
      </c>
    </row>
    <row r="2491" spans="1:11" x14ac:dyDescent="0.25">
      <c r="A2491">
        <v>2486</v>
      </c>
      <c r="B2491" t="s">
        <v>2298</v>
      </c>
      <c r="C2491" t="s">
        <v>6737</v>
      </c>
      <c r="D2491" t="s">
        <v>6284</v>
      </c>
      <c r="E2491" t="s">
        <v>6738</v>
      </c>
      <c r="F2491" s="40">
        <v>45245</v>
      </c>
      <c r="G2491" t="s">
        <v>1321</v>
      </c>
      <c r="H2491" t="s">
        <v>1320</v>
      </c>
      <c r="I2491" t="s">
        <v>9</v>
      </c>
      <c r="J2491" s="35">
        <v>5000</v>
      </c>
      <c r="K2491" s="35">
        <v>85000</v>
      </c>
    </row>
    <row r="2492" spans="1:11" x14ac:dyDescent="0.25">
      <c r="A2492">
        <v>2487</v>
      </c>
      <c r="B2492" t="s">
        <v>1017</v>
      </c>
      <c r="C2492" t="s">
        <v>6739</v>
      </c>
      <c r="D2492" t="s">
        <v>6059</v>
      </c>
      <c r="E2492" t="s">
        <v>6740</v>
      </c>
      <c r="F2492" s="40">
        <v>45245</v>
      </c>
      <c r="G2492" t="s">
        <v>445</v>
      </c>
      <c r="H2492" t="s">
        <v>444</v>
      </c>
      <c r="I2492" t="s">
        <v>9</v>
      </c>
      <c r="J2492" s="35">
        <v>5000</v>
      </c>
      <c r="K2492" s="35">
        <v>70000</v>
      </c>
    </row>
    <row r="2493" spans="1:11" x14ac:dyDescent="0.25">
      <c r="A2493">
        <v>2488</v>
      </c>
      <c r="B2493" t="s">
        <v>2163</v>
      </c>
      <c r="C2493" t="s">
        <v>6741</v>
      </c>
      <c r="D2493" t="s">
        <v>6153</v>
      </c>
      <c r="E2493" t="s">
        <v>6742</v>
      </c>
      <c r="F2493" s="40">
        <v>45245</v>
      </c>
      <c r="G2493" t="s">
        <v>463</v>
      </c>
      <c r="H2493" t="s">
        <v>462</v>
      </c>
      <c r="I2493" t="s">
        <v>9</v>
      </c>
      <c r="J2493" s="35">
        <v>10000</v>
      </c>
      <c r="K2493" s="35">
        <v>20000</v>
      </c>
    </row>
    <row r="2494" spans="1:11" x14ac:dyDescent="0.25">
      <c r="A2494">
        <v>2489</v>
      </c>
      <c r="B2494" t="s">
        <v>2265</v>
      </c>
      <c r="C2494" t="s">
        <v>6743</v>
      </c>
      <c r="D2494" t="s">
        <v>6107</v>
      </c>
      <c r="E2494" t="s">
        <v>6744</v>
      </c>
      <c r="F2494" s="40">
        <v>45245</v>
      </c>
      <c r="G2494" t="s">
        <v>1323</v>
      </c>
      <c r="H2494" t="s">
        <v>1322</v>
      </c>
      <c r="I2494" t="s">
        <v>9</v>
      </c>
      <c r="J2494" s="35">
        <v>10000</v>
      </c>
      <c r="K2494" s="35">
        <v>230000</v>
      </c>
    </row>
    <row r="2495" spans="1:11" x14ac:dyDescent="0.25">
      <c r="A2495">
        <v>2490</v>
      </c>
      <c r="B2495" t="s">
        <v>719</v>
      </c>
      <c r="C2495" t="s">
        <v>6745</v>
      </c>
      <c r="D2495" t="s">
        <v>6746</v>
      </c>
      <c r="E2495" t="s">
        <v>6747</v>
      </c>
      <c r="F2495" s="40">
        <v>45245</v>
      </c>
      <c r="G2495" t="s">
        <v>315</v>
      </c>
      <c r="H2495" t="s">
        <v>314</v>
      </c>
      <c r="I2495" t="s">
        <v>9</v>
      </c>
      <c r="J2495" s="35">
        <v>100000</v>
      </c>
      <c r="K2495" s="35">
        <v>624000</v>
      </c>
    </row>
    <row r="2496" spans="1:11" x14ac:dyDescent="0.25">
      <c r="A2496">
        <v>2491</v>
      </c>
      <c r="B2496" t="s">
        <v>1111</v>
      </c>
      <c r="C2496" t="s">
        <v>6748</v>
      </c>
      <c r="D2496" t="s">
        <v>6631</v>
      </c>
      <c r="E2496" t="s">
        <v>6749</v>
      </c>
      <c r="F2496" s="40">
        <v>45245</v>
      </c>
      <c r="G2496" t="s">
        <v>507</v>
      </c>
      <c r="H2496" t="s">
        <v>506</v>
      </c>
      <c r="I2496" t="s">
        <v>9</v>
      </c>
      <c r="J2496" s="35">
        <v>15000</v>
      </c>
      <c r="K2496" s="35">
        <v>66000</v>
      </c>
    </row>
    <row r="2497" spans="1:11" x14ac:dyDescent="0.25">
      <c r="A2497">
        <v>2492</v>
      </c>
      <c r="B2497" t="s">
        <v>2294</v>
      </c>
      <c r="C2497" t="s">
        <v>6750</v>
      </c>
      <c r="D2497" t="s">
        <v>6104</v>
      </c>
      <c r="E2497" t="s">
        <v>6751</v>
      </c>
      <c r="F2497" s="40">
        <v>45246</v>
      </c>
      <c r="G2497" t="s">
        <v>1343</v>
      </c>
      <c r="H2497" t="s">
        <v>1342</v>
      </c>
      <c r="I2497" t="s">
        <v>9</v>
      </c>
      <c r="J2497" s="35">
        <v>10000</v>
      </c>
      <c r="K2497" s="35">
        <v>170000</v>
      </c>
    </row>
    <row r="2498" spans="1:11" x14ac:dyDescent="0.25">
      <c r="A2498">
        <v>2493</v>
      </c>
      <c r="B2498" t="s">
        <v>3422</v>
      </c>
      <c r="C2498" t="s">
        <v>6752</v>
      </c>
      <c r="D2498" t="s">
        <v>6098</v>
      </c>
      <c r="E2498" t="s">
        <v>6753</v>
      </c>
      <c r="F2498" s="40">
        <v>45246</v>
      </c>
      <c r="G2498" t="s">
        <v>2742</v>
      </c>
      <c r="H2498" t="s">
        <v>2741</v>
      </c>
      <c r="I2498" t="s">
        <v>9</v>
      </c>
      <c r="J2498" s="35">
        <v>10000</v>
      </c>
      <c r="K2498" s="35">
        <v>220000</v>
      </c>
    </row>
    <row r="2499" spans="1:11" x14ac:dyDescent="0.25">
      <c r="A2499">
        <v>2494</v>
      </c>
      <c r="B2499" t="s">
        <v>1155</v>
      </c>
      <c r="C2499" t="s">
        <v>6754</v>
      </c>
      <c r="D2499" t="s">
        <v>6261</v>
      </c>
      <c r="E2499" t="s">
        <v>6755</v>
      </c>
      <c r="F2499" s="40">
        <v>45246</v>
      </c>
      <c r="G2499" t="s">
        <v>483</v>
      </c>
      <c r="H2499" t="s">
        <v>482</v>
      </c>
      <c r="I2499" t="s">
        <v>9</v>
      </c>
      <c r="J2499" s="35">
        <v>20000</v>
      </c>
      <c r="K2499" s="35">
        <v>320000</v>
      </c>
    </row>
    <row r="2500" spans="1:11" x14ac:dyDescent="0.25">
      <c r="A2500">
        <v>2495</v>
      </c>
      <c r="B2500" t="s">
        <v>6756</v>
      </c>
      <c r="C2500" t="s">
        <v>6757</v>
      </c>
      <c r="D2500" t="s">
        <v>6758</v>
      </c>
      <c r="E2500" t="s">
        <v>6759</v>
      </c>
      <c r="F2500" s="40">
        <v>45246</v>
      </c>
      <c r="G2500" t="s">
        <v>892</v>
      </c>
      <c r="H2500" t="s">
        <v>891</v>
      </c>
      <c r="I2500" t="s">
        <v>10</v>
      </c>
      <c r="J2500" s="35">
        <v>30000</v>
      </c>
      <c r="K2500" s="35">
        <v>-30000</v>
      </c>
    </row>
    <row r="2501" spans="1:11" x14ac:dyDescent="0.25">
      <c r="A2501">
        <v>2496</v>
      </c>
      <c r="B2501" t="s">
        <v>2520</v>
      </c>
      <c r="C2501" t="s">
        <v>6760</v>
      </c>
      <c r="D2501" t="s">
        <v>6464</v>
      </c>
      <c r="E2501" t="s">
        <v>6761</v>
      </c>
      <c r="F2501" s="40">
        <v>45246</v>
      </c>
      <c r="G2501" t="s">
        <v>495</v>
      </c>
      <c r="H2501" t="s">
        <v>494</v>
      </c>
      <c r="I2501" t="s">
        <v>9</v>
      </c>
      <c r="J2501" s="35">
        <v>800000</v>
      </c>
      <c r="K2501" s="35">
        <v>3600000</v>
      </c>
    </row>
    <row r="2502" spans="1:11" x14ac:dyDescent="0.25">
      <c r="A2502">
        <v>2497</v>
      </c>
      <c r="B2502" t="s">
        <v>1111</v>
      </c>
      <c r="C2502" t="s">
        <v>6762</v>
      </c>
      <c r="D2502" t="s">
        <v>6631</v>
      </c>
      <c r="E2502" t="s">
        <v>6763</v>
      </c>
      <c r="F2502" s="40">
        <v>45246</v>
      </c>
      <c r="G2502" t="s">
        <v>507</v>
      </c>
      <c r="H2502" t="s">
        <v>506</v>
      </c>
      <c r="I2502" t="s">
        <v>9</v>
      </c>
      <c r="J2502" s="35">
        <v>20000</v>
      </c>
      <c r="K2502" s="35">
        <v>91000</v>
      </c>
    </row>
    <row r="2503" spans="1:11" x14ac:dyDescent="0.25">
      <c r="A2503">
        <v>2498</v>
      </c>
      <c r="B2503" t="s">
        <v>1127</v>
      </c>
      <c r="C2503" t="s">
        <v>6764</v>
      </c>
      <c r="D2503" t="s">
        <v>6042</v>
      </c>
      <c r="E2503" t="s">
        <v>6765</v>
      </c>
      <c r="F2503" s="40">
        <v>45246</v>
      </c>
      <c r="G2503" t="s">
        <v>493</v>
      </c>
      <c r="H2503" t="s">
        <v>492</v>
      </c>
      <c r="I2503" t="s">
        <v>9</v>
      </c>
      <c r="J2503" s="35">
        <v>60000</v>
      </c>
      <c r="K2503" s="35">
        <v>2760000</v>
      </c>
    </row>
    <row r="2504" spans="1:11" x14ac:dyDescent="0.25">
      <c r="A2504">
        <v>2499</v>
      </c>
      <c r="B2504" t="s">
        <v>1135</v>
      </c>
      <c r="C2504" t="s">
        <v>6766</v>
      </c>
      <c r="D2504" t="s">
        <v>6396</v>
      </c>
      <c r="E2504" t="s">
        <v>6767</v>
      </c>
      <c r="F2504" s="40">
        <v>45246</v>
      </c>
      <c r="G2504" t="s">
        <v>489</v>
      </c>
      <c r="H2504" t="s">
        <v>488</v>
      </c>
      <c r="I2504" t="s">
        <v>9</v>
      </c>
      <c r="J2504" s="35">
        <v>10000</v>
      </c>
      <c r="K2504" s="35">
        <v>145000</v>
      </c>
    </row>
    <row r="2505" spans="1:11" x14ac:dyDescent="0.25">
      <c r="A2505">
        <v>2500</v>
      </c>
      <c r="B2505" t="s">
        <v>3826</v>
      </c>
      <c r="C2505" t="s">
        <v>6768</v>
      </c>
      <c r="D2505" t="s">
        <v>6769</v>
      </c>
      <c r="E2505" t="s">
        <v>6770</v>
      </c>
      <c r="F2505" s="40">
        <v>45246</v>
      </c>
      <c r="G2505" t="s">
        <v>3429</v>
      </c>
      <c r="H2505" t="s">
        <v>3428</v>
      </c>
      <c r="I2505" t="s">
        <v>9</v>
      </c>
      <c r="J2505" s="35">
        <v>10000</v>
      </c>
      <c r="K2505" s="35">
        <v>77000</v>
      </c>
    </row>
    <row r="2506" spans="1:11" x14ac:dyDescent="0.25">
      <c r="A2506">
        <v>2501</v>
      </c>
      <c r="B2506" t="s">
        <v>555</v>
      </c>
      <c r="C2506" t="s">
        <v>6771</v>
      </c>
      <c r="D2506" t="s">
        <v>6089</v>
      </c>
      <c r="E2506" t="s">
        <v>6772</v>
      </c>
      <c r="F2506" s="40">
        <v>45246</v>
      </c>
      <c r="G2506" t="s">
        <v>187</v>
      </c>
      <c r="H2506" t="s">
        <v>186</v>
      </c>
      <c r="I2506" t="s">
        <v>9</v>
      </c>
      <c r="J2506" s="35">
        <v>10000</v>
      </c>
      <c r="K2506" s="35">
        <v>260000</v>
      </c>
    </row>
    <row r="2507" spans="1:11" x14ac:dyDescent="0.25">
      <c r="A2507">
        <v>2502</v>
      </c>
      <c r="B2507" t="s">
        <v>2596</v>
      </c>
      <c r="C2507" t="s">
        <v>6773</v>
      </c>
      <c r="D2507" t="s">
        <v>6447</v>
      </c>
      <c r="E2507" t="s">
        <v>6774</v>
      </c>
      <c r="F2507" s="40">
        <v>45246</v>
      </c>
      <c r="G2507" t="s">
        <v>1725</v>
      </c>
      <c r="H2507" t="s">
        <v>1724</v>
      </c>
      <c r="I2507" t="s">
        <v>9</v>
      </c>
      <c r="J2507" s="35">
        <v>5000</v>
      </c>
      <c r="K2507" s="35">
        <v>100000</v>
      </c>
    </row>
    <row r="2508" spans="1:11" x14ac:dyDescent="0.25">
      <c r="A2508">
        <v>2503</v>
      </c>
      <c r="B2508" t="s">
        <v>567</v>
      </c>
      <c r="C2508" t="s">
        <v>6775</v>
      </c>
      <c r="D2508" t="s">
        <v>6086</v>
      </c>
      <c r="E2508" t="s">
        <v>6776</v>
      </c>
      <c r="F2508" s="40">
        <v>45246</v>
      </c>
      <c r="G2508" t="s">
        <v>171</v>
      </c>
      <c r="H2508" t="s">
        <v>170</v>
      </c>
      <c r="I2508" t="s">
        <v>9</v>
      </c>
      <c r="J2508" s="35">
        <v>5000</v>
      </c>
      <c r="K2508" s="35">
        <v>205000</v>
      </c>
    </row>
    <row r="2509" spans="1:11" x14ac:dyDescent="0.25">
      <c r="A2509">
        <v>2504</v>
      </c>
      <c r="B2509" t="s">
        <v>6777</v>
      </c>
      <c r="C2509" t="s">
        <v>6778</v>
      </c>
      <c r="D2509" t="s">
        <v>6779</v>
      </c>
      <c r="E2509" t="s">
        <v>6780</v>
      </c>
      <c r="F2509" s="40">
        <v>45246</v>
      </c>
      <c r="G2509" t="s">
        <v>75</v>
      </c>
      <c r="H2509" t="s">
        <v>74</v>
      </c>
      <c r="I2509" t="s">
        <v>10</v>
      </c>
      <c r="J2509" s="35">
        <v>20000</v>
      </c>
      <c r="K2509" s="35">
        <v>-20000</v>
      </c>
    </row>
    <row r="2510" spans="1:11" x14ac:dyDescent="0.25">
      <c r="A2510">
        <v>2505</v>
      </c>
      <c r="B2510" t="s">
        <v>921</v>
      </c>
      <c r="C2510" t="s">
        <v>6781</v>
      </c>
      <c r="D2510" t="s">
        <v>6782</v>
      </c>
      <c r="E2510" t="s">
        <v>6783</v>
      </c>
      <c r="F2510" s="40">
        <v>45247</v>
      </c>
      <c r="G2510" t="s">
        <v>221</v>
      </c>
      <c r="H2510" t="s">
        <v>220</v>
      </c>
      <c r="I2510" t="s">
        <v>9</v>
      </c>
      <c r="J2510" s="35">
        <v>20000</v>
      </c>
      <c r="K2510" s="35">
        <v>130000</v>
      </c>
    </row>
    <row r="2511" spans="1:11" x14ac:dyDescent="0.25">
      <c r="A2511">
        <v>2506</v>
      </c>
      <c r="B2511" t="s">
        <v>675</v>
      </c>
      <c r="C2511" t="s">
        <v>6784</v>
      </c>
      <c r="D2511" t="s">
        <v>6287</v>
      </c>
      <c r="E2511" t="s">
        <v>6785</v>
      </c>
      <c r="F2511" s="40">
        <v>45247</v>
      </c>
      <c r="G2511" t="s">
        <v>237</v>
      </c>
      <c r="H2511" t="s">
        <v>236</v>
      </c>
      <c r="I2511" t="s">
        <v>9</v>
      </c>
      <c r="J2511" s="35">
        <v>5000</v>
      </c>
      <c r="K2511" s="35">
        <v>74000</v>
      </c>
    </row>
    <row r="2512" spans="1:11" x14ac:dyDescent="0.25">
      <c r="A2512">
        <v>2507</v>
      </c>
      <c r="B2512" t="s">
        <v>3422</v>
      </c>
      <c r="C2512" t="s">
        <v>6786</v>
      </c>
      <c r="D2512" t="s">
        <v>6098</v>
      </c>
      <c r="E2512" t="s">
        <v>6787</v>
      </c>
      <c r="F2512" s="40">
        <v>45247</v>
      </c>
      <c r="G2512" t="s">
        <v>2742</v>
      </c>
      <c r="H2512" t="s">
        <v>2741</v>
      </c>
      <c r="I2512" t="s">
        <v>9</v>
      </c>
      <c r="J2512" s="35">
        <v>20000</v>
      </c>
      <c r="K2512" s="35">
        <v>250000</v>
      </c>
    </row>
    <row r="2513" spans="1:11" x14ac:dyDescent="0.25">
      <c r="A2513">
        <v>2508</v>
      </c>
      <c r="B2513" t="s">
        <v>2294</v>
      </c>
      <c r="C2513" t="s">
        <v>6788</v>
      </c>
      <c r="D2513" t="s">
        <v>6104</v>
      </c>
      <c r="E2513" t="s">
        <v>6789</v>
      </c>
      <c r="F2513" s="40">
        <v>45247</v>
      </c>
      <c r="G2513" t="s">
        <v>1343</v>
      </c>
      <c r="H2513" t="s">
        <v>1342</v>
      </c>
      <c r="I2513" t="s">
        <v>9</v>
      </c>
      <c r="J2513" s="35">
        <v>10000</v>
      </c>
      <c r="K2513" s="35">
        <v>180000</v>
      </c>
    </row>
    <row r="2514" spans="1:11" x14ac:dyDescent="0.25">
      <c r="A2514">
        <v>2509</v>
      </c>
      <c r="B2514" t="s">
        <v>555</v>
      </c>
      <c r="C2514" t="s">
        <v>6790</v>
      </c>
      <c r="D2514" t="s">
        <v>6089</v>
      </c>
      <c r="E2514" t="s">
        <v>6791</v>
      </c>
      <c r="F2514" s="40">
        <v>45247</v>
      </c>
      <c r="G2514" t="s">
        <v>187</v>
      </c>
      <c r="H2514" t="s">
        <v>186</v>
      </c>
      <c r="I2514" t="s">
        <v>9</v>
      </c>
      <c r="J2514" s="35">
        <v>5000</v>
      </c>
      <c r="K2514" s="35">
        <v>260000</v>
      </c>
    </row>
    <row r="2515" spans="1:11" x14ac:dyDescent="0.25">
      <c r="A2515">
        <v>2510</v>
      </c>
      <c r="B2515" t="s">
        <v>1872</v>
      </c>
      <c r="C2515" t="s">
        <v>6792</v>
      </c>
      <c r="D2515" t="s">
        <v>6709</v>
      </c>
      <c r="E2515" t="s">
        <v>6793</v>
      </c>
      <c r="F2515" s="40">
        <v>45247</v>
      </c>
      <c r="G2515" t="s">
        <v>205</v>
      </c>
      <c r="H2515" t="s">
        <v>204</v>
      </c>
      <c r="I2515" t="s">
        <v>9</v>
      </c>
      <c r="J2515" s="35">
        <v>200000</v>
      </c>
      <c r="K2515" s="35">
        <v>1785000</v>
      </c>
    </row>
    <row r="2516" spans="1:11" x14ac:dyDescent="0.25">
      <c r="A2516">
        <v>2511</v>
      </c>
      <c r="B2516" t="s">
        <v>571</v>
      </c>
      <c r="C2516" t="s">
        <v>6794</v>
      </c>
      <c r="D2516" t="s">
        <v>6795</v>
      </c>
      <c r="E2516" t="s">
        <v>6796</v>
      </c>
      <c r="F2516" s="40">
        <v>45247</v>
      </c>
      <c r="G2516" t="s">
        <v>195</v>
      </c>
      <c r="H2516" t="s">
        <v>194</v>
      </c>
      <c r="I2516" t="s">
        <v>9</v>
      </c>
      <c r="J2516" s="35">
        <v>10000</v>
      </c>
      <c r="K2516" s="35">
        <v>100000</v>
      </c>
    </row>
    <row r="2517" spans="1:11" x14ac:dyDescent="0.25">
      <c r="A2517">
        <v>2512</v>
      </c>
      <c r="B2517" t="s">
        <v>1021</v>
      </c>
      <c r="C2517" t="s">
        <v>6797</v>
      </c>
      <c r="D2517" t="s">
        <v>6062</v>
      </c>
      <c r="E2517" t="s">
        <v>6798</v>
      </c>
      <c r="F2517" s="40">
        <v>45247</v>
      </c>
      <c r="G2517" t="s">
        <v>415</v>
      </c>
      <c r="H2517" t="s">
        <v>414</v>
      </c>
      <c r="I2517" t="s">
        <v>9</v>
      </c>
      <c r="J2517" s="35">
        <v>20000</v>
      </c>
      <c r="K2517" s="35">
        <v>145000</v>
      </c>
    </row>
    <row r="2518" spans="1:11" x14ac:dyDescent="0.25">
      <c r="A2518">
        <v>2513</v>
      </c>
      <c r="B2518" t="s">
        <v>2163</v>
      </c>
      <c r="C2518" t="s">
        <v>6799</v>
      </c>
      <c r="D2518" t="s">
        <v>6153</v>
      </c>
      <c r="E2518" t="s">
        <v>6800</v>
      </c>
      <c r="F2518" s="40">
        <v>45247</v>
      </c>
      <c r="G2518" t="s">
        <v>463</v>
      </c>
      <c r="H2518" t="s">
        <v>462</v>
      </c>
      <c r="I2518" t="s">
        <v>9</v>
      </c>
      <c r="J2518" s="35">
        <v>5000</v>
      </c>
      <c r="K2518" s="35">
        <v>20000</v>
      </c>
    </row>
    <row r="2519" spans="1:11" x14ac:dyDescent="0.25">
      <c r="A2519">
        <v>2514</v>
      </c>
      <c r="B2519" t="s">
        <v>1111</v>
      </c>
      <c r="C2519" t="s">
        <v>6801</v>
      </c>
      <c r="D2519" t="s">
        <v>6631</v>
      </c>
      <c r="E2519" t="s">
        <v>6802</v>
      </c>
      <c r="F2519" s="40">
        <v>45247</v>
      </c>
      <c r="G2519" t="s">
        <v>507</v>
      </c>
      <c r="H2519" t="s">
        <v>506</v>
      </c>
      <c r="I2519" t="s">
        <v>9</v>
      </c>
      <c r="J2519" s="35">
        <v>30000</v>
      </c>
      <c r="K2519" s="35">
        <v>131000</v>
      </c>
    </row>
    <row r="2520" spans="1:11" x14ac:dyDescent="0.25">
      <c r="A2520">
        <v>2515</v>
      </c>
      <c r="B2520" t="s">
        <v>2520</v>
      </c>
      <c r="C2520" t="s">
        <v>6803</v>
      </c>
      <c r="D2520" t="s">
        <v>6464</v>
      </c>
      <c r="E2520" t="s">
        <v>6804</v>
      </c>
      <c r="F2520" s="40">
        <v>45247</v>
      </c>
      <c r="G2520" t="s">
        <v>495</v>
      </c>
      <c r="H2520" t="s">
        <v>494</v>
      </c>
      <c r="I2520" t="s">
        <v>9</v>
      </c>
      <c r="J2520" s="35">
        <v>100000</v>
      </c>
      <c r="K2520" s="35">
        <v>3000000</v>
      </c>
    </row>
    <row r="2521" spans="1:11" x14ac:dyDescent="0.25">
      <c r="A2521">
        <v>2516</v>
      </c>
      <c r="B2521" t="s">
        <v>1147</v>
      </c>
      <c r="C2521" t="s">
        <v>6805</v>
      </c>
      <c r="D2521" t="s">
        <v>6520</v>
      </c>
      <c r="E2521" t="s">
        <v>6806</v>
      </c>
      <c r="F2521" s="40">
        <v>45247</v>
      </c>
      <c r="G2521" t="s">
        <v>513</v>
      </c>
      <c r="H2521" t="s">
        <v>512</v>
      </c>
      <c r="I2521" t="s">
        <v>9</v>
      </c>
      <c r="J2521" s="35">
        <v>30000</v>
      </c>
      <c r="K2521" s="35">
        <v>310000</v>
      </c>
    </row>
    <row r="2522" spans="1:11" x14ac:dyDescent="0.25">
      <c r="A2522">
        <v>2517</v>
      </c>
      <c r="B2522" t="s">
        <v>1155</v>
      </c>
      <c r="C2522" t="s">
        <v>6807</v>
      </c>
      <c r="D2522" t="s">
        <v>6261</v>
      </c>
      <c r="E2522" t="s">
        <v>6808</v>
      </c>
      <c r="F2522" s="40">
        <v>45247</v>
      </c>
      <c r="G2522" t="s">
        <v>483</v>
      </c>
      <c r="H2522" t="s">
        <v>482</v>
      </c>
      <c r="I2522" t="s">
        <v>9</v>
      </c>
      <c r="J2522" s="35">
        <v>10000</v>
      </c>
      <c r="K2522" s="35">
        <v>320000</v>
      </c>
    </row>
    <row r="2523" spans="1:11" x14ac:dyDescent="0.25">
      <c r="A2523">
        <v>2518</v>
      </c>
      <c r="B2523" t="s">
        <v>3826</v>
      </c>
      <c r="C2523" t="s">
        <v>6809</v>
      </c>
      <c r="D2523" t="s">
        <v>6769</v>
      </c>
      <c r="E2523" t="s">
        <v>6810</v>
      </c>
      <c r="F2523" s="40">
        <v>45247</v>
      </c>
      <c r="G2523" t="s">
        <v>3429</v>
      </c>
      <c r="H2523" t="s">
        <v>3428</v>
      </c>
      <c r="I2523" t="s">
        <v>9</v>
      </c>
      <c r="J2523" s="35">
        <v>10000</v>
      </c>
      <c r="K2523" s="35">
        <v>87000</v>
      </c>
    </row>
    <row r="2524" spans="1:11" x14ac:dyDescent="0.25">
      <c r="A2524">
        <v>2519</v>
      </c>
      <c r="B2524" t="s">
        <v>1552</v>
      </c>
      <c r="C2524" t="s">
        <v>6811</v>
      </c>
      <c r="D2524" t="s">
        <v>6677</v>
      </c>
      <c r="E2524" t="s">
        <v>6812</v>
      </c>
      <c r="F2524" s="40">
        <v>45247</v>
      </c>
      <c r="G2524" t="s">
        <v>129</v>
      </c>
      <c r="H2524" t="s">
        <v>128</v>
      </c>
      <c r="I2524" t="s">
        <v>9</v>
      </c>
      <c r="J2524" s="35">
        <v>7000</v>
      </c>
      <c r="K2524" s="35">
        <v>37000</v>
      </c>
    </row>
    <row r="2525" spans="1:11" x14ac:dyDescent="0.25">
      <c r="A2525">
        <v>2520</v>
      </c>
      <c r="B2525" t="s">
        <v>525</v>
      </c>
      <c r="C2525" t="s">
        <v>6813</v>
      </c>
      <c r="D2525" t="s">
        <v>6814</v>
      </c>
      <c r="E2525" t="s">
        <v>6815</v>
      </c>
      <c r="F2525" s="40">
        <v>45248</v>
      </c>
      <c r="G2525" t="s">
        <v>279</v>
      </c>
      <c r="H2525" t="s">
        <v>278</v>
      </c>
      <c r="I2525" t="s">
        <v>9</v>
      </c>
      <c r="J2525" s="35">
        <v>10000</v>
      </c>
      <c r="K2525" s="35">
        <v>320000</v>
      </c>
    </row>
    <row r="2526" spans="1:11" x14ac:dyDescent="0.25">
      <c r="A2526">
        <v>2521</v>
      </c>
      <c r="B2526" t="s">
        <v>541</v>
      </c>
      <c r="C2526" t="s">
        <v>6816</v>
      </c>
      <c r="D2526" t="s">
        <v>6119</v>
      </c>
      <c r="E2526" t="s">
        <v>6817</v>
      </c>
      <c r="F2526" s="40">
        <v>45248</v>
      </c>
      <c r="G2526" t="s">
        <v>291</v>
      </c>
      <c r="H2526" t="s">
        <v>290</v>
      </c>
      <c r="I2526" t="s">
        <v>9</v>
      </c>
      <c r="J2526" s="35">
        <v>50000</v>
      </c>
      <c r="K2526" s="35">
        <v>480000</v>
      </c>
    </row>
    <row r="2527" spans="1:11" x14ac:dyDescent="0.25">
      <c r="A2527">
        <v>2522</v>
      </c>
      <c r="B2527" t="s">
        <v>1218</v>
      </c>
      <c r="C2527" t="s">
        <v>6818</v>
      </c>
      <c r="D2527" t="s">
        <v>6327</v>
      </c>
      <c r="E2527" t="s">
        <v>6819</v>
      </c>
      <c r="F2527" s="40">
        <v>45248</v>
      </c>
      <c r="G2527" t="s">
        <v>303</v>
      </c>
      <c r="H2527" t="s">
        <v>302</v>
      </c>
      <c r="I2527" t="s">
        <v>9</v>
      </c>
      <c r="J2527" s="35">
        <v>190000</v>
      </c>
      <c r="K2527" s="35">
        <v>710000</v>
      </c>
    </row>
    <row r="2528" spans="1:11" x14ac:dyDescent="0.25">
      <c r="A2528">
        <v>2523</v>
      </c>
      <c r="B2528" t="s">
        <v>591</v>
      </c>
      <c r="C2528" t="s">
        <v>6820</v>
      </c>
      <c r="D2528" t="s">
        <v>6496</v>
      </c>
      <c r="E2528" t="s">
        <v>6821</v>
      </c>
      <c r="F2528" s="40">
        <v>45248</v>
      </c>
      <c r="G2528" t="s">
        <v>155</v>
      </c>
      <c r="H2528" t="s">
        <v>154</v>
      </c>
      <c r="I2528" t="s">
        <v>9</v>
      </c>
      <c r="J2528" s="35">
        <v>10000</v>
      </c>
      <c r="K2528" s="35">
        <v>123000</v>
      </c>
    </row>
    <row r="2529" spans="1:11" x14ac:dyDescent="0.25">
      <c r="A2529">
        <v>2524</v>
      </c>
      <c r="B2529" t="s">
        <v>1872</v>
      </c>
      <c r="C2529" t="s">
        <v>6822</v>
      </c>
      <c r="D2529" t="s">
        <v>6709</v>
      </c>
      <c r="E2529" t="s">
        <v>6823</v>
      </c>
      <c r="F2529" s="40">
        <v>45248</v>
      </c>
      <c r="G2529" t="s">
        <v>205</v>
      </c>
      <c r="H2529" t="s">
        <v>204</v>
      </c>
      <c r="I2529" t="s">
        <v>9</v>
      </c>
      <c r="J2529" s="35">
        <v>10000</v>
      </c>
      <c r="K2529" s="35">
        <v>1605000</v>
      </c>
    </row>
    <row r="2530" spans="1:11" x14ac:dyDescent="0.25">
      <c r="A2530">
        <v>2525</v>
      </c>
      <c r="B2530" t="s">
        <v>571</v>
      </c>
      <c r="C2530" t="s">
        <v>6824</v>
      </c>
      <c r="D2530" t="s">
        <v>6795</v>
      </c>
      <c r="E2530" t="s">
        <v>6825</v>
      </c>
      <c r="F2530" s="40">
        <v>45248</v>
      </c>
      <c r="G2530" t="s">
        <v>195</v>
      </c>
      <c r="H2530" t="s">
        <v>194</v>
      </c>
      <c r="I2530" t="s">
        <v>9</v>
      </c>
      <c r="J2530" s="35">
        <v>5000</v>
      </c>
      <c r="K2530" s="35">
        <v>100000</v>
      </c>
    </row>
    <row r="2531" spans="1:11" x14ac:dyDescent="0.25">
      <c r="A2531">
        <v>2526</v>
      </c>
      <c r="B2531" t="s">
        <v>567</v>
      </c>
      <c r="C2531" t="s">
        <v>6826</v>
      </c>
      <c r="D2531" t="s">
        <v>6086</v>
      </c>
      <c r="E2531" t="s">
        <v>6827</v>
      </c>
      <c r="F2531" s="40">
        <v>45248</v>
      </c>
      <c r="G2531" t="s">
        <v>171</v>
      </c>
      <c r="H2531" t="s">
        <v>170</v>
      </c>
      <c r="I2531" t="s">
        <v>9</v>
      </c>
      <c r="J2531" s="35">
        <v>5000</v>
      </c>
      <c r="K2531" s="35">
        <v>210000</v>
      </c>
    </row>
    <row r="2532" spans="1:11" x14ac:dyDescent="0.25">
      <c r="A2532">
        <v>2527</v>
      </c>
      <c r="B2532" t="s">
        <v>2294</v>
      </c>
      <c r="C2532" t="s">
        <v>6828</v>
      </c>
      <c r="D2532" t="s">
        <v>6104</v>
      </c>
      <c r="E2532" t="s">
        <v>6829</v>
      </c>
      <c r="F2532" s="40">
        <v>45248</v>
      </c>
      <c r="G2532" t="s">
        <v>1343</v>
      </c>
      <c r="H2532" t="s">
        <v>1342</v>
      </c>
      <c r="I2532" t="s">
        <v>9</v>
      </c>
      <c r="J2532" s="35">
        <v>10000</v>
      </c>
      <c r="K2532" s="35">
        <v>190000</v>
      </c>
    </row>
    <row r="2533" spans="1:11" x14ac:dyDescent="0.25">
      <c r="A2533">
        <v>2528</v>
      </c>
      <c r="B2533" t="s">
        <v>555</v>
      </c>
      <c r="C2533" t="s">
        <v>6830</v>
      </c>
      <c r="D2533" t="s">
        <v>6089</v>
      </c>
      <c r="E2533" t="s">
        <v>6831</v>
      </c>
      <c r="F2533" s="40">
        <v>45248</v>
      </c>
      <c r="G2533" t="s">
        <v>187</v>
      </c>
      <c r="H2533" t="s">
        <v>186</v>
      </c>
      <c r="I2533" t="s">
        <v>9</v>
      </c>
      <c r="J2533" s="35">
        <v>5000</v>
      </c>
      <c r="K2533" s="35">
        <v>265000</v>
      </c>
    </row>
    <row r="2534" spans="1:11" x14ac:dyDescent="0.25">
      <c r="A2534">
        <v>2529</v>
      </c>
      <c r="B2534" t="s">
        <v>1510</v>
      </c>
      <c r="C2534" t="s">
        <v>6832</v>
      </c>
      <c r="D2534" t="s">
        <v>6833</v>
      </c>
      <c r="E2534" t="s">
        <v>6834</v>
      </c>
      <c r="F2534" s="40">
        <v>45248</v>
      </c>
      <c r="G2534" t="s">
        <v>173</v>
      </c>
      <c r="H2534" t="s">
        <v>172</v>
      </c>
      <c r="I2534" t="s">
        <v>9</v>
      </c>
      <c r="J2534" s="35">
        <v>5000</v>
      </c>
      <c r="K2534" s="35">
        <v>40000</v>
      </c>
    </row>
    <row r="2535" spans="1:11" x14ac:dyDescent="0.25">
      <c r="A2535">
        <v>2530</v>
      </c>
      <c r="B2535" t="s">
        <v>6837</v>
      </c>
      <c r="C2535" t="s">
        <v>6838</v>
      </c>
      <c r="D2535" t="s">
        <v>6839</v>
      </c>
      <c r="E2535" t="s">
        <v>6840</v>
      </c>
      <c r="F2535" s="40">
        <v>45248</v>
      </c>
      <c r="G2535" t="s">
        <v>6836</v>
      </c>
      <c r="H2535" t="s">
        <v>6835</v>
      </c>
      <c r="I2535" t="s">
        <v>9</v>
      </c>
      <c r="J2535" s="35">
        <v>100000</v>
      </c>
      <c r="K2535" s="35">
        <v>200000</v>
      </c>
    </row>
    <row r="2536" spans="1:11" x14ac:dyDescent="0.25">
      <c r="A2536">
        <v>2531</v>
      </c>
      <c r="B2536" t="s">
        <v>647</v>
      </c>
      <c r="C2536" t="s">
        <v>6841</v>
      </c>
      <c r="D2536" t="s">
        <v>6416</v>
      </c>
      <c r="E2536" t="s">
        <v>6842</v>
      </c>
      <c r="F2536" s="40">
        <v>45248</v>
      </c>
      <c r="G2536" t="s">
        <v>261</v>
      </c>
      <c r="H2536" t="s">
        <v>260</v>
      </c>
      <c r="I2536" t="s">
        <v>9</v>
      </c>
      <c r="J2536" s="35">
        <v>60000</v>
      </c>
      <c r="K2536" s="35">
        <v>472000</v>
      </c>
    </row>
    <row r="2537" spans="1:11" x14ac:dyDescent="0.25">
      <c r="A2537">
        <v>2532</v>
      </c>
      <c r="B2537" t="s">
        <v>679</v>
      </c>
      <c r="C2537" t="s">
        <v>6843</v>
      </c>
      <c r="D2537" t="s">
        <v>6228</v>
      </c>
      <c r="E2537" t="s">
        <v>6844</v>
      </c>
      <c r="F2537" s="40">
        <v>45248</v>
      </c>
      <c r="G2537" t="s">
        <v>267</v>
      </c>
      <c r="H2537" t="s">
        <v>266</v>
      </c>
      <c r="I2537" t="s">
        <v>9</v>
      </c>
      <c r="J2537" s="35">
        <v>100000</v>
      </c>
      <c r="K2537" s="35">
        <v>485000</v>
      </c>
    </row>
    <row r="2538" spans="1:11" x14ac:dyDescent="0.25">
      <c r="A2538">
        <v>2533</v>
      </c>
      <c r="B2538" t="s">
        <v>655</v>
      </c>
      <c r="C2538" t="s">
        <v>6845</v>
      </c>
      <c r="D2538" t="s">
        <v>6142</v>
      </c>
      <c r="E2538" t="s">
        <v>6846</v>
      </c>
      <c r="F2538" s="40">
        <v>45248</v>
      </c>
      <c r="G2538" t="s">
        <v>269</v>
      </c>
      <c r="H2538" t="s">
        <v>268</v>
      </c>
      <c r="I2538" t="s">
        <v>9</v>
      </c>
      <c r="J2538" s="35">
        <v>50000</v>
      </c>
      <c r="K2538" s="35">
        <v>100000</v>
      </c>
    </row>
    <row r="2539" spans="1:11" x14ac:dyDescent="0.25">
      <c r="A2539">
        <v>2534</v>
      </c>
      <c r="B2539" t="s">
        <v>675</v>
      </c>
      <c r="C2539" t="s">
        <v>6847</v>
      </c>
      <c r="D2539" t="s">
        <v>6287</v>
      </c>
      <c r="E2539" t="s">
        <v>6848</v>
      </c>
      <c r="F2539" s="40">
        <v>45248</v>
      </c>
      <c r="G2539" t="s">
        <v>237</v>
      </c>
      <c r="H2539" t="s">
        <v>236</v>
      </c>
      <c r="I2539" t="s">
        <v>9</v>
      </c>
      <c r="J2539" s="35">
        <v>5000</v>
      </c>
      <c r="K2539" s="35">
        <v>74000</v>
      </c>
    </row>
    <row r="2540" spans="1:11" x14ac:dyDescent="0.25">
      <c r="A2540">
        <v>2535</v>
      </c>
      <c r="B2540" t="s">
        <v>3422</v>
      </c>
      <c r="C2540" t="s">
        <v>6849</v>
      </c>
      <c r="D2540" t="s">
        <v>6098</v>
      </c>
      <c r="E2540" t="s">
        <v>6850</v>
      </c>
      <c r="F2540" s="40">
        <v>45248</v>
      </c>
      <c r="G2540" t="s">
        <v>2742</v>
      </c>
      <c r="H2540" t="s">
        <v>2741</v>
      </c>
      <c r="I2540" t="s">
        <v>9</v>
      </c>
      <c r="J2540" s="35">
        <v>10000</v>
      </c>
      <c r="K2540" s="35">
        <v>250000</v>
      </c>
    </row>
    <row r="2541" spans="1:11" x14ac:dyDescent="0.25">
      <c r="A2541">
        <v>2536</v>
      </c>
      <c r="B2541" t="s">
        <v>6851</v>
      </c>
      <c r="C2541" t="s">
        <v>6852</v>
      </c>
      <c r="D2541" t="s">
        <v>6853</v>
      </c>
      <c r="E2541" t="s">
        <v>6854</v>
      </c>
      <c r="F2541" s="40">
        <v>45248</v>
      </c>
      <c r="G2541" t="s">
        <v>435</v>
      </c>
      <c r="H2541" t="s">
        <v>434</v>
      </c>
      <c r="I2541" t="s">
        <v>10</v>
      </c>
      <c r="J2541" s="35">
        <v>145000</v>
      </c>
      <c r="K2541" s="35">
        <v>-145000</v>
      </c>
    </row>
    <row r="2542" spans="1:11" x14ac:dyDescent="0.25">
      <c r="A2542">
        <v>2537</v>
      </c>
      <c r="B2542" t="s">
        <v>5584</v>
      </c>
      <c r="C2542" t="s">
        <v>6855</v>
      </c>
      <c r="D2542" t="s">
        <v>6233</v>
      </c>
      <c r="E2542" t="s">
        <v>6856</v>
      </c>
      <c r="F2542" s="40">
        <v>45248</v>
      </c>
      <c r="G2542" t="s">
        <v>5539</v>
      </c>
      <c r="H2542" t="s">
        <v>5538</v>
      </c>
      <c r="I2542" t="s">
        <v>9</v>
      </c>
      <c r="J2542" s="35">
        <v>20000</v>
      </c>
      <c r="K2542" s="35">
        <v>376000</v>
      </c>
    </row>
    <row r="2543" spans="1:11" x14ac:dyDescent="0.25">
      <c r="A2543">
        <v>2538</v>
      </c>
      <c r="B2543" t="s">
        <v>3826</v>
      </c>
      <c r="C2543" t="s">
        <v>6857</v>
      </c>
      <c r="D2543" t="s">
        <v>6769</v>
      </c>
      <c r="E2543" t="s">
        <v>6858</v>
      </c>
      <c r="F2543" s="40">
        <v>45248</v>
      </c>
      <c r="G2543" t="s">
        <v>3429</v>
      </c>
      <c r="H2543" t="s">
        <v>3428</v>
      </c>
      <c r="I2543" t="s">
        <v>9</v>
      </c>
      <c r="J2543" s="35">
        <v>10000</v>
      </c>
      <c r="K2543" s="35">
        <v>97000</v>
      </c>
    </row>
    <row r="2544" spans="1:11" x14ac:dyDescent="0.25">
      <c r="A2544">
        <v>2539</v>
      </c>
      <c r="B2544" t="s">
        <v>659</v>
      </c>
      <c r="C2544" t="s">
        <v>6859</v>
      </c>
      <c r="D2544" t="s">
        <v>6860</v>
      </c>
      <c r="E2544" t="s">
        <v>6861</v>
      </c>
      <c r="F2544" s="40">
        <v>45250</v>
      </c>
      <c r="G2544" t="s">
        <v>239</v>
      </c>
      <c r="H2544" t="s">
        <v>238</v>
      </c>
      <c r="I2544" t="s">
        <v>9</v>
      </c>
      <c r="J2544" s="35">
        <v>10000</v>
      </c>
      <c r="K2544" s="35">
        <v>60000</v>
      </c>
    </row>
    <row r="2545" spans="1:11" x14ac:dyDescent="0.25">
      <c r="A2545">
        <v>2540</v>
      </c>
      <c r="B2545" t="s">
        <v>703</v>
      </c>
      <c r="C2545" t="s">
        <v>6862</v>
      </c>
      <c r="D2545" t="s">
        <v>6185</v>
      </c>
      <c r="E2545" t="s">
        <v>6863</v>
      </c>
      <c r="F2545" s="40">
        <v>45250</v>
      </c>
      <c r="G2545" t="s">
        <v>253</v>
      </c>
      <c r="H2545" t="s">
        <v>252</v>
      </c>
      <c r="I2545" t="s">
        <v>9</v>
      </c>
      <c r="J2545" s="35">
        <v>5000</v>
      </c>
      <c r="K2545" s="35">
        <v>135000</v>
      </c>
    </row>
    <row r="2546" spans="1:11" x14ac:dyDescent="0.25">
      <c r="A2546">
        <v>2541</v>
      </c>
      <c r="B2546" t="s">
        <v>921</v>
      </c>
      <c r="C2546" t="s">
        <v>6864</v>
      </c>
      <c r="D2546" t="s">
        <v>6113</v>
      </c>
      <c r="E2546" t="s">
        <v>6865</v>
      </c>
      <c r="F2546" s="40">
        <v>45250</v>
      </c>
      <c r="G2546" t="s">
        <v>221</v>
      </c>
      <c r="H2546" t="s">
        <v>220</v>
      </c>
      <c r="I2546" t="s">
        <v>9</v>
      </c>
      <c r="J2546" s="35">
        <v>20000</v>
      </c>
      <c r="K2546" s="35">
        <v>150000</v>
      </c>
    </row>
    <row r="2547" spans="1:11" x14ac:dyDescent="0.25">
      <c r="A2547">
        <v>2542</v>
      </c>
      <c r="B2547" t="s">
        <v>965</v>
      </c>
      <c r="C2547" t="s">
        <v>6866</v>
      </c>
      <c r="D2547" t="s">
        <v>6419</v>
      </c>
      <c r="E2547" t="s">
        <v>6867</v>
      </c>
      <c r="F2547" s="40">
        <v>45250</v>
      </c>
      <c r="G2547" t="s">
        <v>255</v>
      </c>
      <c r="H2547" t="s">
        <v>254</v>
      </c>
      <c r="I2547" t="s">
        <v>9</v>
      </c>
      <c r="J2547" s="35">
        <v>10000</v>
      </c>
      <c r="K2547" s="35">
        <v>230000</v>
      </c>
    </row>
    <row r="2548" spans="1:11" x14ac:dyDescent="0.25">
      <c r="A2548">
        <v>2543</v>
      </c>
      <c r="B2548" t="s">
        <v>675</v>
      </c>
      <c r="C2548" t="s">
        <v>6868</v>
      </c>
      <c r="D2548" t="s">
        <v>6287</v>
      </c>
      <c r="E2548" t="s">
        <v>6869</v>
      </c>
      <c r="F2548" s="40">
        <v>45250</v>
      </c>
      <c r="G2548" t="s">
        <v>237</v>
      </c>
      <c r="H2548" t="s">
        <v>236</v>
      </c>
      <c r="I2548" t="s">
        <v>9</v>
      </c>
      <c r="J2548" s="35">
        <v>6000</v>
      </c>
      <c r="K2548" s="35">
        <v>86000</v>
      </c>
    </row>
    <row r="2549" spans="1:11" x14ac:dyDescent="0.25">
      <c r="A2549">
        <v>2544</v>
      </c>
      <c r="B2549" t="s">
        <v>5248</v>
      </c>
      <c r="C2549" t="s">
        <v>6870</v>
      </c>
      <c r="D2549" t="s">
        <v>6255</v>
      </c>
      <c r="E2549" t="s">
        <v>6871</v>
      </c>
      <c r="F2549" s="40">
        <v>45250</v>
      </c>
      <c r="G2549" t="s">
        <v>3663</v>
      </c>
      <c r="H2549" t="s">
        <v>150</v>
      </c>
      <c r="I2549" t="s">
        <v>9</v>
      </c>
      <c r="J2549" s="35">
        <v>23000</v>
      </c>
      <c r="K2549" s="35">
        <v>73000</v>
      </c>
    </row>
    <row r="2550" spans="1:11" x14ac:dyDescent="0.25">
      <c r="A2550">
        <v>2545</v>
      </c>
      <c r="B2550" t="s">
        <v>1021</v>
      </c>
      <c r="C2550" t="s">
        <v>6872</v>
      </c>
      <c r="D2550" t="s">
        <v>6062</v>
      </c>
      <c r="E2550" t="s">
        <v>6873</v>
      </c>
      <c r="F2550" s="40">
        <v>45250</v>
      </c>
      <c r="G2550" t="s">
        <v>415</v>
      </c>
      <c r="H2550" t="s">
        <v>414</v>
      </c>
      <c r="I2550" t="s">
        <v>9</v>
      </c>
      <c r="J2550" s="35">
        <v>100000</v>
      </c>
      <c r="K2550" s="35">
        <v>325000</v>
      </c>
    </row>
    <row r="2551" spans="1:11" x14ac:dyDescent="0.25">
      <c r="A2551">
        <v>2546</v>
      </c>
      <c r="B2551" t="s">
        <v>1017</v>
      </c>
      <c r="C2551" t="s">
        <v>6874</v>
      </c>
      <c r="D2551" t="s">
        <v>6059</v>
      </c>
      <c r="E2551" t="s">
        <v>6875</v>
      </c>
      <c r="F2551" s="40">
        <v>45250</v>
      </c>
      <c r="G2551" t="s">
        <v>445</v>
      </c>
      <c r="H2551" t="s">
        <v>444</v>
      </c>
      <c r="I2551" t="s">
        <v>9</v>
      </c>
      <c r="J2551" s="35">
        <v>20000</v>
      </c>
      <c r="K2551" s="35">
        <v>105000</v>
      </c>
    </row>
    <row r="2552" spans="1:11" x14ac:dyDescent="0.25">
      <c r="A2552">
        <v>2547</v>
      </c>
      <c r="B2552" t="s">
        <v>3422</v>
      </c>
      <c r="C2552" t="s">
        <v>6876</v>
      </c>
      <c r="D2552" t="s">
        <v>6098</v>
      </c>
      <c r="E2552" t="s">
        <v>6877</v>
      </c>
      <c r="F2552" s="40">
        <v>45250</v>
      </c>
      <c r="G2552" t="s">
        <v>2742</v>
      </c>
      <c r="H2552" t="s">
        <v>2741</v>
      </c>
      <c r="I2552" t="s">
        <v>9</v>
      </c>
      <c r="J2552" s="35">
        <v>20000</v>
      </c>
      <c r="K2552" s="35">
        <v>280000</v>
      </c>
    </row>
    <row r="2553" spans="1:11" x14ac:dyDescent="0.25">
      <c r="A2553">
        <v>2548</v>
      </c>
      <c r="B2553" t="s">
        <v>567</v>
      </c>
      <c r="C2553" t="s">
        <v>6878</v>
      </c>
      <c r="D2553" t="s">
        <v>6086</v>
      </c>
      <c r="E2553" t="s">
        <v>6879</v>
      </c>
      <c r="F2553" s="40">
        <v>45250</v>
      </c>
      <c r="G2553" t="s">
        <v>171</v>
      </c>
      <c r="H2553" t="s">
        <v>170</v>
      </c>
      <c r="I2553" t="s">
        <v>9</v>
      </c>
      <c r="J2553" s="35">
        <v>5000</v>
      </c>
      <c r="K2553" s="35">
        <v>215000</v>
      </c>
    </row>
    <row r="2554" spans="1:11" x14ac:dyDescent="0.25">
      <c r="A2554">
        <v>2549</v>
      </c>
      <c r="B2554" t="s">
        <v>1872</v>
      </c>
      <c r="C2554" t="s">
        <v>6880</v>
      </c>
      <c r="D2554" t="s">
        <v>6709</v>
      </c>
      <c r="E2554" t="s">
        <v>6881</v>
      </c>
      <c r="F2554" s="40">
        <v>45250</v>
      </c>
      <c r="G2554" t="s">
        <v>205</v>
      </c>
      <c r="H2554" t="s">
        <v>204</v>
      </c>
      <c r="I2554" t="s">
        <v>9</v>
      </c>
      <c r="J2554" s="35">
        <v>10000</v>
      </c>
      <c r="K2554" s="35">
        <v>1615000</v>
      </c>
    </row>
    <row r="2555" spans="1:11" x14ac:dyDescent="0.25">
      <c r="A2555">
        <v>2550</v>
      </c>
      <c r="B2555" t="s">
        <v>571</v>
      </c>
      <c r="C2555" t="s">
        <v>6882</v>
      </c>
      <c r="D2555" t="s">
        <v>6795</v>
      </c>
      <c r="E2555" t="s">
        <v>6883</v>
      </c>
      <c r="F2555" s="40">
        <v>45250</v>
      </c>
      <c r="G2555" t="s">
        <v>195</v>
      </c>
      <c r="H2555" t="s">
        <v>194</v>
      </c>
      <c r="I2555" t="s">
        <v>9</v>
      </c>
      <c r="J2555" s="35">
        <v>10000</v>
      </c>
      <c r="K2555" s="35">
        <v>115000</v>
      </c>
    </row>
    <row r="2556" spans="1:11" x14ac:dyDescent="0.25">
      <c r="A2556">
        <v>2551</v>
      </c>
      <c r="B2556" t="s">
        <v>555</v>
      </c>
      <c r="C2556" t="s">
        <v>6884</v>
      </c>
      <c r="D2556" t="s">
        <v>6089</v>
      </c>
      <c r="E2556" t="s">
        <v>6885</v>
      </c>
      <c r="F2556" s="40">
        <v>45250</v>
      </c>
      <c r="G2556" t="s">
        <v>187</v>
      </c>
      <c r="H2556" t="s">
        <v>186</v>
      </c>
      <c r="I2556" t="s">
        <v>9</v>
      </c>
      <c r="J2556" s="35">
        <v>5000</v>
      </c>
      <c r="K2556" s="35">
        <v>270000</v>
      </c>
    </row>
    <row r="2557" spans="1:11" x14ac:dyDescent="0.25">
      <c r="A2557">
        <v>2552</v>
      </c>
      <c r="B2557" t="s">
        <v>1510</v>
      </c>
      <c r="C2557" t="s">
        <v>6886</v>
      </c>
      <c r="D2557" t="s">
        <v>6833</v>
      </c>
      <c r="E2557" t="s">
        <v>6887</v>
      </c>
      <c r="F2557" s="40">
        <v>45250</v>
      </c>
      <c r="G2557" t="s">
        <v>173</v>
      </c>
      <c r="H2557" t="s">
        <v>172</v>
      </c>
      <c r="I2557" t="s">
        <v>9</v>
      </c>
      <c r="J2557" s="35">
        <v>5000</v>
      </c>
      <c r="K2557" s="35">
        <v>45000</v>
      </c>
    </row>
    <row r="2558" spans="1:11" x14ac:dyDescent="0.25">
      <c r="A2558">
        <v>2553</v>
      </c>
      <c r="B2558" t="s">
        <v>1294</v>
      </c>
      <c r="C2558" t="s">
        <v>6888</v>
      </c>
      <c r="D2558" t="s">
        <v>6499</v>
      </c>
      <c r="E2558" t="s">
        <v>6889</v>
      </c>
      <c r="F2558" s="40">
        <v>45250</v>
      </c>
      <c r="G2558" t="s">
        <v>169</v>
      </c>
      <c r="H2558" t="s">
        <v>350</v>
      </c>
      <c r="I2558" t="s">
        <v>9</v>
      </c>
      <c r="J2558" s="35">
        <v>10000</v>
      </c>
      <c r="K2558" s="35">
        <v>135000</v>
      </c>
    </row>
    <row r="2559" spans="1:11" x14ac:dyDescent="0.25">
      <c r="A2559">
        <v>2554</v>
      </c>
      <c r="B2559" t="s">
        <v>587</v>
      </c>
      <c r="C2559" t="s">
        <v>6890</v>
      </c>
      <c r="D2559" t="s">
        <v>6095</v>
      </c>
      <c r="E2559" t="s">
        <v>6891</v>
      </c>
      <c r="F2559" s="40">
        <v>45250</v>
      </c>
      <c r="G2559" t="s">
        <v>168</v>
      </c>
      <c r="H2559" t="s">
        <v>167</v>
      </c>
      <c r="I2559" t="s">
        <v>9</v>
      </c>
      <c r="J2559" s="35">
        <v>10000</v>
      </c>
      <c r="K2559" s="35">
        <v>250000</v>
      </c>
    </row>
    <row r="2560" spans="1:11" x14ac:dyDescent="0.25">
      <c r="A2560">
        <v>2555</v>
      </c>
      <c r="B2560" t="s">
        <v>2781</v>
      </c>
      <c r="C2560" t="s">
        <v>6892</v>
      </c>
      <c r="D2560" t="s">
        <v>6893</v>
      </c>
      <c r="E2560" t="s">
        <v>6894</v>
      </c>
      <c r="F2560" s="40">
        <v>45250</v>
      </c>
      <c r="G2560" t="s">
        <v>191</v>
      </c>
      <c r="H2560" t="s">
        <v>190</v>
      </c>
      <c r="I2560" t="s">
        <v>9</v>
      </c>
      <c r="J2560" s="35">
        <v>15000</v>
      </c>
      <c r="K2560" s="35">
        <v>145000</v>
      </c>
    </row>
    <row r="2561" spans="1:11" x14ac:dyDescent="0.25">
      <c r="A2561">
        <v>2556</v>
      </c>
      <c r="B2561" t="s">
        <v>1111</v>
      </c>
      <c r="C2561" t="s">
        <v>6895</v>
      </c>
      <c r="D2561" t="s">
        <v>6631</v>
      </c>
      <c r="E2561" t="s">
        <v>6896</v>
      </c>
      <c r="F2561" s="40">
        <v>45250</v>
      </c>
      <c r="G2561" t="s">
        <v>507</v>
      </c>
      <c r="H2561" t="s">
        <v>506</v>
      </c>
      <c r="I2561" t="s">
        <v>9</v>
      </c>
      <c r="J2561" s="35">
        <v>50000</v>
      </c>
      <c r="K2561" s="35">
        <v>201000</v>
      </c>
    </row>
    <row r="2562" spans="1:11" x14ac:dyDescent="0.25">
      <c r="A2562">
        <v>2557</v>
      </c>
      <c r="B2562" t="s">
        <v>1155</v>
      </c>
      <c r="C2562" t="s">
        <v>6897</v>
      </c>
      <c r="D2562" t="s">
        <v>6261</v>
      </c>
      <c r="E2562" t="s">
        <v>6898</v>
      </c>
      <c r="F2562" s="40">
        <v>45250</v>
      </c>
      <c r="G2562" t="s">
        <v>483</v>
      </c>
      <c r="H2562" t="s">
        <v>482</v>
      </c>
      <c r="I2562" t="s">
        <v>9</v>
      </c>
      <c r="J2562" s="35">
        <v>20000</v>
      </c>
      <c r="K2562" s="35">
        <v>350000</v>
      </c>
    </row>
    <row r="2563" spans="1:11" x14ac:dyDescent="0.25">
      <c r="A2563">
        <v>2558</v>
      </c>
      <c r="B2563" t="s">
        <v>1135</v>
      </c>
      <c r="C2563" t="s">
        <v>6899</v>
      </c>
      <c r="D2563" t="s">
        <v>6396</v>
      </c>
      <c r="E2563" t="s">
        <v>6900</v>
      </c>
      <c r="F2563" s="40">
        <v>45250</v>
      </c>
      <c r="G2563" t="s">
        <v>489</v>
      </c>
      <c r="H2563" t="s">
        <v>488</v>
      </c>
      <c r="I2563" t="s">
        <v>9</v>
      </c>
      <c r="J2563" s="35">
        <v>10000</v>
      </c>
      <c r="K2563" s="35">
        <v>155000</v>
      </c>
    </row>
    <row r="2564" spans="1:11" x14ac:dyDescent="0.25">
      <c r="A2564">
        <v>2559</v>
      </c>
      <c r="B2564" t="s">
        <v>1147</v>
      </c>
      <c r="C2564" t="s">
        <v>6901</v>
      </c>
      <c r="D2564" t="s">
        <v>6520</v>
      </c>
      <c r="E2564" t="s">
        <v>6902</v>
      </c>
      <c r="F2564" s="40">
        <v>45250</v>
      </c>
      <c r="G2564" t="s">
        <v>513</v>
      </c>
      <c r="H2564" t="s">
        <v>512</v>
      </c>
      <c r="I2564" t="s">
        <v>9</v>
      </c>
      <c r="J2564" s="35">
        <v>10000</v>
      </c>
      <c r="K2564" s="35">
        <v>300000</v>
      </c>
    </row>
    <row r="2565" spans="1:11" x14ac:dyDescent="0.25">
      <c r="A2565">
        <v>2560</v>
      </c>
      <c r="B2565" t="s">
        <v>1480</v>
      </c>
      <c r="C2565" t="s">
        <v>6903</v>
      </c>
      <c r="D2565" t="s">
        <v>6053</v>
      </c>
      <c r="E2565" t="s">
        <v>6904</v>
      </c>
      <c r="F2565" s="40">
        <v>45250</v>
      </c>
      <c r="G2565" t="s">
        <v>421</v>
      </c>
      <c r="H2565" t="s">
        <v>420</v>
      </c>
      <c r="I2565" t="s">
        <v>9</v>
      </c>
      <c r="J2565" s="35">
        <v>4000</v>
      </c>
      <c r="K2565" s="35">
        <v>128000</v>
      </c>
    </row>
    <row r="2566" spans="1:11" x14ac:dyDescent="0.25">
      <c r="A2566">
        <v>2561</v>
      </c>
      <c r="B2566" t="s">
        <v>2269</v>
      </c>
      <c r="C2566" t="s">
        <v>6905</v>
      </c>
      <c r="D2566" t="s">
        <v>6434</v>
      </c>
      <c r="E2566" t="s">
        <v>6906</v>
      </c>
      <c r="F2566" s="40">
        <v>45250</v>
      </c>
      <c r="G2566" t="s">
        <v>1333</v>
      </c>
      <c r="H2566" t="s">
        <v>1332</v>
      </c>
      <c r="I2566" t="s">
        <v>9</v>
      </c>
      <c r="J2566" s="35">
        <v>5000</v>
      </c>
      <c r="K2566" s="35">
        <v>125000</v>
      </c>
    </row>
    <row r="2567" spans="1:11" x14ac:dyDescent="0.25">
      <c r="A2567">
        <v>2562</v>
      </c>
      <c r="B2567" t="s">
        <v>2265</v>
      </c>
      <c r="C2567" t="s">
        <v>6907</v>
      </c>
      <c r="D2567" t="s">
        <v>6107</v>
      </c>
      <c r="E2567" t="s">
        <v>6908</v>
      </c>
      <c r="F2567" s="40">
        <v>45250</v>
      </c>
      <c r="G2567" t="s">
        <v>1323</v>
      </c>
      <c r="H2567" t="s">
        <v>1322</v>
      </c>
      <c r="I2567" t="s">
        <v>9</v>
      </c>
      <c r="J2567" s="35">
        <v>10000</v>
      </c>
      <c r="K2567" s="35">
        <v>240000</v>
      </c>
    </row>
    <row r="2568" spans="1:11" x14ac:dyDescent="0.25">
      <c r="A2568">
        <v>2563</v>
      </c>
      <c r="B2568" t="s">
        <v>3304</v>
      </c>
      <c r="C2568" t="s">
        <v>6909</v>
      </c>
      <c r="D2568" t="s">
        <v>6169</v>
      </c>
      <c r="E2568" t="s">
        <v>6910</v>
      </c>
      <c r="F2568" s="40">
        <v>45250</v>
      </c>
      <c r="G2568" t="s">
        <v>3223</v>
      </c>
      <c r="H2568" t="s">
        <v>3222</v>
      </c>
      <c r="I2568" t="s">
        <v>9</v>
      </c>
      <c r="J2568" s="35">
        <v>15000</v>
      </c>
      <c r="K2568" s="35">
        <v>105000</v>
      </c>
    </row>
    <row r="2569" spans="1:11" x14ac:dyDescent="0.25">
      <c r="A2569">
        <v>2564</v>
      </c>
      <c r="B2569" t="s">
        <v>2294</v>
      </c>
      <c r="C2569" t="s">
        <v>6911</v>
      </c>
      <c r="D2569" t="s">
        <v>6104</v>
      </c>
      <c r="E2569" t="s">
        <v>6912</v>
      </c>
      <c r="F2569" s="40">
        <v>45250</v>
      </c>
      <c r="G2569" t="s">
        <v>1343</v>
      </c>
      <c r="H2569" t="s">
        <v>1342</v>
      </c>
      <c r="I2569" t="s">
        <v>9</v>
      </c>
      <c r="J2569" s="35">
        <v>10000</v>
      </c>
      <c r="K2569" s="35">
        <v>200000</v>
      </c>
    </row>
    <row r="2570" spans="1:11" x14ac:dyDescent="0.25">
      <c r="A2570">
        <v>2565</v>
      </c>
      <c r="B2570" t="s">
        <v>6913</v>
      </c>
      <c r="C2570" t="s">
        <v>6914</v>
      </c>
      <c r="D2570" t="s">
        <v>6915</v>
      </c>
      <c r="E2570" t="s">
        <v>6916</v>
      </c>
      <c r="F2570" s="40">
        <v>45250</v>
      </c>
      <c r="G2570" t="s">
        <v>856</v>
      </c>
      <c r="H2570" t="s">
        <v>855</v>
      </c>
      <c r="I2570" t="s">
        <v>10</v>
      </c>
      <c r="J2570" s="35">
        <v>0</v>
      </c>
      <c r="K2570" s="35">
        <v>75000</v>
      </c>
    </row>
    <row r="2571" spans="1:11" x14ac:dyDescent="0.25">
      <c r="A2571">
        <v>2566</v>
      </c>
      <c r="B2571" t="s">
        <v>6913</v>
      </c>
      <c r="C2571" t="s">
        <v>6917</v>
      </c>
      <c r="D2571" t="s">
        <v>6915</v>
      </c>
      <c r="E2571" t="s">
        <v>6918</v>
      </c>
      <c r="F2571" s="40">
        <v>45250</v>
      </c>
      <c r="G2571" t="s">
        <v>856</v>
      </c>
      <c r="H2571" t="s">
        <v>855</v>
      </c>
      <c r="I2571" t="s">
        <v>10</v>
      </c>
      <c r="J2571" s="35">
        <v>75000</v>
      </c>
      <c r="K2571" s="35">
        <v>-75000</v>
      </c>
    </row>
    <row r="2572" spans="1:11" x14ac:dyDescent="0.25">
      <c r="A2572">
        <v>2567</v>
      </c>
      <c r="B2572" t="s">
        <v>1480</v>
      </c>
      <c r="C2572" t="s">
        <v>6919</v>
      </c>
      <c r="D2572" t="s">
        <v>6053</v>
      </c>
      <c r="E2572" t="s">
        <v>6920</v>
      </c>
      <c r="F2572" s="40">
        <v>45250</v>
      </c>
      <c r="G2572" t="s">
        <v>421</v>
      </c>
      <c r="H2572" t="s">
        <v>420</v>
      </c>
      <c r="I2572" t="s">
        <v>9</v>
      </c>
      <c r="J2572" s="35">
        <v>5000</v>
      </c>
      <c r="K2572" s="35">
        <v>134000</v>
      </c>
    </row>
    <row r="2573" spans="1:11" x14ac:dyDescent="0.25">
      <c r="A2573">
        <v>2568</v>
      </c>
      <c r="B2573" t="s">
        <v>6346</v>
      </c>
      <c r="C2573" t="s">
        <v>6921</v>
      </c>
      <c r="D2573" t="s">
        <v>6348</v>
      </c>
      <c r="E2573" t="s">
        <v>6922</v>
      </c>
      <c r="F2573" s="40">
        <v>45250</v>
      </c>
      <c r="G2573" t="s">
        <v>6345</v>
      </c>
      <c r="H2573" t="s">
        <v>6344</v>
      </c>
      <c r="I2573" t="s">
        <v>9</v>
      </c>
      <c r="J2573" s="35">
        <v>10000</v>
      </c>
      <c r="K2573" s="35">
        <v>80000</v>
      </c>
    </row>
    <row r="2574" spans="1:11" x14ac:dyDescent="0.25">
      <c r="A2574">
        <v>2569</v>
      </c>
      <c r="B2574" t="s">
        <v>6923</v>
      </c>
      <c r="C2574" t="s">
        <v>6924</v>
      </c>
      <c r="D2574" t="s">
        <v>6925</v>
      </c>
      <c r="E2574" t="s">
        <v>6926</v>
      </c>
      <c r="F2574" s="40">
        <v>45250</v>
      </c>
      <c r="G2574" t="s">
        <v>898</v>
      </c>
      <c r="H2574" t="s">
        <v>897</v>
      </c>
      <c r="I2574" t="s">
        <v>10</v>
      </c>
      <c r="J2574" s="35">
        <v>25000</v>
      </c>
      <c r="K2574" s="35">
        <v>-25000</v>
      </c>
    </row>
    <row r="2575" spans="1:11" x14ac:dyDescent="0.25">
      <c r="A2575">
        <v>2570</v>
      </c>
      <c r="B2575" t="s">
        <v>6927</v>
      </c>
      <c r="C2575" t="s">
        <v>6928</v>
      </c>
      <c r="D2575" t="s">
        <v>6929</v>
      </c>
      <c r="E2575" t="s">
        <v>6930</v>
      </c>
      <c r="F2575" s="40">
        <v>45250</v>
      </c>
      <c r="G2575" t="s">
        <v>203</v>
      </c>
      <c r="H2575" t="s">
        <v>202</v>
      </c>
      <c r="I2575" t="s">
        <v>10</v>
      </c>
      <c r="J2575" s="35">
        <v>40000</v>
      </c>
      <c r="K2575" s="35">
        <v>-40000</v>
      </c>
    </row>
    <row r="2576" spans="1:11" x14ac:dyDescent="0.25">
      <c r="A2576">
        <v>2571</v>
      </c>
      <c r="B2576" t="s">
        <v>6931</v>
      </c>
      <c r="C2576" t="s">
        <v>6932</v>
      </c>
      <c r="D2576" t="s">
        <v>6086</v>
      </c>
      <c r="E2576" t="s">
        <v>6933</v>
      </c>
      <c r="F2576" s="40">
        <v>45250</v>
      </c>
      <c r="G2576" t="s">
        <v>171</v>
      </c>
      <c r="H2576" t="s">
        <v>170</v>
      </c>
      <c r="I2576" t="s">
        <v>10</v>
      </c>
      <c r="J2576" s="35">
        <v>150000</v>
      </c>
      <c r="K2576" s="35">
        <v>-90000</v>
      </c>
    </row>
    <row r="2577" spans="1:11" x14ac:dyDescent="0.25">
      <c r="A2577">
        <v>2572</v>
      </c>
      <c r="B2577" t="s">
        <v>2552</v>
      </c>
      <c r="C2577" t="s">
        <v>6934</v>
      </c>
      <c r="D2577" t="s">
        <v>6370</v>
      </c>
      <c r="E2577" t="s">
        <v>6935</v>
      </c>
      <c r="F2577" s="40">
        <v>45251</v>
      </c>
      <c r="G2577" t="s">
        <v>1327</v>
      </c>
      <c r="H2577" t="s">
        <v>1326</v>
      </c>
      <c r="I2577" t="s">
        <v>9</v>
      </c>
      <c r="J2577" s="35">
        <v>5000</v>
      </c>
      <c r="K2577" s="35">
        <v>75000</v>
      </c>
    </row>
    <row r="2578" spans="1:11" x14ac:dyDescent="0.25">
      <c r="A2578">
        <v>2573</v>
      </c>
      <c r="B2578" t="s">
        <v>3422</v>
      </c>
      <c r="C2578" t="s">
        <v>6936</v>
      </c>
      <c r="D2578" t="s">
        <v>6098</v>
      </c>
      <c r="E2578" t="s">
        <v>6937</v>
      </c>
      <c r="F2578" s="40">
        <v>45251</v>
      </c>
      <c r="G2578" t="s">
        <v>2742</v>
      </c>
      <c r="H2578" t="s">
        <v>2741</v>
      </c>
      <c r="I2578" t="s">
        <v>9</v>
      </c>
      <c r="J2578" s="35">
        <v>10000</v>
      </c>
      <c r="K2578" s="35">
        <v>280000</v>
      </c>
    </row>
    <row r="2579" spans="1:11" x14ac:dyDescent="0.25">
      <c r="A2579">
        <v>2574</v>
      </c>
      <c r="B2579" t="s">
        <v>2761</v>
      </c>
      <c r="C2579" t="s">
        <v>6938</v>
      </c>
      <c r="D2579" t="s">
        <v>6138</v>
      </c>
      <c r="E2579" t="s">
        <v>6939</v>
      </c>
      <c r="F2579" s="40">
        <v>45251</v>
      </c>
      <c r="G2579" t="s">
        <v>1349</v>
      </c>
      <c r="H2579" t="s">
        <v>1348</v>
      </c>
      <c r="I2579" t="s">
        <v>9</v>
      </c>
      <c r="J2579" s="35">
        <v>10000</v>
      </c>
      <c r="K2579" s="35">
        <v>67000</v>
      </c>
    </row>
    <row r="2580" spans="1:11" x14ac:dyDescent="0.25">
      <c r="A2580">
        <v>2575</v>
      </c>
      <c r="B2580" t="s">
        <v>2294</v>
      </c>
      <c r="C2580" t="s">
        <v>6940</v>
      </c>
      <c r="D2580" t="s">
        <v>6104</v>
      </c>
      <c r="E2580" t="s">
        <v>6941</v>
      </c>
      <c r="F2580" s="40">
        <v>45251</v>
      </c>
      <c r="G2580" t="s">
        <v>1343</v>
      </c>
      <c r="H2580" t="s">
        <v>1342</v>
      </c>
      <c r="I2580" t="s">
        <v>9</v>
      </c>
      <c r="J2580" s="35">
        <v>10000</v>
      </c>
      <c r="K2580" s="35">
        <v>210000</v>
      </c>
    </row>
    <row r="2581" spans="1:11" x14ac:dyDescent="0.25">
      <c r="A2581">
        <v>2576</v>
      </c>
      <c r="B2581" t="s">
        <v>6942</v>
      </c>
      <c r="C2581" t="s">
        <v>6943</v>
      </c>
      <c r="D2581" t="s">
        <v>6327</v>
      </c>
      <c r="E2581" t="s">
        <v>6944</v>
      </c>
      <c r="F2581" s="40">
        <v>45251</v>
      </c>
      <c r="G2581" t="s">
        <v>303</v>
      </c>
      <c r="H2581" t="s">
        <v>302</v>
      </c>
      <c r="I2581" t="s">
        <v>10</v>
      </c>
      <c r="J2581" s="35">
        <v>520000</v>
      </c>
      <c r="K2581" s="35">
        <v>-520000</v>
      </c>
    </row>
    <row r="2582" spans="1:11" x14ac:dyDescent="0.25">
      <c r="A2582">
        <v>2577</v>
      </c>
      <c r="B2582" t="s">
        <v>541</v>
      </c>
      <c r="C2582" t="s">
        <v>6945</v>
      </c>
      <c r="D2582" t="s">
        <v>6119</v>
      </c>
      <c r="E2582" t="s">
        <v>6946</v>
      </c>
      <c r="F2582" s="40">
        <v>45251</v>
      </c>
      <c r="G2582" t="s">
        <v>291</v>
      </c>
      <c r="H2582" t="s">
        <v>290</v>
      </c>
      <c r="I2582" t="s">
        <v>9</v>
      </c>
      <c r="J2582" s="35">
        <v>20000</v>
      </c>
      <c r="K2582" s="35">
        <v>470000</v>
      </c>
    </row>
    <row r="2583" spans="1:11" x14ac:dyDescent="0.25">
      <c r="A2583">
        <v>2578</v>
      </c>
      <c r="B2583" t="s">
        <v>6837</v>
      </c>
      <c r="C2583" t="s">
        <v>6947</v>
      </c>
      <c r="D2583" t="s">
        <v>6839</v>
      </c>
      <c r="E2583" t="s">
        <v>6948</v>
      </c>
      <c r="F2583" s="40">
        <v>45251</v>
      </c>
      <c r="G2583" t="s">
        <v>6836</v>
      </c>
      <c r="H2583" t="s">
        <v>6835</v>
      </c>
      <c r="I2583" t="s">
        <v>9</v>
      </c>
      <c r="J2583" s="35">
        <v>20000</v>
      </c>
      <c r="K2583" s="35">
        <v>140000</v>
      </c>
    </row>
    <row r="2584" spans="1:11" x14ac:dyDescent="0.25">
      <c r="A2584">
        <v>2579</v>
      </c>
      <c r="B2584" t="s">
        <v>1155</v>
      </c>
      <c r="C2584" t="s">
        <v>6949</v>
      </c>
      <c r="D2584" t="s">
        <v>6261</v>
      </c>
      <c r="E2584" t="s">
        <v>6950</v>
      </c>
      <c r="F2584" s="40">
        <v>45251</v>
      </c>
      <c r="G2584" t="s">
        <v>483</v>
      </c>
      <c r="H2584" t="s">
        <v>482</v>
      </c>
      <c r="I2584" t="s">
        <v>9</v>
      </c>
      <c r="J2584" s="35">
        <v>20000</v>
      </c>
      <c r="K2584" s="35">
        <v>370000</v>
      </c>
    </row>
    <row r="2585" spans="1:11" x14ac:dyDescent="0.25">
      <c r="A2585">
        <v>2580</v>
      </c>
      <c r="B2585" t="s">
        <v>6346</v>
      </c>
      <c r="C2585" t="s">
        <v>6951</v>
      </c>
      <c r="D2585" t="s">
        <v>6348</v>
      </c>
      <c r="E2585" t="s">
        <v>6952</v>
      </c>
      <c r="F2585" s="40">
        <v>45251</v>
      </c>
      <c r="G2585" t="s">
        <v>6345</v>
      </c>
      <c r="H2585" t="s">
        <v>6344</v>
      </c>
      <c r="I2585" t="s">
        <v>9</v>
      </c>
      <c r="J2585" s="35">
        <v>20000</v>
      </c>
      <c r="K2585" s="35">
        <v>110000</v>
      </c>
    </row>
    <row r="2586" spans="1:11" x14ac:dyDescent="0.25">
      <c r="A2586">
        <v>2581</v>
      </c>
      <c r="B2586" t="s">
        <v>587</v>
      </c>
      <c r="C2586" t="s">
        <v>6953</v>
      </c>
      <c r="D2586" t="s">
        <v>6095</v>
      </c>
      <c r="E2586" t="s">
        <v>6954</v>
      </c>
      <c r="F2586" s="40">
        <v>45251</v>
      </c>
      <c r="G2586" t="s">
        <v>168</v>
      </c>
      <c r="H2586" t="s">
        <v>167</v>
      </c>
      <c r="I2586" t="s">
        <v>9</v>
      </c>
      <c r="J2586" s="35">
        <v>10000</v>
      </c>
      <c r="K2586" s="35">
        <v>260000</v>
      </c>
    </row>
    <row r="2587" spans="1:11" x14ac:dyDescent="0.25">
      <c r="A2587">
        <v>2582</v>
      </c>
      <c r="B2587" t="s">
        <v>567</v>
      </c>
      <c r="C2587" t="s">
        <v>6955</v>
      </c>
      <c r="D2587" t="s">
        <v>6086</v>
      </c>
      <c r="E2587" t="s">
        <v>6956</v>
      </c>
      <c r="F2587" s="40">
        <v>45251</v>
      </c>
      <c r="G2587" t="s">
        <v>171</v>
      </c>
      <c r="H2587" t="s">
        <v>170</v>
      </c>
      <c r="I2587" t="s">
        <v>9</v>
      </c>
      <c r="J2587" s="35">
        <v>5000</v>
      </c>
      <c r="K2587" s="35">
        <v>70000</v>
      </c>
    </row>
    <row r="2588" spans="1:11" x14ac:dyDescent="0.25">
      <c r="A2588">
        <v>2583</v>
      </c>
      <c r="B2588" t="s">
        <v>555</v>
      </c>
      <c r="C2588" t="s">
        <v>6957</v>
      </c>
      <c r="D2588" t="s">
        <v>6089</v>
      </c>
      <c r="E2588" t="s">
        <v>6958</v>
      </c>
      <c r="F2588" s="40">
        <v>45251</v>
      </c>
      <c r="G2588" t="s">
        <v>187</v>
      </c>
      <c r="H2588" t="s">
        <v>186</v>
      </c>
      <c r="I2588" t="s">
        <v>9</v>
      </c>
      <c r="J2588" s="35">
        <v>5000</v>
      </c>
      <c r="K2588" s="35">
        <v>275000</v>
      </c>
    </row>
    <row r="2589" spans="1:11" x14ac:dyDescent="0.25">
      <c r="A2589">
        <v>2584</v>
      </c>
      <c r="B2589" t="s">
        <v>1294</v>
      </c>
      <c r="C2589" t="s">
        <v>6959</v>
      </c>
      <c r="D2589" t="s">
        <v>6499</v>
      </c>
      <c r="E2589" t="s">
        <v>6960</v>
      </c>
      <c r="F2589" s="40">
        <v>45251</v>
      </c>
      <c r="G2589" t="s">
        <v>169</v>
      </c>
      <c r="H2589" t="s">
        <v>350</v>
      </c>
      <c r="I2589" t="s">
        <v>9</v>
      </c>
      <c r="J2589" s="35">
        <v>5000</v>
      </c>
      <c r="K2589" s="35">
        <v>135000</v>
      </c>
    </row>
    <row r="2590" spans="1:11" x14ac:dyDescent="0.25">
      <c r="A2590">
        <v>2585</v>
      </c>
      <c r="B2590" t="s">
        <v>60</v>
      </c>
      <c r="C2590" t="s">
        <v>6961</v>
      </c>
      <c r="D2590" t="s">
        <v>6962</v>
      </c>
      <c r="E2590" t="s">
        <v>6963</v>
      </c>
      <c r="F2590" s="40">
        <v>45251</v>
      </c>
      <c r="G2590" t="s">
        <v>48</v>
      </c>
      <c r="H2590" t="s">
        <v>70</v>
      </c>
      <c r="I2590" t="s">
        <v>10</v>
      </c>
      <c r="J2590" s="35">
        <v>50000</v>
      </c>
      <c r="K2590" s="35">
        <v>-50000</v>
      </c>
    </row>
    <row r="2591" spans="1:11" x14ac:dyDescent="0.25">
      <c r="A2591">
        <v>2586</v>
      </c>
      <c r="B2591" t="s">
        <v>6070</v>
      </c>
      <c r="C2591" t="s">
        <v>6964</v>
      </c>
      <c r="D2591" t="s">
        <v>6072</v>
      </c>
      <c r="E2591" t="s">
        <v>6965</v>
      </c>
      <c r="F2591" s="40">
        <v>45251</v>
      </c>
      <c r="G2591" t="s">
        <v>89</v>
      </c>
      <c r="H2591" t="s">
        <v>88</v>
      </c>
      <c r="I2591" t="s">
        <v>10</v>
      </c>
      <c r="J2591" s="35">
        <v>20000</v>
      </c>
      <c r="K2591" s="35">
        <v>-20000</v>
      </c>
    </row>
    <row r="2592" spans="1:11" x14ac:dyDescent="0.25">
      <c r="A2592">
        <v>2587</v>
      </c>
      <c r="B2592" t="s">
        <v>1712</v>
      </c>
      <c r="C2592" t="s">
        <v>6966</v>
      </c>
      <c r="D2592" t="s">
        <v>6056</v>
      </c>
      <c r="E2592" t="s">
        <v>6967</v>
      </c>
      <c r="F2592" s="40">
        <v>45251</v>
      </c>
      <c r="G2592" t="s">
        <v>465</v>
      </c>
      <c r="H2592" t="s">
        <v>464</v>
      </c>
      <c r="I2592" t="s">
        <v>9</v>
      </c>
      <c r="J2592" s="35">
        <v>5000</v>
      </c>
      <c r="K2592" s="35">
        <v>20000</v>
      </c>
    </row>
    <row r="2593" spans="1:11" x14ac:dyDescent="0.25">
      <c r="A2593">
        <v>2588</v>
      </c>
      <c r="B2593" t="s">
        <v>1021</v>
      </c>
      <c r="C2593" t="s">
        <v>6968</v>
      </c>
      <c r="D2593" t="s">
        <v>6062</v>
      </c>
      <c r="E2593" t="s">
        <v>6969</v>
      </c>
      <c r="F2593" s="40">
        <v>45251</v>
      </c>
      <c r="G2593" t="s">
        <v>415</v>
      </c>
      <c r="H2593" t="s">
        <v>414</v>
      </c>
      <c r="I2593" t="s">
        <v>9</v>
      </c>
      <c r="J2593" s="35">
        <v>10000</v>
      </c>
      <c r="K2593" s="35">
        <v>245000</v>
      </c>
    </row>
    <row r="2594" spans="1:11" x14ac:dyDescent="0.25">
      <c r="A2594">
        <v>2589</v>
      </c>
      <c r="B2594" t="s">
        <v>5248</v>
      </c>
      <c r="C2594" t="s">
        <v>6970</v>
      </c>
      <c r="D2594" t="s">
        <v>6255</v>
      </c>
      <c r="E2594" t="s">
        <v>6971</v>
      </c>
      <c r="F2594" s="40">
        <v>45251</v>
      </c>
      <c r="G2594" t="s">
        <v>3663</v>
      </c>
      <c r="H2594" t="s">
        <v>150</v>
      </c>
      <c r="I2594" t="s">
        <v>9</v>
      </c>
      <c r="J2594" s="35">
        <v>10000</v>
      </c>
      <c r="K2594" s="35">
        <v>70000</v>
      </c>
    </row>
    <row r="2595" spans="1:11" x14ac:dyDescent="0.25">
      <c r="A2595">
        <v>2590</v>
      </c>
      <c r="B2595" t="s">
        <v>3422</v>
      </c>
      <c r="C2595" t="s">
        <v>6972</v>
      </c>
      <c r="D2595" t="s">
        <v>6561</v>
      </c>
      <c r="E2595" t="s">
        <v>6973</v>
      </c>
      <c r="F2595" s="40">
        <v>45252</v>
      </c>
      <c r="G2595" t="s">
        <v>2742</v>
      </c>
      <c r="H2595" t="s">
        <v>2741</v>
      </c>
      <c r="I2595" t="s">
        <v>9</v>
      </c>
      <c r="J2595" s="35">
        <v>10000</v>
      </c>
      <c r="K2595" s="35">
        <v>290000</v>
      </c>
    </row>
    <row r="2596" spans="1:11" x14ac:dyDescent="0.25">
      <c r="A2596">
        <v>2591</v>
      </c>
      <c r="B2596" t="s">
        <v>6837</v>
      </c>
      <c r="C2596" t="s">
        <v>6974</v>
      </c>
      <c r="D2596" t="s">
        <v>6839</v>
      </c>
      <c r="E2596" t="s">
        <v>6975</v>
      </c>
      <c r="F2596" s="40">
        <v>45252</v>
      </c>
      <c r="G2596" t="s">
        <v>6836</v>
      </c>
      <c r="H2596" t="s">
        <v>6835</v>
      </c>
      <c r="I2596" t="s">
        <v>9</v>
      </c>
      <c r="J2596" s="35">
        <v>30000</v>
      </c>
      <c r="K2596" s="35">
        <v>180000</v>
      </c>
    </row>
    <row r="2597" spans="1:11" x14ac:dyDescent="0.25">
      <c r="A2597">
        <v>2592</v>
      </c>
      <c r="B2597" t="s">
        <v>2552</v>
      </c>
      <c r="C2597" t="s">
        <v>6976</v>
      </c>
      <c r="D2597" t="s">
        <v>6370</v>
      </c>
      <c r="E2597" t="s">
        <v>6977</v>
      </c>
      <c r="F2597" s="40">
        <v>45252</v>
      </c>
      <c r="G2597" t="s">
        <v>1327</v>
      </c>
      <c r="H2597" t="s">
        <v>1326</v>
      </c>
      <c r="I2597" t="s">
        <v>9</v>
      </c>
      <c r="J2597" s="35">
        <v>10000</v>
      </c>
      <c r="K2597" s="35">
        <v>90000</v>
      </c>
    </row>
    <row r="2598" spans="1:11" x14ac:dyDescent="0.25">
      <c r="A2598">
        <v>2593</v>
      </c>
      <c r="B2598" t="s">
        <v>3304</v>
      </c>
      <c r="C2598" t="s">
        <v>6978</v>
      </c>
      <c r="D2598" t="s">
        <v>6169</v>
      </c>
      <c r="E2598" t="s">
        <v>6979</v>
      </c>
      <c r="F2598" s="40">
        <v>45252</v>
      </c>
      <c r="G2598" t="s">
        <v>3223</v>
      </c>
      <c r="H2598" t="s">
        <v>3222</v>
      </c>
      <c r="I2598" t="s">
        <v>9</v>
      </c>
      <c r="J2598" s="35">
        <v>5000</v>
      </c>
      <c r="K2598" s="35">
        <v>100000</v>
      </c>
    </row>
    <row r="2599" spans="1:11" x14ac:dyDescent="0.25">
      <c r="A2599">
        <v>2594</v>
      </c>
      <c r="B2599" t="s">
        <v>2269</v>
      </c>
      <c r="C2599" t="s">
        <v>6980</v>
      </c>
      <c r="D2599" t="s">
        <v>6434</v>
      </c>
      <c r="E2599" t="s">
        <v>6981</v>
      </c>
      <c r="F2599" s="40">
        <v>45252</v>
      </c>
      <c r="G2599" t="s">
        <v>1333</v>
      </c>
      <c r="H2599" t="s">
        <v>1332</v>
      </c>
      <c r="I2599" t="s">
        <v>9</v>
      </c>
      <c r="J2599" s="35">
        <v>5000</v>
      </c>
      <c r="K2599" s="35">
        <v>130000</v>
      </c>
    </row>
    <row r="2600" spans="1:11" x14ac:dyDescent="0.25">
      <c r="A2600">
        <v>2595</v>
      </c>
      <c r="B2600" t="s">
        <v>921</v>
      </c>
      <c r="C2600" t="s">
        <v>6982</v>
      </c>
      <c r="D2600" t="s">
        <v>6113</v>
      </c>
      <c r="E2600" t="s">
        <v>6983</v>
      </c>
      <c r="F2600" s="40">
        <v>45252</v>
      </c>
      <c r="G2600" t="s">
        <v>221</v>
      </c>
      <c r="H2600" t="s">
        <v>220</v>
      </c>
      <c r="I2600" t="s">
        <v>9</v>
      </c>
      <c r="J2600" s="35">
        <v>15000</v>
      </c>
      <c r="K2600" s="35">
        <v>160000</v>
      </c>
    </row>
    <row r="2601" spans="1:11" x14ac:dyDescent="0.25">
      <c r="A2601">
        <v>2596</v>
      </c>
      <c r="B2601" t="s">
        <v>1155</v>
      </c>
      <c r="C2601" t="s">
        <v>6984</v>
      </c>
      <c r="D2601" t="s">
        <v>6261</v>
      </c>
      <c r="E2601" t="s">
        <v>6985</v>
      </c>
      <c r="F2601" s="40">
        <v>45252</v>
      </c>
      <c r="G2601" t="s">
        <v>483</v>
      </c>
      <c r="H2601" t="s">
        <v>482</v>
      </c>
      <c r="I2601" t="s">
        <v>9</v>
      </c>
      <c r="J2601" s="35">
        <v>10000</v>
      </c>
      <c r="K2601" s="35">
        <v>370000</v>
      </c>
    </row>
    <row r="2602" spans="1:11" x14ac:dyDescent="0.25">
      <c r="A2602">
        <v>2597</v>
      </c>
      <c r="B2602" t="s">
        <v>6986</v>
      </c>
      <c r="C2602" t="s">
        <v>6987</v>
      </c>
      <c r="D2602" t="s">
        <v>6731</v>
      </c>
      <c r="E2602" t="s">
        <v>6988</v>
      </c>
      <c r="F2602" s="40">
        <v>45252</v>
      </c>
      <c r="G2602" t="s">
        <v>443</v>
      </c>
      <c r="H2602" t="s">
        <v>442</v>
      </c>
      <c r="I2602" t="s">
        <v>10</v>
      </c>
      <c r="J2602" s="35">
        <v>76000</v>
      </c>
      <c r="K2602" s="35">
        <v>-76000</v>
      </c>
    </row>
    <row r="2603" spans="1:11" x14ac:dyDescent="0.25">
      <c r="A2603">
        <v>2598</v>
      </c>
      <c r="B2603" t="s">
        <v>1458</v>
      </c>
      <c r="C2603" t="s">
        <v>6989</v>
      </c>
      <c r="D2603" t="s">
        <v>6298</v>
      </c>
      <c r="E2603" t="s">
        <v>6990</v>
      </c>
      <c r="F2603" s="40">
        <v>45252</v>
      </c>
      <c r="G2603" t="s">
        <v>418</v>
      </c>
      <c r="H2603" t="s">
        <v>419</v>
      </c>
      <c r="I2603" t="s">
        <v>9</v>
      </c>
      <c r="J2603" s="35">
        <v>100000</v>
      </c>
      <c r="K2603" s="35">
        <v>900000</v>
      </c>
    </row>
    <row r="2604" spans="1:11" x14ac:dyDescent="0.25">
      <c r="A2604">
        <v>2599</v>
      </c>
      <c r="B2604" t="s">
        <v>1013</v>
      </c>
      <c r="C2604" t="s">
        <v>6991</v>
      </c>
      <c r="D2604" t="s">
        <v>6301</v>
      </c>
      <c r="E2604" t="s">
        <v>6992</v>
      </c>
      <c r="F2604" s="40">
        <v>45252</v>
      </c>
      <c r="G2604" t="s">
        <v>429</v>
      </c>
      <c r="H2604" t="s">
        <v>428</v>
      </c>
      <c r="I2604" t="s">
        <v>9</v>
      </c>
      <c r="J2604" s="35">
        <v>20000</v>
      </c>
      <c r="K2604" s="35">
        <v>175000</v>
      </c>
    </row>
    <row r="2605" spans="1:11" x14ac:dyDescent="0.25">
      <c r="A2605">
        <v>2600</v>
      </c>
      <c r="B2605" t="s">
        <v>1310</v>
      </c>
      <c r="C2605" t="s">
        <v>6993</v>
      </c>
      <c r="D2605" t="s">
        <v>6994</v>
      </c>
      <c r="E2605" t="s">
        <v>6995</v>
      </c>
      <c r="F2605" s="40">
        <v>45252</v>
      </c>
      <c r="G2605" t="s">
        <v>355</v>
      </c>
      <c r="H2605" t="s">
        <v>354</v>
      </c>
      <c r="I2605" t="s">
        <v>9</v>
      </c>
      <c r="J2605" s="35">
        <v>10000</v>
      </c>
      <c r="K2605" s="35">
        <v>150000</v>
      </c>
    </row>
    <row r="2606" spans="1:11" x14ac:dyDescent="0.25">
      <c r="A2606">
        <v>2601</v>
      </c>
      <c r="B2606" t="s">
        <v>575</v>
      </c>
      <c r="C2606" t="s">
        <v>6996</v>
      </c>
      <c r="D2606" t="s">
        <v>6223</v>
      </c>
      <c r="E2606" t="s">
        <v>6997</v>
      </c>
      <c r="F2606" s="40">
        <v>45252</v>
      </c>
      <c r="G2606" t="s">
        <v>159</v>
      </c>
      <c r="H2606" t="s">
        <v>158</v>
      </c>
      <c r="I2606" t="s">
        <v>9</v>
      </c>
      <c r="J2606" s="35">
        <v>10000</v>
      </c>
      <c r="K2606" s="35">
        <v>180000</v>
      </c>
    </row>
    <row r="2607" spans="1:11" x14ac:dyDescent="0.25">
      <c r="A2607">
        <v>2602</v>
      </c>
      <c r="B2607" t="s">
        <v>587</v>
      </c>
      <c r="C2607" t="s">
        <v>6998</v>
      </c>
      <c r="D2607" t="s">
        <v>6095</v>
      </c>
      <c r="E2607" t="s">
        <v>6999</v>
      </c>
      <c r="F2607" s="40">
        <v>45252</v>
      </c>
      <c r="G2607" t="s">
        <v>168</v>
      </c>
      <c r="H2607" t="s">
        <v>167</v>
      </c>
      <c r="I2607" t="s">
        <v>9</v>
      </c>
      <c r="J2607" s="35">
        <v>10000</v>
      </c>
      <c r="K2607" s="35">
        <v>270000</v>
      </c>
    </row>
    <row r="2608" spans="1:11" x14ac:dyDescent="0.25">
      <c r="A2608">
        <v>2603</v>
      </c>
      <c r="B2608" t="s">
        <v>567</v>
      </c>
      <c r="C2608" t="s">
        <v>7000</v>
      </c>
      <c r="D2608" t="s">
        <v>6086</v>
      </c>
      <c r="E2608" t="s">
        <v>7001</v>
      </c>
      <c r="F2608" s="40">
        <v>45252</v>
      </c>
      <c r="G2608" t="s">
        <v>171</v>
      </c>
      <c r="H2608" t="s">
        <v>170</v>
      </c>
      <c r="I2608" t="s">
        <v>9</v>
      </c>
      <c r="J2608" s="35">
        <v>5000</v>
      </c>
      <c r="K2608" s="35">
        <v>75000</v>
      </c>
    </row>
    <row r="2609" spans="1:11" x14ac:dyDescent="0.25">
      <c r="A2609">
        <v>2604</v>
      </c>
      <c r="B2609" t="s">
        <v>555</v>
      </c>
      <c r="C2609" t="s">
        <v>7002</v>
      </c>
      <c r="D2609" t="s">
        <v>6089</v>
      </c>
      <c r="E2609" t="s">
        <v>7003</v>
      </c>
      <c r="F2609" s="40">
        <v>45252</v>
      </c>
      <c r="G2609" t="s">
        <v>187</v>
      </c>
      <c r="H2609" t="s">
        <v>186</v>
      </c>
      <c r="I2609" t="s">
        <v>9</v>
      </c>
      <c r="J2609" s="35">
        <v>5000</v>
      </c>
      <c r="K2609" s="35">
        <v>280000</v>
      </c>
    </row>
    <row r="2610" spans="1:11" x14ac:dyDescent="0.25">
      <c r="A2610">
        <v>2605</v>
      </c>
      <c r="B2610" t="s">
        <v>1526</v>
      </c>
      <c r="C2610" t="s">
        <v>7004</v>
      </c>
      <c r="D2610" t="s">
        <v>7005</v>
      </c>
      <c r="E2610" t="s">
        <v>7006</v>
      </c>
      <c r="F2610" s="40">
        <v>45252</v>
      </c>
      <c r="G2610" t="s">
        <v>197</v>
      </c>
      <c r="H2610" t="s">
        <v>196</v>
      </c>
      <c r="I2610" t="s">
        <v>9</v>
      </c>
      <c r="J2610" s="35">
        <v>50000</v>
      </c>
      <c r="K2610" s="35">
        <v>170000</v>
      </c>
    </row>
    <row r="2611" spans="1:11" x14ac:dyDescent="0.25">
      <c r="A2611">
        <v>2606</v>
      </c>
      <c r="B2611" t="s">
        <v>1135</v>
      </c>
      <c r="C2611" t="s">
        <v>7007</v>
      </c>
      <c r="D2611" t="s">
        <v>6396</v>
      </c>
      <c r="E2611" t="s">
        <v>7008</v>
      </c>
      <c r="F2611" s="40">
        <v>45252</v>
      </c>
      <c r="G2611" t="s">
        <v>489</v>
      </c>
      <c r="H2611" t="s">
        <v>488</v>
      </c>
      <c r="I2611" t="s">
        <v>9</v>
      </c>
      <c r="J2611" s="35">
        <v>20000</v>
      </c>
      <c r="K2611" s="35">
        <v>185000</v>
      </c>
    </row>
    <row r="2612" spans="1:11" x14ac:dyDescent="0.25">
      <c r="A2612">
        <v>2607</v>
      </c>
      <c r="B2612" t="s">
        <v>6574</v>
      </c>
      <c r="C2612" t="s">
        <v>7009</v>
      </c>
      <c r="D2612" t="s">
        <v>6464</v>
      </c>
      <c r="E2612" t="s">
        <v>7010</v>
      </c>
      <c r="F2612" s="40">
        <v>45252</v>
      </c>
      <c r="G2612" t="s">
        <v>495</v>
      </c>
      <c r="H2612" t="s">
        <v>494</v>
      </c>
      <c r="I2612" t="s">
        <v>10</v>
      </c>
      <c r="J2612" s="35">
        <v>200000</v>
      </c>
      <c r="K2612" s="35">
        <v>2500000</v>
      </c>
    </row>
    <row r="2613" spans="1:11" x14ac:dyDescent="0.25">
      <c r="A2613">
        <v>2608</v>
      </c>
      <c r="B2613" t="s">
        <v>973</v>
      </c>
      <c r="C2613" t="s">
        <v>7011</v>
      </c>
      <c r="D2613" t="s">
        <v>6172</v>
      </c>
      <c r="E2613" t="s">
        <v>7012</v>
      </c>
      <c r="F2613" s="40">
        <v>45252</v>
      </c>
      <c r="G2613" t="s">
        <v>153</v>
      </c>
      <c r="H2613" t="s">
        <v>152</v>
      </c>
      <c r="I2613" t="s">
        <v>9</v>
      </c>
      <c r="J2613" s="35">
        <v>25000</v>
      </c>
      <c r="K2613" s="35">
        <v>240000</v>
      </c>
    </row>
    <row r="2614" spans="1:11" x14ac:dyDescent="0.25">
      <c r="A2614">
        <v>2609</v>
      </c>
      <c r="B2614" t="s">
        <v>1111</v>
      </c>
      <c r="C2614" t="s">
        <v>7013</v>
      </c>
      <c r="D2614" t="s">
        <v>6631</v>
      </c>
      <c r="E2614" t="s">
        <v>7014</v>
      </c>
      <c r="F2614" s="40">
        <v>45252</v>
      </c>
      <c r="G2614" t="s">
        <v>507</v>
      </c>
      <c r="H2614" t="s">
        <v>506</v>
      </c>
      <c r="I2614" t="s">
        <v>9</v>
      </c>
      <c r="J2614" s="35">
        <v>50000</v>
      </c>
      <c r="K2614" s="35">
        <v>251000</v>
      </c>
    </row>
    <row r="2615" spans="1:11" x14ac:dyDescent="0.25">
      <c r="A2615">
        <v>2610</v>
      </c>
      <c r="B2615" t="s">
        <v>2209</v>
      </c>
      <c r="C2615" t="s">
        <v>7015</v>
      </c>
      <c r="D2615" t="s">
        <v>6475</v>
      </c>
      <c r="E2615" t="s">
        <v>7016</v>
      </c>
      <c r="F2615" s="40">
        <v>45252</v>
      </c>
      <c r="G2615" t="s">
        <v>505</v>
      </c>
      <c r="H2615" t="s">
        <v>504</v>
      </c>
      <c r="I2615" t="s">
        <v>9</v>
      </c>
      <c r="J2615" s="35">
        <v>20000</v>
      </c>
      <c r="K2615" s="35">
        <v>180000</v>
      </c>
    </row>
    <row r="2616" spans="1:11" x14ac:dyDescent="0.25">
      <c r="A2616">
        <v>2611</v>
      </c>
      <c r="B2616" t="s">
        <v>6837</v>
      </c>
      <c r="C2616" t="s">
        <v>7017</v>
      </c>
      <c r="D2616" t="s">
        <v>7018</v>
      </c>
      <c r="E2616" t="s">
        <v>7019</v>
      </c>
      <c r="F2616" s="40">
        <v>45253</v>
      </c>
      <c r="G2616" t="s">
        <v>6836</v>
      </c>
      <c r="H2616" t="s">
        <v>6835</v>
      </c>
      <c r="I2616" t="s">
        <v>9</v>
      </c>
      <c r="J2616" s="35">
        <v>30000</v>
      </c>
      <c r="K2616" s="35">
        <v>210000</v>
      </c>
    </row>
    <row r="2617" spans="1:11" x14ac:dyDescent="0.25">
      <c r="A2617">
        <v>2612</v>
      </c>
      <c r="B2617" t="s">
        <v>2294</v>
      </c>
      <c r="C2617" t="s">
        <v>7020</v>
      </c>
      <c r="D2617" t="s">
        <v>6104</v>
      </c>
      <c r="E2617" t="s">
        <v>7021</v>
      </c>
      <c r="F2617" s="40">
        <v>45253</v>
      </c>
      <c r="G2617" t="s">
        <v>1343</v>
      </c>
      <c r="H2617" t="s">
        <v>1342</v>
      </c>
      <c r="I2617" t="s">
        <v>9</v>
      </c>
      <c r="J2617" s="35">
        <v>10000</v>
      </c>
      <c r="K2617" s="35">
        <v>220000</v>
      </c>
    </row>
    <row r="2618" spans="1:11" x14ac:dyDescent="0.25">
      <c r="A2618">
        <v>2613</v>
      </c>
      <c r="B2618" t="s">
        <v>3422</v>
      </c>
      <c r="C2618" t="s">
        <v>7022</v>
      </c>
      <c r="D2618" t="s">
        <v>6098</v>
      </c>
      <c r="E2618" t="s">
        <v>7023</v>
      </c>
      <c r="F2618" s="40">
        <v>45253</v>
      </c>
      <c r="G2618" t="s">
        <v>2742</v>
      </c>
      <c r="H2618" t="s">
        <v>2741</v>
      </c>
      <c r="I2618" t="s">
        <v>9</v>
      </c>
      <c r="J2618" s="35">
        <v>5000</v>
      </c>
      <c r="K2618" s="35">
        <v>290000</v>
      </c>
    </row>
    <row r="2619" spans="1:11" x14ac:dyDescent="0.25">
      <c r="A2619">
        <v>2614</v>
      </c>
      <c r="B2619" t="s">
        <v>541</v>
      </c>
      <c r="C2619" t="s">
        <v>7024</v>
      </c>
      <c r="D2619" t="s">
        <v>6119</v>
      </c>
      <c r="E2619" t="s">
        <v>7025</v>
      </c>
      <c r="F2619" s="40">
        <v>45253</v>
      </c>
      <c r="G2619" t="s">
        <v>291</v>
      </c>
      <c r="H2619" t="s">
        <v>290</v>
      </c>
      <c r="I2619" t="s">
        <v>9</v>
      </c>
      <c r="J2619" s="35">
        <v>20000</v>
      </c>
      <c r="K2619" s="35">
        <v>490000</v>
      </c>
    </row>
    <row r="2620" spans="1:11" x14ac:dyDescent="0.25">
      <c r="A2620">
        <v>2615</v>
      </c>
      <c r="B2620" t="s">
        <v>647</v>
      </c>
      <c r="C2620" t="s">
        <v>7026</v>
      </c>
      <c r="D2620" t="s">
        <v>6416</v>
      </c>
      <c r="E2620" t="s">
        <v>7027</v>
      </c>
      <c r="F2620" s="40">
        <v>45253</v>
      </c>
      <c r="G2620" t="s">
        <v>261</v>
      </c>
      <c r="H2620" t="s">
        <v>260</v>
      </c>
      <c r="I2620" t="s">
        <v>9</v>
      </c>
      <c r="J2620" s="35">
        <v>60000</v>
      </c>
      <c r="K2620" s="35">
        <v>532000</v>
      </c>
    </row>
    <row r="2621" spans="1:11" x14ac:dyDescent="0.25">
      <c r="A2621">
        <v>2616</v>
      </c>
      <c r="B2621" t="s">
        <v>921</v>
      </c>
      <c r="C2621" t="s">
        <v>7028</v>
      </c>
      <c r="D2621" t="s">
        <v>6113</v>
      </c>
      <c r="E2621" t="s">
        <v>7029</v>
      </c>
      <c r="F2621" s="40">
        <v>45253</v>
      </c>
      <c r="G2621" t="s">
        <v>221</v>
      </c>
      <c r="H2621" t="s">
        <v>220</v>
      </c>
      <c r="I2621" t="s">
        <v>9</v>
      </c>
      <c r="J2621" s="35">
        <v>10000</v>
      </c>
      <c r="K2621" s="35">
        <v>165000</v>
      </c>
    </row>
    <row r="2622" spans="1:11" x14ac:dyDescent="0.25">
      <c r="A2622">
        <v>2617</v>
      </c>
      <c r="B2622" t="s">
        <v>7030</v>
      </c>
      <c r="C2622" t="s">
        <v>7031</v>
      </c>
      <c r="D2622" t="s">
        <v>6860</v>
      </c>
      <c r="E2622" t="s">
        <v>7032</v>
      </c>
      <c r="F2622" s="40">
        <v>45253</v>
      </c>
      <c r="G2622" t="s">
        <v>239</v>
      </c>
      <c r="H2622" t="s">
        <v>238</v>
      </c>
      <c r="I2622" t="s">
        <v>10</v>
      </c>
      <c r="J2622" s="35">
        <v>50000</v>
      </c>
      <c r="K2622" s="35">
        <v>-50000</v>
      </c>
    </row>
    <row r="2623" spans="1:11" x14ac:dyDescent="0.25">
      <c r="A2623">
        <v>2618</v>
      </c>
      <c r="B2623" t="s">
        <v>7033</v>
      </c>
      <c r="C2623" t="s">
        <v>7034</v>
      </c>
      <c r="D2623" t="s">
        <v>7035</v>
      </c>
      <c r="E2623" t="s">
        <v>7036</v>
      </c>
      <c r="F2623" s="40">
        <v>45253</v>
      </c>
      <c r="G2623" t="s">
        <v>271</v>
      </c>
      <c r="H2623" t="s">
        <v>270</v>
      </c>
      <c r="I2623" t="s">
        <v>10</v>
      </c>
      <c r="J2623" s="35">
        <v>25000</v>
      </c>
      <c r="K2623" s="35">
        <v>-25000</v>
      </c>
    </row>
    <row r="2624" spans="1:11" x14ac:dyDescent="0.25">
      <c r="A2624">
        <v>2619</v>
      </c>
      <c r="B2624" t="s">
        <v>1021</v>
      </c>
      <c r="C2624" t="s">
        <v>7037</v>
      </c>
      <c r="D2624" t="s">
        <v>6062</v>
      </c>
      <c r="E2624" t="s">
        <v>7038</v>
      </c>
      <c r="F2624" s="40">
        <v>45253</v>
      </c>
      <c r="G2624" t="s">
        <v>415</v>
      </c>
      <c r="H2624" t="s">
        <v>414</v>
      </c>
      <c r="I2624" t="s">
        <v>9</v>
      </c>
      <c r="J2624" s="35">
        <v>10000</v>
      </c>
      <c r="K2624" s="35">
        <v>255000</v>
      </c>
    </row>
    <row r="2625" spans="1:11" x14ac:dyDescent="0.25">
      <c r="A2625">
        <v>2620</v>
      </c>
      <c r="B2625" t="s">
        <v>5248</v>
      </c>
      <c r="C2625" t="s">
        <v>7039</v>
      </c>
      <c r="D2625" t="s">
        <v>6255</v>
      </c>
      <c r="E2625" t="s">
        <v>7040</v>
      </c>
      <c r="F2625" s="40">
        <v>45253</v>
      </c>
      <c r="G2625" t="s">
        <v>3663</v>
      </c>
      <c r="H2625" t="s">
        <v>150</v>
      </c>
      <c r="I2625" t="s">
        <v>9</v>
      </c>
      <c r="J2625" s="35">
        <v>2000</v>
      </c>
      <c r="K2625" s="35">
        <v>64000</v>
      </c>
    </row>
    <row r="2626" spans="1:11" x14ac:dyDescent="0.25">
      <c r="A2626">
        <v>2621</v>
      </c>
      <c r="B2626" t="s">
        <v>1013</v>
      </c>
      <c r="C2626" t="s">
        <v>7041</v>
      </c>
      <c r="D2626" t="s">
        <v>6301</v>
      </c>
      <c r="E2626" t="s">
        <v>7042</v>
      </c>
      <c r="F2626" s="40">
        <v>45253</v>
      </c>
      <c r="G2626" t="s">
        <v>429</v>
      </c>
      <c r="H2626" t="s">
        <v>428</v>
      </c>
      <c r="I2626" t="s">
        <v>9</v>
      </c>
      <c r="J2626" s="35">
        <v>10000</v>
      </c>
      <c r="K2626" s="35">
        <v>175000</v>
      </c>
    </row>
    <row r="2627" spans="1:11" x14ac:dyDescent="0.25">
      <c r="A2627">
        <v>2622</v>
      </c>
      <c r="B2627" t="s">
        <v>7043</v>
      </c>
      <c r="C2627" t="s">
        <v>7044</v>
      </c>
      <c r="D2627" t="s">
        <v>7045</v>
      </c>
      <c r="E2627" t="s">
        <v>7046</v>
      </c>
      <c r="F2627" s="40">
        <v>45271</v>
      </c>
      <c r="G2627" t="s">
        <v>762</v>
      </c>
      <c r="H2627" t="s">
        <v>761</v>
      </c>
      <c r="I2627" t="s">
        <v>10</v>
      </c>
      <c r="J2627" s="35">
        <v>200000</v>
      </c>
      <c r="K2627" s="35">
        <v>-190000</v>
      </c>
    </row>
    <row r="2628" spans="1:11" x14ac:dyDescent="0.25">
      <c r="A2628">
        <v>2623</v>
      </c>
      <c r="B2628" t="s">
        <v>3422</v>
      </c>
      <c r="C2628" t="s">
        <v>7047</v>
      </c>
      <c r="D2628" t="s">
        <v>7048</v>
      </c>
      <c r="E2628" t="s">
        <v>7049</v>
      </c>
      <c r="F2628" s="40">
        <v>45271</v>
      </c>
      <c r="G2628" t="s">
        <v>2742</v>
      </c>
      <c r="H2628" t="s">
        <v>2741</v>
      </c>
      <c r="I2628" t="s">
        <v>9</v>
      </c>
      <c r="J2628" s="35">
        <v>40000</v>
      </c>
      <c r="K2628" s="35">
        <v>365000</v>
      </c>
    </row>
    <row r="2629" spans="1:11" x14ac:dyDescent="0.25">
      <c r="A2629">
        <v>2624</v>
      </c>
      <c r="B2629" t="s">
        <v>5930</v>
      </c>
      <c r="C2629" t="s">
        <v>7050</v>
      </c>
      <c r="D2629" t="s">
        <v>7048</v>
      </c>
      <c r="E2629" t="s">
        <v>7051</v>
      </c>
      <c r="F2629" s="40">
        <v>45271</v>
      </c>
      <c r="G2629" t="s">
        <v>2742</v>
      </c>
      <c r="H2629" t="s">
        <v>2741</v>
      </c>
      <c r="I2629" t="s">
        <v>10</v>
      </c>
      <c r="J2629" s="35">
        <v>250000</v>
      </c>
      <c r="K2629" s="35">
        <v>-175000</v>
      </c>
    </row>
    <row r="2630" spans="1:11" x14ac:dyDescent="0.25">
      <c r="A2630">
        <v>2625</v>
      </c>
      <c r="B2630" t="s">
        <v>7052</v>
      </c>
      <c r="C2630" t="s">
        <v>7053</v>
      </c>
      <c r="D2630" t="s">
        <v>7054</v>
      </c>
      <c r="E2630" t="s">
        <v>7055</v>
      </c>
      <c r="F2630" s="40">
        <v>45271</v>
      </c>
      <c r="G2630" t="s">
        <v>129</v>
      </c>
      <c r="H2630" t="s">
        <v>128</v>
      </c>
      <c r="I2630" t="s">
        <v>10</v>
      </c>
      <c r="J2630" s="35">
        <v>30000</v>
      </c>
      <c r="K2630" s="35">
        <v>-30000</v>
      </c>
    </row>
    <row r="2631" spans="1:11" x14ac:dyDescent="0.25">
      <c r="A2631">
        <v>2626</v>
      </c>
      <c r="B2631" t="s">
        <v>7056</v>
      </c>
      <c r="C2631" t="s">
        <v>7057</v>
      </c>
      <c r="D2631" t="s">
        <v>7058</v>
      </c>
      <c r="E2631" t="s">
        <v>7059</v>
      </c>
      <c r="F2631" s="40">
        <v>45271</v>
      </c>
      <c r="G2631" t="s">
        <v>267</v>
      </c>
      <c r="H2631" t="s">
        <v>266</v>
      </c>
      <c r="I2631" t="s">
        <v>10</v>
      </c>
      <c r="J2631" s="35">
        <v>330000</v>
      </c>
      <c r="K2631" s="35">
        <v>-275000</v>
      </c>
    </row>
    <row r="2632" spans="1:11" x14ac:dyDescent="0.25">
      <c r="A2632">
        <v>2627</v>
      </c>
      <c r="B2632" t="s">
        <v>6354</v>
      </c>
      <c r="C2632" t="s">
        <v>7060</v>
      </c>
      <c r="D2632" t="s">
        <v>7061</v>
      </c>
      <c r="E2632" t="s">
        <v>7062</v>
      </c>
      <c r="F2632" s="40">
        <v>45271</v>
      </c>
      <c r="G2632" t="s">
        <v>6353</v>
      </c>
      <c r="H2632" t="s">
        <v>6352</v>
      </c>
      <c r="I2632" t="s">
        <v>9</v>
      </c>
      <c r="J2632" s="35">
        <v>10000</v>
      </c>
      <c r="K2632" s="35">
        <v>40000</v>
      </c>
    </row>
    <row r="2633" spans="1:11" x14ac:dyDescent="0.25">
      <c r="A2633">
        <v>2628</v>
      </c>
      <c r="B2633" t="s">
        <v>6837</v>
      </c>
      <c r="C2633" t="s">
        <v>7063</v>
      </c>
      <c r="D2633" t="s">
        <v>7064</v>
      </c>
      <c r="E2633" t="s">
        <v>7065</v>
      </c>
      <c r="F2633" s="40">
        <v>45271</v>
      </c>
      <c r="G2633" t="s">
        <v>6836</v>
      </c>
      <c r="H2633" t="s">
        <v>6835</v>
      </c>
      <c r="I2633" t="s">
        <v>9</v>
      </c>
      <c r="J2633" s="35">
        <v>50000</v>
      </c>
      <c r="K2633" s="35">
        <v>280000</v>
      </c>
    </row>
    <row r="2634" spans="1:11" x14ac:dyDescent="0.25">
      <c r="A2634">
        <v>2629</v>
      </c>
      <c r="B2634" t="s">
        <v>7066</v>
      </c>
      <c r="C2634" t="s">
        <v>7067</v>
      </c>
      <c r="D2634" t="s">
        <v>7068</v>
      </c>
      <c r="E2634" t="s">
        <v>7069</v>
      </c>
      <c r="F2634" s="40">
        <v>45271</v>
      </c>
      <c r="G2634" t="s">
        <v>6454</v>
      </c>
      <c r="H2634" t="s">
        <v>6453</v>
      </c>
      <c r="I2634" t="s">
        <v>9</v>
      </c>
      <c r="J2634" s="35">
        <v>100000</v>
      </c>
      <c r="K2634" s="35">
        <v>200000</v>
      </c>
    </row>
    <row r="2635" spans="1:11" x14ac:dyDescent="0.25">
      <c r="A2635">
        <v>2630</v>
      </c>
      <c r="B2635" t="s">
        <v>7066</v>
      </c>
      <c r="C2635" t="s">
        <v>7070</v>
      </c>
      <c r="D2635" t="s">
        <v>7068</v>
      </c>
      <c r="E2635" t="s">
        <v>7071</v>
      </c>
      <c r="F2635" s="40">
        <v>45271</v>
      </c>
      <c r="G2635" t="s">
        <v>6454</v>
      </c>
      <c r="H2635" t="s">
        <v>6453</v>
      </c>
      <c r="I2635" t="s">
        <v>9</v>
      </c>
      <c r="J2635" s="35">
        <v>100000</v>
      </c>
      <c r="K2635" s="35">
        <v>300000</v>
      </c>
    </row>
    <row r="2636" spans="1:11" x14ac:dyDescent="0.25">
      <c r="A2636">
        <v>2631</v>
      </c>
      <c r="B2636" t="s">
        <v>6574</v>
      </c>
      <c r="C2636" t="s">
        <v>7072</v>
      </c>
      <c r="D2636" t="s">
        <v>7073</v>
      </c>
      <c r="E2636" t="s">
        <v>7074</v>
      </c>
      <c r="F2636" s="40">
        <v>45271</v>
      </c>
      <c r="G2636" t="s">
        <v>495</v>
      </c>
      <c r="H2636" t="s">
        <v>494</v>
      </c>
      <c r="I2636" t="s">
        <v>10</v>
      </c>
      <c r="J2636" s="35">
        <v>1000000</v>
      </c>
      <c r="K2636" s="35">
        <v>700000</v>
      </c>
    </row>
    <row r="2637" spans="1:11" x14ac:dyDescent="0.25">
      <c r="A2637">
        <v>2632</v>
      </c>
      <c r="B2637" t="s">
        <v>1147</v>
      </c>
      <c r="C2637" t="s">
        <v>7075</v>
      </c>
      <c r="D2637" t="s">
        <v>7076</v>
      </c>
      <c r="E2637" t="s">
        <v>7077</v>
      </c>
      <c r="F2637" s="40">
        <v>45271</v>
      </c>
      <c r="G2637" t="s">
        <v>513</v>
      </c>
      <c r="H2637" t="s">
        <v>512</v>
      </c>
      <c r="I2637" t="s">
        <v>9</v>
      </c>
      <c r="J2637" s="35">
        <v>20000</v>
      </c>
      <c r="K2637" s="35">
        <v>330000</v>
      </c>
    </row>
    <row r="2638" spans="1:11" x14ac:dyDescent="0.25">
      <c r="A2638">
        <v>2633</v>
      </c>
      <c r="B2638" t="s">
        <v>1147</v>
      </c>
      <c r="C2638" t="s">
        <v>7078</v>
      </c>
      <c r="D2638" t="s">
        <v>7076</v>
      </c>
      <c r="E2638" t="s">
        <v>7079</v>
      </c>
      <c r="F2638" s="40">
        <v>45271</v>
      </c>
      <c r="G2638" t="s">
        <v>513</v>
      </c>
      <c r="H2638" t="s">
        <v>512</v>
      </c>
      <c r="I2638" t="s">
        <v>9</v>
      </c>
      <c r="J2638" s="35">
        <v>50000</v>
      </c>
      <c r="K2638" s="35">
        <v>410000</v>
      </c>
    </row>
    <row r="2639" spans="1:11" x14ac:dyDescent="0.25">
      <c r="A2639">
        <v>2634</v>
      </c>
      <c r="B2639" t="s">
        <v>3826</v>
      </c>
      <c r="C2639" t="s">
        <v>7080</v>
      </c>
      <c r="D2639" t="s">
        <v>7081</v>
      </c>
      <c r="E2639" t="s">
        <v>7082</v>
      </c>
      <c r="F2639" s="40">
        <v>45271</v>
      </c>
      <c r="G2639" t="s">
        <v>3429</v>
      </c>
      <c r="H2639" t="s">
        <v>3428</v>
      </c>
      <c r="I2639" t="s">
        <v>9</v>
      </c>
      <c r="J2639" s="35">
        <v>5000</v>
      </c>
      <c r="K2639" s="35">
        <v>97000</v>
      </c>
    </row>
    <row r="2640" spans="1:11" x14ac:dyDescent="0.25">
      <c r="A2640">
        <v>2635</v>
      </c>
      <c r="B2640" t="s">
        <v>7083</v>
      </c>
      <c r="C2640" t="s">
        <v>7084</v>
      </c>
      <c r="D2640" t="s">
        <v>7085</v>
      </c>
      <c r="E2640" t="s">
        <v>7086</v>
      </c>
      <c r="F2640" s="40">
        <v>45271</v>
      </c>
      <c r="G2640" t="s">
        <v>325</v>
      </c>
      <c r="H2640" t="s">
        <v>324</v>
      </c>
      <c r="I2640" t="s">
        <v>10</v>
      </c>
      <c r="J2640" s="35">
        <v>150000</v>
      </c>
      <c r="K2640" s="35">
        <v>-150000</v>
      </c>
    </row>
    <row r="2641" spans="1:11" x14ac:dyDescent="0.25">
      <c r="A2641">
        <v>2636</v>
      </c>
      <c r="B2641" t="s">
        <v>2580</v>
      </c>
      <c r="C2641" t="s">
        <v>7087</v>
      </c>
      <c r="D2641" t="s">
        <v>7088</v>
      </c>
      <c r="E2641" t="s">
        <v>7089</v>
      </c>
      <c r="F2641" s="40">
        <v>45271</v>
      </c>
      <c r="G2641" t="s">
        <v>317</v>
      </c>
      <c r="H2641" t="s">
        <v>316</v>
      </c>
      <c r="I2641" t="s">
        <v>9</v>
      </c>
      <c r="J2641" s="35">
        <v>22000</v>
      </c>
      <c r="K2641" s="35">
        <v>183000</v>
      </c>
    </row>
    <row r="2642" spans="1:11" x14ac:dyDescent="0.25">
      <c r="A2642">
        <v>2637</v>
      </c>
      <c r="B2642" t="s">
        <v>7090</v>
      </c>
      <c r="C2642" t="s">
        <v>7091</v>
      </c>
      <c r="D2642" t="s">
        <v>7088</v>
      </c>
      <c r="E2642" t="s">
        <v>7092</v>
      </c>
      <c r="F2642" s="40">
        <v>45271</v>
      </c>
      <c r="G2642" t="s">
        <v>317</v>
      </c>
      <c r="H2642" t="s">
        <v>316</v>
      </c>
      <c r="I2642" t="s">
        <v>10</v>
      </c>
      <c r="J2642" s="35">
        <v>161000</v>
      </c>
      <c r="K2642" s="35">
        <v>-161000</v>
      </c>
    </row>
    <row r="2643" spans="1:11" x14ac:dyDescent="0.25">
      <c r="A2643">
        <v>2638</v>
      </c>
      <c r="B2643" t="s">
        <v>1580</v>
      </c>
      <c r="C2643" t="s">
        <v>7093</v>
      </c>
      <c r="D2643" t="s">
        <v>7094</v>
      </c>
      <c r="E2643" t="s">
        <v>7095</v>
      </c>
      <c r="F2643" s="40">
        <v>45271</v>
      </c>
      <c r="G2643" t="s">
        <v>497</v>
      </c>
      <c r="H2643" t="s">
        <v>496</v>
      </c>
      <c r="I2643" t="s">
        <v>9</v>
      </c>
      <c r="J2643" s="35">
        <v>91000</v>
      </c>
      <c r="K2643" s="35">
        <v>868000</v>
      </c>
    </row>
    <row r="2644" spans="1:11" x14ac:dyDescent="0.25">
      <c r="A2644">
        <v>2639</v>
      </c>
      <c r="B2644" t="s">
        <v>1580</v>
      </c>
      <c r="C2644" t="s">
        <v>7096</v>
      </c>
      <c r="D2644" t="s">
        <v>7094</v>
      </c>
      <c r="E2644" t="s">
        <v>7097</v>
      </c>
      <c r="F2644" s="40">
        <v>45271</v>
      </c>
      <c r="G2644" t="s">
        <v>497</v>
      </c>
      <c r="H2644" t="s">
        <v>496</v>
      </c>
      <c r="I2644" t="s">
        <v>9</v>
      </c>
      <c r="J2644" s="35">
        <v>27000</v>
      </c>
      <c r="K2644" s="35">
        <v>831000</v>
      </c>
    </row>
    <row r="2645" spans="1:11" x14ac:dyDescent="0.25">
      <c r="A2645">
        <v>2640</v>
      </c>
      <c r="B2645" t="s">
        <v>6201</v>
      </c>
      <c r="C2645" t="s">
        <v>7098</v>
      </c>
      <c r="D2645" t="s">
        <v>7099</v>
      </c>
      <c r="E2645" t="s">
        <v>7100</v>
      </c>
      <c r="F2645" s="40">
        <v>45271</v>
      </c>
      <c r="G2645" t="s">
        <v>445</v>
      </c>
      <c r="H2645" t="s">
        <v>444</v>
      </c>
      <c r="I2645" t="s">
        <v>10</v>
      </c>
      <c r="J2645" s="35">
        <v>85000</v>
      </c>
      <c r="K2645" s="35">
        <v>-85000</v>
      </c>
    </row>
    <row r="2646" spans="1:11" x14ac:dyDescent="0.25">
      <c r="A2646">
        <v>2641</v>
      </c>
      <c r="B2646" t="s">
        <v>7101</v>
      </c>
      <c r="C2646" t="s">
        <v>7102</v>
      </c>
      <c r="D2646" t="s">
        <v>7103</v>
      </c>
      <c r="E2646" t="s">
        <v>7104</v>
      </c>
      <c r="F2646" s="40">
        <v>45271</v>
      </c>
      <c r="G2646" t="s">
        <v>163</v>
      </c>
      <c r="H2646" t="s">
        <v>162</v>
      </c>
      <c r="I2646" t="s">
        <v>10</v>
      </c>
      <c r="J2646" s="35">
        <v>225000</v>
      </c>
      <c r="K2646" s="35">
        <v>-225000</v>
      </c>
    </row>
  </sheetData>
  <pageMargins left="0.7" right="0.7" top="0.75" bottom="0.75" header="0.3" footer="0.3"/>
  <pageSetup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0]!home">
                <anchor moveWithCells="1" sizeWithCells="1">
                  <from>
                    <xdr:col>0</xdr:col>
                    <xdr:colOff>9525</xdr:colOff>
                    <xdr:row>1</xdr:row>
                    <xdr:rowOff>28575</xdr:rowOff>
                  </from>
                  <to>
                    <xdr:col>2</xdr:col>
                    <xdr:colOff>228600</xdr:colOff>
                    <xdr:row>1</xdr:row>
                    <xdr:rowOff>600075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/>
  <dimension ref="A1:V1220"/>
  <sheetViews>
    <sheetView showGridLines="0" showRowColHeaders="0" workbookViewId="0">
      <selection activeCell="I22" sqref="I22"/>
    </sheetView>
  </sheetViews>
  <sheetFormatPr defaultRowHeight="15" x14ac:dyDescent="0.25"/>
  <cols>
    <col min="1" max="1" width="9.140625" style="112"/>
    <col min="2" max="2" width="9.140625" style="65"/>
    <col min="3" max="3" width="7.140625" style="79" customWidth="1"/>
    <col min="4" max="4" width="0" style="79" hidden="1" customWidth="1"/>
    <col min="5" max="5" width="10.140625" style="65" hidden="1" customWidth="1"/>
    <col min="6" max="6" width="20" style="65" hidden="1" customWidth="1"/>
    <col min="7" max="7" width="4" style="83" customWidth="1"/>
    <col min="8" max="8" width="10.42578125" style="83" customWidth="1"/>
    <col min="9" max="9" width="22.28515625" style="65" customWidth="1"/>
    <col min="10" max="15" width="7.7109375" style="65" customWidth="1"/>
    <col min="16" max="16" width="2.28515625" style="65" customWidth="1"/>
    <col min="17" max="17" width="9.140625" style="65"/>
    <col min="18" max="18" width="14.28515625" style="65" bestFit="1" customWidth="1"/>
    <col min="19" max="19" width="19.85546875" style="65" bestFit="1" customWidth="1"/>
    <col min="20" max="20" width="9.140625" style="65"/>
    <col min="21" max="21" width="11" style="65" bestFit="1" customWidth="1"/>
    <col min="22" max="22" width="9.42578125" style="65" bestFit="1" customWidth="1"/>
    <col min="23" max="16384" width="9.140625" style="65"/>
  </cols>
  <sheetData>
    <row r="1" spans="1:22" s="99" customFormat="1" ht="9.9499999999999993" customHeight="1" thickTop="1" x14ac:dyDescent="0.25">
      <c r="A1" s="109"/>
      <c r="C1" s="98"/>
      <c r="D1" s="98"/>
      <c r="G1" s="100"/>
      <c r="H1" s="100"/>
    </row>
    <row r="2" spans="1:22" s="77" customFormat="1" ht="50.1" customHeight="1" x14ac:dyDescent="0.25">
      <c r="A2" s="110"/>
      <c r="C2" s="76"/>
      <c r="D2" s="76"/>
      <c r="G2" s="78"/>
      <c r="H2" s="78"/>
    </row>
    <row r="3" spans="1:22" s="96" customFormat="1" ht="9.9499999999999993" customHeight="1" thickBot="1" x14ac:dyDescent="0.3">
      <c r="A3" s="111"/>
      <c r="C3" s="95"/>
      <c r="D3" s="95"/>
      <c r="G3" s="97"/>
      <c r="H3" s="97"/>
    </row>
    <row r="4" spans="1:22" ht="15.75" thickTop="1" x14ac:dyDescent="0.25">
      <c r="G4" s="80"/>
      <c r="H4" s="80"/>
    </row>
    <row r="5" spans="1:22" ht="24.95" customHeight="1" thickBot="1" x14ac:dyDescent="0.45">
      <c r="C5" s="166" t="str">
        <f>UPPER(Setting!C11)</f>
        <v>SMK KAUTSAR KARANG PUCUNG</v>
      </c>
      <c r="D5" s="166"/>
      <c r="E5" s="166"/>
      <c r="F5" s="166"/>
      <c r="G5" s="166"/>
      <c r="H5" s="166"/>
      <c r="I5" s="166"/>
      <c r="J5" s="166"/>
      <c r="K5" s="166"/>
      <c r="L5" s="166"/>
      <c r="M5" s="166"/>
      <c r="N5" s="166"/>
      <c r="O5" s="166"/>
      <c r="Q5" s="81" t="s">
        <v>5</v>
      </c>
      <c r="R5" s="80"/>
      <c r="S5" s="104" t="s">
        <v>303</v>
      </c>
      <c r="U5" s="162" t="s">
        <v>25</v>
      </c>
      <c r="V5" s="162"/>
    </row>
    <row r="6" spans="1:22" x14ac:dyDescent="0.25">
      <c r="C6" s="167" t="str">
        <f>Setting!C12</f>
        <v>Jl. Diponegoro No. 29 Karang Pucung Kec. Way Sulan Lampung Selatan</v>
      </c>
      <c r="D6" s="167"/>
      <c r="E6" s="167"/>
      <c r="F6" s="167"/>
      <c r="G6" s="167"/>
      <c r="H6" s="167"/>
      <c r="I6" s="167"/>
      <c r="J6" s="167"/>
      <c r="K6" s="167"/>
      <c r="L6" s="167"/>
      <c r="M6" s="167"/>
      <c r="N6" s="167"/>
      <c r="O6" s="167"/>
      <c r="U6" s="101" t="str">
        <f>Setting!B6</f>
        <v>Setor Tunai</v>
      </c>
      <c r="V6" s="101" t="str">
        <f>S5&amp;"."&amp;Setting!C6</f>
        <v>A.120.SRT</v>
      </c>
    </row>
    <row r="7" spans="1:22" ht="24.95" customHeight="1" thickBot="1" x14ac:dyDescent="0.35">
      <c r="C7" s="82" t="str">
        <f>"Nama Nasabah : "&amp;VLOOKUP(S5,'Master Nasabah'!$B$14:$E$400000,2,FALSE)</f>
        <v>Nama Nasabah : INDAH FITRIANI</v>
      </c>
      <c r="Q7" s="81" t="s">
        <v>6</v>
      </c>
      <c r="S7" s="103" t="str">
        <f>VLOOKUP(S5,'Master Nasabah'!$B$14:$E$400000,2,FALSE)</f>
        <v>INDAH FITRIANI</v>
      </c>
      <c r="U7" s="101" t="str">
        <f>Setting!B7</f>
        <v xml:space="preserve">Penarikan </v>
      </c>
      <c r="V7" s="101" t="str">
        <f>S5&amp;"."&amp;Setting!C7</f>
        <v>A.120.TRK</v>
      </c>
    </row>
    <row r="9" spans="1:22" ht="16.5" thickBot="1" x14ac:dyDescent="0.3">
      <c r="C9" s="84" t="s">
        <v>36</v>
      </c>
      <c r="G9" s="80"/>
      <c r="H9" s="80"/>
      <c r="T9" s="102"/>
      <c r="U9" s="102"/>
    </row>
    <row r="10" spans="1:22" s="87" customFormat="1" ht="24" customHeight="1" thickTop="1" thickBot="1" x14ac:dyDescent="0.3">
      <c r="A10" s="114" t="s">
        <v>40</v>
      </c>
      <c r="C10" s="85" t="s">
        <v>0</v>
      </c>
      <c r="D10" s="85" t="s">
        <v>0</v>
      </c>
      <c r="E10" s="85" t="s">
        <v>33</v>
      </c>
      <c r="F10" s="86" t="s">
        <v>32</v>
      </c>
      <c r="G10" s="163" t="s">
        <v>30</v>
      </c>
      <c r="H10" s="164"/>
      <c r="I10" s="85" t="s">
        <v>26</v>
      </c>
      <c r="J10" s="165" t="s">
        <v>27</v>
      </c>
      <c r="K10" s="165"/>
      <c r="L10" s="165" t="s">
        <v>28</v>
      </c>
      <c r="M10" s="165"/>
      <c r="N10" s="165" t="s">
        <v>29</v>
      </c>
      <c r="O10" s="165"/>
      <c r="R10" s="88"/>
      <c r="S10" s="88"/>
    </row>
    <row r="11" spans="1:22" x14ac:dyDescent="0.25">
      <c r="A11" s="115" t="str">
        <f>IF(C11="","","P")</f>
        <v>P</v>
      </c>
      <c r="C11" s="89">
        <f>IF(I11="","",D11)</f>
        <v>1</v>
      </c>
      <c r="D11" s="89">
        <v>1</v>
      </c>
      <c r="E11" s="90" t="str">
        <f>$S$5&amp;"."&amp;D11</f>
        <v>A.120.1</v>
      </c>
      <c r="F11" s="90" t="str">
        <f>IF(G11="","",$S$5&amp;"."&amp;D11&amp;"."&amp;VLOOKUP(I11,Setting!$B$6:$C$7,2,FALSE)&amp;"."&amp;DAY(G11)&amp;"."&amp;MONTH(G11)&amp;"."&amp;YEAR(G11))</f>
        <v>A.120.1.SRT.12.9.2023</v>
      </c>
      <c r="G11" s="158">
        <f>IFERROR(VLOOKUP(E11,'Db Transaksi'!$C$6:$K$400000,4,FALSE),"")</f>
        <v>45181</v>
      </c>
      <c r="H11" s="158"/>
      <c r="I11" s="91" t="str">
        <f>IFERROR(VLOOKUP(E11,'Db Transaksi'!$C$6:$K$400000,7,FALSE),"")</f>
        <v>Setor Tunai</v>
      </c>
      <c r="J11" s="159">
        <f>IFERROR(IF(I11=$U$6,VLOOKUP(F11,'Db Transaksi'!$E$6:$J$400000,6,FALSE),0),0)</f>
        <v>10000</v>
      </c>
      <c r="K11" s="159"/>
      <c r="L11" s="159">
        <f>IFERROR(IF(I11=$U$7,VLOOKUP(F11,'Db Transaksi'!$E$6:$J$400000,6,FALSE),0),0)</f>
        <v>0</v>
      </c>
      <c r="M11" s="159"/>
      <c r="N11" s="160" t="s">
        <v>19</v>
      </c>
      <c r="O11" s="161"/>
    </row>
    <row r="12" spans="1:22" x14ac:dyDescent="0.25">
      <c r="A12" s="115" t="str">
        <f t="shared" ref="A12:A75" si="0">IF(C12="","","P")</f>
        <v>P</v>
      </c>
      <c r="C12" s="92">
        <f t="shared" ref="C12:C13" si="1">IF(I12="","",D12)</f>
        <v>2</v>
      </c>
      <c r="D12" s="92">
        <v>2</v>
      </c>
      <c r="E12" s="93" t="str">
        <f>$S$5&amp;"."&amp;D12</f>
        <v>A.120.2</v>
      </c>
      <c r="F12" s="93" t="str">
        <f>IF(G12="","",$S$5&amp;"."&amp;D12&amp;"."&amp;VLOOKUP(I12,Setting!$B$6:$C$7,2,FALSE)&amp;"."&amp;DAY(G12)&amp;"."&amp;MONTH(G12)&amp;"."&amp;YEAR(G12))</f>
        <v>A.120.2.SRT.14.9.2023</v>
      </c>
      <c r="G12" s="154">
        <f>IFERROR(VLOOKUP(E12,'Db Transaksi'!$C$6:$K$400000,4,FALSE),"")</f>
        <v>45183</v>
      </c>
      <c r="H12" s="154"/>
      <c r="I12" s="94" t="str">
        <f>IFERROR(VLOOKUP(E12,'Db Transaksi'!$C$6:$K$400000,7,FALSE),"")</f>
        <v>Setor Tunai</v>
      </c>
      <c r="J12" s="155">
        <f>IFERROR(IF(I12=$U$6,VLOOKUP(F12,'Db Transaksi'!$E$6:$J$400000,6,FALSE),0),0)</f>
        <v>10000</v>
      </c>
      <c r="K12" s="155"/>
      <c r="L12" s="155">
        <f>IFERROR(IF(I12=$U$7,VLOOKUP(F12,'Db Transaksi'!$E$6:$J$400000,6,FALSE),0),0)</f>
        <v>0</v>
      </c>
      <c r="M12" s="155"/>
      <c r="N12" s="156" t="e">
        <f>N11+J12-L12</f>
        <v>#VALUE!</v>
      </c>
      <c r="O12" s="157"/>
    </row>
    <row r="13" spans="1:22" x14ac:dyDescent="0.25">
      <c r="A13" s="115" t="str">
        <f t="shared" si="0"/>
        <v>P</v>
      </c>
      <c r="C13" s="92">
        <f t="shared" si="1"/>
        <v>3</v>
      </c>
      <c r="D13" s="92">
        <v>3</v>
      </c>
      <c r="E13" s="93" t="str">
        <f>$S$5&amp;"."&amp;D13</f>
        <v>A.120.3</v>
      </c>
      <c r="F13" s="93" t="str">
        <f>IF(G13="","",$S$5&amp;"."&amp;D13&amp;"."&amp;VLOOKUP(I13,Setting!$B$6:$C$7,2,FALSE)&amp;"."&amp;DAY(G13)&amp;"."&amp;MONTH(G13)&amp;"."&amp;YEAR(G13))</f>
        <v>A.120.3.SRT.5.10.2023</v>
      </c>
      <c r="G13" s="154">
        <f>IFERROR(VLOOKUP(E13,'Db Transaksi'!$C$6:$K$400000,4,FALSE),"")</f>
        <v>45204</v>
      </c>
      <c r="H13" s="154"/>
      <c r="I13" s="94" t="str">
        <f>IFERROR(VLOOKUP(E13,'Db Transaksi'!$C$6:$K$400000,7,FALSE),"")</f>
        <v>Setor Tunai</v>
      </c>
      <c r="J13" s="155">
        <f>IFERROR(IF(I13=$U$6,VLOOKUP(F13,'Db Transaksi'!$E$6:$J$400000,6,FALSE),0),0)</f>
        <v>30000</v>
      </c>
      <c r="K13" s="155"/>
      <c r="L13" s="155">
        <f>IFERROR(IF(I13=$U$7,VLOOKUP(F13,'Db Transaksi'!$E$6:$J$400000,6,FALSE),0),0)</f>
        <v>0</v>
      </c>
      <c r="M13" s="155"/>
      <c r="N13" s="156" t="e">
        <f>N12+J13-L13</f>
        <v>#VALUE!</v>
      </c>
      <c r="O13" s="157"/>
    </row>
    <row r="14" spans="1:22" x14ac:dyDescent="0.25">
      <c r="A14" s="115" t="str">
        <f t="shared" si="0"/>
        <v>P</v>
      </c>
      <c r="C14" s="92">
        <f t="shared" ref="C14:C22" si="2">IF(I14="","",D14)</f>
        <v>4</v>
      </c>
      <c r="D14" s="92">
        <v>4</v>
      </c>
      <c r="E14" s="93" t="str">
        <f t="shared" ref="E14:E66" si="3">$S$5&amp;"."&amp;D14</f>
        <v>A.120.4</v>
      </c>
      <c r="F14" s="93" t="str">
        <f>IF(G14="","",$S$5&amp;"."&amp;D14&amp;"."&amp;VLOOKUP(I14,Setting!$B$6:$C$7,2,FALSE)&amp;"."&amp;DAY(G14)&amp;"."&amp;MONTH(G14)&amp;"."&amp;YEAR(G14))</f>
        <v>A.120.4.SRT.11.10.2023</v>
      </c>
      <c r="G14" s="154">
        <f>IFERROR(VLOOKUP(E14,'Db Transaksi'!$C$6:$K$400000,4,FALSE),"")</f>
        <v>45210</v>
      </c>
      <c r="H14" s="154"/>
      <c r="I14" s="94" t="str">
        <f>IFERROR(VLOOKUP(E14,'Db Transaksi'!$C$6:$K$400000,7,FALSE),"")</f>
        <v>Setor Tunai</v>
      </c>
      <c r="J14" s="155">
        <f>IFERROR(IF(I14=$U$6,VLOOKUP(F14,'Db Transaksi'!$E$6:$J$400000,6,FALSE),0),0)</f>
        <v>20000</v>
      </c>
      <c r="K14" s="155"/>
      <c r="L14" s="155">
        <f>IFERROR(IF(I14=$U$7,VLOOKUP(F14,'Db Transaksi'!$E$6:$J$400000,6,FALSE),0),0)</f>
        <v>0</v>
      </c>
      <c r="M14" s="155"/>
      <c r="N14" s="156" t="e">
        <f t="shared" ref="N14:N22" si="4">N13+J14-L14</f>
        <v>#VALUE!</v>
      </c>
      <c r="O14" s="157"/>
    </row>
    <row r="15" spans="1:22" x14ac:dyDescent="0.25">
      <c r="A15" s="115" t="str">
        <f t="shared" si="0"/>
        <v>P</v>
      </c>
      <c r="C15" s="92">
        <f t="shared" si="2"/>
        <v>5</v>
      </c>
      <c r="D15" s="92">
        <v>5</v>
      </c>
      <c r="E15" s="93" t="str">
        <f t="shared" si="3"/>
        <v>A.120.5</v>
      </c>
      <c r="F15" s="93" t="str">
        <f>IF(G15="","",$S$5&amp;"."&amp;D15&amp;"."&amp;VLOOKUP(I15,Setting!$B$6:$C$7,2,FALSE)&amp;"."&amp;DAY(G15)&amp;"."&amp;MONTH(G15)&amp;"."&amp;YEAR(G15))</f>
        <v>A.120.5.SRT.18.10.2023</v>
      </c>
      <c r="G15" s="154">
        <f>IFERROR(VLOOKUP(E15,'Db Transaksi'!$C$6:$K$400000,4,FALSE),"")</f>
        <v>45217</v>
      </c>
      <c r="H15" s="154"/>
      <c r="I15" s="94" t="str">
        <f>IFERROR(VLOOKUP(E15,'Db Transaksi'!$C$6:$K$400000,7,FALSE),"")</f>
        <v>Setor Tunai</v>
      </c>
      <c r="J15" s="155">
        <f>IFERROR(IF(I15=$U$6,VLOOKUP(F15,'Db Transaksi'!$E$6:$J$400000,6,FALSE),0),0)</f>
        <v>80000</v>
      </c>
      <c r="K15" s="155"/>
      <c r="L15" s="155">
        <f>IFERROR(IF(I15=$U$7,VLOOKUP(F15,'Db Transaksi'!$E$6:$J$400000,6,FALSE),0),0)</f>
        <v>0</v>
      </c>
      <c r="M15" s="155"/>
      <c r="N15" s="156" t="e">
        <f t="shared" si="4"/>
        <v>#VALUE!</v>
      </c>
      <c r="O15" s="157"/>
    </row>
    <row r="16" spans="1:22" x14ac:dyDescent="0.25">
      <c r="A16" s="115" t="str">
        <f t="shared" si="0"/>
        <v>P</v>
      </c>
      <c r="C16" s="92">
        <f t="shared" si="2"/>
        <v>6</v>
      </c>
      <c r="D16" s="92">
        <v>6</v>
      </c>
      <c r="E16" s="93" t="str">
        <f t="shared" si="3"/>
        <v>A.120.6</v>
      </c>
      <c r="F16" s="93" t="str">
        <f>IF(G16="","",$S$5&amp;"."&amp;D16&amp;"."&amp;VLOOKUP(I16,Setting!$B$6:$C$7,2,FALSE)&amp;"."&amp;DAY(G16)&amp;"."&amp;MONTH(G16)&amp;"."&amp;YEAR(G16))</f>
        <v>A.120.6.SRT.25.10.2023</v>
      </c>
      <c r="G16" s="154">
        <f>IFERROR(VLOOKUP(E16,'Db Transaksi'!$C$6:$K$400000,4,FALSE),"")</f>
        <v>45224</v>
      </c>
      <c r="H16" s="154"/>
      <c r="I16" s="94" t="str">
        <f>IFERROR(VLOOKUP(E16,'Db Transaksi'!$C$6:$K$400000,7,FALSE),"")</f>
        <v>Setor Tunai</v>
      </c>
      <c r="J16" s="155">
        <f>IFERROR(IF(I16=$U$6,VLOOKUP(F16,'Db Transaksi'!$E$6:$J$400000,6,FALSE),0),0)</f>
        <v>60000</v>
      </c>
      <c r="K16" s="155"/>
      <c r="L16" s="155">
        <f>IFERROR(IF(I16=$U$7,VLOOKUP(F16,'Db Transaksi'!$E$6:$J$400000,6,FALSE),0),0)</f>
        <v>0</v>
      </c>
      <c r="M16" s="155"/>
      <c r="N16" s="156" t="e">
        <f t="shared" si="4"/>
        <v>#VALUE!</v>
      </c>
      <c r="O16" s="157"/>
    </row>
    <row r="17" spans="1:15" x14ac:dyDescent="0.25">
      <c r="A17" s="115" t="str">
        <f t="shared" si="0"/>
        <v>P</v>
      </c>
      <c r="C17" s="92">
        <f t="shared" si="2"/>
        <v>7</v>
      </c>
      <c r="D17" s="92">
        <v>7</v>
      </c>
      <c r="E17" s="93" t="str">
        <f t="shared" si="3"/>
        <v>A.120.7</v>
      </c>
      <c r="F17" s="93" t="str">
        <f>IF(G17="","",$S$5&amp;"."&amp;D17&amp;"."&amp;VLOOKUP(I17,Setting!$B$6:$C$7,2,FALSE)&amp;"."&amp;DAY(G17)&amp;"."&amp;MONTH(G17)&amp;"."&amp;YEAR(G17))</f>
        <v>A.120.7.SRT.30.10.2023</v>
      </c>
      <c r="G17" s="154">
        <f>IFERROR(VLOOKUP(E17,'Db Transaksi'!$C$6:$K$400000,4,FALSE),"")</f>
        <v>45229</v>
      </c>
      <c r="H17" s="154"/>
      <c r="I17" s="94" t="str">
        <f>IFERROR(VLOOKUP(E17,'Db Transaksi'!$C$6:$K$400000,7,FALSE),"")</f>
        <v>Setor Tunai</v>
      </c>
      <c r="J17" s="155">
        <f>IFERROR(IF(I17=$U$6,VLOOKUP(F17,'Db Transaksi'!$E$6:$J$400000,6,FALSE),0),0)</f>
        <v>10000</v>
      </c>
      <c r="K17" s="155"/>
      <c r="L17" s="155">
        <f>IFERROR(IF(I17=$U$7,VLOOKUP(F17,'Db Transaksi'!$E$6:$J$400000,6,FALSE),0),0)</f>
        <v>0</v>
      </c>
      <c r="M17" s="155"/>
      <c r="N17" s="156" t="e">
        <f t="shared" si="4"/>
        <v>#VALUE!</v>
      </c>
      <c r="O17" s="157"/>
    </row>
    <row r="18" spans="1:15" x14ac:dyDescent="0.25">
      <c r="A18" s="115" t="str">
        <f t="shared" si="0"/>
        <v>P</v>
      </c>
      <c r="C18" s="92">
        <f t="shared" si="2"/>
        <v>8</v>
      </c>
      <c r="D18" s="92">
        <v>8</v>
      </c>
      <c r="E18" s="93" t="str">
        <f t="shared" si="3"/>
        <v>A.120.8</v>
      </c>
      <c r="F18" s="93" t="str">
        <f>IF(G18="","",$S$5&amp;"."&amp;D18&amp;"."&amp;VLOOKUP(I18,Setting!$B$6:$C$7,2,FALSE)&amp;"."&amp;DAY(G18)&amp;"."&amp;MONTH(G18)&amp;"."&amp;YEAR(G18))</f>
        <v>A.120.8.SRT.6.11.2023</v>
      </c>
      <c r="G18" s="154">
        <f>IFERROR(VLOOKUP(E18,'Db Transaksi'!$C$6:$K$400000,4,FALSE),"")</f>
        <v>45236</v>
      </c>
      <c r="H18" s="154"/>
      <c r="I18" s="94" t="str">
        <f>IFERROR(VLOOKUP(E18,'Db Transaksi'!$C$6:$K$400000,7,FALSE),"")</f>
        <v>Setor Tunai</v>
      </c>
      <c r="J18" s="155">
        <f>IFERROR(IF(I18=$U$6,VLOOKUP(F18,'Db Transaksi'!$E$6:$J$400000,6,FALSE),0),0)</f>
        <v>10000</v>
      </c>
      <c r="K18" s="155"/>
      <c r="L18" s="155">
        <f>IFERROR(IF(I18=$U$7,VLOOKUP(F18,'Db Transaksi'!$E$6:$J$400000,6,FALSE),0),0)</f>
        <v>0</v>
      </c>
      <c r="M18" s="155"/>
      <c r="N18" s="156" t="e">
        <f t="shared" si="4"/>
        <v>#VALUE!</v>
      </c>
      <c r="O18" s="157"/>
    </row>
    <row r="19" spans="1:15" x14ac:dyDescent="0.25">
      <c r="A19" s="115" t="str">
        <f t="shared" si="0"/>
        <v>P</v>
      </c>
      <c r="C19" s="92">
        <f t="shared" si="2"/>
        <v>9</v>
      </c>
      <c r="D19" s="92">
        <v>9</v>
      </c>
      <c r="E19" s="93" t="str">
        <f t="shared" si="3"/>
        <v>A.120.9</v>
      </c>
      <c r="F19" s="93" t="str">
        <f>IF(G19="","",$S$5&amp;"."&amp;D19&amp;"."&amp;VLOOKUP(I19,Setting!$B$6:$C$7,2,FALSE)&amp;"."&amp;DAY(G19)&amp;"."&amp;MONTH(G19)&amp;"."&amp;YEAR(G19))</f>
        <v>A.120.9.SRT.14.11.2023</v>
      </c>
      <c r="G19" s="154">
        <f>IFERROR(VLOOKUP(E19,'Db Transaksi'!$C$6:$K$400000,4,FALSE),"")</f>
        <v>45244</v>
      </c>
      <c r="H19" s="154"/>
      <c r="I19" s="94" t="str">
        <f>IFERROR(VLOOKUP(E19,'Db Transaksi'!$C$6:$K$400000,7,FALSE),"")</f>
        <v>Setor Tunai</v>
      </c>
      <c r="J19" s="155">
        <f>IFERROR(IF(I19=$U$6,VLOOKUP(F19,'Db Transaksi'!$E$6:$J$400000,6,FALSE),0),0)</f>
        <v>100000</v>
      </c>
      <c r="K19" s="155"/>
      <c r="L19" s="155">
        <f>IFERROR(IF(I19=$U$7,VLOOKUP(F19,'Db Transaksi'!$E$6:$J$400000,6,FALSE),0),0)</f>
        <v>0</v>
      </c>
      <c r="M19" s="155"/>
      <c r="N19" s="156" t="e">
        <f t="shared" si="4"/>
        <v>#VALUE!</v>
      </c>
      <c r="O19" s="157"/>
    </row>
    <row r="20" spans="1:15" x14ac:dyDescent="0.25">
      <c r="A20" s="115" t="str">
        <f t="shared" si="0"/>
        <v>P</v>
      </c>
      <c r="C20" s="92">
        <f t="shared" si="2"/>
        <v>10</v>
      </c>
      <c r="D20" s="92">
        <v>10</v>
      </c>
      <c r="E20" s="93" t="str">
        <f t="shared" si="3"/>
        <v>A.120.10</v>
      </c>
      <c r="F20" s="93" t="str">
        <f>IF(G20="","",$S$5&amp;"."&amp;D20&amp;"."&amp;VLOOKUP(I20,Setting!$B$6:$C$7,2,FALSE)&amp;"."&amp;DAY(G20)&amp;"."&amp;MONTH(G20)&amp;"."&amp;YEAR(G20))</f>
        <v>A.120.10.SRT.18.11.2023</v>
      </c>
      <c r="G20" s="154">
        <f>IFERROR(VLOOKUP(E20,'Db Transaksi'!$C$6:$K$400000,4,FALSE),"")</f>
        <v>45248</v>
      </c>
      <c r="H20" s="154"/>
      <c r="I20" s="94" t="str">
        <f>IFERROR(VLOOKUP(E20,'Db Transaksi'!$C$6:$K$400000,7,FALSE),"")</f>
        <v>Setor Tunai</v>
      </c>
      <c r="J20" s="155">
        <f>IFERROR(IF(I20=$U$6,VLOOKUP(F20,'Db Transaksi'!$E$6:$J$400000,6,FALSE),0),0)</f>
        <v>190000</v>
      </c>
      <c r="K20" s="155"/>
      <c r="L20" s="155">
        <f>IFERROR(IF(I20=$U$7,VLOOKUP(F20,'Db Transaksi'!$E$6:$J$400000,6,FALSE),0),0)</f>
        <v>0</v>
      </c>
      <c r="M20" s="155"/>
      <c r="N20" s="156" t="e">
        <f t="shared" si="4"/>
        <v>#VALUE!</v>
      </c>
      <c r="O20" s="157"/>
    </row>
    <row r="21" spans="1:15" x14ac:dyDescent="0.25">
      <c r="A21" s="115" t="str">
        <f t="shared" si="0"/>
        <v>P</v>
      </c>
      <c r="C21" s="92">
        <f t="shared" si="2"/>
        <v>11</v>
      </c>
      <c r="D21" s="92">
        <v>11</v>
      </c>
      <c r="E21" s="93" t="str">
        <f t="shared" si="3"/>
        <v>A.120.11</v>
      </c>
      <c r="F21" s="93" t="str">
        <f>IF(G21="","",$S$5&amp;"."&amp;D21&amp;"."&amp;VLOOKUP(I21,Setting!$B$6:$C$7,2,FALSE)&amp;"."&amp;DAY(G21)&amp;"."&amp;MONTH(G21)&amp;"."&amp;YEAR(G21))</f>
        <v>A.120.11.TRK.21.11.2023</v>
      </c>
      <c r="G21" s="154">
        <f>IFERROR(VLOOKUP(E21,'Db Transaksi'!$C$6:$K$400000,4,FALSE),"")</f>
        <v>45251</v>
      </c>
      <c r="H21" s="154"/>
      <c r="I21" s="94" t="str">
        <f>IFERROR(VLOOKUP(E21,'Db Transaksi'!$C$6:$K$400000,7,FALSE),"")</f>
        <v xml:space="preserve">Penarikan </v>
      </c>
      <c r="J21" s="155">
        <f>IFERROR(IF(I21=$U$6,VLOOKUP(F21,'Db Transaksi'!$E$6:$J$400000,6,FALSE),0),0)</f>
        <v>0</v>
      </c>
      <c r="K21" s="155"/>
      <c r="L21" s="155">
        <f>IFERROR(IF(I21=$U$7,VLOOKUP(F21,'Db Transaksi'!$E$6:$J$400000,6,FALSE),0),0)</f>
        <v>520000</v>
      </c>
      <c r="M21" s="155"/>
      <c r="N21" s="156" t="e">
        <f t="shared" si="4"/>
        <v>#VALUE!</v>
      </c>
      <c r="O21" s="157"/>
    </row>
    <row r="22" spans="1:15" x14ac:dyDescent="0.25">
      <c r="A22" s="115" t="str">
        <f t="shared" si="0"/>
        <v/>
      </c>
      <c r="C22" s="92" t="str">
        <f t="shared" si="2"/>
        <v/>
      </c>
      <c r="D22" s="92">
        <v>12</v>
      </c>
      <c r="E22" s="93" t="str">
        <f t="shared" si="3"/>
        <v>A.120.12</v>
      </c>
      <c r="F22" s="93" t="str">
        <f>IF(G22="","",$S$5&amp;"."&amp;D22&amp;"."&amp;VLOOKUP(I22,Setting!$B$6:$C$7,2,FALSE)&amp;"."&amp;DAY(G22)&amp;"."&amp;MONTH(G22)&amp;"."&amp;YEAR(G22))</f>
        <v/>
      </c>
      <c r="G22" s="154" t="str">
        <f>IFERROR(VLOOKUP(E22,'Db Transaksi'!$C$6:$K$400000,4,FALSE),"")</f>
        <v/>
      </c>
      <c r="H22" s="154"/>
      <c r="I22" s="94" t="str">
        <f>IFERROR(VLOOKUP(E22,'Db Transaksi'!$C$6:$K$400000,7,FALSE),"")</f>
        <v/>
      </c>
      <c r="J22" s="155">
        <f>IFERROR(IF(I22=$U$6,VLOOKUP(F22,'Db Transaksi'!$E$6:$J$400000,6,FALSE),0),0)</f>
        <v>0</v>
      </c>
      <c r="K22" s="155"/>
      <c r="L22" s="155">
        <f>IFERROR(IF(I22=$U$7,VLOOKUP(F22,'Db Transaksi'!$E$6:$J$400000,6,FALSE),0),0)</f>
        <v>0</v>
      </c>
      <c r="M22" s="155"/>
      <c r="N22" s="156" t="e">
        <f t="shared" si="4"/>
        <v>#VALUE!</v>
      </c>
      <c r="O22" s="157"/>
    </row>
    <row r="23" spans="1:15" x14ac:dyDescent="0.25">
      <c r="A23" s="115" t="str">
        <f t="shared" si="0"/>
        <v/>
      </c>
      <c r="C23" s="92" t="str">
        <f t="shared" ref="C23:C49" si="5">IF(I23="","",D23)</f>
        <v/>
      </c>
      <c r="D23" s="92">
        <v>13</v>
      </c>
      <c r="E23" s="93" t="str">
        <f t="shared" si="3"/>
        <v>A.120.13</v>
      </c>
      <c r="F23" s="93" t="str">
        <f>IF(G23="","",$S$5&amp;"."&amp;D23&amp;"."&amp;VLOOKUP(I23,Setting!$B$6:$C$7,2,FALSE)&amp;"."&amp;DAY(G23)&amp;"."&amp;MONTH(G23)&amp;"."&amp;YEAR(G23))</f>
        <v/>
      </c>
      <c r="G23" s="154" t="str">
        <f>IFERROR(VLOOKUP(E23,'Db Transaksi'!$C$6:$K$400000,4,FALSE),"")</f>
        <v/>
      </c>
      <c r="H23" s="154"/>
      <c r="I23" s="94" t="str">
        <f>IFERROR(VLOOKUP(E23,'Db Transaksi'!$C$6:$K$400000,7,FALSE),"")</f>
        <v/>
      </c>
      <c r="J23" s="155">
        <f>IFERROR(IF(I23=$U$6,VLOOKUP(F23,'Db Transaksi'!$E$6:$J$400000,6,FALSE),0),0)</f>
        <v>0</v>
      </c>
      <c r="K23" s="155"/>
      <c r="L23" s="155">
        <f>IFERROR(IF(I23=$U$7,VLOOKUP(F23,'Db Transaksi'!$E$6:$J$400000,6,FALSE),0),0)</f>
        <v>0</v>
      </c>
      <c r="M23" s="155"/>
      <c r="N23" s="156" t="e">
        <f t="shared" ref="N23:N39" si="6">N22+J23-L23</f>
        <v>#VALUE!</v>
      </c>
      <c r="O23" s="157"/>
    </row>
    <row r="24" spans="1:15" x14ac:dyDescent="0.25">
      <c r="A24" s="115" t="str">
        <f t="shared" si="0"/>
        <v/>
      </c>
      <c r="C24" s="92" t="str">
        <f t="shared" si="5"/>
        <v/>
      </c>
      <c r="D24" s="92">
        <v>14</v>
      </c>
      <c r="E24" s="93" t="str">
        <f t="shared" si="3"/>
        <v>A.120.14</v>
      </c>
      <c r="F24" s="93" t="str">
        <f>IF(G24="","",$S$5&amp;"."&amp;D24&amp;"."&amp;VLOOKUP(I24,Setting!$B$6:$C$7,2,FALSE)&amp;"."&amp;DAY(G24)&amp;"."&amp;MONTH(G24)&amp;"."&amp;YEAR(G24))</f>
        <v/>
      </c>
      <c r="G24" s="154" t="str">
        <f>IFERROR(VLOOKUP(E24,'Db Transaksi'!$C$6:$K$400000,4,FALSE),"")</f>
        <v/>
      </c>
      <c r="H24" s="154"/>
      <c r="I24" s="94" t="str">
        <f>IFERROR(VLOOKUP(E24,'Db Transaksi'!$C$6:$K$400000,7,FALSE),"")</f>
        <v/>
      </c>
      <c r="J24" s="155">
        <f>IFERROR(IF(I24=$U$6,VLOOKUP(F24,'Db Transaksi'!$E$6:$J$400000,6,FALSE),0),0)</f>
        <v>0</v>
      </c>
      <c r="K24" s="155"/>
      <c r="L24" s="155">
        <f>IFERROR(IF(I24=$U$7,VLOOKUP(F24,'Db Transaksi'!$E$6:$J$400000,6,FALSE),0),0)</f>
        <v>0</v>
      </c>
      <c r="M24" s="155"/>
      <c r="N24" s="156" t="e">
        <f t="shared" si="6"/>
        <v>#VALUE!</v>
      </c>
      <c r="O24" s="157"/>
    </row>
    <row r="25" spans="1:15" x14ac:dyDescent="0.25">
      <c r="A25" s="115" t="str">
        <f t="shared" si="0"/>
        <v/>
      </c>
      <c r="C25" s="92" t="str">
        <f t="shared" si="5"/>
        <v/>
      </c>
      <c r="D25" s="92">
        <v>15</v>
      </c>
      <c r="E25" s="93" t="str">
        <f t="shared" si="3"/>
        <v>A.120.15</v>
      </c>
      <c r="F25" s="93" t="str">
        <f>IF(G25="","",$S$5&amp;"."&amp;D25&amp;"."&amp;VLOOKUP(I25,Setting!$B$6:$C$7,2,FALSE)&amp;"."&amp;DAY(G25)&amp;"."&amp;MONTH(G25)&amp;"."&amp;YEAR(G25))</f>
        <v/>
      </c>
      <c r="G25" s="154" t="str">
        <f>IFERROR(VLOOKUP(E25,'Db Transaksi'!$C$6:$K$400000,4,FALSE),"")</f>
        <v/>
      </c>
      <c r="H25" s="154"/>
      <c r="I25" s="94" t="str">
        <f>IFERROR(VLOOKUP(E25,'Db Transaksi'!$C$6:$K$400000,7,FALSE),"")</f>
        <v/>
      </c>
      <c r="J25" s="155">
        <f>IFERROR(IF(I25=$U$6,VLOOKUP(F25,'Db Transaksi'!$E$6:$J$400000,6,FALSE),0),0)</f>
        <v>0</v>
      </c>
      <c r="K25" s="155"/>
      <c r="L25" s="155">
        <f>IFERROR(IF(I25=$U$7,VLOOKUP(F25,'Db Transaksi'!$E$6:$J$400000,6,FALSE),0),0)</f>
        <v>0</v>
      </c>
      <c r="M25" s="155"/>
      <c r="N25" s="156" t="e">
        <f t="shared" si="6"/>
        <v>#VALUE!</v>
      </c>
      <c r="O25" s="157"/>
    </row>
    <row r="26" spans="1:15" x14ac:dyDescent="0.25">
      <c r="A26" s="115" t="str">
        <f t="shared" si="0"/>
        <v/>
      </c>
      <c r="C26" s="92" t="str">
        <f t="shared" si="5"/>
        <v/>
      </c>
      <c r="D26" s="92">
        <v>16</v>
      </c>
      <c r="E26" s="93" t="str">
        <f t="shared" si="3"/>
        <v>A.120.16</v>
      </c>
      <c r="F26" s="93" t="str">
        <f>IF(G26="","",$S$5&amp;"."&amp;D26&amp;"."&amp;VLOOKUP(I26,Setting!$B$6:$C$7,2,FALSE)&amp;"."&amp;DAY(G26)&amp;"."&amp;MONTH(G26)&amp;"."&amp;YEAR(G26))</f>
        <v/>
      </c>
      <c r="G26" s="154" t="str">
        <f>IFERROR(VLOOKUP(E26,'Db Transaksi'!$C$6:$K$400000,4,FALSE),"")</f>
        <v/>
      </c>
      <c r="H26" s="154"/>
      <c r="I26" s="94" t="str">
        <f>IFERROR(VLOOKUP(E26,'Db Transaksi'!$C$6:$K$400000,7,FALSE),"")</f>
        <v/>
      </c>
      <c r="J26" s="155">
        <f>IFERROR(IF(I26=$U$6,VLOOKUP(F26,'Db Transaksi'!$E$6:$J$400000,6,FALSE),0),0)</f>
        <v>0</v>
      </c>
      <c r="K26" s="155"/>
      <c r="L26" s="155">
        <f>IFERROR(IF(I26=$U$7,VLOOKUP(F26,'Db Transaksi'!$E$6:$J$400000,6,FALSE),0),0)</f>
        <v>0</v>
      </c>
      <c r="M26" s="155"/>
      <c r="N26" s="156" t="e">
        <f t="shared" si="6"/>
        <v>#VALUE!</v>
      </c>
      <c r="O26" s="157"/>
    </row>
    <row r="27" spans="1:15" x14ac:dyDescent="0.25">
      <c r="A27" s="115" t="str">
        <f t="shared" si="0"/>
        <v/>
      </c>
      <c r="C27" s="92" t="str">
        <f t="shared" si="5"/>
        <v/>
      </c>
      <c r="D27" s="92">
        <v>17</v>
      </c>
      <c r="E27" s="93" t="str">
        <f t="shared" si="3"/>
        <v>A.120.17</v>
      </c>
      <c r="F27" s="93" t="str">
        <f>IF(G27="","",$S$5&amp;"."&amp;D27&amp;"."&amp;VLOOKUP(I27,Setting!$B$6:$C$7,2,FALSE)&amp;"."&amp;DAY(G27)&amp;"."&amp;MONTH(G27)&amp;"."&amp;YEAR(G27))</f>
        <v/>
      </c>
      <c r="G27" s="154" t="str">
        <f>IFERROR(VLOOKUP(E27,'Db Transaksi'!$C$6:$K$400000,4,FALSE),"")</f>
        <v/>
      </c>
      <c r="H27" s="154"/>
      <c r="I27" s="94" t="str">
        <f>IFERROR(VLOOKUP(E27,'Db Transaksi'!$C$6:$K$400000,7,FALSE),"")</f>
        <v/>
      </c>
      <c r="J27" s="155">
        <f>IFERROR(IF(I27=$U$6,VLOOKUP(F27,'Db Transaksi'!$E$6:$J$400000,6,FALSE),0),0)</f>
        <v>0</v>
      </c>
      <c r="K27" s="155"/>
      <c r="L27" s="155">
        <f>IFERROR(IF(I27=$U$7,VLOOKUP(F27,'Db Transaksi'!$E$6:$J$400000,6,FALSE),0),0)</f>
        <v>0</v>
      </c>
      <c r="M27" s="155"/>
      <c r="N27" s="156" t="e">
        <f t="shared" si="6"/>
        <v>#VALUE!</v>
      </c>
      <c r="O27" s="157"/>
    </row>
    <row r="28" spans="1:15" x14ac:dyDescent="0.25">
      <c r="A28" s="115" t="str">
        <f t="shared" si="0"/>
        <v/>
      </c>
      <c r="C28" s="92" t="str">
        <f t="shared" si="5"/>
        <v/>
      </c>
      <c r="D28" s="92">
        <v>18</v>
      </c>
      <c r="E28" s="93" t="str">
        <f t="shared" si="3"/>
        <v>A.120.18</v>
      </c>
      <c r="F28" s="93" t="str">
        <f>IF(G28="","",$S$5&amp;"."&amp;D28&amp;"."&amp;VLOOKUP(I28,Setting!$B$6:$C$7,2,FALSE)&amp;"."&amp;DAY(G28)&amp;"."&amp;MONTH(G28)&amp;"."&amp;YEAR(G28))</f>
        <v/>
      </c>
      <c r="G28" s="154" t="str">
        <f>IFERROR(VLOOKUP(E28,'Db Transaksi'!$C$6:$K$400000,4,FALSE),"")</f>
        <v/>
      </c>
      <c r="H28" s="154"/>
      <c r="I28" s="94" t="str">
        <f>IFERROR(VLOOKUP(E28,'Db Transaksi'!$C$6:$K$400000,7,FALSE),"")</f>
        <v/>
      </c>
      <c r="J28" s="155">
        <f>IFERROR(IF(I28=$U$6,VLOOKUP(F28,'Db Transaksi'!$E$6:$J$400000,6,FALSE),0),0)</f>
        <v>0</v>
      </c>
      <c r="K28" s="155"/>
      <c r="L28" s="155">
        <f>IFERROR(IF(I28=$U$7,VLOOKUP(F28,'Db Transaksi'!$E$6:$J$400000,6,FALSE),0),0)</f>
        <v>0</v>
      </c>
      <c r="M28" s="155"/>
      <c r="N28" s="156" t="e">
        <f t="shared" si="6"/>
        <v>#VALUE!</v>
      </c>
      <c r="O28" s="157"/>
    </row>
    <row r="29" spans="1:15" x14ac:dyDescent="0.25">
      <c r="A29" s="115" t="str">
        <f t="shared" si="0"/>
        <v/>
      </c>
      <c r="C29" s="92" t="str">
        <f t="shared" si="5"/>
        <v/>
      </c>
      <c r="D29" s="92">
        <v>19</v>
      </c>
      <c r="E29" s="93" t="str">
        <f t="shared" si="3"/>
        <v>A.120.19</v>
      </c>
      <c r="F29" s="93" t="str">
        <f>IF(G29="","",$S$5&amp;"."&amp;D29&amp;"."&amp;VLOOKUP(I29,Setting!$B$6:$C$7,2,FALSE)&amp;"."&amp;DAY(G29)&amp;"."&amp;MONTH(G29)&amp;"."&amp;YEAR(G29))</f>
        <v/>
      </c>
      <c r="G29" s="154" t="str">
        <f>IFERROR(VLOOKUP(E29,'Db Transaksi'!$C$6:$K$400000,4,FALSE),"")</f>
        <v/>
      </c>
      <c r="H29" s="154"/>
      <c r="I29" s="94" t="str">
        <f>IFERROR(VLOOKUP(E29,'Db Transaksi'!$C$6:$K$400000,7,FALSE),"")</f>
        <v/>
      </c>
      <c r="J29" s="155">
        <f>IFERROR(IF(I29=$U$6,VLOOKUP(F29,'Db Transaksi'!$E$6:$J$400000,6,FALSE),0),0)</f>
        <v>0</v>
      </c>
      <c r="K29" s="155"/>
      <c r="L29" s="155">
        <f>IFERROR(IF(I29=$U$7,VLOOKUP(F29,'Db Transaksi'!$E$6:$J$400000,6,FALSE),0),0)</f>
        <v>0</v>
      </c>
      <c r="M29" s="155"/>
      <c r="N29" s="156" t="e">
        <f t="shared" si="6"/>
        <v>#VALUE!</v>
      </c>
      <c r="O29" s="157"/>
    </row>
    <row r="30" spans="1:15" x14ac:dyDescent="0.25">
      <c r="A30" s="115" t="str">
        <f t="shared" si="0"/>
        <v/>
      </c>
      <c r="C30" s="92" t="str">
        <f t="shared" si="5"/>
        <v/>
      </c>
      <c r="D30" s="92">
        <v>20</v>
      </c>
      <c r="E30" s="93" t="str">
        <f t="shared" si="3"/>
        <v>A.120.20</v>
      </c>
      <c r="F30" s="93" t="str">
        <f>IF(G30="","",$S$5&amp;"."&amp;D30&amp;"."&amp;VLOOKUP(I30,Setting!$B$6:$C$7,2,FALSE)&amp;"."&amp;DAY(G30)&amp;"."&amp;MONTH(G30)&amp;"."&amp;YEAR(G30))</f>
        <v/>
      </c>
      <c r="G30" s="154" t="str">
        <f>IFERROR(VLOOKUP(E30,'Db Transaksi'!$C$6:$K$400000,4,FALSE),"")</f>
        <v/>
      </c>
      <c r="H30" s="154"/>
      <c r="I30" s="94" t="str">
        <f>IFERROR(VLOOKUP(E30,'Db Transaksi'!$C$6:$K$400000,7,FALSE),"")</f>
        <v/>
      </c>
      <c r="J30" s="155">
        <f>IFERROR(IF(I30=$U$6,VLOOKUP(F30,'Db Transaksi'!$E$6:$J$400000,6,FALSE),0),0)</f>
        <v>0</v>
      </c>
      <c r="K30" s="155"/>
      <c r="L30" s="155">
        <f>IFERROR(IF(I30=$U$7,VLOOKUP(F30,'Db Transaksi'!$E$6:$J$400000,6,FALSE),0),0)</f>
        <v>0</v>
      </c>
      <c r="M30" s="155"/>
      <c r="N30" s="156" t="e">
        <f t="shared" si="6"/>
        <v>#VALUE!</v>
      </c>
      <c r="O30" s="157"/>
    </row>
    <row r="31" spans="1:15" x14ac:dyDescent="0.25">
      <c r="A31" s="115" t="str">
        <f t="shared" si="0"/>
        <v/>
      </c>
      <c r="C31" s="92" t="str">
        <f t="shared" si="5"/>
        <v/>
      </c>
      <c r="D31" s="92">
        <v>21</v>
      </c>
      <c r="E31" s="93" t="str">
        <f t="shared" si="3"/>
        <v>A.120.21</v>
      </c>
      <c r="F31" s="93" t="str">
        <f>IF(G31="","",$S$5&amp;"."&amp;D31&amp;"."&amp;VLOOKUP(I31,Setting!$B$6:$C$7,2,FALSE)&amp;"."&amp;DAY(G31)&amp;"."&amp;MONTH(G31)&amp;"."&amp;YEAR(G31))</f>
        <v/>
      </c>
      <c r="G31" s="154" t="str">
        <f>IFERROR(VLOOKUP(E31,'Db Transaksi'!$C$6:$K$400000,4,FALSE),"")</f>
        <v/>
      </c>
      <c r="H31" s="154"/>
      <c r="I31" s="94" t="str">
        <f>IFERROR(VLOOKUP(E31,'Db Transaksi'!$C$6:$K$400000,7,FALSE),"")</f>
        <v/>
      </c>
      <c r="J31" s="155">
        <f>IFERROR(IF(I31=$U$6,VLOOKUP(F31,'Db Transaksi'!$E$6:$J$400000,6,FALSE),0),0)</f>
        <v>0</v>
      </c>
      <c r="K31" s="155"/>
      <c r="L31" s="155">
        <f>IFERROR(IF(I31=$U$7,VLOOKUP(F31,'Db Transaksi'!$E$6:$J$400000,6,FALSE),0),0)</f>
        <v>0</v>
      </c>
      <c r="M31" s="155"/>
      <c r="N31" s="156" t="e">
        <f t="shared" si="6"/>
        <v>#VALUE!</v>
      </c>
      <c r="O31" s="157"/>
    </row>
    <row r="32" spans="1:15" x14ac:dyDescent="0.25">
      <c r="A32" s="115" t="str">
        <f t="shared" si="0"/>
        <v/>
      </c>
      <c r="C32" s="92" t="str">
        <f t="shared" si="5"/>
        <v/>
      </c>
      <c r="D32" s="92">
        <v>22</v>
      </c>
      <c r="E32" s="93" t="str">
        <f t="shared" si="3"/>
        <v>A.120.22</v>
      </c>
      <c r="F32" s="93" t="str">
        <f>IF(G32="","",$S$5&amp;"."&amp;D32&amp;"."&amp;VLOOKUP(I32,Setting!$B$6:$C$7,2,FALSE)&amp;"."&amp;DAY(G32)&amp;"."&amp;MONTH(G32)&amp;"."&amp;YEAR(G32))</f>
        <v/>
      </c>
      <c r="G32" s="154" t="str">
        <f>IFERROR(VLOOKUP(E32,'Db Transaksi'!$C$6:$K$400000,4,FALSE),"")</f>
        <v/>
      </c>
      <c r="H32" s="154"/>
      <c r="I32" s="94" t="str">
        <f>IFERROR(VLOOKUP(E32,'Db Transaksi'!$C$6:$K$400000,7,FALSE),"")</f>
        <v/>
      </c>
      <c r="J32" s="155">
        <f>IFERROR(IF(I32=$U$6,VLOOKUP(F32,'Db Transaksi'!$E$6:$J$400000,6,FALSE),0),0)</f>
        <v>0</v>
      </c>
      <c r="K32" s="155"/>
      <c r="L32" s="155">
        <f>IFERROR(IF(I32=$U$7,VLOOKUP(F32,'Db Transaksi'!$E$6:$J$400000,6,FALSE),0),0)</f>
        <v>0</v>
      </c>
      <c r="M32" s="155"/>
      <c r="N32" s="156" t="e">
        <f t="shared" si="6"/>
        <v>#VALUE!</v>
      </c>
      <c r="O32" s="157"/>
    </row>
    <row r="33" spans="1:15" x14ac:dyDescent="0.25">
      <c r="A33" s="115" t="str">
        <f t="shared" si="0"/>
        <v/>
      </c>
      <c r="C33" s="92" t="str">
        <f t="shared" si="5"/>
        <v/>
      </c>
      <c r="D33" s="92">
        <v>23</v>
      </c>
      <c r="E33" s="93" t="str">
        <f t="shared" si="3"/>
        <v>A.120.23</v>
      </c>
      <c r="F33" s="93" t="str">
        <f>IF(G33="","",$S$5&amp;"."&amp;D33&amp;"."&amp;VLOOKUP(I33,Setting!$B$6:$C$7,2,FALSE)&amp;"."&amp;DAY(G33)&amp;"."&amp;MONTH(G33)&amp;"."&amp;YEAR(G33))</f>
        <v/>
      </c>
      <c r="G33" s="154" t="str">
        <f>IFERROR(VLOOKUP(E33,'Db Transaksi'!$C$6:$K$400000,4,FALSE),"")</f>
        <v/>
      </c>
      <c r="H33" s="154"/>
      <c r="I33" s="94" t="str">
        <f>IFERROR(VLOOKUP(E33,'Db Transaksi'!$C$6:$K$400000,7,FALSE),"")</f>
        <v/>
      </c>
      <c r="J33" s="155">
        <f>IFERROR(IF(I33=$U$6,VLOOKUP(F33,'Db Transaksi'!$E$6:$J$400000,6,FALSE),0),0)</f>
        <v>0</v>
      </c>
      <c r="K33" s="155"/>
      <c r="L33" s="155">
        <f>IFERROR(IF(I33=$U$7,VLOOKUP(F33,'Db Transaksi'!$E$6:$J$400000,6,FALSE),0),0)</f>
        <v>0</v>
      </c>
      <c r="M33" s="155"/>
      <c r="N33" s="156" t="e">
        <f t="shared" si="6"/>
        <v>#VALUE!</v>
      </c>
      <c r="O33" s="157"/>
    </row>
    <row r="34" spans="1:15" x14ac:dyDescent="0.25">
      <c r="A34" s="115" t="str">
        <f t="shared" si="0"/>
        <v/>
      </c>
      <c r="C34" s="92" t="str">
        <f t="shared" si="5"/>
        <v/>
      </c>
      <c r="D34" s="92">
        <v>24</v>
      </c>
      <c r="E34" s="93" t="str">
        <f t="shared" si="3"/>
        <v>A.120.24</v>
      </c>
      <c r="F34" s="93" t="str">
        <f>IF(G34="","",$S$5&amp;"."&amp;D34&amp;"."&amp;VLOOKUP(I34,Setting!$B$6:$C$7,2,FALSE)&amp;"."&amp;DAY(G34)&amp;"."&amp;MONTH(G34)&amp;"."&amp;YEAR(G34))</f>
        <v/>
      </c>
      <c r="G34" s="154" t="str">
        <f>IFERROR(VLOOKUP(E34,'Db Transaksi'!$C$6:$K$400000,4,FALSE),"")</f>
        <v/>
      </c>
      <c r="H34" s="154"/>
      <c r="I34" s="94" t="str">
        <f>IFERROR(VLOOKUP(E34,'Db Transaksi'!$C$6:$K$400000,7,FALSE),"")</f>
        <v/>
      </c>
      <c r="J34" s="155">
        <f>IFERROR(IF(I34=$U$6,VLOOKUP(F34,'Db Transaksi'!$E$6:$J$400000,6,FALSE),0),0)</f>
        <v>0</v>
      </c>
      <c r="K34" s="155"/>
      <c r="L34" s="155">
        <f>IFERROR(IF(I34=$U$7,VLOOKUP(F34,'Db Transaksi'!$E$6:$J$400000,6,FALSE),0),0)</f>
        <v>0</v>
      </c>
      <c r="M34" s="155"/>
      <c r="N34" s="156" t="e">
        <f t="shared" si="6"/>
        <v>#VALUE!</v>
      </c>
      <c r="O34" s="157"/>
    </row>
    <row r="35" spans="1:15" x14ac:dyDescent="0.25">
      <c r="A35" s="115" t="str">
        <f t="shared" si="0"/>
        <v/>
      </c>
      <c r="C35" s="92" t="str">
        <f t="shared" si="5"/>
        <v/>
      </c>
      <c r="D35" s="92">
        <v>25</v>
      </c>
      <c r="E35" s="93" t="str">
        <f t="shared" si="3"/>
        <v>A.120.25</v>
      </c>
      <c r="F35" s="93" t="str">
        <f>IF(G35="","",$S$5&amp;"."&amp;D35&amp;"."&amp;VLOOKUP(I35,Setting!$B$6:$C$7,2,FALSE)&amp;"."&amp;DAY(G35)&amp;"."&amp;MONTH(G35)&amp;"."&amp;YEAR(G35))</f>
        <v/>
      </c>
      <c r="G35" s="154" t="str">
        <f>IFERROR(VLOOKUP(E35,'Db Transaksi'!$C$6:$K$400000,4,FALSE),"")</f>
        <v/>
      </c>
      <c r="H35" s="154"/>
      <c r="I35" s="94" t="str">
        <f>IFERROR(VLOOKUP(E35,'Db Transaksi'!$C$6:$K$400000,7,FALSE),"")</f>
        <v/>
      </c>
      <c r="J35" s="155">
        <f>IFERROR(IF(I35=$U$6,VLOOKUP(F35,'Db Transaksi'!$E$6:$J$400000,6,FALSE),0),0)</f>
        <v>0</v>
      </c>
      <c r="K35" s="155"/>
      <c r="L35" s="155">
        <f>IFERROR(IF(I35=$U$7,VLOOKUP(F35,'Db Transaksi'!$E$6:$J$400000,6,FALSE),0),0)</f>
        <v>0</v>
      </c>
      <c r="M35" s="155"/>
      <c r="N35" s="156" t="e">
        <f t="shared" si="6"/>
        <v>#VALUE!</v>
      </c>
      <c r="O35" s="157"/>
    </row>
    <row r="36" spans="1:15" x14ac:dyDescent="0.25">
      <c r="A36" s="115" t="str">
        <f t="shared" si="0"/>
        <v/>
      </c>
      <c r="C36" s="92" t="str">
        <f t="shared" si="5"/>
        <v/>
      </c>
      <c r="D36" s="92">
        <v>26</v>
      </c>
      <c r="E36" s="93" t="str">
        <f t="shared" si="3"/>
        <v>A.120.26</v>
      </c>
      <c r="F36" s="93" t="str">
        <f>IF(G36="","",$S$5&amp;"."&amp;D36&amp;"."&amp;VLOOKUP(I36,Setting!$B$6:$C$7,2,FALSE)&amp;"."&amp;DAY(G36)&amp;"."&amp;MONTH(G36)&amp;"."&amp;YEAR(G36))</f>
        <v/>
      </c>
      <c r="G36" s="154" t="str">
        <f>IFERROR(VLOOKUP(E36,'Db Transaksi'!$C$6:$K$400000,4,FALSE),"")</f>
        <v/>
      </c>
      <c r="H36" s="154"/>
      <c r="I36" s="94" t="str">
        <f>IFERROR(VLOOKUP(E36,'Db Transaksi'!$C$6:$K$400000,7,FALSE),"")</f>
        <v/>
      </c>
      <c r="J36" s="155">
        <f>IFERROR(IF(I36=$U$6,VLOOKUP(F36,'Db Transaksi'!$E$6:$J$400000,6,FALSE),0),0)</f>
        <v>0</v>
      </c>
      <c r="K36" s="155"/>
      <c r="L36" s="155">
        <f>IFERROR(IF(I36=$U$7,VLOOKUP(F36,'Db Transaksi'!$E$6:$J$400000,6,FALSE),0),0)</f>
        <v>0</v>
      </c>
      <c r="M36" s="155"/>
      <c r="N36" s="156" t="e">
        <f t="shared" si="6"/>
        <v>#VALUE!</v>
      </c>
      <c r="O36" s="157"/>
    </row>
    <row r="37" spans="1:15" x14ac:dyDescent="0.25">
      <c r="A37" s="115" t="str">
        <f t="shared" si="0"/>
        <v/>
      </c>
      <c r="C37" s="92" t="str">
        <f t="shared" si="5"/>
        <v/>
      </c>
      <c r="D37" s="92">
        <v>27</v>
      </c>
      <c r="E37" s="93" t="str">
        <f t="shared" si="3"/>
        <v>A.120.27</v>
      </c>
      <c r="F37" s="93" t="str">
        <f>IF(G37="","",$S$5&amp;"."&amp;D37&amp;"."&amp;VLOOKUP(I37,Setting!$B$6:$C$7,2,FALSE)&amp;"."&amp;DAY(G37)&amp;"."&amp;MONTH(G37)&amp;"."&amp;YEAR(G37))</f>
        <v/>
      </c>
      <c r="G37" s="154" t="str">
        <f>IFERROR(VLOOKUP(E37,'Db Transaksi'!$C$6:$K$400000,4,FALSE),"")</f>
        <v/>
      </c>
      <c r="H37" s="154"/>
      <c r="I37" s="94" t="str">
        <f>IFERROR(VLOOKUP(E37,'Db Transaksi'!$C$6:$K$400000,7,FALSE),"")</f>
        <v/>
      </c>
      <c r="J37" s="155">
        <f>IFERROR(IF(I37=$U$6,VLOOKUP(F37,'Db Transaksi'!$E$6:$J$400000,6,FALSE),0),0)</f>
        <v>0</v>
      </c>
      <c r="K37" s="155"/>
      <c r="L37" s="155">
        <f>IFERROR(IF(I37=$U$7,VLOOKUP(F37,'Db Transaksi'!$E$6:$J$400000,6,FALSE),0),0)</f>
        <v>0</v>
      </c>
      <c r="M37" s="155"/>
      <c r="N37" s="156" t="e">
        <f t="shared" si="6"/>
        <v>#VALUE!</v>
      </c>
      <c r="O37" s="157"/>
    </row>
    <row r="38" spans="1:15" x14ac:dyDescent="0.25">
      <c r="A38" s="115" t="str">
        <f t="shared" si="0"/>
        <v/>
      </c>
      <c r="C38" s="92" t="str">
        <f t="shared" si="5"/>
        <v/>
      </c>
      <c r="D38" s="92">
        <v>28</v>
      </c>
      <c r="E38" s="93" t="str">
        <f t="shared" si="3"/>
        <v>A.120.28</v>
      </c>
      <c r="F38" s="93" t="str">
        <f>IF(G38="","",$S$5&amp;"."&amp;D38&amp;"."&amp;VLOOKUP(I38,Setting!$B$6:$C$7,2,FALSE)&amp;"."&amp;DAY(G38)&amp;"."&amp;MONTH(G38)&amp;"."&amp;YEAR(G38))</f>
        <v/>
      </c>
      <c r="G38" s="154" t="str">
        <f>IFERROR(VLOOKUP(E38,'Db Transaksi'!$C$6:$K$400000,4,FALSE),"")</f>
        <v/>
      </c>
      <c r="H38" s="154"/>
      <c r="I38" s="94" t="str">
        <f>IFERROR(VLOOKUP(E38,'Db Transaksi'!$C$6:$K$400000,7,FALSE),"")</f>
        <v/>
      </c>
      <c r="J38" s="155">
        <f>IFERROR(IF(I38=$U$6,VLOOKUP(F38,'Db Transaksi'!$E$6:$J$400000,6,FALSE),0),0)</f>
        <v>0</v>
      </c>
      <c r="K38" s="155"/>
      <c r="L38" s="155">
        <f>IFERROR(IF(I38=$U$7,VLOOKUP(F38,'Db Transaksi'!$E$6:$J$400000,6,FALSE),0),0)</f>
        <v>0</v>
      </c>
      <c r="M38" s="155"/>
      <c r="N38" s="156" t="e">
        <f t="shared" si="6"/>
        <v>#VALUE!</v>
      </c>
      <c r="O38" s="157"/>
    </row>
    <row r="39" spans="1:15" x14ac:dyDescent="0.25">
      <c r="A39" s="115" t="str">
        <f t="shared" si="0"/>
        <v/>
      </c>
      <c r="C39" s="92" t="str">
        <f t="shared" si="5"/>
        <v/>
      </c>
      <c r="D39" s="92">
        <v>29</v>
      </c>
      <c r="E39" s="93" t="str">
        <f t="shared" si="3"/>
        <v>A.120.29</v>
      </c>
      <c r="F39" s="93" t="str">
        <f>IF(G39="","",$S$5&amp;"."&amp;D39&amp;"."&amp;VLOOKUP(I39,Setting!$B$6:$C$7,2,FALSE)&amp;"."&amp;DAY(G39)&amp;"."&amp;MONTH(G39)&amp;"."&amp;YEAR(G39))</f>
        <v/>
      </c>
      <c r="G39" s="154" t="str">
        <f>IFERROR(VLOOKUP(E39,'Db Transaksi'!$C$6:$K$400000,4,FALSE),"")</f>
        <v/>
      </c>
      <c r="H39" s="154"/>
      <c r="I39" s="94" t="str">
        <f>IFERROR(VLOOKUP(E39,'Db Transaksi'!$C$6:$K$400000,7,FALSE),"")</f>
        <v/>
      </c>
      <c r="J39" s="155">
        <f>IFERROR(IF(I39=$U$6,VLOOKUP(F39,'Db Transaksi'!$E$6:$J$400000,6,FALSE),0),0)</f>
        <v>0</v>
      </c>
      <c r="K39" s="155"/>
      <c r="L39" s="155">
        <f>IFERROR(IF(I39=$U$7,VLOOKUP(F39,'Db Transaksi'!$E$6:$J$400000,6,FALSE),0),0)</f>
        <v>0</v>
      </c>
      <c r="M39" s="155"/>
      <c r="N39" s="156" t="e">
        <f t="shared" si="6"/>
        <v>#VALUE!</v>
      </c>
      <c r="O39" s="157"/>
    </row>
    <row r="40" spans="1:15" x14ac:dyDescent="0.25">
      <c r="A40" s="115" t="str">
        <f t="shared" si="0"/>
        <v/>
      </c>
      <c r="C40" s="92" t="str">
        <f t="shared" si="5"/>
        <v/>
      </c>
      <c r="D40" s="92">
        <v>30</v>
      </c>
      <c r="E40" s="93" t="str">
        <f>$S$5&amp;"."&amp;D40</f>
        <v>A.120.30</v>
      </c>
      <c r="F40" s="93" t="str">
        <f>IF(G40="","",$S$5&amp;"."&amp;D40&amp;"."&amp;VLOOKUP(I40,Setting!$B$6:$C$7,2,FALSE)&amp;"."&amp;DAY(G40)&amp;"."&amp;MONTH(G40)&amp;"."&amp;YEAR(G40))</f>
        <v/>
      </c>
      <c r="G40" s="154" t="str">
        <f>IFERROR(VLOOKUP(E40,'Db Transaksi'!$C$6:$K$400000,4,FALSE),"")</f>
        <v/>
      </c>
      <c r="H40" s="154"/>
      <c r="I40" s="94" t="str">
        <f>IFERROR(VLOOKUP(E40,'Db Transaksi'!$C$6:$K$400000,7,FALSE),"")</f>
        <v/>
      </c>
      <c r="J40" s="155">
        <f>IFERROR(IF(I40=$U$6,VLOOKUP(F40,'Db Transaksi'!$E$6:$J$400000,6,FALSE),0),0)</f>
        <v>0</v>
      </c>
      <c r="K40" s="155"/>
      <c r="L40" s="155">
        <f>IFERROR(IF(I40=$U$7,VLOOKUP(F40,'Db Transaksi'!$E$6:$J$400000,6,FALSE),0),0)</f>
        <v>0</v>
      </c>
      <c r="M40" s="155"/>
      <c r="N40" s="156" t="e">
        <f>N39+J40-L40</f>
        <v>#VALUE!</v>
      </c>
      <c r="O40" s="157"/>
    </row>
    <row r="41" spans="1:15" x14ac:dyDescent="0.25">
      <c r="A41" s="115" t="str">
        <f t="shared" si="0"/>
        <v/>
      </c>
      <c r="C41" s="92" t="str">
        <f t="shared" si="5"/>
        <v/>
      </c>
      <c r="D41" s="92">
        <v>31</v>
      </c>
      <c r="E41" s="93" t="str">
        <f t="shared" si="3"/>
        <v>A.120.31</v>
      </c>
      <c r="F41" s="93" t="str">
        <f>IF(G41="","",$S$5&amp;"."&amp;D41&amp;"."&amp;VLOOKUP(I41,Setting!$B$6:$C$7,2,FALSE)&amp;"."&amp;DAY(G41)&amp;"."&amp;MONTH(G41)&amp;"."&amp;YEAR(G41))</f>
        <v/>
      </c>
      <c r="G41" s="154" t="str">
        <f>IFERROR(VLOOKUP(E41,'Db Transaksi'!$C$6:$K$400000,4,FALSE),"")</f>
        <v/>
      </c>
      <c r="H41" s="154"/>
      <c r="I41" s="94" t="str">
        <f>IFERROR(VLOOKUP(E41,'Db Transaksi'!$C$6:$K$400000,7,FALSE),"")</f>
        <v/>
      </c>
      <c r="J41" s="155">
        <f>IFERROR(IF(I41=$U$6,VLOOKUP(F41,'Db Transaksi'!$E$6:$J$400000,6,FALSE),0),0)</f>
        <v>0</v>
      </c>
      <c r="K41" s="155"/>
      <c r="L41" s="155">
        <f>IFERROR(IF(I41=$U$7,VLOOKUP(F41,'Db Transaksi'!$E$6:$J$400000,6,FALSE),0),0)</f>
        <v>0</v>
      </c>
      <c r="M41" s="155"/>
      <c r="N41" s="156" t="e">
        <f t="shared" ref="N41:N66" si="7">N40+J41-L41</f>
        <v>#VALUE!</v>
      </c>
      <c r="O41" s="157"/>
    </row>
    <row r="42" spans="1:15" x14ac:dyDescent="0.25">
      <c r="A42" s="115" t="str">
        <f t="shared" si="0"/>
        <v/>
      </c>
      <c r="C42" s="92" t="str">
        <f t="shared" si="5"/>
        <v/>
      </c>
      <c r="D42" s="92">
        <v>32</v>
      </c>
      <c r="E42" s="93" t="str">
        <f t="shared" si="3"/>
        <v>A.120.32</v>
      </c>
      <c r="F42" s="93" t="str">
        <f>IF(G42="","",$S$5&amp;"."&amp;D42&amp;"."&amp;VLOOKUP(I42,Setting!$B$6:$C$7,2,FALSE)&amp;"."&amp;DAY(G42)&amp;"."&amp;MONTH(G42)&amp;"."&amp;YEAR(G42))</f>
        <v/>
      </c>
      <c r="G42" s="154" t="str">
        <f>IFERROR(VLOOKUP(E42,'Db Transaksi'!$C$6:$K$400000,4,FALSE),"")</f>
        <v/>
      </c>
      <c r="H42" s="154"/>
      <c r="I42" s="94" t="str">
        <f>IFERROR(VLOOKUP(E42,'Db Transaksi'!$C$6:$K$400000,7,FALSE),"")</f>
        <v/>
      </c>
      <c r="J42" s="155">
        <f>IFERROR(IF(I42=$U$6,VLOOKUP(F42,'Db Transaksi'!$E$6:$J$400000,6,FALSE),0),0)</f>
        <v>0</v>
      </c>
      <c r="K42" s="155"/>
      <c r="L42" s="155">
        <f>IFERROR(IF(I42=$U$7,VLOOKUP(F42,'Db Transaksi'!$E$6:$J$400000,6,FALSE),0),0)</f>
        <v>0</v>
      </c>
      <c r="M42" s="155"/>
      <c r="N42" s="156" t="e">
        <f t="shared" si="7"/>
        <v>#VALUE!</v>
      </c>
      <c r="O42" s="157"/>
    </row>
    <row r="43" spans="1:15" x14ac:dyDescent="0.25">
      <c r="A43" s="115" t="str">
        <f t="shared" si="0"/>
        <v/>
      </c>
      <c r="C43" s="92" t="str">
        <f t="shared" si="5"/>
        <v/>
      </c>
      <c r="D43" s="92">
        <v>33</v>
      </c>
      <c r="E43" s="93" t="str">
        <f t="shared" si="3"/>
        <v>A.120.33</v>
      </c>
      <c r="F43" s="93" t="str">
        <f>IF(G43="","",$S$5&amp;"."&amp;D43&amp;"."&amp;VLOOKUP(I43,Setting!$B$6:$C$7,2,FALSE)&amp;"."&amp;DAY(G43)&amp;"."&amp;MONTH(G43)&amp;"."&amp;YEAR(G43))</f>
        <v/>
      </c>
      <c r="G43" s="154" t="str">
        <f>IFERROR(VLOOKUP(E43,'Db Transaksi'!$C$6:$K$400000,4,FALSE),"")</f>
        <v/>
      </c>
      <c r="H43" s="154"/>
      <c r="I43" s="94" t="str">
        <f>IFERROR(VLOOKUP(E43,'Db Transaksi'!$C$6:$K$400000,7,FALSE),"")</f>
        <v/>
      </c>
      <c r="J43" s="155">
        <f>IFERROR(IF(I43=$U$6,VLOOKUP(F43,'Db Transaksi'!$E$6:$J$400000,6,FALSE),0),0)</f>
        <v>0</v>
      </c>
      <c r="K43" s="155"/>
      <c r="L43" s="155">
        <f>IFERROR(IF(I43=$U$7,VLOOKUP(F43,'Db Transaksi'!$E$6:$J$400000,6,FALSE),0),0)</f>
        <v>0</v>
      </c>
      <c r="M43" s="155"/>
      <c r="N43" s="156" t="e">
        <f t="shared" si="7"/>
        <v>#VALUE!</v>
      </c>
      <c r="O43" s="157"/>
    </row>
    <row r="44" spans="1:15" x14ac:dyDescent="0.25">
      <c r="A44" s="115" t="str">
        <f t="shared" si="0"/>
        <v/>
      </c>
      <c r="C44" s="92" t="str">
        <f t="shared" si="5"/>
        <v/>
      </c>
      <c r="D44" s="92">
        <v>34</v>
      </c>
      <c r="E44" s="93" t="str">
        <f t="shared" si="3"/>
        <v>A.120.34</v>
      </c>
      <c r="F44" s="93" t="str">
        <f>IF(G44="","",$S$5&amp;"."&amp;D44&amp;"."&amp;VLOOKUP(I44,Setting!$B$6:$C$7,2,FALSE)&amp;"."&amp;DAY(G44)&amp;"."&amp;MONTH(G44)&amp;"."&amp;YEAR(G44))</f>
        <v/>
      </c>
      <c r="G44" s="154" t="str">
        <f>IFERROR(VLOOKUP(E44,'Db Transaksi'!$C$6:$K$400000,4,FALSE),"")</f>
        <v/>
      </c>
      <c r="H44" s="154"/>
      <c r="I44" s="94" t="str">
        <f>IFERROR(VLOOKUP(E44,'Db Transaksi'!$C$6:$K$400000,7,FALSE),"")</f>
        <v/>
      </c>
      <c r="J44" s="155">
        <f>IFERROR(IF(I44=$U$6,VLOOKUP(F44,'Db Transaksi'!$E$6:$J$400000,6,FALSE),0),0)</f>
        <v>0</v>
      </c>
      <c r="K44" s="155"/>
      <c r="L44" s="155">
        <f>IFERROR(IF(I44=$U$7,VLOOKUP(F44,'Db Transaksi'!$E$6:$J$400000,6,FALSE),0),0)</f>
        <v>0</v>
      </c>
      <c r="M44" s="155"/>
      <c r="N44" s="156" t="e">
        <f t="shared" si="7"/>
        <v>#VALUE!</v>
      </c>
      <c r="O44" s="157"/>
    </row>
    <row r="45" spans="1:15" x14ac:dyDescent="0.25">
      <c r="A45" s="115" t="str">
        <f t="shared" si="0"/>
        <v/>
      </c>
      <c r="C45" s="92" t="str">
        <f t="shared" si="5"/>
        <v/>
      </c>
      <c r="D45" s="92">
        <v>35</v>
      </c>
      <c r="E45" s="93" t="str">
        <f t="shared" si="3"/>
        <v>A.120.35</v>
      </c>
      <c r="F45" s="93" t="str">
        <f>IF(G45="","",$S$5&amp;"."&amp;D45&amp;"."&amp;VLOOKUP(I45,Setting!$B$6:$C$7,2,FALSE)&amp;"."&amp;DAY(G45)&amp;"."&amp;MONTH(G45)&amp;"."&amp;YEAR(G45))</f>
        <v/>
      </c>
      <c r="G45" s="154" t="str">
        <f>IFERROR(VLOOKUP(E45,'Db Transaksi'!$C$6:$K$400000,4,FALSE),"")</f>
        <v/>
      </c>
      <c r="H45" s="154"/>
      <c r="I45" s="94" t="str">
        <f>IFERROR(VLOOKUP(E45,'Db Transaksi'!$C$6:$K$400000,7,FALSE),"")</f>
        <v/>
      </c>
      <c r="J45" s="155">
        <f>IFERROR(IF(I45=$U$6,VLOOKUP(F45,'Db Transaksi'!$E$6:$J$400000,6,FALSE),0),0)</f>
        <v>0</v>
      </c>
      <c r="K45" s="155"/>
      <c r="L45" s="155">
        <f>IFERROR(IF(I45=$U$7,VLOOKUP(F45,'Db Transaksi'!$E$6:$J$400000,6,FALSE),0),0)</f>
        <v>0</v>
      </c>
      <c r="M45" s="155"/>
      <c r="N45" s="156" t="e">
        <f t="shared" si="7"/>
        <v>#VALUE!</v>
      </c>
      <c r="O45" s="157"/>
    </row>
    <row r="46" spans="1:15" x14ac:dyDescent="0.25">
      <c r="A46" s="115" t="str">
        <f t="shared" si="0"/>
        <v/>
      </c>
      <c r="C46" s="92" t="str">
        <f t="shared" si="5"/>
        <v/>
      </c>
      <c r="D46" s="92">
        <v>36</v>
      </c>
      <c r="E46" s="93" t="str">
        <f t="shared" si="3"/>
        <v>A.120.36</v>
      </c>
      <c r="F46" s="93" t="str">
        <f>IF(G46="","",$S$5&amp;"."&amp;D46&amp;"."&amp;VLOOKUP(I46,Setting!$B$6:$C$7,2,FALSE)&amp;"."&amp;DAY(G46)&amp;"."&amp;MONTH(G46)&amp;"."&amp;YEAR(G46))</f>
        <v/>
      </c>
      <c r="G46" s="154" t="str">
        <f>IFERROR(VLOOKUP(E46,'Db Transaksi'!$C$6:$K$400000,4,FALSE),"")</f>
        <v/>
      </c>
      <c r="H46" s="154"/>
      <c r="I46" s="94" t="str">
        <f>IFERROR(VLOOKUP(E46,'Db Transaksi'!$C$6:$K$400000,7,FALSE),"")</f>
        <v/>
      </c>
      <c r="J46" s="155">
        <f>IFERROR(IF(I46=$U$6,VLOOKUP(F46,'Db Transaksi'!$E$6:$J$400000,6,FALSE),0),0)</f>
        <v>0</v>
      </c>
      <c r="K46" s="155"/>
      <c r="L46" s="155">
        <f>IFERROR(IF(I46=$U$7,VLOOKUP(F46,'Db Transaksi'!$E$6:$J$400000,6,FALSE),0),0)</f>
        <v>0</v>
      </c>
      <c r="M46" s="155"/>
      <c r="N46" s="156" t="e">
        <f t="shared" si="7"/>
        <v>#VALUE!</v>
      </c>
      <c r="O46" s="157"/>
    </row>
    <row r="47" spans="1:15" x14ac:dyDescent="0.25">
      <c r="A47" s="115" t="str">
        <f t="shared" si="0"/>
        <v/>
      </c>
      <c r="C47" s="92" t="str">
        <f t="shared" si="5"/>
        <v/>
      </c>
      <c r="D47" s="92">
        <v>37</v>
      </c>
      <c r="E47" s="93" t="str">
        <f t="shared" si="3"/>
        <v>A.120.37</v>
      </c>
      <c r="F47" s="93" t="str">
        <f>IF(G47="","",$S$5&amp;"."&amp;D47&amp;"."&amp;VLOOKUP(I47,Setting!$B$6:$C$7,2,FALSE)&amp;"."&amp;DAY(G47)&amp;"."&amp;MONTH(G47)&amp;"."&amp;YEAR(G47))</f>
        <v/>
      </c>
      <c r="G47" s="154" t="str">
        <f>IFERROR(VLOOKUP(E47,'Db Transaksi'!$C$6:$K$400000,4,FALSE),"")</f>
        <v/>
      </c>
      <c r="H47" s="154"/>
      <c r="I47" s="94" t="str">
        <f>IFERROR(VLOOKUP(E47,'Db Transaksi'!$C$6:$K$400000,7,FALSE),"")</f>
        <v/>
      </c>
      <c r="J47" s="155">
        <f>IFERROR(IF(I47=$U$6,VLOOKUP(F47,'Db Transaksi'!$E$6:$J$400000,6,FALSE),0),0)</f>
        <v>0</v>
      </c>
      <c r="K47" s="155"/>
      <c r="L47" s="155">
        <f>IFERROR(IF(I47=$U$7,VLOOKUP(F47,'Db Transaksi'!$E$6:$J$400000,6,FALSE),0),0)</f>
        <v>0</v>
      </c>
      <c r="M47" s="155"/>
      <c r="N47" s="156" t="e">
        <f t="shared" si="7"/>
        <v>#VALUE!</v>
      </c>
      <c r="O47" s="157"/>
    </row>
    <row r="48" spans="1:15" x14ac:dyDescent="0.25">
      <c r="A48" s="115" t="str">
        <f t="shared" si="0"/>
        <v/>
      </c>
      <c r="C48" s="92" t="str">
        <f t="shared" si="5"/>
        <v/>
      </c>
      <c r="D48" s="92">
        <v>38</v>
      </c>
      <c r="E48" s="93" t="str">
        <f t="shared" si="3"/>
        <v>A.120.38</v>
      </c>
      <c r="F48" s="93" t="str">
        <f>IF(G48="","",$S$5&amp;"."&amp;D48&amp;"."&amp;VLOOKUP(I48,Setting!$B$6:$C$7,2,FALSE)&amp;"."&amp;DAY(G48)&amp;"."&amp;MONTH(G48)&amp;"."&amp;YEAR(G48))</f>
        <v/>
      </c>
      <c r="G48" s="154" t="str">
        <f>IFERROR(VLOOKUP(E48,'Db Transaksi'!$C$6:$K$400000,4,FALSE),"")</f>
        <v/>
      </c>
      <c r="H48" s="154"/>
      <c r="I48" s="94" t="str">
        <f>IFERROR(VLOOKUP(E48,'Db Transaksi'!$C$6:$K$400000,7,FALSE),"")</f>
        <v/>
      </c>
      <c r="J48" s="155">
        <f>IFERROR(IF(I48=$U$6,VLOOKUP(F48,'Db Transaksi'!$E$6:$J$400000,6,FALSE),0),0)</f>
        <v>0</v>
      </c>
      <c r="K48" s="155"/>
      <c r="L48" s="155">
        <f>IFERROR(IF(I48=$U$7,VLOOKUP(F48,'Db Transaksi'!$E$6:$J$400000,6,FALSE),0),0)</f>
        <v>0</v>
      </c>
      <c r="M48" s="155"/>
      <c r="N48" s="156" t="e">
        <f t="shared" si="7"/>
        <v>#VALUE!</v>
      </c>
      <c r="O48" s="157"/>
    </row>
    <row r="49" spans="1:15" x14ac:dyDescent="0.25">
      <c r="A49" s="115" t="str">
        <f t="shared" si="0"/>
        <v/>
      </c>
      <c r="C49" s="92" t="str">
        <f t="shared" si="5"/>
        <v/>
      </c>
      <c r="D49" s="92">
        <v>39</v>
      </c>
      <c r="E49" s="93" t="str">
        <f t="shared" si="3"/>
        <v>A.120.39</v>
      </c>
      <c r="F49" s="93" t="str">
        <f>IF(G49="","",$S$5&amp;"."&amp;D49&amp;"."&amp;VLOOKUP(I49,Setting!$B$6:$C$7,2,FALSE)&amp;"."&amp;DAY(G49)&amp;"."&amp;MONTH(G49)&amp;"."&amp;YEAR(G49))</f>
        <v/>
      </c>
      <c r="G49" s="154" t="str">
        <f>IFERROR(VLOOKUP(E49,'Db Transaksi'!$C$6:$K$400000,4,FALSE),"")</f>
        <v/>
      </c>
      <c r="H49" s="154"/>
      <c r="I49" s="94" t="str">
        <f>IFERROR(VLOOKUP(E49,'Db Transaksi'!$C$6:$K$400000,7,FALSE),"")</f>
        <v/>
      </c>
      <c r="J49" s="155">
        <f>IFERROR(IF(I49=$U$6,VLOOKUP(F49,'Db Transaksi'!$E$6:$J$400000,6,FALSE),0),0)</f>
        <v>0</v>
      </c>
      <c r="K49" s="155"/>
      <c r="L49" s="155">
        <f>IFERROR(IF(I49=$U$7,VLOOKUP(F49,'Db Transaksi'!$E$6:$J$400000,6,FALSE),0),0)</f>
        <v>0</v>
      </c>
      <c r="M49" s="155"/>
      <c r="N49" s="156" t="e">
        <f t="shared" si="7"/>
        <v>#VALUE!</v>
      </c>
      <c r="O49" s="157"/>
    </row>
    <row r="50" spans="1:15" x14ac:dyDescent="0.25">
      <c r="A50" s="115" t="str">
        <f t="shared" si="0"/>
        <v/>
      </c>
      <c r="C50" s="92" t="str">
        <f t="shared" ref="C50:C66" si="8">IF(I50="","",D50)</f>
        <v/>
      </c>
      <c r="D50" s="92">
        <v>40</v>
      </c>
      <c r="E50" s="93" t="str">
        <f t="shared" si="3"/>
        <v>A.120.40</v>
      </c>
      <c r="F50" s="93" t="str">
        <f>IF(G50="","",$S$5&amp;"."&amp;D50&amp;"."&amp;VLOOKUP(I50,Setting!$B$6:$C$7,2,FALSE)&amp;"."&amp;DAY(G50)&amp;"."&amp;MONTH(G50)&amp;"."&amp;YEAR(G50))</f>
        <v/>
      </c>
      <c r="G50" s="154" t="str">
        <f>IFERROR(VLOOKUP(E50,'Db Transaksi'!$C$6:$K$400000,4,FALSE),"")</f>
        <v/>
      </c>
      <c r="H50" s="154"/>
      <c r="I50" s="94" t="str">
        <f>IFERROR(VLOOKUP(E50,'Db Transaksi'!$C$6:$K$400000,7,FALSE),"")</f>
        <v/>
      </c>
      <c r="J50" s="155">
        <f>IFERROR(IF(I50=$U$6,VLOOKUP(F50,'Db Transaksi'!$E$6:$J$400000,6,FALSE),0),0)</f>
        <v>0</v>
      </c>
      <c r="K50" s="155"/>
      <c r="L50" s="155">
        <f>IFERROR(IF(I50=$U$7,VLOOKUP(F50,'Db Transaksi'!$E$6:$J$400000,6,FALSE),0),0)</f>
        <v>0</v>
      </c>
      <c r="M50" s="155"/>
      <c r="N50" s="156" t="e">
        <f t="shared" si="7"/>
        <v>#VALUE!</v>
      </c>
      <c r="O50" s="157"/>
    </row>
    <row r="51" spans="1:15" x14ac:dyDescent="0.25">
      <c r="A51" s="115" t="str">
        <f t="shared" si="0"/>
        <v/>
      </c>
      <c r="C51" s="92" t="str">
        <f t="shared" si="8"/>
        <v/>
      </c>
      <c r="D51" s="92">
        <v>41</v>
      </c>
      <c r="E51" s="93" t="str">
        <f t="shared" si="3"/>
        <v>A.120.41</v>
      </c>
      <c r="F51" s="93" t="str">
        <f>IF(G51="","",$S$5&amp;"."&amp;D51&amp;"."&amp;VLOOKUP(I51,Setting!$B$6:$C$7,2,FALSE)&amp;"."&amp;DAY(G51)&amp;"."&amp;MONTH(G51)&amp;"."&amp;YEAR(G51))</f>
        <v/>
      </c>
      <c r="G51" s="154" t="str">
        <f>IFERROR(VLOOKUP(E51,'Db Transaksi'!$C$6:$K$400000,4,FALSE),"")</f>
        <v/>
      </c>
      <c r="H51" s="154"/>
      <c r="I51" s="94" t="str">
        <f>IFERROR(VLOOKUP(E51,'Db Transaksi'!$C$6:$K$400000,7,FALSE),"")</f>
        <v/>
      </c>
      <c r="J51" s="155">
        <f>IFERROR(IF(I51=$U$6,VLOOKUP(F51,'Db Transaksi'!$E$6:$J$400000,6,FALSE),0),0)</f>
        <v>0</v>
      </c>
      <c r="K51" s="155"/>
      <c r="L51" s="155">
        <f>IFERROR(IF(I51=$U$7,VLOOKUP(F51,'Db Transaksi'!$E$6:$J$400000,6,FALSE),0),0)</f>
        <v>0</v>
      </c>
      <c r="M51" s="155"/>
      <c r="N51" s="156" t="e">
        <f t="shared" si="7"/>
        <v>#VALUE!</v>
      </c>
      <c r="O51" s="157"/>
    </row>
    <row r="52" spans="1:15" x14ac:dyDescent="0.25">
      <c r="A52" s="115" t="str">
        <f t="shared" si="0"/>
        <v/>
      </c>
      <c r="C52" s="92" t="str">
        <f t="shared" si="8"/>
        <v/>
      </c>
      <c r="D52" s="92">
        <v>42</v>
      </c>
      <c r="E52" s="93" t="str">
        <f t="shared" si="3"/>
        <v>A.120.42</v>
      </c>
      <c r="F52" s="93" t="str">
        <f>IF(G52="","",$S$5&amp;"."&amp;D52&amp;"."&amp;VLOOKUP(I52,Setting!$B$6:$C$7,2,FALSE)&amp;"."&amp;DAY(G52)&amp;"."&amp;MONTH(G52)&amp;"."&amp;YEAR(G52))</f>
        <v/>
      </c>
      <c r="G52" s="154" t="str">
        <f>IFERROR(VLOOKUP(E52,'Db Transaksi'!$C$6:$K$400000,4,FALSE),"")</f>
        <v/>
      </c>
      <c r="H52" s="154"/>
      <c r="I52" s="94" t="str">
        <f>IFERROR(VLOOKUP(E52,'Db Transaksi'!$C$6:$K$400000,7,FALSE),"")</f>
        <v/>
      </c>
      <c r="J52" s="155">
        <f>IFERROR(IF(I52=$U$6,VLOOKUP(F52,'Db Transaksi'!$E$6:$J$400000,6,FALSE),0),0)</f>
        <v>0</v>
      </c>
      <c r="K52" s="155"/>
      <c r="L52" s="155">
        <f>IFERROR(IF(I52=$U$7,VLOOKUP(F52,'Db Transaksi'!$E$6:$J$400000,6,FALSE),0),0)</f>
        <v>0</v>
      </c>
      <c r="M52" s="155"/>
      <c r="N52" s="156" t="e">
        <f t="shared" si="7"/>
        <v>#VALUE!</v>
      </c>
      <c r="O52" s="157"/>
    </row>
    <row r="53" spans="1:15" x14ac:dyDescent="0.25">
      <c r="A53" s="115" t="str">
        <f t="shared" si="0"/>
        <v/>
      </c>
      <c r="C53" s="92" t="str">
        <f t="shared" si="8"/>
        <v/>
      </c>
      <c r="D53" s="92">
        <v>43</v>
      </c>
      <c r="E53" s="93" t="str">
        <f t="shared" si="3"/>
        <v>A.120.43</v>
      </c>
      <c r="F53" s="93" t="str">
        <f>IF(G53="","",$S$5&amp;"."&amp;D53&amp;"."&amp;VLOOKUP(I53,Setting!$B$6:$C$7,2,FALSE)&amp;"."&amp;DAY(G53)&amp;"."&amp;MONTH(G53)&amp;"."&amp;YEAR(G53))</f>
        <v/>
      </c>
      <c r="G53" s="154" t="str">
        <f>IFERROR(VLOOKUP(E53,'Db Transaksi'!$C$6:$K$400000,4,FALSE),"")</f>
        <v/>
      </c>
      <c r="H53" s="154"/>
      <c r="I53" s="94" t="str">
        <f>IFERROR(VLOOKUP(E53,'Db Transaksi'!$C$6:$K$400000,7,FALSE),"")</f>
        <v/>
      </c>
      <c r="J53" s="155">
        <f>IFERROR(IF(I53=$U$6,VLOOKUP(F53,'Db Transaksi'!$E$6:$J$400000,6,FALSE),0),0)</f>
        <v>0</v>
      </c>
      <c r="K53" s="155"/>
      <c r="L53" s="155">
        <f>IFERROR(IF(I53=$U$7,VLOOKUP(F53,'Db Transaksi'!$E$6:$J$400000,6,FALSE),0),0)</f>
        <v>0</v>
      </c>
      <c r="M53" s="155"/>
      <c r="N53" s="156" t="e">
        <f t="shared" si="7"/>
        <v>#VALUE!</v>
      </c>
      <c r="O53" s="157"/>
    </row>
    <row r="54" spans="1:15" x14ac:dyDescent="0.25">
      <c r="A54" s="115" t="str">
        <f t="shared" si="0"/>
        <v/>
      </c>
      <c r="C54" s="92" t="str">
        <f t="shared" si="8"/>
        <v/>
      </c>
      <c r="D54" s="92">
        <v>44</v>
      </c>
      <c r="E54" s="93" t="str">
        <f t="shared" si="3"/>
        <v>A.120.44</v>
      </c>
      <c r="F54" s="93" t="str">
        <f>IF(G54="","",$S$5&amp;"."&amp;D54&amp;"."&amp;VLOOKUP(I54,Setting!$B$6:$C$7,2,FALSE)&amp;"."&amp;DAY(G54)&amp;"."&amp;MONTH(G54)&amp;"."&amp;YEAR(G54))</f>
        <v/>
      </c>
      <c r="G54" s="154" t="str">
        <f>IFERROR(VLOOKUP(E54,'Db Transaksi'!$C$6:$K$400000,4,FALSE),"")</f>
        <v/>
      </c>
      <c r="H54" s="154"/>
      <c r="I54" s="94" t="str">
        <f>IFERROR(VLOOKUP(E54,'Db Transaksi'!$C$6:$K$400000,7,FALSE),"")</f>
        <v/>
      </c>
      <c r="J54" s="155">
        <f>IFERROR(IF(I54=$U$6,VLOOKUP(F54,'Db Transaksi'!$E$6:$J$400000,6,FALSE),0),0)</f>
        <v>0</v>
      </c>
      <c r="K54" s="155"/>
      <c r="L54" s="155">
        <f>IFERROR(IF(I54=$U$7,VLOOKUP(F54,'Db Transaksi'!$E$6:$J$400000,6,FALSE),0),0)</f>
        <v>0</v>
      </c>
      <c r="M54" s="155"/>
      <c r="N54" s="156" t="e">
        <f t="shared" si="7"/>
        <v>#VALUE!</v>
      </c>
      <c r="O54" s="157"/>
    </row>
    <row r="55" spans="1:15" x14ac:dyDescent="0.25">
      <c r="A55" s="115" t="str">
        <f t="shared" si="0"/>
        <v/>
      </c>
      <c r="C55" s="92" t="str">
        <f t="shared" si="8"/>
        <v/>
      </c>
      <c r="D55" s="92">
        <v>45</v>
      </c>
      <c r="E55" s="93" t="str">
        <f t="shared" si="3"/>
        <v>A.120.45</v>
      </c>
      <c r="F55" s="93" t="str">
        <f>IF(G55="","",$S$5&amp;"."&amp;D55&amp;"."&amp;VLOOKUP(I55,Setting!$B$6:$C$7,2,FALSE)&amp;"."&amp;DAY(G55)&amp;"."&amp;MONTH(G55)&amp;"."&amp;YEAR(G55))</f>
        <v/>
      </c>
      <c r="G55" s="154" t="str">
        <f>IFERROR(VLOOKUP(E55,'Db Transaksi'!$C$6:$K$400000,4,FALSE),"")</f>
        <v/>
      </c>
      <c r="H55" s="154"/>
      <c r="I55" s="94" t="str">
        <f>IFERROR(VLOOKUP(E55,'Db Transaksi'!$C$6:$K$400000,7,FALSE),"")</f>
        <v/>
      </c>
      <c r="J55" s="155">
        <f>IFERROR(IF(I55=$U$6,VLOOKUP(F55,'Db Transaksi'!$E$6:$J$400000,6,FALSE),0),0)</f>
        <v>0</v>
      </c>
      <c r="K55" s="155"/>
      <c r="L55" s="155">
        <f>IFERROR(IF(I55=$U$7,VLOOKUP(F55,'Db Transaksi'!$E$6:$J$400000,6,FALSE),0),0)</f>
        <v>0</v>
      </c>
      <c r="M55" s="155"/>
      <c r="N55" s="156" t="e">
        <f t="shared" si="7"/>
        <v>#VALUE!</v>
      </c>
      <c r="O55" s="157"/>
    </row>
    <row r="56" spans="1:15" x14ac:dyDescent="0.25">
      <c r="A56" s="115" t="str">
        <f t="shared" si="0"/>
        <v/>
      </c>
      <c r="C56" s="92" t="str">
        <f t="shared" si="8"/>
        <v/>
      </c>
      <c r="D56" s="92">
        <v>46</v>
      </c>
      <c r="E56" s="93" t="str">
        <f t="shared" si="3"/>
        <v>A.120.46</v>
      </c>
      <c r="F56" s="93" t="str">
        <f>IF(G56="","",$S$5&amp;"."&amp;D56&amp;"."&amp;VLOOKUP(I56,Setting!$B$6:$C$7,2,FALSE)&amp;"."&amp;DAY(G56)&amp;"."&amp;MONTH(G56)&amp;"."&amp;YEAR(G56))</f>
        <v/>
      </c>
      <c r="G56" s="154" t="str">
        <f>IFERROR(VLOOKUP(E56,'Db Transaksi'!$C$6:$K$400000,4,FALSE),"")</f>
        <v/>
      </c>
      <c r="H56" s="154"/>
      <c r="I56" s="94" t="str">
        <f>IFERROR(VLOOKUP(E56,'Db Transaksi'!$C$6:$K$400000,7,FALSE),"")</f>
        <v/>
      </c>
      <c r="J56" s="155">
        <f>IFERROR(IF(I56=$U$6,VLOOKUP(F56,'Db Transaksi'!$E$6:$J$400000,6,FALSE),0),0)</f>
        <v>0</v>
      </c>
      <c r="K56" s="155"/>
      <c r="L56" s="155">
        <f>IFERROR(IF(I56=$U$7,VLOOKUP(F56,'Db Transaksi'!$E$6:$J$400000,6,FALSE),0),0)</f>
        <v>0</v>
      </c>
      <c r="M56" s="155"/>
      <c r="N56" s="156" t="e">
        <f t="shared" si="7"/>
        <v>#VALUE!</v>
      </c>
      <c r="O56" s="157"/>
    </row>
    <row r="57" spans="1:15" x14ac:dyDescent="0.25">
      <c r="A57" s="115" t="str">
        <f t="shared" si="0"/>
        <v/>
      </c>
      <c r="C57" s="92" t="str">
        <f t="shared" si="8"/>
        <v/>
      </c>
      <c r="D57" s="92">
        <v>47</v>
      </c>
      <c r="E57" s="93" t="str">
        <f t="shared" si="3"/>
        <v>A.120.47</v>
      </c>
      <c r="F57" s="93" t="str">
        <f>IF(G57="","",$S$5&amp;"."&amp;D57&amp;"."&amp;VLOOKUP(I57,Setting!$B$6:$C$7,2,FALSE)&amp;"."&amp;DAY(G57)&amp;"."&amp;MONTH(G57)&amp;"."&amp;YEAR(G57))</f>
        <v/>
      </c>
      <c r="G57" s="154" t="str">
        <f>IFERROR(VLOOKUP(E57,'Db Transaksi'!$C$6:$K$400000,4,FALSE),"")</f>
        <v/>
      </c>
      <c r="H57" s="154"/>
      <c r="I57" s="94" t="str">
        <f>IFERROR(VLOOKUP(E57,'Db Transaksi'!$C$6:$K$400000,7,FALSE),"")</f>
        <v/>
      </c>
      <c r="J57" s="155">
        <f>IFERROR(IF(I57=$U$6,VLOOKUP(F57,'Db Transaksi'!$E$6:$J$400000,6,FALSE),0),0)</f>
        <v>0</v>
      </c>
      <c r="K57" s="155"/>
      <c r="L57" s="155">
        <f>IFERROR(IF(I57=$U$7,VLOOKUP(F57,'Db Transaksi'!$E$6:$J$400000,6,FALSE),0),0)</f>
        <v>0</v>
      </c>
      <c r="M57" s="155"/>
      <c r="N57" s="156" t="e">
        <f t="shared" si="7"/>
        <v>#VALUE!</v>
      </c>
      <c r="O57" s="157"/>
    </row>
    <row r="58" spans="1:15" x14ac:dyDescent="0.25">
      <c r="A58" s="115" t="str">
        <f t="shared" si="0"/>
        <v/>
      </c>
      <c r="C58" s="92" t="str">
        <f t="shared" si="8"/>
        <v/>
      </c>
      <c r="D58" s="92">
        <v>48</v>
      </c>
      <c r="E58" s="93" t="str">
        <f t="shared" si="3"/>
        <v>A.120.48</v>
      </c>
      <c r="F58" s="93" t="str">
        <f>IF(G58="","",$S$5&amp;"."&amp;D58&amp;"."&amp;VLOOKUP(I58,Setting!$B$6:$C$7,2,FALSE)&amp;"."&amp;DAY(G58)&amp;"."&amp;MONTH(G58)&amp;"."&amp;YEAR(G58))</f>
        <v/>
      </c>
      <c r="G58" s="154" t="str">
        <f>IFERROR(VLOOKUP(E58,'Db Transaksi'!$C$6:$K$400000,4,FALSE),"")</f>
        <v/>
      </c>
      <c r="H58" s="154"/>
      <c r="I58" s="94" t="str">
        <f>IFERROR(VLOOKUP(E58,'Db Transaksi'!$C$6:$K$400000,7,FALSE),"")</f>
        <v/>
      </c>
      <c r="J58" s="155">
        <f>IFERROR(IF(I58=$U$6,VLOOKUP(F58,'Db Transaksi'!$E$6:$J$400000,6,FALSE),0),0)</f>
        <v>0</v>
      </c>
      <c r="K58" s="155"/>
      <c r="L58" s="155">
        <f>IFERROR(IF(I58=$U$7,VLOOKUP(F58,'Db Transaksi'!$E$6:$J$400000,6,FALSE),0),0)</f>
        <v>0</v>
      </c>
      <c r="M58" s="155"/>
      <c r="N58" s="156" t="e">
        <f t="shared" si="7"/>
        <v>#VALUE!</v>
      </c>
      <c r="O58" s="157"/>
    </row>
    <row r="59" spans="1:15" x14ac:dyDescent="0.25">
      <c r="A59" s="115" t="str">
        <f t="shared" si="0"/>
        <v/>
      </c>
      <c r="C59" s="92" t="str">
        <f t="shared" si="8"/>
        <v/>
      </c>
      <c r="D59" s="92">
        <v>49</v>
      </c>
      <c r="E59" s="93" t="str">
        <f t="shared" si="3"/>
        <v>A.120.49</v>
      </c>
      <c r="F59" s="93" t="str">
        <f>IF(G59="","",$S$5&amp;"."&amp;D59&amp;"."&amp;VLOOKUP(I59,Setting!$B$6:$C$7,2,FALSE)&amp;"."&amp;DAY(G59)&amp;"."&amp;MONTH(G59)&amp;"."&amp;YEAR(G59))</f>
        <v/>
      </c>
      <c r="G59" s="154" t="str">
        <f>IFERROR(VLOOKUP(E59,'Db Transaksi'!$C$6:$K$400000,4,FALSE),"")</f>
        <v/>
      </c>
      <c r="H59" s="154"/>
      <c r="I59" s="94" t="str">
        <f>IFERROR(VLOOKUP(E59,'Db Transaksi'!$C$6:$K$400000,7,FALSE),"")</f>
        <v/>
      </c>
      <c r="J59" s="155">
        <f>IFERROR(IF(I59=$U$6,VLOOKUP(F59,'Db Transaksi'!$E$6:$J$400000,6,FALSE),0),0)</f>
        <v>0</v>
      </c>
      <c r="K59" s="155"/>
      <c r="L59" s="155">
        <f>IFERROR(IF(I59=$U$7,VLOOKUP(F59,'Db Transaksi'!$E$6:$J$400000,6,FALSE),0),0)</f>
        <v>0</v>
      </c>
      <c r="M59" s="155"/>
      <c r="N59" s="156" t="e">
        <f t="shared" si="7"/>
        <v>#VALUE!</v>
      </c>
      <c r="O59" s="157"/>
    </row>
    <row r="60" spans="1:15" x14ac:dyDescent="0.25">
      <c r="A60" s="115" t="str">
        <f t="shared" si="0"/>
        <v/>
      </c>
      <c r="C60" s="92" t="str">
        <f t="shared" si="8"/>
        <v/>
      </c>
      <c r="D60" s="92">
        <v>50</v>
      </c>
      <c r="E60" s="93" t="str">
        <f t="shared" si="3"/>
        <v>A.120.50</v>
      </c>
      <c r="F60" s="93" t="str">
        <f>IF(G60="","",$S$5&amp;"."&amp;D60&amp;"."&amp;VLOOKUP(I60,Setting!$B$6:$C$7,2,FALSE)&amp;"."&amp;DAY(G60)&amp;"."&amp;MONTH(G60)&amp;"."&amp;YEAR(G60))</f>
        <v/>
      </c>
      <c r="G60" s="154" t="str">
        <f>IFERROR(VLOOKUP(E60,'Db Transaksi'!$C$6:$K$400000,4,FALSE),"")</f>
        <v/>
      </c>
      <c r="H60" s="154"/>
      <c r="I60" s="94" t="str">
        <f>IFERROR(VLOOKUP(E60,'Db Transaksi'!$C$6:$K$400000,7,FALSE),"")</f>
        <v/>
      </c>
      <c r="J60" s="155">
        <f>IFERROR(IF(I60=$U$6,VLOOKUP(F60,'Db Transaksi'!$E$6:$J$400000,6,FALSE),0),0)</f>
        <v>0</v>
      </c>
      <c r="K60" s="155"/>
      <c r="L60" s="155">
        <f>IFERROR(IF(I60=$U$7,VLOOKUP(F60,'Db Transaksi'!$E$6:$J$400000,6,FALSE),0),0)</f>
        <v>0</v>
      </c>
      <c r="M60" s="155"/>
      <c r="N60" s="156" t="e">
        <f t="shared" si="7"/>
        <v>#VALUE!</v>
      </c>
      <c r="O60" s="157"/>
    </row>
    <row r="61" spans="1:15" x14ac:dyDescent="0.25">
      <c r="A61" s="115" t="str">
        <f t="shared" si="0"/>
        <v/>
      </c>
      <c r="C61" s="92" t="str">
        <f t="shared" si="8"/>
        <v/>
      </c>
      <c r="D61" s="92">
        <v>51</v>
      </c>
      <c r="E61" s="93" t="str">
        <f t="shared" si="3"/>
        <v>A.120.51</v>
      </c>
      <c r="F61" s="93" t="str">
        <f>IF(G61="","",$S$5&amp;"."&amp;D61&amp;"."&amp;VLOOKUP(I61,Setting!$B$6:$C$7,2,FALSE)&amp;"."&amp;DAY(G61)&amp;"."&amp;MONTH(G61)&amp;"."&amp;YEAR(G61))</f>
        <v/>
      </c>
      <c r="G61" s="154" t="str">
        <f>IFERROR(VLOOKUP(E61,'Db Transaksi'!$C$6:$K$400000,4,FALSE),"")</f>
        <v/>
      </c>
      <c r="H61" s="154"/>
      <c r="I61" s="94" t="str">
        <f>IFERROR(VLOOKUP(E61,'Db Transaksi'!$C$6:$K$400000,7,FALSE),"")</f>
        <v/>
      </c>
      <c r="J61" s="155">
        <f>IFERROR(IF(I61=$U$6,VLOOKUP(F61,'Db Transaksi'!$E$6:$J$400000,6,FALSE),0),0)</f>
        <v>0</v>
      </c>
      <c r="K61" s="155"/>
      <c r="L61" s="155">
        <f>IFERROR(IF(I61=$U$7,VLOOKUP(F61,'Db Transaksi'!$E$6:$J$400000,6,FALSE),0),0)</f>
        <v>0</v>
      </c>
      <c r="M61" s="155"/>
      <c r="N61" s="156" t="e">
        <f t="shared" si="7"/>
        <v>#VALUE!</v>
      </c>
      <c r="O61" s="157"/>
    </row>
    <row r="62" spans="1:15" x14ac:dyDescent="0.25">
      <c r="A62" s="115" t="str">
        <f t="shared" si="0"/>
        <v/>
      </c>
      <c r="C62" s="92" t="str">
        <f t="shared" si="8"/>
        <v/>
      </c>
      <c r="D62" s="92">
        <v>52</v>
      </c>
      <c r="E62" s="93" t="str">
        <f t="shared" si="3"/>
        <v>A.120.52</v>
      </c>
      <c r="F62" s="93" t="str">
        <f>IF(G62="","",$S$5&amp;"."&amp;D62&amp;"."&amp;VLOOKUP(I62,Setting!$B$6:$C$7,2,FALSE)&amp;"."&amp;DAY(G62)&amp;"."&amp;MONTH(G62)&amp;"."&amp;YEAR(G62))</f>
        <v/>
      </c>
      <c r="G62" s="154" t="str">
        <f>IFERROR(VLOOKUP(E62,'Db Transaksi'!$C$6:$K$400000,4,FALSE),"")</f>
        <v/>
      </c>
      <c r="H62" s="154"/>
      <c r="I62" s="94" t="str">
        <f>IFERROR(VLOOKUP(E62,'Db Transaksi'!$C$6:$K$400000,7,FALSE),"")</f>
        <v/>
      </c>
      <c r="J62" s="155">
        <f>IFERROR(IF(I62=$U$6,VLOOKUP(F62,'Db Transaksi'!$E$6:$J$400000,6,FALSE),0),0)</f>
        <v>0</v>
      </c>
      <c r="K62" s="155"/>
      <c r="L62" s="155">
        <f>IFERROR(IF(I62=$U$7,VLOOKUP(F62,'Db Transaksi'!$E$6:$J$400000,6,FALSE),0),0)</f>
        <v>0</v>
      </c>
      <c r="M62" s="155"/>
      <c r="N62" s="156" t="e">
        <f t="shared" si="7"/>
        <v>#VALUE!</v>
      </c>
      <c r="O62" s="157"/>
    </row>
    <row r="63" spans="1:15" x14ac:dyDescent="0.25">
      <c r="A63" s="115" t="str">
        <f t="shared" si="0"/>
        <v/>
      </c>
      <c r="C63" s="92" t="str">
        <f t="shared" si="8"/>
        <v/>
      </c>
      <c r="D63" s="92">
        <v>53</v>
      </c>
      <c r="E63" s="93" t="str">
        <f t="shared" si="3"/>
        <v>A.120.53</v>
      </c>
      <c r="F63" s="93" t="str">
        <f>IF(G63="","",$S$5&amp;"."&amp;D63&amp;"."&amp;VLOOKUP(I63,Setting!$B$6:$C$7,2,FALSE)&amp;"."&amp;DAY(G63)&amp;"."&amp;MONTH(G63)&amp;"."&amp;YEAR(G63))</f>
        <v/>
      </c>
      <c r="G63" s="154" t="str">
        <f>IFERROR(VLOOKUP(E63,'Db Transaksi'!$C$6:$K$400000,4,FALSE),"")</f>
        <v/>
      </c>
      <c r="H63" s="154"/>
      <c r="I63" s="94" t="str">
        <f>IFERROR(VLOOKUP(E63,'Db Transaksi'!$C$6:$K$400000,7,FALSE),"")</f>
        <v/>
      </c>
      <c r="J63" s="155">
        <f>IFERROR(IF(I63=$U$6,VLOOKUP(F63,'Db Transaksi'!$E$6:$J$400000,6,FALSE),0),0)</f>
        <v>0</v>
      </c>
      <c r="K63" s="155"/>
      <c r="L63" s="155">
        <f>IFERROR(IF(I63=$U$7,VLOOKUP(F63,'Db Transaksi'!$E$6:$J$400000,6,FALSE),0),0)</f>
        <v>0</v>
      </c>
      <c r="M63" s="155"/>
      <c r="N63" s="156" t="e">
        <f t="shared" si="7"/>
        <v>#VALUE!</v>
      </c>
      <c r="O63" s="157"/>
    </row>
    <row r="64" spans="1:15" x14ac:dyDescent="0.25">
      <c r="A64" s="115" t="str">
        <f t="shared" si="0"/>
        <v/>
      </c>
      <c r="C64" s="92" t="str">
        <f t="shared" si="8"/>
        <v/>
      </c>
      <c r="D64" s="92">
        <v>54</v>
      </c>
      <c r="E64" s="93" t="str">
        <f t="shared" si="3"/>
        <v>A.120.54</v>
      </c>
      <c r="F64" s="93" t="str">
        <f>IF(G64="","",$S$5&amp;"."&amp;D64&amp;"."&amp;VLOOKUP(I64,Setting!$B$6:$C$7,2,FALSE)&amp;"."&amp;DAY(G64)&amp;"."&amp;MONTH(G64)&amp;"."&amp;YEAR(G64))</f>
        <v/>
      </c>
      <c r="G64" s="154" t="str">
        <f>IFERROR(VLOOKUP(E64,'Db Transaksi'!$C$6:$K$400000,4,FALSE),"")</f>
        <v/>
      </c>
      <c r="H64" s="154"/>
      <c r="I64" s="94" t="str">
        <f>IFERROR(VLOOKUP(E64,'Db Transaksi'!$C$6:$K$400000,7,FALSE),"")</f>
        <v/>
      </c>
      <c r="J64" s="155">
        <f>IFERROR(IF(I64=$U$6,VLOOKUP(F64,'Db Transaksi'!$E$6:$J$400000,6,FALSE),0),0)</f>
        <v>0</v>
      </c>
      <c r="K64" s="155"/>
      <c r="L64" s="155">
        <f>IFERROR(IF(I64=$U$7,VLOOKUP(F64,'Db Transaksi'!$E$6:$J$400000,6,FALSE),0),0)</f>
        <v>0</v>
      </c>
      <c r="M64" s="155"/>
      <c r="N64" s="156" t="e">
        <f t="shared" si="7"/>
        <v>#VALUE!</v>
      </c>
      <c r="O64" s="157"/>
    </row>
    <row r="65" spans="1:15" x14ac:dyDescent="0.25">
      <c r="A65" s="115" t="str">
        <f t="shared" si="0"/>
        <v/>
      </c>
      <c r="C65" s="92" t="str">
        <f t="shared" si="8"/>
        <v/>
      </c>
      <c r="D65" s="92">
        <v>55</v>
      </c>
      <c r="E65" s="93" t="str">
        <f t="shared" si="3"/>
        <v>A.120.55</v>
      </c>
      <c r="F65" s="93" t="str">
        <f>IF(G65="","",$S$5&amp;"."&amp;D65&amp;"."&amp;VLOOKUP(I65,Setting!$B$6:$C$7,2,FALSE)&amp;"."&amp;DAY(G65)&amp;"."&amp;MONTH(G65)&amp;"."&amp;YEAR(G65))</f>
        <v/>
      </c>
      <c r="G65" s="154" t="str">
        <f>IFERROR(VLOOKUP(E65,'Db Transaksi'!$C$6:$K$400000,4,FALSE),"")</f>
        <v/>
      </c>
      <c r="H65" s="154"/>
      <c r="I65" s="94" t="str">
        <f>IFERROR(VLOOKUP(E65,'Db Transaksi'!$C$6:$K$400000,7,FALSE),"")</f>
        <v/>
      </c>
      <c r="J65" s="155">
        <f>IFERROR(IF(I65=$U$6,VLOOKUP(F65,'Db Transaksi'!$E$6:$J$400000,6,FALSE),0),0)</f>
        <v>0</v>
      </c>
      <c r="K65" s="155"/>
      <c r="L65" s="155">
        <f>IFERROR(IF(I65=$U$7,VLOOKUP(F65,'Db Transaksi'!$E$6:$J$400000,6,FALSE),0),0)</f>
        <v>0</v>
      </c>
      <c r="M65" s="155"/>
      <c r="N65" s="156" t="e">
        <f t="shared" si="7"/>
        <v>#VALUE!</v>
      </c>
      <c r="O65" s="157"/>
    </row>
    <row r="66" spans="1:15" x14ac:dyDescent="0.25">
      <c r="A66" s="115" t="str">
        <f t="shared" si="0"/>
        <v/>
      </c>
      <c r="C66" s="92" t="str">
        <f t="shared" si="8"/>
        <v/>
      </c>
      <c r="D66" s="92">
        <v>56</v>
      </c>
      <c r="E66" s="93" t="str">
        <f t="shared" si="3"/>
        <v>A.120.56</v>
      </c>
      <c r="F66" s="93" t="str">
        <f>IF(G66="","",$S$5&amp;"."&amp;D66&amp;"."&amp;VLOOKUP(I66,Setting!$B$6:$C$7,2,FALSE)&amp;"."&amp;DAY(G66)&amp;"."&amp;MONTH(G66)&amp;"."&amp;YEAR(G66))</f>
        <v/>
      </c>
      <c r="G66" s="154" t="str">
        <f>IFERROR(VLOOKUP(E66,'Db Transaksi'!$C$6:$K$400000,4,FALSE),"")</f>
        <v/>
      </c>
      <c r="H66" s="154"/>
      <c r="I66" s="94" t="str">
        <f>IFERROR(VLOOKUP(E66,'Db Transaksi'!$C$6:$K$400000,7,FALSE),"")</f>
        <v/>
      </c>
      <c r="J66" s="155">
        <f>IFERROR(IF(I66=$U$6,VLOOKUP(F66,'Db Transaksi'!$E$6:$J$400000,6,FALSE),0),0)</f>
        <v>0</v>
      </c>
      <c r="K66" s="155"/>
      <c r="L66" s="155">
        <f>IFERROR(IF(I66=$U$7,VLOOKUP(F66,'Db Transaksi'!$E$6:$J$400000,6,FALSE),0),0)</f>
        <v>0</v>
      </c>
      <c r="M66" s="155"/>
      <c r="N66" s="156" t="e">
        <f t="shared" si="7"/>
        <v>#VALUE!</v>
      </c>
      <c r="O66" s="157"/>
    </row>
    <row r="67" spans="1:15" x14ac:dyDescent="0.25">
      <c r="A67" s="115" t="str">
        <f t="shared" si="0"/>
        <v/>
      </c>
      <c r="H67" s="64"/>
      <c r="I67" s="64"/>
      <c r="J67" s="64"/>
      <c r="K67" s="64"/>
      <c r="L67" s="64"/>
      <c r="M67" s="64"/>
      <c r="N67" s="64"/>
      <c r="O67" s="64"/>
    </row>
    <row r="68" spans="1:15" x14ac:dyDescent="0.25">
      <c r="A68" s="115" t="str">
        <f t="shared" si="0"/>
        <v/>
      </c>
      <c r="H68" s="64"/>
      <c r="I68" s="64"/>
      <c r="J68" s="64"/>
      <c r="K68" s="64"/>
      <c r="L68" s="64"/>
      <c r="M68" s="64"/>
      <c r="N68" s="64"/>
      <c r="O68" s="64"/>
    </row>
    <row r="69" spans="1:15" x14ac:dyDescent="0.25">
      <c r="A69" s="115" t="str">
        <f t="shared" si="0"/>
        <v/>
      </c>
      <c r="H69" s="64"/>
      <c r="I69" s="64"/>
      <c r="J69" s="64"/>
      <c r="K69" s="64"/>
      <c r="L69" s="64"/>
      <c r="M69" s="64"/>
      <c r="N69" s="64"/>
      <c r="O69" s="64"/>
    </row>
    <row r="70" spans="1:15" x14ac:dyDescent="0.25">
      <c r="A70" s="115" t="str">
        <f t="shared" si="0"/>
        <v/>
      </c>
      <c r="H70" s="64"/>
      <c r="I70" s="64"/>
      <c r="J70" s="64"/>
      <c r="K70" s="64"/>
      <c r="L70" s="64"/>
      <c r="M70" s="64"/>
      <c r="N70" s="64"/>
      <c r="O70" s="64"/>
    </row>
    <row r="71" spans="1:15" x14ac:dyDescent="0.25">
      <c r="A71" s="115" t="str">
        <f t="shared" si="0"/>
        <v/>
      </c>
      <c r="H71" s="64"/>
      <c r="I71" s="64"/>
      <c r="J71" s="64"/>
      <c r="K71" s="64"/>
      <c r="L71" s="64"/>
      <c r="M71" s="64"/>
      <c r="N71" s="64"/>
      <c r="O71" s="64"/>
    </row>
    <row r="72" spans="1:15" x14ac:dyDescent="0.25">
      <c r="A72" s="115" t="str">
        <f t="shared" si="0"/>
        <v/>
      </c>
      <c r="H72" s="64"/>
      <c r="I72" s="64"/>
      <c r="J72" s="64"/>
      <c r="K72" s="64"/>
      <c r="L72" s="64"/>
      <c r="M72" s="64"/>
      <c r="N72" s="64"/>
      <c r="O72" s="64"/>
    </row>
    <row r="73" spans="1:15" x14ac:dyDescent="0.25">
      <c r="A73" s="115" t="str">
        <f t="shared" si="0"/>
        <v/>
      </c>
      <c r="H73" s="64"/>
      <c r="I73" s="64"/>
      <c r="J73" s="64"/>
      <c r="K73" s="64"/>
      <c r="L73" s="64"/>
      <c r="M73" s="64"/>
      <c r="N73" s="64"/>
      <c r="O73" s="64"/>
    </row>
    <row r="74" spans="1:15" x14ac:dyDescent="0.25">
      <c r="A74" s="115" t="str">
        <f t="shared" si="0"/>
        <v/>
      </c>
      <c r="H74" s="64"/>
      <c r="I74" s="64"/>
      <c r="J74" s="64"/>
      <c r="K74" s="64"/>
      <c r="L74" s="64"/>
      <c r="M74" s="64"/>
      <c r="N74" s="64"/>
      <c r="O74" s="64"/>
    </row>
    <row r="75" spans="1:15" x14ac:dyDescent="0.25">
      <c r="A75" s="115" t="str">
        <f t="shared" si="0"/>
        <v/>
      </c>
      <c r="H75" s="64"/>
      <c r="I75" s="64"/>
      <c r="J75" s="64"/>
      <c r="K75" s="64"/>
      <c r="L75" s="64"/>
      <c r="M75" s="64"/>
      <c r="N75" s="64"/>
      <c r="O75" s="64"/>
    </row>
    <row r="76" spans="1:15" x14ac:dyDescent="0.25">
      <c r="A76" s="115" t="str">
        <f t="shared" ref="A76:A139" si="9">IF(C76="","","P")</f>
        <v/>
      </c>
      <c r="H76" s="64"/>
      <c r="I76" s="64"/>
      <c r="J76" s="64"/>
      <c r="K76" s="64"/>
      <c r="L76" s="64"/>
      <c r="M76" s="64"/>
      <c r="N76" s="64"/>
      <c r="O76" s="64"/>
    </row>
    <row r="77" spans="1:15" x14ac:dyDescent="0.25">
      <c r="A77" s="115" t="str">
        <f t="shared" si="9"/>
        <v/>
      </c>
      <c r="H77" s="64"/>
      <c r="I77" s="64"/>
      <c r="J77" s="64"/>
      <c r="K77" s="64"/>
      <c r="L77" s="64"/>
      <c r="M77" s="64"/>
      <c r="N77" s="64"/>
      <c r="O77" s="64"/>
    </row>
    <row r="78" spans="1:15" x14ac:dyDescent="0.25">
      <c r="A78" s="115" t="str">
        <f t="shared" si="9"/>
        <v/>
      </c>
      <c r="H78" s="64"/>
      <c r="I78" s="64"/>
      <c r="J78" s="64"/>
      <c r="K78" s="64"/>
      <c r="L78" s="64"/>
      <c r="M78" s="64"/>
      <c r="N78" s="64"/>
      <c r="O78" s="64"/>
    </row>
    <row r="79" spans="1:15" x14ac:dyDescent="0.25">
      <c r="A79" s="115" t="str">
        <f t="shared" si="9"/>
        <v/>
      </c>
      <c r="H79" s="64"/>
      <c r="I79" s="64"/>
      <c r="J79" s="64"/>
      <c r="K79" s="64"/>
      <c r="L79" s="64"/>
      <c r="M79" s="64"/>
      <c r="N79" s="64"/>
      <c r="O79" s="64"/>
    </row>
    <row r="80" spans="1:15" x14ac:dyDescent="0.25">
      <c r="A80" s="115" t="str">
        <f t="shared" si="9"/>
        <v/>
      </c>
      <c r="H80" s="64"/>
      <c r="I80" s="64"/>
      <c r="J80" s="64"/>
      <c r="K80" s="64"/>
      <c r="L80" s="64"/>
      <c r="M80" s="64"/>
      <c r="N80" s="64"/>
      <c r="O80" s="64"/>
    </row>
    <row r="81" spans="1:15" x14ac:dyDescent="0.25">
      <c r="A81" s="115" t="str">
        <f t="shared" si="9"/>
        <v/>
      </c>
      <c r="H81" s="64"/>
      <c r="I81" s="64"/>
      <c r="J81" s="64"/>
      <c r="K81" s="64"/>
      <c r="L81" s="64"/>
      <c r="M81" s="64"/>
      <c r="N81" s="64"/>
      <c r="O81" s="64"/>
    </row>
    <row r="82" spans="1:15" x14ac:dyDescent="0.25">
      <c r="A82" s="115" t="str">
        <f t="shared" si="9"/>
        <v/>
      </c>
      <c r="H82" s="64"/>
      <c r="I82" s="64"/>
      <c r="J82" s="64"/>
      <c r="K82" s="64"/>
      <c r="L82" s="64"/>
      <c r="M82" s="64"/>
      <c r="N82" s="64"/>
      <c r="O82" s="64"/>
    </row>
    <row r="83" spans="1:15" x14ac:dyDescent="0.25">
      <c r="A83" s="115" t="str">
        <f t="shared" si="9"/>
        <v/>
      </c>
      <c r="H83" s="64"/>
      <c r="I83" s="64"/>
      <c r="J83" s="64"/>
      <c r="K83" s="64"/>
      <c r="L83" s="64"/>
      <c r="M83" s="64"/>
      <c r="N83" s="64"/>
      <c r="O83" s="64"/>
    </row>
    <row r="84" spans="1:15" x14ac:dyDescent="0.25">
      <c r="A84" s="115" t="str">
        <f t="shared" si="9"/>
        <v/>
      </c>
      <c r="H84" s="64"/>
      <c r="I84" s="64"/>
      <c r="J84" s="64"/>
      <c r="K84" s="64"/>
      <c r="L84" s="64"/>
      <c r="M84" s="64"/>
      <c r="N84" s="64"/>
      <c r="O84" s="64"/>
    </row>
    <row r="85" spans="1:15" x14ac:dyDescent="0.25">
      <c r="A85" s="115" t="str">
        <f t="shared" si="9"/>
        <v/>
      </c>
      <c r="H85" s="64"/>
      <c r="I85" s="64"/>
      <c r="J85" s="64"/>
      <c r="K85" s="64"/>
      <c r="L85" s="64"/>
      <c r="M85" s="64"/>
      <c r="N85" s="64"/>
      <c r="O85" s="64"/>
    </row>
    <row r="86" spans="1:15" x14ac:dyDescent="0.25">
      <c r="A86" s="115" t="str">
        <f t="shared" si="9"/>
        <v/>
      </c>
      <c r="H86" s="64"/>
      <c r="I86" s="64"/>
      <c r="J86" s="64"/>
      <c r="K86" s="64"/>
      <c r="L86" s="64"/>
      <c r="M86" s="64"/>
      <c r="N86" s="64"/>
      <c r="O86" s="64"/>
    </row>
    <row r="87" spans="1:15" x14ac:dyDescent="0.25">
      <c r="A87" s="115" t="str">
        <f t="shared" si="9"/>
        <v/>
      </c>
      <c r="H87" s="64"/>
      <c r="I87" s="64"/>
      <c r="J87" s="64"/>
      <c r="K87" s="64"/>
      <c r="L87" s="64"/>
      <c r="M87" s="64"/>
      <c r="N87" s="64"/>
      <c r="O87" s="64"/>
    </row>
    <row r="88" spans="1:15" x14ac:dyDescent="0.25">
      <c r="A88" s="115" t="str">
        <f t="shared" si="9"/>
        <v/>
      </c>
      <c r="H88" s="64"/>
      <c r="I88" s="64"/>
      <c r="J88" s="64"/>
      <c r="K88" s="64"/>
      <c r="L88" s="64"/>
      <c r="M88" s="64"/>
      <c r="N88" s="64"/>
      <c r="O88" s="64"/>
    </row>
    <row r="89" spans="1:15" x14ac:dyDescent="0.25">
      <c r="A89" s="115" t="str">
        <f t="shared" si="9"/>
        <v/>
      </c>
      <c r="H89" s="64"/>
      <c r="I89" s="64"/>
      <c r="J89" s="64"/>
      <c r="K89" s="64"/>
      <c r="L89" s="64"/>
      <c r="M89" s="64"/>
      <c r="N89" s="64"/>
      <c r="O89" s="64"/>
    </row>
    <row r="90" spans="1:15" x14ac:dyDescent="0.25">
      <c r="A90" s="115" t="str">
        <f t="shared" si="9"/>
        <v/>
      </c>
      <c r="H90" s="64"/>
      <c r="I90" s="64"/>
      <c r="J90" s="64"/>
      <c r="K90" s="64"/>
      <c r="L90" s="64"/>
      <c r="M90" s="64"/>
      <c r="N90" s="64"/>
      <c r="O90" s="64"/>
    </row>
    <row r="91" spans="1:15" x14ac:dyDescent="0.25">
      <c r="A91" s="115" t="str">
        <f t="shared" si="9"/>
        <v/>
      </c>
      <c r="H91" s="64"/>
      <c r="I91" s="64"/>
      <c r="J91" s="64"/>
      <c r="K91" s="64"/>
      <c r="L91" s="64"/>
      <c r="M91" s="64"/>
      <c r="N91" s="64"/>
      <c r="O91" s="64"/>
    </row>
    <row r="92" spans="1:15" x14ac:dyDescent="0.25">
      <c r="A92" s="115" t="str">
        <f t="shared" si="9"/>
        <v/>
      </c>
      <c r="H92" s="64"/>
      <c r="I92" s="64"/>
      <c r="J92" s="64"/>
      <c r="K92" s="64"/>
      <c r="L92" s="64"/>
      <c r="M92" s="64"/>
      <c r="N92" s="64"/>
      <c r="O92" s="64"/>
    </row>
    <row r="93" spans="1:15" x14ac:dyDescent="0.25">
      <c r="A93" s="115" t="str">
        <f t="shared" si="9"/>
        <v/>
      </c>
      <c r="H93" s="64"/>
      <c r="I93" s="64"/>
      <c r="J93" s="64"/>
      <c r="K93" s="64"/>
      <c r="L93" s="64"/>
      <c r="M93" s="64"/>
      <c r="N93" s="64"/>
      <c r="O93" s="64"/>
    </row>
    <row r="94" spans="1:15" x14ac:dyDescent="0.25">
      <c r="A94" s="115" t="str">
        <f t="shared" si="9"/>
        <v/>
      </c>
      <c r="H94" s="64"/>
      <c r="I94" s="64"/>
      <c r="J94" s="64"/>
      <c r="K94" s="64"/>
      <c r="L94" s="64"/>
      <c r="M94" s="64"/>
      <c r="N94" s="64"/>
      <c r="O94" s="64"/>
    </row>
    <row r="95" spans="1:15" x14ac:dyDescent="0.25">
      <c r="A95" s="115" t="str">
        <f t="shared" si="9"/>
        <v/>
      </c>
      <c r="H95" s="64"/>
      <c r="I95" s="64"/>
      <c r="J95" s="64"/>
      <c r="K95" s="64"/>
      <c r="L95" s="64"/>
      <c r="M95" s="64"/>
      <c r="N95" s="64"/>
      <c r="O95" s="64"/>
    </row>
    <row r="96" spans="1:15" x14ac:dyDescent="0.25">
      <c r="A96" s="115" t="str">
        <f t="shared" si="9"/>
        <v/>
      </c>
      <c r="H96" s="64"/>
      <c r="I96" s="64"/>
      <c r="J96" s="64"/>
      <c r="K96" s="64"/>
      <c r="L96" s="64"/>
      <c r="M96" s="64"/>
      <c r="N96" s="64"/>
      <c r="O96" s="64"/>
    </row>
    <row r="97" spans="1:15" x14ac:dyDescent="0.25">
      <c r="A97" s="115" t="str">
        <f t="shared" si="9"/>
        <v/>
      </c>
      <c r="H97" s="64"/>
      <c r="I97" s="64"/>
      <c r="J97" s="64"/>
      <c r="K97" s="64"/>
      <c r="L97" s="64"/>
      <c r="M97" s="64"/>
      <c r="N97" s="64"/>
      <c r="O97" s="64"/>
    </row>
    <row r="98" spans="1:15" x14ac:dyDescent="0.25">
      <c r="A98" s="115" t="str">
        <f t="shared" si="9"/>
        <v/>
      </c>
      <c r="H98" s="64"/>
      <c r="I98" s="64"/>
      <c r="J98" s="64"/>
      <c r="K98" s="64"/>
      <c r="L98" s="64"/>
      <c r="M98" s="64"/>
      <c r="N98" s="64"/>
      <c r="O98" s="64"/>
    </row>
    <row r="99" spans="1:15" x14ac:dyDescent="0.25">
      <c r="A99" s="115" t="str">
        <f t="shared" si="9"/>
        <v/>
      </c>
      <c r="H99" s="64"/>
      <c r="I99" s="64"/>
      <c r="J99" s="64"/>
      <c r="K99" s="64"/>
      <c r="L99" s="64"/>
      <c r="M99" s="64"/>
      <c r="N99" s="64"/>
      <c r="O99" s="64"/>
    </row>
    <row r="100" spans="1:15" x14ac:dyDescent="0.25">
      <c r="A100" s="115" t="str">
        <f t="shared" si="9"/>
        <v/>
      </c>
      <c r="H100" s="64"/>
      <c r="I100" s="64"/>
      <c r="J100" s="64"/>
      <c r="K100" s="64"/>
      <c r="L100" s="64"/>
      <c r="M100" s="64"/>
      <c r="N100" s="64"/>
      <c r="O100" s="64"/>
    </row>
    <row r="101" spans="1:15" x14ac:dyDescent="0.25">
      <c r="A101" s="115" t="str">
        <f t="shared" si="9"/>
        <v/>
      </c>
      <c r="H101" s="64"/>
      <c r="I101" s="64"/>
      <c r="J101" s="64"/>
      <c r="K101" s="64"/>
      <c r="L101" s="64"/>
      <c r="M101" s="64"/>
      <c r="N101" s="64"/>
      <c r="O101" s="64"/>
    </row>
    <row r="102" spans="1:15" x14ac:dyDescent="0.25">
      <c r="A102" s="115" t="str">
        <f t="shared" si="9"/>
        <v/>
      </c>
      <c r="H102" s="64"/>
      <c r="I102" s="64"/>
      <c r="J102" s="64"/>
      <c r="K102" s="64"/>
      <c r="L102" s="64"/>
      <c r="M102" s="64"/>
      <c r="N102" s="64"/>
      <c r="O102" s="64"/>
    </row>
    <row r="103" spans="1:15" x14ac:dyDescent="0.25">
      <c r="A103" s="115" t="str">
        <f t="shared" si="9"/>
        <v/>
      </c>
      <c r="H103" s="64"/>
      <c r="I103" s="64"/>
      <c r="J103" s="64"/>
      <c r="K103" s="64"/>
      <c r="L103" s="64"/>
      <c r="M103" s="64"/>
      <c r="N103" s="64"/>
      <c r="O103" s="64"/>
    </row>
    <row r="104" spans="1:15" x14ac:dyDescent="0.25">
      <c r="A104" s="115" t="str">
        <f t="shared" si="9"/>
        <v/>
      </c>
      <c r="H104" s="64"/>
      <c r="I104" s="64"/>
      <c r="J104" s="64"/>
      <c r="K104" s="64"/>
      <c r="L104" s="64"/>
      <c r="M104" s="64"/>
      <c r="N104" s="64"/>
      <c r="O104" s="64"/>
    </row>
    <row r="105" spans="1:15" x14ac:dyDescent="0.25">
      <c r="A105" s="115" t="str">
        <f t="shared" si="9"/>
        <v/>
      </c>
      <c r="H105" s="64"/>
      <c r="I105" s="64"/>
      <c r="J105" s="64"/>
      <c r="K105" s="64"/>
      <c r="L105" s="64"/>
      <c r="M105" s="64"/>
      <c r="N105" s="64"/>
      <c r="O105" s="64"/>
    </row>
    <row r="106" spans="1:15" x14ac:dyDescent="0.25">
      <c r="A106" s="115" t="str">
        <f t="shared" si="9"/>
        <v/>
      </c>
      <c r="H106" s="64"/>
      <c r="I106" s="64"/>
      <c r="J106" s="64"/>
      <c r="K106" s="64"/>
      <c r="L106" s="64"/>
      <c r="M106" s="64"/>
      <c r="N106" s="64"/>
      <c r="O106" s="64"/>
    </row>
    <row r="107" spans="1:15" x14ac:dyDescent="0.25">
      <c r="A107" s="115" t="str">
        <f t="shared" si="9"/>
        <v/>
      </c>
      <c r="H107" s="64"/>
      <c r="I107" s="64"/>
      <c r="J107" s="64"/>
      <c r="K107" s="64"/>
      <c r="L107" s="64"/>
      <c r="M107" s="64"/>
      <c r="N107" s="64"/>
      <c r="O107" s="64"/>
    </row>
    <row r="108" spans="1:15" x14ac:dyDescent="0.25">
      <c r="A108" s="115" t="str">
        <f t="shared" si="9"/>
        <v/>
      </c>
      <c r="H108" s="64"/>
      <c r="I108" s="64"/>
      <c r="J108" s="64"/>
      <c r="K108" s="64"/>
      <c r="L108" s="64"/>
      <c r="M108" s="64"/>
      <c r="N108" s="64"/>
      <c r="O108" s="64"/>
    </row>
    <row r="109" spans="1:15" x14ac:dyDescent="0.25">
      <c r="A109" s="115" t="str">
        <f t="shared" si="9"/>
        <v/>
      </c>
      <c r="H109" s="64"/>
      <c r="I109" s="64"/>
      <c r="J109" s="64"/>
      <c r="K109" s="64"/>
      <c r="L109" s="64"/>
      <c r="M109" s="64"/>
      <c r="N109" s="64"/>
      <c r="O109" s="64"/>
    </row>
    <row r="110" spans="1:15" x14ac:dyDescent="0.25">
      <c r="A110" s="115" t="str">
        <f t="shared" si="9"/>
        <v/>
      </c>
      <c r="H110" s="64"/>
      <c r="I110" s="64"/>
      <c r="J110" s="64"/>
      <c r="K110" s="64"/>
      <c r="L110" s="64"/>
      <c r="M110" s="64"/>
      <c r="N110" s="64"/>
      <c r="O110" s="64"/>
    </row>
    <row r="111" spans="1:15" x14ac:dyDescent="0.25">
      <c r="A111" s="115" t="str">
        <f t="shared" si="9"/>
        <v/>
      </c>
      <c r="H111" s="64"/>
      <c r="I111" s="64"/>
      <c r="J111" s="64"/>
      <c r="K111" s="64"/>
      <c r="L111" s="64"/>
      <c r="M111" s="64"/>
      <c r="N111" s="64"/>
      <c r="O111" s="64"/>
    </row>
    <row r="112" spans="1:15" x14ac:dyDescent="0.25">
      <c r="A112" s="115" t="str">
        <f t="shared" si="9"/>
        <v/>
      </c>
      <c r="H112" s="64"/>
      <c r="I112" s="64"/>
      <c r="J112" s="64"/>
      <c r="K112" s="64"/>
      <c r="L112" s="64"/>
      <c r="M112" s="64"/>
      <c r="N112" s="64"/>
      <c r="O112" s="64"/>
    </row>
    <row r="113" spans="1:15" x14ac:dyDescent="0.25">
      <c r="A113" s="115" t="str">
        <f t="shared" si="9"/>
        <v/>
      </c>
      <c r="H113" s="64"/>
      <c r="I113" s="64"/>
      <c r="J113" s="64"/>
      <c r="K113" s="64"/>
      <c r="L113" s="64"/>
      <c r="M113" s="64"/>
      <c r="N113" s="64"/>
      <c r="O113" s="64"/>
    </row>
    <row r="114" spans="1:15" x14ac:dyDescent="0.25">
      <c r="A114" s="115" t="str">
        <f t="shared" si="9"/>
        <v/>
      </c>
      <c r="H114" s="64"/>
      <c r="I114" s="64"/>
      <c r="J114" s="64"/>
      <c r="K114" s="64"/>
      <c r="L114" s="64"/>
      <c r="M114" s="64"/>
      <c r="N114" s="64"/>
      <c r="O114" s="64"/>
    </row>
    <row r="115" spans="1:15" x14ac:dyDescent="0.25">
      <c r="A115" s="115" t="str">
        <f t="shared" si="9"/>
        <v/>
      </c>
      <c r="H115" s="64"/>
      <c r="I115" s="64"/>
      <c r="J115" s="64"/>
      <c r="K115" s="64"/>
      <c r="L115" s="64"/>
      <c r="M115" s="64"/>
      <c r="N115" s="64"/>
      <c r="O115" s="64"/>
    </row>
    <row r="116" spans="1:15" x14ac:dyDescent="0.25">
      <c r="A116" s="115" t="str">
        <f t="shared" si="9"/>
        <v/>
      </c>
      <c r="H116" s="64"/>
      <c r="I116" s="64"/>
      <c r="J116" s="64"/>
      <c r="K116" s="64"/>
      <c r="L116" s="64"/>
      <c r="M116" s="64"/>
      <c r="N116" s="64"/>
      <c r="O116" s="64"/>
    </row>
    <row r="117" spans="1:15" x14ac:dyDescent="0.25">
      <c r="A117" s="115" t="str">
        <f t="shared" si="9"/>
        <v/>
      </c>
      <c r="H117" s="64"/>
      <c r="I117" s="64"/>
      <c r="J117" s="64"/>
      <c r="K117" s="64"/>
      <c r="L117" s="64"/>
      <c r="M117" s="64"/>
      <c r="N117" s="64"/>
      <c r="O117" s="64"/>
    </row>
    <row r="118" spans="1:15" x14ac:dyDescent="0.25">
      <c r="A118" s="115" t="str">
        <f t="shared" si="9"/>
        <v/>
      </c>
      <c r="H118" s="64"/>
      <c r="I118" s="64"/>
      <c r="J118" s="64"/>
      <c r="K118" s="64"/>
      <c r="L118" s="64"/>
      <c r="M118" s="64"/>
      <c r="N118" s="64"/>
      <c r="O118" s="64"/>
    </row>
    <row r="119" spans="1:15" x14ac:dyDescent="0.25">
      <c r="A119" s="115" t="str">
        <f t="shared" si="9"/>
        <v/>
      </c>
      <c r="H119" s="64"/>
      <c r="I119" s="64"/>
      <c r="J119" s="64"/>
      <c r="K119" s="64"/>
      <c r="L119" s="64"/>
      <c r="M119" s="64"/>
      <c r="N119" s="64"/>
      <c r="O119" s="64"/>
    </row>
    <row r="120" spans="1:15" x14ac:dyDescent="0.25">
      <c r="A120" s="115" t="str">
        <f t="shared" si="9"/>
        <v/>
      </c>
      <c r="H120" s="64"/>
      <c r="I120" s="64"/>
      <c r="J120" s="64"/>
      <c r="K120" s="64"/>
      <c r="L120" s="64"/>
      <c r="M120" s="64"/>
      <c r="N120" s="64"/>
      <c r="O120" s="64"/>
    </row>
    <row r="121" spans="1:15" x14ac:dyDescent="0.25">
      <c r="A121" s="115" t="str">
        <f t="shared" si="9"/>
        <v/>
      </c>
      <c r="H121" s="64"/>
      <c r="I121" s="64"/>
      <c r="J121" s="64"/>
      <c r="K121" s="64"/>
      <c r="L121" s="64"/>
      <c r="M121" s="64"/>
      <c r="N121" s="64"/>
      <c r="O121" s="64"/>
    </row>
    <row r="122" spans="1:15" x14ac:dyDescent="0.25">
      <c r="A122" s="115" t="str">
        <f t="shared" si="9"/>
        <v/>
      </c>
      <c r="H122" s="64"/>
      <c r="I122" s="64"/>
      <c r="J122" s="64"/>
      <c r="K122" s="64"/>
      <c r="L122" s="64"/>
      <c r="M122" s="64"/>
      <c r="N122" s="64"/>
      <c r="O122" s="64"/>
    </row>
    <row r="123" spans="1:15" x14ac:dyDescent="0.25">
      <c r="A123" s="115" t="str">
        <f t="shared" si="9"/>
        <v/>
      </c>
      <c r="H123" s="64"/>
      <c r="I123" s="64"/>
      <c r="J123" s="64"/>
      <c r="K123" s="64"/>
      <c r="L123" s="64"/>
      <c r="M123" s="64"/>
      <c r="N123" s="64"/>
      <c r="O123" s="64"/>
    </row>
    <row r="124" spans="1:15" x14ac:dyDescent="0.25">
      <c r="A124" s="115" t="str">
        <f t="shared" si="9"/>
        <v/>
      </c>
      <c r="H124" s="64"/>
      <c r="I124" s="64"/>
      <c r="J124" s="64"/>
      <c r="K124" s="64"/>
      <c r="L124" s="64"/>
      <c r="M124" s="64"/>
      <c r="N124" s="64"/>
      <c r="O124" s="64"/>
    </row>
    <row r="125" spans="1:15" x14ac:dyDescent="0.25">
      <c r="A125" s="115" t="str">
        <f t="shared" si="9"/>
        <v/>
      </c>
      <c r="H125" s="64"/>
      <c r="I125" s="64"/>
      <c r="J125" s="64"/>
      <c r="K125" s="64"/>
      <c r="L125" s="64"/>
      <c r="M125" s="64"/>
      <c r="N125" s="64"/>
      <c r="O125" s="64"/>
    </row>
    <row r="126" spans="1:15" x14ac:dyDescent="0.25">
      <c r="A126" s="115" t="str">
        <f t="shared" si="9"/>
        <v/>
      </c>
      <c r="H126" s="64"/>
      <c r="I126" s="64"/>
      <c r="J126" s="64"/>
      <c r="K126" s="64"/>
      <c r="L126" s="64"/>
      <c r="M126" s="64"/>
      <c r="N126" s="64"/>
      <c r="O126" s="64"/>
    </row>
    <row r="127" spans="1:15" x14ac:dyDescent="0.25">
      <c r="A127" s="115" t="str">
        <f t="shared" si="9"/>
        <v/>
      </c>
      <c r="H127" s="64"/>
      <c r="I127" s="64"/>
      <c r="J127" s="64"/>
      <c r="K127" s="64"/>
      <c r="L127" s="64"/>
      <c r="M127" s="64"/>
      <c r="N127" s="64"/>
      <c r="O127" s="64"/>
    </row>
    <row r="128" spans="1:15" x14ac:dyDescent="0.25">
      <c r="A128" s="115" t="str">
        <f t="shared" si="9"/>
        <v/>
      </c>
      <c r="H128" s="64"/>
      <c r="I128" s="64"/>
      <c r="J128" s="64"/>
      <c r="K128" s="64"/>
      <c r="L128" s="64"/>
      <c r="M128" s="64"/>
      <c r="N128" s="64"/>
      <c r="O128" s="64"/>
    </row>
    <row r="129" spans="1:15" x14ac:dyDescent="0.25">
      <c r="A129" s="115" t="str">
        <f t="shared" si="9"/>
        <v/>
      </c>
      <c r="H129" s="64"/>
      <c r="I129" s="64"/>
      <c r="J129" s="64"/>
      <c r="K129" s="64"/>
      <c r="L129" s="64"/>
      <c r="M129" s="64"/>
      <c r="N129" s="64"/>
      <c r="O129" s="64"/>
    </row>
    <row r="130" spans="1:15" x14ac:dyDescent="0.25">
      <c r="A130" s="115" t="str">
        <f t="shared" si="9"/>
        <v/>
      </c>
      <c r="H130" s="64"/>
      <c r="I130" s="64"/>
      <c r="J130" s="64"/>
      <c r="K130" s="64"/>
      <c r="L130" s="64"/>
      <c r="M130" s="64"/>
      <c r="N130" s="64"/>
      <c r="O130" s="64"/>
    </row>
    <row r="131" spans="1:15" x14ac:dyDescent="0.25">
      <c r="A131" s="115" t="str">
        <f t="shared" si="9"/>
        <v/>
      </c>
      <c r="H131" s="64"/>
      <c r="I131" s="64"/>
      <c r="J131" s="64"/>
      <c r="K131" s="64"/>
      <c r="L131" s="64"/>
      <c r="M131" s="64"/>
      <c r="N131" s="64"/>
      <c r="O131" s="64"/>
    </row>
    <row r="132" spans="1:15" x14ac:dyDescent="0.25">
      <c r="A132" s="115" t="str">
        <f t="shared" si="9"/>
        <v/>
      </c>
      <c r="H132" s="64"/>
      <c r="I132" s="64"/>
      <c r="J132" s="64"/>
      <c r="K132" s="64"/>
      <c r="L132" s="64"/>
      <c r="M132" s="64"/>
      <c r="N132" s="64"/>
      <c r="O132" s="64"/>
    </row>
    <row r="133" spans="1:15" x14ac:dyDescent="0.25">
      <c r="A133" s="115" t="str">
        <f t="shared" si="9"/>
        <v/>
      </c>
      <c r="H133" s="64"/>
      <c r="I133" s="64"/>
      <c r="J133" s="64"/>
      <c r="K133" s="64"/>
      <c r="L133" s="64"/>
      <c r="M133" s="64"/>
      <c r="N133" s="64"/>
      <c r="O133" s="64"/>
    </row>
    <row r="134" spans="1:15" x14ac:dyDescent="0.25">
      <c r="A134" s="115" t="str">
        <f t="shared" si="9"/>
        <v/>
      </c>
      <c r="H134" s="64"/>
      <c r="I134" s="64"/>
      <c r="J134" s="64"/>
      <c r="K134" s="64"/>
      <c r="L134" s="64"/>
      <c r="M134" s="64"/>
      <c r="N134" s="64"/>
      <c r="O134" s="64"/>
    </row>
    <row r="135" spans="1:15" x14ac:dyDescent="0.25">
      <c r="A135" s="115" t="str">
        <f t="shared" si="9"/>
        <v/>
      </c>
      <c r="H135" s="64"/>
      <c r="I135" s="64"/>
      <c r="J135" s="64"/>
      <c r="K135" s="64"/>
      <c r="L135" s="64"/>
      <c r="M135" s="64"/>
      <c r="N135" s="64"/>
      <c r="O135" s="64"/>
    </row>
    <row r="136" spans="1:15" x14ac:dyDescent="0.25">
      <c r="A136" s="115" t="str">
        <f t="shared" si="9"/>
        <v/>
      </c>
      <c r="H136" s="64"/>
      <c r="I136" s="64"/>
      <c r="J136" s="64"/>
      <c r="K136" s="64"/>
      <c r="L136" s="64"/>
      <c r="M136" s="64"/>
      <c r="N136" s="64"/>
      <c r="O136" s="64"/>
    </row>
    <row r="137" spans="1:15" x14ac:dyDescent="0.25">
      <c r="A137" s="115" t="str">
        <f t="shared" si="9"/>
        <v/>
      </c>
      <c r="H137" s="64"/>
      <c r="I137" s="64"/>
      <c r="J137" s="64"/>
      <c r="K137" s="64"/>
      <c r="L137" s="64"/>
      <c r="M137" s="64"/>
      <c r="N137" s="64"/>
      <c r="O137" s="64"/>
    </row>
    <row r="138" spans="1:15" x14ac:dyDescent="0.25">
      <c r="A138" s="115" t="str">
        <f t="shared" si="9"/>
        <v/>
      </c>
      <c r="H138" s="64"/>
      <c r="I138" s="64"/>
      <c r="J138" s="64"/>
      <c r="K138" s="64"/>
      <c r="L138" s="64"/>
      <c r="M138" s="64"/>
      <c r="N138" s="64"/>
      <c r="O138" s="64"/>
    </row>
    <row r="139" spans="1:15" x14ac:dyDescent="0.25">
      <c r="A139" s="115" t="str">
        <f t="shared" si="9"/>
        <v/>
      </c>
      <c r="H139" s="64"/>
      <c r="I139" s="64"/>
      <c r="J139" s="64"/>
      <c r="K139" s="64"/>
      <c r="L139" s="64"/>
      <c r="M139" s="64"/>
      <c r="N139" s="64"/>
      <c r="O139" s="64"/>
    </row>
    <row r="140" spans="1:15" x14ac:dyDescent="0.25">
      <c r="A140" s="115" t="str">
        <f t="shared" ref="A140:A203" si="10">IF(C140="","","P")</f>
        <v/>
      </c>
      <c r="H140" s="64"/>
      <c r="I140" s="64"/>
      <c r="J140" s="64"/>
      <c r="K140" s="64"/>
      <c r="L140" s="64"/>
      <c r="M140" s="64"/>
      <c r="N140" s="64"/>
      <c r="O140" s="64"/>
    </row>
    <row r="141" spans="1:15" x14ac:dyDescent="0.25">
      <c r="A141" s="115" t="str">
        <f t="shared" si="10"/>
        <v/>
      </c>
      <c r="H141" s="64"/>
      <c r="I141" s="64"/>
      <c r="J141" s="64"/>
      <c r="K141" s="64"/>
      <c r="L141" s="64"/>
      <c r="M141" s="64"/>
      <c r="N141" s="64"/>
      <c r="O141" s="64"/>
    </row>
    <row r="142" spans="1:15" x14ac:dyDescent="0.25">
      <c r="A142" s="115" t="str">
        <f t="shared" si="10"/>
        <v/>
      </c>
      <c r="H142" s="64"/>
      <c r="I142" s="64"/>
      <c r="J142" s="64"/>
      <c r="K142" s="64"/>
      <c r="L142" s="64"/>
      <c r="M142" s="64"/>
      <c r="N142" s="64"/>
      <c r="O142" s="64"/>
    </row>
    <row r="143" spans="1:15" x14ac:dyDescent="0.25">
      <c r="A143" s="115" t="str">
        <f t="shared" si="10"/>
        <v/>
      </c>
      <c r="H143" s="64"/>
      <c r="I143" s="64"/>
      <c r="J143" s="64"/>
      <c r="K143" s="64"/>
      <c r="L143" s="64"/>
      <c r="M143" s="64"/>
      <c r="N143" s="64"/>
      <c r="O143" s="64"/>
    </row>
    <row r="144" spans="1:15" x14ac:dyDescent="0.25">
      <c r="A144" s="115" t="str">
        <f t="shared" si="10"/>
        <v/>
      </c>
      <c r="H144" s="64"/>
      <c r="I144" s="64"/>
      <c r="J144" s="64"/>
      <c r="K144" s="64"/>
      <c r="L144" s="64"/>
      <c r="M144" s="64"/>
      <c r="N144" s="64"/>
      <c r="O144" s="64"/>
    </row>
    <row r="145" spans="1:15" x14ac:dyDescent="0.25">
      <c r="A145" s="115" t="str">
        <f t="shared" si="10"/>
        <v/>
      </c>
      <c r="H145" s="64"/>
      <c r="I145" s="64"/>
      <c r="J145" s="64"/>
      <c r="K145" s="64"/>
      <c r="L145" s="64"/>
      <c r="M145" s="64"/>
      <c r="N145" s="64"/>
      <c r="O145" s="64"/>
    </row>
    <row r="146" spans="1:15" x14ac:dyDescent="0.25">
      <c r="A146" s="115" t="str">
        <f t="shared" si="10"/>
        <v/>
      </c>
      <c r="H146" s="64"/>
      <c r="I146" s="64"/>
      <c r="J146" s="64"/>
      <c r="K146" s="64"/>
      <c r="L146" s="64"/>
      <c r="M146" s="64"/>
      <c r="N146" s="64"/>
      <c r="O146" s="64"/>
    </row>
    <row r="147" spans="1:15" x14ac:dyDescent="0.25">
      <c r="A147" s="115" t="str">
        <f t="shared" si="10"/>
        <v/>
      </c>
      <c r="H147" s="64"/>
      <c r="I147" s="64"/>
      <c r="J147" s="64"/>
      <c r="K147" s="64"/>
      <c r="L147" s="64"/>
      <c r="M147" s="64"/>
      <c r="N147" s="64"/>
      <c r="O147" s="64"/>
    </row>
    <row r="148" spans="1:15" x14ac:dyDescent="0.25">
      <c r="A148" s="115" t="str">
        <f t="shared" si="10"/>
        <v/>
      </c>
      <c r="H148" s="64"/>
      <c r="I148" s="64"/>
      <c r="J148" s="64"/>
      <c r="K148" s="64"/>
      <c r="L148" s="64"/>
      <c r="M148" s="64"/>
      <c r="N148" s="64"/>
      <c r="O148" s="64"/>
    </row>
    <row r="149" spans="1:15" x14ac:dyDescent="0.25">
      <c r="A149" s="115" t="str">
        <f t="shared" si="10"/>
        <v/>
      </c>
      <c r="H149" s="64"/>
      <c r="I149" s="64"/>
      <c r="J149" s="64"/>
      <c r="K149" s="64"/>
      <c r="L149" s="64"/>
      <c r="M149" s="64"/>
      <c r="N149" s="64"/>
      <c r="O149" s="64"/>
    </row>
    <row r="150" spans="1:15" x14ac:dyDescent="0.25">
      <c r="A150" s="115" t="str">
        <f t="shared" si="10"/>
        <v/>
      </c>
      <c r="H150" s="64"/>
      <c r="I150" s="64"/>
      <c r="J150" s="64"/>
      <c r="K150" s="64"/>
      <c r="L150" s="64"/>
      <c r="M150" s="64"/>
      <c r="N150" s="64"/>
      <c r="O150" s="64"/>
    </row>
    <row r="151" spans="1:15" x14ac:dyDescent="0.25">
      <c r="A151" s="115" t="str">
        <f t="shared" si="10"/>
        <v/>
      </c>
      <c r="H151" s="64"/>
      <c r="I151" s="64"/>
      <c r="J151" s="64"/>
      <c r="K151" s="64"/>
      <c r="L151" s="64"/>
      <c r="M151" s="64"/>
      <c r="N151" s="64"/>
      <c r="O151" s="64"/>
    </row>
    <row r="152" spans="1:15" x14ac:dyDescent="0.25">
      <c r="A152" s="115" t="str">
        <f t="shared" si="10"/>
        <v/>
      </c>
      <c r="H152" s="64"/>
      <c r="I152" s="64"/>
      <c r="J152" s="64"/>
      <c r="K152" s="64"/>
      <c r="L152" s="64"/>
      <c r="M152" s="64"/>
      <c r="N152" s="64"/>
      <c r="O152" s="64"/>
    </row>
    <row r="153" spans="1:15" x14ac:dyDescent="0.25">
      <c r="A153" s="115" t="str">
        <f t="shared" si="10"/>
        <v/>
      </c>
      <c r="H153" s="64"/>
      <c r="I153" s="64"/>
      <c r="J153" s="64"/>
      <c r="K153" s="64"/>
      <c r="L153" s="64"/>
      <c r="M153" s="64"/>
      <c r="N153" s="64"/>
      <c r="O153" s="64"/>
    </row>
    <row r="154" spans="1:15" x14ac:dyDescent="0.25">
      <c r="A154" s="115" t="str">
        <f t="shared" si="10"/>
        <v/>
      </c>
      <c r="H154" s="64"/>
      <c r="I154" s="64"/>
      <c r="J154" s="64"/>
      <c r="K154" s="64"/>
      <c r="L154" s="64"/>
      <c r="M154" s="64"/>
      <c r="N154" s="64"/>
      <c r="O154" s="64"/>
    </row>
    <row r="155" spans="1:15" x14ac:dyDescent="0.25">
      <c r="A155" s="115" t="str">
        <f t="shared" si="10"/>
        <v/>
      </c>
      <c r="H155" s="64"/>
      <c r="I155" s="64"/>
      <c r="J155" s="64"/>
      <c r="K155" s="64"/>
      <c r="L155" s="64"/>
      <c r="M155" s="64"/>
      <c r="N155" s="64"/>
      <c r="O155" s="64"/>
    </row>
    <row r="156" spans="1:15" x14ac:dyDescent="0.25">
      <c r="A156" s="115" t="str">
        <f t="shared" si="10"/>
        <v/>
      </c>
      <c r="H156" s="64"/>
      <c r="I156" s="64"/>
      <c r="J156" s="64"/>
      <c r="K156" s="64"/>
      <c r="L156" s="64"/>
      <c r="M156" s="64"/>
      <c r="N156" s="64"/>
      <c r="O156" s="64"/>
    </row>
    <row r="157" spans="1:15" x14ac:dyDescent="0.25">
      <c r="A157" s="115" t="str">
        <f t="shared" si="10"/>
        <v/>
      </c>
      <c r="H157" s="64"/>
      <c r="I157" s="64"/>
      <c r="J157" s="64"/>
      <c r="K157" s="64"/>
      <c r="L157" s="64"/>
      <c r="M157" s="64"/>
      <c r="N157" s="64"/>
      <c r="O157" s="64"/>
    </row>
    <row r="158" spans="1:15" x14ac:dyDescent="0.25">
      <c r="A158" s="115" t="str">
        <f t="shared" si="10"/>
        <v/>
      </c>
      <c r="H158" s="64"/>
      <c r="I158" s="64"/>
      <c r="J158" s="64"/>
      <c r="K158" s="64"/>
      <c r="L158" s="64"/>
      <c r="M158" s="64"/>
      <c r="N158" s="64"/>
      <c r="O158" s="64"/>
    </row>
    <row r="159" spans="1:15" x14ac:dyDescent="0.25">
      <c r="A159" s="115" t="str">
        <f t="shared" si="10"/>
        <v/>
      </c>
      <c r="H159" s="64"/>
      <c r="I159" s="64"/>
      <c r="J159" s="64"/>
      <c r="K159" s="64"/>
      <c r="L159" s="64"/>
      <c r="M159" s="64"/>
      <c r="N159" s="64"/>
      <c r="O159" s="64"/>
    </row>
    <row r="160" spans="1:15" x14ac:dyDescent="0.25">
      <c r="A160" s="115" t="str">
        <f t="shared" si="10"/>
        <v/>
      </c>
      <c r="H160" s="64"/>
      <c r="I160" s="64"/>
      <c r="J160" s="64"/>
      <c r="K160" s="64"/>
      <c r="L160" s="64"/>
      <c r="M160" s="64"/>
      <c r="N160" s="64"/>
      <c r="O160" s="64"/>
    </row>
    <row r="161" spans="1:15" x14ac:dyDescent="0.25">
      <c r="A161" s="115" t="str">
        <f t="shared" si="10"/>
        <v/>
      </c>
      <c r="H161" s="64"/>
      <c r="I161" s="64"/>
      <c r="J161" s="64"/>
      <c r="K161" s="64"/>
      <c r="L161" s="64"/>
      <c r="M161" s="64"/>
      <c r="N161" s="64"/>
      <c r="O161" s="64"/>
    </row>
    <row r="162" spans="1:15" x14ac:dyDescent="0.25">
      <c r="A162" s="115" t="str">
        <f t="shared" si="10"/>
        <v/>
      </c>
      <c r="H162" s="64"/>
      <c r="I162" s="64"/>
      <c r="J162" s="64"/>
      <c r="K162" s="64"/>
      <c r="L162" s="64"/>
      <c r="M162" s="64"/>
      <c r="N162" s="64"/>
      <c r="O162" s="64"/>
    </row>
    <row r="163" spans="1:15" x14ac:dyDescent="0.25">
      <c r="A163" s="115" t="str">
        <f t="shared" si="10"/>
        <v/>
      </c>
      <c r="H163" s="64"/>
      <c r="I163" s="64"/>
      <c r="J163" s="64"/>
      <c r="K163" s="64"/>
      <c r="L163" s="64"/>
      <c r="M163" s="64"/>
      <c r="N163" s="64"/>
      <c r="O163" s="64"/>
    </row>
    <row r="164" spans="1:15" x14ac:dyDescent="0.25">
      <c r="A164" s="115" t="str">
        <f t="shared" si="10"/>
        <v/>
      </c>
      <c r="H164" s="64"/>
      <c r="I164" s="64"/>
      <c r="J164" s="64"/>
      <c r="K164" s="64"/>
      <c r="L164" s="64"/>
      <c r="M164" s="64"/>
      <c r="N164" s="64"/>
      <c r="O164" s="64"/>
    </row>
    <row r="165" spans="1:15" x14ac:dyDescent="0.25">
      <c r="A165" s="115" t="str">
        <f t="shared" si="10"/>
        <v/>
      </c>
      <c r="H165" s="64"/>
      <c r="I165" s="64"/>
      <c r="J165" s="64"/>
      <c r="K165" s="64"/>
      <c r="L165" s="64"/>
      <c r="M165" s="64"/>
      <c r="N165" s="64"/>
      <c r="O165" s="64"/>
    </row>
    <row r="166" spans="1:15" x14ac:dyDescent="0.25">
      <c r="A166" s="115" t="str">
        <f t="shared" si="10"/>
        <v/>
      </c>
      <c r="H166" s="64"/>
      <c r="I166" s="64"/>
      <c r="J166" s="64"/>
      <c r="K166" s="64"/>
      <c r="L166" s="64"/>
      <c r="M166" s="64"/>
      <c r="N166" s="64"/>
      <c r="O166" s="64"/>
    </row>
    <row r="167" spans="1:15" x14ac:dyDescent="0.25">
      <c r="A167" s="115" t="str">
        <f t="shared" si="10"/>
        <v/>
      </c>
      <c r="H167" s="64"/>
      <c r="I167" s="64"/>
      <c r="J167" s="64"/>
      <c r="K167" s="64"/>
      <c r="L167" s="64"/>
      <c r="M167" s="64"/>
      <c r="N167" s="64"/>
      <c r="O167" s="64"/>
    </row>
    <row r="168" spans="1:15" x14ac:dyDescent="0.25">
      <c r="A168" s="115" t="str">
        <f t="shared" si="10"/>
        <v/>
      </c>
      <c r="H168" s="64"/>
      <c r="I168" s="64"/>
      <c r="J168" s="64"/>
      <c r="K168" s="64"/>
      <c r="L168" s="64"/>
      <c r="M168" s="64"/>
      <c r="N168" s="64"/>
      <c r="O168" s="64"/>
    </row>
    <row r="169" spans="1:15" x14ac:dyDescent="0.25">
      <c r="A169" s="115" t="str">
        <f t="shared" si="10"/>
        <v/>
      </c>
      <c r="H169" s="64"/>
      <c r="I169" s="64"/>
      <c r="J169" s="64"/>
      <c r="K169" s="64"/>
      <c r="L169" s="64"/>
      <c r="M169" s="64"/>
      <c r="N169" s="64"/>
      <c r="O169" s="64"/>
    </row>
    <row r="170" spans="1:15" x14ac:dyDescent="0.25">
      <c r="A170" s="115" t="str">
        <f t="shared" si="10"/>
        <v/>
      </c>
      <c r="H170" s="64"/>
      <c r="I170" s="64"/>
      <c r="J170" s="64"/>
      <c r="K170" s="64"/>
      <c r="L170" s="64"/>
      <c r="M170" s="64"/>
      <c r="N170" s="64"/>
      <c r="O170" s="64"/>
    </row>
    <row r="171" spans="1:15" x14ac:dyDescent="0.25">
      <c r="A171" s="115" t="str">
        <f t="shared" si="10"/>
        <v/>
      </c>
      <c r="H171" s="64"/>
      <c r="I171" s="64"/>
      <c r="J171" s="64"/>
      <c r="K171" s="64"/>
      <c r="L171" s="64"/>
      <c r="M171" s="64"/>
      <c r="N171" s="64"/>
      <c r="O171" s="64"/>
    </row>
    <row r="172" spans="1:15" x14ac:dyDescent="0.25">
      <c r="A172" s="115" t="str">
        <f t="shared" si="10"/>
        <v/>
      </c>
      <c r="H172" s="64"/>
      <c r="I172" s="64"/>
      <c r="J172" s="64"/>
      <c r="K172" s="64"/>
      <c r="L172" s="64"/>
      <c r="M172" s="64"/>
      <c r="N172" s="64"/>
      <c r="O172" s="64"/>
    </row>
    <row r="173" spans="1:15" x14ac:dyDescent="0.25">
      <c r="A173" s="115" t="str">
        <f t="shared" si="10"/>
        <v/>
      </c>
      <c r="H173" s="64"/>
      <c r="I173" s="64"/>
      <c r="J173" s="64"/>
      <c r="K173" s="64"/>
      <c r="L173" s="64"/>
      <c r="M173" s="64"/>
      <c r="N173" s="64"/>
      <c r="O173" s="64"/>
    </row>
    <row r="174" spans="1:15" x14ac:dyDescent="0.25">
      <c r="A174" s="115" t="str">
        <f t="shared" si="10"/>
        <v/>
      </c>
      <c r="H174" s="64"/>
      <c r="I174" s="64"/>
      <c r="J174" s="64"/>
      <c r="K174" s="64"/>
      <c r="L174" s="64"/>
      <c r="M174" s="64"/>
      <c r="N174" s="64"/>
      <c r="O174" s="64"/>
    </row>
    <row r="175" spans="1:15" x14ac:dyDescent="0.25">
      <c r="A175" s="115" t="str">
        <f t="shared" si="10"/>
        <v/>
      </c>
      <c r="H175" s="64"/>
      <c r="I175" s="64"/>
      <c r="J175" s="64"/>
      <c r="K175" s="64"/>
      <c r="L175" s="64"/>
      <c r="M175" s="64"/>
      <c r="N175" s="64"/>
      <c r="O175" s="64"/>
    </row>
    <row r="176" spans="1:15" x14ac:dyDescent="0.25">
      <c r="A176" s="115" t="str">
        <f t="shared" si="10"/>
        <v/>
      </c>
      <c r="H176" s="64"/>
      <c r="I176" s="64"/>
      <c r="J176" s="64"/>
      <c r="K176" s="64"/>
      <c r="L176" s="64"/>
      <c r="M176" s="64"/>
      <c r="N176" s="64"/>
      <c r="O176" s="64"/>
    </row>
    <row r="177" spans="1:15" x14ac:dyDescent="0.25">
      <c r="A177" s="115" t="str">
        <f t="shared" si="10"/>
        <v/>
      </c>
      <c r="H177" s="64"/>
      <c r="I177" s="64"/>
      <c r="J177" s="64"/>
      <c r="K177" s="64"/>
      <c r="L177" s="64"/>
      <c r="M177" s="64"/>
      <c r="N177" s="64"/>
      <c r="O177" s="64"/>
    </row>
    <row r="178" spans="1:15" x14ac:dyDescent="0.25">
      <c r="A178" s="115" t="str">
        <f t="shared" si="10"/>
        <v/>
      </c>
      <c r="H178" s="64"/>
      <c r="I178" s="64"/>
      <c r="J178" s="64"/>
      <c r="K178" s="64"/>
      <c r="L178" s="64"/>
      <c r="M178" s="64"/>
      <c r="N178" s="64"/>
      <c r="O178" s="64"/>
    </row>
    <row r="179" spans="1:15" x14ac:dyDescent="0.25">
      <c r="A179" s="115" t="str">
        <f t="shared" si="10"/>
        <v/>
      </c>
      <c r="H179" s="64"/>
      <c r="I179" s="64"/>
      <c r="J179" s="64"/>
      <c r="K179" s="64"/>
      <c r="L179" s="64"/>
      <c r="M179" s="64"/>
      <c r="N179" s="64"/>
      <c r="O179" s="64"/>
    </row>
    <row r="180" spans="1:15" x14ac:dyDescent="0.25">
      <c r="A180" s="115" t="str">
        <f t="shared" si="10"/>
        <v/>
      </c>
      <c r="H180" s="64"/>
      <c r="I180" s="64"/>
      <c r="J180" s="64"/>
      <c r="K180" s="64"/>
      <c r="L180" s="64"/>
      <c r="M180" s="64"/>
      <c r="N180" s="64"/>
      <c r="O180" s="64"/>
    </row>
    <row r="181" spans="1:15" x14ac:dyDescent="0.25">
      <c r="A181" s="115" t="str">
        <f t="shared" si="10"/>
        <v/>
      </c>
      <c r="H181" s="64"/>
      <c r="I181" s="64"/>
      <c r="J181" s="64"/>
      <c r="K181" s="64"/>
      <c r="L181" s="64"/>
      <c r="M181" s="64"/>
      <c r="N181" s="64"/>
      <c r="O181" s="64"/>
    </row>
    <row r="182" spans="1:15" x14ac:dyDescent="0.25">
      <c r="A182" s="115" t="str">
        <f t="shared" si="10"/>
        <v/>
      </c>
      <c r="H182" s="64"/>
      <c r="I182" s="64"/>
      <c r="J182" s="64"/>
      <c r="K182" s="64"/>
      <c r="L182" s="64"/>
      <c r="M182" s="64"/>
      <c r="N182" s="64"/>
      <c r="O182" s="64"/>
    </row>
    <row r="183" spans="1:15" x14ac:dyDescent="0.25">
      <c r="A183" s="115" t="str">
        <f t="shared" si="10"/>
        <v/>
      </c>
      <c r="H183" s="64"/>
      <c r="I183" s="64"/>
      <c r="J183" s="64"/>
      <c r="K183" s="64"/>
      <c r="L183" s="64"/>
      <c r="M183" s="64"/>
      <c r="N183" s="64"/>
      <c r="O183" s="64"/>
    </row>
    <row r="184" spans="1:15" x14ac:dyDescent="0.25">
      <c r="A184" s="115" t="str">
        <f t="shared" si="10"/>
        <v/>
      </c>
      <c r="H184" s="64"/>
      <c r="I184" s="64"/>
      <c r="J184" s="64"/>
      <c r="K184" s="64"/>
      <c r="L184" s="64"/>
      <c r="M184" s="64"/>
      <c r="N184" s="64"/>
      <c r="O184" s="64"/>
    </row>
    <row r="185" spans="1:15" x14ac:dyDescent="0.25">
      <c r="A185" s="115" t="str">
        <f t="shared" si="10"/>
        <v/>
      </c>
      <c r="H185" s="64"/>
      <c r="I185" s="64"/>
      <c r="J185" s="64"/>
      <c r="K185" s="64"/>
      <c r="L185" s="64"/>
      <c r="M185" s="64"/>
      <c r="N185" s="64"/>
      <c r="O185" s="64"/>
    </row>
    <row r="186" spans="1:15" x14ac:dyDescent="0.25">
      <c r="A186" s="115" t="str">
        <f t="shared" si="10"/>
        <v/>
      </c>
      <c r="H186" s="64"/>
      <c r="I186" s="64"/>
      <c r="J186" s="64"/>
      <c r="K186" s="64"/>
      <c r="L186" s="64"/>
      <c r="M186" s="64"/>
      <c r="N186" s="64"/>
      <c r="O186" s="64"/>
    </row>
    <row r="187" spans="1:15" x14ac:dyDescent="0.25">
      <c r="A187" s="115" t="str">
        <f t="shared" si="10"/>
        <v/>
      </c>
      <c r="H187" s="64"/>
      <c r="I187" s="64"/>
      <c r="J187" s="64"/>
      <c r="K187" s="64"/>
      <c r="L187" s="64"/>
      <c r="M187" s="64"/>
      <c r="N187" s="64"/>
      <c r="O187" s="64"/>
    </row>
    <row r="188" spans="1:15" x14ac:dyDescent="0.25">
      <c r="A188" s="115" t="str">
        <f t="shared" si="10"/>
        <v/>
      </c>
      <c r="H188" s="64"/>
      <c r="I188" s="64"/>
      <c r="J188" s="64"/>
      <c r="K188" s="64"/>
      <c r="L188" s="64"/>
      <c r="M188" s="64"/>
      <c r="N188" s="64"/>
      <c r="O188" s="64"/>
    </row>
    <row r="189" spans="1:15" x14ac:dyDescent="0.25">
      <c r="A189" s="115" t="str">
        <f t="shared" si="10"/>
        <v/>
      </c>
      <c r="H189" s="64"/>
      <c r="I189" s="64"/>
      <c r="J189" s="64"/>
      <c r="K189" s="64"/>
      <c r="L189" s="64"/>
      <c r="M189" s="64"/>
      <c r="N189" s="64"/>
      <c r="O189" s="64"/>
    </row>
    <row r="190" spans="1:15" x14ac:dyDescent="0.25">
      <c r="A190" s="115" t="str">
        <f t="shared" si="10"/>
        <v/>
      </c>
      <c r="H190" s="64"/>
      <c r="I190" s="64"/>
      <c r="J190" s="64"/>
      <c r="K190" s="64"/>
      <c r="L190" s="64"/>
      <c r="M190" s="64"/>
      <c r="N190" s="64"/>
      <c r="O190" s="64"/>
    </row>
    <row r="191" spans="1:15" x14ac:dyDescent="0.25">
      <c r="A191" s="115" t="str">
        <f t="shared" si="10"/>
        <v/>
      </c>
      <c r="H191" s="64"/>
      <c r="I191" s="64"/>
      <c r="J191" s="64"/>
      <c r="K191" s="64"/>
      <c r="L191" s="64"/>
      <c r="M191" s="64"/>
      <c r="N191" s="64"/>
      <c r="O191" s="64"/>
    </row>
    <row r="192" spans="1:15" x14ac:dyDescent="0.25">
      <c r="A192" s="115" t="str">
        <f t="shared" si="10"/>
        <v/>
      </c>
      <c r="H192" s="64"/>
      <c r="I192" s="64"/>
      <c r="J192" s="64"/>
      <c r="K192" s="64"/>
      <c r="L192" s="64"/>
      <c r="M192" s="64"/>
      <c r="N192" s="64"/>
      <c r="O192" s="64"/>
    </row>
    <row r="193" spans="1:15" x14ac:dyDescent="0.25">
      <c r="A193" s="115" t="str">
        <f t="shared" si="10"/>
        <v/>
      </c>
      <c r="H193" s="64"/>
      <c r="I193" s="64"/>
      <c r="J193" s="64"/>
      <c r="K193" s="64"/>
      <c r="L193" s="64"/>
      <c r="M193" s="64"/>
      <c r="N193" s="64"/>
      <c r="O193" s="64"/>
    </row>
    <row r="194" spans="1:15" x14ac:dyDescent="0.25">
      <c r="A194" s="115" t="str">
        <f t="shared" si="10"/>
        <v/>
      </c>
      <c r="H194" s="64"/>
      <c r="I194" s="64"/>
      <c r="J194" s="64"/>
      <c r="K194" s="64"/>
      <c r="L194" s="64"/>
      <c r="M194" s="64"/>
      <c r="N194" s="64"/>
      <c r="O194" s="64"/>
    </row>
    <row r="195" spans="1:15" x14ac:dyDescent="0.25">
      <c r="A195" s="115" t="str">
        <f t="shared" si="10"/>
        <v/>
      </c>
      <c r="H195" s="64"/>
      <c r="I195" s="64"/>
      <c r="J195" s="64"/>
      <c r="K195" s="64"/>
      <c r="L195" s="64"/>
      <c r="M195" s="64"/>
      <c r="N195" s="64"/>
      <c r="O195" s="64"/>
    </row>
    <row r="196" spans="1:15" x14ac:dyDescent="0.25">
      <c r="A196" s="115" t="str">
        <f t="shared" si="10"/>
        <v/>
      </c>
      <c r="H196" s="64"/>
      <c r="I196" s="64"/>
      <c r="J196" s="64"/>
      <c r="K196" s="64"/>
      <c r="L196" s="64"/>
      <c r="M196" s="64"/>
      <c r="N196" s="64"/>
      <c r="O196" s="64"/>
    </row>
    <row r="197" spans="1:15" x14ac:dyDescent="0.25">
      <c r="A197" s="115" t="str">
        <f t="shared" si="10"/>
        <v/>
      </c>
      <c r="H197" s="64"/>
      <c r="I197" s="64"/>
      <c r="J197" s="64"/>
      <c r="K197" s="64"/>
      <c r="L197" s="64"/>
      <c r="M197" s="64"/>
      <c r="N197" s="64"/>
      <c r="O197" s="64"/>
    </row>
    <row r="198" spans="1:15" x14ac:dyDescent="0.25">
      <c r="A198" s="115" t="str">
        <f t="shared" si="10"/>
        <v/>
      </c>
      <c r="H198" s="64"/>
      <c r="I198" s="64"/>
      <c r="J198" s="64"/>
      <c r="K198" s="64"/>
      <c r="L198" s="64"/>
      <c r="M198" s="64"/>
      <c r="N198" s="64"/>
      <c r="O198" s="64"/>
    </row>
    <row r="199" spans="1:15" x14ac:dyDescent="0.25">
      <c r="A199" s="115" t="str">
        <f t="shared" si="10"/>
        <v/>
      </c>
      <c r="H199" s="64"/>
      <c r="I199" s="64"/>
      <c r="J199" s="64"/>
      <c r="K199" s="64"/>
      <c r="L199" s="64"/>
      <c r="M199" s="64"/>
      <c r="N199" s="64"/>
      <c r="O199" s="64"/>
    </row>
    <row r="200" spans="1:15" x14ac:dyDescent="0.25">
      <c r="A200" s="115" t="str">
        <f t="shared" si="10"/>
        <v/>
      </c>
      <c r="H200" s="64"/>
      <c r="I200" s="64"/>
      <c r="J200" s="64"/>
      <c r="K200" s="64"/>
      <c r="L200" s="64"/>
      <c r="M200" s="64"/>
      <c r="N200" s="64"/>
      <c r="O200" s="64"/>
    </row>
    <row r="201" spans="1:15" x14ac:dyDescent="0.25">
      <c r="A201" s="115" t="str">
        <f t="shared" si="10"/>
        <v/>
      </c>
      <c r="H201" s="64"/>
      <c r="I201" s="64"/>
      <c r="J201" s="64"/>
      <c r="K201" s="64"/>
      <c r="L201" s="64"/>
      <c r="M201" s="64"/>
      <c r="N201" s="64"/>
      <c r="O201" s="64"/>
    </row>
    <row r="202" spans="1:15" x14ac:dyDescent="0.25">
      <c r="A202" s="115" t="str">
        <f t="shared" si="10"/>
        <v/>
      </c>
      <c r="H202" s="64"/>
      <c r="I202" s="64"/>
      <c r="J202" s="64"/>
      <c r="K202" s="64"/>
      <c r="L202" s="64"/>
      <c r="M202" s="64"/>
      <c r="N202" s="64"/>
      <c r="O202" s="64"/>
    </row>
    <row r="203" spans="1:15" x14ac:dyDescent="0.25">
      <c r="A203" s="115" t="str">
        <f t="shared" si="10"/>
        <v/>
      </c>
      <c r="H203" s="64"/>
      <c r="I203" s="64"/>
      <c r="J203" s="64"/>
      <c r="K203" s="64"/>
      <c r="L203" s="64"/>
      <c r="M203" s="64"/>
      <c r="N203" s="64"/>
      <c r="O203" s="64"/>
    </row>
    <row r="204" spans="1:15" x14ac:dyDescent="0.25">
      <c r="A204" s="115" t="str">
        <f t="shared" ref="A204:A267" si="11">IF(C204="","","P")</f>
        <v/>
      </c>
      <c r="H204" s="64"/>
      <c r="I204" s="64"/>
      <c r="J204" s="64"/>
      <c r="K204" s="64"/>
      <c r="L204" s="64"/>
      <c r="M204" s="64"/>
      <c r="N204" s="64"/>
      <c r="O204" s="64"/>
    </row>
    <row r="205" spans="1:15" x14ac:dyDescent="0.25">
      <c r="A205" s="115" t="str">
        <f t="shared" si="11"/>
        <v/>
      </c>
      <c r="H205" s="64"/>
      <c r="I205" s="64"/>
      <c r="J205" s="64"/>
      <c r="K205" s="64"/>
      <c r="L205" s="64"/>
      <c r="M205" s="64"/>
      <c r="N205" s="64"/>
      <c r="O205" s="64"/>
    </row>
    <row r="206" spans="1:15" x14ac:dyDescent="0.25">
      <c r="A206" s="115" t="str">
        <f t="shared" si="11"/>
        <v/>
      </c>
      <c r="H206" s="64"/>
      <c r="I206" s="64"/>
      <c r="J206" s="64"/>
      <c r="K206" s="64"/>
      <c r="L206" s="64"/>
      <c r="M206" s="64"/>
      <c r="N206" s="64"/>
      <c r="O206" s="64"/>
    </row>
    <row r="207" spans="1:15" x14ac:dyDescent="0.25">
      <c r="A207" s="115" t="str">
        <f t="shared" si="11"/>
        <v/>
      </c>
      <c r="H207" s="64"/>
      <c r="I207" s="64"/>
      <c r="J207" s="64"/>
      <c r="K207" s="64"/>
      <c r="L207" s="64"/>
      <c r="M207" s="64"/>
      <c r="N207" s="64"/>
      <c r="O207" s="64"/>
    </row>
    <row r="208" spans="1:15" x14ac:dyDescent="0.25">
      <c r="A208" s="115" t="str">
        <f t="shared" si="11"/>
        <v/>
      </c>
      <c r="H208" s="64"/>
      <c r="I208" s="64"/>
      <c r="J208" s="64"/>
      <c r="K208" s="64"/>
      <c r="L208" s="64"/>
      <c r="M208" s="64"/>
      <c r="N208" s="64"/>
      <c r="O208" s="64"/>
    </row>
    <row r="209" spans="1:15" x14ac:dyDescent="0.25">
      <c r="A209" s="115" t="str">
        <f t="shared" si="11"/>
        <v/>
      </c>
      <c r="H209" s="64"/>
      <c r="I209" s="64"/>
      <c r="J209" s="64"/>
      <c r="K209" s="64"/>
      <c r="L209" s="64"/>
      <c r="M209" s="64"/>
      <c r="N209" s="64"/>
      <c r="O209" s="64"/>
    </row>
    <row r="210" spans="1:15" x14ac:dyDescent="0.25">
      <c r="A210" s="115" t="str">
        <f t="shared" si="11"/>
        <v/>
      </c>
      <c r="H210" s="64"/>
      <c r="I210" s="64"/>
      <c r="J210" s="64"/>
      <c r="K210" s="64"/>
      <c r="L210" s="64"/>
      <c r="M210" s="64"/>
      <c r="N210" s="64"/>
      <c r="O210" s="64"/>
    </row>
    <row r="211" spans="1:15" x14ac:dyDescent="0.25">
      <c r="A211" s="115" t="str">
        <f t="shared" si="11"/>
        <v/>
      </c>
      <c r="H211" s="64"/>
      <c r="I211" s="64"/>
      <c r="J211" s="64"/>
      <c r="K211" s="64"/>
      <c r="L211" s="64"/>
      <c r="M211" s="64"/>
      <c r="N211" s="64"/>
      <c r="O211" s="64"/>
    </row>
    <row r="212" spans="1:15" x14ac:dyDescent="0.25">
      <c r="A212" s="115" t="str">
        <f t="shared" si="11"/>
        <v/>
      </c>
      <c r="H212" s="64"/>
      <c r="I212" s="64"/>
      <c r="J212" s="64"/>
      <c r="K212" s="64"/>
      <c r="L212" s="64"/>
      <c r="M212" s="64"/>
      <c r="N212" s="64"/>
      <c r="O212" s="64"/>
    </row>
    <row r="213" spans="1:15" x14ac:dyDescent="0.25">
      <c r="A213" s="115" t="str">
        <f t="shared" si="11"/>
        <v/>
      </c>
      <c r="H213" s="64"/>
      <c r="I213" s="64"/>
      <c r="J213" s="64"/>
      <c r="K213" s="64"/>
      <c r="L213" s="64"/>
      <c r="M213" s="64"/>
      <c r="N213" s="64"/>
      <c r="O213" s="64"/>
    </row>
    <row r="214" spans="1:15" x14ac:dyDescent="0.25">
      <c r="A214" s="115" t="str">
        <f t="shared" si="11"/>
        <v/>
      </c>
      <c r="H214" s="64"/>
      <c r="I214" s="64"/>
      <c r="J214" s="64"/>
      <c r="K214" s="64"/>
      <c r="L214" s="64"/>
      <c r="M214" s="64"/>
      <c r="N214" s="64"/>
      <c r="O214" s="64"/>
    </row>
    <row r="215" spans="1:15" x14ac:dyDescent="0.25">
      <c r="A215" s="115" t="str">
        <f t="shared" si="11"/>
        <v/>
      </c>
      <c r="H215" s="64"/>
      <c r="I215" s="64"/>
      <c r="J215" s="64"/>
      <c r="K215" s="64"/>
      <c r="L215" s="64"/>
      <c r="M215" s="64"/>
      <c r="N215" s="64"/>
      <c r="O215" s="64"/>
    </row>
    <row r="216" spans="1:15" x14ac:dyDescent="0.25">
      <c r="A216" s="115" t="str">
        <f t="shared" si="11"/>
        <v/>
      </c>
      <c r="H216" s="64"/>
      <c r="I216" s="64"/>
      <c r="J216" s="64"/>
      <c r="K216" s="64"/>
      <c r="L216" s="64"/>
      <c r="M216" s="64"/>
      <c r="N216" s="64"/>
      <c r="O216" s="64"/>
    </row>
    <row r="217" spans="1:15" x14ac:dyDescent="0.25">
      <c r="A217" s="115" t="str">
        <f t="shared" si="11"/>
        <v/>
      </c>
      <c r="H217" s="64"/>
      <c r="I217" s="64"/>
      <c r="J217" s="64"/>
      <c r="K217" s="64"/>
      <c r="L217" s="64"/>
      <c r="M217" s="64"/>
      <c r="N217" s="64"/>
      <c r="O217" s="64"/>
    </row>
    <row r="218" spans="1:15" x14ac:dyDescent="0.25">
      <c r="A218" s="115" t="str">
        <f t="shared" si="11"/>
        <v/>
      </c>
      <c r="H218" s="64"/>
      <c r="I218" s="64"/>
      <c r="J218" s="64"/>
      <c r="K218" s="64"/>
      <c r="L218" s="64"/>
      <c r="M218" s="64"/>
      <c r="N218" s="64"/>
      <c r="O218" s="64"/>
    </row>
    <row r="219" spans="1:15" x14ac:dyDescent="0.25">
      <c r="A219" s="115" t="str">
        <f t="shared" si="11"/>
        <v/>
      </c>
      <c r="H219" s="64"/>
      <c r="I219" s="64"/>
      <c r="J219" s="64"/>
      <c r="K219" s="64"/>
      <c r="L219" s="64"/>
      <c r="M219" s="64"/>
      <c r="N219" s="64"/>
      <c r="O219" s="64"/>
    </row>
    <row r="220" spans="1:15" x14ac:dyDescent="0.25">
      <c r="A220" s="115" t="str">
        <f t="shared" si="11"/>
        <v/>
      </c>
      <c r="H220" s="64"/>
      <c r="I220" s="64"/>
      <c r="J220" s="64"/>
      <c r="K220" s="64"/>
      <c r="L220" s="64"/>
      <c r="M220" s="64"/>
      <c r="N220" s="64"/>
      <c r="O220" s="64"/>
    </row>
    <row r="221" spans="1:15" x14ac:dyDescent="0.25">
      <c r="A221" s="115" t="str">
        <f t="shared" si="11"/>
        <v/>
      </c>
      <c r="H221" s="64"/>
      <c r="I221" s="64"/>
      <c r="J221" s="64"/>
      <c r="K221" s="64"/>
      <c r="L221" s="64"/>
      <c r="M221" s="64"/>
      <c r="N221" s="64"/>
      <c r="O221" s="64"/>
    </row>
    <row r="222" spans="1:15" x14ac:dyDescent="0.25">
      <c r="A222" s="115" t="str">
        <f t="shared" si="11"/>
        <v/>
      </c>
      <c r="H222" s="64"/>
      <c r="I222" s="64"/>
      <c r="J222" s="64"/>
      <c r="K222" s="64"/>
      <c r="L222" s="64"/>
      <c r="M222" s="64"/>
      <c r="N222" s="64"/>
      <c r="O222" s="64"/>
    </row>
    <row r="223" spans="1:15" x14ac:dyDescent="0.25">
      <c r="A223" s="115" t="str">
        <f t="shared" si="11"/>
        <v/>
      </c>
      <c r="H223" s="64"/>
      <c r="I223" s="64"/>
      <c r="J223" s="64"/>
      <c r="K223" s="64"/>
      <c r="L223" s="64"/>
      <c r="M223" s="64"/>
      <c r="N223" s="64"/>
      <c r="O223" s="64"/>
    </row>
    <row r="224" spans="1:15" x14ac:dyDescent="0.25">
      <c r="A224" s="115" t="str">
        <f t="shared" si="11"/>
        <v/>
      </c>
      <c r="H224" s="64"/>
      <c r="I224" s="64"/>
      <c r="J224" s="64"/>
      <c r="K224" s="64"/>
      <c r="L224" s="64"/>
      <c r="M224" s="64"/>
      <c r="N224" s="64"/>
      <c r="O224" s="64"/>
    </row>
    <row r="225" spans="1:15" x14ac:dyDescent="0.25">
      <c r="A225" s="115" t="str">
        <f t="shared" si="11"/>
        <v/>
      </c>
      <c r="H225" s="64"/>
      <c r="I225" s="64"/>
      <c r="J225" s="64"/>
      <c r="K225" s="64"/>
      <c r="L225" s="64"/>
      <c r="M225" s="64"/>
      <c r="N225" s="64"/>
      <c r="O225" s="64"/>
    </row>
    <row r="226" spans="1:15" x14ac:dyDescent="0.25">
      <c r="A226" s="115" t="str">
        <f t="shared" si="11"/>
        <v/>
      </c>
      <c r="H226" s="64"/>
      <c r="I226" s="64"/>
      <c r="J226" s="64"/>
      <c r="K226" s="64"/>
      <c r="L226" s="64"/>
      <c r="M226" s="64"/>
      <c r="N226" s="64"/>
      <c r="O226" s="64"/>
    </row>
    <row r="227" spans="1:15" x14ac:dyDescent="0.25">
      <c r="A227" s="115" t="str">
        <f t="shared" si="11"/>
        <v/>
      </c>
      <c r="H227" s="64"/>
      <c r="I227" s="64"/>
      <c r="J227" s="64"/>
      <c r="K227" s="64"/>
      <c r="L227" s="64"/>
      <c r="M227" s="64"/>
      <c r="N227" s="64"/>
      <c r="O227" s="64"/>
    </row>
    <row r="228" spans="1:15" x14ac:dyDescent="0.25">
      <c r="A228" s="115" t="str">
        <f t="shared" si="11"/>
        <v/>
      </c>
      <c r="H228" s="64"/>
      <c r="I228" s="64"/>
      <c r="J228" s="64"/>
      <c r="K228" s="64"/>
      <c r="L228" s="64"/>
      <c r="M228" s="64"/>
      <c r="N228" s="64"/>
      <c r="O228" s="64"/>
    </row>
    <row r="229" spans="1:15" x14ac:dyDescent="0.25">
      <c r="A229" s="115" t="str">
        <f t="shared" si="11"/>
        <v/>
      </c>
      <c r="H229" s="64"/>
      <c r="I229" s="64"/>
      <c r="J229" s="64"/>
      <c r="K229" s="64"/>
      <c r="L229" s="64"/>
      <c r="M229" s="64"/>
      <c r="N229" s="64"/>
      <c r="O229" s="64"/>
    </row>
    <row r="230" spans="1:15" x14ac:dyDescent="0.25">
      <c r="A230" s="115" t="str">
        <f t="shared" si="11"/>
        <v/>
      </c>
      <c r="H230" s="64"/>
      <c r="I230" s="64"/>
      <c r="J230" s="64"/>
      <c r="K230" s="64"/>
      <c r="L230" s="64"/>
      <c r="M230" s="64"/>
      <c r="N230" s="64"/>
      <c r="O230" s="64"/>
    </row>
    <row r="231" spans="1:15" x14ac:dyDescent="0.25">
      <c r="A231" s="115" t="str">
        <f t="shared" si="11"/>
        <v/>
      </c>
      <c r="H231" s="64"/>
      <c r="I231" s="64"/>
      <c r="J231" s="64"/>
      <c r="K231" s="64"/>
      <c r="L231" s="64"/>
      <c r="M231" s="64"/>
      <c r="N231" s="64"/>
      <c r="O231" s="64"/>
    </row>
    <row r="232" spans="1:15" x14ac:dyDescent="0.25">
      <c r="A232" s="115" t="str">
        <f t="shared" si="11"/>
        <v/>
      </c>
      <c r="H232" s="64"/>
      <c r="I232" s="64"/>
      <c r="J232" s="64"/>
      <c r="K232" s="64"/>
      <c r="L232" s="64"/>
      <c r="M232" s="64"/>
      <c r="N232" s="64"/>
      <c r="O232" s="64"/>
    </row>
    <row r="233" spans="1:15" x14ac:dyDescent="0.25">
      <c r="A233" s="115" t="str">
        <f t="shared" si="11"/>
        <v/>
      </c>
      <c r="H233" s="64"/>
      <c r="I233" s="64"/>
      <c r="J233" s="64"/>
      <c r="K233" s="64"/>
      <c r="L233" s="64"/>
      <c r="M233" s="64"/>
      <c r="N233" s="64"/>
      <c r="O233" s="64"/>
    </row>
    <row r="234" spans="1:15" x14ac:dyDescent="0.25">
      <c r="A234" s="115" t="str">
        <f t="shared" si="11"/>
        <v/>
      </c>
      <c r="H234" s="64"/>
      <c r="I234" s="64"/>
      <c r="J234" s="64"/>
      <c r="K234" s="64"/>
      <c r="L234" s="64"/>
      <c r="M234" s="64"/>
      <c r="N234" s="64"/>
      <c r="O234" s="64"/>
    </row>
    <row r="235" spans="1:15" x14ac:dyDescent="0.25">
      <c r="A235" s="115" t="str">
        <f t="shared" si="11"/>
        <v/>
      </c>
      <c r="H235" s="64"/>
      <c r="I235" s="64"/>
      <c r="J235" s="64"/>
      <c r="K235" s="64"/>
      <c r="L235" s="64"/>
      <c r="M235" s="64"/>
      <c r="N235" s="64"/>
      <c r="O235" s="64"/>
    </row>
    <row r="236" spans="1:15" x14ac:dyDescent="0.25">
      <c r="A236" s="115" t="str">
        <f t="shared" si="11"/>
        <v/>
      </c>
      <c r="H236" s="64"/>
      <c r="I236" s="64"/>
      <c r="J236" s="64"/>
      <c r="K236" s="64"/>
      <c r="L236" s="64"/>
      <c r="M236" s="64"/>
      <c r="N236" s="64"/>
      <c r="O236" s="64"/>
    </row>
    <row r="237" spans="1:15" x14ac:dyDescent="0.25">
      <c r="A237" s="115" t="str">
        <f t="shared" si="11"/>
        <v/>
      </c>
      <c r="H237" s="64"/>
      <c r="I237" s="64"/>
      <c r="J237" s="64"/>
      <c r="K237" s="64"/>
      <c r="L237" s="64"/>
      <c r="M237" s="64"/>
      <c r="N237" s="64"/>
      <c r="O237" s="64"/>
    </row>
    <row r="238" spans="1:15" x14ac:dyDescent="0.25">
      <c r="A238" s="115" t="str">
        <f t="shared" si="11"/>
        <v/>
      </c>
      <c r="H238" s="64"/>
      <c r="I238" s="64"/>
      <c r="J238" s="64"/>
      <c r="K238" s="64"/>
      <c r="L238" s="64"/>
      <c r="M238" s="64"/>
      <c r="N238" s="64"/>
      <c r="O238" s="64"/>
    </row>
    <row r="239" spans="1:15" x14ac:dyDescent="0.25">
      <c r="A239" s="115" t="str">
        <f t="shared" si="11"/>
        <v/>
      </c>
      <c r="H239" s="64"/>
      <c r="I239" s="64"/>
      <c r="J239" s="64"/>
      <c r="K239" s="64"/>
      <c r="L239" s="64"/>
      <c r="M239" s="64"/>
      <c r="N239" s="64"/>
      <c r="O239" s="64"/>
    </row>
    <row r="240" spans="1:15" x14ac:dyDescent="0.25">
      <c r="A240" s="115" t="str">
        <f t="shared" si="11"/>
        <v/>
      </c>
      <c r="H240" s="64"/>
      <c r="I240" s="64"/>
      <c r="J240" s="64"/>
      <c r="K240" s="64"/>
      <c r="L240" s="64"/>
      <c r="M240" s="64"/>
      <c r="N240" s="64"/>
      <c r="O240" s="64"/>
    </row>
    <row r="241" spans="1:15" x14ac:dyDescent="0.25">
      <c r="A241" s="115" t="str">
        <f t="shared" si="11"/>
        <v/>
      </c>
      <c r="H241" s="64"/>
      <c r="I241" s="64"/>
      <c r="J241" s="64"/>
      <c r="K241" s="64"/>
      <c r="L241" s="64"/>
      <c r="M241" s="64"/>
      <c r="N241" s="64"/>
      <c r="O241" s="64"/>
    </row>
    <row r="242" spans="1:15" x14ac:dyDescent="0.25">
      <c r="A242" s="115" t="str">
        <f t="shared" si="11"/>
        <v/>
      </c>
      <c r="H242" s="64"/>
      <c r="I242" s="64"/>
      <c r="J242" s="64"/>
      <c r="K242" s="64"/>
      <c r="L242" s="64"/>
      <c r="M242" s="64"/>
      <c r="N242" s="64"/>
      <c r="O242" s="64"/>
    </row>
    <row r="243" spans="1:15" x14ac:dyDescent="0.25">
      <c r="A243" s="115" t="str">
        <f t="shared" si="11"/>
        <v/>
      </c>
      <c r="H243" s="64"/>
      <c r="I243" s="64"/>
      <c r="J243" s="64"/>
      <c r="K243" s="64"/>
      <c r="L243" s="64"/>
      <c r="M243" s="64"/>
      <c r="N243" s="64"/>
      <c r="O243" s="64"/>
    </row>
    <row r="244" spans="1:15" x14ac:dyDescent="0.25">
      <c r="A244" s="115" t="str">
        <f t="shared" si="11"/>
        <v/>
      </c>
      <c r="H244" s="64"/>
      <c r="I244" s="64"/>
      <c r="J244" s="64"/>
      <c r="K244" s="64"/>
      <c r="L244" s="64"/>
      <c r="M244" s="64"/>
      <c r="N244" s="64"/>
      <c r="O244" s="64"/>
    </row>
    <row r="245" spans="1:15" x14ac:dyDescent="0.25">
      <c r="A245" s="115" t="str">
        <f t="shared" si="11"/>
        <v/>
      </c>
      <c r="H245" s="64"/>
      <c r="I245" s="64"/>
      <c r="J245" s="64"/>
      <c r="K245" s="64"/>
      <c r="L245" s="64"/>
      <c r="M245" s="64"/>
      <c r="N245" s="64"/>
      <c r="O245" s="64"/>
    </row>
    <row r="246" spans="1:15" x14ac:dyDescent="0.25">
      <c r="A246" s="115" t="str">
        <f t="shared" si="11"/>
        <v/>
      </c>
      <c r="H246" s="64"/>
      <c r="I246" s="64"/>
      <c r="J246" s="64"/>
      <c r="K246" s="64"/>
      <c r="L246" s="64"/>
      <c r="M246" s="64"/>
      <c r="N246" s="64"/>
      <c r="O246" s="64"/>
    </row>
    <row r="247" spans="1:15" x14ac:dyDescent="0.25">
      <c r="A247" s="115" t="str">
        <f t="shared" si="11"/>
        <v/>
      </c>
      <c r="H247" s="64"/>
      <c r="I247" s="64"/>
      <c r="J247" s="64"/>
      <c r="K247" s="64"/>
      <c r="L247" s="64"/>
      <c r="M247" s="64"/>
      <c r="N247" s="64"/>
      <c r="O247" s="64"/>
    </row>
    <row r="248" spans="1:15" x14ac:dyDescent="0.25">
      <c r="A248" s="115" t="str">
        <f t="shared" si="11"/>
        <v/>
      </c>
      <c r="H248" s="64"/>
      <c r="I248" s="64"/>
      <c r="J248" s="64"/>
      <c r="K248" s="64"/>
      <c r="L248" s="64"/>
      <c r="M248" s="64"/>
      <c r="N248" s="64"/>
      <c r="O248" s="64"/>
    </row>
    <row r="249" spans="1:15" x14ac:dyDescent="0.25">
      <c r="A249" s="115" t="str">
        <f t="shared" si="11"/>
        <v/>
      </c>
      <c r="H249" s="64"/>
      <c r="I249" s="64"/>
      <c r="J249" s="64"/>
      <c r="K249" s="64"/>
      <c r="L249" s="64"/>
      <c r="M249" s="64"/>
      <c r="N249" s="64"/>
      <c r="O249" s="64"/>
    </row>
    <row r="250" spans="1:15" x14ac:dyDescent="0.25">
      <c r="A250" s="115" t="str">
        <f t="shared" si="11"/>
        <v/>
      </c>
      <c r="H250" s="64"/>
      <c r="I250" s="64"/>
      <c r="J250" s="64"/>
      <c r="K250" s="64"/>
      <c r="L250" s="64"/>
      <c r="M250" s="64"/>
      <c r="N250" s="64"/>
      <c r="O250" s="64"/>
    </row>
    <row r="251" spans="1:15" x14ac:dyDescent="0.25">
      <c r="A251" s="115" t="str">
        <f t="shared" si="11"/>
        <v/>
      </c>
      <c r="H251" s="64"/>
      <c r="I251" s="64"/>
      <c r="J251" s="64"/>
      <c r="K251" s="64"/>
      <c r="L251" s="64"/>
      <c r="M251" s="64"/>
      <c r="N251" s="64"/>
      <c r="O251" s="64"/>
    </row>
    <row r="252" spans="1:15" x14ac:dyDescent="0.25">
      <c r="A252" s="115" t="str">
        <f t="shared" si="11"/>
        <v/>
      </c>
      <c r="H252" s="64"/>
      <c r="I252" s="64"/>
      <c r="J252" s="64"/>
      <c r="K252" s="64"/>
      <c r="L252" s="64"/>
      <c r="M252" s="64"/>
      <c r="N252" s="64"/>
      <c r="O252" s="64"/>
    </row>
    <row r="253" spans="1:15" x14ac:dyDescent="0.25">
      <c r="A253" s="115" t="str">
        <f t="shared" si="11"/>
        <v/>
      </c>
      <c r="H253" s="64"/>
      <c r="I253" s="64"/>
      <c r="J253" s="64"/>
      <c r="K253" s="64"/>
      <c r="L253" s="64"/>
      <c r="M253" s="64"/>
      <c r="N253" s="64"/>
      <c r="O253" s="64"/>
    </row>
    <row r="254" spans="1:15" x14ac:dyDescent="0.25">
      <c r="A254" s="115" t="str">
        <f t="shared" si="11"/>
        <v/>
      </c>
      <c r="H254" s="64"/>
      <c r="I254" s="64"/>
      <c r="J254" s="64"/>
      <c r="K254" s="64"/>
      <c r="L254" s="64"/>
      <c r="M254" s="64"/>
      <c r="N254" s="64"/>
      <c r="O254" s="64"/>
    </row>
    <row r="255" spans="1:15" x14ac:dyDescent="0.25">
      <c r="A255" s="115" t="str">
        <f t="shared" si="11"/>
        <v/>
      </c>
      <c r="H255" s="64"/>
      <c r="I255" s="64"/>
      <c r="J255" s="64"/>
      <c r="K255" s="64"/>
      <c r="L255" s="64"/>
      <c r="M255" s="64"/>
      <c r="N255" s="64"/>
      <c r="O255" s="64"/>
    </row>
    <row r="256" spans="1:15" x14ac:dyDescent="0.25">
      <c r="A256" s="115" t="str">
        <f t="shared" si="11"/>
        <v/>
      </c>
      <c r="H256" s="64"/>
      <c r="I256" s="64"/>
      <c r="J256" s="64"/>
      <c r="K256" s="64"/>
      <c r="L256" s="64"/>
      <c r="M256" s="64"/>
      <c r="N256" s="64"/>
      <c r="O256" s="64"/>
    </row>
    <row r="257" spans="1:15" x14ac:dyDescent="0.25">
      <c r="A257" s="115" t="str">
        <f t="shared" si="11"/>
        <v/>
      </c>
      <c r="H257" s="64"/>
      <c r="I257" s="64"/>
      <c r="J257" s="64"/>
      <c r="K257" s="64"/>
      <c r="L257" s="64"/>
      <c r="M257" s="64"/>
      <c r="N257" s="64"/>
      <c r="O257" s="64"/>
    </row>
    <row r="258" spans="1:15" x14ac:dyDescent="0.25">
      <c r="A258" s="115" t="str">
        <f t="shared" si="11"/>
        <v/>
      </c>
      <c r="H258" s="64"/>
      <c r="I258" s="64"/>
      <c r="J258" s="64"/>
      <c r="K258" s="64"/>
      <c r="L258" s="64"/>
      <c r="M258" s="64"/>
      <c r="N258" s="64"/>
      <c r="O258" s="64"/>
    </row>
    <row r="259" spans="1:15" x14ac:dyDescent="0.25">
      <c r="A259" s="115" t="str">
        <f t="shared" si="11"/>
        <v/>
      </c>
      <c r="H259" s="64"/>
      <c r="I259" s="64"/>
      <c r="J259" s="64"/>
      <c r="K259" s="64"/>
      <c r="L259" s="64"/>
      <c r="M259" s="64"/>
      <c r="N259" s="64"/>
      <c r="O259" s="64"/>
    </row>
    <row r="260" spans="1:15" x14ac:dyDescent="0.25">
      <c r="A260" s="115" t="str">
        <f t="shared" si="11"/>
        <v/>
      </c>
      <c r="H260" s="64"/>
      <c r="I260" s="64"/>
      <c r="J260" s="64"/>
      <c r="K260" s="64"/>
      <c r="L260" s="64"/>
      <c r="M260" s="64"/>
      <c r="N260" s="64"/>
      <c r="O260" s="64"/>
    </row>
    <row r="261" spans="1:15" x14ac:dyDescent="0.25">
      <c r="A261" s="115" t="str">
        <f t="shared" si="11"/>
        <v/>
      </c>
      <c r="H261" s="64"/>
      <c r="I261" s="64"/>
      <c r="J261" s="64"/>
      <c r="K261" s="64"/>
      <c r="L261" s="64"/>
      <c r="M261" s="64"/>
      <c r="N261" s="64"/>
      <c r="O261" s="64"/>
    </row>
    <row r="262" spans="1:15" x14ac:dyDescent="0.25">
      <c r="A262" s="115" t="str">
        <f t="shared" si="11"/>
        <v/>
      </c>
      <c r="H262" s="64"/>
      <c r="I262" s="64"/>
      <c r="J262" s="64"/>
      <c r="K262" s="64"/>
      <c r="L262" s="64"/>
      <c r="M262" s="64"/>
      <c r="N262" s="64"/>
      <c r="O262" s="64"/>
    </row>
    <row r="263" spans="1:15" x14ac:dyDescent="0.25">
      <c r="A263" s="115" t="str">
        <f t="shared" si="11"/>
        <v/>
      </c>
      <c r="H263" s="64"/>
      <c r="I263" s="64"/>
      <c r="J263" s="64"/>
      <c r="K263" s="64"/>
      <c r="L263" s="64"/>
      <c r="M263" s="64"/>
      <c r="N263" s="64"/>
      <c r="O263" s="64"/>
    </row>
    <row r="264" spans="1:15" x14ac:dyDescent="0.25">
      <c r="A264" s="115" t="str">
        <f t="shared" si="11"/>
        <v/>
      </c>
      <c r="H264" s="64"/>
      <c r="I264" s="64"/>
      <c r="J264" s="64"/>
      <c r="K264" s="64"/>
      <c r="L264" s="64"/>
      <c r="M264" s="64"/>
      <c r="N264" s="64"/>
      <c r="O264" s="64"/>
    </row>
    <row r="265" spans="1:15" x14ac:dyDescent="0.25">
      <c r="A265" s="115" t="str">
        <f t="shared" si="11"/>
        <v/>
      </c>
      <c r="H265" s="64"/>
      <c r="I265" s="64"/>
      <c r="J265" s="64"/>
      <c r="K265" s="64"/>
      <c r="L265" s="64"/>
      <c r="M265" s="64"/>
      <c r="N265" s="64"/>
      <c r="O265" s="64"/>
    </row>
    <row r="266" spans="1:15" x14ac:dyDescent="0.25">
      <c r="A266" s="115" t="str">
        <f t="shared" si="11"/>
        <v/>
      </c>
      <c r="H266" s="64"/>
      <c r="I266" s="64"/>
      <c r="J266" s="64"/>
      <c r="K266" s="64"/>
      <c r="L266" s="64"/>
      <c r="M266" s="64"/>
      <c r="N266" s="64"/>
      <c r="O266" s="64"/>
    </row>
    <row r="267" spans="1:15" x14ac:dyDescent="0.25">
      <c r="A267" s="115" t="str">
        <f t="shared" si="11"/>
        <v/>
      </c>
      <c r="H267" s="64"/>
      <c r="I267" s="64"/>
      <c r="J267" s="64"/>
      <c r="K267" s="64"/>
      <c r="L267" s="64"/>
      <c r="M267" s="64"/>
      <c r="N267" s="64"/>
      <c r="O267" s="64"/>
    </row>
    <row r="268" spans="1:15" x14ac:dyDescent="0.25">
      <c r="A268" s="115" t="str">
        <f t="shared" ref="A268:A331" si="12">IF(C268="","","P")</f>
        <v/>
      </c>
      <c r="H268" s="64"/>
      <c r="I268" s="64"/>
      <c r="J268" s="64"/>
      <c r="K268" s="64"/>
      <c r="L268" s="64"/>
      <c r="M268" s="64"/>
      <c r="N268" s="64"/>
      <c r="O268" s="64"/>
    </row>
    <row r="269" spans="1:15" x14ac:dyDescent="0.25">
      <c r="A269" s="115" t="str">
        <f t="shared" si="12"/>
        <v/>
      </c>
      <c r="H269" s="64"/>
      <c r="I269" s="64"/>
      <c r="J269" s="64"/>
      <c r="K269" s="64"/>
      <c r="L269" s="64"/>
      <c r="M269" s="64"/>
      <c r="N269" s="64"/>
      <c r="O269" s="64"/>
    </row>
    <row r="270" spans="1:15" x14ac:dyDescent="0.25">
      <c r="A270" s="115" t="str">
        <f t="shared" si="12"/>
        <v/>
      </c>
      <c r="H270" s="64"/>
      <c r="I270" s="64"/>
      <c r="J270" s="64"/>
      <c r="K270" s="64"/>
      <c r="L270" s="64"/>
      <c r="M270" s="64"/>
      <c r="N270" s="64"/>
      <c r="O270" s="64"/>
    </row>
    <row r="271" spans="1:15" x14ac:dyDescent="0.25">
      <c r="A271" s="115" t="str">
        <f t="shared" si="12"/>
        <v/>
      </c>
      <c r="H271" s="64"/>
      <c r="I271" s="64"/>
      <c r="J271" s="64"/>
      <c r="K271" s="64"/>
      <c r="L271" s="64"/>
      <c r="M271" s="64"/>
      <c r="N271" s="64"/>
      <c r="O271" s="64"/>
    </row>
    <row r="272" spans="1:15" x14ac:dyDescent="0.25">
      <c r="A272" s="115" t="str">
        <f t="shared" si="12"/>
        <v/>
      </c>
      <c r="H272" s="64"/>
      <c r="I272" s="64"/>
      <c r="J272" s="64"/>
      <c r="K272" s="64"/>
      <c r="L272" s="64"/>
      <c r="M272" s="64"/>
      <c r="N272" s="64"/>
      <c r="O272" s="64"/>
    </row>
    <row r="273" spans="1:15" x14ac:dyDescent="0.25">
      <c r="A273" s="115" t="str">
        <f t="shared" si="12"/>
        <v/>
      </c>
      <c r="H273" s="64"/>
      <c r="I273" s="64"/>
      <c r="J273" s="64"/>
      <c r="K273" s="64"/>
      <c r="L273" s="64"/>
      <c r="M273" s="64"/>
      <c r="N273" s="64"/>
      <c r="O273" s="64"/>
    </row>
    <row r="274" spans="1:15" x14ac:dyDescent="0.25">
      <c r="A274" s="115" t="str">
        <f t="shared" si="12"/>
        <v/>
      </c>
      <c r="H274" s="64"/>
      <c r="I274" s="64"/>
      <c r="J274" s="64"/>
      <c r="K274" s="64"/>
      <c r="L274" s="64"/>
      <c r="M274" s="64"/>
      <c r="N274" s="64"/>
      <c r="O274" s="64"/>
    </row>
    <row r="275" spans="1:15" x14ac:dyDescent="0.25">
      <c r="A275" s="115" t="str">
        <f t="shared" si="12"/>
        <v/>
      </c>
      <c r="H275" s="64"/>
      <c r="I275" s="64"/>
      <c r="J275" s="64"/>
      <c r="K275" s="64"/>
      <c r="L275" s="64"/>
      <c r="M275" s="64"/>
      <c r="N275" s="64"/>
      <c r="O275" s="64"/>
    </row>
    <row r="276" spans="1:15" x14ac:dyDescent="0.25">
      <c r="A276" s="115" t="str">
        <f t="shared" si="12"/>
        <v/>
      </c>
      <c r="H276" s="64"/>
      <c r="I276" s="64"/>
      <c r="J276" s="64"/>
      <c r="K276" s="64"/>
      <c r="L276" s="64"/>
      <c r="M276" s="64"/>
      <c r="N276" s="64"/>
      <c r="O276" s="64"/>
    </row>
    <row r="277" spans="1:15" x14ac:dyDescent="0.25">
      <c r="A277" s="115" t="str">
        <f t="shared" si="12"/>
        <v/>
      </c>
      <c r="H277" s="64"/>
      <c r="I277" s="64"/>
      <c r="J277" s="64"/>
      <c r="K277" s="64"/>
      <c r="L277" s="64"/>
      <c r="M277" s="64"/>
      <c r="N277" s="64"/>
      <c r="O277" s="64"/>
    </row>
    <row r="278" spans="1:15" x14ac:dyDescent="0.25">
      <c r="A278" s="115" t="str">
        <f t="shared" si="12"/>
        <v/>
      </c>
      <c r="H278" s="64"/>
      <c r="I278" s="64"/>
      <c r="J278" s="64"/>
      <c r="K278" s="64"/>
      <c r="L278" s="64"/>
      <c r="M278" s="64"/>
      <c r="N278" s="64"/>
      <c r="O278" s="64"/>
    </row>
    <row r="279" spans="1:15" x14ac:dyDescent="0.25">
      <c r="A279" s="115" t="str">
        <f t="shared" si="12"/>
        <v/>
      </c>
      <c r="H279" s="64"/>
      <c r="I279" s="64"/>
      <c r="J279" s="64"/>
      <c r="K279" s="64"/>
      <c r="L279" s="64"/>
      <c r="M279" s="64"/>
      <c r="N279" s="64"/>
      <c r="O279" s="64"/>
    </row>
    <row r="280" spans="1:15" x14ac:dyDescent="0.25">
      <c r="A280" s="115" t="str">
        <f t="shared" si="12"/>
        <v/>
      </c>
      <c r="H280" s="64"/>
      <c r="I280" s="64"/>
      <c r="J280" s="64"/>
      <c r="K280" s="64"/>
      <c r="L280" s="64"/>
      <c r="M280" s="64"/>
      <c r="N280" s="64"/>
      <c r="O280" s="64"/>
    </row>
    <row r="281" spans="1:15" x14ac:dyDescent="0.25">
      <c r="A281" s="115" t="str">
        <f t="shared" si="12"/>
        <v/>
      </c>
      <c r="H281" s="64"/>
      <c r="I281" s="64"/>
      <c r="J281" s="64"/>
      <c r="K281" s="64"/>
      <c r="L281" s="64"/>
      <c r="M281" s="64"/>
      <c r="N281" s="64"/>
      <c r="O281" s="64"/>
    </row>
    <row r="282" spans="1:15" x14ac:dyDescent="0.25">
      <c r="A282" s="115" t="str">
        <f t="shared" si="12"/>
        <v/>
      </c>
      <c r="H282" s="64"/>
      <c r="I282" s="64"/>
      <c r="J282" s="64"/>
      <c r="K282" s="64"/>
      <c r="L282" s="64"/>
      <c r="M282" s="64"/>
      <c r="N282" s="64"/>
      <c r="O282" s="64"/>
    </row>
    <row r="283" spans="1:15" x14ac:dyDescent="0.25">
      <c r="A283" s="115" t="str">
        <f t="shared" si="12"/>
        <v/>
      </c>
      <c r="H283" s="64"/>
      <c r="I283" s="64"/>
      <c r="J283" s="64"/>
      <c r="K283" s="64"/>
      <c r="L283" s="64"/>
      <c r="M283" s="64"/>
      <c r="N283" s="64"/>
      <c r="O283" s="64"/>
    </row>
    <row r="284" spans="1:15" x14ac:dyDescent="0.25">
      <c r="A284" s="115" t="str">
        <f t="shared" si="12"/>
        <v/>
      </c>
      <c r="H284" s="64"/>
      <c r="I284" s="64"/>
      <c r="J284" s="64"/>
      <c r="K284" s="64"/>
      <c r="L284" s="64"/>
      <c r="M284" s="64"/>
      <c r="N284" s="64"/>
      <c r="O284" s="64"/>
    </row>
    <row r="285" spans="1:15" x14ac:dyDescent="0.25">
      <c r="A285" s="115" t="str">
        <f t="shared" si="12"/>
        <v/>
      </c>
      <c r="H285" s="64"/>
      <c r="I285" s="64"/>
      <c r="J285" s="64"/>
      <c r="K285" s="64"/>
      <c r="L285" s="64"/>
      <c r="M285" s="64"/>
      <c r="N285" s="64"/>
      <c r="O285" s="64"/>
    </row>
    <row r="286" spans="1:15" x14ac:dyDescent="0.25">
      <c r="A286" s="115" t="str">
        <f t="shared" si="12"/>
        <v/>
      </c>
      <c r="H286" s="64"/>
      <c r="I286" s="64"/>
      <c r="J286" s="64"/>
      <c r="K286" s="64"/>
      <c r="L286" s="64"/>
      <c r="M286" s="64"/>
      <c r="N286" s="64"/>
      <c r="O286" s="64"/>
    </row>
    <row r="287" spans="1:15" x14ac:dyDescent="0.25">
      <c r="A287" s="115" t="str">
        <f t="shared" si="12"/>
        <v/>
      </c>
      <c r="H287" s="64"/>
      <c r="I287" s="64"/>
      <c r="J287" s="64"/>
      <c r="K287" s="64"/>
      <c r="L287" s="64"/>
      <c r="M287" s="64"/>
      <c r="N287" s="64"/>
      <c r="O287" s="64"/>
    </row>
    <row r="288" spans="1:15" x14ac:dyDescent="0.25">
      <c r="A288" s="115" t="str">
        <f t="shared" si="12"/>
        <v/>
      </c>
      <c r="H288" s="64"/>
      <c r="I288" s="64"/>
      <c r="J288" s="64"/>
      <c r="K288" s="64"/>
      <c r="L288" s="64"/>
      <c r="M288" s="64"/>
      <c r="N288" s="64"/>
      <c r="O288" s="64"/>
    </row>
    <row r="289" spans="1:15" x14ac:dyDescent="0.25">
      <c r="A289" s="115" t="str">
        <f t="shared" si="12"/>
        <v/>
      </c>
      <c r="H289" s="64"/>
      <c r="I289" s="64"/>
      <c r="J289" s="64"/>
      <c r="K289" s="64"/>
      <c r="L289" s="64"/>
      <c r="M289" s="64"/>
      <c r="N289" s="64"/>
      <c r="O289" s="64"/>
    </row>
    <row r="290" spans="1:15" x14ac:dyDescent="0.25">
      <c r="A290" s="115" t="str">
        <f t="shared" si="12"/>
        <v/>
      </c>
      <c r="H290" s="64"/>
      <c r="I290" s="64"/>
      <c r="J290" s="64"/>
      <c r="K290" s="64"/>
      <c r="L290" s="64"/>
      <c r="M290" s="64"/>
      <c r="N290" s="64"/>
      <c r="O290" s="64"/>
    </row>
    <row r="291" spans="1:15" x14ac:dyDescent="0.25">
      <c r="A291" s="115" t="str">
        <f t="shared" si="12"/>
        <v/>
      </c>
      <c r="H291" s="64"/>
      <c r="I291" s="64"/>
      <c r="J291" s="64"/>
      <c r="K291" s="64"/>
      <c r="L291" s="64"/>
      <c r="M291" s="64"/>
      <c r="N291" s="64"/>
      <c r="O291" s="64"/>
    </row>
    <row r="292" spans="1:15" x14ac:dyDescent="0.25">
      <c r="A292" s="115" t="str">
        <f t="shared" si="12"/>
        <v/>
      </c>
      <c r="H292" s="64"/>
      <c r="I292" s="64"/>
      <c r="J292" s="64"/>
      <c r="K292" s="64"/>
      <c r="L292" s="64"/>
      <c r="M292" s="64"/>
      <c r="N292" s="64"/>
      <c r="O292" s="64"/>
    </row>
    <row r="293" spans="1:15" x14ac:dyDescent="0.25">
      <c r="A293" s="115" t="str">
        <f t="shared" si="12"/>
        <v/>
      </c>
      <c r="H293" s="64"/>
      <c r="I293" s="64"/>
      <c r="J293" s="64"/>
      <c r="K293" s="64"/>
      <c r="L293" s="64"/>
      <c r="M293" s="64"/>
      <c r="N293" s="64"/>
      <c r="O293" s="64"/>
    </row>
    <row r="294" spans="1:15" x14ac:dyDescent="0.25">
      <c r="A294" s="115" t="str">
        <f t="shared" si="12"/>
        <v/>
      </c>
      <c r="H294" s="64"/>
      <c r="I294" s="64"/>
      <c r="J294" s="64"/>
      <c r="K294" s="64"/>
      <c r="L294" s="64"/>
      <c r="M294" s="64"/>
      <c r="N294" s="64"/>
      <c r="O294" s="64"/>
    </row>
    <row r="295" spans="1:15" x14ac:dyDescent="0.25">
      <c r="A295" s="115" t="str">
        <f t="shared" si="12"/>
        <v/>
      </c>
      <c r="H295" s="64"/>
      <c r="I295" s="64"/>
      <c r="J295" s="64"/>
      <c r="K295" s="64"/>
      <c r="L295" s="64"/>
      <c r="M295" s="64"/>
      <c r="N295" s="64"/>
      <c r="O295" s="64"/>
    </row>
    <row r="296" spans="1:15" x14ac:dyDescent="0.25">
      <c r="A296" s="115" t="str">
        <f t="shared" si="12"/>
        <v/>
      </c>
      <c r="H296" s="64"/>
      <c r="I296" s="64"/>
      <c r="J296" s="64"/>
      <c r="K296" s="64"/>
      <c r="L296" s="64"/>
      <c r="M296" s="64"/>
      <c r="N296" s="64"/>
      <c r="O296" s="64"/>
    </row>
    <row r="297" spans="1:15" x14ac:dyDescent="0.25">
      <c r="A297" s="115" t="str">
        <f t="shared" si="12"/>
        <v/>
      </c>
      <c r="H297" s="64"/>
      <c r="I297" s="64"/>
      <c r="J297" s="64"/>
      <c r="K297" s="64"/>
      <c r="L297" s="64"/>
      <c r="M297" s="64"/>
      <c r="N297" s="64"/>
      <c r="O297" s="64"/>
    </row>
    <row r="298" spans="1:15" x14ac:dyDescent="0.25">
      <c r="A298" s="115" t="str">
        <f t="shared" si="12"/>
        <v/>
      </c>
      <c r="H298" s="64"/>
      <c r="I298" s="64"/>
      <c r="J298" s="64"/>
      <c r="K298" s="64"/>
      <c r="L298" s="64"/>
      <c r="M298" s="64"/>
      <c r="N298" s="64"/>
      <c r="O298" s="64"/>
    </row>
    <row r="299" spans="1:15" x14ac:dyDescent="0.25">
      <c r="A299" s="115" t="str">
        <f t="shared" si="12"/>
        <v/>
      </c>
      <c r="H299" s="64"/>
      <c r="I299" s="64"/>
      <c r="J299" s="64"/>
      <c r="K299" s="64"/>
      <c r="L299" s="64"/>
      <c r="M299" s="64"/>
      <c r="N299" s="64"/>
      <c r="O299" s="64"/>
    </row>
    <row r="300" spans="1:15" x14ac:dyDescent="0.25">
      <c r="A300" s="115" t="str">
        <f t="shared" si="12"/>
        <v/>
      </c>
      <c r="H300" s="64"/>
      <c r="I300" s="64"/>
      <c r="J300" s="64"/>
      <c r="K300" s="64"/>
      <c r="L300" s="64"/>
      <c r="M300" s="64"/>
      <c r="N300" s="64"/>
      <c r="O300" s="64"/>
    </row>
    <row r="301" spans="1:15" x14ac:dyDescent="0.25">
      <c r="A301" s="115" t="str">
        <f t="shared" si="12"/>
        <v/>
      </c>
      <c r="H301" s="64"/>
      <c r="I301" s="64"/>
      <c r="J301" s="64"/>
      <c r="K301" s="64"/>
      <c r="L301" s="64"/>
      <c r="M301" s="64"/>
      <c r="N301" s="64"/>
      <c r="O301" s="64"/>
    </row>
    <row r="302" spans="1:15" x14ac:dyDescent="0.25">
      <c r="A302" s="115" t="str">
        <f t="shared" si="12"/>
        <v/>
      </c>
      <c r="H302" s="64"/>
      <c r="I302" s="64"/>
      <c r="J302" s="64"/>
      <c r="K302" s="64"/>
      <c r="L302" s="64"/>
      <c r="M302" s="64"/>
      <c r="N302" s="64"/>
      <c r="O302" s="64"/>
    </row>
    <row r="303" spans="1:15" x14ac:dyDescent="0.25">
      <c r="A303" s="115" t="str">
        <f t="shared" si="12"/>
        <v/>
      </c>
      <c r="H303" s="64"/>
      <c r="I303" s="64"/>
      <c r="J303" s="64"/>
      <c r="K303" s="64"/>
      <c r="L303" s="64"/>
      <c r="M303" s="64"/>
      <c r="N303" s="64"/>
      <c r="O303" s="64"/>
    </row>
    <row r="304" spans="1:15" x14ac:dyDescent="0.25">
      <c r="A304" s="115" t="str">
        <f t="shared" si="12"/>
        <v/>
      </c>
      <c r="H304" s="64"/>
      <c r="I304" s="64"/>
      <c r="J304" s="64"/>
      <c r="K304" s="64"/>
      <c r="L304" s="64"/>
      <c r="M304" s="64"/>
      <c r="N304" s="64"/>
      <c r="O304" s="64"/>
    </row>
    <row r="305" spans="1:15" x14ac:dyDescent="0.25">
      <c r="A305" s="115" t="str">
        <f t="shared" si="12"/>
        <v/>
      </c>
      <c r="H305" s="64"/>
      <c r="I305" s="64"/>
      <c r="J305" s="64"/>
      <c r="K305" s="64"/>
      <c r="L305" s="64"/>
      <c r="M305" s="64"/>
      <c r="N305" s="64"/>
      <c r="O305" s="64"/>
    </row>
    <row r="306" spans="1:15" x14ac:dyDescent="0.25">
      <c r="A306" s="115" t="str">
        <f t="shared" si="12"/>
        <v/>
      </c>
      <c r="H306" s="64"/>
      <c r="I306" s="64"/>
      <c r="J306" s="64"/>
      <c r="K306" s="64"/>
      <c r="L306" s="64"/>
      <c r="M306" s="64"/>
      <c r="N306" s="64"/>
      <c r="O306" s="64"/>
    </row>
    <row r="307" spans="1:15" x14ac:dyDescent="0.25">
      <c r="A307" s="115" t="str">
        <f t="shared" si="12"/>
        <v/>
      </c>
      <c r="H307" s="64"/>
      <c r="I307" s="64"/>
      <c r="J307" s="64"/>
      <c r="K307" s="64"/>
      <c r="L307" s="64"/>
      <c r="M307" s="64"/>
      <c r="N307" s="64"/>
      <c r="O307" s="64"/>
    </row>
    <row r="308" spans="1:15" x14ac:dyDescent="0.25">
      <c r="A308" s="115" t="str">
        <f t="shared" si="12"/>
        <v/>
      </c>
      <c r="H308" s="64"/>
      <c r="I308" s="64"/>
      <c r="J308" s="64"/>
      <c r="K308" s="64"/>
      <c r="L308" s="64"/>
      <c r="M308" s="64"/>
      <c r="N308" s="64"/>
      <c r="O308" s="64"/>
    </row>
    <row r="309" spans="1:15" x14ac:dyDescent="0.25">
      <c r="A309" s="115" t="str">
        <f t="shared" si="12"/>
        <v/>
      </c>
      <c r="H309" s="64"/>
      <c r="I309" s="64"/>
      <c r="J309" s="64"/>
      <c r="K309" s="64"/>
      <c r="L309" s="64"/>
      <c r="M309" s="64"/>
      <c r="N309" s="64"/>
      <c r="O309" s="64"/>
    </row>
    <row r="310" spans="1:15" x14ac:dyDescent="0.25">
      <c r="A310" s="115" t="str">
        <f t="shared" si="12"/>
        <v/>
      </c>
      <c r="H310" s="64"/>
      <c r="I310" s="64"/>
      <c r="J310" s="64"/>
      <c r="K310" s="64"/>
      <c r="L310" s="64"/>
      <c r="M310" s="64"/>
      <c r="N310" s="64"/>
      <c r="O310" s="64"/>
    </row>
    <row r="311" spans="1:15" x14ac:dyDescent="0.25">
      <c r="A311" s="115" t="str">
        <f t="shared" si="12"/>
        <v/>
      </c>
      <c r="H311" s="64"/>
      <c r="I311" s="64"/>
      <c r="J311" s="64"/>
      <c r="K311" s="64"/>
      <c r="L311" s="64"/>
      <c r="M311" s="64"/>
      <c r="N311" s="64"/>
      <c r="O311" s="64"/>
    </row>
    <row r="312" spans="1:15" x14ac:dyDescent="0.25">
      <c r="A312" s="115" t="str">
        <f t="shared" si="12"/>
        <v/>
      </c>
      <c r="H312" s="64"/>
      <c r="I312" s="64"/>
      <c r="J312" s="64"/>
      <c r="K312" s="64"/>
      <c r="L312" s="64"/>
      <c r="M312" s="64"/>
      <c r="N312" s="64"/>
      <c r="O312" s="64"/>
    </row>
    <row r="313" spans="1:15" x14ac:dyDescent="0.25">
      <c r="A313" s="115" t="str">
        <f t="shared" si="12"/>
        <v/>
      </c>
      <c r="H313" s="64"/>
      <c r="I313" s="64"/>
      <c r="J313" s="64"/>
      <c r="K313" s="64"/>
      <c r="L313" s="64"/>
      <c r="M313" s="64"/>
      <c r="N313" s="64"/>
      <c r="O313" s="64"/>
    </row>
    <row r="314" spans="1:15" x14ac:dyDescent="0.25">
      <c r="A314" s="115" t="str">
        <f t="shared" si="12"/>
        <v/>
      </c>
      <c r="H314" s="64"/>
      <c r="I314" s="64"/>
      <c r="J314" s="64"/>
      <c r="K314" s="64"/>
      <c r="L314" s="64"/>
      <c r="M314" s="64"/>
      <c r="N314" s="64"/>
      <c r="O314" s="64"/>
    </row>
    <row r="315" spans="1:15" x14ac:dyDescent="0.25">
      <c r="A315" s="115" t="str">
        <f t="shared" si="12"/>
        <v/>
      </c>
      <c r="H315" s="64"/>
      <c r="I315" s="64"/>
      <c r="J315" s="64"/>
      <c r="K315" s="64"/>
      <c r="L315" s="64"/>
      <c r="M315" s="64"/>
      <c r="N315" s="64"/>
      <c r="O315" s="64"/>
    </row>
    <row r="316" spans="1:15" x14ac:dyDescent="0.25">
      <c r="A316" s="115" t="str">
        <f t="shared" si="12"/>
        <v/>
      </c>
      <c r="H316" s="64"/>
      <c r="I316" s="64"/>
      <c r="J316" s="64"/>
      <c r="K316" s="64"/>
      <c r="L316" s="64"/>
      <c r="M316" s="64"/>
      <c r="N316" s="64"/>
      <c r="O316" s="64"/>
    </row>
    <row r="317" spans="1:15" x14ac:dyDescent="0.25">
      <c r="A317" s="115" t="str">
        <f t="shared" si="12"/>
        <v/>
      </c>
      <c r="H317" s="64"/>
      <c r="I317" s="64"/>
      <c r="J317" s="64"/>
      <c r="K317" s="64"/>
      <c r="L317" s="64"/>
      <c r="M317" s="64"/>
      <c r="N317" s="64"/>
      <c r="O317" s="64"/>
    </row>
    <row r="318" spans="1:15" x14ac:dyDescent="0.25">
      <c r="A318" s="115" t="str">
        <f t="shared" si="12"/>
        <v/>
      </c>
      <c r="H318" s="64"/>
      <c r="I318" s="64"/>
      <c r="J318" s="64"/>
      <c r="K318" s="64"/>
      <c r="L318" s="64"/>
      <c r="M318" s="64"/>
      <c r="N318" s="64"/>
      <c r="O318" s="64"/>
    </row>
    <row r="319" spans="1:15" x14ac:dyDescent="0.25">
      <c r="A319" s="115" t="str">
        <f t="shared" si="12"/>
        <v/>
      </c>
      <c r="H319" s="64"/>
      <c r="I319" s="64"/>
      <c r="J319" s="64"/>
      <c r="K319" s="64"/>
      <c r="L319" s="64"/>
      <c r="M319" s="64"/>
      <c r="N319" s="64"/>
      <c r="O319" s="64"/>
    </row>
    <row r="320" spans="1:15" x14ac:dyDescent="0.25">
      <c r="A320" s="115" t="str">
        <f t="shared" si="12"/>
        <v/>
      </c>
      <c r="H320" s="64"/>
      <c r="I320" s="64"/>
      <c r="J320" s="64"/>
      <c r="K320" s="64"/>
      <c r="L320" s="64"/>
      <c r="M320" s="64"/>
      <c r="N320" s="64"/>
      <c r="O320" s="64"/>
    </row>
    <row r="321" spans="1:15" x14ac:dyDescent="0.25">
      <c r="A321" s="115" t="str">
        <f t="shared" si="12"/>
        <v/>
      </c>
      <c r="H321" s="64"/>
      <c r="I321" s="64"/>
      <c r="J321" s="64"/>
      <c r="K321" s="64"/>
      <c r="L321" s="64"/>
      <c r="M321" s="64"/>
      <c r="N321" s="64"/>
      <c r="O321" s="64"/>
    </row>
    <row r="322" spans="1:15" x14ac:dyDescent="0.25">
      <c r="A322" s="115" t="str">
        <f t="shared" si="12"/>
        <v/>
      </c>
      <c r="H322" s="64"/>
      <c r="I322" s="64"/>
      <c r="J322" s="64"/>
      <c r="K322" s="64"/>
      <c r="L322" s="64"/>
      <c r="M322" s="64"/>
      <c r="N322" s="64"/>
      <c r="O322" s="64"/>
    </row>
    <row r="323" spans="1:15" x14ac:dyDescent="0.25">
      <c r="A323" s="115" t="str">
        <f t="shared" si="12"/>
        <v/>
      </c>
      <c r="H323" s="64"/>
      <c r="I323" s="64"/>
      <c r="J323" s="64"/>
      <c r="K323" s="64"/>
      <c r="L323" s="64"/>
      <c r="M323" s="64"/>
      <c r="N323" s="64"/>
      <c r="O323" s="64"/>
    </row>
    <row r="324" spans="1:15" x14ac:dyDescent="0.25">
      <c r="A324" s="115" t="str">
        <f t="shared" si="12"/>
        <v/>
      </c>
      <c r="H324" s="64"/>
      <c r="I324" s="64"/>
      <c r="J324" s="64"/>
      <c r="K324" s="64"/>
      <c r="L324" s="64"/>
      <c r="M324" s="64"/>
      <c r="N324" s="64"/>
      <c r="O324" s="64"/>
    </row>
    <row r="325" spans="1:15" x14ac:dyDescent="0.25">
      <c r="A325" s="115" t="str">
        <f t="shared" si="12"/>
        <v/>
      </c>
      <c r="H325" s="64"/>
      <c r="I325" s="64"/>
      <c r="J325" s="64"/>
      <c r="K325" s="64"/>
      <c r="L325" s="64"/>
      <c r="M325" s="64"/>
      <c r="N325" s="64"/>
      <c r="O325" s="64"/>
    </row>
    <row r="326" spans="1:15" x14ac:dyDescent="0.25">
      <c r="A326" s="115" t="str">
        <f t="shared" si="12"/>
        <v/>
      </c>
      <c r="H326" s="64"/>
      <c r="I326" s="64"/>
      <c r="J326" s="64"/>
      <c r="K326" s="64"/>
      <c r="L326" s="64"/>
      <c r="M326" s="64"/>
      <c r="N326" s="64"/>
      <c r="O326" s="64"/>
    </row>
    <row r="327" spans="1:15" x14ac:dyDescent="0.25">
      <c r="A327" s="115" t="str">
        <f t="shared" si="12"/>
        <v/>
      </c>
      <c r="H327" s="64"/>
      <c r="I327" s="64"/>
      <c r="J327" s="64"/>
      <c r="K327" s="64"/>
      <c r="L327" s="64"/>
      <c r="M327" s="64"/>
      <c r="N327" s="64"/>
      <c r="O327" s="64"/>
    </row>
    <row r="328" spans="1:15" x14ac:dyDescent="0.25">
      <c r="A328" s="115" t="str">
        <f t="shared" si="12"/>
        <v/>
      </c>
      <c r="H328" s="64"/>
      <c r="I328" s="64"/>
      <c r="J328" s="64"/>
      <c r="K328" s="64"/>
      <c r="L328" s="64"/>
      <c r="M328" s="64"/>
      <c r="N328" s="64"/>
      <c r="O328" s="64"/>
    </row>
    <row r="329" spans="1:15" x14ac:dyDescent="0.25">
      <c r="A329" s="115" t="str">
        <f t="shared" si="12"/>
        <v/>
      </c>
      <c r="H329" s="64"/>
      <c r="I329" s="64"/>
      <c r="J329" s="64"/>
      <c r="K329" s="64"/>
      <c r="L329" s="64"/>
      <c r="M329" s="64"/>
      <c r="N329" s="64"/>
      <c r="O329" s="64"/>
    </row>
    <row r="330" spans="1:15" x14ac:dyDescent="0.25">
      <c r="A330" s="115" t="str">
        <f t="shared" si="12"/>
        <v/>
      </c>
      <c r="H330" s="64"/>
      <c r="I330" s="64"/>
      <c r="J330" s="64"/>
      <c r="K330" s="64"/>
      <c r="L330" s="64"/>
      <c r="M330" s="64"/>
      <c r="N330" s="64"/>
      <c r="O330" s="64"/>
    </row>
    <row r="331" spans="1:15" x14ac:dyDescent="0.25">
      <c r="A331" s="115" t="str">
        <f t="shared" si="12"/>
        <v/>
      </c>
      <c r="H331" s="64"/>
      <c r="I331" s="64"/>
      <c r="J331" s="64"/>
      <c r="K331" s="64"/>
      <c r="L331" s="64"/>
      <c r="M331" s="64"/>
      <c r="N331" s="64"/>
      <c r="O331" s="64"/>
    </row>
    <row r="332" spans="1:15" x14ac:dyDescent="0.25">
      <c r="A332" s="115" t="str">
        <f t="shared" ref="A332:A366" si="13">IF(C332="","","P")</f>
        <v/>
      </c>
      <c r="H332" s="64"/>
      <c r="I332" s="64"/>
      <c r="J332" s="64"/>
      <c r="K332" s="64"/>
      <c r="L332" s="64"/>
      <c r="M332" s="64"/>
      <c r="N332" s="64"/>
      <c r="O332" s="64"/>
    </row>
    <row r="333" spans="1:15" x14ac:dyDescent="0.25">
      <c r="A333" s="115" t="str">
        <f t="shared" si="13"/>
        <v/>
      </c>
      <c r="H333" s="64"/>
      <c r="I333" s="64"/>
      <c r="J333" s="64"/>
      <c r="K333" s="64"/>
      <c r="L333" s="64"/>
      <c r="M333" s="64"/>
      <c r="N333" s="64"/>
      <c r="O333" s="64"/>
    </row>
    <row r="334" spans="1:15" x14ac:dyDescent="0.25">
      <c r="A334" s="115" t="str">
        <f t="shared" si="13"/>
        <v/>
      </c>
      <c r="H334" s="64"/>
      <c r="I334" s="64"/>
      <c r="J334" s="64"/>
      <c r="K334" s="64"/>
      <c r="L334" s="64"/>
      <c r="M334" s="64"/>
      <c r="N334" s="64"/>
      <c r="O334" s="64"/>
    </row>
    <row r="335" spans="1:15" x14ac:dyDescent="0.25">
      <c r="A335" s="115" t="str">
        <f t="shared" si="13"/>
        <v/>
      </c>
      <c r="H335" s="64"/>
      <c r="I335" s="64"/>
      <c r="J335" s="64"/>
      <c r="K335" s="64"/>
      <c r="L335" s="64"/>
      <c r="M335" s="64"/>
      <c r="N335" s="64"/>
      <c r="O335" s="64"/>
    </row>
    <row r="336" spans="1:15" x14ac:dyDescent="0.25">
      <c r="A336" s="115" t="str">
        <f t="shared" si="13"/>
        <v/>
      </c>
      <c r="H336" s="64"/>
      <c r="I336" s="64"/>
      <c r="J336" s="64"/>
      <c r="K336" s="64"/>
      <c r="L336" s="64"/>
      <c r="M336" s="64"/>
      <c r="N336" s="64"/>
      <c r="O336" s="64"/>
    </row>
    <row r="337" spans="1:15" x14ac:dyDescent="0.25">
      <c r="A337" s="115" t="str">
        <f t="shared" si="13"/>
        <v/>
      </c>
      <c r="H337" s="64"/>
      <c r="I337" s="64"/>
      <c r="J337" s="64"/>
      <c r="K337" s="64"/>
      <c r="L337" s="64"/>
      <c r="M337" s="64"/>
      <c r="N337" s="64"/>
      <c r="O337" s="64"/>
    </row>
    <row r="338" spans="1:15" x14ac:dyDescent="0.25">
      <c r="A338" s="115" t="str">
        <f t="shared" si="13"/>
        <v/>
      </c>
      <c r="H338" s="64"/>
      <c r="I338" s="64"/>
      <c r="J338" s="64"/>
      <c r="K338" s="64"/>
      <c r="L338" s="64"/>
      <c r="M338" s="64"/>
      <c r="N338" s="64"/>
      <c r="O338" s="64"/>
    </row>
    <row r="339" spans="1:15" x14ac:dyDescent="0.25">
      <c r="A339" s="115" t="str">
        <f t="shared" si="13"/>
        <v/>
      </c>
      <c r="H339" s="64"/>
      <c r="I339" s="64"/>
      <c r="J339" s="64"/>
      <c r="K339" s="64"/>
      <c r="L339" s="64"/>
      <c r="M339" s="64"/>
      <c r="N339" s="64"/>
      <c r="O339" s="64"/>
    </row>
    <row r="340" spans="1:15" x14ac:dyDescent="0.25">
      <c r="A340" s="115" t="str">
        <f t="shared" si="13"/>
        <v/>
      </c>
      <c r="H340" s="64"/>
      <c r="I340" s="64"/>
      <c r="J340" s="64"/>
      <c r="K340" s="64"/>
      <c r="L340" s="64"/>
      <c r="M340" s="64"/>
      <c r="N340" s="64"/>
      <c r="O340" s="64"/>
    </row>
    <row r="341" spans="1:15" x14ac:dyDescent="0.25">
      <c r="A341" s="115" t="str">
        <f t="shared" si="13"/>
        <v/>
      </c>
      <c r="H341" s="64"/>
      <c r="I341" s="64"/>
      <c r="J341" s="64"/>
      <c r="K341" s="64"/>
      <c r="L341" s="64"/>
      <c r="M341" s="64"/>
      <c r="N341" s="64"/>
      <c r="O341" s="64"/>
    </row>
    <row r="342" spans="1:15" x14ac:dyDescent="0.25">
      <c r="A342" s="115" t="str">
        <f t="shared" si="13"/>
        <v/>
      </c>
      <c r="H342" s="64"/>
      <c r="I342" s="64"/>
      <c r="J342" s="64"/>
      <c r="K342" s="64"/>
      <c r="L342" s="64"/>
      <c r="M342" s="64"/>
      <c r="N342" s="64"/>
      <c r="O342" s="64"/>
    </row>
    <row r="343" spans="1:15" x14ac:dyDescent="0.25">
      <c r="A343" s="115" t="str">
        <f t="shared" si="13"/>
        <v/>
      </c>
      <c r="H343" s="64"/>
      <c r="I343" s="64"/>
      <c r="J343" s="64"/>
      <c r="K343" s="64"/>
      <c r="L343" s="64"/>
      <c r="M343" s="64"/>
      <c r="N343" s="64"/>
      <c r="O343" s="64"/>
    </row>
    <row r="344" spans="1:15" x14ac:dyDescent="0.25">
      <c r="A344" s="115" t="str">
        <f t="shared" si="13"/>
        <v/>
      </c>
      <c r="H344" s="64"/>
      <c r="I344" s="64"/>
      <c r="J344" s="64"/>
      <c r="K344" s="64"/>
      <c r="L344" s="64"/>
      <c r="M344" s="64"/>
      <c r="N344" s="64"/>
      <c r="O344" s="64"/>
    </row>
    <row r="345" spans="1:15" x14ac:dyDescent="0.25">
      <c r="A345" s="115" t="str">
        <f t="shared" si="13"/>
        <v/>
      </c>
      <c r="H345" s="64"/>
      <c r="I345" s="64"/>
      <c r="J345" s="64"/>
      <c r="K345" s="64"/>
      <c r="L345" s="64"/>
      <c r="M345" s="64"/>
      <c r="N345" s="64"/>
      <c r="O345" s="64"/>
    </row>
    <row r="346" spans="1:15" x14ac:dyDescent="0.25">
      <c r="A346" s="115" t="str">
        <f t="shared" si="13"/>
        <v/>
      </c>
      <c r="H346" s="64"/>
      <c r="I346" s="64"/>
      <c r="J346" s="64"/>
      <c r="K346" s="64"/>
      <c r="L346" s="64"/>
      <c r="M346" s="64"/>
      <c r="N346" s="64"/>
      <c r="O346" s="64"/>
    </row>
    <row r="347" spans="1:15" x14ac:dyDescent="0.25">
      <c r="A347" s="115" t="str">
        <f t="shared" si="13"/>
        <v/>
      </c>
      <c r="H347" s="64"/>
      <c r="I347" s="64"/>
      <c r="J347" s="64"/>
      <c r="K347" s="64"/>
      <c r="L347" s="64"/>
      <c r="M347" s="64"/>
      <c r="N347" s="64"/>
      <c r="O347" s="64"/>
    </row>
    <row r="348" spans="1:15" x14ac:dyDescent="0.25">
      <c r="A348" s="115" t="str">
        <f t="shared" si="13"/>
        <v/>
      </c>
      <c r="H348" s="64"/>
      <c r="I348" s="64"/>
      <c r="J348" s="64"/>
      <c r="K348" s="64"/>
      <c r="L348" s="64"/>
      <c r="M348" s="64"/>
      <c r="N348" s="64"/>
      <c r="O348" s="64"/>
    </row>
    <row r="349" spans="1:15" x14ac:dyDescent="0.25">
      <c r="A349" s="115" t="str">
        <f t="shared" si="13"/>
        <v/>
      </c>
      <c r="H349" s="64"/>
      <c r="I349" s="64"/>
      <c r="J349" s="64"/>
      <c r="K349" s="64"/>
      <c r="L349" s="64"/>
      <c r="M349" s="64"/>
      <c r="N349" s="64"/>
      <c r="O349" s="64"/>
    </row>
    <row r="350" spans="1:15" x14ac:dyDescent="0.25">
      <c r="A350" s="115" t="str">
        <f t="shared" si="13"/>
        <v/>
      </c>
      <c r="H350" s="64"/>
      <c r="I350" s="64"/>
      <c r="J350" s="64"/>
      <c r="K350" s="64"/>
      <c r="L350" s="64"/>
      <c r="M350" s="64"/>
      <c r="N350" s="64"/>
      <c r="O350" s="64"/>
    </row>
    <row r="351" spans="1:15" x14ac:dyDescent="0.25">
      <c r="A351" s="115" t="str">
        <f t="shared" si="13"/>
        <v/>
      </c>
      <c r="H351" s="64"/>
      <c r="I351" s="64"/>
      <c r="J351" s="64"/>
      <c r="K351" s="64"/>
      <c r="L351" s="64"/>
      <c r="M351" s="64"/>
      <c r="N351" s="64"/>
      <c r="O351" s="64"/>
    </row>
    <row r="352" spans="1:15" x14ac:dyDescent="0.25">
      <c r="A352" s="115" t="str">
        <f t="shared" si="13"/>
        <v/>
      </c>
      <c r="H352" s="64"/>
      <c r="I352" s="64"/>
      <c r="J352" s="64"/>
      <c r="K352" s="64"/>
      <c r="L352" s="64"/>
      <c r="M352" s="64"/>
      <c r="N352" s="64"/>
      <c r="O352" s="64"/>
    </row>
    <row r="353" spans="1:15" x14ac:dyDescent="0.25">
      <c r="A353" s="115" t="str">
        <f t="shared" si="13"/>
        <v/>
      </c>
      <c r="H353" s="64"/>
      <c r="I353" s="64"/>
      <c r="J353" s="64"/>
      <c r="K353" s="64"/>
      <c r="L353" s="64"/>
      <c r="M353" s="64"/>
      <c r="N353" s="64"/>
      <c r="O353" s="64"/>
    </row>
    <row r="354" spans="1:15" x14ac:dyDescent="0.25">
      <c r="A354" s="115" t="str">
        <f t="shared" si="13"/>
        <v/>
      </c>
      <c r="H354" s="64"/>
      <c r="I354" s="64"/>
      <c r="J354" s="64"/>
      <c r="K354" s="64"/>
      <c r="L354" s="64"/>
      <c r="M354" s="64"/>
      <c r="N354" s="64"/>
      <c r="O354" s="64"/>
    </row>
    <row r="355" spans="1:15" x14ac:dyDescent="0.25">
      <c r="A355" s="115" t="str">
        <f t="shared" si="13"/>
        <v/>
      </c>
      <c r="H355" s="64"/>
      <c r="I355" s="64"/>
      <c r="J355" s="64"/>
      <c r="K355" s="64"/>
      <c r="L355" s="64"/>
      <c r="M355" s="64"/>
      <c r="N355" s="64"/>
      <c r="O355" s="64"/>
    </row>
    <row r="356" spans="1:15" x14ac:dyDescent="0.25">
      <c r="A356" s="115" t="str">
        <f t="shared" si="13"/>
        <v/>
      </c>
      <c r="H356" s="64"/>
      <c r="I356" s="64"/>
      <c r="J356" s="64"/>
      <c r="K356" s="64"/>
      <c r="L356" s="64"/>
      <c r="M356" s="64"/>
      <c r="N356" s="64"/>
      <c r="O356" s="64"/>
    </row>
    <row r="357" spans="1:15" x14ac:dyDescent="0.25">
      <c r="A357" s="115" t="str">
        <f t="shared" si="13"/>
        <v/>
      </c>
      <c r="H357" s="64"/>
      <c r="I357" s="64"/>
      <c r="J357" s="64"/>
      <c r="K357" s="64"/>
      <c r="L357" s="64"/>
      <c r="M357" s="64"/>
      <c r="N357" s="64"/>
      <c r="O357" s="64"/>
    </row>
    <row r="358" spans="1:15" x14ac:dyDescent="0.25">
      <c r="A358" s="115" t="str">
        <f t="shared" si="13"/>
        <v/>
      </c>
      <c r="H358" s="64"/>
      <c r="I358" s="64"/>
      <c r="J358" s="64"/>
      <c r="K358" s="64"/>
      <c r="L358" s="64"/>
      <c r="M358" s="64"/>
      <c r="N358" s="64"/>
      <c r="O358" s="64"/>
    </row>
    <row r="359" spans="1:15" x14ac:dyDescent="0.25">
      <c r="A359" s="113" t="str">
        <f t="shared" si="13"/>
        <v/>
      </c>
      <c r="H359" s="64"/>
      <c r="I359" s="64"/>
      <c r="J359" s="64"/>
      <c r="K359" s="64"/>
      <c r="L359" s="64"/>
      <c r="M359" s="64"/>
      <c r="N359" s="64"/>
      <c r="O359" s="64"/>
    </row>
    <row r="360" spans="1:15" x14ac:dyDescent="0.25">
      <c r="A360" s="113" t="str">
        <f t="shared" si="13"/>
        <v/>
      </c>
      <c r="H360" s="64"/>
      <c r="I360" s="64"/>
      <c r="J360" s="64"/>
      <c r="K360" s="64"/>
      <c r="L360" s="64"/>
      <c r="M360" s="64"/>
      <c r="N360" s="64"/>
      <c r="O360" s="64"/>
    </row>
    <row r="361" spans="1:15" x14ac:dyDescent="0.25">
      <c r="A361" s="113" t="str">
        <f t="shared" si="13"/>
        <v/>
      </c>
      <c r="H361" s="64"/>
      <c r="I361" s="64"/>
      <c r="J361" s="64"/>
      <c r="K361" s="64"/>
      <c r="L361" s="64"/>
      <c r="M361" s="64"/>
      <c r="N361" s="64"/>
      <c r="O361" s="64"/>
    </row>
    <row r="362" spans="1:15" x14ac:dyDescent="0.25">
      <c r="A362" s="113" t="str">
        <f t="shared" si="13"/>
        <v/>
      </c>
      <c r="H362" s="64"/>
      <c r="I362" s="64"/>
      <c r="J362" s="64"/>
      <c r="K362" s="64"/>
      <c r="L362" s="64"/>
      <c r="M362" s="64"/>
      <c r="N362" s="64"/>
      <c r="O362" s="64"/>
    </row>
    <row r="363" spans="1:15" x14ac:dyDescent="0.25">
      <c r="A363" s="113" t="str">
        <f t="shared" si="13"/>
        <v/>
      </c>
      <c r="H363" s="64"/>
      <c r="I363" s="64"/>
      <c r="J363" s="64"/>
      <c r="K363" s="64"/>
      <c r="L363" s="64"/>
      <c r="M363" s="64"/>
      <c r="N363" s="64"/>
      <c r="O363" s="64"/>
    </row>
    <row r="364" spans="1:15" x14ac:dyDescent="0.25">
      <c r="A364" s="113" t="str">
        <f t="shared" si="13"/>
        <v/>
      </c>
      <c r="H364" s="64"/>
      <c r="I364" s="64"/>
      <c r="J364" s="64"/>
      <c r="K364" s="64"/>
      <c r="L364" s="64"/>
      <c r="M364" s="64"/>
      <c r="N364" s="64"/>
      <c r="O364" s="64"/>
    </row>
    <row r="365" spans="1:15" x14ac:dyDescent="0.25">
      <c r="A365" s="113" t="str">
        <f t="shared" si="13"/>
        <v/>
      </c>
      <c r="H365" s="64"/>
      <c r="I365" s="64"/>
      <c r="J365" s="64"/>
      <c r="K365" s="64"/>
      <c r="L365" s="64"/>
      <c r="M365" s="64"/>
      <c r="N365" s="64"/>
      <c r="O365" s="64"/>
    </row>
    <row r="366" spans="1:15" x14ac:dyDescent="0.25">
      <c r="A366" s="113" t="str">
        <f t="shared" si="13"/>
        <v/>
      </c>
      <c r="H366" s="64"/>
      <c r="I366" s="64"/>
      <c r="J366" s="64"/>
      <c r="K366" s="64"/>
      <c r="L366" s="64"/>
      <c r="M366" s="64"/>
      <c r="N366" s="64"/>
      <c r="O366" s="64"/>
    </row>
    <row r="367" spans="1:15" x14ac:dyDescent="0.25">
      <c r="H367" s="64"/>
      <c r="I367" s="64"/>
      <c r="J367" s="64"/>
      <c r="K367" s="64"/>
      <c r="L367" s="64"/>
      <c r="M367" s="64"/>
      <c r="N367" s="64"/>
      <c r="O367" s="64"/>
    </row>
    <row r="368" spans="1:15" x14ac:dyDescent="0.25">
      <c r="H368" s="64"/>
      <c r="I368" s="64"/>
      <c r="J368" s="64"/>
      <c r="K368" s="64"/>
      <c r="L368" s="64"/>
      <c r="M368" s="64"/>
      <c r="N368" s="64"/>
      <c r="O368" s="64"/>
    </row>
    <row r="369" spans="8:15" x14ac:dyDescent="0.25">
      <c r="H369" s="64"/>
      <c r="I369" s="64"/>
      <c r="J369" s="64"/>
      <c r="K369" s="64"/>
      <c r="L369" s="64"/>
      <c r="M369" s="64"/>
      <c r="N369" s="64"/>
      <c r="O369" s="64"/>
    </row>
    <row r="370" spans="8:15" x14ac:dyDescent="0.25">
      <c r="H370" s="64"/>
      <c r="I370" s="64"/>
      <c r="J370" s="64"/>
      <c r="K370" s="64"/>
      <c r="L370" s="64"/>
      <c r="M370" s="64"/>
      <c r="N370" s="64"/>
      <c r="O370" s="64"/>
    </row>
    <row r="371" spans="8:15" x14ac:dyDescent="0.25">
      <c r="H371" s="64"/>
      <c r="I371" s="64"/>
      <c r="J371" s="64"/>
      <c r="K371" s="64"/>
      <c r="L371" s="64"/>
      <c r="M371" s="64"/>
      <c r="N371" s="64"/>
      <c r="O371" s="64"/>
    </row>
    <row r="372" spans="8:15" x14ac:dyDescent="0.25">
      <c r="H372" s="64"/>
      <c r="I372" s="64"/>
      <c r="J372" s="64"/>
      <c r="K372" s="64"/>
      <c r="L372" s="64"/>
      <c r="M372" s="64"/>
      <c r="N372" s="64"/>
      <c r="O372" s="64"/>
    </row>
    <row r="373" spans="8:15" x14ac:dyDescent="0.25">
      <c r="H373" s="64"/>
      <c r="I373" s="64"/>
      <c r="J373" s="64"/>
      <c r="K373" s="64"/>
      <c r="L373" s="64"/>
      <c r="M373" s="64"/>
      <c r="N373" s="64"/>
      <c r="O373" s="64"/>
    </row>
    <row r="374" spans="8:15" x14ac:dyDescent="0.25">
      <c r="H374" s="64"/>
      <c r="I374" s="64"/>
      <c r="J374" s="64"/>
      <c r="K374" s="64"/>
      <c r="L374" s="64"/>
      <c r="M374" s="64"/>
      <c r="N374" s="64"/>
      <c r="O374" s="64"/>
    </row>
    <row r="375" spans="8:15" x14ac:dyDescent="0.25">
      <c r="H375" s="64"/>
      <c r="I375" s="64"/>
      <c r="J375" s="64"/>
      <c r="K375" s="64"/>
      <c r="L375" s="64"/>
      <c r="M375" s="64"/>
      <c r="N375" s="64"/>
      <c r="O375" s="64"/>
    </row>
    <row r="376" spans="8:15" x14ac:dyDescent="0.25">
      <c r="H376" s="64"/>
      <c r="I376" s="64"/>
      <c r="J376" s="64"/>
      <c r="K376" s="64"/>
      <c r="L376" s="64"/>
      <c r="M376" s="64"/>
      <c r="N376" s="64"/>
      <c r="O376" s="64"/>
    </row>
    <row r="377" spans="8:15" x14ac:dyDescent="0.25">
      <c r="H377" s="64"/>
      <c r="I377" s="64"/>
      <c r="J377" s="64"/>
      <c r="K377" s="64"/>
      <c r="L377" s="64"/>
      <c r="M377" s="64"/>
      <c r="N377" s="64"/>
      <c r="O377" s="64"/>
    </row>
    <row r="378" spans="8:15" x14ac:dyDescent="0.25">
      <c r="H378" s="64"/>
      <c r="I378" s="64"/>
      <c r="J378" s="64"/>
      <c r="K378" s="64"/>
      <c r="L378" s="64"/>
      <c r="M378" s="64"/>
      <c r="N378" s="64"/>
      <c r="O378" s="64"/>
    </row>
    <row r="379" spans="8:15" x14ac:dyDescent="0.25">
      <c r="H379" s="64"/>
      <c r="I379" s="64"/>
      <c r="J379" s="64"/>
      <c r="K379" s="64"/>
      <c r="L379" s="64"/>
      <c r="M379" s="64"/>
      <c r="N379" s="64"/>
      <c r="O379" s="64"/>
    </row>
    <row r="380" spans="8:15" x14ac:dyDescent="0.25">
      <c r="H380" s="64"/>
      <c r="I380" s="64"/>
      <c r="J380" s="64"/>
      <c r="K380" s="64"/>
      <c r="L380" s="64"/>
      <c r="M380" s="64"/>
      <c r="N380" s="64"/>
      <c r="O380" s="64"/>
    </row>
    <row r="381" spans="8:15" x14ac:dyDescent="0.25">
      <c r="H381" s="64"/>
      <c r="I381" s="64"/>
      <c r="J381" s="64"/>
      <c r="K381" s="64"/>
      <c r="L381" s="64"/>
      <c r="M381" s="64"/>
      <c r="N381" s="64"/>
      <c r="O381" s="64"/>
    </row>
    <row r="382" spans="8:15" x14ac:dyDescent="0.25">
      <c r="H382" s="64"/>
      <c r="I382" s="64"/>
      <c r="J382" s="64"/>
      <c r="K382" s="64"/>
      <c r="L382" s="64"/>
      <c r="M382" s="64"/>
      <c r="N382" s="64"/>
      <c r="O382" s="64"/>
    </row>
    <row r="383" spans="8:15" x14ac:dyDescent="0.25">
      <c r="H383" s="64"/>
      <c r="I383" s="64"/>
      <c r="J383" s="64"/>
      <c r="K383" s="64"/>
      <c r="L383" s="64"/>
      <c r="M383" s="64"/>
      <c r="N383" s="64"/>
      <c r="O383" s="64"/>
    </row>
    <row r="384" spans="8:15" x14ac:dyDescent="0.25">
      <c r="H384" s="64"/>
      <c r="I384" s="64"/>
      <c r="J384" s="64"/>
      <c r="K384" s="64"/>
      <c r="L384" s="64"/>
      <c r="M384" s="64"/>
      <c r="N384" s="64"/>
      <c r="O384" s="64"/>
    </row>
    <row r="385" spans="8:15" x14ac:dyDescent="0.25">
      <c r="H385" s="64"/>
      <c r="I385" s="64"/>
      <c r="J385" s="64"/>
      <c r="K385" s="64"/>
      <c r="L385" s="64"/>
      <c r="M385" s="64"/>
      <c r="N385" s="64"/>
      <c r="O385" s="64"/>
    </row>
    <row r="386" spans="8:15" x14ac:dyDescent="0.25">
      <c r="H386" s="64"/>
      <c r="I386" s="64"/>
      <c r="J386" s="64"/>
      <c r="K386" s="64"/>
      <c r="L386" s="64"/>
      <c r="M386" s="64"/>
      <c r="N386" s="64"/>
      <c r="O386" s="64"/>
    </row>
    <row r="387" spans="8:15" x14ac:dyDescent="0.25">
      <c r="H387" s="64"/>
      <c r="I387" s="64"/>
      <c r="J387" s="64"/>
      <c r="K387" s="64"/>
      <c r="L387" s="64"/>
      <c r="M387" s="64"/>
      <c r="N387" s="64"/>
      <c r="O387" s="64"/>
    </row>
    <row r="388" spans="8:15" x14ac:dyDescent="0.25">
      <c r="H388" s="64"/>
      <c r="I388" s="64"/>
      <c r="J388" s="64"/>
      <c r="K388" s="64"/>
      <c r="L388" s="64"/>
      <c r="M388" s="64"/>
      <c r="N388" s="64"/>
      <c r="O388" s="64"/>
    </row>
    <row r="389" spans="8:15" x14ac:dyDescent="0.25">
      <c r="H389" s="64"/>
      <c r="I389" s="64"/>
      <c r="J389" s="64"/>
      <c r="K389" s="64"/>
      <c r="L389" s="64"/>
      <c r="M389" s="64"/>
      <c r="N389" s="64"/>
      <c r="O389" s="64"/>
    </row>
    <row r="390" spans="8:15" x14ac:dyDescent="0.25">
      <c r="H390" s="64"/>
      <c r="I390" s="64"/>
      <c r="J390" s="64"/>
      <c r="K390" s="64"/>
      <c r="L390" s="64"/>
      <c r="M390" s="64"/>
      <c r="N390" s="64"/>
      <c r="O390" s="64"/>
    </row>
    <row r="391" spans="8:15" x14ac:dyDescent="0.25">
      <c r="H391" s="64"/>
      <c r="I391" s="64"/>
      <c r="J391" s="64"/>
      <c r="K391" s="64"/>
      <c r="L391" s="64"/>
      <c r="M391" s="64"/>
      <c r="N391" s="64"/>
      <c r="O391" s="64"/>
    </row>
    <row r="392" spans="8:15" x14ac:dyDescent="0.25">
      <c r="H392" s="64"/>
      <c r="I392" s="64"/>
      <c r="J392" s="64"/>
      <c r="K392" s="64"/>
      <c r="L392" s="64"/>
      <c r="M392" s="64"/>
      <c r="N392" s="64"/>
      <c r="O392" s="64"/>
    </row>
    <row r="393" spans="8:15" x14ac:dyDescent="0.25">
      <c r="H393" s="64"/>
      <c r="I393" s="64"/>
      <c r="J393" s="64"/>
      <c r="K393" s="64"/>
      <c r="L393" s="64"/>
      <c r="M393" s="64"/>
      <c r="N393" s="64"/>
      <c r="O393" s="64"/>
    </row>
    <row r="394" spans="8:15" x14ac:dyDescent="0.25">
      <c r="H394" s="64"/>
      <c r="I394" s="64"/>
      <c r="J394" s="64"/>
      <c r="K394" s="64"/>
      <c r="L394" s="64"/>
      <c r="M394" s="64"/>
      <c r="N394" s="64"/>
      <c r="O394" s="64"/>
    </row>
    <row r="395" spans="8:15" x14ac:dyDescent="0.25">
      <c r="H395" s="64"/>
      <c r="I395" s="64"/>
      <c r="J395" s="64"/>
      <c r="K395" s="64"/>
      <c r="L395" s="64"/>
      <c r="M395" s="64"/>
      <c r="N395" s="64"/>
      <c r="O395" s="64"/>
    </row>
    <row r="396" spans="8:15" x14ac:dyDescent="0.25">
      <c r="H396" s="64"/>
      <c r="I396" s="64"/>
      <c r="J396" s="64"/>
      <c r="K396" s="64"/>
      <c r="L396" s="64"/>
      <c r="M396" s="64"/>
      <c r="N396" s="64"/>
      <c r="O396" s="64"/>
    </row>
    <row r="397" spans="8:15" x14ac:dyDescent="0.25">
      <c r="H397" s="64"/>
      <c r="I397" s="64"/>
      <c r="J397" s="64"/>
      <c r="K397" s="64"/>
      <c r="L397" s="64"/>
      <c r="M397" s="64"/>
      <c r="N397" s="64"/>
      <c r="O397" s="64"/>
    </row>
    <row r="398" spans="8:15" x14ac:dyDescent="0.25">
      <c r="H398" s="64"/>
      <c r="I398" s="64"/>
      <c r="J398" s="64"/>
      <c r="K398" s="64"/>
      <c r="L398" s="64"/>
      <c r="M398" s="64"/>
      <c r="N398" s="64"/>
      <c r="O398" s="64"/>
    </row>
    <row r="399" spans="8:15" x14ac:dyDescent="0.25">
      <c r="H399" s="64"/>
      <c r="I399" s="64"/>
      <c r="J399" s="64"/>
      <c r="K399" s="64"/>
      <c r="L399" s="64"/>
      <c r="M399" s="64"/>
      <c r="N399" s="64"/>
      <c r="O399" s="64"/>
    </row>
    <row r="400" spans="8:15" x14ac:dyDescent="0.25">
      <c r="H400" s="64"/>
      <c r="I400" s="64"/>
      <c r="J400" s="64"/>
      <c r="K400" s="64"/>
      <c r="L400" s="64"/>
      <c r="M400" s="64"/>
      <c r="N400" s="64"/>
      <c r="O400" s="64"/>
    </row>
    <row r="401" spans="8:15" x14ac:dyDescent="0.25">
      <c r="H401" s="64"/>
      <c r="I401" s="64"/>
      <c r="J401" s="64"/>
      <c r="K401" s="64"/>
      <c r="L401" s="64"/>
      <c r="M401" s="64"/>
      <c r="N401" s="64"/>
      <c r="O401" s="64"/>
    </row>
    <row r="402" spans="8:15" x14ac:dyDescent="0.25">
      <c r="H402" s="64"/>
      <c r="I402" s="64"/>
      <c r="J402" s="64"/>
      <c r="K402" s="64"/>
      <c r="L402" s="64"/>
      <c r="M402" s="64"/>
      <c r="N402" s="64"/>
      <c r="O402" s="64"/>
    </row>
    <row r="403" spans="8:15" x14ac:dyDescent="0.25">
      <c r="H403" s="64"/>
      <c r="I403" s="64"/>
      <c r="J403" s="64"/>
      <c r="K403" s="64"/>
      <c r="L403" s="64"/>
      <c r="M403" s="64"/>
      <c r="N403" s="64"/>
      <c r="O403" s="64"/>
    </row>
    <row r="404" spans="8:15" x14ac:dyDescent="0.25">
      <c r="H404" s="64"/>
      <c r="I404" s="64"/>
      <c r="J404" s="64"/>
      <c r="K404" s="64"/>
      <c r="L404" s="64"/>
      <c r="M404" s="64"/>
      <c r="N404" s="64"/>
      <c r="O404" s="64"/>
    </row>
    <row r="405" spans="8:15" x14ac:dyDescent="0.25">
      <c r="H405" s="64"/>
      <c r="I405" s="64"/>
      <c r="J405" s="64"/>
      <c r="K405" s="64"/>
      <c r="L405" s="64"/>
      <c r="M405" s="64"/>
      <c r="N405" s="64"/>
      <c r="O405" s="64"/>
    </row>
    <row r="406" spans="8:15" x14ac:dyDescent="0.25">
      <c r="H406" s="64"/>
      <c r="I406" s="64"/>
      <c r="J406" s="64"/>
      <c r="K406" s="64"/>
      <c r="L406" s="64"/>
      <c r="M406" s="64"/>
      <c r="N406" s="64"/>
      <c r="O406" s="64"/>
    </row>
    <row r="407" spans="8:15" x14ac:dyDescent="0.25">
      <c r="H407" s="64"/>
      <c r="I407" s="64"/>
      <c r="J407" s="64"/>
      <c r="K407" s="64"/>
      <c r="L407" s="64"/>
      <c r="M407" s="64"/>
      <c r="N407" s="64"/>
      <c r="O407" s="64"/>
    </row>
    <row r="408" spans="8:15" x14ac:dyDescent="0.25">
      <c r="H408" s="64"/>
      <c r="I408" s="64"/>
      <c r="J408" s="64"/>
      <c r="K408" s="64"/>
      <c r="L408" s="64"/>
      <c r="M408" s="64"/>
      <c r="N408" s="64"/>
      <c r="O408" s="64"/>
    </row>
    <row r="409" spans="8:15" x14ac:dyDescent="0.25">
      <c r="H409" s="64"/>
      <c r="I409" s="64"/>
      <c r="J409" s="64"/>
      <c r="K409" s="64"/>
      <c r="L409" s="64"/>
      <c r="M409" s="64"/>
      <c r="N409" s="64"/>
      <c r="O409" s="64"/>
    </row>
    <row r="410" spans="8:15" x14ac:dyDescent="0.25">
      <c r="H410" s="64"/>
      <c r="I410" s="64"/>
      <c r="J410" s="64"/>
      <c r="K410" s="64"/>
      <c r="L410" s="64"/>
      <c r="M410" s="64"/>
      <c r="N410" s="64"/>
      <c r="O410" s="64"/>
    </row>
    <row r="411" spans="8:15" x14ac:dyDescent="0.25">
      <c r="H411" s="64"/>
      <c r="I411" s="64"/>
      <c r="J411" s="64"/>
      <c r="K411" s="64"/>
      <c r="L411" s="64"/>
      <c r="M411" s="64"/>
      <c r="N411" s="64"/>
      <c r="O411" s="64"/>
    </row>
    <row r="412" spans="8:15" x14ac:dyDescent="0.25">
      <c r="H412" s="64"/>
      <c r="I412" s="64"/>
      <c r="J412" s="64"/>
      <c r="K412" s="64"/>
      <c r="L412" s="64"/>
      <c r="M412" s="64"/>
      <c r="N412" s="64"/>
      <c r="O412" s="64"/>
    </row>
    <row r="413" spans="8:15" x14ac:dyDescent="0.25">
      <c r="H413" s="64"/>
      <c r="I413" s="64"/>
      <c r="J413" s="64"/>
      <c r="K413" s="64"/>
      <c r="L413" s="64"/>
      <c r="M413" s="64"/>
      <c r="N413" s="64"/>
      <c r="O413" s="64"/>
    </row>
    <row r="414" spans="8:15" x14ac:dyDescent="0.25">
      <c r="H414" s="64"/>
      <c r="I414" s="64"/>
      <c r="J414" s="64"/>
      <c r="K414" s="64"/>
      <c r="L414" s="64"/>
      <c r="M414" s="64"/>
      <c r="N414" s="64"/>
      <c r="O414" s="64"/>
    </row>
    <row r="415" spans="8:15" x14ac:dyDescent="0.25">
      <c r="H415" s="64"/>
      <c r="I415" s="64"/>
      <c r="J415" s="64"/>
      <c r="K415" s="64"/>
      <c r="L415" s="64"/>
      <c r="M415" s="64"/>
      <c r="N415" s="64"/>
      <c r="O415" s="64"/>
    </row>
    <row r="416" spans="8:15" x14ac:dyDescent="0.25">
      <c r="H416" s="64"/>
      <c r="I416" s="64"/>
      <c r="J416" s="64"/>
      <c r="K416" s="64"/>
      <c r="L416" s="64"/>
      <c r="M416" s="64"/>
      <c r="N416" s="64"/>
      <c r="O416" s="64"/>
    </row>
    <row r="417" spans="8:15" x14ac:dyDescent="0.25">
      <c r="H417" s="64"/>
      <c r="I417" s="64"/>
      <c r="J417" s="64"/>
      <c r="K417" s="64"/>
      <c r="L417" s="64"/>
      <c r="M417" s="64"/>
      <c r="N417" s="64"/>
      <c r="O417" s="64"/>
    </row>
    <row r="418" spans="8:15" x14ac:dyDescent="0.25">
      <c r="H418" s="64"/>
      <c r="I418" s="64"/>
      <c r="J418" s="64"/>
      <c r="K418" s="64"/>
      <c r="L418" s="64"/>
      <c r="M418" s="64"/>
      <c r="N418" s="64"/>
      <c r="O418" s="64"/>
    </row>
    <row r="419" spans="8:15" x14ac:dyDescent="0.25">
      <c r="H419" s="64"/>
      <c r="I419" s="64"/>
      <c r="J419" s="64"/>
      <c r="K419" s="64"/>
      <c r="L419" s="64"/>
      <c r="M419" s="64"/>
      <c r="N419" s="64"/>
      <c r="O419" s="64"/>
    </row>
    <row r="420" spans="8:15" x14ac:dyDescent="0.25">
      <c r="H420" s="64"/>
      <c r="I420" s="64"/>
      <c r="J420" s="64"/>
      <c r="K420" s="64"/>
      <c r="L420" s="64"/>
      <c r="M420" s="64"/>
      <c r="N420" s="64"/>
      <c r="O420" s="64"/>
    </row>
    <row r="421" spans="8:15" x14ac:dyDescent="0.25">
      <c r="H421" s="64"/>
      <c r="I421" s="64"/>
      <c r="J421" s="64"/>
      <c r="K421" s="64"/>
      <c r="L421" s="64"/>
      <c r="M421" s="64"/>
      <c r="N421" s="64"/>
      <c r="O421" s="64"/>
    </row>
    <row r="422" spans="8:15" x14ac:dyDescent="0.25">
      <c r="H422" s="64"/>
      <c r="I422" s="64"/>
      <c r="J422" s="64"/>
      <c r="K422" s="64"/>
      <c r="L422" s="64"/>
      <c r="M422" s="64"/>
      <c r="N422" s="64"/>
      <c r="O422" s="64"/>
    </row>
    <row r="423" spans="8:15" x14ac:dyDescent="0.25">
      <c r="H423" s="64"/>
      <c r="I423" s="64"/>
      <c r="J423" s="64"/>
      <c r="K423" s="64"/>
      <c r="L423" s="64"/>
      <c r="M423" s="64"/>
      <c r="N423" s="64"/>
      <c r="O423" s="64"/>
    </row>
    <row r="424" spans="8:15" x14ac:dyDescent="0.25">
      <c r="H424" s="64"/>
      <c r="I424" s="64"/>
      <c r="J424" s="64"/>
      <c r="K424" s="64"/>
      <c r="L424" s="64"/>
      <c r="M424" s="64"/>
      <c r="N424" s="64"/>
      <c r="O424" s="64"/>
    </row>
    <row r="425" spans="8:15" x14ac:dyDescent="0.25">
      <c r="H425" s="64"/>
      <c r="I425" s="64"/>
      <c r="J425" s="64"/>
      <c r="K425" s="64"/>
      <c r="L425" s="64"/>
      <c r="M425" s="64"/>
      <c r="N425" s="64"/>
      <c r="O425" s="64"/>
    </row>
    <row r="426" spans="8:15" x14ac:dyDescent="0.25">
      <c r="H426" s="64"/>
      <c r="I426" s="64"/>
      <c r="J426" s="64"/>
      <c r="K426" s="64"/>
      <c r="L426" s="64"/>
      <c r="M426" s="64"/>
      <c r="N426" s="64"/>
      <c r="O426" s="64"/>
    </row>
    <row r="427" spans="8:15" x14ac:dyDescent="0.25">
      <c r="H427" s="64"/>
      <c r="I427" s="64"/>
      <c r="J427" s="64"/>
      <c r="K427" s="64"/>
      <c r="L427" s="64"/>
      <c r="M427" s="64"/>
      <c r="N427" s="64"/>
      <c r="O427" s="64"/>
    </row>
    <row r="428" spans="8:15" x14ac:dyDescent="0.25">
      <c r="H428" s="64"/>
      <c r="I428" s="64"/>
      <c r="J428" s="64"/>
      <c r="K428" s="64"/>
      <c r="L428" s="64"/>
      <c r="M428" s="64"/>
      <c r="N428" s="64"/>
      <c r="O428" s="64"/>
    </row>
    <row r="429" spans="8:15" x14ac:dyDescent="0.25">
      <c r="H429" s="168"/>
      <c r="I429" s="168"/>
      <c r="J429" s="168"/>
      <c r="K429" s="168"/>
      <c r="L429" s="168"/>
      <c r="M429" s="168"/>
      <c r="N429" s="168"/>
      <c r="O429" s="168"/>
    </row>
    <row r="430" spans="8:15" x14ac:dyDescent="0.25">
      <c r="H430" s="168"/>
      <c r="I430" s="168"/>
      <c r="J430" s="168"/>
      <c r="K430" s="168"/>
      <c r="L430" s="168"/>
      <c r="M430" s="168"/>
      <c r="N430" s="168"/>
      <c r="O430" s="168"/>
    </row>
    <row r="431" spans="8:15" x14ac:dyDescent="0.25">
      <c r="H431" s="168"/>
      <c r="I431" s="168"/>
      <c r="J431" s="168"/>
      <c r="K431" s="168"/>
      <c r="L431" s="168"/>
      <c r="M431" s="168"/>
      <c r="N431" s="168"/>
      <c r="O431" s="168"/>
    </row>
    <row r="432" spans="8:15" x14ac:dyDescent="0.25">
      <c r="H432" s="168"/>
      <c r="I432" s="168"/>
      <c r="J432" s="168"/>
      <c r="K432" s="168"/>
      <c r="L432" s="168"/>
      <c r="M432" s="168"/>
      <c r="N432" s="168"/>
      <c r="O432" s="168"/>
    </row>
    <row r="433" spans="8:15" x14ac:dyDescent="0.25">
      <c r="H433" s="168"/>
      <c r="I433" s="168"/>
      <c r="J433" s="168"/>
      <c r="K433" s="168"/>
      <c r="L433" s="168"/>
      <c r="M433" s="168"/>
      <c r="N433" s="168"/>
      <c r="O433" s="168"/>
    </row>
    <row r="434" spans="8:15" x14ac:dyDescent="0.25">
      <c r="H434" s="168"/>
      <c r="I434" s="168"/>
      <c r="J434" s="168"/>
      <c r="K434" s="168"/>
      <c r="L434" s="168"/>
      <c r="M434" s="168"/>
      <c r="N434" s="168"/>
      <c r="O434" s="168"/>
    </row>
    <row r="435" spans="8:15" x14ac:dyDescent="0.25">
      <c r="H435" s="168"/>
      <c r="I435" s="168"/>
      <c r="J435" s="168"/>
      <c r="K435" s="168"/>
      <c r="L435" s="168"/>
      <c r="M435" s="168"/>
      <c r="N435" s="168"/>
      <c r="O435" s="168"/>
    </row>
    <row r="436" spans="8:15" x14ac:dyDescent="0.25">
      <c r="H436" s="168"/>
      <c r="I436" s="168"/>
      <c r="J436" s="168"/>
      <c r="K436" s="168"/>
      <c r="L436" s="168"/>
      <c r="M436" s="168"/>
      <c r="N436" s="168"/>
      <c r="O436" s="168"/>
    </row>
    <row r="437" spans="8:15" x14ac:dyDescent="0.25">
      <c r="H437" s="168"/>
      <c r="I437" s="168"/>
      <c r="J437" s="168"/>
      <c r="K437" s="168"/>
      <c r="L437" s="168"/>
      <c r="M437" s="168"/>
      <c r="N437" s="168"/>
      <c r="O437" s="168"/>
    </row>
    <row r="438" spans="8:15" x14ac:dyDescent="0.25">
      <c r="H438" s="168"/>
      <c r="I438" s="168"/>
      <c r="J438" s="168"/>
      <c r="K438" s="168"/>
      <c r="L438" s="168"/>
      <c r="M438" s="168"/>
      <c r="N438" s="168"/>
      <c r="O438" s="168"/>
    </row>
    <row r="439" spans="8:15" x14ac:dyDescent="0.25">
      <c r="H439" s="168"/>
      <c r="I439" s="168"/>
      <c r="J439" s="168"/>
      <c r="K439" s="168"/>
      <c r="L439" s="168"/>
      <c r="M439" s="168"/>
      <c r="N439" s="168"/>
      <c r="O439" s="168"/>
    </row>
    <row r="440" spans="8:15" x14ac:dyDescent="0.25">
      <c r="H440" s="168"/>
      <c r="I440" s="168"/>
      <c r="J440" s="168"/>
      <c r="K440" s="168"/>
      <c r="L440" s="168"/>
      <c r="M440" s="168"/>
      <c r="N440" s="168"/>
      <c r="O440" s="168"/>
    </row>
    <row r="441" spans="8:15" x14ac:dyDescent="0.25">
      <c r="H441" s="168"/>
      <c r="I441" s="168"/>
      <c r="J441" s="168"/>
      <c r="K441" s="168"/>
      <c r="L441" s="168"/>
      <c r="M441" s="168"/>
      <c r="N441" s="168"/>
      <c r="O441" s="168"/>
    </row>
    <row r="442" spans="8:15" x14ac:dyDescent="0.25">
      <c r="H442" s="168"/>
      <c r="I442" s="168"/>
      <c r="J442" s="168"/>
      <c r="K442" s="168"/>
      <c r="L442" s="168"/>
      <c r="M442" s="168"/>
      <c r="N442" s="168"/>
      <c r="O442" s="168"/>
    </row>
    <row r="443" spans="8:15" x14ac:dyDescent="0.25">
      <c r="H443" s="168"/>
      <c r="I443" s="168"/>
      <c r="J443" s="168"/>
      <c r="K443" s="168"/>
      <c r="L443" s="168"/>
      <c r="M443" s="168"/>
      <c r="N443" s="168"/>
      <c r="O443" s="168"/>
    </row>
    <row r="444" spans="8:15" x14ac:dyDescent="0.25">
      <c r="H444" s="168"/>
      <c r="I444" s="168"/>
      <c r="J444" s="168"/>
      <c r="K444" s="168"/>
      <c r="L444" s="168"/>
      <c r="M444" s="168"/>
      <c r="N444" s="168"/>
      <c r="O444" s="168"/>
    </row>
    <row r="445" spans="8:15" x14ac:dyDescent="0.25">
      <c r="H445" s="168"/>
      <c r="I445" s="168"/>
      <c r="J445" s="168"/>
      <c r="K445" s="168"/>
      <c r="L445" s="168"/>
      <c r="M445" s="168"/>
      <c r="N445" s="168"/>
      <c r="O445" s="168"/>
    </row>
    <row r="446" spans="8:15" x14ac:dyDescent="0.25">
      <c r="H446" s="168"/>
      <c r="I446" s="168"/>
      <c r="J446" s="168"/>
      <c r="K446" s="168"/>
      <c r="L446" s="168"/>
      <c r="M446" s="168"/>
      <c r="N446" s="168"/>
      <c r="O446" s="168"/>
    </row>
    <row r="447" spans="8:15" x14ac:dyDescent="0.25">
      <c r="H447" s="168"/>
      <c r="I447" s="168"/>
      <c r="J447" s="168"/>
      <c r="K447" s="168"/>
      <c r="L447" s="168"/>
      <c r="M447" s="168"/>
      <c r="N447" s="168"/>
      <c r="O447" s="168"/>
    </row>
    <row r="448" spans="8:15" x14ac:dyDescent="0.25">
      <c r="H448" s="168"/>
      <c r="I448" s="168"/>
      <c r="J448" s="168"/>
      <c r="K448" s="168"/>
      <c r="L448" s="168"/>
      <c r="M448" s="168"/>
      <c r="N448" s="168"/>
      <c r="O448" s="168"/>
    </row>
    <row r="449" spans="8:15" x14ac:dyDescent="0.25">
      <c r="H449" s="168"/>
      <c r="I449" s="168"/>
      <c r="J449" s="168"/>
      <c r="K449" s="168"/>
      <c r="L449" s="168"/>
      <c r="M449" s="168"/>
      <c r="N449" s="168"/>
      <c r="O449" s="168"/>
    </row>
    <row r="450" spans="8:15" x14ac:dyDescent="0.25">
      <c r="H450" s="168"/>
      <c r="I450" s="168"/>
      <c r="J450" s="168"/>
      <c r="K450" s="168"/>
      <c r="L450" s="168"/>
      <c r="M450" s="168"/>
      <c r="N450" s="168"/>
      <c r="O450" s="168"/>
    </row>
    <row r="451" spans="8:15" x14ac:dyDescent="0.25">
      <c r="H451" s="168"/>
      <c r="I451" s="168"/>
      <c r="J451" s="168"/>
      <c r="K451" s="168"/>
      <c r="L451" s="168"/>
      <c r="M451" s="168"/>
      <c r="N451" s="168"/>
      <c r="O451" s="168"/>
    </row>
    <row r="452" spans="8:15" x14ac:dyDescent="0.25">
      <c r="H452" s="168"/>
      <c r="I452" s="168"/>
      <c r="J452" s="168"/>
      <c r="K452" s="168"/>
      <c r="L452" s="168"/>
      <c r="M452" s="168"/>
      <c r="N452" s="168"/>
      <c r="O452" s="168"/>
    </row>
    <row r="453" spans="8:15" x14ac:dyDescent="0.25">
      <c r="H453" s="168"/>
      <c r="I453" s="168"/>
      <c r="J453" s="168"/>
      <c r="K453" s="168"/>
      <c r="L453" s="168"/>
      <c r="M453" s="168"/>
      <c r="N453" s="168"/>
      <c r="O453" s="168"/>
    </row>
    <row r="454" spans="8:15" x14ac:dyDescent="0.25">
      <c r="H454" s="168"/>
      <c r="I454" s="168"/>
      <c r="J454" s="168"/>
      <c r="K454" s="168"/>
      <c r="L454" s="168"/>
      <c r="M454" s="168"/>
      <c r="N454" s="168"/>
      <c r="O454" s="168"/>
    </row>
    <row r="455" spans="8:15" x14ac:dyDescent="0.25">
      <c r="H455" s="168"/>
      <c r="I455" s="168"/>
      <c r="J455" s="168"/>
      <c r="K455" s="168"/>
      <c r="L455" s="168"/>
      <c r="M455" s="168"/>
      <c r="N455" s="168"/>
      <c r="O455" s="168"/>
    </row>
    <row r="456" spans="8:15" x14ac:dyDescent="0.25">
      <c r="H456" s="168"/>
      <c r="I456" s="168"/>
      <c r="J456" s="168"/>
      <c r="K456" s="168"/>
      <c r="L456" s="168"/>
      <c r="M456" s="168"/>
      <c r="N456" s="168"/>
      <c r="O456" s="168"/>
    </row>
    <row r="457" spans="8:15" x14ac:dyDescent="0.25">
      <c r="H457" s="168"/>
      <c r="I457" s="168"/>
      <c r="J457" s="168"/>
      <c r="K457" s="168"/>
      <c r="L457" s="168"/>
      <c r="M457" s="168"/>
      <c r="N457" s="168"/>
      <c r="O457" s="168"/>
    </row>
    <row r="458" spans="8:15" x14ac:dyDescent="0.25">
      <c r="H458" s="168"/>
      <c r="I458" s="168"/>
      <c r="J458" s="168"/>
      <c r="K458" s="168"/>
      <c r="L458" s="168"/>
      <c r="M458" s="168"/>
      <c r="N458" s="168"/>
      <c r="O458" s="168"/>
    </row>
    <row r="459" spans="8:15" x14ac:dyDescent="0.25">
      <c r="H459" s="168"/>
      <c r="I459" s="168"/>
      <c r="J459" s="168"/>
      <c r="K459" s="168"/>
      <c r="L459" s="168"/>
      <c r="M459" s="168"/>
      <c r="N459" s="168"/>
      <c r="O459" s="168"/>
    </row>
    <row r="460" spans="8:15" x14ac:dyDescent="0.25">
      <c r="H460" s="168"/>
      <c r="I460" s="168"/>
      <c r="J460" s="168"/>
      <c r="K460" s="168"/>
      <c r="L460" s="168"/>
      <c r="M460" s="168"/>
      <c r="N460" s="168"/>
      <c r="O460" s="168"/>
    </row>
    <row r="461" spans="8:15" x14ac:dyDescent="0.25">
      <c r="H461" s="168"/>
      <c r="I461" s="168"/>
      <c r="J461" s="168"/>
      <c r="K461" s="168"/>
      <c r="L461" s="168"/>
      <c r="M461" s="168"/>
      <c r="N461" s="168"/>
      <c r="O461" s="168"/>
    </row>
    <row r="462" spans="8:15" x14ac:dyDescent="0.25">
      <c r="H462" s="168"/>
      <c r="I462" s="168"/>
      <c r="J462" s="168"/>
      <c r="K462" s="168"/>
      <c r="L462" s="168"/>
      <c r="M462" s="168"/>
      <c r="N462" s="168"/>
      <c r="O462" s="168"/>
    </row>
    <row r="463" spans="8:15" x14ac:dyDescent="0.25">
      <c r="H463" s="168"/>
      <c r="I463" s="168"/>
      <c r="J463" s="168"/>
      <c r="K463" s="168"/>
      <c r="L463" s="168"/>
      <c r="M463" s="168"/>
      <c r="N463" s="168"/>
      <c r="O463" s="168"/>
    </row>
    <row r="464" spans="8:15" x14ac:dyDescent="0.25">
      <c r="H464" s="168"/>
      <c r="I464" s="168"/>
      <c r="J464" s="168"/>
      <c r="K464" s="168"/>
      <c r="L464" s="168"/>
      <c r="M464" s="168"/>
      <c r="N464" s="168"/>
      <c r="O464" s="168"/>
    </row>
    <row r="465" spans="8:15" x14ac:dyDescent="0.25">
      <c r="H465" s="168"/>
      <c r="I465" s="168"/>
      <c r="J465" s="168"/>
      <c r="K465" s="168"/>
      <c r="L465" s="168"/>
      <c r="M465" s="168"/>
      <c r="N465" s="168"/>
      <c r="O465" s="168"/>
    </row>
    <row r="466" spans="8:15" x14ac:dyDescent="0.25">
      <c r="H466" s="168"/>
      <c r="I466" s="168"/>
      <c r="J466" s="168"/>
      <c r="K466" s="168"/>
      <c r="L466" s="168"/>
      <c r="M466" s="168"/>
      <c r="N466" s="168"/>
      <c r="O466" s="168"/>
    </row>
    <row r="467" spans="8:15" x14ac:dyDescent="0.25">
      <c r="H467" s="168"/>
      <c r="I467" s="168"/>
      <c r="J467" s="168"/>
      <c r="K467" s="168"/>
      <c r="L467" s="168"/>
      <c r="M467" s="168"/>
      <c r="N467" s="168"/>
      <c r="O467" s="168"/>
    </row>
    <row r="468" spans="8:15" x14ac:dyDescent="0.25">
      <c r="H468" s="168"/>
      <c r="I468" s="168"/>
      <c r="J468" s="168"/>
      <c r="K468" s="168"/>
      <c r="L468" s="168"/>
      <c r="M468" s="168"/>
      <c r="N468" s="168"/>
      <c r="O468" s="168"/>
    </row>
    <row r="469" spans="8:15" x14ac:dyDescent="0.25">
      <c r="H469" s="168"/>
      <c r="I469" s="168"/>
      <c r="J469" s="168"/>
      <c r="K469" s="168"/>
      <c r="L469" s="168"/>
      <c r="M469" s="168"/>
      <c r="N469" s="168"/>
      <c r="O469" s="168"/>
    </row>
    <row r="470" spans="8:15" x14ac:dyDescent="0.25">
      <c r="H470" s="168"/>
      <c r="I470" s="168"/>
      <c r="J470" s="168"/>
      <c r="K470" s="168"/>
      <c r="L470" s="168"/>
      <c r="M470" s="168"/>
      <c r="N470" s="168"/>
      <c r="O470" s="168"/>
    </row>
    <row r="471" spans="8:15" x14ac:dyDescent="0.25">
      <c r="H471" s="168"/>
      <c r="I471" s="168"/>
      <c r="J471" s="168"/>
      <c r="K471" s="168"/>
      <c r="L471" s="168"/>
      <c r="M471" s="168"/>
      <c r="N471" s="168"/>
      <c r="O471" s="168"/>
    </row>
    <row r="472" spans="8:15" x14ac:dyDescent="0.25">
      <c r="H472" s="168"/>
      <c r="I472" s="168"/>
      <c r="J472" s="168"/>
      <c r="K472" s="168"/>
      <c r="L472" s="168"/>
      <c r="M472" s="168"/>
      <c r="N472" s="168"/>
      <c r="O472" s="168"/>
    </row>
    <row r="473" spans="8:15" x14ac:dyDescent="0.25">
      <c r="H473" s="168"/>
      <c r="I473" s="168"/>
      <c r="J473" s="168"/>
      <c r="K473" s="168"/>
      <c r="L473" s="168"/>
      <c r="M473" s="168"/>
      <c r="N473" s="168"/>
      <c r="O473" s="168"/>
    </row>
    <row r="474" spans="8:15" x14ac:dyDescent="0.25">
      <c r="H474" s="168"/>
      <c r="I474" s="168"/>
      <c r="J474" s="168"/>
      <c r="K474" s="168"/>
      <c r="L474" s="168"/>
      <c r="M474" s="168"/>
      <c r="N474" s="168"/>
      <c r="O474" s="168"/>
    </row>
    <row r="475" spans="8:15" x14ac:dyDescent="0.25">
      <c r="H475" s="168"/>
      <c r="I475" s="168"/>
      <c r="J475" s="168"/>
      <c r="K475" s="168"/>
      <c r="L475" s="168"/>
      <c r="M475" s="168"/>
      <c r="N475" s="168"/>
      <c r="O475" s="168"/>
    </row>
    <row r="476" spans="8:15" x14ac:dyDescent="0.25">
      <c r="H476" s="168"/>
      <c r="I476" s="168"/>
      <c r="J476" s="168"/>
      <c r="K476" s="168"/>
      <c r="L476" s="168"/>
      <c r="M476" s="168"/>
      <c r="N476" s="168"/>
      <c r="O476" s="168"/>
    </row>
    <row r="477" spans="8:15" x14ac:dyDescent="0.25">
      <c r="H477" s="168"/>
      <c r="I477" s="168"/>
      <c r="J477" s="168"/>
      <c r="K477" s="168"/>
      <c r="L477" s="168"/>
      <c r="M477" s="168"/>
      <c r="N477" s="168"/>
      <c r="O477" s="168"/>
    </row>
    <row r="478" spans="8:15" x14ac:dyDescent="0.25">
      <c r="H478" s="168"/>
      <c r="I478" s="168"/>
      <c r="J478" s="168"/>
      <c r="K478" s="168"/>
      <c r="L478" s="168"/>
      <c r="M478" s="168"/>
      <c r="N478" s="168"/>
      <c r="O478" s="168"/>
    </row>
    <row r="479" spans="8:15" x14ac:dyDescent="0.25">
      <c r="H479" s="168"/>
      <c r="I479" s="168"/>
      <c r="J479" s="168"/>
      <c r="K479" s="168"/>
      <c r="L479" s="168"/>
      <c r="M479" s="168"/>
      <c r="N479" s="168"/>
      <c r="O479" s="168"/>
    </row>
    <row r="480" spans="8:15" x14ac:dyDescent="0.25">
      <c r="H480" s="168"/>
      <c r="I480" s="168"/>
      <c r="J480" s="168"/>
      <c r="K480" s="168"/>
      <c r="L480" s="168"/>
      <c r="M480" s="168"/>
      <c r="N480" s="168"/>
      <c r="O480" s="168"/>
    </row>
    <row r="481" spans="8:15" x14ac:dyDescent="0.25">
      <c r="H481" s="168"/>
      <c r="I481" s="168"/>
      <c r="J481" s="168"/>
      <c r="K481" s="168"/>
      <c r="L481" s="168"/>
      <c r="M481" s="168"/>
      <c r="N481" s="168"/>
      <c r="O481" s="168"/>
    </row>
    <row r="482" spans="8:15" x14ac:dyDescent="0.25">
      <c r="H482" s="168"/>
      <c r="I482" s="168"/>
      <c r="J482" s="168"/>
      <c r="K482" s="168"/>
      <c r="L482" s="168"/>
      <c r="M482" s="168"/>
      <c r="N482" s="168"/>
      <c r="O482" s="168"/>
    </row>
    <row r="483" spans="8:15" x14ac:dyDescent="0.25">
      <c r="H483" s="168"/>
      <c r="I483" s="168"/>
      <c r="J483" s="168"/>
      <c r="K483" s="168"/>
      <c r="L483" s="168"/>
      <c r="M483" s="168"/>
      <c r="N483" s="168"/>
      <c r="O483" s="168"/>
    </row>
    <row r="484" spans="8:15" x14ac:dyDescent="0.25">
      <c r="H484" s="168"/>
      <c r="I484" s="168"/>
      <c r="J484" s="168"/>
      <c r="K484" s="168"/>
      <c r="L484" s="168"/>
      <c r="M484" s="168"/>
      <c r="N484" s="168"/>
      <c r="O484" s="168"/>
    </row>
    <row r="485" spans="8:15" x14ac:dyDescent="0.25">
      <c r="H485" s="168"/>
      <c r="I485" s="168"/>
      <c r="J485" s="168"/>
      <c r="K485" s="168"/>
      <c r="L485" s="168"/>
      <c r="M485" s="168"/>
      <c r="N485" s="168"/>
      <c r="O485" s="168"/>
    </row>
    <row r="486" spans="8:15" x14ac:dyDescent="0.25">
      <c r="H486" s="168"/>
      <c r="I486" s="168"/>
      <c r="J486" s="168"/>
      <c r="K486" s="168"/>
      <c r="L486" s="168"/>
      <c r="M486" s="168"/>
      <c r="N486" s="168"/>
      <c r="O486" s="168"/>
    </row>
    <row r="487" spans="8:15" x14ac:dyDescent="0.25">
      <c r="H487" s="168"/>
      <c r="I487" s="168"/>
      <c r="J487" s="168"/>
      <c r="K487" s="168"/>
      <c r="L487" s="168"/>
      <c r="M487" s="168"/>
      <c r="N487" s="168"/>
      <c r="O487" s="168"/>
    </row>
    <row r="488" spans="8:15" x14ac:dyDescent="0.25">
      <c r="H488" s="168"/>
      <c r="I488" s="168"/>
      <c r="J488" s="168"/>
      <c r="K488" s="168"/>
      <c r="L488" s="168"/>
      <c r="M488" s="168"/>
      <c r="N488" s="168"/>
      <c r="O488" s="168"/>
    </row>
    <row r="489" spans="8:15" x14ac:dyDescent="0.25">
      <c r="H489" s="168"/>
      <c r="I489" s="168"/>
      <c r="J489" s="168"/>
      <c r="K489" s="168"/>
      <c r="L489" s="168"/>
      <c r="M489" s="168"/>
      <c r="N489" s="168"/>
      <c r="O489" s="168"/>
    </row>
    <row r="490" spans="8:15" x14ac:dyDescent="0.25">
      <c r="H490" s="168"/>
      <c r="I490" s="168"/>
      <c r="J490" s="168"/>
      <c r="K490" s="168"/>
      <c r="L490" s="168"/>
      <c r="M490" s="168"/>
      <c r="N490" s="168"/>
      <c r="O490" s="168"/>
    </row>
    <row r="491" spans="8:15" x14ac:dyDescent="0.25">
      <c r="H491" s="168"/>
      <c r="I491" s="168"/>
      <c r="J491" s="168"/>
      <c r="K491" s="168"/>
      <c r="L491" s="168"/>
      <c r="M491" s="168"/>
      <c r="N491" s="168"/>
      <c r="O491" s="168"/>
    </row>
    <row r="492" spans="8:15" x14ac:dyDescent="0.25">
      <c r="H492" s="168"/>
      <c r="I492" s="168"/>
      <c r="J492" s="168"/>
      <c r="K492" s="168"/>
      <c r="L492" s="168"/>
      <c r="M492" s="168"/>
      <c r="N492" s="168"/>
      <c r="O492" s="168"/>
    </row>
    <row r="493" spans="8:15" x14ac:dyDescent="0.25">
      <c r="H493" s="168"/>
      <c r="I493" s="168"/>
      <c r="J493" s="168"/>
      <c r="K493" s="168"/>
      <c r="L493" s="168"/>
      <c r="M493" s="168"/>
      <c r="N493" s="168"/>
      <c r="O493" s="168"/>
    </row>
    <row r="494" spans="8:15" x14ac:dyDescent="0.25">
      <c r="H494" s="168"/>
      <c r="I494" s="168"/>
      <c r="J494" s="168"/>
      <c r="K494" s="168"/>
      <c r="L494" s="168"/>
      <c r="M494" s="168"/>
      <c r="N494" s="168"/>
      <c r="O494" s="168"/>
    </row>
    <row r="495" spans="8:15" x14ac:dyDescent="0.25">
      <c r="H495" s="168"/>
      <c r="I495" s="168"/>
      <c r="J495" s="168"/>
      <c r="K495" s="168"/>
      <c r="L495" s="168"/>
      <c r="M495" s="168"/>
      <c r="N495" s="168"/>
      <c r="O495" s="168"/>
    </row>
    <row r="496" spans="8:15" x14ac:dyDescent="0.25">
      <c r="H496" s="168"/>
      <c r="I496" s="168"/>
      <c r="J496" s="168"/>
      <c r="K496" s="168"/>
      <c r="L496" s="168"/>
      <c r="M496" s="168"/>
      <c r="N496" s="168"/>
      <c r="O496" s="168"/>
    </row>
    <row r="497" spans="8:15" x14ac:dyDescent="0.25">
      <c r="H497" s="168"/>
      <c r="I497" s="168"/>
      <c r="J497" s="168"/>
      <c r="K497" s="168"/>
      <c r="L497" s="168"/>
      <c r="M497" s="168"/>
      <c r="N497" s="168"/>
      <c r="O497" s="168"/>
    </row>
    <row r="498" spans="8:15" x14ac:dyDescent="0.25">
      <c r="H498" s="168"/>
      <c r="I498" s="168"/>
      <c r="J498" s="168"/>
      <c r="K498" s="168"/>
      <c r="L498" s="168"/>
      <c r="M498" s="168"/>
      <c r="N498" s="168"/>
      <c r="O498" s="168"/>
    </row>
    <row r="499" spans="8:15" x14ac:dyDescent="0.25">
      <c r="H499" s="168"/>
      <c r="I499" s="168"/>
      <c r="J499" s="168"/>
      <c r="K499" s="168"/>
      <c r="L499" s="168"/>
      <c r="M499" s="168"/>
      <c r="N499" s="168"/>
      <c r="O499" s="168"/>
    </row>
    <row r="500" spans="8:15" x14ac:dyDescent="0.25">
      <c r="H500" s="168"/>
      <c r="I500" s="168"/>
      <c r="J500" s="168"/>
      <c r="K500" s="168"/>
      <c r="L500" s="168"/>
      <c r="M500" s="168"/>
      <c r="N500" s="168"/>
      <c r="O500" s="168"/>
    </row>
    <row r="501" spans="8:15" x14ac:dyDescent="0.25">
      <c r="H501" s="168"/>
      <c r="I501" s="168"/>
      <c r="J501" s="168"/>
      <c r="K501" s="168"/>
      <c r="L501" s="168"/>
      <c r="M501" s="168"/>
      <c r="N501" s="168"/>
      <c r="O501" s="168"/>
    </row>
    <row r="502" spans="8:15" x14ac:dyDescent="0.25">
      <c r="H502" s="168"/>
      <c r="I502" s="168"/>
      <c r="J502" s="168"/>
      <c r="K502" s="168"/>
      <c r="L502" s="168"/>
      <c r="M502" s="168"/>
      <c r="N502" s="168"/>
      <c r="O502" s="168"/>
    </row>
    <row r="503" spans="8:15" x14ac:dyDescent="0.25">
      <c r="H503" s="168"/>
      <c r="I503" s="168"/>
      <c r="J503" s="168"/>
      <c r="K503" s="168"/>
      <c r="L503" s="168"/>
      <c r="M503" s="168"/>
      <c r="N503" s="168"/>
      <c r="O503" s="168"/>
    </row>
    <row r="504" spans="8:15" x14ac:dyDescent="0.25">
      <c r="H504" s="168"/>
      <c r="I504" s="168"/>
      <c r="J504" s="168"/>
      <c r="K504" s="168"/>
      <c r="L504" s="168"/>
      <c r="M504" s="168"/>
      <c r="N504" s="168"/>
      <c r="O504" s="168"/>
    </row>
    <row r="505" spans="8:15" x14ac:dyDescent="0.25">
      <c r="H505" s="168"/>
      <c r="I505" s="168"/>
      <c r="J505" s="168"/>
      <c r="K505" s="168"/>
      <c r="L505" s="168"/>
      <c r="M505" s="168"/>
      <c r="N505" s="168"/>
      <c r="O505" s="168"/>
    </row>
    <row r="506" spans="8:15" x14ac:dyDescent="0.25">
      <c r="H506" s="168"/>
      <c r="I506" s="168"/>
      <c r="J506" s="168"/>
      <c r="K506" s="168"/>
      <c r="L506" s="168"/>
      <c r="M506" s="168"/>
      <c r="N506" s="168"/>
      <c r="O506" s="168"/>
    </row>
    <row r="507" spans="8:15" x14ac:dyDescent="0.25">
      <c r="H507" s="168"/>
      <c r="I507" s="168"/>
      <c r="J507" s="168"/>
      <c r="K507" s="168"/>
      <c r="L507" s="168"/>
      <c r="M507" s="168"/>
      <c r="N507" s="168"/>
      <c r="O507" s="168"/>
    </row>
    <row r="508" spans="8:15" x14ac:dyDescent="0.25">
      <c r="H508" s="168"/>
      <c r="I508" s="168"/>
      <c r="J508" s="168"/>
      <c r="K508" s="168"/>
      <c r="L508" s="168"/>
      <c r="M508" s="168"/>
      <c r="N508" s="168"/>
      <c r="O508" s="168"/>
    </row>
    <row r="509" spans="8:15" x14ac:dyDescent="0.25">
      <c r="H509" s="168"/>
      <c r="I509" s="168"/>
      <c r="J509" s="168"/>
      <c r="K509" s="168"/>
      <c r="L509" s="168"/>
      <c r="M509" s="168"/>
      <c r="N509" s="168"/>
      <c r="O509" s="168"/>
    </row>
    <row r="510" spans="8:15" x14ac:dyDescent="0.25">
      <c r="H510" s="168"/>
      <c r="I510" s="168"/>
      <c r="J510" s="168"/>
      <c r="K510" s="168"/>
      <c r="L510" s="168"/>
      <c r="M510" s="168"/>
      <c r="N510" s="168"/>
      <c r="O510" s="168"/>
    </row>
    <row r="511" spans="8:15" x14ac:dyDescent="0.25">
      <c r="H511" s="168"/>
      <c r="I511" s="168"/>
      <c r="J511" s="168"/>
      <c r="K511" s="168"/>
      <c r="L511" s="168"/>
      <c r="M511" s="168"/>
      <c r="N511" s="168"/>
      <c r="O511" s="168"/>
    </row>
    <row r="512" spans="8:15" x14ac:dyDescent="0.25">
      <c r="H512" s="168"/>
      <c r="I512" s="168"/>
      <c r="J512" s="168"/>
      <c r="K512" s="168"/>
      <c r="L512" s="168"/>
      <c r="M512" s="168"/>
      <c r="N512" s="168"/>
      <c r="O512" s="168"/>
    </row>
    <row r="513" spans="8:15" x14ac:dyDescent="0.25">
      <c r="H513" s="168"/>
      <c r="I513" s="168"/>
      <c r="J513" s="168"/>
      <c r="K513" s="168"/>
      <c r="L513" s="168"/>
      <c r="M513" s="168"/>
      <c r="N513" s="168"/>
      <c r="O513" s="168"/>
    </row>
    <row r="514" spans="8:15" x14ac:dyDescent="0.25">
      <c r="H514" s="168"/>
      <c r="I514" s="168"/>
      <c r="J514" s="168"/>
      <c r="K514" s="168"/>
      <c r="L514" s="168"/>
      <c r="M514" s="168"/>
      <c r="N514" s="168"/>
      <c r="O514" s="168"/>
    </row>
    <row r="515" spans="8:15" x14ac:dyDescent="0.25">
      <c r="H515" s="168"/>
      <c r="I515" s="168"/>
      <c r="J515" s="168"/>
      <c r="K515" s="168"/>
      <c r="L515" s="168"/>
      <c r="M515" s="168"/>
      <c r="N515" s="168"/>
      <c r="O515" s="168"/>
    </row>
    <row r="516" spans="8:15" x14ac:dyDescent="0.25">
      <c r="H516" s="168"/>
      <c r="I516" s="168"/>
      <c r="J516" s="168"/>
      <c r="K516" s="168"/>
      <c r="L516" s="168"/>
      <c r="M516" s="168"/>
      <c r="N516" s="168"/>
      <c r="O516" s="168"/>
    </row>
    <row r="517" spans="8:15" x14ac:dyDescent="0.25">
      <c r="H517" s="168"/>
      <c r="I517" s="168"/>
      <c r="J517" s="168"/>
      <c r="K517" s="168"/>
      <c r="L517" s="168"/>
      <c r="M517" s="168"/>
      <c r="N517" s="168"/>
      <c r="O517" s="168"/>
    </row>
    <row r="518" spans="8:15" x14ac:dyDescent="0.25">
      <c r="H518" s="168"/>
      <c r="I518" s="168"/>
      <c r="J518" s="168"/>
      <c r="K518" s="168"/>
      <c r="L518" s="168"/>
      <c r="M518" s="168"/>
      <c r="N518" s="168"/>
      <c r="O518" s="168"/>
    </row>
    <row r="519" spans="8:15" x14ac:dyDescent="0.25">
      <c r="H519" s="168"/>
      <c r="I519" s="168"/>
      <c r="J519" s="168"/>
      <c r="K519" s="168"/>
      <c r="L519" s="168"/>
      <c r="M519" s="168"/>
      <c r="N519" s="168"/>
      <c r="O519" s="168"/>
    </row>
    <row r="520" spans="8:15" x14ac:dyDescent="0.25">
      <c r="H520" s="168"/>
      <c r="I520" s="168"/>
      <c r="J520" s="168"/>
      <c r="K520" s="168"/>
      <c r="L520" s="168"/>
      <c r="M520" s="168"/>
      <c r="N520" s="168"/>
      <c r="O520" s="168"/>
    </row>
    <row r="521" spans="8:15" x14ac:dyDescent="0.25">
      <c r="H521" s="168"/>
      <c r="I521" s="168"/>
      <c r="J521" s="168"/>
      <c r="K521" s="168"/>
      <c r="L521" s="168"/>
      <c r="M521" s="168"/>
      <c r="N521" s="168"/>
      <c r="O521" s="168"/>
    </row>
    <row r="522" spans="8:15" x14ac:dyDescent="0.25">
      <c r="H522" s="168"/>
      <c r="I522" s="168"/>
      <c r="J522" s="168"/>
      <c r="K522" s="168"/>
      <c r="L522" s="168"/>
      <c r="M522" s="168"/>
      <c r="N522" s="168"/>
      <c r="O522" s="168"/>
    </row>
    <row r="523" spans="8:15" x14ac:dyDescent="0.25">
      <c r="H523" s="168"/>
      <c r="I523" s="168"/>
      <c r="J523" s="168"/>
      <c r="K523" s="168"/>
      <c r="L523" s="168"/>
      <c r="M523" s="168"/>
      <c r="N523" s="168"/>
      <c r="O523" s="168"/>
    </row>
    <row r="524" spans="8:15" x14ac:dyDescent="0.25">
      <c r="H524" s="168"/>
      <c r="I524" s="168"/>
      <c r="J524" s="168"/>
      <c r="K524" s="168"/>
      <c r="L524" s="168"/>
      <c r="M524" s="168"/>
      <c r="N524" s="168"/>
      <c r="O524" s="168"/>
    </row>
    <row r="525" spans="8:15" x14ac:dyDescent="0.25">
      <c r="H525" s="168"/>
      <c r="I525" s="168"/>
      <c r="J525" s="168"/>
      <c r="K525" s="168"/>
      <c r="L525" s="168"/>
      <c r="M525" s="168"/>
      <c r="N525" s="168"/>
      <c r="O525" s="168"/>
    </row>
    <row r="526" spans="8:15" x14ac:dyDescent="0.25">
      <c r="H526" s="168"/>
      <c r="I526" s="168"/>
      <c r="J526" s="168"/>
      <c r="K526" s="168"/>
      <c r="L526" s="168"/>
      <c r="M526" s="168"/>
      <c r="N526" s="168"/>
      <c r="O526" s="168"/>
    </row>
    <row r="527" spans="8:15" x14ac:dyDescent="0.25">
      <c r="H527" s="168"/>
      <c r="I527" s="168"/>
      <c r="J527" s="168"/>
      <c r="K527" s="168"/>
      <c r="L527" s="168"/>
      <c r="M527" s="168"/>
      <c r="N527" s="168"/>
      <c r="O527" s="168"/>
    </row>
    <row r="528" spans="8:15" x14ac:dyDescent="0.25">
      <c r="H528" s="168"/>
      <c r="I528" s="168"/>
      <c r="J528" s="168"/>
      <c r="K528" s="168"/>
      <c r="L528" s="168"/>
      <c r="M528" s="168"/>
      <c r="N528" s="168"/>
      <c r="O528" s="168"/>
    </row>
    <row r="529" spans="8:15" x14ac:dyDescent="0.25">
      <c r="H529" s="168"/>
      <c r="I529" s="168"/>
      <c r="J529" s="168"/>
      <c r="K529" s="168"/>
      <c r="L529" s="168"/>
      <c r="M529" s="168"/>
      <c r="N529" s="168"/>
      <c r="O529" s="168"/>
    </row>
    <row r="530" spans="8:15" x14ac:dyDescent="0.25">
      <c r="H530" s="168"/>
      <c r="I530" s="168"/>
      <c r="J530" s="168"/>
      <c r="K530" s="168"/>
      <c r="L530" s="168"/>
      <c r="M530" s="168"/>
      <c r="N530" s="168"/>
      <c r="O530" s="168"/>
    </row>
    <row r="531" spans="8:15" x14ac:dyDescent="0.25">
      <c r="H531" s="168"/>
      <c r="I531" s="168"/>
      <c r="J531" s="168"/>
      <c r="K531" s="168"/>
      <c r="L531" s="168"/>
      <c r="M531" s="168"/>
      <c r="N531" s="168"/>
      <c r="O531" s="168"/>
    </row>
    <row r="532" spans="8:15" x14ac:dyDescent="0.25">
      <c r="H532" s="168"/>
      <c r="I532" s="168"/>
      <c r="J532" s="168"/>
      <c r="K532" s="168"/>
      <c r="L532" s="168"/>
      <c r="M532" s="168"/>
      <c r="N532" s="168"/>
      <c r="O532" s="168"/>
    </row>
    <row r="533" spans="8:15" x14ac:dyDescent="0.25">
      <c r="H533" s="168"/>
      <c r="I533" s="168"/>
      <c r="J533" s="168"/>
      <c r="K533" s="168"/>
      <c r="L533" s="168"/>
      <c r="M533" s="168"/>
      <c r="N533" s="168"/>
      <c r="O533" s="168"/>
    </row>
    <row r="534" spans="8:15" x14ac:dyDescent="0.25">
      <c r="H534" s="168"/>
      <c r="I534" s="168"/>
      <c r="J534" s="168"/>
      <c r="K534" s="168"/>
      <c r="L534" s="168"/>
      <c r="M534" s="168"/>
      <c r="N534" s="168"/>
      <c r="O534" s="168"/>
    </row>
    <row r="535" spans="8:15" x14ac:dyDescent="0.25">
      <c r="H535" s="168"/>
      <c r="I535" s="168"/>
      <c r="J535" s="168"/>
      <c r="K535" s="168"/>
      <c r="L535" s="168"/>
      <c r="M535" s="168"/>
      <c r="N535" s="168"/>
      <c r="O535" s="168"/>
    </row>
    <row r="536" spans="8:15" x14ac:dyDescent="0.25">
      <c r="H536" s="168"/>
      <c r="I536" s="168"/>
      <c r="J536" s="168"/>
      <c r="K536" s="168"/>
      <c r="L536" s="168"/>
      <c r="M536" s="168"/>
      <c r="N536" s="168"/>
      <c r="O536" s="168"/>
    </row>
    <row r="537" spans="8:15" x14ac:dyDescent="0.25">
      <c r="H537" s="168"/>
      <c r="I537" s="168"/>
      <c r="J537" s="168"/>
      <c r="K537" s="168"/>
      <c r="L537" s="168"/>
      <c r="M537" s="168"/>
      <c r="N537" s="168"/>
      <c r="O537" s="168"/>
    </row>
    <row r="538" spans="8:15" x14ac:dyDescent="0.25">
      <c r="H538" s="168"/>
      <c r="I538" s="168"/>
      <c r="J538" s="168"/>
      <c r="K538" s="168"/>
      <c r="L538" s="168"/>
      <c r="M538" s="168"/>
      <c r="N538" s="168"/>
      <c r="O538" s="168"/>
    </row>
    <row r="539" spans="8:15" x14ac:dyDescent="0.25">
      <c r="H539" s="168"/>
      <c r="I539" s="168"/>
      <c r="J539" s="168"/>
      <c r="K539" s="168"/>
      <c r="L539" s="168"/>
      <c r="M539" s="168"/>
      <c r="N539" s="168"/>
      <c r="O539" s="168"/>
    </row>
    <row r="540" spans="8:15" x14ac:dyDescent="0.25">
      <c r="H540" s="168"/>
      <c r="I540" s="168"/>
      <c r="J540" s="168"/>
      <c r="K540" s="168"/>
      <c r="L540" s="168"/>
      <c r="M540" s="168"/>
      <c r="N540" s="168"/>
      <c r="O540" s="168"/>
    </row>
    <row r="541" spans="8:15" x14ac:dyDescent="0.25">
      <c r="H541" s="168"/>
      <c r="I541" s="168"/>
      <c r="J541" s="168"/>
      <c r="K541" s="168"/>
      <c r="L541" s="168"/>
      <c r="M541" s="168"/>
      <c r="N541" s="168"/>
      <c r="O541" s="168"/>
    </row>
    <row r="542" spans="8:15" x14ac:dyDescent="0.25">
      <c r="H542" s="168"/>
      <c r="I542" s="168"/>
      <c r="J542" s="168"/>
      <c r="K542" s="168"/>
      <c r="L542" s="168"/>
      <c r="M542" s="168"/>
      <c r="N542" s="168"/>
      <c r="O542" s="168"/>
    </row>
    <row r="543" spans="8:15" x14ac:dyDescent="0.25">
      <c r="H543" s="168"/>
      <c r="I543" s="168"/>
      <c r="J543" s="168"/>
      <c r="K543" s="168"/>
      <c r="L543" s="168"/>
      <c r="M543" s="168"/>
      <c r="N543" s="168"/>
      <c r="O543" s="168"/>
    </row>
    <row r="544" spans="8:15" x14ac:dyDescent="0.25">
      <c r="H544" s="168"/>
      <c r="I544" s="168"/>
      <c r="J544" s="168"/>
      <c r="K544" s="168"/>
      <c r="L544" s="168"/>
      <c r="M544" s="168"/>
      <c r="N544" s="168"/>
      <c r="O544" s="168"/>
    </row>
    <row r="545" spans="8:15" x14ac:dyDescent="0.25">
      <c r="H545" s="168"/>
      <c r="I545" s="168"/>
      <c r="J545" s="168"/>
      <c r="K545" s="168"/>
      <c r="L545" s="168"/>
      <c r="M545" s="168"/>
      <c r="N545" s="168"/>
      <c r="O545" s="168"/>
    </row>
    <row r="546" spans="8:15" x14ac:dyDescent="0.25">
      <c r="H546" s="168"/>
      <c r="I546" s="168"/>
      <c r="J546" s="168"/>
      <c r="K546" s="168"/>
      <c r="L546" s="168"/>
      <c r="M546" s="168"/>
      <c r="N546" s="168"/>
      <c r="O546" s="168"/>
    </row>
    <row r="547" spans="8:15" x14ac:dyDescent="0.25">
      <c r="H547" s="168"/>
      <c r="I547" s="168"/>
      <c r="J547" s="168"/>
      <c r="K547" s="168"/>
      <c r="L547" s="168"/>
      <c r="M547" s="168"/>
      <c r="N547" s="168"/>
      <c r="O547" s="168"/>
    </row>
    <row r="548" spans="8:15" x14ac:dyDescent="0.25">
      <c r="H548" s="168"/>
      <c r="I548" s="168"/>
      <c r="J548" s="168"/>
      <c r="K548" s="168"/>
      <c r="L548" s="168"/>
      <c r="M548" s="168"/>
      <c r="N548" s="168"/>
      <c r="O548" s="168"/>
    </row>
    <row r="549" spans="8:15" x14ac:dyDescent="0.25">
      <c r="H549" s="168"/>
      <c r="I549" s="168"/>
      <c r="J549" s="168"/>
      <c r="K549" s="168"/>
      <c r="L549" s="168"/>
      <c r="M549" s="168"/>
      <c r="N549" s="168"/>
      <c r="O549" s="168"/>
    </row>
    <row r="550" spans="8:15" x14ac:dyDescent="0.25">
      <c r="H550" s="168"/>
      <c r="I550" s="168"/>
      <c r="J550" s="168"/>
      <c r="K550" s="168"/>
      <c r="L550" s="168"/>
      <c r="M550" s="168"/>
      <c r="N550" s="168"/>
      <c r="O550" s="168"/>
    </row>
    <row r="551" spans="8:15" x14ac:dyDescent="0.25">
      <c r="H551" s="168"/>
      <c r="I551" s="168"/>
      <c r="J551" s="168"/>
      <c r="K551" s="168"/>
      <c r="L551" s="168"/>
      <c r="M551" s="168"/>
      <c r="N551" s="168"/>
      <c r="O551" s="168"/>
    </row>
    <row r="552" spans="8:15" x14ac:dyDescent="0.25">
      <c r="H552" s="168"/>
      <c r="I552" s="168"/>
      <c r="J552" s="168"/>
      <c r="K552" s="168"/>
      <c r="L552" s="168"/>
      <c r="M552" s="168"/>
      <c r="N552" s="168"/>
      <c r="O552" s="168"/>
    </row>
    <row r="553" spans="8:15" x14ac:dyDescent="0.25">
      <c r="H553" s="168"/>
      <c r="I553" s="168"/>
      <c r="J553" s="168"/>
      <c r="K553" s="168"/>
      <c r="L553" s="168"/>
      <c r="M553" s="168"/>
      <c r="N553" s="168"/>
      <c r="O553" s="168"/>
    </row>
    <row r="554" spans="8:15" x14ac:dyDescent="0.25">
      <c r="H554" s="168"/>
      <c r="I554" s="168"/>
      <c r="J554" s="168"/>
      <c r="K554" s="168"/>
      <c r="L554" s="168"/>
      <c r="M554" s="168"/>
      <c r="N554" s="168"/>
      <c r="O554" s="168"/>
    </row>
    <row r="555" spans="8:15" x14ac:dyDescent="0.25">
      <c r="H555" s="168"/>
      <c r="I555" s="168"/>
      <c r="J555" s="168"/>
      <c r="K555" s="168"/>
      <c r="L555" s="168"/>
      <c r="M555" s="168"/>
      <c r="N555" s="168"/>
      <c r="O555" s="168"/>
    </row>
    <row r="556" spans="8:15" x14ac:dyDescent="0.25">
      <c r="H556" s="168"/>
      <c r="I556" s="168"/>
      <c r="J556" s="168"/>
      <c r="K556" s="168"/>
      <c r="L556" s="168"/>
      <c r="M556" s="168"/>
      <c r="N556" s="168"/>
      <c r="O556" s="168"/>
    </row>
    <row r="557" spans="8:15" x14ac:dyDescent="0.25">
      <c r="H557" s="168"/>
      <c r="I557" s="168"/>
      <c r="J557" s="168"/>
      <c r="K557" s="168"/>
      <c r="L557" s="168"/>
      <c r="M557" s="168"/>
      <c r="N557" s="168"/>
      <c r="O557" s="168"/>
    </row>
    <row r="558" spans="8:15" x14ac:dyDescent="0.25">
      <c r="H558" s="168"/>
      <c r="I558" s="168"/>
      <c r="J558" s="168"/>
      <c r="K558" s="168"/>
      <c r="L558" s="168"/>
      <c r="M558" s="168"/>
      <c r="N558" s="168"/>
      <c r="O558" s="168"/>
    </row>
    <row r="559" spans="8:15" x14ac:dyDescent="0.25">
      <c r="H559" s="168"/>
      <c r="I559" s="168"/>
      <c r="J559" s="168"/>
      <c r="K559" s="168"/>
      <c r="L559" s="168"/>
      <c r="M559" s="168"/>
      <c r="N559" s="168"/>
      <c r="O559" s="168"/>
    </row>
    <row r="560" spans="8:15" x14ac:dyDescent="0.25">
      <c r="H560" s="168"/>
      <c r="I560" s="168"/>
      <c r="J560" s="168"/>
      <c r="K560" s="168"/>
      <c r="L560" s="168"/>
      <c r="M560" s="168"/>
      <c r="N560" s="168"/>
      <c r="O560" s="168"/>
    </row>
    <row r="561" spans="8:15" x14ac:dyDescent="0.25">
      <c r="H561" s="168"/>
      <c r="I561" s="168"/>
      <c r="J561" s="168"/>
      <c r="K561" s="168"/>
      <c r="L561" s="168"/>
      <c r="M561" s="168"/>
      <c r="N561" s="168"/>
      <c r="O561" s="168"/>
    </row>
    <row r="562" spans="8:15" x14ac:dyDescent="0.25">
      <c r="H562" s="168"/>
      <c r="I562" s="168"/>
      <c r="J562" s="168"/>
      <c r="K562" s="168"/>
      <c r="L562" s="168"/>
      <c r="M562" s="168"/>
      <c r="N562" s="168"/>
      <c r="O562" s="168"/>
    </row>
    <row r="563" spans="8:15" x14ac:dyDescent="0.25">
      <c r="H563" s="168"/>
      <c r="I563" s="168"/>
      <c r="J563" s="168"/>
      <c r="K563" s="168"/>
      <c r="L563" s="168"/>
      <c r="M563" s="168"/>
      <c r="N563" s="168"/>
      <c r="O563" s="168"/>
    </row>
    <row r="564" spans="8:15" x14ac:dyDescent="0.25">
      <c r="H564" s="168"/>
      <c r="I564" s="168"/>
      <c r="J564" s="168"/>
      <c r="K564" s="168"/>
      <c r="L564" s="168"/>
      <c r="M564" s="168"/>
      <c r="N564" s="168"/>
      <c r="O564" s="168"/>
    </row>
    <row r="565" spans="8:15" x14ac:dyDescent="0.25">
      <c r="H565" s="168"/>
      <c r="I565" s="168"/>
      <c r="J565" s="168"/>
      <c r="K565" s="168"/>
      <c r="L565" s="168"/>
      <c r="M565" s="168"/>
      <c r="N565" s="168"/>
      <c r="O565" s="168"/>
    </row>
    <row r="566" spans="8:15" x14ac:dyDescent="0.25">
      <c r="H566" s="168"/>
      <c r="I566" s="168"/>
      <c r="J566" s="168"/>
      <c r="K566" s="168"/>
      <c r="L566" s="168"/>
      <c r="M566" s="168"/>
      <c r="N566" s="168"/>
      <c r="O566" s="168"/>
    </row>
    <row r="567" spans="8:15" x14ac:dyDescent="0.25">
      <c r="H567" s="168"/>
      <c r="I567" s="168"/>
      <c r="J567" s="168"/>
      <c r="K567" s="168"/>
      <c r="L567" s="168"/>
      <c r="M567" s="168"/>
      <c r="N567" s="168"/>
      <c r="O567" s="168"/>
    </row>
    <row r="568" spans="8:15" x14ac:dyDescent="0.25">
      <c r="H568" s="168"/>
      <c r="I568" s="168"/>
      <c r="J568" s="168"/>
      <c r="K568" s="168"/>
      <c r="L568" s="168"/>
      <c r="M568" s="168"/>
      <c r="N568" s="168"/>
      <c r="O568" s="168"/>
    </row>
    <row r="569" spans="8:15" x14ac:dyDescent="0.25">
      <c r="H569" s="168"/>
      <c r="I569" s="168"/>
      <c r="J569" s="168"/>
      <c r="K569" s="168"/>
      <c r="L569" s="168"/>
      <c r="M569" s="168"/>
      <c r="N569" s="168"/>
      <c r="O569" s="168"/>
    </row>
    <row r="570" spans="8:15" x14ac:dyDescent="0.25">
      <c r="H570" s="168"/>
      <c r="I570" s="168"/>
      <c r="J570" s="168"/>
      <c r="K570" s="168"/>
      <c r="L570" s="168"/>
      <c r="M570" s="168"/>
      <c r="N570" s="168"/>
      <c r="O570" s="168"/>
    </row>
    <row r="571" spans="8:15" x14ac:dyDescent="0.25">
      <c r="H571" s="168"/>
      <c r="I571" s="168"/>
      <c r="J571" s="168"/>
      <c r="K571" s="168"/>
      <c r="L571" s="168"/>
      <c r="M571" s="168"/>
      <c r="N571" s="168"/>
      <c r="O571" s="168"/>
    </row>
    <row r="572" spans="8:15" x14ac:dyDescent="0.25">
      <c r="H572" s="168"/>
      <c r="I572" s="168"/>
      <c r="J572" s="168"/>
      <c r="K572" s="168"/>
      <c r="L572" s="168"/>
      <c r="M572" s="168"/>
      <c r="N572" s="168"/>
      <c r="O572" s="168"/>
    </row>
    <row r="573" spans="8:15" x14ac:dyDescent="0.25">
      <c r="H573" s="168"/>
      <c r="I573" s="168"/>
      <c r="J573" s="168"/>
      <c r="K573" s="168"/>
      <c r="L573" s="168"/>
      <c r="M573" s="168"/>
      <c r="N573" s="168"/>
      <c r="O573" s="168"/>
    </row>
    <row r="574" spans="8:15" x14ac:dyDescent="0.25">
      <c r="H574" s="168"/>
      <c r="I574" s="168"/>
      <c r="J574" s="168"/>
      <c r="K574" s="168"/>
      <c r="L574" s="168"/>
      <c r="M574" s="168"/>
      <c r="N574" s="168"/>
      <c r="O574" s="168"/>
    </row>
    <row r="575" spans="8:15" x14ac:dyDescent="0.25">
      <c r="H575" s="168"/>
      <c r="I575" s="168"/>
      <c r="J575" s="168"/>
      <c r="K575" s="168"/>
      <c r="L575" s="168"/>
      <c r="M575" s="168"/>
      <c r="N575" s="168"/>
      <c r="O575" s="168"/>
    </row>
    <row r="576" spans="8:15" x14ac:dyDescent="0.25">
      <c r="H576" s="168"/>
      <c r="I576" s="168"/>
      <c r="J576" s="168"/>
      <c r="K576" s="168"/>
      <c r="L576" s="168"/>
      <c r="M576" s="168"/>
      <c r="N576" s="168"/>
      <c r="O576" s="168"/>
    </row>
    <row r="577" spans="8:15" x14ac:dyDescent="0.25">
      <c r="H577" s="168"/>
      <c r="I577" s="168"/>
      <c r="J577" s="168"/>
      <c r="K577" s="168"/>
      <c r="L577" s="168"/>
      <c r="M577" s="168"/>
      <c r="N577" s="168"/>
      <c r="O577" s="168"/>
    </row>
    <row r="578" spans="8:15" x14ac:dyDescent="0.25">
      <c r="H578" s="168"/>
      <c r="I578" s="168"/>
      <c r="J578" s="168"/>
      <c r="K578" s="168"/>
      <c r="L578" s="168"/>
      <c r="M578" s="168"/>
      <c r="N578" s="168"/>
      <c r="O578" s="168"/>
    </row>
    <row r="579" spans="8:15" x14ac:dyDescent="0.25">
      <c r="H579" s="168"/>
      <c r="I579" s="168"/>
      <c r="J579" s="168"/>
      <c r="K579" s="168"/>
      <c r="L579" s="168"/>
      <c r="M579" s="168"/>
      <c r="N579" s="168"/>
      <c r="O579" s="168"/>
    </row>
    <row r="580" spans="8:15" x14ac:dyDescent="0.25">
      <c r="H580" s="168"/>
      <c r="I580" s="168"/>
      <c r="J580" s="168"/>
      <c r="K580" s="168"/>
      <c r="L580" s="168"/>
      <c r="M580" s="168"/>
      <c r="N580" s="168"/>
      <c r="O580" s="168"/>
    </row>
    <row r="581" spans="8:15" x14ac:dyDescent="0.25">
      <c r="H581" s="168"/>
      <c r="I581" s="168"/>
      <c r="J581" s="168"/>
      <c r="K581" s="168"/>
      <c r="L581" s="168"/>
      <c r="M581" s="168"/>
      <c r="N581" s="168"/>
      <c r="O581" s="168"/>
    </row>
    <row r="582" spans="8:15" x14ac:dyDescent="0.25">
      <c r="H582" s="168"/>
      <c r="I582" s="168"/>
      <c r="J582" s="168"/>
      <c r="K582" s="168"/>
      <c r="L582" s="168"/>
      <c r="M582" s="168"/>
      <c r="N582" s="168"/>
      <c r="O582" s="168"/>
    </row>
    <row r="583" spans="8:15" x14ac:dyDescent="0.25">
      <c r="H583" s="168"/>
      <c r="I583" s="168"/>
      <c r="J583" s="168"/>
      <c r="K583" s="168"/>
      <c r="L583" s="168"/>
      <c r="M583" s="168"/>
      <c r="N583" s="168"/>
      <c r="O583" s="168"/>
    </row>
    <row r="584" spans="8:15" x14ac:dyDescent="0.25">
      <c r="H584" s="168"/>
      <c r="I584" s="168"/>
      <c r="J584" s="168"/>
      <c r="K584" s="168"/>
      <c r="L584" s="168"/>
      <c r="M584" s="168"/>
      <c r="N584" s="168"/>
      <c r="O584" s="168"/>
    </row>
    <row r="585" spans="8:15" x14ac:dyDescent="0.25">
      <c r="H585" s="168"/>
      <c r="I585" s="168"/>
      <c r="J585" s="168"/>
      <c r="K585" s="168"/>
      <c r="L585" s="168"/>
      <c r="M585" s="168"/>
      <c r="N585" s="168"/>
      <c r="O585" s="168"/>
    </row>
    <row r="586" spans="8:15" x14ac:dyDescent="0.25">
      <c r="H586" s="168"/>
      <c r="I586" s="168"/>
      <c r="J586" s="168"/>
      <c r="K586" s="168"/>
      <c r="L586" s="168"/>
      <c r="M586" s="168"/>
      <c r="N586" s="168"/>
      <c r="O586" s="168"/>
    </row>
    <row r="587" spans="8:15" x14ac:dyDescent="0.25">
      <c r="H587" s="168"/>
      <c r="I587" s="168"/>
      <c r="J587" s="168"/>
      <c r="K587" s="168"/>
      <c r="L587" s="168"/>
      <c r="M587" s="168"/>
      <c r="N587" s="168"/>
      <c r="O587" s="168"/>
    </row>
    <row r="588" spans="8:15" x14ac:dyDescent="0.25">
      <c r="H588" s="168"/>
      <c r="I588" s="168"/>
      <c r="J588" s="168"/>
      <c r="K588" s="168"/>
      <c r="L588" s="168"/>
      <c r="M588" s="168"/>
      <c r="N588" s="168"/>
      <c r="O588" s="168"/>
    </row>
    <row r="589" spans="8:15" x14ac:dyDescent="0.25">
      <c r="H589" s="168"/>
      <c r="I589" s="168"/>
      <c r="J589" s="168"/>
      <c r="K589" s="168"/>
      <c r="L589" s="168"/>
      <c r="M589" s="168"/>
      <c r="N589" s="168"/>
      <c r="O589" s="168"/>
    </row>
    <row r="590" spans="8:15" x14ac:dyDescent="0.25">
      <c r="H590" s="168"/>
      <c r="I590" s="168"/>
      <c r="J590" s="168"/>
      <c r="K590" s="168"/>
      <c r="L590" s="168"/>
      <c r="M590" s="168"/>
      <c r="N590" s="168"/>
      <c r="O590" s="168"/>
    </row>
    <row r="591" spans="8:15" x14ac:dyDescent="0.25">
      <c r="H591" s="168"/>
      <c r="I591" s="168"/>
      <c r="J591" s="168"/>
      <c r="K591" s="168"/>
      <c r="L591" s="168"/>
      <c r="M591" s="168"/>
      <c r="N591" s="168"/>
      <c r="O591" s="168"/>
    </row>
    <row r="592" spans="8:15" x14ac:dyDescent="0.25">
      <c r="H592" s="168"/>
      <c r="I592" s="168"/>
      <c r="J592" s="168"/>
      <c r="K592" s="168"/>
      <c r="L592" s="168"/>
      <c r="M592" s="168"/>
      <c r="N592" s="168"/>
      <c r="O592" s="168"/>
    </row>
    <row r="593" spans="8:15" x14ac:dyDescent="0.25">
      <c r="H593" s="168"/>
      <c r="I593" s="168"/>
      <c r="J593" s="168"/>
      <c r="K593" s="168"/>
      <c r="L593" s="168"/>
      <c r="M593" s="168"/>
      <c r="N593" s="168"/>
      <c r="O593" s="168"/>
    </row>
    <row r="594" spans="8:15" x14ac:dyDescent="0.25">
      <c r="H594" s="168"/>
      <c r="I594" s="168"/>
      <c r="J594" s="168"/>
      <c r="K594" s="168"/>
      <c r="L594" s="168"/>
      <c r="M594" s="168"/>
      <c r="N594" s="168"/>
      <c r="O594" s="168"/>
    </row>
    <row r="595" spans="8:15" x14ac:dyDescent="0.25">
      <c r="H595" s="168"/>
      <c r="I595" s="168"/>
      <c r="J595" s="168"/>
      <c r="K595" s="168"/>
      <c r="L595" s="168"/>
      <c r="M595" s="168"/>
      <c r="N595" s="168"/>
      <c r="O595" s="168"/>
    </row>
    <row r="596" spans="8:15" x14ac:dyDescent="0.25">
      <c r="H596" s="168"/>
      <c r="I596" s="168"/>
      <c r="J596" s="168"/>
      <c r="K596" s="168"/>
      <c r="L596" s="168"/>
      <c r="M596" s="168"/>
      <c r="N596" s="168"/>
      <c r="O596" s="168"/>
    </row>
    <row r="597" spans="8:15" x14ac:dyDescent="0.25">
      <c r="H597" s="168"/>
      <c r="I597" s="168"/>
      <c r="J597" s="168"/>
      <c r="K597" s="168"/>
      <c r="L597" s="168"/>
      <c r="M597" s="168"/>
      <c r="N597" s="168"/>
      <c r="O597" s="168"/>
    </row>
    <row r="598" spans="8:15" x14ac:dyDescent="0.25">
      <c r="H598" s="168"/>
      <c r="I598" s="168"/>
      <c r="J598" s="168"/>
      <c r="K598" s="168"/>
      <c r="L598" s="168"/>
      <c r="M598" s="168"/>
      <c r="N598" s="168"/>
      <c r="O598" s="168"/>
    </row>
    <row r="599" spans="8:15" x14ac:dyDescent="0.25">
      <c r="H599" s="168"/>
      <c r="I599" s="168"/>
      <c r="J599" s="168"/>
      <c r="K599" s="168"/>
      <c r="L599" s="168"/>
      <c r="M599" s="168"/>
      <c r="N599" s="168"/>
      <c r="O599" s="168"/>
    </row>
    <row r="600" spans="8:15" x14ac:dyDescent="0.25">
      <c r="H600" s="168"/>
      <c r="I600" s="168"/>
      <c r="J600" s="168"/>
      <c r="K600" s="168"/>
      <c r="L600" s="168"/>
      <c r="M600" s="168"/>
      <c r="N600" s="168"/>
      <c r="O600" s="168"/>
    </row>
    <row r="601" spans="8:15" x14ac:dyDescent="0.25">
      <c r="H601" s="168"/>
      <c r="I601" s="168"/>
      <c r="J601" s="168"/>
      <c r="K601" s="168"/>
      <c r="L601" s="168"/>
      <c r="M601" s="168"/>
      <c r="N601" s="168"/>
      <c r="O601" s="168"/>
    </row>
    <row r="602" spans="8:15" x14ac:dyDescent="0.25">
      <c r="H602" s="168"/>
      <c r="I602" s="168"/>
      <c r="J602" s="168"/>
      <c r="K602" s="168"/>
      <c r="L602" s="168"/>
      <c r="M602" s="168"/>
      <c r="N602" s="168"/>
      <c r="O602" s="168"/>
    </row>
    <row r="603" spans="8:15" x14ac:dyDescent="0.25">
      <c r="H603" s="168"/>
      <c r="I603" s="168"/>
      <c r="J603" s="168"/>
      <c r="K603" s="168"/>
      <c r="L603" s="168"/>
      <c r="M603" s="168"/>
      <c r="N603" s="168"/>
      <c r="O603" s="168"/>
    </row>
    <row r="604" spans="8:15" x14ac:dyDescent="0.25">
      <c r="H604" s="168"/>
      <c r="I604" s="168"/>
      <c r="J604" s="168"/>
      <c r="K604" s="168"/>
      <c r="L604" s="168"/>
      <c r="M604" s="168"/>
      <c r="N604" s="168"/>
      <c r="O604" s="168"/>
    </row>
    <row r="605" spans="8:15" x14ac:dyDescent="0.25">
      <c r="H605" s="168"/>
      <c r="I605" s="168"/>
      <c r="J605" s="168"/>
      <c r="K605" s="168"/>
      <c r="L605" s="168"/>
      <c r="M605" s="168"/>
      <c r="N605" s="168"/>
      <c r="O605" s="168"/>
    </row>
    <row r="606" spans="8:15" x14ac:dyDescent="0.25">
      <c r="H606" s="168"/>
      <c r="I606" s="168"/>
      <c r="J606" s="168"/>
      <c r="K606" s="168"/>
      <c r="L606" s="168"/>
      <c r="M606" s="168"/>
      <c r="N606" s="168"/>
      <c r="O606" s="168"/>
    </row>
    <row r="607" spans="8:15" x14ac:dyDescent="0.25">
      <c r="H607" s="168"/>
      <c r="I607" s="168"/>
      <c r="J607" s="168"/>
      <c r="K607" s="168"/>
      <c r="L607" s="168"/>
      <c r="M607" s="168"/>
      <c r="N607" s="168"/>
      <c r="O607" s="168"/>
    </row>
    <row r="608" spans="8:15" x14ac:dyDescent="0.25">
      <c r="H608" s="168"/>
      <c r="I608" s="168"/>
      <c r="J608" s="168"/>
      <c r="K608" s="168"/>
      <c r="L608" s="168"/>
      <c r="M608" s="168"/>
      <c r="N608" s="168"/>
      <c r="O608" s="168"/>
    </row>
    <row r="609" spans="8:15" x14ac:dyDescent="0.25">
      <c r="H609" s="168"/>
      <c r="I609" s="168"/>
      <c r="J609" s="168"/>
      <c r="K609" s="168"/>
      <c r="L609" s="168"/>
      <c r="M609" s="168"/>
      <c r="N609" s="168"/>
      <c r="O609" s="168"/>
    </row>
    <row r="610" spans="8:15" x14ac:dyDescent="0.25">
      <c r="H610" s="168"/>
      <c r="I610" s="168"/>
      <c r="J610" s="168"/>
      <c r="K610" s="168"/>
      <c r="L610" s="168"/>
      <c r="M610" s="168"/>
      <c r="N610" s="168"/>
      <c r="O610" s="168"/>
    </row>
    <row r="611" spans="8:15" x14ac:dyDescent="0.25">
      <c r="H611" s="168"/>
      <c r="I611" s="168"/>
      <c r="J611" s="168"/>
      <c r="K611" s="168"/>
      <c r="L611" s="168"/>
      <c r="M611" s="168"/>
      <c r="N611" s="168"/>
      <c r="O611" s="168"/>
    </row>
    <row r="612" spans="8:15" x14ac:dyDescent="0.25">
      <c r="H612" s="168"/>
      <c r="I612" s="168"/>
      <c r="J612" s="168"/>
      <c r="K612" s="168"/>
      <c r="L612" s="168"/>
      <c r="M612" s="168"/>
      <c r="N612" s="168"/>
      <c r="O612" s="168"/>
    </row>
    <row r="613" spans="8:15" x14ac:dyDescent="0.25">
      <c r="H613" s="168"/>
      <c r="I613" s="168"/>
      <c r="J613" s="168"/>
      <c r="K613" s="168"/>
      <c r="L613" s="168"/>
      <c r="M613" s="168"/>
      <c r="N613" s="168"/>
      <c r="O613" s="168"/>
    </row>
    <row r="614" spans="8:15" x14ac:dyDescent="0.25">
      <c r="H614" s="168"/>
      <c r="I614" s="168"/>
      <c r="J614" s="168"/>
      <c r="K614" s="168"/>
      <c r="L614" s="168"/>
      <c r="M614" s="168"/>
      <c r="N614" s="168"/>
      <c r="O614" s="168"/>
    </row>
    <row r="615" spans="8:15" x14ac:dyDescent="0.25">
      <c r="H615" s="168"/>
      <c r="I615" s="168"/>
      <c r="J615" s="168"/>
      <c r="K615" s="168"/>
      <c r="L615" s="168"/>
      <c r="M615" s="168"/>
      <c r="N615" s="168"/>
      <c r="O615" s="168"/>
    </row>
    <row r="616" spans="8:15" x14ac:dyDescent="0.25">
      <c r="H616" s="168"/>
      <c r="I616" s="168"/>
      <c r="J616" s="168"/>
      <c r="K616" s="168"/>
      <c r="L616" s="168"/>
      <c r="M616" s="168"/>
      <c r="N616" s="168"/>
      <c r="O616" s="168"/>
    </row>
    <row r="617" spans="8:15" x14ac:dyDescent="0.25">
      <c r="H617" s="168"/>
      <c r="I617" s="168"/>
      <c r="J617" s="168"/>
      <c r="K617" s="168"/>
      <c r="L617" s="168"/>
      <c r="M617" s="168"/>
      <c r="N617" s="168"/>
      <c r="O617" s="168"/>
    </row>
    <row r="618" spans="8:15" x14ac:dyDescent="0.25">
      <c r="H618" s="168"/>
      <c r="I618" s="168"/>
      <c r="J618" s="168"/>
      <c r="K618" s="168"/>
      <c r="L618" s="168"/>
      <c r="M618" s="168"/>
      <c r="N618" s="168"/>
      <c r="O618" s="168"/>
    </row>
    <row r="619" spans="8:15" x14ac:dyDescent="0.25">
      <c r="H619" s="168"/>
      <c r="I619" s="168"/>
      <c r="J619" s="168"/>
      <c r="K619" s="168"/>
      <c r="L619" s="168"/>
      <c r="M619" s="168"/>
      <c r="N619" s="168"/>
      <c r="O619" s="168"/>
    </row>
    <row r="620" spans="8:15" x14ac:dyDescent="0.25">
      <c r="H620" s="168"/>
      <c r="I620" s="168"/>
      <c r="J620" s="168"/>
      <c r="K620" s="168"/>
      <c r="L620" s="168"/>
      <c r="M620" s="168"/>
      <c r="N620" s="168"/>
      <c r="O620" s="168"/>
    </row>
    <row r="621" spans="8:15" x14ac:dyDescent="0.25">
      <c r="H621" s="168"/>
      <c r="I621" s="168"/>
      <c r="J621" s="168"/>
      <c r="K621" s="168"/>
      <c r="L621" s="168"/>
      <c r="M621" s="168"/>
      <c r="N621" s="168"/>
      <c r="O621" s="168"/>
    </row>
    <row r="622" spans="8:15" x14ac:dyDescent="0.25">
      <c r="H622" s="168"/>
      <c r="I622" s="168"/>
      <c r="J622" s="168"/>
      <c r="K622" s="168"/>
      <c r="L622" s="168"/>
      <c r="M622" s="168"/>
      <c r="N622" s="168"/>
      <c r="O622" s="168"/>
    </row>
    <row r="623" spans="8:15" x14ac:dyDescent="0.25">
      <c r="H623" s="168"/>
      <c r="I623" s="168"/>
      <c r="J623" s="168"/>
      <c r="K623" s="168"/>
      <c r="L623" s="168"/>
      <c r="M623" s="168"/>
      <c r="N623" s="168"/>
      <c r="O623" s="168"/>
    </row>
    <row r="624" spans="8:15" x14ac:dyDescent="0.25">
      <c r="H624" s="168"/>
      <c r="I624" s="168"/>
      <c r="J624" s="168"/>
      <c r="K624" s="168"/>
      <c r="L624" s="168"/>
      <c r="M624" s="168"/>
      <c r="N624" s="168"/>
      <c r="O624" s="168"/>
    </row>
    <row r="625" spans="8:15" x14ac:dyDescent="0.25">
      <c r="H625" s="168"/>
      <c r="I625" s="168"/>
      <c r="J625" s="168"/>
      <c r="K625" s="168"/>
      <c r="L625" s="168"/>
      <c r="M625" s="168"/>
      <c r="N625" s="168"/>
      <c r="O625" s="168"/>
    </row>
    <row r="626" spans="8:15" x14ac:dyDescent="0.25">
      <c r="H626" s="168"/>
      <c r="I626" s="168"/>
      <c r="J626" s="168"/>
      <c r="K626" s="168"/>
      <c r="L626" s="168"/>
      <c r="M626" s="168"/>
      <c r="N626" s="168"/>
      <c r="O626" s="168"/>
    </row>
    <row r="627" spans="8:15" x14ac:dyDescent="0.25">
      <c r="H627" s="168"/>
      <c r="I627" s="168"/>
      <c r="J627" s="168"/>
      <c r="K627" s="168"/>
      <c r="L627" s="168"/>
      <c r="M627" s="168"/>
      <c r="N627" s="168"/>
      <c r="O627" s="168"/>
    </row>
    <row r="628" spans="8:15" x14ac:dyDescent="0.25">
      <c r="H628" s="168"/>
      <c r="I628" s="168"/>
      <c r="J628" s="168"/>
      <c r="K628" s="168"/>
      <c r="L628" s="168"/>
      <c r="M628" s="168"/>
      <c r="N628" s="168"/>
      <c r="O628" s="168"/>
    </row>
    <row r="629" spans="8:15" x14ac:dyDescent="0.25">
      <c r="H629" s="168"/>
      <c r="I629" s="168"/>
      <c r="J629" s="168"/>
      <c r="K629" s="168"/>
      <c r="L629" s="168"/>
      <c r="M629" s="168"/>
      <c r="N629" s="168"/>
      <c r="O629" s="168"/>
    </row>
    <row r="630" spans="8:15" x14ac:dyDescent="0.25">
      <c r="H630" s="168"/>
      <c r="I630" s="168"/>
      <c r="J630" s="168"/>
      <c r="K630" s="168"/>
      <c r="L630" s="168"/>
      <c r="M630" s="168"/>
      <c r="N630" s="168"/>
      <c r="O630" s="168"/>
    </row>
    <row r="631" spans="8:15" x14ac:dyDescent="0.25">
      <c r="H631" s="168"/>
      <c r="I631" s="168"/>
      <c r="J631" s="168"/>
      <c r="K631" s="168"/>
      <c r="L631" s="168"/>
      <c r="M631" s="168"/>
      <c r="N631" s="168"/>
      <c r="O631" s="168"/>
    </row>
    <row r="632" spans="8:15" x14ac:dyDescent="0.25">
      <c r="H632" s="168"/>
      <c r="I632" s="168"/>
      <c r="J632" s="168"/>
      <c r="K632" s="168"/>
      <c r="L632" s="168"/>
      <c r="M632" s="168"/>
      <c r="N632" s="168"/>
      <c r="O632" s="168"/>
    </row>
    <row r="633" spans="8:15" x14ac:dyDescent="0.25">
      <c r="H633" s="168"/>
      <c r="I633" s="168"/>
      <c r="J633" s="168"/>
      <c r="K633" s="168"/>
      <c r="L633" s="168"/>
      <c r="M633" s="168"/>
      <c r="N633" s="168"/>
      <c r="O633" s="168"/>
    </row>
    <row r="634" spans="8:15" x14ac:dyDescent="0.25">
      <c r="H634" s="168"/>
      <c r="I634" s="168"/>
      <c r="J634" s="168"/>
      <c r="K634" s="168"/>
      <c r="L634" s="168"/>
      <c r="M634" s="168"/>
      <c r="N634" s="168"/>
      <c r="O634" s="168"/>
    </row>
    <row r="635" spans="8:15" x14ac:dyDescent="0.25">
      <c r="H635" s="168"/>
      <c r="I635" s="168"/>
      <c r="J635" s="168"/>
      <c r="K635" s="168"/>
      <c r="L635" s="168"/>
      <c r="M635" s="168"/>
      <c r="N635" s="168"/>
      <c r="O635" s="168"/>
    </row>
    <row r="636" spans="8:15" x14ac:dyDescent="0.25">
      <c r="H636" s="168"/>
      <c r="I636" s="168"/>
      <c r="J636" s="168"/>
      <c r="K636" s="168"/>
      <c r="L636" s="168"/>
      <c r="M636" s="168"/>
      <c r="N636" s="168"/>
      <c r="O636" s="168"/>
    </row>
    <row r="637" spans="8:15" x14ac:dyDescent="0.25">
      <c r="H637" s="168"/>
      <c r="I637" s="168"/>
      <c r="J637" s="168"/>
      <c r="K637" s="168"/>
      <c r="L637" s="168"/>
      <c r="M637" s="168"/>
      <c r="N637" s="168"/>
      <c r="O637" s="168"/>
    </row>
    <row r="638" spans="8:15" x14ac:dyDescent="0.25">
      <c r="H638" s="168"/>
      <c r="I638" s="168"/>
      <c r="J638" s="168"/>
      <c r="K638" s="168"/>
      <c r="L638" s="168"/>
      <c r="M638" s="168"/>
      <c r="N638" s="168"/>
      <c r="O638" s="168"/>
    </row>
    <row r="639" spans="8:15" x14ac:dyDescent="0.25">
      <c r="H639" s="168"/>
      <c r="I639" s="168"/>
      <c r="J639" s="168"/>
      <c r="K639" s="168"/>
      <c r="L639" s="168"/>
      <c r="M639" s="168"/>
      <c r="N639" s="168"/>
      <c r="O639" s="168"/>
    </row>
    <row r="640" spans="8:15" x14ac:dyDescent="0.25">
      <c r="H640" s="168"/>
      <c r="I640" s="168"/>
      <c r="J640" s="168"/>
      <c r="K640" s="168"/>
      <c r="L640" s="168"/>
      <c r="M640" s="168"/>
      <c r="N640" s="168"/>
      <c r="O640" s="168"/>
    </row>
    <row r="641" spans="8:15" x14ac:dyDescent="0.25">
      <c r="H641" s="168"/>
      <c r="I641" s="168"/>
      <c r="J641" s="168"/>
      <c r="K641" s="168"/>
      <c r="L641" s="168"/>
      <c r="M641" s="168"/>
      <c r="N641" s="168"/>
      <c r="O641" s="168"/>
    </row>
    <row r="642" spans="8:15" x14ac:dyDescent="0.25">
      <c r="H642" s="168"/>
      <c r="I642" s="168"/>
      <c r="J642" s="168"/>
      <c r="K642" s="168"/>
      <c r="L642" s="168"/>
      <c r="M642" s="168"/>
      <c r="N642" s="168"/>
      <c r="O642" s="168"/>
    </row>
    <row r="643" spans="8:15" x14ac:dyDescent="0.25">
      <c r="H643" s="168"/>
      <c r="I643" s="168"/>
      <c r="J643" s="168"/>
      <c r="K643" s="168"/>
      <c r="L643" s="168"/>
      <c r="M643" s="168"/>
      <c r="N643" s="168"/>
      <c r="O643" s="168"/>
    </row>
    <row r="644" spans="8:15" x14ac:dyDescent="0.25">
      <c r="H644" s="168"/>
      <c r="I644" s="168"/>
      <c r="J644" s="168"/>
      <c r="K644" s="168"/>
      <c r="L644" s="168"/>
      <c r="M644" s="168"/>
      <c r="N644" s="168"/>
      <c r="O644" s="168"/>
    </row>
    <row r="645" spans="8:15" x14ac:dyDescent="0.25">
      <c r="H645" s="168"/>
      <c r="I645" s="168"/>
      <c r="J645" s="168"/>
      <c r="K645" s="168"/>
      <c r="L645" s="168"/>
      <c r="M645" s="168"/>
      <c r="N645" s="168"/>
      <c r="O645" s="168"/>
    </row>
    <row r="646" spans="8:15" x14ac:dyDescent="0.25">
      <c r="H646" s="168"/>
      <c r="I646" s="168"/>
      <c r="J646" s="168"/>
      <c r="K646" s="168"/>
      <c r="L646" s="168"/>
      <c r="M646" s="168"/>
      <c r="N646" s="168"/>
      <c r="O646" s="168"/>
    </row>
    <row r="647" spans="8:15" x14ac:dyDescent="0.25">
      <c r="H647" s="168"/>
      <c r="I647" s="168"/>
      <c r="J647" s="168"/>
      <c r="K647" s="168"/>
      <c r="L647" s="168"/>
      <c r="M647" s="168"/>
      <c r="N647" s="168"/>
      <c r="O647" s="168"/>
    </row>
    <row r="648" spans="8:15" x14ac:dyDescent="0.25">
      <c r="H648" s="168"/>
      <c r="I648" s="168"/>
      <c r="J648" s="168"/>
      <c r="K648" s="168"/>
      <c r="L648" s="168"/>
      <c r="M648" s="168"/>
      <c r="N648" s="168"/>
      <c r="O648" s="168"/>
    </row>
    <row r="649" spans="8:15" x14ac:dyDescent="0.25">
      <c r="H649" s="168"/>
      <c r="I649" s="168"/>
      <c r="J649" s="168"/>
      <c r="K649" s="168"/>
      <c r="L649" s="168"/>
      <c r="M649" s="168"/>
      <c r="N649" s="168"/>
      <c r="O649" s="168"/>
    </row>
    <row r="650" spans="8:15" x14ac:dyDescent="0.25">
      <c r="H650" s="168"/>
      <c r="I650" s="168"/>
      <c r="J650" s="168"/>
      <c r="K650" s="168"/>
      <c r="L650" s="168"/>
      <c r="M650" s="168"/>
      <c r="N650" s="168"/>
      <c r="O650" s="168"/>
    </row>
    <row r="651" spans="8:15" x14ac:dyDescent="0.25">
      <c r="H651" s="168"/>
      <c r="I651" s="168"/>
      <c r="J651" s="168"/>
      <c r="K651" s="168"/>
      <c r="L651" s="168"/>
      <c r="M651" s="168"/>
      <c r="N651" s="168"/>
      <c r="O651" s="168"/>
    </row>
    <row r="652" spans="8:15" x14ac:dyDescent="0.25">
      <c r="H652" s="168"/>
      <c r="I652" s="168"/>
      <c r="J652" s="168"/>
      <c r="K652" s="168"/>
      <c r="L652" s="168"/>
      <c r="M652" s="168"/>
      <c r="N652" s="168"/>
      <c r="O652" s="168"/>
    </row>
    <row r="653" spans="8:15" x14ac:dyDescent="0.25">
      <c r="H653" s="168"/>
      <c r="I653" s="168"/>
      <c r="J653" s="168"/>
      <c r="K653" s="168"/>
      <c r="L653" s="168"/>
      <c r="M653" s="168"/>
      <c r="N653" s="168"/>
      <c r="O653" s="168"/>
    </row>
    <row r="654" spans="8:15" x14ac:dyDescent="0.25">
      <c r="H654" s="168"/>
      <c r="I654" s="168"/>
      <c r="J654" s="168"/>
      <c r="K654" s="168"/>
      <c r="L654" s="168"/>
      <c r="M654" s="168"/>
      <c r="N654" s="168"/>
      <c r="O654" s="168"/>
    </row>
    <row r="655" spans="8:15" x14ac:dyDescent="0.25">
      <c r="H655" s="168"/>
      <c r="I655" s="168"/>
      <c r="J655" s="168"/>
      <c r="K655" s="168"/>
      <c r="L655" s="168"/>
      <c r="M655" s="168"/>
      <c r="N655" s="168"/>
      <c r="O655" s="168"/>
    </row>
    <row r="656" spans="8:15" x14ac:dyDescent="0.25">
      <c r="H656" s="168"/>
      <c r="I656" s="168"/>
      <c r="J656" s="168"/>
      <c r="K656" s="168"/>
      <c r="L656" s="168"/>
      <c r="M656" s="168"/>
      <c r="N656" s="168"/>
      <c r="O656" s="168"/>
    </row>
    <row r="657" spans="8:15" x14ac:dyDescent="0.25">
      <c r="H657" s="168"/>
      <c r="I657" s="168"/>
      <c r="J657" s="168"/>
      <c r="K657" s="168"/>
      <c r="L657" s="168"/>
      <c r="M657" s="168"/>
      <c r="N657" s="168"/>
      <c r="O657" s="168"/>
    </row>
    <row r="658" spans="8:15" x14ac:dyDescent="0.25">
      <c r="H658" s="168"/>
      <c r="I658" s="168"/>
      <c r="J658" s="168"/>
      <c r="K658" s="168"/>
      <c r="L658" s="168"/>
      <c r="M658" s="168"/>
      <c r="N658" s="168"/>
      <c r="O658" s="168"/>
    </row>
    <row r="659" spans="8:15" x14ac:dyDescent="0.25">
      <c r="H659" s="168"/>
      <c r="I659" s="168"/>
      <c r="J659" s="168"/>
      <c r="K659" s="168"/>
      <c r="L659" s="168"/>
      <c r="M659" s="168"/>
      <c r="N659" s="168"/>
      <c r="O659" s="168"/>
    </row>
    <row r="660" spans="8:15" x14ac:dyDescent="0.25">
      <c r="H660" s="168"/>
      <c r="I660" s="168"/>
      <c r="J660" s="168"/>
      <c r="K660" s="168"/>
      <c r="L660" s="168"/>
      <c r="M660" s="168"/>
      <c r="N660" s="168"/>
      <c r="O660" s="168"/>
    </row>
    <row r="661" spans="8:15" x14ac:dyDescent="0.25">
      <c r="H661" s="168"/>
      <c r="I661" s="168"/>
      <c r="J661" s="168"/>
      <c r="K661" s="168"/>
      <c r="L661" s="168"/>
      <c r="M661" s="168"/>
      <c r="N661" s="168"/>
      <c r="O661" s="168"/>
    </row>
    <row r="662" spans="8:15" x14ac:dyDescent="0.25">
      <c r="H662" s="168"/>
      <c r="I662" s="168"/>
      <c r="J662" s="168"/>
      <c r="K662" s="168"/>
      <c r="L662" s="168"/>
      <c r="M662" s="168"/>
      <c r="N662" s="168"/>
      <c r="O662" s="168"/>
    </row>
    <row r="663" spans="8:15" x14ac:dyDescent="0.25">
      <c r="H663" s="168"/>
      <c r="I663" s="168"/>
      <c r="J663" s="168"/>
      <c r="K663" s="168"/>
      <c r="L663" s="168"/>
      <c r="M663" s="168"/>
      <c r="N663" s="168"/>
      <c r="O663" s="168"/>
    </row>
    <row r="664" spans="8:15" x14ac:dyDescent="0.25">
      <c r="H664" s="168"/>
      <c r="I664" s="168"/>
      <c r="J664" s="168"/>
      <c r="K664" s="168"/>
      <c r="L664" s="168"/>
      <c r="M664" s="168"/>
      <c r="N664" s="168"/>
      <c r="O664" s="168"/>
    </row>
    <row r="665" spans="8:15" x14ac:dyDescent="0.25">
      <c r="H665" s="168"/>
      <c r="I665" s="168"/>
      <c r="J665" s="168"/>
      <c r="K665" s="168"/>
      <c r="L665" s="168"/>
      <c r="M665" s="168"/>
      <c r="N665" s="168"/>
      <c r="O665" s="168"/>
    </row>
    <row r="666" spans="8:15" x14ac:dyDescent="0.25">
      <c r="H666" s="168"/>
      <c r="I666" s="168"/>
      <c r="J666" s="168"/>
      <c r="K666" s="168"/>
      <c r="L666" s="168"/>
      <c r="M666" s="168"/>
      <c r="N666" s="168"/>
      <c r="O666" s="168"/>
    </row>
    <row r="667" spans="8:15" x14ac:dyDescent="0.25">
      <c r="H667" s="168"/>
      <c r="I667" s="168"/>
      <c r="J667" s="168"/>
      <c r="K667" s="168"/>
      <c r="L667" s="168"/>
      <c r="M667" s="168"/>
      <c r="N667" s="168"/>
      <c r="O667" s="168"/>
    </row>
    <row r="668" spans="8:15" x14ac:dyDescent="0.25">
      <c r="H668" s="168"/>
      <c r="I668" s="168"/>
      <c r="J668" s="168"/>
      <c r="K668" s="168"/>
      <c r="L668" s="168"/>
      <c r="M668" s="168"/>
      <c r="N668" s="168"/>
      <c r="O668" s="168"/>
    </row>
    <row r="669" spans="8:15" x14ac:dyDescent="0.25">
      <c r="H669" s="168"/>
      <c r="I669" s="168"/>
      <c r="J669" s="168"/>
      <c r="K669" s="168"/>
      <c r="L669" s="168"/>
      <c r="M669" s="168"/>
      <c r="N669" s="168"/>
      <c r="O669" s="168"/>
    </row>
    <row r="670" spans="8:15" x14ac:dyDescent="0.25">
      <c r="H670" s="168"/>
      <c r="I670" s="168"/>
      <c r="J670" s="168"/>
      <c r="K670" s="168"/>
      <c r="L670" s="168"/>
      <c r="M670" s="168"/>
      <c r="N670" s="168"/>
      <c r="O670" s="168"/>
    </row>
    <row r="671" spans="8:15" x14ac:dyDescent="0.25">
      <c r="H671" s="168"/>
      <c r="I671" s="168"/>
      <c r="J671" s="168"/>
      <c r="K671" s="168"/>
      <c r="L671" s="168"/>
      <c r="M671" s="168"/>
      <c r="N671" s="168"/>
      <c r="O671" s="168"/>
    </row>
    <row r="672" spans="8:15" x14ac:dyDescent="0.25">
      <c r="H672" s="168"/>
      <c r="I672" s="168"/>
      <c r="J672" s="168"/>
      <c r="K672" s="168"/>
      <c r="L672" s="168"/>
      <c r="M672" s="168"/>
      <c r="N672" s="168"/>
      <c r="O672" s="168"/>
    </row>
    <row r="673" spans="8:15" x14ac:dyDescent="0.25">
      <c r="H673" s="168"/>
      <c r="I673" s="168"/>
      <c r="J673" s="168"/>
      <c r="K673" s="168"/>
      <c r="L673" s="168"/>
      <c r="M673" s="168"/>
      <c r="N673" s="168"/>
      <c r="O673" s="168"/>
    </row>
    <row r="674" spans="8:15" x14ac:dyDescent="0.25">
      <c r="H674" s="168"/>
      <c r="I674" s="168"/>
      <c r="J674" s="168"/>
      <c r="K674" s="168"/>
      <c r="L674" s="168"/>
      <c r="M674" s="168"/>
      <c r="N674" s="168"/>
      <c r="O674" s="168"/>
    </row>
    <row r="675" spans="8:15" x14ac:dyDescent="0.25">
      <c r="H675" s="168"/>
      <c r="I675" s="168"/>
      <c r="J675" s="168"/>
      <c r="K675" s="168"/>
      <c r="L675" s="168"/>
      <c r="M675" s="168"/>
      <c r="N675" s="168"/>
      <c r="O675" s="168"/>
    </row>
    <row r="676" spans="8:15" x14ac:dyDescent="0.25">
      <c r="H676" s="168"/>
      <c r="I676" s="168"/>
      <c r="J676" s="168"/>
      <c r="K676" s="168"/>
      <c r="L676" s="168"/>
      <c r="M676" s="168"/>
      <c r="N676" s="168"/>
      <c r="O676" s="168"/>
    </row>
    <row r="677" spans="8:15" x14ac:dyDescent="0.25">
      <c r="H677" s="168"/>
      <c r="I677" s="168"/>
      <c r="J677" s="168"/>
      <c r="K677" s="168"/>
      <c r="L677" s="168"/>
      <c r="M677" s="168"/>
      <c r="N677" s="168"/>
      <c r="O677" s="168"/>
    </row>
    <row r="678" spans="8:15" x14ac:dyDescent="0.25">
      <c r="H678" s="168"/>
      <c r="I678" s="168"/>
      <c r="J678" s="168"/>
      <c r="K678" s="168"/>
      <c r="L678" s="168"/>
      <c r="M678" s="168"/>
      <c r="N678" s="168"/>
      <c r="O678" s="168"/>
    </row>
    <row r="679" spans="8:15" x14ac:dyDescent="0.25">
      <c r="H679" s="168"/>
      <c r="I679" s="168"/>
      <c r="J679" s="168"/>
      <c r="K679" s="168"/>
      <c r="L679" s="168"/>
      <c r="M679" s="168"/>
      <c r="N679" s="168"/>
      <c r="O679" s="168"/>
    </row>
    <row r="680" spans="8:15" x14ac:dyDescent="0.25">
      <c r="H680" s="168"/>
      <c r="I680" s="168"/>
      <c r="J680" s="168"/>
      <c r="K680" s="168"/>
      <c r="L680" s="168"/>
      <c r="M680" s="168"/>
      <c r="N680" s="168"/>
      <c r="O680" s="168"/>
    </row>
    <row r="681" spans="8:15" x14ac:dyDescent="0.25">
      <c r="H681" s="168"/>
      <c r="I681" s="168"/>
      <c r="J681" s="168"/>
      <c r="K681" s="168"/>
      <c r="L681" s="168"/>
      <c r="M681" s="168"/>
      <c r="N681" s="168"/>
      <c r="O681" s="168"/>
    </row>
    <row r="682" spans="8:15" x14ac:dyDescent="0.25">
      <c r="H682" s="168"/>
      <c r="I682" s="168"/>
      <c r="J682" s="168"/>
      <c r="K682" s="168"/>
      <c r="L682" s="168"/>
      <c r="M682" s="168"/>
      <c r="N682" s="168"/>
      <c r="O682" s="168"/>
    </row>
    <row r="683" spans="8:15" x14ac:dyDescent="0.25">
      <c r="H683" s="168"/>
      <c r="I683" s="168"/>
      <c r="J683" s="168"/>
      <c r="K683" s="168"/>
      <c r="L683" s="168"/>
      <c r="M683" s="168"/>
      <c r="N683" s="168"/>
      <c r="O683" s="168"/>
    </row>
    <row r="684" spans="8:15" x14ac:dyDescent="0.25">
      <c r="H684" s="168"/>
      <c r="I684" s="168"/>
      <c r="J684" s="168"/>
      <c r="K684" s="168"/>
      <c r="L684" s="168"/>
      <c r="M684" s="168"/>
      <c r="N684" s="168"/>
      <c r="O684" s="168"/>
    </row>
    <row r="685" spans="8:15" x14ac:dyDescent="0.25">
      <c r="H685" s="168"/>
      <c r="I685" s="168"/>
      <c r="J685" s="168"/>
      <c r="K685" s="168"/>
      <c r="L685" s="168"/>
      <c r="M685" s="168"/>
      <c r="N685" s="168"/>
      <c r="O685" s="168"/>
    </row>
    <row r="686" spans="8:15" x14ac:dyDescent="0.25">
      <c r="H686" s="168"/>
      <c r="I686" s="168"/>
      <c r="J686" s="168"/>
      <c r="K686" s="168"/>
      <c r="L686" s="168"/>
      <c r="M686" s="168"/>
      <c r="N686" s="168"/>
      <c r="O686" s="168"/>
    </row>
    <row r="687" spans="8:15" x14ac:dyDescent="0.25">
      <c r="H687" s="168"/>
      <c r="I687" s="168"/>
      <c r="J687" s="168"/>
      <c r="K687" s="168"/>
      <c r="L687" s="168"/>
      <c r="M687" s="168"/>
      <c r="N687" s="168"/>
      <c r="O687" s="168"/>
    </row>
    <row r="688" spans="8:15" x14ac:dyDescent="0.25">
      <c r="H688" s="168"/>
      <c r="I688" s="168"/>
      <c r="J688" s="168"/>
      <c r="K688" s="168"/>
      <c r="L688" s="168"/>
      <c r="M688" s="168"/>
      <c r="N688" s="168"/>
      <c r="O688" s="168"/>
    </row>
    <row r="689" spans="8:15" x14ac:dyDescent="0.25">
      <c r="H689" s="168"/>
      <c r="I689" s="168"/>
      <c r="J689" s="168"/>
      <c r="K689" s="168"/>
      <c r="L689" s="168"/>
      <c r="M689" s="168"/>
      <c r="N689" s="168"/>
      <c r="O689" s="168"/>
    </row>
    <row r="690" spans="8:15" x14ac:dyDescent="0.25">
      <c r="H690" s="168"/>
      <c r="I690" s="168"/>
      <c r="J690" s="168"/>
      <c r="K690" s="168"/>
      <c r="L690" s="168"/>
      <c r="M690" s="168"/>
      <c r="N690" s="168"/>
      <c r="O690" s="168"/>
    </row>
    <row r="691" spans="8:15" x14ac:dyDescent="0.25">
      <c r="H691" s="168"/>
      <c r="I691" s="168"/>
      <c r="J691" s="168"/>
      <c r="K691" s="168"/>
      <c r="L691" s="168"/>
      <c r="M691" s="168"/>
      <c r="N691" s="168"/>
      <c r="O691" s="168"/>
    </row>
    <row r="692" spans="8:15" x14ac:dyDescent="0.25">
      <c r="H692" s="168"/>
      <c r="I692" s="168"/>
      <c r="J692" s="168"/>
      <c r="K692" s="168"/>
      <c r="L692" s="168"/>
      <c r="M692" s="168"/>
      <c r="N692" s="168"/>
      <c r="O692" s="168"/>
    </row>
    <row r="693" spans="8:15" x14ac:dyDescent="0.25">
      <c r="H693" s="168"/>
      <c r="I693" s="168"/>
      <c r="J693" s="168"/>
      <c r="K693" s="168"/>
      <c r="L693" s="168"/>
      <c r="M693" s="168"/>
      <c r="N693" s="168"/>
      <c r="O693" s="168"/>
    </row>
    <row r="694" spans="8:15" x14ac:dyDescent="0.25">
      <c r="H694" s="168"/>
      <c r="I694" s="168"/>
      <c r="J694" s="168"/>
      <c r="K694" s="168"/>
      <c r="L694" s="168"/>
      <c r="M694" s="168"/>
      <c r="N694" s="168"/>
      <c r="O694" s="168"/>
    </row>
    <row r="695" spans="8:15" x14ac:dyDescent="0.25">
      <c r="H695" s="168"/>
      <c r="I695" s="168"/>
      <c r="J695" s="168"/>
      <c r="K695" s="168"/>
      <c r="L695" s="168"/>
      <c r="M695" s="168"/>
      <c r="N695" s="168"/>
      <c r="O695" s="168"/>
    </row>
    <row r="696" spans="8:15" x14ac:dyDescent="0.25">
      <c r="H696" s="168"/>
      <c r="I696" s="168"/>
      <c r="J696" s="168"/>
      <c r="K696" s="168"/>
      <c r="L696" s="168"/>
      <c r="M696" s="168"/>
      <c r="N696" s="168"/>
      <c r="O696" s="168"/>
    </row>
    <row r="697" spans="8:15" x14ac:dyDescent="0.25">
      <c r="H697" s="168"/>
      <c r="I697" s="168"/>
      <c r="J697" s="168"/>
      <c r="K697" s="168"/>
      <c r="L697" s="168"/>
      <c r="M697" s="168"/>
      <c r="N697" s="168"/>
      <c r="O697" s="168"/>
    </row>
    <row r="698" spans="8:15" x14ac:dyDescent="0.25">
      <c r="H698" s="168"/>
      <c r="I698" s="168"/>
      <c r="J698" s="168"/>
      <c r="K698" s="168"/>
      <c r="L698" s="168"/>
      <c r="M698" s="168"/>
      <c r="N698" s="168"/>
      <c r="O698" s="168"/>
    </row>
    <row r="699" spans="8:15" x14ac:dyDescent="0.25">
      <c r="H699" s="168"/>
      <c r="I699" s="168"/>
      <c r="J699" s="168"/>
      <c r="K699" s="168"/>
      <c r="L699" s="168"/>
      <c r="M699" s="168"/>
      <c r="N699" s="168"/>
      <c r="O699" s="168"/>
    </row>
    <row r="700" spans="8:15" x14ac:dyDescent="0.25">
      <c r="H700" s="168"/>
      <c r="I700" s="168"/>
      <c r="J700" s="168"/>
      <c r="K700" s="168"/>
      <c r="L700" s="168"/>
      <c r="M700" s="168"/>
      <c r="N700" s="168"/>
      <c r="O700" s="168"/>
    </row>
    <row r="701" spans="8:15" x14ac:dyDescent="0.25">
      <c r="H701" s="168"/>
      <c r="I701" s="168"/>
      <c r="J701" s="168"/>
      <c r="K701" s="168"/>
      <c r="L701" s="168"/>
      <c r="M701" s="168"/>
      <c r="N701" s="168"/>
      <c r="O701" s="168"/>
    </row>
    <row r="702" spans="8:15" x14ac:dyDescent="0.25">
      <c r="H702" s="168"/>
      <c r="I702" s="168"/>
      <c r="J702" s="168"/>
      <c r="K702" s="168"/>
      <c r="L702" s="168"/>
      <c r="M702" s="168"/>
      <c r="N702" s="168"/>
      <c r="O702" s="168"/>
    </row>
    <row r="703" spans="8:15" x14ac:dyDescent="0.25">
      <c r="H703" s="168"/>
      <c r="I703" s="168"/>
      <c r="J703" s="168"/>
      <c r="K703" s="168"/>
      <c r="L703" s="168"/>
      <c r="M703" s="168"/>
      <c r="N703" s="168"/>
      <c r="O703" s="168"/>
    </row>
    <row r="704" spans="8:15" x14ac:dyDescent="0.25">
      <c r="H704" s="168"/>
      <c r="I704" s="168"/>
      <c r="J704" s="168"/>
      <c r="K704" s="168"/>
      <c r="L704" s="168"/>
      <c r="M704" s="168"/>
      <c r="N704" s="168"/>
      <c r="O704" s="168"/>
    </row>
    <row r="705" spans="8:15" x14ac:dyDescent="0.25">
      <c r="H705" s="168"/>
      <c r="I705" s="168"/>
      <c r="J705" s="168"/>
      <c r="K705" s="168"/>
      <c r="L705" s="168"/>
      <c r="M705" s="168"/>
      <c r="N705" s="168"/>
      <c r="O705" s="168"/>
    </row>
    <row r="706" spans="8:15" x14ac:dyDescent="0.25">
      <c r="H706" s="168"/>
      <c r="I706" s="168"/>
      <c r="J706" s="168"/>
      <c r="K706" s="168"/>
      <c r="L706" s="168"/>
      <c r="M706" s="168"/>
      <c r="N706" s="168"/>
      <c r="O706" s="168"/>
    </row>
    <row r="707" spans="8:15" x14ac:dyDescent="0.25">
      <c r="H707" s="168"/>
      <c r="I707" s="168"/>
      <c r="J707" s="168"/>
      <c r="K707" s="168"/>
      <c r="L707" s="168"/>
      <c r="M707" s="168"/>
      <c r="N707" s="168"/>
      <c r="O707" s="168"/>
    </row>
    <row r="708" spans="8:15" x14ac:dyDescent="0.25">
      <c r="H708" s="168"/>
      <c r="I708" s="168"/>
      <c r="J708" s="168"/>
      <c r="K708" s="168"/>
      <c r="L708" s="168"/>
      <c r="M708" s="168"/>
      <c r="N708" s="168"/>
      <c r="O708" s="168"/>
    </row>
    <row r="709" spans="8:15" x14ac:dyDescent="0.25">
      <c r="H709" s="168"/>
      <c r="I709" s="168"/>
      <c r="J709" s="168"/>
      <c r="K709" s="168"/>
      <c r="L709" s="168"/>
      <c r="M709" s="168"/>
      <c r="N709" s="168"/>
      <c r="O709" s="168"/>
    </row>
    <row r="710" spans="8:15" x14ac:dyDescent="0.25">
      <c r="H710" s="168"/>
      <c r="I710" s="168"/>
      <c r="J710" s="168"/>
      <c r="K710" s="168"/>
      <c r="L710" s="168"/>
      <c r="M710" s="168"/>
      <c r="N710" s="168"/>
      <c r="O710" s="168"/>
    </row>
    <row r="711" spans="8:15" x14ac:dyDescent="0.25">
      <c r="H711" s="168"/>
      <c r="I711" s="168"/>
      <c r="J711" s="168"/>
      <c r="K711" s="168"/>
      <c r="L711" s="168"/>
      <c r="M711" s="168"/>
      <c r="N711" s="168"/>
      <c r="O711" s="168"/>
    </row>
    <row r="712" spans="8:15" x14ac:dyDescent="0.25">
      <c r="H712" s="168"/>
      <c r="I712" s="168"/>
      <c r="J712" s="168"/>
      <c r="K712" s="168"/>
      <c r="L712" s="168"/>
      <c r="M712" s="168"/>
      <c r="N712" s="168"/>
      <c r="O712" s="168"/>
    </row>
    <row r="713" spans="8:15" x14ac:dyDescent="0.25">
      <c r="H713" s="168"/>
      <c r="I713" s="168"/>
      <c r="J713" s="168"/>
      <c r="K713" s="168"/>
      <c r="L713" s="168"/>
      <c r="M713" s="168"/>
      <c r="N713" s="168"/>
      <c r="O713" s="168"/>
    </row>
    <row r="714" spans="8:15" x14ac:dyDescent="0.25">
      <c r="H714" s="168"/>
      <c r="I714" s="168"/>
      <c r="J714" s="168"/>
      <c r="K714" s="168"/>
      <c r="L714" s="168"/>
      <c r="M714" s="168"/>
      <c r="N714" s="168"/>
      <c r="O714" s="168"/>
    </row>
    <row r="715" spans="8:15" x14ac:dyDescent="0.25">
      <c r="H715" s="168"/>
      <c r="I715" s="168"/>
      <c r="J715" s="168"/>
      <c r="K715" s="168"/>
      <c r="L715" s="168"/>
      <c r="M715" s="168"/>
      <c r="N715" s="168"/>
      <c r="O715" s="168"/>
    </row>
    <row r="716" spans="8:15" x14ac:dyDescent="0.25">
      <c r="H716" s="168"/>
      <c r="I716" s="168"/>
      <c r="J716" s="168"/>
      <c r="K716" s="168"/>
      <c r="L716" s="168"/>
      <c r="M716" s="168"/>
      <c r="N716" s="168"/>
      <c r="O716" s="168"/>
    </row>
    <row r="717" spans="8:15" x14ac:dyDescent="0.25">
      <c r="H717" s="168"/>
      <c r="I717" s="168"/>
      <c r="J717" s="168"/>
      <c r="K717" s="168"/>
      <c r="L717" s="168"/>
      <c r="M717" s="168"/>
      <c r="N717" s="168"/>
      <c r="O717" s="168"/>
    </row>
    <row r="718" spans="8:15" x14ac:dyDescent="0.25">
      <c r="H718" s="168"/>
      <c r="I718" s="168"/>
      <c r="J718" s="168"/>
      <c r="K718" s="168"/>
      <c r="L718" s="168"/>
      <c r="M718" s="168"/>
      <c r="N718" s="168"/>
      <c r="O718" s="168"/>
    </row>
    <row r="719" spans="8:15" x14ac:dyDescent="0.25">
      <c r="H719" s="168"/>
      <c r="I719" s="168"/>
      <c r="J719" s="168"/>
      <c r="K719" s="168"/>
      <c r="L719" s="168"/>
      <c r="M719" s="168"/>
      <c r="N719" s="168"/>
      <c r="O719" s="168"/>
    </row>
    <row r="720" spans="8:15" x14ac:dyDescent="0.25">
      <c r="H720" s="168"/>
      <c r="I720" s="168"/>
      <c r="J720" s="168"/>
      <c r="K720" s="168"/>
      <c r="L720" s="168"/>
      <c r="M720" s="168"/>
      <c r="N720" s="168"/>
      <c r="O720" s="168"/>
    </row>
    <row r="721" spans="8:15" x14ac:dyDescent="0.25">
      <c r="H721" s="168"/>
      <c r="I721" s="168"/>
      <c r="J721" s="168"/>
      <c r="K721" s="168"/>
      <c r="L721" s="168"/>
      <c r="M721" s="168"/>
      <c r="N721" s="168"/>
      <c r="O721" s="168"/>
    </row>
    <row r="722" spans="8:15" x14ac:dyDescent="0.25">
      <c r="H722" s="168"/>
      <c r="I722" s="168"/>
      <c r="J722" s="168"/>
      <c r="K722" s="168"/>
      <c r="L722" s="168"/>
      <c r="M722" s="168"/>
      <c r="N722" s="168"/>
      <c r="O722" s="168"/>
    </row>
    <row r="723" spans="8:15" x14ac:dyDescent="0.25">
      <c r="H723" s="168"/>
      <c r="I723" s="168"/>
      <c r="J723" s="168"/>
      <c r="K723" s="168"/>
      <c r="L723" s="168"/>
      <c r="M723" s="168"/>
      <c r="N723" s="168"/>
      <c r="O723" s="168"/>
    </row>
    <row r="724" spans="8:15" x14ac:dyDescent="0.25">
      <c r="H724" s="168"/>
      <c r="I724" s="168"/>
      <c r="J724" s="168"/>
      <c r="K724" s="168"/>
      <c r="L724" s="168"/>
      <c r="M724" s="168"/>
      <c r="N724" s="168"/>
      <c r="O724" s="168"/>
    </row>
    <row r="725" spans="8:15" x14ac:dyDescent="0.25">
      <c r="H725" s="168"/>
      <c r="I725" s="168"/>
      <c r="J725" s="168"/>
      <c r="K725" s="168"/>
      <c r="L725" s="168"/>
      <c r="M725" s="168"/>
      <c r="N725" s="168"/>
      <c r="O725" s="168"/>
    </row>
    <row r="726" spans="8:15" x14ac:dyDescent="0.25">
      <c r="H726" s="168"/>
      <c r="I726" s="168"/>
      <c r="J726" s="168"/>
      <c r="K726" s="168"/>
      <c r="L726" s="168"/>
      <c r="M726" s="168"/>
      <c r="N726" s="168"/>
      <c r="O726" s="168"/>
    </row>
    <row r="727" spans="8:15" x14ac:dyDescent="0.25">
      <c r="H727" s="168"/>
      <c r="I727" s="168"/>
      <c r="J727" s="168"/>
      <c r="K727" s="168"/>
      <c r="L727" s="168"/>
      <c r="M727" s="168"/>
      <c r="N727" s="168"/>
      <c r="O727" s="168"/>
    </row>
    <row r="728" spans="8:15" x14ac:dyDescent="0.25">
      <c r="H728" s="168"/>
      <c r="I728" s="168"/>
      <c r="J728" s="168"/>
      <c r="K728" s="168"/>
      <c r="L728" s="168"/>
      <c r="M728" s="168"/>
      <c r="N728" s="168"/>
      <c r="O728" s="168"/>
    </row>
    <row r="729" spans="8:15" x14ac:dyDescent="0.25">
      <c r="H729" s="168"/>
      <c r="I729" s="168"/>
      <c r="J729" s="168"/>
      <c r="K729" s="168"/>
      <c r="L729" s="168"/>
      <c r="M729" s="168"/>
      <c r="N729" s="168"/>
      <c r="O729" s="168"/>
    </row>
    <row r="730" spans="8:15" x14ac:dyDescent="0.25">
      <c r="H730" s="168"/>
      <c r="I730" s="168"/>
      <c r="J730" s="168"/>
      <c r="K730" s="168"/>
      <c r="L730" s="168"/>
      <c r="M730" s="168"/>
      <c r="N730" s="168"/>
      <c r="O730" s="168"/>
    </row>
    <row r="731" spans="8:15" x14ac:dyDescent="0.25">
      <c r="H731" s="168"/>
      <c r="I731" s="168"/>
      <c r="J731" s="168"/>
      <c r="K731" s="168"/>
      <c r="L731" s="168"/>
      <c r="M731" s="168"/>
      <c r="N731" s="168"/>
      <c r="O731" s="168"/>
    </row>
    <row r="732" spans="8:15" x14ac:dyDescent="0.25">
      <c r="H732" s="168"/>
      <c r="I732" s="168"/>
      <c r="J732" s="168"/>
      <c r="K732" s="168"/>
      <c r="L732" s="168"/>
      <c r="M732" s="168"/>
      <c r="N732" s="168"/>
      <c r="O732" s="168"/>
    </row>
    <row r="733" spans="8:15" x14ac:dyDescent="0.25">
      <c r="H733" s="168"/>
      <c r="I733" s="168"/>
      <c r="J733" s="168"/>
      <c r="K733" s="168"/>
      <c r="L733" s="168"/>
      <c r="M733" s="168"/>
      <c r="N733" s="168"/>
      <c r="O733" s="168"/>
    </row>
    <row r="734" spans="8:15" x14ac:dyDescent="0.25">
      <c r="H734" s="168"/>
      <c r="I734" s="168"/>
      <c r="J734" s="168"/>
      <c r="K734" s="168"/>
      <c r="L734" s="168"/>
      <c r="M734" s="168"/>
      <c r="N734" s="168"/>
      <c r="O734" s="168"/>
    </row>
    <row r="735" spans="8:15" x14ac:dyDescent="0.25">
      <c r="H735" s="168"/>
      <c r="I735" s="168"/>
      <c r="J735" s="168"/>
      <c r="K735" s="168"/>
      <c r="L735" s="168"/>
      <c r="M735" s="168"/>
      <c r="N735" s="168"/>
      <c r="O735" s="168"/>
    </row>
    <row r="736" spans="8:15" x14ac:dyDescent="0.25">
      <c r="H736" s="168"/>
      <c r="I736" s="168"/>
      <c r="J736" s="168"/>
      <c r="K736" s="168"/>
      <c r="L736" s="168"/>
      <c r="M736" s="168"/>
      <c r="N736" s="168"/>
      <c r="O736" s="168"/>
    </row>
    <row r="737" spans="8:15" x14ac:dyDescent="0.25">
      <c r="H737" s="168"/>
      <c r="I737" s="168"/>
      <c r="J737" s="168"/>
      <c r="K737" s="168"/>
      <c r="L737" s="168"/>
      <c r="M737" s="168"/>
      <c r="N737" s="168"/>
      <c r="O737" s="168"/>
    </row>
    <row r="738" spans="8:15" x14ac:dyDescent="0.25">
      <c r="H738" s="168"/>
      <c r="I738" s="168"/>
      <c r="J738" s="168"/>
      <c r="K738" s="168"/>
      <c r="L738" s="168"/>
      <c r="M738" s="168"/>
      <c r="N738" s="168"/>
      <c r="O738" s="168"/>
    </row>
    <row r="739" spans="8:15" x14ac:dyDescent="0.25">
      <c r="H739" s="168"/>
      <c r="I739" s="168"/>
      <c r="J739" s="168"/>
      <c r="K739" s="168"/>
      <c r="L739" s="168"/>
      <c r="M739" s="168"/>
      <c r="N739" s="168"/>
      <c r="O739" s="168"/>
    </row>
    <row r="740" spans="8:15" x14ac:dyDescent="0.25">
      <c r="H740" s="168"/>
      <c r="I740" s="168"/>
      <c r="J740" s="168"/>
      <c r="K740" s="168"/>
      <c r="L740" s="168"/>
      <c r="M740" s="168"/>
      <c r="N740" s="168"/>
      <c r="O740" s="168"/>
    </row>
    <row r="741" spans="8:15" x14ac:dyDescent="0.25">
      <c r="H741" s="168"/>
      <c r="I741" s="168"/>
      <c r="J741" s="168"/>
      <c r="K741" s="168"/>
      <c r="L741" s="168"/>
      <c r="M741" s="168"/>
      <c r="N741" s="168"/>
      <c r="O741" s="168"/>
    </row>
    <row r="742" spans="8:15" x14ac:dyDescent="0.25">
      <c r="H742" s="168"/>
      <c r="I742" s="168"/>
      <c r="J742" s="168"/>
      <c r="K742" s="168"/>
      <c r="L742" s="168"/>
      <c r="M742" s="168"/>
      <c r="N742" s="168"/>
      <c r="O742" s="168"/>
    </row>
    <row r="743" spans="8:15" x14ac:dyDescent="0.25">
      <c r="H743" s="168"/>
      <c r="I743" s="168"/>
      <c r="J743" s="168"/>
      <c r="K743" s="168"/>
      <c r="L743" s="168"/>
      <c r="M743" s="168"/>
      <c r="N743" s="168"/>
      <c r="O743" s="168"/>
    </row>
    <row r="744" spans="8:15" x14ac:dyDescent="0.25">
      <c r="H744" s="168"/>
      <c r="I744" s="168"/>
      <c r="J744" s="168"/>
      <c r="K744" s="168"/>
      <c r="L744" s="168"/>
      <c r="M744" s="168"/>
      <c r="N744" s="168"/>
      <c r="O744" s="168"/>
    </row>
    <row r="745" spans="8:15" x14ac:dyDescent="0.25">
      <c r="H745" s="168"/>
      <c r="I745" s="168"/>
      <c r="J745" s="168"/>
      <c r="K745" s="168"/>
      <c r="L745" s="168"/>
      <c r="M745" s="168"/>
      <c r="N745" s="168"/>
      <c r="O745" s="168"/>
    </row>
    <row r="746" spans="8:15" x14ac:dyDescent="0.25">
      <c r="H746" s="168"/>
      <c r="I746" s="168"/>
      <c r="J746" s="168"/>
      <c r="K746" s="168"/>
      <c r="L746" s="168"/>
      <c r="M746" s="168"/>
      <c r="N746" s="168"/>
      <c r="O746" s="168"/>
    </row>
    <row r="747" spans="8:15" x14ac:dyDescent="0.25">
      <c r="H747" s="168"/>
      <c r="I747" s="168"/>
      <c r="J747" s="168"/>
      <c r="K747" s="168"/>
      <c r="L747" s="168"/>
      <c r="M747" s="168"/>
      <c r="N747" s="168"/>
      <c r="O747" s="168"/>
    </row>
    <row r="748" spans="8:15" x14ac:dyDescent="0.25">
      <c r="H748" s="168"/>
      <c r="I748" s="168"/>
      <c r="J748" s="168"/>
      <c r="K748" s="168"/>
      <c r="L748" s="168"/>
      <c r="M748" s="168"/>
      <c r="N748" s="168"/>
      <c r="O748" s="168"/>
    </row>
    <row r="749" spans="8:15" x14ac:dyDescent="0.25">
      <c r="H749" s="168"/>
      <c r="I749" s="168"/>
      <c r="J749" s="168"/>
      <c r="K749" s="168"/>
      <c r="L749" s="168"/>
      <c r="M749" s="168"/>
      <c r="N749" s="168"/>
      <c r="O749" s="168"/>
    </row>
    <row r="750" spans="8:15" x14ac:dyDescent="0.25">
      <c r="H750" s="168"/>
      <c r="I750" s="168"/>
      <c r="J750" s="168"/>
      <c r="K750" s="168"/>
      <c r="L750" s="168"/>
      <c r="M750" s="168"/>
      <c r="N750" s="168"/>
      <c r="O750" s="168"/>
    </row>
    <row r="751" spans="8:15" x14ac:dyDescent="0.25">
      <c r="H751" s="168"/>
      <c r="I751" s="168"/>
      <c r="J751" s="168"/>
      <c r="K751" s="168"/>
      <c r="L751" s="168"/>
      <c r="M751" s="168"/>
      <c r="N751" s="168"/>
      <c r="O751" s="168"/>
    </row>
    <row r="752" spans="8:15" x14ac:dyDescent="0.25">
      <c r="H752" s="168"/>
      <c r="I752" s="168"/>
      <c r="J752" s="168"/>
      <c r="K752" s="168"/>
      <c r="L752" s="168"/>
      <c r="M752" s="168"/>
      <c r="N752" s="168"/>
      <c r="O752" s="168"/>
    </row>
    <row r="753" spans="8:15" x14ac:dyDescent="0.25">
      <c r="H753" s="168"/>
      <c r="I753" s="168"/>
      <c r="J753" s="168"/>
      <c r="K753" s="168"/>
      <c r="L753" s="168"/>
      <c r="M753" s="168"/>
      <c r="N753" s="168"/>
      <c r="O753" s="168"/>
    </row>
    <row r="754" spans="8:15" x14ac:dyDescent="0.25">
      <c r="H754" s="168"/>
      <c r="I754" s="168"/>
      <c r="J754" s="168"/>
      <c r="K754" s="168"/>
      <c r="L754" s="168"/>
      <c r="M754" s="168"/>
      <c r="N754" s="168"/>
      <c r="O754" s="168"/>
    </row>
    <row r="755" spans="8:15" x14ac:dyDescent="0.25">
      <c r="H755" s="168"/>
      <c r="I755" s="168"/>
      <c r="J755" s="168"/>
      <c r="K755" s="168"/>
      <c r="L755" s="168"/>
      <c r="M755" s="168"/>
      <c r="N755" s="168"/>
      <c r="O755" s="168"/>
    </row>
    <row r="756" spans="8:15" x14ac:dyDescent="0.25">
      <c r="H756" s="168"/>
      <c r="I756" s="168"/>
      <c r="J756" s="168"/>
      <c r="K756" s="168"/>
      <c r="L756" s="168"/>
      <c r="M756" s="168"/>
      <c r="N756" s="168"/>
      <c r="O756" s="168"/>
    </row>
    <row r="757" spans="8:15" x14ac:dyDescent="0.25">
      <c r="H757" s="168"/>
      <c r="I757" s="168"/>
      <c r="J757" s="168"/>
      <c r="K757" s="168"/>
      <c r="L757" s="168"/>
      <c r="M757" s="168"/>
      <c r="N757" s="168"/>
      <c r="O757" s="168"/>
    </row>
    <row r="758" spans="8:15" x14ac:dyDescent="0.25">
      <c r="H758" s="168"/>
      <c r="I758" s="168"/>
      <c r="J758" s="168"/>
      <c r="K758" s="168"/>
      <c r="L758" s="168"/>
      <c r="M758" s="168"/>
      <c r="N758" s="168"/>
      <c r="O758" s="168"/>
    </row>
    <row r="759" spans="8:15" x14ac:dyDescent="0.25">
      <c r="H759" s="168"/>
      <c r="I759" s="168"/>
      <c r="J759" s="168"/>
      <c r="K759" s="168"/>
      <c r="L759" s="168"/>
      <c r="M759" s="168"/>
      <c r="N759" s="168"/>
      <c r="O759" s="168"/>
    </row>
    <row r="760" spans="8:15" x14ac:dyDescent="0.25">
      <c r="H760" s="168"/>
      <c r="I760" s="168"/>
      <c r="J760" s="168"/>
      <c r="K760" s="168"/>
      <c r="L760" s="168"/>
      <c r="M760" s="168"/>
      <c r="N760" s="168"/>
      <c r="O760" s="168"/>
    </row>
    <row r="761" spans="8:15" x14ac:dyDescent="0.25">
      <c r="H761" s="168"/>
      <c r="I761" s="168"/>
      <c r="J761" s="168"/>
      <c r="K761" s="168"/>
      <c r="L761" s="168"/>
      <c r="M761" s="168"/>
      <c r="N761" s="168"/>
      <c r="O761" s="168"/>
    </row>
    <row r="762" spans="8:15" x14ac:dyDescent="0.25">
      <c r="H762" s="168"/>
      <c r="I762" s="168"/>
      <c r="J762" s="168"/>
      <c r="K762" s="168"/>
      <c r="L762" s="168"/>
      <c r="M762" s="168"/>
      <c r="N762" s="168"/>
      <c r="O762" s="168"/>
    </row>
    <row r="763" spans="8:15" x14ac:dyDescent="0.25">
      <c r="H763" s="168"/>
      <c r="I763" s="168"/>
      <c r="J763" s="168"/>
      <c r="K763" s="168"/>
      <c r="L763" s="168"/>
      <c r="M763" s="168"/>
      <c r="N763" s="168"/>
      <c r="O763" s="168"/>
    </row>
    <row r="764" spans="8:15" x14ac:dyDescent="0.25">
      <c r="H764" s="168"/>
      <c r="I764" s="168"/>
      <c r="J764" s="168"/>
      <c r="K764" s="168"/>
      <c r="L764" s="168"/>
      <c r="M764" s="168"/>
      <c r="N764" s="168"/>
      <c r="O764" s="168"/>
    </row>
    <row r="765" spans="8:15" x14ac:dyDescent="0.25">
      <c r="H765" s="168"/>
      <c r="I765" s="168"/>
      <c r="J765" s="168"/>
      <c r="K765" s="168"/>
      <c r="L765" s="168"/>
      <c r="M765" s="168"/>
      <c r="N765" s="168"/>
      <c r="O765" s="168"/>
    </row>
    <row r="766" spans="8:15" x14ac:dyDescent="0.25">
      <c r="H766" s="168"/>
      <c r="I766" s="168"/>
      <c r="J766" s="168"/>
      <c r="K766" s="168"/>
      <c r="L766" s="168"/>
      <c r="M766" s="168"/>
      <c r="N766" s="168"/>
      <c r="O766" s="168"/>
    </row>
    <row r="767" spans="8:15" x14ac:dyDescent="0.25">
      <c r="H767" s="168"/>
      <c r="I767" s="168"/>
      <c r="J767" s="168"/>
      <c r="K767" s="168"/>
      <c r="L767" s="168"/>
      <c r="M767" s="168"/>
      <c r="N767" s="168"/>
      <c r="O767" s="168"/>
    </row>
    <row r="768" spans="8:15" x14ac:dyDescent="0.25">
      <c r="H768" s="168"/>
      <c r="I768" s="168"/>
      <c r="J768" s="168"/>
      <c r="K768" s="168"/>
      <c r="L768" s="168"/>
      <c r="M768" s="168"/>
      <c r="N768" s="168"/>
      <c r="O768" s="168"/>
    </row>
    <row r="769" spans="8:15" x14ac:dyDescent="0.25">
      <c r="H769" s="168"/>
      <c r="I769" s="168"/>
      <c r="J769" s="168"/>
      <c r="K769" s="168"/>
      <c r="L769" s="168"/>
      <c r="M769" s="168"/>
      <c r="N769" s="168"/>
      <c r="O769" s="168"/>
    </row>
    <row r="770" spans="8:15" x14ac:dyDescent="0.25">
      <c r="H770" s="168"/>
      <c r="I770" s="168"/>
      <c r="J770" s="168"/>
      <c r="K770" s="168"/>
      <c r="L770" s="168"/>
      <c r="M770" s="168"/>
      <c r="N770" s="168"/>
      <c r="O770" s="168"/>
    </row>
    <row r="771" spans="8:15" x14ac:dyDescent="0.25">
      <c r="H771" s="168"/>
      <c r="I771" s="168"/>
      <c r="J771" s="168"/>
      <c r="K771" s="168"/>
      <c r="L771" s="168"/>
      <c r="M771" s="168"/>
      <c r="N771" s="168"/>
      <c r="O771" s="168"/>
    </row>
    <row r="772" spans="8:15" x14ac:dyDescent="0.25">
      <c r="H772" s="168"/>
      <c r="I772" s="168"/>
      <c r="J772" s="168"/>
      <c r="K772" s="168"/>
      <c r="L772" s="168"/>
      <c r="M772" s="168"/>
      <c r="N772" s="168"/>
      <c r="O772" s="168"/>
    </row>
    <row r="773" spans="8:15" x14ac:dyDescent="0.25">
      <c r="H773" s="168"/>
      <c r="I773" s="168"/>
      <c r="J773" s="168"/>
      <c r="K773" s="168"/>
      <c r="L773" s="168"/>
      <c r="M773" s="168"/>
      <c r="N773" s="168"/>
      <c r="O773" s="168"/>
    </row>
    <row r="774" spans="8:15" x14ac:dyDescent="0.25">
      <c r="H774" s="168"/>
      <c r="I774" s="168"/>
      <c r="J774" s="168"/>
      <c r="K774" s="168"/>
      <c r="L774" s="168"/>
      <c r="M774" s="168"/>
      <c r="N774" s="168"/>
      <c r="O774" s="168"/>
    </row>
    <row r="775" spans="8:15" x14ac:dyDescent="0.25">
      <c r="H775" s="168"/>
      <c r="I775" s="168"/>
      <c r="J775" s="168"/>
      <c r="K775" s="168"/>
      <c r="L775" s="168"/>
      <c r="M775" s="168"/>
      <c r="N775" s="168"/>
      <c r="O775" s="168"/>
    </row>
    <row r="776" spans="8:15" x14ac:dyDescent="0.25">
      <c r="H776" s="168"/>
      <c r="I776" s="168"/>
      <c r="J776" s="168"/>
      <c r="K776" s="168"/>
      <c r="L776" s="168"/>
      <c r="M776" s="168"/>
      <c r="N776" s="168"/>
      <c r="O776" s="168"/>
    </row>
    <row r="777" spans="8:15" x14ac:dyDescent="0.25">
      <c r="H777" s="168"/>
      <c r="I777" s="168"/>
      <c r="J777" s="168"/>
      <c r="K777" s="168"/>
      <c r="L777" s="168"/>
      <c r="M777" s="168"/>
      <c r="N777" s="168"/>
      <c r="O777" s="168"/>
    </row>
    <row r="778" spans="8:15" x14ac:dyDescent="0.25">
      <c r="H778" s="168"/>
      <c r="I778" s="168"/>
      <c r="J778" s="168"/>
      <c r="K778" s="168"/>
      <c r="L778" s="168"/>
      <c r="M778" s="168"/>
      <c r="N778" s="168"/>
      <c r="O778" s="168"/>
    </row>
    <row r="779" spans="8:15" x14ac:dyDescent="0.25">
      <c r="H779" s="168"/>
      <c r="I779" s="168"/>
      <c r="J779" s="168"/>
      <c r="K779" s="168"/>
      <c r="L779" s="168"/>
      <c r="M779" s="168"/>
      <c r="N779" s="168"/>
      <c r="O779" s="168"/>
    </row>
    <row r="780" spans="8:15" x14ac:dyDescent="0.25">
      <c r="H780" s="168"/>
      <c r="I780" s="168"/>
      <c r="J780" s="168"/>
      <c r="K780" s="168"/>
      <c r="L780" s="168"/>
      <c r="M780" s="168"/>
      <c r="N780" s="168"/>
      <c r="O780" s="168"/>
    </row>
    <row r="781" spans="8:15" x14ac:dyDescent="0.25">
      <c r="H781" s="168"/>
      <c r="I781" s="168"/>
      <c r="J781" s="168"/>
      <c r="K781" s="168"/>
      <c r="L781" s="168"/>
      <c r="M781" s="168"/>
      <c r="N781" s="168"/>
      <c r="O781" s="168"/>
    </row>
    <row r="782" spans="8:15" x14ac:dyDescent="0.25">
      <c r="H782" s="168"/>
      <c r="I782" s="168"/>
      <c r="J782" s="168"/>
      <c r="K782" s="168"/>
      <c r="L782" s="168"/>
      <c r="M782" s="168"/>
      <c r="N782" s="168"/>
      <c r="O782" s="168"/>
    </row>
    <row r="783" spans="8:15" x14ac:dyDescent="0.25">
      <c r="H783" s="168"/>
      <c r="I783" s="168"/>
      <c r="J783" s="168"/>
      <c r="K783" s="168"/>
      <c r="L783" s="168"/>
      <c r="M783" s="168"/>
      <c r="N783" s="168"/>
      <c r="O783" s="168"/>
    </row>
    <row r="784" spans="8:15" x14ac:dyDescent="0.25">
      <c r="H784" s="168"/>
      <c r="I784" s="168"/>
      <c r="J784" s="168"/>
      <c r="K784" s="168"/>
      <c r="L784" s="168"/>
      <c r="M784" s="168"/>
      <c r="N784" s="168"/>
      <c r="O784" s="168"/>
    </row>
    <row r="785" spans="8:15" x14ac:dyDescent="0.25">
      <c r="H785" s="168"/>
      <c r="I785" s="168"/>
      <c r="J785" s="168"/>
      <c r="K785" s="168"/>
      <c r="L785" s="168"/>
      <c r="M785" s="168"/>
      <c r="N785" s="168"/>
      <c r="O785" s="168"/>
    </row>
    <row r="786" spans="8:15" x14ac:dyDescent="0.25">
      <c r="H786" s="168"/>
      <c r="I786" s="168"/>
      <c r="J786" s="168"/>
      <c r="K786" s="168"/>
      <c r="L786" s="168"/>
      <c r="M786" s="168"/>
      <c r="N786" s="168"/>
      <c r="O786" s="168"/>
    </row>
    <row r="787" spans="8:15" x14ac:dyDescent="0.25">
      <c r="H787" s="168"/>
      <c r="I787" s="168"/>
      <c r="J787" s="168"/>
      <c r="K787" s="168"/>
      <c r="L787" s="168"/>
      <c r="M787" s="168"/>
      <c r="N787" s="168"/>
      <c r="O787" s="168"/>
    </row>
    <row r="788" spans="8:15" x14ac:dyDescent="0.25">
      <c r="H788" s="168"/>
      <c r="I788" s="168"/>
      <c r="J788" s="168"/>
      <c r="K788" s="168"/>
      <c r="L788" s="168"/>
      <c r="M788" s="168"/>
      <c r="N788" s="168"/>
      <c r="O788" s="168"/>
    </row>
    <row r="789" spans="8:15" x14ac:dyDescent="0.25">
      <c r="H789" s="168"/>
      <c r="I789" s="168"/>
      <c r="J789" s="168"/>
      <c r="K789" s="168"/>
      <c r="L789" s="168"/>
      <c r="M789" s="168"/>
      <c r="N789" s="168"/>
      <c r="O789" s="168"/>
    </row>
    <row r="790" spans="8:15" x14ac:dyDescent="0.25">
      <c r="H790" s="168"/>
      <c r="I790" s="168"/>
      <c r="J790" s="168"/>
      <c r="K790" s="168"/>
      <c r="L790" s="168"/>
      <c r="M790" s="168"/>
      <c r="N790" s="168"/>
      <c r="O790" s="168"/>
    </row>
    <row r="791" spans="8:15" x14ac:dyDescent="0.25">
      <c r="H791" s="168"/>
      <c r="I791" s="168"/>
      <c r="J791" s="168"/>
      <c r="K791" s="168"/>
      <c r="L791" s="168"/>
      <c r="M791" s="168"/>
      <c r="N791" s="168"/>
      <c r="O791" s="168"/>
    </row>
    <row r="792" spans="8:15" x14ac:dyDescent="0.25">
      <c r="H792" s="168"/>
      <c r="I792" s="168"/>
      <c r="J792" s="168"/>
      <c r="K792" s="168"/>
      <c r="L792" s="168"/>
      <c r="M792" s="168"/>
      <c r="N792" s="168"/>
      <c r="O792" s="168"/>
    </row>
    <row r="793" spans="8:15" x14ac:dyDescent="0.25">
      <c r="H793" s="168"/>
      <c r="I793" s="168"/>
      <c r="J793" s="168"/>
      <c r="K793" s="168"/>
      <c r="L793" s="168"/>
      <c r="M793" s="168"/>
      <c r="N793" s="168"/>
      <c r="O793" s="168"/>
    </row>
    <row r="794" spans="8:15" x14ac:dyDescent="0.25">
      <c r="H794" s="168"/>
      <c r="I794" s="168"/>
      <c r="J794" s="168"/>
      <c r="K794" s="168"/>
      <c r="L794" s="168"/>
      <c r="M794" s="168"/>
      <c r="N794" s="168"/>
      <c r="O794" s="168"/>
    </row>
    <row r="795" spans="8:15" x14ac:dyDescent="0.25">
      <c r="H795" s="168"/>
      <c r="I795" s="168"/>
      <c r="J795" s="168"/>
      <c r="K795" s="168"/>
      <c r="L795" s="168"/>
      <c r="M795" s="168"/>
      <c r="N795" s="168"/>
      <c r="O795" s="168"/>
    </row>
    <row r="796" spans="8:15" x14ac:dyDescent="0.25">
      <c r="H796" s="168"/>
      <c r="I796" s="168"/>
      <c r="J796" s="168"/>
      <c r="K796" s="168"/>
      <c r="L796" s="168"/>
      <c r="M796" s="168"/>
      <c r="N796" s="168"/>
      <c r="O796" s="168"/>
    </row>
    <row r="797" spans="8:15" x14ac:dyDescent="0.25">
      <c r="H797" s="168"/>
      <c r="I797" s="168"/>
      <c r="J797" s="168"/>
      <c r="K797" s="168"/>
      <c r="L797" s="168"/>
      <c r="M797" s="168"/>
      <c r="N797" s="168"/>
      <c r="O797" s="168"/>
    </row>
    <row r="798" spans="8:15" x14ac:dyDescent="0.25">
      <c r="H798" s="168"/>
      <c r="I798" s="168"/>
      <c r="J798" s="168"/>
      <c r="K798" s="168"/>
      <c r="L798" s="168"/>
      <c r="M798" s="168"/>
      <c r="N798" s="168"/>
      <c r="O798" s="168"/>
    </row>
    <row r="799" spans="8:15" x14ac:dyDescent="0.25">
      <c r="H799" s="168"/>
      <c r="I799" s="168"/>
      <c r="J799" s="168"/>
      <c r="K799" s="168"/>
      <c r="L799" s="168"/>
      <c r="M799" s="168"/>
      <c r="N799" s="168"/>
      <c r="O799" s="168"/>
    </row>
    <row r="800" spans="8:15" x14ac:dyDescent="0.25">
      <c r="H800" s="168"/>
      <c r="I800" s="168"/>
      <c r="J800" s="168"/>
      <c r="K800" s="168"/>
      <c r="L800" s="168"/>
      <c r="M800" s="168"/>
      <c r="N800" s="168"/>
      <c r="O800" s="168"/>
    </row>
    <row r="801" spans="8:15" x14ac:dyDescent="0.25">
      <c r="H801" s="168"/>
      <c r="I801" s="168"/>
      <c r="J801" s="168"/>
      <c r="K801" s="168"/>
      <c r="L801" s="168"/>
      <c r="M801" s="168"/>
      <c r="N801" s="168"/>
      <c r="O801" s="168"/>
    </row>
    <row r="802" spans="8:15" x14ac:dyDescent="0.25">
      <c r="H802" s="168"/>
      <c r="I802" s="168"/>
      <c r="J802" s="168"/>
      <c r="K802" s="168"/>
      <c r="L802" s="168"/>
      <c r="M802" s="168"/>
      <c r="N802" s="168"/>
      <c r="O802" s="168"/>
    </row>
    <row r="803" spans="8:15" x14ac:dyDescent="0.25">
      <c r="H803" s="168"/>
      <c r="I803" s="168"/>
      <c r="J803" s="168"/>
      <c r="K803" s="168"/>
      <c r="L803" s="168"/>
      <c r="M803" s="168"/>
      <c r="N803" s="168"/>
      <c r="O803" s="168"/>
    </row>
    <row r="804" spans="8:15" x14ac:dyDescent="0.25">
      <c r="H804" s="168"/>
      <c r="I804" s="168"/>
      <c r="J804" s="168"/>
      <c r="K804" s="168"/>
      <c r="L804" s="168"/>
      <c r="M804" s="168"/>
      <c r="N804" s="168"/>
      <c r="O804" s="168"/>
    </row>
    <row r="805" spans="8:15" x14ac:dyDescent="0.25">
      <c r="H805" s="168"/>
      <c r="I805" s="168"/>
      <c r="J805" s="168"/>
      <c r="K805" s="168"/>
      <c r="L805" s="168"/>
      <c r="M805" s="168"/>
      <c r="N805" s="168"/>
      <c r="O805" s="168"/>
    </row>
    <row r="806" spans="8:15" x14ac:dyDescent="0.25">
      <c r="H806" s="168"/>
      <c r="I806" s="168"/>
      <c r="J806" s="168"/>
      <c r="K806" s="168"/>
      <c r="L806" s="168"/>
      <c r="M806" s="168"/>
      <c r="N806" s="168"/>
      <c r="O806" s="168"/>
    </row>
    <row r="807" spans="8:15" x14ac:dyDescent="0.25">
      <c r="H807" s="168"/>
      <c r="I807" s="168"/>
      <c r="J807" s="168"/>
      <c r="K807" s="168"/>
      <c r="L807" s="168"/>
      <c r="M807" s="168"/>
      <c r="N807" s="168"/>
      <c r="O807" s="168"/>
    </row>
    <row r="808" spans="8:15" x14ac:dyDescent="0.25">
      <c r="H808" s="168"/>
      <c r="I808" s="168"/>
      <c r="J808" s="168"/>
      <c r="K808" s="168"/>
      <c r="L808" s="168"/>
      <c r="M808" s="168"/>
      <c r="N808" s="168"/>
      <c r="O808" s="168"/>
    </row>
    <row r="809" spans="8:15" x14ac:dyDescent="0.25">
      <c r="H809" s="168"/>
      <c r="I809" s="168"/>
      <c r="J809" s="168"/>
      <c r="K809" s="168"/>
      <c r="L809" s="168"/>
      <c r="M809" s="168"/>
      <c r="N809" s="168"/>
      <c r="O809" s="168"/>
    </row>
    <row r="810" spans="8:15" x14ac:dyDescent="0.25">
      <c r="H810" s="168"/>
      <c r="I810" s="168"/>
      <c r="J810" s="168"/>
      <c r="K810" s="168"/>
      <c r="L810" s="168"/>
      <c r="M810" s="168"/>
      <c r="N810" s="168"/>
      <c r="O810" s="168"/>
    </row>
    <row r="811" spans="8:15" x14ac:dyDescent="0.25">
      <c r="H811" s="168"/>
      <c r="I811" s="168"/>
      <c r="J811" s="168"/>
      <c r="K811" s="168"/>
      <c r="L811" s="168"/>
      <c r="M811" s="168"/>
      <c r="N811" s="168"/>
      <c r="O811" s="168"/>
    </row>
    <row r="812" spans="8:15" x14ac:dyDescent="0.25">
      <c r="H812" s="168"/>
      <c r="I812" s="168"/>
      <c r="J812" s="168"/>
      <c r="K812" s="168"/>
      <c r="L812" s="168"/>
      <c r="M812" s="168"/>
      <c r="N812" s="168"/>
      <c r="O812" s="168"/>
    </row>
    <row r="813" spans="8:15" x14ac:dyDescent="0.25">
      <c r="H813" s="168"/>
      <c r="I813" s="168"/>
      <c r="J813" s="168"/>
      <c r="K813" s="168"/>
      <c r="L813" s="168"/>
      <c r="M813" s="168"/>
      <c r="N813" s="168"/>
      <c r="O813" s="168"/>
    </row>
    <row r="814" spans="8:15" x14ac:dyDescent="0.25">
      <c r="H814" s="168"/>
      <c r="I814" s="168"/>
      <c r="J814" s="168"/>
      <c r="K814" s="168"/>
      <c r="L814" s="168"/>
      <c r="M814" s="168"/>
      <c r="N814" s="168"/>
      <c r="O814" s="168"/>
    </row>
    <row r="815" spans="8:15" x14ac:dyDescent="0.25">
      <c r="H815" s="168"/>
      <c r="I815" s="168"/>
      <c r="J815" s="168"/>
      <c r="K815" s="168"/>
      <c r="L815" s="168"/>
      <c r="M815" s="168"/>
      <c r="N815" s="168"/>
      <c r="O815" s="168"/>
    </row>
    <row r="816" spans="8:15" x14ac:dyDescent="0.25">
      <c r="H816" s="168"/>
      <c r="I816" s="168"/>
      <c r="J816" s="168"/>
      <c r="K816" s="168"/>
      <c r="L816" s="168"/>
      <c r="M816" s="168"/>
      <c r="N816" s="168"/>
      <c r="O816" s="168"/>
    </row>
    <row r="817" spans="8:15" x14ac:dyDescent="0.25">
      <c r="H817" s="168"/>
      <c r="I817" s="168"/>
      <c r="J817" s="168"/>
      <c r="K817" s="168"/>
      <c r="L817" s="168"/>
      <c r="M817" s="168"/>
      <c r="N817" s="168"/>
      <c r="O817" s="168"/>
    </row>
    <row r="818" spans="8:15" x14ac:dyDescent="0.25">
      <c r="H818" s="168"/>
      <c r="I818" s="168"/>
      <c r="J818" s="168"/>
      <c r="K818" s="168"/>
      <c r="L818" s="168"/>
      <c r="M818" s="168"/>
      <c r="N818" s="168"/>
      <c r="O818" s="168"/>
    </row>
    <row r="819" spans="8:15" x14ac:dyDescent="0.25">
      <c r="H819" s="168"/>
      <c r="I819" s="168"/>
      <c r="J819" s="168"/>
      <c r="K819" s="168"/>
      <c r="L819" s="168"/>
      <c r="M819" s="168"/>
      <c r="N819" s="168"/>
      <c r="O819" s="168"/>
    </row>
    <row r="820" spans="8:15" x14ac:dyDescent="0.25">
      <c r="H820" s="168"/>
      <c r="I820" s="168"/>
      <c r="J820" s="168"/>
      <c r="K820" s="168"/>
      <c r="L820" s="168"/>
      <c r="M820" s="168"/>
      <c r="N820" s="168"/>
      <c r="O820" s="168"/>
    </row>
    <row r="821" spans="8:15" x14ac:dyDescent="0.25">
      <c r="H821" s="168"/>
      <c r="I821" s="168"/>
      <c r="J821" s="168"/>
      <c r="K821" s="168"/>
      <c r="L821" s="168"/>
      <c r="M821" s="168"/>
      <c r="N821" s="168"/>
      <c r="O821" s="168"/>
    </row>
    <row r="822" spans="8:15" x14ac:dyDescent="0.25">
      <c r="H822" s="168"/>
      <c r="I822" s="168"/>
      <c r="J822" s="168"/>
      <c r="K822" s="168"/>
      <c r="L822" s="168"/>
      <c r="M822" s="168"/>
      <c r="N822" s="168"/>
      <c r="O822" s="168"/>
    </row>
    <row r="823" spans="8:15" x14ac:dyDescent="0.25">
      <c r="H823" s="168"/>
      <c r="I823" s="168"/>
      <c r="J823" s="168"/>
      <c r="K823" s="168"/>
      <c r="L823" s="168"/>
      <c r="M823" s="168"/>
      <c r="N823" s="168"/>
      <c r="O823" s="168"/>
    </row>
    <row r="824" spans="8:15" x14ac:dyDescent="0.25">
      <c r="H824" s="168"/>
      <c r="I824" s="168"/>
      <c r="J824" s="168"/>
      <c r="K824" s="168"/>
      <c r="L824" s="168"/>
      <c r="M824" s="168"/>
      <c r="N824" s="168"/>
      <c r="O824" s="168"/>
    </row>
    <row r="825" spans="8:15" x14ac:dyDescent="0.25">
      <c r="H825" s="168"/>
      <c r="I825" s="168"/>
      <c r="J825" s="168"/>
      <c r="K825" s="168"/>
      <c r="L825" s="168"/>
      <c r="M825" s="168"/>
      <c r="N825" s="168"/>
      <c r="O825" s="168"/>
    </row>
    <row r="826" spans="8:15" x14ac:dyDescent="0.25">
      <c r="H826" s="168"/>
      <c r="I826" s="168"/>
      <c r="J826" s="168"/>
      <c r="K826" s="168"/>
      <c r="L826" s="168"/>
      <c r="M826" s="168"/>
      <c r="N826" s="168"/>
      <c r="O826" s="168"/>
    </row>
    <row r="827" spans="8:15" x14ac:dyDescent="0.25">
      <c r="H827" s="168"/>
      <c r="I827" s="168"/>
      <c r="J827" s="168"/>
      <c r="K827" s="168"/>
      <c r="L827" s="168"/>
      <c r="M827" s="168"/>
      <c r="N827" s="168"/>
      <c r="O827" s="168"/>
    </row>
    <row r="828" spans="8:15" x14ac:dyDescent="0.25">
      <c r="H828" s="168"/>
      <c r="I828" s="168"/>
      <c r="J828" s="168"/>
      <c r="K828" s="168"/>
      <c r="L828" s="168"/>
      <c r="M828" s="168"/>
      <c r="N828" s="168"/>
      <c r="O828" s="168"/>
    </row>
    <row r="829" spans="8:15" x14ac:dyDescent="0.25">
      <c r="H829" s="168"/>
      <c r="I829" s="168"/>
      <c r="J829" s="168"/>
      <c r="K829" s="168"/>
      <c r="L829" s="168"/>
      <c r="M829" s="168"/>
      <c r="N829" s="168"/>
      <c r="O829" s="168"/>
    </row>
    <row r="830" spans="8:15" x14ac:dyDescent="0.25">
      <c r="H830" s="168"/>
      <c r="I830" s="168"/>
      <c r="J830" s="168"/>
      <c r="K830" s="168"/>
      <c r="L830" s="168"/>
      <c r="M830" s="168"/>
      <c r="N830" s="168"/>
      <c r="O830" s="168"/>
    </row>
    <row r="831" spans="8:15" x14ac:dyDescent="0.25">
      <c r="H831" s="168"/>
      <c r="I831" s="168"/>
      <c r="J831" s="168"/>
      <c r="K831" s="168"/>
      <c r="L831" s="168"/>
      <c r="M831" s="168"/>
      <c r="N831" s="168"/>
      <c r="O831" s="168"/>
    </row>
    <row r="832" spans="8:15" x14ac:dyDescent="0.25">
      <c r="H832" s="168"/>
      <c r="I832" s="168"/>
      <c r="J832" s="168"/>
      <c r="K832" s="168"/>
      <c r="L832" s="168"/>
      <c r="M832" s="168"/>
      <c r="N832" s="168"/>
      <c r="O832" s="168"/>
    </row>
    <row r="833" spans="8:15" x14ac:dyDescent="0.25">
      <c r="H833" s="168"/>
      <c r="I833" s="168"/>
      <c r="J833" s="168"/>
      <c r="K833" s="168"/>
      <c r="L833" s="168"/>
      <c r="M833" s="168"/>
      <c r="N833" s="168"/>
      <c r="O833" s="168"/>
    </row>
    <row r="834" spans="8:15" x14ac:dyDescent="0.25">
      <c r="H834" s="168"/>
      <c r="I834" s="168"/>
      <c r="J834" s="168"/>
      <c r="K834" s="168"/>
      <c r="L834" s="168"/>
      <c r="M834" s="168"/>
      <c r="N834" s="168"/>
      <c r="O834" s="168"/>
    </row>
    <row r="835" spans="8:15" x14ac:dyDescent="0.25">
      <c r="H835" s="168"/>
      <c r="I835" s="168"/>
      <c r="J835" s="168"/>
      <c r="K835" s="168"/>
      <c r="L835" s="168"/>
      <c r="M835" s="168"/>
      <c r="N835" s="168"/>
      <c r="O835" s="168"/>
    </row>
    <row r="836" spans="8:15" x14ac:dyDescent="0.25">
      <c r="H836" s="168"/>
      <c r="I836" s="168"/>
      <c r="J836" s="168"/>
      <c r="K836" s="168"/>
      <c r="L836" s="168"/>
      <c r="M836" s="168"/>
      <c r="N836" s="168"/>
      <c r="O836" s="168"/>
    </row>
    <row r="837" spans="8:15" x14ac:dyDescent="0.25">
      <c r="H837" s="168"/>
      <c r="I837" s="168"/>
      <c r="J837" s="168"/>
      <c r="K837" s="168"/>
      <c r="L837" s="168"/>
      <c r="M837" s="168"/>
      <c r="N837" s="168"/>
      <c r="O837" s="168"/>
    </row>
    <row r="838" spans="8:15" x14ac:dyDescent="0.25">
      <c r="H838" s="168"/>
      <c r="I838" s="168"/>
      <c r="J838" s="168"/>
      <c r="K838" s="168"/>
      <c r="L838" s="168"/>
      <c r="M838" s="168"/>
      <c r="N838" s="168"/>
      <c r="O838" s="168"/>
    </row>
    <row r="839" spans="8:15" x14ac:dyDescent="0.25">
      <c r="H839" s="168"/>
      <c r="I839" s="168"/>
      <c r="J839" s="168"/>
      <c r="K839" s="168"/>
      <c r="L839" s="168"/>
      <c r="M839" s="168"/>
      <c r="N839" s="168"/>
      <c r="O839" s="168"/>
    </row>
    <row r="840" spans="8:15" x14ac:dyDescent="0.25">
      <c r="H840" s="168"/>
      <c r="I840" s="168"/>
      <c r="J840" s="168"/>
      <c r="K840" s="168"/>
      <c r="L840" s="168"/>
      <c r="M840" s="168"/>
      <c r="N840" s="168"/>
      <c r="O840" s="168"/>
    </row>
    <row r="841" spans="8:15" x14ac:dyDescent="0.25">
      <c r="H841" s="168"/>
      <c r="I841" s="168"/>
      <c r="J841" s="168"/>
      <c r="K841" s="168"/>
      <c r="L841" s="168"/>
      <c r="M841" s="168"/>
      <c r="N841" s="168"/>
      <c r="O841" s="168"/>
    </row>
    <row r="842" spans="8:15" x14ac:dyDescent="0.25">
      <c r="H842" s="168"/>
      <c r="I842" s="168"/>
      <c r="J842" s="168"/>
      <c r="K842" s="168"/>
      <c r="L842" s="168"/>
      <c r="M842" s="168"/>
      <c r="N842" s="168"/>
      <c r="O842" s="168"/>
    </row>
    <row r="843" spans="8:15" x14ac:dyDescent="0.25">
      <c r="H843" s="168"/>
      <c r="I843" s="168"/>
      <c r="J843" s="168"/>
      <c r="K843" s="168"/>
      <c r="L843" s="168"/>
      <c r="M843" s="168"/>
      <c r="N843" s="168"/>
      <c r="O843" s="168"/>
    </row>
    <row r="844" spans="8:15" x14ac:dyDescent="0.25">
      <c r="H844" s="168"/>
      <c r="I844" s="168"/>
      <c r="J844" s="168"/>
      <c r="K844" s="168"/>
      <c r="L844" s="168"/>
      <c r="M844" s="168"/>
      <c r="N844" s="168"/>
      <c r="O844" s="168"/>
    </row>
    <row r="845" spans="8:15" x14ac:dyDescent="0.25">
      <c r="H845" s="168"/>
      <c r="I845" s="168"/>
      <c r="J845" s="168"/>
      <c r="K845" s="168"/>
      <c r="L845" s="168"/>
      <c r="M845" s="168"/>
      <c r="N845" s="168"/>
      <c r="O845" s="168"/>
    </row>
    <row r="846" spans="8:15" x14ac:dyDescent="0.25">
      <c r="H846" s="168"/>
      <c r="I846" s="168"/>
      <c r="J846" s="168"/>
      <c r="K846" s="168"/>
      <c r="L846" s="168"/>
      <c r="M846" s="168"/>
      <c r="N846" s="168"/>
      <c r="O846" s="168"/>
    </row>
    <row r="847" spans="8:15" x14ac:dyDescent="0.25">
      <c r="H847" s="168"/>
      <c r="I847" s="168"/>
      <c r="J847" s="168"/>
      <c r="K847" s="168"/>
      <c r="L847" s="168"/>
      <c r="M847" s="168"/>
      <c r="N847" s="168"/>
      <c r="O847" s="168"/>
    </row>
    <row r="848" spans="8:15" x14ac:dyDescent="0.25">
      <c r="H848" s="168"/>
      <c r="I848" s="168"/>
      <c r="J848" s="168"/>
      <c r="K848" s="168"/>
      <c r="L848" s="168"/>
      <c r="M848" s="168"/>
      <c r="N848" s="168"/>
      <c r="O848" s="168"/>
    </row>
    <row r="849" spans="8:15" x14ac:dyDescent="0.25">
      <c r="H849" s="168"/>
      <c r="I849" s="168"/>
      <c r="J849" s="168"/>
      <c r="K849" s="168"/>
      <c r="L849" s="168"/>
      <c r="M849" s="168"/>
      <c r="N849" s="168"/>
      <c r="O849" s="168"/>
    </row>
    <row r="850" spans="8:15" x14ac:dyDescent="0.25">
      <c r="H850" s="168"/>
      <c r="I850" s="168"/>
      <c r="J850" s="168"/>
      <c r="K850" s="168"/>
      <c r="L850" s="168"/>
      <c r="M850" s="168"/>
      <c r="N850" s="168"/>
      <c r="O850" s="168"/>
    </row>
    <row r="851" spans="8:15" x14ac:dyDescent="0.25">
      <c r="H851" s="168"/>
      <c r="I851" s="168"/>
      <c r="J851" s="168"/>
      <c r="K851" s="168"/>
      <c r="L851" s="168"/>
      <c r="M851" s="168"/>
      <c r="N851" s="168"/>
      <c r="O851" s="168"/>
    </row>
    <row r="852" spans="8:15" x14ac:dyDescent="0.25">
      <c r="H852" s="168"/>
      <c r="I852" s="168"/>
      <c r="J852" s="168"/>
      <c r="K852" s="168"/>
      <c r="L852" s="168"/>
      <c r="M852" s="168"/>
      <c r="N852" s="168"/>
      <c r="O852" s="168"/>
    </row>
    <row r="853" spans="8:15" x14ac:dyDescent="0.25">
      <c r="H853" s="168"/>
      <c r="I853" s="168"/>
      <c r="J853" s="168"/>
      <c r="K853" s="168"/>
      <c r="L853" s="168"/>
      <c r="M853" s="168"/>
      <c r="N853" s="168"/>
      <c r="O853" s="168"/>
    </row>
    <row r="854" spans="8:15" x14ac:dyDescent="0.25">
      <c r="H854" s="168"/>
      <c r="I854" s="168"/>
      <c r="J854" s="168"/>
      <c r="K854" s="168"/>
      <c r="L854" s="168"/>
      <c r="M854" s="168"/>
      <c r="N854" s="168"/>
      <c r="O854" s="168"/>
    </row>
    <row r="855" spans="8:15" x14ac:dyDescent="0.25">
      <c r="H855" s="168"/>
      <c r="I855" s="168"/>
      <c r="J855" s="168"/>
      <c r="K855" s="168"/>
      <c r="L855" s="168"/>
      <c r="M855" s="168"/>
      <c r="N855" s="168"/>
      <c r="O855" s="168"/>
    </row>
    <row r="856" spans="8:15" x14ac:dyDescent="0.25">
      <c r="H856" s="168"/>
      <c r="I856" s="168"/>
      <c r="J856" s="168"/>
      <c r="K856" s="168"/>
      <c r="L856" s="168"/>
      <c r="M856" s="168"/>
      <c r="N856" s="168"/>
      <c r="O856" s="168"/>
    </row>
    <row r="857" spans="8:15" x14ac:dyDescent="0.25">
      <c r="H857" s="168"/>
      <c r="I857" s="168"/>
      <c r="J857" s="168"/>
      <c r="K857" s="168"/>
      <c r="L857" s="168"/>
      <c r="M857" s="168"/>
      <c r="N857" s="168"/>
      <c r="O857" s="168"/>
    </row>
    <row r="858" spans="8:15" x14ac:dyDescent="0.25">
      <c r="H858" s="168"/>
      <c r="I858" s="168"/>
      <c r="J858" s="168"/>
      <c r="K858" s="168"/>
      <c r="L858" s="168"/>
      <c r="M858" s="168"/>
      <c r="N858" s="168"/>
      <c r="O858" s="168"/>
    </row>
    <row r="859" spans="8:15" x14ac:dyDescent="0.25">
      <c r="H859" s="168"/>
      <c r="I859" s="168"/>
      <c r="J859" s="168"/>
      <c r="K859" s="168"/>
      <c r="L859" s="168"/>
      <c r="M859" s="168"/>
      <c r="N859" s="168"/>
      <c r="O859" s="168"/>
    </row>
    <row r="860" spans="8:15" x14ac:dyDescent="0.25">
      <c r="H860" s="168"/>
      <c r="I860" s="168"/>
      <c r="J860" s="168"/>
      <c r="K860" s="168"/>
      <c r="L860" s="168"/>
      <c r="M860" s="168"/>
      <c r="N860" s="168"/>
      <c r="O860" s="168"/>
    </row>
    <row r="861" spans="8:15" x14ac:dyDescent="0.25">
      <c r="H861" s="168"/>
      <c r="I861" s="168"/>
      <c r="J861" s="168"/>
      <c r="K861" s="168"/>
      <c r="L861" s="168"/>
      <c r="M861" s="168"/>
      <c r="N861" s="168"/>
      <c r="O861" s="168"/>
    </row>
    <row r="862" spans="8:15" x14ac:dyDescent="0.25">
      <c r="H862" s="168"/>
      <c r="I862" s="168"/>
      <c r="J862" s="168"/>
      <c r="K862" s="168"/>
      <c r="L862" s="168"/>
      <c r="M862" s="168"/>
      <c r="N862" s="168"/>
      <c r="O862" s="168"/>
    </row>
    <row r="863" spans="8:15" x14ac:dyDescent="0.25">
      <c r="H863" s="168"/>
      <c r="I863" s="168"/>
      <c r="J863" s="168"/>
      <c r="K863" s="168"/>
      <c r="L863" s="168"/>
      <c r="M863" s="168"/>
      <c r="N863" s="168"/>
      <c r="O863" s="168"/>
    </row>
    <row r="864" spans="8:15" x14ac:dyDescent="0.25">
      <c r="H864" s="168"/>
      <c r="I864" s="168"/>
      <c r="J864" s="168"/>
      <c r="K864" s="168"/>
      <c r="L864" s="168"/>
      <c r="M864" s="168"/>
      <c r="N864" s="168"/>
      <c r="O864" s="168"/>
    </row>
    <row r="865" spans="8:15" x14ac:dyDescent="0.25">
      <c r="H865" s="168"/>
      <c r="I865" s="168"/>
      <c r="J865" s="168"/>
      <c r="K865" s="168"/>
      <c r="L865" s="168"/>
      <c r="M865" s="168"/>
      <c r="N865" s="168"/>
      <c r="O865" s="168"/>
    </row>
    <row r="866" spans="8:15" x14ac:dyDescent="0.25">
      <c r="H866" s="168"/>
      <c r="I866" s="168"/>
      <c r="J866" s="168"/>
      <c r="K866" s="168"/>
      <c r="L866" s="168"/>
      <c r="M866" s="168"/>
      <c r="N866" s="168"/>
      <c r="O866" s="168"/>
    </row>
    <row r="867" spans="8:15" x14ac:dyDescent="0.25">
      <c r="H867" s="168"/>
      <c r="I867" s="168"/>
      <c r="J867" s="168"/>
      <c r="K867" s="168"/>
      <c r="L867" s="168"/>
      <c r="M867" s="168"/>
      <c r="N867" s="168"/>
      <c r="O867" s="168"/>
    </row>
    <row r="868" spans="8:15" x14ac:dyDescent="0.25">
      <c r="H868" s="168"/>
      <c r="I868" s="168"/>
      <c r="J868" s="168"/>
      <c r="K868" s="168"/>
      <c r="L868" s="168"/>
      <c r="M868" s="168"/>
      <c r="N868" s="168"/>
      <c r="O868" s="168"/>
    </row>
    <row r="869" spans="8:15" x14ac:dyDescent="0.25">
      <c r="H869" s="168"/>
      <c r="I869" s="168"/>
      <c r="J869" s="168"/>
      <c r="K869" s="168"/>
      <c r="L869" s="168"/>
      <c r="M869" s="168"/>
      <c r="N869" s="168"/>
      <c r="O869" s="168"/>
    </row>
    <row r="870" spans="8:15" x14ac:dyDescent="0.25">
      <c r="H870" s="168"/>
      <c r="I870" s="168"/>
      <c r="J870" s="168"/>
      <c r="K870" s="168"/>
      <c r="L870" s="168"/>
      <c r="M870" s="168"/>
      <c r="N870" s="168"/>
      <c r="O870" s="168"/>
    </row>
    <row r="871" spans="8:15" x14ac:dyDescent="0.25">
      <c r="H871" s="168"/>
      <c r="I871" s="168"/>
      <c r="J871" s="168"/>
      <c r="K871" s="168"/>
      <c r="L871" s="168"/>
      <c r="M871" s="168"/>
      <c r="N871" s="168"/>
      <c r="O871" s="168"/>
    </row>
    <row r="872" spans="8:15" x14ac:dyDescent="0.25">
      <c r="H872" s="168"/>
      <c r="I872" s="168"/>
      <c r="J872" s="168"/>
      <c r="K872" s="168"/>
      <c r="L872" s="168"/>
      <c r="M872" s="168"/>
      <c r="N872" s="168"/>
      <c r="O872" s="168"/>
    </row>
    <row r="873" spans="8:15" x14ac:dyDescent="0.25">
      <c r="H873" s="168"/>
      <c r="I873" s="168"/>
      <c r="J873" s="168"/>
      <c r="K873" s="168"/>
      <c r="L873" s="168"/>
      <c r="M873" s="168"/>
      <c r="N873" s="168"/>
      <c r="O873" s="168"/>
    </row>
    <row r="874" spans="8:15" x14ac:dyDescent="0.25">
      <c r="H874" s="168"/>
      <c r="I874" s="168"/>
      <c r="J874" s="168"/>
      <c r="K874" s="168"/>
      <c r="L874" s="168"/>
      <c r="M874" s="168"/>
      <c r="N874" s="168"/>
      <c r="O874" s="168"/>
    </row>
    <row r="875" spans="8:15" x14ac:dyDescent="0.25">
      <c r="H875" s="168"/>
      <c r="I875" s="168"/>
      <c r="J875" s="168"/>
      <c r="K875" s="168"/>
      <c r="L875" s="168"/>
      <c r="M875" s="168"/>
      <c r="N875" s="168"/>
      <c r="O875" s="168"/>
    </row>
    <row r="876" spans="8:15" x14ac:dyDescent="0.25">
      <c r="H876" s="168"/>
      <c r="I876" s="168"/>
      <c r="J876" s="168"/>
      <c r="K876" s="168"/>
      <c r="L876" s="168"/>
      <c r="M876" s="168"/>
      <c r="N876" s="168"/>
      <c r="O876" s="168"/>
    </row>
    <row r="877" spans="8:15" x14ac:dyDescent="0.25">
      <c r="H877" s="168"/>
      <c r="I877" s="168"/>
      <c r="J877" s="168"/>
      <c r="K877" s="168"/>
      <c r="L877" s="168"/>
      <c r="M877" s="168"/>
      <c r="N877" s="168"/>
      <c r="O877" s="168"/>
    </row>
    <row r="878" spans="8:15" x14ac:dyDescent="0.25">
      <c r="H878" s="168"/>
      <c r="I878" s="168"/>
      <c r="J878" s="168"/>
      <c r="K878" s="168"/>
      <c r="L878" s="168"/>
      <c r="M878" s="168"/>
      <c r="N878" s="168"/>
      <c r="O878" s="168"/>
    </row>
    <row r="879" spans="8:15" x14ac:dyDescent="0.25">
      <c r="H879" s="168"/>
      <c r="I879" s="168"/>
      <c r="J879" s="168"/>
      <c r="K879" s="168"/>
      <c r="L879" s="168"/>
      <c r="M879" s="168"/>
      <c r="N879" s="168"/>
      <c r="O879" s="168"/>
    </row>
    <row r="880" spans="8:15" x14ac:dyDescent="0.25">
      <c r="H880" s="168"/>
      <c r="I880" s="168"/>
      <c r="J880" s="168"/>
      <c r="K880" s="168"/>
      <c r="L880" s="168"/>
      <c r="M880" s="168"/>
      <c r="N880" s="168"/>
      <c r="O880" s="168"/>
    </row>
    <row r="881" spans="8:15" x14ac:dyDescent="0.25">
      <c r="H881" s="168"/>
      <c r="I881" s="168"/>
      <c r="J881" s="168"/>
      <c r="K881" s="168"/>
      <c r="L881" s="168"/>
      <c r="M881" s="168"/>
      <c r="N881" s="168"/>
      <c r="O881" s="168"/>
    </row>
    <row r="882" spans="8:15" x14ac:dyDescent="0.25">
      <c r="H882" s="168"/>
      <c r="I882" s="168"/>
      <c r="J882" s="168"/>
      <c r="K882" s="168"/>
      <c r="L882" s="168"/>
      <c r="M882" s="168"/>
      <c r="N882" s="168"/>
      <c r="O882" s="168"/>
    </row>
    <row r="883" spans="8:15" x14ac:dyDescent="0.25">
      <c r="H883" s="168"/>
      <c r="I883" s="168"/>
      <c r="J883" s="168"/>
      <c r="K883" s="168"/>
      <c r="L883" s="168"/>
      <c r="M883" s="168"/>
      <c r="N883" s="168"/>
      <c r="O883" s="168"/>
    </row>
    <row r="884" spans="8:15" x14ac:dyDescent="0.25">
      <c r="H884" s="168"/>
      <c r="I884" s="168"/>
      <c r="J884" s="168"/>
      <c r="K884" s="168"/>
      <c r="L884" s="168"/>
      <c r="M884" s="168"/>
      <c r="N884" s="168"/>
      <c r="O884" s="168"/>
    </row>
    <row r="885" spans="8:15" x14ac:dyDescent="0.25">
      <c r="H885" s="168"/>
      <c r="I885" s="168"/>
      <c r="J885" s="168"/>
      <c r="K885" s="168"/>
      <c r="L885" s="168"/>
      <c r="M885" s="168"/>
      <c r="N885" s="168"/>
      <c r="O885" s="168"/>
    </row>
    <row r="886" spans="8:15" x14ac:dyDescent="0.25">
      <c r="H886" s="168"/>
      <c r="I886" s="168"/>
      <c r="J886" s="168"/>
      <c r="K886" s="168"/>
      <c r="L886" s="168"/>
      <c r="M886" s="168"/>
      <c r="N886" s="168"/>
      <c r="O886" s="168"/>
    </row>
    <row r="887" spans="8:15" x14ac:dyDescent="0.25">
      <c r="H887" s="168"/>
      <c r="I887" s="168"/>
      <c r="J887" s="168"/>
      <c r="K887" s="168"/>
      <c r="L887" s="168"/>
      <c r="M887" s="168"/>
      <c r="N887" s="168"/>
      <c r="O887" s="168"/>
    </row>
    <row r="888" spans="8:15" x14ac:dyDescent="0.25">
      <c r="H888" s="168"/>
      <c r="I888" s="168"/>
      <c r="J888" s="168"/>
      <c r="K888" s="168"/>
      <c r="L888" s="168"/>
      <c r="M888" s="168"/>
      <c r="N888" s="168"/>
      <c r="O888" s="168"/>
    </row>
    <row r="889" spans="8:15" x14ac:dyDescent="0.25">
      <c r="H889" s="168"/>
      <c r="I889" s="168"/>
      <c r="J889" s="168"/>
      <c r="K889" s="168"/>
      <c r="L889" s="168"/>
      <c r="M889" s="168"/>
      <c r="N889" s="168"/>
      <c r="O889" s="168"/>
    </row>
    <row r="890" spans="8:15" x14ac:dyDescent="0.25">
      <c r="H890" s="168"/>
      <c r="I890" s="168"/>
      <c r="J890" s="168"/>
      <c r="K890" s="168"/>
      <c r="L890" s="168"/>
      <c r="M890" s="168"/>
      <c r="N890" s="168"/>
      <c r="O890" s="168"/>
    </row>
    <row r="891" spans="8:15" x14ac:dyDescent="0.25">
      <c r="H891" s="168"/>
      <c r="I891" s="168"/>
      <c r="J891" s="168"/>
      <c r="K891" s="168"/>
      <c r="L891" s="168"/>
      <c r="M891" s="168"/>
      <c r="N891" s="168"/>
      <c r="O891" s="168"/>
    </row>
    <row r="892" spans="8:15" x14ac:dyDescent="0.25">
      <c r="H892" s="168"/>
      <c r="I892" s="168"/>
      <c r="J892" s="168"/>
      <c r="K892" s="168"/>
      <c r="L892" s="168"/>
      <c r="M892" s="168"/>
      <c r="N892" s="168"/>
      <c r="O892" s="168"/>
    </row>
    <row r="893" spans="8:15" x14ac:dyDescent="0.25">
      <c r="H893" s="168"/>
      <c r="I893" s="168"/>
      <c r="J893" s="168"/>
      <c r="K893" s="168"/>
      <c r="L893" s="168"/>
      <c r="M893" s="168"/>
      <c r="N893" s="168"/>
      <c r="O893" s="168"/>
    </row>
    <row r="894" spans="8:15" x14ac:dyDescent="0.25">
      <c r="H894" s="168"/>
      <c r="I894" s="168"/>
      <c r="J894" s="168"/>
      <c r="K894" s="168"/>
      <c r="L894" s="168"/>
      <c r="M894" s="168"/>
      <c r="N894" s="168"/>
      <c r="O894" s="168"/>
    </row>
    <row r="895" spans="8:15" x14ac:dyDescent="0.25">
      <c r="H895" s="168"/>
      <c r="I895" s="168"/>
      <c r="J895" s="168"/>
      <c r="K895" s="168"/>
      <c r="L895" s="168"/>
      <c r="M895" s="168"/>
      <c r="N895" s="168"/>
      <c r="O895" s="168"/>
    </row>
    <row r="896" spans="8:15" x14ac:dyDescent="0.25">
      <c r="H896" s="168"/>
      <c r="I896" s="168"/>
      <c r="J896" s="168"/>
      <c r="K896" s="168"/>
      <c r="L896" s="168"/>
      <c r="M896" s="168"/>
      <c r="N896" s="168"/>
      <c r="O896" s="168"/>
    </row>
    <row r="897" spans="8:15" x14ac:dyDescent="0.25">
      <c r="H897" s="168"/>
      <c r="I897" s="168"/>
      <c r="J897" s="168"/>
      <c r="K897" s="168"/>
      <c r="L897" s="168"/>
      <c r="M897" s="168"/>
      <c r="N897" s="168"/>
      <c r="O897" s="168"/>
    </row>
    <row r="898" spans="8:15" x14ac:dyDescent="0.25">
      <c r="H898" s="168"/>
      <c r="I898" s="168"/>
      <c r="J898" s="168"/>
      <c r="K898" s="168"/>
      <c r="L898" s="168"/>
      <c r="M898" s="168"/>
      <c r="N898" s="168"/>
      <c r="O898" s="168"/>
    </row>
    <row r="899" spans="8:15" x14ac:dyDescent="0.25">
      <c r="H899" s="168"/>
      <c r="I899" s="168"/>
      <c r="J899" s="168"/>
      <c r="K899" s="168"/>
      <c r="L899" s="168"/>
      <c r="M899" s="168"/>
      <c r="N899" s="168"/>
      <c r="O899" s="168"/>
    </row>
    <row r="900" spans="8:15" x14ac:dyDescent="0.25">
      <c r="H900" s="168"/>
      <c r="I900" s="168"/>
      <c r="J900" s="168"/>
      <c r="K900" s="168"/>
      <c r="L900" s="168"/>
      <c r="M900" s="168"/>
      <c r="N900" s="168"/>
      <c r="O900" s="168"/>
    </row>
    <row r="901" spans="8:15" x14ac:dyDescent="0.25">
      <c r="H901" s="168"/>
      <c r="I901" s="168"/>
      <c r="J901" s="168"/>
      <c r="K901" s="168"/>
      <c r="L901" s="168"/>
      <c r="M901" s="168"/>
      <c r="N901" s="168"/>
      <c r="O901" s="168"/>
    </row>
    <row r="902" spans="8:15" x14ac:dyDescent="0.25">
      <c r="H902" s="168"/>
      <c r="I902" s="168"/>
      <c r="J902" s="168"/>
      <c r="K902" s="168"/>
      <c r="L902" s="168"/>
      <c r="M902" s="168"/>
      <c r="N902" s="168"/>
      <c r="O902" s="168"/>
    </row>
    <row r="903" spans="8:15" x14ac:dyDescent="0.25">
      <c r="H903" s="168"/>
      <c r="I903" s="168"/>
      <c r="J903" s="168"/>
      <c r="K903" s="168"/>
      <c r="L903" s="168"/>
      <c r="M903" s="168"/>
      <c r="N903" s="168"/>
      <c r="O903" s="168"/>
    </row>
    <row r="904" spans="8:15" x14ac:dyDescent="0.25">
      <c r="H904" s="168"/>
      <c r="I904" s="168"/>
      <c r="J904" s="168"/>
      <c r="K904" s="168"/>
      <c r="L904" s="168"/>
      <c r="M904" s="168"/>
      <c r="N904" s="168"/>
      <c r="O904" s="168"/>
    </row>
    <row r="905" spans="8:15" x14ac:dyDescent="0.25">
      <c r="H905" s="168"/>
      <c r="I905" s="168"/>
      <c r="J905" s="168"/>
      <c r="K905" s="168"/>
      <c r="L905" s="168"/>
      <c r="M905" s="168"/>
      <c r="N905" s="168"/>
      <c r="O905" s="168"/>
    </row>
    <row r="906" spans="8:15" x14ac:dyDescent="0.25">
      <c r="H906" s="168"/>
      <c r="I906" s="168"/>
      <c r="J906" s="168"/>
      <c r="K906" s="168"/>
      <c r="L906" s="168"/>
      <c r="M906" s="168"/>
      <c r="N906" s="168"/>
      <c r="O906" s="168"/>
    </row>
    <row r="907" spans="8:15" x14ac:dyDescent="0.25">
      <c r="H907" s="168"/>
      <c r="I907" s="168"/>
      <c r="J907" s="168"/>
      <c r="K907" s="168"/>
      <c r="L907" s="168"/>
      <c r="M907" s="168"/>
      <c r="N907" s="168"/>
      <c r="O907" s="168"/>
    </row>
    <row r="908" spans="8:15" x14ac:dyDescent="0.25">
      <c r="H908" s="168"/>
      <c r="I908" s="168"/>
      <c r="J908" s="168"/>
      <c r="K908" s="168"/>
      <c r="L908" s="168"/>
      <c r="M908" s="168"/>
      <c r="N908" s="168"/>
      <c r="O908" s="168"/>
    </row>
    <row r="909" spans="8:15" x14ac:dyDescent="0.25">
      <c r="H909" s="168"/>
      <c r="I909" s="168"/>
      <c r="J909" s="168"/>
      <c r="K909" s="168"/>
      <c r="L909" s="168"/>
      <c r="M909" s="168"/>
      <c r="N909" s="168"/>
      <c r="O909" s="168"/>
    </row>
    <row r="910" spans="8:15" x14ac:dyDescent="0.25">
      <c r="H910" s="168"/>
      <c r="I910" s="168"/>
      <c r="J910" s="168"/>
      <c r="K910" s="168"/>
      <c r="L910" s="168"/>
      <c r="M910" s="168"/>
      <c r="N910" s="168"/>
      <c r="O910" s="168"/>
    </row>
    <row r="911" spans="8:15" x14ac:dyDescent="0.25">
      <c r="H911" s="168"/>
      <c r="I911" s="168"/>
      <c r="J911" s="168"/>
      <c r="K911" s="168"/>
      <c r="L911" s="168"/>
      <c r="M911" s="168"/>
      <c r="N911" s="168"/>
      <c r="O911" s="168"/>
    </row>
    <row r="912" spans="8:15" x14ac:dyDescent="0.25">
      <c r="H912" s="168"/>
      <c r="I912" s="168"/>
      <c r="J912" s="168"/>
      <c r="K912" s="168"/>
      <c r="L912" s="168"/>
      <c r="M912" s="168"/>
      <c r="N912" s="168"/>
      <c r="O912" s="168"/>
    </row>
    <row r="913" spans="8:15" x14ac:dyDescent="0.25">
      <c r="H913" s="168"/>
      <c r="I913" s="168"/>
      <c r="J913" s="168"/>
      <c r="K913" s="168"/>
      <c r="L913" s="168"/>
      <c r="M913" s="168"/>
      <c r="N913" s="168"/>
      <c r="O913" s="168"/>
    </row>
    <row r="914" spans="8:15" x14ac:dyDescent="0.25">
      <c r="H914" s="168"/>
      <c r="I914" s="168"/>
      <c r="J914" s="168"/>
      <c r="K914" s="168"/>
      <c r="L914" s="168"/>
      <c r="M914" s="168"/>
      <c r="N914" s="168"/>
      <c r="O914" s="168"/>
    </row>
    <row r="915" spans="8:15" x14ac:dyDescent="0.25">
      <c r="H915" s="168"/>
      <c r="I915" s="168"/>
      <c r="J915" s="168"/>
      <c r="K915" s="168"/>
      <c r="L915" s="168"/>
      <c r="M915" s="168"/>
      <c r="N915" s="168"/>
      <c r="O915" s="168"/>
    </row>
    <row r="916" spans="8:15" x14ac:dyDescent="0.25">
      <c r="H916" s="168"/>
      <c r="I916" s="168"/>
      <c r="J916" s="168"/>
      <c r="K916" s="168"/>
      <c r="L916" s="168"/>
      <c r="M916" s="168"/>
      <c r="N916" s="168"/>
      <c r="O916" s="168"/>
    </row>
    <row r="917" spans="8:15" x14ac:dyDescent="0.25">
      <c r="H917" s="168"/>
      <c r="I917" s="168"/>
      <c r="J917" s="168"/>
      <c r="K917" s="168"/>
      <c r="L917" s="168"/>
      <c r="M917" s="168"/>
      <c r="N917" s="168"/>
      <c r="O917" s="168"/>
    </row>
    <row r="918" spans="8:15" x14ac:dyDescent="0.25">
      <c r="H918" s="168"/>
      <c r="I918" s="168"/>
      <c r="J918" s="168"/>
      <c r="K918" s="168"/>
      <c r="L918" s="168"/>
      <c r="M918" s="168"/>
      <c r="N918" s="168"/>
      <c r="O918" s="168"/>
    </row>
    <row r="919" spans="8:15" x14ac:dyDescent="0.25">
      <c r="H919" s="168"/>
      <c r="I919" s="168"/>
      <c r="J919" s="168"/>
      <c r="K919" s="168"/>
      <c r="L919" s="168"/>
      <c r="M919" s="168"/>
      <c r="N919" s="168"/>
      <c r="O919" s="168"/>
    </row>
    <row r="920" spans="8:15" x14ac:dyDescent="0.25">
      <c r="H920" s="168"/>
      <c r="I920" s="168"/>
      <c r="J920" s="168"/>
      <c r="K920" s="168"/>
      <c r="L920" s="168"/>
      <c r="M920" s="168"/>
      <c r="N920" s="168"/>
      <c r="O920" s="168"/>
    </row>
    <row r="921" spans="8:15" x14ac:dyDescent="0.25">
      <c r="H921" s="168"/>
      <c r="I921" s="168"/>
      <c r="J921" s="168"/>
      <c r="K921" s="168"/>
      <c r="L921" s="168"/>
      <c r="M921" s="168"/>
      <c r="N921" s="168"/>
      <c r="O921" s="168"/>
    </row>
    <row r="922" spans="8:15" x14ac:dyDescent="0.25">
      <c r="H922" s="168"/>
      <c r="I922" s="168"/>
      <c r="J922" s="168"/>
      <c r="K922" s="168"/>
      <c r="L922" s="168"/>
      <c r="M922" s="168"/>
      <c r="N922" s="168"/>
      <c r="O922" s="168"/>
    </row>
    <row r="923" spans="8:15" x14ac:dyDescent="0.25">
      <c r="H923" s="168"/>
      <c r="I923" s="168"/>
      <c r="J923" s="168"/>
      <c r="K923" s="168"/>
      <c r="L923" s="168"/>
      <c r="M923" s="168"/>
      <c r="N923" s="168"/>
      <c r="O923" s="168"/>
    </row>
    <row r="924" spans="8:15" x14ac:dyDescent="0.25">
      <c r="H924" s="168"/>
      <c r="I924" s="168"/>
      <c r="J924" s="168"/>
      <c r="K924" s="168"/>
      <c r="L924" s="168"/>
      <c r="M924" s="168"/>
      <c r="N924" s="168"/>
      <c r="O924" s="168"/>
    </row>
    <row r="925" spans="8:15" x14ac:dyDescent="0.25">
      <c r="H925" s="168"/>
      <c r="I925" s="168"/>
      <c r="J925" s="168"/>
      <c r="K925" s="168"/>
      <c r="L925" s="168"/>
      <c r="M925" s="168"/>
      <c r="N925" s="168"/>
      <c r="O925" s="168"/>
    </row>
    <row r="926" spans="8:15" x14ac:dyDescent="0.25">
      <c r="H926" s="168"/>
      <c r="I926" s="168"/>
      <c r="J926" s="168"/>
      <c r="K926" s="168"/>
      <c r="L926" s="168"/>
      <c r="M926" s="168"/>
      <c r="N926" s="168"/>
      <c r="O926" s="168"/>
    </row>
    <row r="927" spans="8:15" x14ac:dyDescent="0.25">
      <c r="H927" s="168"/>
      <c r="I927" s="168"/>
      <c r="J927" s="168"/>
      <c r="K927" s="168"/>
      <c r="L927" s="168"/>
      <c r="M927" s="168"/>
      <c r="N927" s="168"/>
      <c r="O927" s="168"/>
    </row>
    <row r="928" spans="8:15" x14ac:dyDescent="0.25">
      <c r="H928" s="168"/>
      <c r="I928" s="168"/>
      <c r="J928" s="168"/>
      <c r="K928" s="168"/>
      <c r="L928" s="168"/>
      <c r="M928" s="168"/>
      <c r="N928" s="168"/>
      <c r="O928" s="168"/>
    </row>
    <row r="929" spans="8:15" x14ac:dyDescent="0.25">
      <c r="H929" s="168"/>
      <c r="I929" s="168"/>
      <c r="J929" s="168"/>
      <c r="K929" s="168"/>
      <c r="L929" s="168"/>
      <c r="M929" s="168"/>
      <c r="N929" s="168"/>
      <c r="O929" s="168"/>
    </row>
    <row r="930" spans="8:15" x14ac:dyDescent="0.25">
      <c r="H930" s="168"/>
      <c r="I930" s="168"/>
      <c r="J930" s="168"/>
      <c r="K930" s="168"/>
      <c r="L930" s="168"/>
      <c r="M930" s="168"/>
      <c r="N930" s="168"/>
      <c r="O930" s="168"/>
    </row>
    <row r="931" spans="8:15" x14ac:dyDescent="0.25">
      <c r="H931" s="168"/>
      <c r="I931" s="168"/>
      <c r="J931" s="168"/>
      <c r="K931" s="168"/>
      <c r="L931" s="168"/>
      <c r="M931" s="168"/>
      <c r="N931" s="168"/>
      <c r="O931" s="168"/>
    </row>
    <row r="932" spans="8:15" x14ac:dyDescent="0.25">
      <c r="H932" s="168"/>
      <c r="I932" s="168"/>
      <c r="J932" s="168"/>
      <c r="K932" s="168"/>
      <c r="L932" s="168"/>
      <c r="M932" s="168"/>
      <c r="N932" s="168"/>
      <c r="O932" s="168"/>
    </row>
    <row r="933" spans="8:15" x14ac:dyDescent="0.25">
      <c r="H933" s="168"/>
      <c r="I933" s="168"/>
      <c r="J933" s="168"/>
      <c r="K933" s="168"/>
      <c r="L933" s="168"/>
      <c r="M933" s="168"/>
      <c r="N933" s="168"/>
      <c r="O933" s="168"/>
    </row>
    <row r="934" spans="8:15" x14ac:dyDescent="0.25">
      <c r="H934" s="168"/>
      <c r="I934" s="168"/>
      <c r="J934" s="168"/>
      <c r="K934" s="168"/>
      <c r="L934" s="168"/>
      <c r="M934" s="168"/>
      <c r="N934" s="168"/>
      <c r="O934" s="168"/>
    </row>
    <row r="935" spans="8:15" x14ac:dyDescent="0.25">
      <c r="H935" s="168"/>
      <c r="I935" s="168"/>
      <c r="J935" s="168"/>
      <c r="K935" s="168"/>
      <c r="L935" s="168"/>
      <c r="M935" s="168"/>
      <c r="N935" s="168"/>
      <c r="O935" s="168"/>
    </row>
    <row r="936" spans="8:15" x14ac:dyDescent="0.25">
      <c r="H936" s="168"/>
      <c r="I936" s="168"/>
      <c r="J936" s="168"/>
      <c r="K936" s="168"/>
      <c r="L936" s="168"/>
      <c r="M936" s="168"/>
      <c r="N936" s="168"/>
      <c r="O936" s="168"/>
    </row>
    <row r="937" spans="8:15" x14ac:dyDescent="0.25">
      <c r="H937" s="168"/>
      <c r="I937" s="168"/>
      <c r="J937" s="168"/>
      <c r="K937" s="168"/>
      <c r="L937" s="168"/>
      <c r="M937" s="168"/>
      <c r="N937" s="168"/>
      <c r="O937" s="168"/>
    </row>
    <row r="938" spans="8:15" x14ac:dyDescent="0.25">
      <c r="H938" s="168"/>
      <c r="I938" s="168"/>
      <c r="J938" s="168"/>
      <c r="K938" s="168"/>
      <c r="L938" s="168"/>
      <c r="M938" s="168"/>
      <c r="N938" s="168"/>
      <c r="O938" s="168"/>
    </row>
    <row r="939" spans="8:15" x14ac:dyDescent="0.25">
      <c r="H939" s="168"/>
      <c r="I939" s="168"/>
      <c r="J939" s="168"/>
      <c r="K939" s="168"/>
      <c r="L939" s="168"/>
      <c r="M939" s="168"/>
      <c r="N939" s="168"/>
      <c r="O939" s="168"/>
    </row>
    <row r="940" spans="8:15" x14ac:dyDescent="0.25">
      <c r="H940" s="168"/>
      <c r="I940" s="168"/>
      <c r="J940" s="168"/>
      <c r="K940" s="168"/>
      <c r="L940" s="168"/>
      <c r="M940" s="168"/>
      <c r="N940" s="168"/>
      <c r="O940" s="168"/>
    </row>
    <row r="941" spans="8:15" x14ac:dyDescent="0.25">
      <c r="H941" s="168"/>
      <c r="I941" s="168"/>
      <c r="J941" s="168"/>
      <c r="K941" s="168"/>
      <c r="L941" s="168"/>
      <c r="M941" s="168"/>
      <c r="N941" s="168"/>
      <c r="O941" s="168"/>
    </row>
    <row r="942" spans="8:15" x14ac:dyDescent="0.25">
      <c r="H942" s="168"/>
      <c r="I942" s="168"/>
      <c r="J942" s="168"/>
      <c r="K942" s="168"/>
      <c r="L942" s="168"/>
      <c r="M942" s="168"/>
      <c r="N942" s="168"/>
      <c r="O942" s="168"/>
    </row>
    <row r="943" spans="8:15" x14ac:dyDescent="0.25">
      <c r="H943" s="168"/>
      <c r="I943" s="168"/>
      <c r="J943" s="168"/>
      <c r="K943" s="168"/>
      <c r="L943" s="168"/>
      <c r="M943" s="168"/>
      <c r="N943" s="168"/>
      <c r="O943" s="168"/>
    </row>
    <row r="944" spans="8:15" x14ac:dyDescent="0.25">
      <c r="H944" s="168"/>
      <c r="I944" s="168"/>
      <c r="J944" s="168"/>
      <c r="K944" s="168"/>
      <c r="L944" s="168"/>
      <c r="M944" s="168"/>
      <c r="N944" s="168"/>
      <c r="O944" s="168"/>
    </row>
    <row r="945" spans="8:15" x14ac:dyDescent="0.25">
      <c r="H945" s="168"/>
      <c r="I945" s="168"/>
      <c r="J945" s="168"/>
      <c r="K945" s="168"/>
      <c r="L945" s="168"/>
      <c r="M945" s="168"/>
      <c r="N945" s="168"/>
      <c r="O945" s="168"/>
    </row>
    <row r="946" spans="8:15" x14ac:dyDescent="0.25">
      <c r="H946" s="168"/>
      <c r="I946" s="168"/>
      <c r="J946" s="168"/>
      <c r="K946" s="168"/>
      <c r="L946" s="168"/>
      <c r="M946" s="168"/>
      <c r="N946" s="168"/>
      <c r="O946" s="168"/>
    </row>
    <row r="947" spans="8:15" x14ac:dyDescent="0.25">
      <c r="H947" s="168"/>
      <c r="I947" s="168"/>
      <c r="J947" s="168"/>
      <c r="K947" s="168"/>
      <c r="L947" s="168"/>
      <c r="M947" s="168"/>
      <c r="N947" s="168"/>
      <c r="O947" s="168"/>
    </row>
    <row r="948" spans="8:15" x14ac:dyDescent="0.25">
      <c r="H948" s="168"/>
      <c r="I948" s="168"/>
      <c r="J948" s="168"/>
      <c r="K948" s="168"/>
      <c r="L948" s="168"/>
      <c r="M948" s="168"/>
      <c r="N948" s="168"/>
      <c r="O948" s="168"/>
    </row>
    <row r="949" spans="8:15" x14ac:dyDescent="0.25">
      <c r="H949" s="168"/>
      <c r="I949" s="168"/>
      <c r="J949" s="168"/>
      <c r="K949" s="168"/>
      <c r="L949" s="168"/>
      <c r="M949" s="168"/>
      <c r="N949" s="168"/>
      <c r="O949" s="168"/>
    </row>
    <row r="950" spans="8:15" x14ac:dyDescent="0.25">
      <c r="H950" s="168"/>
      <c r="I950" s="168"/>
      <c r="J950" s="168"/>
      <c r="K950" s="168"/>
      <c r="L950" s="168"/>
      <c r="M950" s="168"/>
      <c r="N950" s="168"/>
      <c r="O950" s="168"/>
    </row>
    <row r="951" spans="8:15" x14ac:dyDescent="0.25">
      <c r="H951" s="168"/>
      <c r="I951" s="168"/>
      <c r="J951" s="168"/>
      <c r="K951" s="168"/>
      <c r="L951" s="168"/>
      <c r="M951" s="168"/>
      <c r="N951" s="168"/>
      <c r="O951" s="168"/>
    </row>
    <row r="952" spans="8:15" x14ac:dyDescent="0.25">
      <c r="H952" s="168"/>
      <c r="I952" s="168"/>
      <c r="J952" s="168"/>
      <c r="K952" s="168"/>
      <c r="L952" s="168"/>
      <c r="M952" s="168"/>
      <c r="N952" s="168"/>
      <c r="O952" s="168"/>
    </row>
    <row r="953" spans="8:15" x14ac:dyDescent="0.25">
      <c r="H953" s="168"/>
      <c r="I953" s="168"/>
      <c r="J953" s="168"/>
      <c r="K953" s="168"/>
      <c r="L953" s="168"/>
      <c r="M953" s="168"/>
      <c r="N953" s="168"/>
      <c r="O953" s="168"/>
    </row>
    <row r="954" spans="8:15" x14ac:dyDescent="0.25">
      <c r="H954" s="168"/>
      <c r="I954" s="168"/>
      <c r="J954" s="168"/>
      <c r="K954" s="168"/>
      <c r="L954" s="168"/>
      <c r="M954" s="168"/>
      <c r="N954" s="168"/>
      <c r="O954" s="168"/>
    </row>
    <row r="955" spans="8:15" x14ac:dyDescent="0.25">
      <c r="H955" s="168"/>
      <c r="I955" s="168"/>
      <c r="J955" s="168"/>
      <c r="K955" s="168"/>
      <c r="L955" s="168"/>
      <c r="M955" s="168"/>
      <c r="N955" s="168"/>
      <c r="O955" s="168"/>
    </row>
    <row r="956" spans="8:15" x14ac:dyDescent="0.25">
      <c r="H956" s="168"/>
      <c r="I956" s="168"/>
      <c r="J956" s="168"/>
      <c r="K956" s="168"/>
      <c r="L956" s="168"/>
      <c r="M956" s="168"/>
      <c r="N956" s="168"/>
      <c r="O956" s="168"/>
    </row>
    <row r="957" spans="8:15" x14ac:dyDescent="0.25">
      <c r="H957" s="168"/>
      <c r="I957" s="168"/>
      <c r="J957" s="168"/>
      <c r="K957" s="168"/>
      <c r="L957" s="168"/>
      <c r="M957" s="168"/>
      <c r="N957" s="168"/>
      <c r="O957" s="168"/>
    </row>
    <row r="958" spans="8:15" x14ac:dyDescent="0.25">
      <c r="H958" s="168"/>
      <c r="I958" s="168"/>
      <c r="J958" s="168"/>
      <c r="K958" s="168"/>
      <c r="L958" s="168"/>
      <c r="M958" s="168"/>
      <c r="N958" s="168"/>
      <c r="O958" s="168"/>
    </row>
    <row r="959" spans="8:15" x14ac:dyDescent="0.25">
      <c r="H959" s="168"/>
      <c r="I959" s="168"/>
      <c r="J959" s="168"/>
      <c r="K959" s="168"/>
      <c r="L959" s="168"/>
      <c r="M959" s="168"/>
      <c r="N959" s="168"/>
      <c r="O959" s="168"/>
    </row>
    <row r="960" spans="8:15" x14ac:dyDescent="0.25">
      <c r="H960" s="168"/>
      <c r="I960" s="168"/>
      <c r="J960" s="168"/>
      <c r="K960" s="168"/>
      <c r="L960" s="168"/>
      <c r="M960" s="168"/>
      <c r="N960" s="168"/>
      <c r="O960" s="168"/>
    </row>
    <row r="961" spans="8:15" x14ac:dyDescent="0.25">
      <c r="H961" s="168"/>
      <c r="I961" s="168"/>
      <c r="J961" s="168"/>
      <c r="K961" s="168"/>
      <c r="L961" s="168"/>
      <c r="M961" s="168"/>
      <c r="N961" s="168"/>
      <c r="O961" s="168"/>
    </row>
    <row r="962" spans="8:15" x14ac:dyDescent="0.25">
      <c r="H962" s="168"/>
      <c r="I962" s="168"/>
      <c r="J962" s="168"/>
      <c r="K962" s="168"/>
      <c r="L962" s="168"/>
      <c r="M962" s="168"/>
      <c r="N962" s="168"/>
      <c r="O962" s="168"/>
    </row>
    <row r="963" spans="8:15" x14ac:dyDescent="0.25">
      <c r="H963" s="168"/>
      <c r="I963" s="168"/>
      <c r="J963" s="168"/>
      <c r="K963" s="168"/>
      <c r="L963" s="168"/>
      <c r="M963" s="168"/>
      <c r="N963" s="168"/>
      <c r="O963" s="168"/>
    </row>
    <row r="964" spans="8:15" x14ac:dyDescent="0.25">
      <c r="H964" s="168"/>
      <c r="I964" s="168"/>
      <c r="J964" s="168"/>
      <c r="K964" s="168"/>
      <c r="L964" s="168"/>
      <c r="M964" s="168"/>
      <c r="N964" s="168"/>
      <c r="O964" s="168"/>
    </row>
    <row r="965" spans="8:15" x14ac:dyDescent="0.25">
      <c r="H965" s="168"/>
      <c r="I965" s="168"/>
      <c r="J965" s="168"/>
      <c r="K965" s="168"/>
      <c r="L965" s="168"/>
      <c r="M965" s="168"/>
      <c r="N965" s="168"/>
      <c r="O965" s="168"/>
    </row>
    <row r="966" spans="8:15" x14ac:dyDescent="0.25">
      <c r="H966" s="168"/>
      <c r="I966" s="168"/>
      <c r="J966" s="168"/>
      <c r="K966" s="168"/>
      <c r="L966" s="168"/>
      <c r="M966" s="168"/>
      <c r="N966" s="168"/>
      <c r="O966" s="168"/>
    </row>
    <row r="967" spans="8:15" x14ac:dyDescent="0.25">
      <c r="H967" s="168"/>
      <c r="I967" s="168"/>
      <c r="J967" s="168"/>
      <c r="K967" s="168"/>
      <c r="L967" s="168"/>
      <c r="M967" s="168"/>
      <c r="N967" s="168"/>
      <c r="O967" s="168"/>
    </row>
    <row r="968" spans="8:15" x14ac:dyDescent="0.25">
      <c r="H968" s="168"/>
      <c r="I968" s="168"/>
      <c r="J968" s="168"/>
      <c r="K968" s="168"/>
      <c r="L968" s="168"/>
      <c r="M968" s="168"/>
      <c r="N968" s="168"/>
      <c r="O968" s="168"/>
    </row>
    <row r="969" spans="8:15" x14ac:dyDescent="0.25">
      <c r="H969" s="168"/>
      <c r="I969" s="168"/>
      <c r="J969" s="168"/>
      <c r="K969" s="168"/>
      <c r="L969" s="168"/>
      <c r="M969" s="168"/>
      <c r="N969" s="168"/>
      <c r="O969" s="168"/>
    </row>
    <row r="970" spans="8:15" x14ac:dyDescent="0.25">
      <c r="H970" s="168"/>
      <c r="I970" s="168"/>
      <c r="J970" s="168"/>
      <c r="K970" s="168"/>
      <c r="L970" s="168"/>
      <c r="M970" s="168"/>
      <c r="N970" s="168"/>
      <c r="O970" s="168"/>
    </row>
    <row r="971" spans="8:15" x14ac:dyDescent="0.25">
      <c r="H971" s="168"/>
      <c r="I971" s="168"/>
      <c r="J971" s="168"/>
      <c r="K971" s="168"/>
      <c r="L971" s="168"/>
      <c r="M971" s="168"/>
      <c r="N971" s="168"/>
      <c r="O971" s="168"/>
    </row>
    <row r="972" spans="8:15" x14ac:dyDescent="0.25">
      <c r="H972" s="168"/>
      <c r="I972" s="168"/>
      <c r="J972" s="168"/>
      <c r="K972" s="168"/>
      <c r="L972" s="168"/>
      <c r="M972" s="168"/>
      <c r="N972" s="168"/>
      <c r="O972" s="168"/>
    </row>
    <row r="973" spans="8:15" x14ac:dyDescent="0.25">
      <c r="H973" s="168"/>
      <c r="I973" s="168"/>
      <c r="J973" s="168"/>
      <c r="K973" s="168"/>
      <c r="L973" s="168"/>
      <c r="M973" s="168"/>
      <c r="N973" s="168"/>
      <c r="O973" s="168"/>
    </row>
    <row r="974" spans="8:15" x14ac:dyDescent="0.25">
      <c r="H974" s="168"/>
      <c r="I974" s="168"/>
      <c r="J974" s="168"/>
      <c r="K974" s="168"/>
      <c r="L974" s="168"/>
      <c r="M974" s="168"/>
      <c r="N974" s="168"/>
      <c r="O974" s="168"/>
    </row>
    <row r="975" spans="8:15" x14ac:dyDescent="0.25">
      <c r="H975" s="168"/>
      <c r="I975" s="168"/>
      <c r="J975" s="168"/>
      <c r="K975" s="168"/>
      <c r="L975" s="168"/>
      <c r="M975" s="168"/>
      <c r="N975" s="168"/>
      <c r="O975" s="168"/>
    </row>
    <row r="976" spans="8:15" x14ac:dyDescent="0.25">
      <c r="H976" s="168"/>
      <c r="I976" s="168"/>
      <c r="J976" s="168"/>
      <c r="K976" s="168"/>
      <c r="L976" s="168"/>
      <c r="M976" s="168"/>
      <c r="N976" s="168"/>
      <c r="O976" s="168"/>
    </row>
    <row r="977" spans="8:15" x14ac:dyDescent="0.25">
      <c r="H977" s="168"/>
      <c r="I977" s="168"/>
      <c r="J977" s="168"/>
      <c r="K977" s="168"/>
      <c r="L977" s="168"/>
      <c r="M977" s="168"/>
      <c r="N977" s="168"/>
      <c r="O977" s="168"/>
    </row>
    <row r="978" spans="8:15" x14ac:dyDescent="0.25">
      <c r="H978" s="168"/>
      <c r="I978" s="168"/>
      <c r="J978" s="168"/>
      <c r="K978" s="168"/>
      <c r="L978" s="168"/>
      <c r="M978" s="168"/>
      <c r="N978" s="168"/>
      <c r="O978" s="168"/>
    </row>
    <row r="979" spans="8:15" x14ac:dyDescent="0.25">
      <c r="H979" s="168"/>
      <c r="I979" s="168"/>
      <c r="J979" s="168"/>
      <c r="K979" s="168"/>
      <c r="L979" s="168"/>
      <c r="M979" s="168"/>
      <c r="N979" s="168"/>
      <c r="O979" s="168"/>
    </row>
    <row r="980" spans="8:15" x14ac:dyDescent="0.25">
      <c r="H980" s="168"/>
      <c r="I980" s="168"/>
      <c r="J980" s="168"/>
      <c r="K980" s="168"/>
      <c r="L980" s="168"/>
      <c r="M980" s="168"/>
      <c r="N980" s="168"/>
      <c r="O980" s="168"/>
    </row>
    <row r="981" spans="8:15" x14ac:dyDescent="0.25">
      <c r="H981" s="168"/>
      <c r="I981" s="168"/>
      <c r="J981" s="168"/>
      <c r="K981" s="168"/>
      <c r="L981" s="168"/>
      <c r="M981" s="168"/>
      <c r="N981" s="168"/>
      <c r="O981" s="168"/>
    </row>
    <row r="982" spans="8:15" x14ac:dyDescent="0.25">
      <c r="H982" s="168"/>
      <c r="I982" s="168"/>
      <c r="J982" s="168"/>
      <c r="K982" s="168"/>
      <c r="L982" s="168"/>
      <c r="M982" s="168"/>
      <c r="N982" s="168"/>
      <c r="O982" s="168"/>
    </row>
    <row r="983" spans="8:15" x14ac:dyDescent="0.25">
      <c r="H983" s="168"/>
      <c r="I983" s="168"/>
      <c r="J983" s="168"/>
      <c r="K983" s="168"/>
      <c r="L983" s="168"/>
      <c r="M983" s="168"/>
      <c r="N983" s="168"/>
      <c r="O983" s="168"/>
    </row>
    <row r="984" spans="8:15" x14ac:dyDescent="0.25">
      <c r="H984" s="168"/>
      <c r="I984" s="168"/>
      <c r="J984" s="168"/>
      <c r="K984" s="168"/>
      <c r="L984" s="168"/>
      <c r="M984" s="168"/>
      <c r="N984" s="168"/>
      <c r="O984" s="168"/>
    </row>
    <row r="985" spans="8:15" x14ac:dyDescent="0.25">
      <c r="H985" s="168"/>
      <c r="I985" s="168"/>
      <c r="J985" s="168"/>
      <c r="K985" s="168"/>
      <c r="L985" s="168"/>
      <c r="M985" s="168"/>
      <c r="N985" s="168"/>
      <c r="O985" s="168"/>
    </row>
    <row r="986" spans="8:15" x14ac:dyDescent="0.25">
      <c r="H986" s="168"/>
      <c r="I986" s="168"/>
      <c r="J986" s="168"/>
      <c r="K986" s="168"/>
      <c r="L986" s="168"/>
      <c r="M986" s="168"/>
      <c r="N986" s="168"/>
      <c r="O986" s="168"/>
    </row>
    <row r="987" spans="8:15" x14ac:dyDescent="0.25">
      <c r="H987" s="168"/>
      <c r="I987" s="168"/>
      <c r="J987" s="168"/>
      <c r="K987" s="168"/>
      <c r="L987" s="168"/>
      <c r="M987" s="168"/>
      <c r="N987" s="168"/>
      <c r="O987" s="168"/>
    </row>
    <row r="988" spans="8:15" x14ac:dyDescent="0.25">
      <c r="H988" s="168"/>
      <c r="I988" s="168"/>
      <c r="J988" s="168"/>
      <c r="K988" s="168"/>
      <c r="L988" s="168"/>
      <c r="M988" s="168"/>
      <c r="N988" s="168"/>
      <c r="O988" s="168"/>
    </row>
    <row r="989" spans="8:15" x14ac:dyDescent="0.25">
      <c r="H989" s="168"/>
      <c r="I989" s="168"/>
      <c r="J989" s="168"/>
      <c r="K989" s="168"/>
      <c r="L989" s="168"/>
      <c r="M989" s="168"/>
      <c r="N989" s="168"/>
      <c r="O989" s="168"/>
    </row>
    <row r="990" spans="8:15" x14ac:dyDescent="0.25">
      <c r="H990" s="168"/>
      <c r="I990" s="168"/>
      <c r="J990" s="168"/>
      <c r="K990" s="168"/>
      <c r="L990" s="168"/>
      <c r="M990" s="168"/>
      <c r="N990" s="168"/>
      <c r="O990" s="168"/>
    </row>
    <row r="991" spans="8:15" x14ac:dyDescent="0.25">
      <c r="H991" s="168"/>
      <c r="I991" s="168"/>
      <c r="J991" s="168"/>
      <c r="K991" s="168"/>
      <c r="L991" s="168"/>
      <c r="M991" s="168"/>
      <c r="N991" s="168"/>
      <c r="O991" s="168"/>
    </row>
    <row r="992" spans="8:15" x14ac:dyDescent="0.25">
      <c r="H992" s="168"/>
      <c r="I992" s="168"/>
      <c r="J992" s="168"/>
      <c r="K992" s="168"/>
      <c r="L992" s="168"/>
      <c r="M992" s="168"/>
      <c r="N992" s="168"/>
      <c r="O992" s="168"/>
    </row>
    <row r="993" spans="8:15" x14ac:dyDescent="0.25">
      <c r="H993" s="168"/>
      <c r="I993" s="168"/>
      <c r="J993" s="168"/>
      <c r="K993" s="168"/>
      <c r="L993" s="168"/>
      <c r="M993" s="168"/>
      <c r="N993" s="168"/>
      <c r="O993" s="168"/>
    </row>
    <row r="994" spans="8:15" x14ac:dyDescent="0.25">
      <c r="H994" s="168"/>
      <c r="I994" s="168"/>
      <c r="J994" s="168"/>
      <c r="K994" s="168"/>
      <c r="L994" s="168"/>
      <c r="M994" s="168"/>
      <c r="N994" s="168"/>
      <c r="O994" s="168"/>
    </row>
    <row r="995" spans="8:15" x14ac:dyDescent="0.25">
      <c r="H995" s="168"/>
      <c r="I995" s="168"/>
      <c r="J995" s="168"/>
      <c r="K995" s="168"/>
      <c r="L995" s="168"/>
      <c r="M995" s="168"/>
      <c r="N995" s="168"/>
      <c r="O995" s="168"/>
    </row>
    <row r="996" spans="8:15" x14ac:dyDescent="0.25">
      <c r="H996" s="168"/>
      <c r="I996" s="168"/>
      <c r="J996" s="168"/>
      <c r="K996" s="168"/>
      <c r="L996" s="168"/>
      <c r="M996" s="168"/>
      <c r="N996" s="168"/>
      <c r="O996" s="168"/>
    </row>
    <row r="997" spans="8:15" x14ac:dyDescent="0.25">
      <c r="H997" s="168"/>
      <c r="I997" s="168"/>
      <c r="J997" s="168"/>
      <c r="K997" s="168"/>
      <c r="L997" s="168"/>
      <c r="M997" s="168"/>
      <c r="N997" s="168"/>
      <c r="O997" s="168"/>
    </row>
    <row r="998" spans="8:15" x14ac:dyDescent="0.25">
      <c r="H998" s="168"/>
      <c r="I998" s="168"/>
      <c r="J998" s="168"/>
      <c r="K998" s="168"/>
      <c r="L998" s="168"/>
      <c r="M998" s="168"/>
      <c r="N998" s="168"/>
      <c r="O998" s="168"/>
    </row>
    <row r="999" spans="8:15" x14ac:dyDescent="0.25">
      <c r="H999" s="168"/>
      <c r="I999" s="168"/>
      <c r="J999" s="168"/>
      <c r="K999" s="168"/>
      <c r="L999" s="168"/>
      <c r="M999" s="168"/>
      <c r="N999" s="168"/>
      <c r="O999" s="168"/>
    </row>
    <row r="1000" spans="8:15" x14ac:dyDescent="0.25">
      <c r="H1000" s="168"/>
      <c r="I1000" s="168"/>
      <c r="J1000" s="168"/>
      <c r="K1000" s="168"/>
      <c r="L1000" s="168"/>
      <c r="M1000" s="168"/>
      <c r="N1000" s="168"/>
      <c r="O1000" s="168"/>
    </row>
    <row r="1001" spans="8:15" x14ac:dyDescent="0.25">
      <c r="H1001" s="168"/>
      <c r="I1001" s="168"/>
      <c r="J1001" s="168"/>
      <c r="K1001" s="168"/>
      <c r="L1001" s="168"/>
      <c r="M1001" s="168"/>
      <c r="N1001" s="168"/>
      <c r="O1001" s="168"/>
    </row>
    <row r="1002" spans="8:15" x14ac:dyDescent="0.25">
      <c r="H1002" s="168"/>
      <c r="I1002" s="168"/>
      <c r="J1002" s="168"/>
      <c r="K1002" s="168"/>
      <c r="L1002" s="168"/>
      <c r="M1002" s="168"/>
      <c r="N1002" s="168"/>
      <c r="O1002" s="168"/>
    </row>
    <row r="1003" spans="8:15" x14ac:dyDescent="0.25">
      <c r="H1003" s="168"/>
      <c r="I1003" s="168"/>
      <c r="J1003" s="168"/>
      <c r="K1003" s="168"/>
      <c r="L1003" s="168"/>
      <c r="M1003" s="168"/>
      <c r="N1003" s="168"/>
      <c r="O1003" s="168"/>
    </row>
    <row r="1004" spans="8:15" x14ac:dyDescent="0.25">
      <c r="H1004" s="168"/>
      <c r="I1004" s="168"/>
      <c r="J1004" s="168"/>
      <c r="K1004" s="168"/>
      <c r="L1004" s="168"/>
      <c r="M1004" s="168"/>
      <c r="N1004" s="168"/>
      <c r="O1004" s="168"/>
    </row>
    <row r="1005" spans="8:15" x14ac:dyDescent="0.25">
      <c r="H1005" s="168"/>
      <c r="I1005" s="168"/>
      <c r="J1005" s="168"/>
      <c r="K1005" s="168"/>
      <c r="L1005" s="168"/>
      <c r="M1005" s="168"/>
      <c r="N1005" s="168"/>
      <c r="O1005" s="168"/>
    </row>
    <row r="1006" spans="8:15" x14ac:dyDescent="0.25">
      <c r="H1006" s="168"/>
      <c r="I1006" s="168"/>
      <c r="J1006" s="168"/>
      <c r="K1006" s="168"/>
      <c r="L1006" s="168"/>
      <c r="M1006" s="168"/>
      <c r="N1006" s="168"/>
      <c r="O1006" s="168"/>
    </row>
    <row r="1007" spans="8:15" x14ac:dyDescent="0.25">
      <c r="H1007" s="168"/>
      <c r="I1007" s="168"/>
      <c r="J1007" s="168"/>
      <c r="K1007" s="168"/>
      <c r="L1007" s="168"/>
      <c r="M1007" s="168"/>
      <c r="N1007" s="168"/>
      <c r="O1007" s="168"/>
    </row>
    <row r="1008" spans="8:15" x14ac:dyDescent="0.25">
      <c r="H1008" s="168"/>
      <c r="I1008" s="168"/>
      <c r="J1008" s="168"/>
      <c r="K1008" s="168"/>
      <c r="L1008" s="168"/>
      <c r="M1008" s="168"/>
      <c r="N1008" s="168"/>
      <c r="O1008" s="168"/>
    </row>
    <row r="1009" spans="8:15" x14ac:dyDescent="0.25">
      <c r="H1009" s="168"/>
      <c r="I1009" s="168"/>
      <c r="J1009" s="168"/>
      <c r="K1009" s="168"/>
      <c r="L1009" s="168"/>
      <c r="M1009" s="168"/>
      <c r="N1009" s="168"/>
      <c r="O1009" s="168"/>
    </row>
    <row r="1010" spans="8:15" x14ac:dyDescent="0.25">
      <c r="H1010" s="168"/>
      <c r="I1010" s="168"/>
      <c r="J1010" s="168"/>
      <c r="K1010" s="168"/>
      <c r="L1010" s="168"/>
      <c r="M1010" s="168"/>
      <c r="N1010" s="168"/>
      <c r="O1010" s="168"/>
    </row>
    <row r="1011" spans="8:15" x14ac:dyDescent="0.25">
      <c r="H1011" s="168"/>
      <c r="I1011" s="168"/>
      <c r="J1011" s="168"/>
      <c r="K1011" s="168"/>
      <c r="L1011" s="168"/>
      <c r="M1011" s="168"/>
      <c r="N1011" s="168"/>
      <c r="O1011" s="168"/>
    </row>
    <row r="1012" spans="8:15" x14ac:dyDescent="0.25">
      <c r="H1012" s="168"/>
      <c r="I1012" s="168"/>
      <c r="J1012" s="168"/>
      <c r="K1012" s="168"/>
      <c r="L1012" s="168"/>
      <c r="M1012" s="168"/>
      <c r="N1012" s="168"/>
      <c r="O1012" s="168"/>
    </row>
    <row r="1013" spans="8:15" x14ac:dyDescent="0.25">
      <c r="H1013" s="168"/>
      <c r="I1013" s="168"/>
      <c r="J1013" s="168"/>
      <c r="K1013" s="168"/>
      <c r="L1013" s="168"/>
      <c r="M1013" s="168"/>
      <c r="N1013" s="168"/>
      <c r="O1013" s="168"/>
    </row>
    <row r="1014" spans="8:15" x14ac:dyDescent="0.25">
      <c r="H1014" s="168"/>
      <c r="I1014" s="168"/>
      <c r="J1014" s="168"/>
      <c r="K1014" s="168"/>
      <c r="L1014" s="168"/>
      <c r="M1014" s="168"/>
      <c r="N1014" s="168"/>
      <c r="O1014" s="168"/>
    </row>
    <row r="1015" spans="8:15" x14ac:dyDescent="0.25">
      <c r="H1015" s="168"/>
      <c r="I1015" s="168"/>
      <c r="J1015" s="168"/>
      <c r="K1015" s="168"/>
      <c r="L1015" s="168"/>
      <c r="M1015" s="168"/>
      <c r="N1015" s="168"/>
      <c r="O1015" s="168"/>
    </row>
    <row r="1016" spans="8:15" x14ac:dyDescent="0.25">
      <c r="H1016" s="168"/>
      <c r="I1016" s="168"/>
      <c r="J1016" s="168"/>
      <c r="K1016" s="168"/>
      <c r="L1016" s="168"/>
      <c r="M1016" s="168"/>
      <c r="N1016" s="168"/>
      <c r="O1016" s="168"/>
    </row>
    <row r="1017" spans="8:15" x14ac:dyDescent="0.25">
      <c r="H1017" s="168"/>
      <c r="I1017" s="168"/>
      <c r="J1017" s="168"/>
      <c r="K1017" s="168"/>
      <c r="L1017" s="168"/>
      <c r="M1017" s="168"/>
      <c r="N1017" s="168"/>
      <c r="O1017" s="168"/>
    </row>
    <row r="1018" spans="8:15" x14ac:dyDescent="0.25">
      <c r="H1018" s="168"/>
      <c r="I1018" s="168"/>
      <c r="J1018" s="168"/>
      <c r="K1018" s="168"/>
      <c r="L1018" s="168"/>
      <c r="M1018" s="168"/>
      <c r="N1018" s="168"/>
      <c r="O1018" s="168"/>
    </row>
    <row r="1019" spans="8:15" x14ac:dyDescent="0.25">
      <c r="H1019" s="168"/>
      <c r="I1019" s="168"/>
      <c r="J1019" s="168"/>
      <c r="K1019" s="168"/>
      <c r="L1019" s="168"/>
      <c r="M1019" s="168"/>
      <c r="N1019" s="168"/>
      <c r="O1019" s="168"/>
    </row>
    <row r="1020" spans="8:15" x14ac:dyDescent="0.25">
      <c r="H1020" s="168"/>
      <c r="I1020" s="168"/>
      <c r="J1020" s="168"/>
      <c r="K1020" s="168"/>
      <c r="L1020" s="168"/>
      <c r="M1020" s="168"/>
      <c r="N1020" s="168"/>
      <c r="O1020" s="168"/>
    </row>
    <row r="1021" spans="8:15" x14ac:dyDescent="0.25">
      <c r="H1021" s="168"/>
      <c r="I1021" s="168"/>
      <c r="J1021" s="168"/>
      <c r="K1021" s="168"/>
      <c r="L1021" s="168"/>
      <c r="M1021" s="168"/>
      <c r="N1021" s="168"/>
      <c r="O1021" s="168"/>
    </row>
    <row r="1022" spans="8:15" x14ac:dyDescent="0.25">
      <c r="H1022" s="168"/>
      <c r="I1022" s="168"/>
      <c r="J1022" s="168"/>
      <c r="K1022" s="168"/>
      <c r="L1022" s="168"/>
      <c r="M1022" s="168"/>
      <c r="N1022" s="168"/>
      <c r="O1022" s="168"/>
    </row>
    <row r="1023" spans="8:15" x14ac:dyDescent="0.25">
      <c r="H1023" s="168"/>
      <c r="I1023" s="168"/>
      <c r="J1023" s="168"/>
      <c r="K1023" s="168"/>
      <c r="L1023" s="168"/>
      <c r="M1023" s="168"/>
      <c r="N1023" s="168"/>
      <c r="O1023" s="168"/>
    </row>
    <row r="1024" spans="8:15" x14ac:dyDescent="0.25">
      <c r="H1024" s="168"/>
      <c r="I1024" s="168"/>
      <c r="J1024" s="168"/>
      <c r="K1024" s="168"/>
      <c r="L1024" s="168"/>
      <c r="M1024" s="168"/>
      <c r="N1024" s="168"/>
      <c r="O1024" s="168"/>
    </row>
    <row r="1025" spans="8:15" x14ac:dyDescent="0.25">
      <c r="H1025" s="168"/>
      <c r="I1025" s="168"/>
      <c r="J1025" s="168"/>
      <c r="K1025" s="168"/>
      <c r="L1025" s="168"/>
      <c r="M1025" s="168"/>
      <c r="N1025" s="168"/>
      <c r="O1025" s="168"/>
    </row>
    <row r="1026" spans="8:15" x14ac:dyDescent="0.25">
      <c r="H1026" s="168"/>
      <c r="I1026" s="168"/>
      <c r="J1026" s="168"/>
      <c r="K1026" s="168"/>
      <c r="L1026" s="168"/>
      <c r="M1026" s="168"/>
      <c r="N1026" s="168"/>
      <c r="O1026" s="168"/>
    </row>
    <row r="1027" spans="8:15" x14ac:dyDescent="0.25">
      <c r="H1027" s="168"/>
      <c r="I1027" s="168"/>
      <c r="J1027" s="168"/>
      <c r="K1027" s="168"/>
      <c r="L1027" s="168"/>
      <c r="M1027" s="168"/>
      <c r="N1027" s="168"/>
      <c r="O1027" s="168"/>
    </row>
    <row r="1028" spans="8:15" x14ac:dyDescent="0.25">
      <c r="H1028" s="168"/>
      <c r="I1028" s="168"/>
      <c r="J1028" s="168"/>
      <c r="K1028" s="168"/>
      <c r="L1028" s="168"/>
      <c r="M1028" s="168"/>
      <c r="N1028" s="168"/>
      <c r="O1028" s="168"/>
    </row>
    <row r="1029" spans="8:15" x14ac:dyDescent="0.25">
      <c r="H1029" s="168"/>
      <c r="I1029" s="168"/>
      <c r="J1029" s="168"/>
      <c r="K1029" s="168"/>
      <c r="L1029" s="168"/>
      <c r="M1029" s="168"/>
      <c r="N1029" s="168"/>
      <c r="O1029" s="168"/>
    </row>
    <row r="1030" spans="8:15" x14ac:dyDescent="0.25">
      <c r="H1030" s="168"/>
      <c r="I1030" s="168"/>
      <c r="J1030" s="168"/>
      <c r="K1030" s="168"/>
      <c r="L1030" s="168"/>
      <c r="M1030" s="168"/>
      <c r="N1030" s="168"/>
      <c r="O1030" s="168"/>
    </row>
    <row r="1031" spans="8:15" x14ac:dyDescent="0.25">
      <c r="H1031" s="168"/>
      <c r="I1031" s="168"/>
      <c r="J1031" s="168"/>
      <c r="K1031" s="168"/>
      <c r="L1031" s="168"/>
      <c r="M1031" s="168"/>
      <c r="N1031" s="168"/>
      <c r="O1031" s="168"/>
    </row>
    <row r="1032" spans="8:15" x14ac:dyDescent="0.25">
      <c r="H1032" s="168"/>
      <c r="I1032" s="168"/>
      <c r="J1032" s="168"/>
      <c r="K1032" s="168"/>
      <c r="L1032" s="168"/>
      <c r="M1032" s="168"/>
      <c r="N1032" s="168"/>
      <c r="O1032" s="168"/>
    </row>
    <row r="1033" spans="8:15" x14ac:dyDescent="0.25">
      <c r="H1033" s="168"/>
      <c r="I1033" s="168"/>
      <c r="J1033" s="168"/>
      <c r="K1033" s="168"/>
      <c r="L1033" s="168"/>
      <c r="M1033" s="168"/>
      <c r="N1033" s="168"/>
      <c r="O1033" s="168"/>
    </row>
    <row r="1034" spans="8:15" x14ac:dyDescent="0.25">
      <c r="H1034" s="168"/>
      <c r="I1034" s="168"/>
      <c r="J1034" s="168"/>
      <c r="K1034" s="168"/>
      <c r="L1034" s="168"/>
      <c r="M1034" s="168"/>
      <c r="N1034" s="168"/>
      <c r="O1034" s="168"/>
    </row>
    <row r="1035" spans="8:15" x14ac:dyDescent="0.25">
      <c r="H1035" s="168"/>
      <c r="I1035" s="168"/>
      <c r="J1035" s="168"/>
      <c r="K1035" s="168"/>
      <c r="L1035" s="168"/>
      <c r="M1035" s="168"/>
      <c r="N1035" s="168"/>
      <c r="O1035" s="168"/>
    </row>
    <row r="1036" spans="8:15" x14ac:dyDescent="0.25">
      <c r="H1036" s="168"/>
      <c r="I1036" s="168"/>
      <c r="J1036" s="168"/>
      <c r="K1036" s="168"/>
      <c r="L1036" s="168"/>
      <c r="M1036" s="168"/>
      <c r="N1036" s="168"/>
      <c r="O1036" s="168"/>
    </row>
    <row r="1037" spans="8:15" x14ac:dyDescent="0.25">
      <c r="H1037" s="168"/>
      <c r="I1037" s="168"/>
      <c r="J1037" s="168"/>
      <c r="K1037" s="168"/>
      <c r="L1037" s="168"/>
      <c r="M1037" s="168"/>
      <c r="N1037" s="168"/>
      <c r="O1037" s="168"/>
    </row>
    <row r="1038" spans="8:15" x14ac:dyDescent="0.25">
      <c r="H1038" s="168"/>
      <c r="I1038" s="168"/>
      <c r="J1038" s="168"/>
      <c r="K1038" s="168"/>
      <c r="L1038" s="168"/>
      <c r="M1038" s="168"/>
      <c r="N1038" s="168"/>
      <c r="O1038" s="168"/>
    </row>
    <row r="1039" spans="8:15" x14ac:dyDescent="0.25">
      <c r="H1039" s="168"/>
      <c r="I1039" s="168"/>
      <c r="J1039" s="168"/>
      <c r="K1039" s="168"/>
      <c r="L1039" s="168"/>
      <c r="M1039" s="168"/>
      <c r="N1039" s="168"/>
      <c r="O1039" s="168"/>
    </row>
    <row r="1040" spans="8:15" x14ac:dyDescent="0.25">
      <c r="H1040" s="168"/>
      <c r="I1040" s="168"/>
      <c r="J1040" s="168"/>
      <c r="K1040" s="168"/>
      <c r="L1040" s="168"/>
      <c r="M1040" s="168"/>
      <c r="N1040" s="168"/>
      <c r="O1040" s="168"/>
    </row>
    <row r="1041" spans="8:15" x14ac:dyDescent="0.25">
      <c r="H1041" s="168"/>
      <c r="I1041" s="168"/>
      <c r="J1041" s="168"/>
      <c r="K1041" s="168"/>
      <c r="L1041" s="168"/>
      <c r="M1041" s="168"/>
      <c r="N1041" s="168"/>
      <c r="O1041" s="168"/>
    </row>
    <row r="1042" spans="8:15" x14ac:dyDescent="0.25">
      <c r="H1042" s="168"/>
      <c r="I1042" s="168"/>
      <c r="J1042" s="168"/>
      <c r="K1042" s="168"/>
      <c r="L1042" s="168"/>
      <c r="M1042" s="168"/>
      <c r="N1042" s="168"/>
      <c r="O1042" s="168"/>
    </row>
    <row r="1043" spans="8:15" x14ac:dyDescent="0.25">
      <c r="H1043" s="168"/>
      <c r="I1043" s="168"/>
      <c r="J1043" s="168"/>
      <c r="K1043" s="168"/>
      <c r="L1043" s="168"/>
      <c r="M1043" s="168"/>
      <c r="N1043" s="168"/>
      <c r="O1043" s="168"/>
    </row>
    <row r="1044" spans="8:15" x14ac:dyDescent="0.25">
      <c r="H1044" s="168"/>
      <c r="I1044" s="168"/>
      <c r="J1044" s="168"/>
      <c r="K1044" s="168"/>
      <c r="L1044" s="168"/>
      <c r="M1044" s="168"/>
      <c r="N1044" s="168"/>
      <c r="O1044" s="168"/>
    </row>
    <row r="1045" spans="8:15" x14ac:dyDescent="0.25">
      <c r="H1045" s="168"/>
      <c r="I1045" s="168"/>
      <c r="J1045" s="168"/>
      <c r="K1045" s="168"/>
      <c r="L1045" s="168"/>
      <c r="M1045" s="168"/>
      <c r="N1045" s="168"/>
      <c r="O1045" s="168"/>
    </row>
    <row r="1046" spans="8:15" x14ac:dyDescent="0.25">
      <c r="H1046" s="168"/>
      <c r="I1046" s="168"/>
      <c r="J1046" s="168"/>
      <c r="K1046" s="168"/>
      <c r="L1046" s="168"/>
      <c r="M1046" s="168"/>
      <c r="N1046" s="168"/>
      <c r="O1046" s="168"/>
    </row>
    <row r="1047" spans="8:15" x14ac:dyDescent="0.25">
      <c r="H1047" s="168"/>
      <c r="I1047" s="168"/>
      <c r="J1047" s="168"/>
      <c r="K1047" s="168"/>
      <c r="L1047" s="168"/>
      <c r="M1047" s="168"/>
      <c r="N1047" s="168"/>
      <c r="O1047" s="168"/>
    </row>
    <row r="1048" spans="8:15" x14ac:dyDescent="0.25">
      <c r="H1048" s="168"/>
      <c r="I1048" s="168"/>
      <c r="J1048" s="168"/>
      <c r="K1048" s="168"/>
      <c r="L1048" s="168"/>
      <c r="M1048" s="168"/>
      <c r="N1048" s="168"/>
      <c r="O1048" s="168"/>
    </row>
    <row r="1049" spans="8:15" x14ac:dyDescent="0.25">
      <c r="H1049" s="168"/>
      <c r="I1049" s="168"/>
      <c r="J1049" s="168"/>
      <c r="K1049" s="168"/>
      <c r="L1049" s="168"/>
      <c r="M1049" s="168"/>
      <c r="N1049" s="168"/>
      <c r="O1049" s="168"/>
    </row>
    <row r="1050" spans="8:15" x14ac:dyDescent="0.25">
      <c r="H1050" s="168"/>
      <c r="I1050" s="168"/>
      <c r="J1050" s="168"/>
      <c r="K1050" s="168"/>
      <c r="L1050" s="168"/>
      <c r="M1050" s="168"/>
      <c r="N1050" s="168"/>
      <c r="O1050" s="168"/>
    </row>
    <row r="1051" spans="8:15" x14ac:dyDescent="0.25">
      <c r="H1051" s="168"/>
      <c r="I1051" s="168"/>
      <c r="J1051" s="168"/>
      <c r="K1051" s="168"/>
      <c r="L1051" s="168"/>
      <c r="M1051" s="168"/>
      <c r="N1051" s="168"/>
      <c r="O1051" s="168"/>
    </row>
    <row r="1052" spans="8:15" x14ac:dyDescent="0.25">
      <c r="H1052" s="168"/>
      <c r="I1052" s="168"/>
      <c r="J1052" s="168"/>
      <c r="K1052" s="168"/>
      <c r="L1052" s="168"/>
      <c r="M1052" s="168"/>
      <c r="N1052" s="168"/>
      <c r="O1052" s="168"/>
    </row>
    <row r="1053" spans="8:15" x14ac:dyDescent="0.25">
      <c r="H1053" s="168"/>
      <c r="I1053" s="168"/>
      <c r="J1053" s="168"/>
      <c r="K1053" s="168"/>
      <c r="L1053" s="168"/>
      <c r="M1053" s="168"/>
      <c r="N1053" s="168"/>
      <c r="O1053" s="168"/>
    </row>
    <row r="1054" spans="8:15" x14ac:dyDescent="0.25">
      <c r="H1054" s="168"/>
      <c r="I1054" s="168"/>
      <c r="J1054" s="168"/>
      <c r="K1054" s="168"/>
      <c r="L1054" s="168"/>
      <c r="M1054" s="168"/>
      <c r="N1054" s="168"/>
      <c r="O1054" s="168"/>
    </row>
    <row r="1055" spans="8:15" x14ac:dyDescent="0.25">
      <c r="H1055" s="168"/>
      <c r="I1055" s="168"/>
      <c r="J1055" s="168"/>
      <c r="K1055" s="168"/>
      <c r="L1055" s="168"/>
      <c r="M1055" s="168"/>
      <c r="N1055" s="168"/>
      <c r="O1055" s="168"/>
    </row>
    <row r="1056" spans="8:15" x14ac:dyDescent="0.25">
      <c r="H1056" s="168"/>
      <c r="I1056" s="168"/>
      <c r="J1056" s="168"/>
      <c r="K1056" s="168"/>
      <c r="L1056" s="168"/>
      <c r="M1056" s="168"/>
      <c r="N1056" s="168"/>
      <c r="O1056" s="168"/>
    </row>
    <row r="1057" spans="8:15" x14ac:dyDescent="0.25">
      <c r="H1057" s="168"/>
      <c r="I1057" s="168"/>
      <c r="J1057" s="168"/>
      <c r="K1057" s="168"/>
      <c r="L1057" s="168"/>
      <c r="M1057" s="168"/>
      <c r="N1057" s="168"/>
      <c r="O1057" s="168"/>
    </row>
    <row r="1058" spans="8:15" x14ac:dyDescent="0.25">
      <c r="H1058" s="168"/>
      <c r="I1058" s="168"/>
      <c r="J1058" s="168"/>
      <c r="K1058" s="168"/>
      <c r="L1058" s="168"/>
      <c r="M1058" s="168"/>
      <c r="N1058" s="168"/>
      <c r="O1058" s="168"/>
    </row>
    <row r="1059" spans="8:15" x14ac:dyDescent="0.25">
      <c r="H1059" s="168"/>
      <c r="I1059" s="168"/>
      <c r="J1059" s="168"/>
      <c r="K1059" s="168"/>
      <c r="L1059" s="168"/>
      <c r="M1059" s="168"/>
      <c r="N1059" s="168"/>
      <c r="O1059" s="168"/>
    </row>
    <row r="1060" spans="8:15" x14ac:dyDescent="0.25">
      <c r="H1060" s="168"/>
      <c r="I1060" s="168"/>
      <c r="J1060" s="168"/>
      <c r="K1060" s="168"/>
      <c r="L1060" s="168"/>
      <c r="M1060" s="168"/>
      <c r="N1060" s="168"/>
      <c r="O1060" s="168"/>
    </row>
    <row r="1061" spans="8:15" x14ac:dyDescent="0.25">
      <c r="H1061" s="168"/>
      <c r="I1061" s="168"/>
      <c r="J1061" s="168"/>
      <c r="K1061" s="168"/>
      <c r="L1061" s="168"/>
      <c r="M1061" s="168"/>
      <c r="N1061" s="168"/>
      <c r="O1061" s="168"/>
    </row>
    <row r="1062" spans="8:15" x14ac:dyDescent="0.25">
      <c r="H1062" s="168"/>
      <c r="I1062" s="168"/>
      <c r="J1062" s="168"/>
      <c r="K1062" s="168"/>
      <c r="L1062" s="168"/>
      <c r="M1062" s="168"/>
      <c r="N1062" s="168"/>
      <c r="O1062" s="168"/>
    </row>
    <row r="1063" spans="8:15" x14ac:dyDescent="0.25">
      <c r="H1063" s="168"/>
      <c r="I1063" s="168"/>
      <c r="J1063" s="168"/>
      <c r="K1063" s="168"/>
      <c r="L1063" s="168"/>
      <c r="M1063" s="168"/>
      <c r="N1063" s="168"/>
      <c r="O1063" s="168"/>
    </row>
    <row r="1064" spans="8:15" x14ac:dyDescent="0.25">
      <c r="H1064" s="168"/>
      <c r="I1064" s="168"/>
      <c r="J1064" s="168"/>
      <c r="K1064" s="168"/>
      <c r="L1064" s="168"/>
      <c r="M1064" s="168"/>
      <c r="N1064" s="168"/>
      <c r="O1064" s="168"/>
    </row>
    <row r="1065" spans="8:15" x14ac:dyDescent="0.25">
      <c r="H1065" s="168"/>
      <c r="I1065" s="168"/>
      <c r="J1065" s="168"/>
      <c r="K1065" s="168"/>
      <c r="L1065" s="168"/>
      <c r="M1065" s="168"/>
      <c r="N1065" s="168"/>
      <c r="O1065" s="168"/>
    </row>
    <row r="1066" spans="8:15" x14ac:dyDescent="0.25">
      <c r="H1066" s="168"/>
      <c r="I1066" s="168"/>
      <c r="J1066" s="168"/>
      <c r="K1066" s="168"/>
      <c r="L1066" s="168"/>
      <c r="M1066" s="168"/>
      <c r="N1066" s="168"/>
      <c r="O1066" s="168"/>
    </row>
    <row r="1067" spans="8:15" x14ac:dyDescent="0.25">
      <c r="H1067" s="168"/>
      <c r="I1067" s="168"/>
      <c r="J1067" s="168"/>
      <c r="K1067" s="168"/>
      <c r="L1067" s="168"/>
      <c r="M1067" s="168"/>
      <c r="N1067" s="168"/>
      <c r="O1067" s="168"/>
    </row>
    <row r="1068" spans="8:15" x14ac:dyDescent="0.25">
      <c r="H1068" s="168"/>
      <c r="I1068" s="168"/>
      <c r="J1068" s="168"/>
      <c r="K1068" s="168"/>
      <c r="L1068" s="168"/>
      <c r="M1068" s="168"/>
      <c r="N1068" s="168"/>
      <c r="O1068" s="168"/>
    </row>
    <row r="1069" spans="8:15" x14ac:dyDescent="0.25">
      <c r="H1069" s="168"/>
      <c r="I1069" s="168"/>
      <c r="J1069" s="168"/>
      <c r="K1069" s="168"/>
      <c r="L1069" s="168"/>
      <c r="M1069" s="168"/>
      <c r="N1069" s="168"/>
      <c r="O1069" s="168"/>
    </row>
    <row r="1070" spans="8:15" x14ac:dyDescent="0.25">
      <c r="H1070" s="168"/>
      <c r="I1070" s="168"/>
      <c r="J1070" s="168"/>
      <c r="K1070" s="168"/>
      <c r="L1070" s="168"/>
      <c r="M1070" s="168"/>
      <c r="N1070" s="168"/>
      <c r="O1070" s="168"/>
    </row>
    <row r="1071" spans="8:15" x14ac:dyDescent="0.25">
      <c r="H1071" s="168"/>
      <c r="I1071" s="168"/>
      <c r="J1071" s="168"/>
      <c r="K1071" s="168"/>
      <c r="L1071" s="168"/>
      <c r="M1071" s="168"/>
      <c r="N1071" s="168"/>
      <c r="O1071" s="168"/>
    </row>
    <row r="1072" spans="8:15" x14ac:dyDescent="0.25">
      <c r="H1072" s="168"/>
      <c r="I1072" s="168"/>
      <c r="J1072" s="168"/>
      <c r="K1072" s="168"/>
      <c r="L1072" s="168"/>
      <c r="M1072" s="168"/>
      <c r="N1072" s="168"/>
      <c r="O1072" s="168"/>
    </row>
    <row r="1073" spans="8:15" x14ac:dyDescent="0.25">
      <c r="H1073" s="168"/>
      <c r="I1073" s="168"/>
      <c r="J1073" s="168"/>
      <c r="K1073" s="168"/>
      <c r="L1073" s="168"/>
      <c r="M1073" s="168"/>
      <c r="N1073" s="168"/>
      <c r="O1073" s="168"/>
    </row>
    <row r="1074" spans="8:15" x14ac:dyDescent="0.25">
      <c r="H1074" s="168"/>
      <c r="I1074" s="168"/>
      <c r="J1074" s="168"/>
      <c r="K1074" s="168"/>
      <c r="L1074" s="168"/>
      <c r="M1074" s="168"/>
      <c r="N1074" s="168"/>
      <c r="O1074" s="168"/>
    </row>
    <row r="1075" spans="8:15" x14ac:dyDescent="0.25">
      <c r="H1075" s="168"/>
      <c r="I1075" s="168"/>
      <c r="J1075" s="168"/>
      <c r="K1075" s="168"/>
      <c r="L1075" s="168"/>
      <c r="M1075" s="168"/>
      <c r="N1075" s="168"/>
      <c r="O1075" s="168"/>
    </row>
    <row r="1076" spans="8:15" x14ac:dyDescent="0.25">
      <c r="H1076" s="168"/>
      <c r="I1076" s="168"/>
      <c r="J1076" s="168"/>
      <c r="K1076" s="168"/>
      <c r="L1076" s="168"/>
      <c r="M1076" s="168"/>
      <c r="N1076" s="168"/>
      <c r="O1076" s="168"/>
    </row>
    <row r="1077" spans="8:15" x14ac:dyDescent="0.25">
      <c r="H1077" s="168"/>
      <c r="I1077" s="168"/>
      <c r="J1077" s="168"/>
      <c r="K1077" s="168"/>
      <c r="L1077" s="168"/>
      <c r="M1077" s="168"/>
      <c r="N1077" s="168"/>
      <c r="O1077" s="168"/>
    </row>
    <row r="1078" spans="8:15" x14ac:dyDescent="0.25">
      <c r="H1078" s="168"/>
      <c r="I1078" s="168"/>
      <c r="J1078" s="168"/>
      <c r="K1078" s="168"/>
      <c r="L1078" s="168"/>
      <c r="M1078" s="168"/>
      <c r="N1078" s="168"/>
      <c r="O1078" s="168"/>
    </row>
    <row r="1079" spans="8:15" x14ac:dyDescent="0.25">
      <c r="H1079" s="168"/>
      <c r="I1079" s="168"/>
      <c r="J1079" s="168"/>
      <c r="K1079" s="168"/>
      <c r="L1079" s="168"/>
      <c r="M1079" s="168"/>
      <c r="N1079" s="168"/>
      <c r="O1079" s="168"/>
    </row>
    <row r="1080" spans="8:15" x14ac:dyDescent="0.25">
      <c r="H1080" s="168"/>
      <c r="I1080" s="168"/>
      <c r="J1080" s="168"/>
      <c r="K1080" s="168"/>
      <c r="L1080" s="168"/>
      <c r="M1080" s="168"/>
      <c r="N1080" s="168"/>
      <c r="O1080" s="168"/>
    </row>
    <row r="1081" spans="8:15" x14ac:dyDescent="0.25">
      <c r="H1081" s="168"/>
      <c r="I1081" s="168"/>
      <c r="J1081" s="168"/>
      <c r="K1081" s="168"/>
      <c r="L1081" s="168"/>
      <c r="M1081" s="168"/>
      <c r="N1081" s="168"/>
      <c r="O1081" s="168"/>
    </row>
    <row r="1082" spans="8:15" x14ac:dyDescent="0.25">
      <c r="H1082" s="168"/>
      <c r="I1082" s="168"/>
      <c r="J1082" s="168"/>
      <c r="K1082" s="168"/>
      <c r="L1082" s="168"/>
      <c r="M1082" s="168"/>
      <c r="N1082" s="168"/>
      <c r="O1082" s="168"/>
    </row>
    <row r="1083" spans="8:15" x14ac:dyDescent="0.25">
      <c r="H1083" s="168"/>
      <c r="I1083" s="168"/>
      <c r="J1083" s="168"/>
      <c r="K1083" s="168"/>
      <c r="L1083" s="168"/>
      <c r="M1083" s="168"/>
      <c r="N1083" s="168"/>
      <c r="O1083" s="168"/>
    </row>
    <row r="1084" spans="8:15" x14ac:dyDescent="0.25">
      <c r="H1084" s="168"/>
      <c r="I1084" s="168"/>
      <c r="J1084" s="168"/>
      <c r="K1084" s="168"/>
      <c r="L1084" s="168"/>
      <c r="M1084" s="168"/>
      <c r="N1084" s="168"/>
      <c r="O1084" s="168"/>
    </row>
    <row r="1085" spans="8:15" x14ac:dyDescent="0.25">
      <c r="H1085" s="168"/>
      <c r="I1085" s="168"/>
      <c r="J1085" s="168"/>
      <c r="K1085" s="168"/>
      <c r="L1085" s="168"/>
      <c r="M1085" s="168"/>
      <c r="N1085" s="168"/>
      <c r="O1085" s="168"/>
    </row>
    <row r="1086" spans="8:15" x14ac:dyDescent="0.25">
      <c r="H1086" s="168"/>
      <c r="I1086" s="168"/>
      <c r="J1086" s="168"/>
      <c r="K1086" s="168"/>
      <c r="L1086" s="168"/>
      <c r="M1086" s="168"/>
      <c r="N1086" s="168"/>
      <c r="O1086" s="168"/>
    </row>
    <row r="1087" spans="8:15" x14ac:dyDescent="0.25">
      <c r="H1087" s="168"/>
      <c r="I1087" s="168"/>
      <c r="J1087" s="168"/>
      <c r="K1087" s="168"/>
      <c r="L1087" s="168"/>
      <c r="M1087" s="168"/>
      <c r="N1087" s="168"/>
      <c r="O1087" s="168"/>
    </row>
    <row r="1088" spans="8:15" x14ac:dyDescent="0.25">
      <c r="H1088" s="168"/>
      <c r="I1088" s="168"/>
      <c r="J1088" s="168"/>
      <c r="K1088" s="168"/>
      <c r="L1088" s="168"/>
      <c r="M1088" s="168"/>
      <c r="N1088" s="168"/>
      <c r="O1088" s="168"/>
    </row>
    <row r="1089" spans="8:15" x14ac:dyDescent="0.25">
      <c r="H1089" s="168"/>
      <c r="I1089" s="168"/>
      <c r="J1089" s="168"/>
      <c r="K1089" s="168"/>
      <c r="L1089" s="168"/>
      <c r="M1089" s="168"/>
      <c r="N1089" s="168"/>
      <c r="O1089" s="168"/>
    </row>
    <row r="1090" spans="8:15" x14ac:dyDescent="0.25">
      <c r="H1090" s="168"/>
      <c r="I1090" s="168"/>
      <c r="J1090" s="168"/>
      <c r="K1090" s="168"/>
      <c r="L1090" s="168"/>
      <c r="M1090" s="168"/>
      <c r="N1090" s="168"/>
      <c r="O1090" s="168"/>
    </row>
    <row r="1091" spans="8:15" x14ac:dyDescent="0.25">
      <c r="H1091" s="168"/>
      <c r="I1091" s="168"/>
      <c r="J1091" s="168"/>
      <c r="K1091" s="168"/>
      <c r="L1091" s="168"/>
      <c r="M1091" s="168"/>
      <c r="N1091" s="168"/>
      <c r="O1091" s="168"/>
    </row>
    <row r="1092" spans="8:15" x14ac:dyDescent="0.25">
      <c r="H1092" s="168"/>
      <c r="I1092" s="168"/>
      <c r="J1092" s="168"/>
      <c r="K1092" s="168"/>
      <c r="L1092" s="168"/>
      <c r="M1092" s="168"/>
      <c r="N1092" s="168"/>
      <c r="O1092" s="168"/>
    </row>
    <row r="1093" spans="8:15" x14ac:dyDescent="0.25">
      <c r="H1093" s="168"/>
      <c r="I1093" s="168"/>
      <c r="J1093" s="168"/>
      <c r="K1093" s="168"/>
      <c r="L1093" s="168"/>
      <c r="M1093" s="168"/>
      <c r="N1093" s="168"/>
      <c r="O1093" s="168"/>
    </row>
    <row r="1094" spans="8:15" x14ac:dyDescent="0.25">
      <c r="H1094" s="168"/>
      <c r="I1094" s="168"/>
      <c r="J1094" s="168"/>
      <c r="K1094" s="168"/>
      <c r="L1094" s="168"/>
      <c r="M1094" s="168"/>
      <c r="N1094" s="168"/>
      <c r="O1094" s="168"/>
    </row>
    <row r="1095" spans="8:15" x14ac:dyDescent="0.25">
      <c r="H1095" s="168"/>
      <c r="I1095" s="168"/>
      <c r="J1095" s="168"/>
      <c r="K1095" s="168"/>
      <c r="L1095" s="168"/>
      <c r="M1095" s="168"/>
      <c r="N1095" s="168"/>
      <c r="O1095" s="168"/>
    </row>
    <row r="1096" spans="8:15" x14ac:dyDescent="0.25">
      <c r="H1096" s="168"/>
      <c r="I1096" s="168"/>
      <c r="J1096" s="168"/>
      <c r="K1096" s="168"/>
      <c r="L1096" s="168"/>
      <c r="M1096" s="168"/>
      <c r="N1096" s="168"/>
      <c r="O1096" s="168"/>
    </row>
    <row r="1097" spans="8:15" x14ac:dyDescent="0.25">
      <c r="H1097" s="168"/>
      <c r="I1097" s="168"/>
      <c r="J1097" s="168"/>
      <c r="K1097" s="168"/>
      <c r="L1097" s="168"/>
      <c r="M1097" s="168"/>
      <c r="N1097" s="168"/>
      <c r="O1097" s="168"/>
    </row>
    <row r="1098" spans="8:15" x14ac:dyDescent="0.25">
      <c r="H1098" s="168"/>
      <c r="I1098" s="168"/>
      <c r="J1098" s="168"/>
      <c r="K1098" s="168"/>
      <c r="L1098" s="168"/>
      <c r="M1098" s="168"/>
      <c r="N1098" s="168"/>
      <c r="O1098" s="168"/>
    </row>
    <row r="1099" spans="8:15" x14ac:dyDescent="0.25">
      <c r="H1099" s="168"/>
      <c r="I1099" s="168"/>
      <c r="J1099" s="168"/>
      <c r="K1099" s="168"/>
      <c r="L1099" s="168"/>
      <c r="M1099" s="168"/>
      <c r="N1099" s="168"/>
      <c r="O1099" s="168"/>
    </row>
    <row r="1100" spans="8:15" x14ac:dyDescent="0.25">
      <c r="H1100" s="168"/>
      <c r="I1100" s="168"/>
      <c r="J1100" s="168"/>
      <c r="K1100" s="168"/>
      <c r="L1100" s="168"/>
      <c r="M1100" s="168"/>
      <c r="N1100" s="168"/>
      <c r="O1100" s="168"/>
    </row>
    <row r="1101" spans="8:15" x14ac:dyDescent="0.25">
      <c r="H1101" s="168"/>
      <c r="I1101" s="168"/>
      <c r="J1101" s="168"/>
      <c r="K1101" s="168"/>
      <c r="L1101" s="168"/>
      <c r="M1101" s="168"/>
      <c r="N1101" s="168"/>
      <c r="O1101" s="168"/>
    </row>
    <row r="1102" spans="8:15" x14ac:dyDescent="0.25">
      <c r="H1102" s="168"/>
      <c r="I1102" s="168"/>
      <c r="J1102" s="168"/>
      <c r="K1102" s="168"/>
      <c r="L1102" s="168"/>
      <c r="M1102" s="168"/>
      <c r="N1102" s="168"/>
      <c r="O1102" s="168"/>
    </row>
    <row r="1103" spans="8:15" x14ac:dyDescent="0.25">
      <c r="H1103" s="168"/>
      <c r="I1103" s="168"/>
      <c r="J1103" s="168"/>
      <c r="K1103" s="168"/>
      <c r="L1103" s="168"/>
      <c r="M1103" s="168"/>
      <c r="N1103" s="168"/>
      <c r="O1103" s="168"/>
    </row>
    <row r="1104" spans="8:15" x14ac:dyDescent="0.25">
      <c r="H1104" s="168"/>
      <c r="I1104" s="168"/>
      <c r="J1104" s="168"/>
      <c r="K1104" s="168"/>
      <c r="L1104" s="168"/>
      <c r="M1104" s="168"/>
      <c r="N1104" s="168"/>
      <c r="O1104" s="168"/>
    </row>
    <row r="1105" spans="8:15" x14ac:dyDescent="0.25">
      <c r="H1105" s="168"/>
      <c r="I1105" s="168"/>
      <c r="J1105" s="168"/>
      <c r="K1105" s="168"/>
      <c r="L1105" s="168"/>
      <c r="M1105" s="168"/>
      <c r="N1105" s="168"/>
      <c r="O1105" s="168"/>
    </row>
    <row r="1106" spans="8:15" x14ac:dyDescent="0.25">
      <c r="H1106" s="168"/>
      <c r="I1106" s="168"/>
      <c r="J1106" s="168"/>
      <c r="K1106" s="168"/>
      <c r="L1106" s="168"/>
      <c r="M1106" s="168"/>
      <c r="N1106" s="168"/>
      <c r="O1106" s="168"/>
    </row>
    <row r="1107" spans="8:15" x14ac:dyDescent="0.25">
      <c r="H1107" s="168"/>
      <c r="I1107" s="168"/>
      <c r="J1107" s="168"/>
      <c r="K1107" s="168"/>
      <c r="L1107" s="168"/>
      <c r="M1107" s="168"/>
      <c r="N1107" s="168"/>
      <c r="O1107" s="168"/>
    </row>
    <row r="1108" spans="8:15" x14ac:dyDescent="0.25">
      <c r="H1108" s="168"/>
      <c r="I1108" s="168"/>
      <c r="J1108" s="168"/>
      <c r="K1108" s="168"/>
      <c r="L1108" s="168"/>
      <c r="M1108" s="168"/>
      <c r="N1108" s="168"/>
      <c r="O1108" s="168"/>
    </row>
    <row r="1109" spans="8:15" x14ac:dyDescent="0.25">
      <c r="H1109" s="168"/>
      <c r="I1109" s="168"/>
      <c r="J1109" s="168"/>
      <c r="K1109" s="168"/>
      <c r="L1109" s="168"/>
      <c r="M1109" s="168"/>
      <c r="N1109" s="168"/>
      <c r="O1109" s="168"/>
    </row>
    <row r="1110" spans="8:15" x14ac:dyDescent="0.25">
      <c r="H1110" s="168"/>
      <c r="I1110" s="168"/>
      <c r="J1110" s="168"/>
      <c r="K1110" s="168"/>
      <c r="L1110" s="168"/>
      <c r="M1110" s="168"/>
      <c r="N1110" s="168"/>
      <c r="O1110" s="168"/>
    </row>
    <row r="1111" spans="8:15" x14ac:dyDescent="0.25">
      <c r="H1111" s="168"/>
      <c r="I1111" s="168"/>
      <c r="J1111" s="168"/>
      <c r="K1111" s="168"/>
      <c r="L1111" s="168"/>
      <c r="M1111" s="168"/>
      <c r="N1111" s="168"/>
      <c r="O1111" s="168"/>
    </row>
    <row r="1112" spans="8:15" x14ac:dyDescent="0.25">
      <c r="H1112" s="168"/>
      <c r="I1112" s="168"/>
      <c r="J1112" s="168"/>
      <c r="K1112" s="168"/>
      <c r="L1112" s="168"/>
      <c r="M1112" s="168"/>
      <c r="N1112" s="168"/>
      <c r="O1112" s="168"/>
    </row>
    <row r="1113" spans="8:15" x14ac:dyDescent="0.25">
      <c r="H1113" s="168"/>
      <c r="I1113" s="168"/>
      <c r="J1113" s="168"/>
      <c r="K1113" s="168"/>
      <c r="L1113" s="168"/>
      <c r="M1113" s="168"/>
      <c r="N1113" s="168"/>
      <c r="O1113" s="168"/>
    </row>
    <row r="1114" spans="8:15" x14ac:dyDescent="0.25">
      <c r="H1114" s="168"/>
      <c r="I1114" s="168"/>
      <c r="J1114" s="168"/>
      <c r="K1114" s="168"/>
      <c r="L1114" s="168"/>
      <c r="M1114" s="168"/>
      <c r="N1114" s="168"/>
      <c r="O1114" s="168"/>
    </row>
    <row r="1115" spans="8:15" x14ac:dyDescent="0.25">
      <c r="H1115" s="168"/>
      <c r="I1115" s="168"/>
      <c r="J1115" s="168"/>
      <c r="K1115" s="168"/>
      <c r="L1115" s="168"/>
      <c r="M1115" s="168"/>
      <c r="N1115" s="168"/>
      <c r="O1115" s="168"/>
    </row>
    <row r="1116" spans="8:15" x14ac:dyDescent="0.25">
      <c r="H1116" s="168"/>
      <c r="I1116" s="168"/>
      <c r="J1116" s="168"/>
      <c r="K1116" s="168"/>
      <c r="L1116" s="168"/>
      <c r="M1116" s="168"/>
      <c r="N1116" s="168"/>
      <c r="O1116" s="168"/>
    </row>
    <row r="1117" spans="8:15" x14ac:dyDescent="0.25">
      <c r="H1117" s="168"/>
      <c r="I1117" s="168"/>
      <c r="J1117" s="168"/>
      <c r="K1117" s="168"/>
      <c r="L1117" s="168"/>
      <c r="M1117" s="168"/>
      <c r="N1117" s="168"/>
      <c r="O1117" s="168"/>
    </row>
    <row r="1118" spans="8:15" x14ac:dyDescent="0.25">
      <c r="H1118" s="168"/>
      <c r="I1118" s="168"/>
      <c r="J1118" s="168"/>
      <c r="K1118" s="168"/>
      <c r="L1118" s="168"/>
      <c r="M1118" s="168"/>
      <c r="N1118" s="168"/>
      <c r="O1118" s="168"/>
    </row>
    <row r="1119" spans="8:15" x14ac:dyDescent="0.25">
      <c r="H1119" s="168"/>
      <c r="I1119" s="168"/>
      <c r="J1119" s="168"/>
      <c r="K1119" s="168"/>
      <c r="L1119" s="168"/>
      <c r="M1119" s="168"/>
      <c r="N1119" s="168"/>
      <c r="O1119" s="168"/>
    </row>
    <row r="1120" spans="8:15" x14ac:dyDescent="0.25">
      <c r="H1120" s="168"/>
      <c r="I1120" s="168"/>
      <c r="J1120" s="168"/>
      <c r="K1120" s="168"/>
      <c r="L1120" s="168"/>
      <c r="M1120" s="168"/>
      <c r="N1120" s="168"/>
      <c r="O1120" s="168"/>
    </row>
    <row r="1121" spans="8:15" x14ac:dyDescent="0.25">
      <c r="H1121" s="168"/>
      <c r="I1121" s="168"/>
      <c r="J1121" s="168"/>
      <c r="K1121" s="168"/>
      <c r="L1121" s="168"/>
      <c r="M1121" s="168"/>
      <c r="N1121" s="168"/>
      <c r="O1121" s="168"/>
    </row>
    <row r="1122" spans="8:15" x14ac:dyDescent="0.25">
      <c r="H1122" s="168"/>
      <c r="I1122" s="168"/>
      <c r="J1122" s="168"/>
      <c r="K1122" s="168"/>
      <c r="L1122" s="168"/>
      <c r="M1122" s="168"/>
      <c r="N1122" s="168"/>
      <c r="O1122" s="168"/>
    </row>
    <row r="1123" spans="8:15" x14ac:dyDescent="0.25">
      <c r="H1123" s="168"/>
      <c r="I1123" s="168"/>
      <c r="J1123" s="168"/>
      <c r="K1123" s="168"/>
      <c r="L1123" s="168"/>
      <c r="M1123" s="168"/>
      <c r="N1123" s="168"/>
      <c r="O1123" s="168"/>
    </row>
    <row r="1124" spans="8:15" x14ac:dyDescent="0.25">
      <c r="H1124" s="168"/>
      <c r="I1124" s="168"/>
      <c r="J1124" s="168"/>
      <c r="K1124" s="168"/>
      <c r="L1124" s="168"/>
      <c r="M1124" s="168"/>
      <c r="N1124" s="168"/>
      <c r="O1124" s="168"/>
    </row>
    <row r="1125" spans="8:15" x14ac:dyDescent="0.25">
      <c r="H1125" s="168"/>
      <c r="I1125" s="168"/>
      <c r="J1125" s="168"/>
      <c r="K1125" s="168"/>
      <c r="L1125" s="168"/>
      <c r="M1125" s="168"/>
      <c r="N1125" s="168"/>
      <c r="O1125" s="168"/>
    </row>
    <row r="1126" spans="8:15" x14ac:dyDescent="0.25">
      <c r="H1126" s="168"/>
      <c r="I1126" s="168"/>
      <c r="J1126" s="168"/>
      <c r="K1126" s="168"/>
      <c r="L1126" s="168"/>
      <c r="M1126" s="168"/>
      <c r="N1126" s="168"/>
      <c r="O1126" s="168"/>
    </row>
    <row r="1127" spans="8:15" x14ac:dyDescent="0.25">
      <c r="H1127" s="168"/>
      <c r="I1127" s="168"/>
      <c r="J1127" s="168"/>
      <c r="K1127" s="168"/>
      <c r="L1127" s="168"/>
      <c r="M1127" s="168"/>
      <c r="N1127" s="168"/>
      <c r="O1127" s="168"/>
    </row>
    <row r="1128" spans="8:15" x14ac:dyDescent="0.25">
      <c r="H1128" s="168"/>
      <c r="I1128" s="168"/>
      <c r="J1128" s="168"/>
      <c r="K1128" s="168"/>
      <c r="L1128" s="168"/>
      <c r="M1128" s="168"/>
      <c r="N1128" s="168"/>
      <c r="O1128" s="168"/>
    </row>
    <row r="1129" spans="8:15" x14ac:dyDescent="0.25">
      <c r="H1129" s="168"/>
      <c r="I1129" s="168"/>
      <c r="J1129" s="168"/>
      <c r="K1129" s="168"/>
      <c r="L1129" s="168"/>
      <c r="M1129" s="168"/>
      <c r="N1129" s="168"/>
      <c r="O1129" s="168"/>
    </row>
    <row r="1130" spans="8:15" x14ac:dyDescent="0.25">
      <c r="H1130" s="168"/>
      <c r="I1130" s="168"/>
      <c r="J1130" s="168"/>
      <c r="K1130" s="168"/>
      <c r="L1130" s="168"/>
      <c r="M1130" s="168"/>
      <c r="N1130" s="168"/>
      <c r="O1130" s="168"/>
    </row>
    <row r="1131" spans="8:15" x14ac:dyDescent="0.25">
      <c r="H1131" s="168"/>
      <c r="I1131" s="168"/>
      <c r="J1131" s="168"/>
      <c r="K1131" s="168"/>
      <c r="L1131" s="168"/>
      <c r="M1131" s="168"/>
      <c r="N1131" s="168"/>
      <c r="O1131" s="168"/>
    </row>
    <row r="1132" spans="8:15" x14ac:dyDescent="0.25">
      <c r="H1132" s="168"/>
      <c r="I1132" s="168"/>
      <c r="J1132" s="168"/>
      <c r="K1132" s="168"/>
      <c r="L1132" s="168"/>
      <c r="M1132" s="168"/>
      <c r="N1132" s="168"/>
      <c r="O1132" s="168"/>
    </row>
    <row r="1133" spans="8:15" x14ac:dyDescent="0.25">
      <c r="H1133" s="168"/>
      <c r="I1133" s="168"/>
      <c r="J1133" s="168"/>
      <c r="K1133" s="168"/>
      <c r="L1133" s="168"/>
      <c r="M1133" s="168"/>
      <c r="N1133" s="168"/>
      <c r="O1133" s="168"/>
    </row>
    <row r="1134" spans="8:15" x14ac:dyDescent="0.25">
      <c r="H1134" s="168"/>
      <c r="I1134" s="168"/>
      <c r="J1134" s="168"/>
      <c r="K1134" s="168"/>
      <c r="L1134" s="168"/>
      <c r="M1134" s="168"/>
      <c r="N1134" s="168"/>
      <c r="O1134" s="168"/>
    </row>
    <row r="1135" spans="8:15" x14ac:dyDescent="0.25">
      <c r="H1135" s="168"/>
      <c r="I1135" s="168"/>
      <c r="J1135" s="168"/>
      <c r="K1135" s="168"/>
      <c r="L1135" s="168"/>
      <c r="M1135" s="168"/>
      <c r="N1135" s="168"/>
      <c r="O1135" s="168"/>
    </row>
    <row r="1136" spans="8:15" x14ac:dyDescent="0.25">
      <c r="H1136" s="168"/>
      <c r="I1136" s="168"/>
      <c r="J1136" s="168"/>
      <c r="K1136" s="168"/>
      <c r="L1136" s="168"/>
      <c r="M1136" s="168"/>
      <c r="N1136" s="168"/>
      <c r="O1136" s="168"/>
    </row>
    <row r="1137" spans="8:15" x14ac:dyDescent="0.25">
      <c r="H1137" s="168"/>
      <c r="I1137" s="168"/>
      <c r="J1137" s="168"/>
      <c r="K1137" s="168"/>
      <c r="L1137" s="168"/>
      <c r="M1137" s="168"/>
      <c r="N1137" s="168"/>
      <c r="O1137" s="168"/>
    </row>
    <row r="1138" spans="8:15" x14ac:dyDescent="0.25">
      <c r="H1138" s="168"/>
      <c r="I1138" s="168"/>
      <c r="J1138" s="168"/>
      <c r="K1138" s="168"/>
      <c r="L1138" s="168"/>
      <c r="M1138" s="168"/>
      <c r="N1138" s="168"/>
      <c r="O1138" s="168"/>
    </row>
    <row r="1139" spans="8:15" x14ac:dyDescent="0.25">
      <c r="H1139" s="168"/>
      <c r="I1139" s="168"/>
      <c r="J1139" s="168"/>
      <c r="K1139" s="168"/>
      <c r="L1139" s="168"/>
      <c r="M1139" s="168"/>
      <c r="N1139" s="168"/>
      <c r="O1139" s="168"/>
    </row>
    <row r="1140" spans="8:15" x14ac:dyDescent="0.25">
      <c r="H1140" s="168"/>
      <c r="I1140" s="168"/>
      <c r="J1140" s="168"/>
      <c r="K1140" s="168"/>
      <c r="L1140" s="168"/>
      <c r="M1140" s="168"/>
      <c r="N1140" s="168"/>
      <c r="O1140" s="168"/>
    </row>
    <row r="1141" spans="8:15" x14ac:dyDescent="0.25">
      <c r="H1141" s="168"/>
      <c r="I1141" s="168"/>
      <c r="J1141" s="168"/>
      <c r="K1141" s="168"/>
      <c r="L1141" s="168"/>
      <c r="M1141" s="168"/>
      <c r="N1141" s="168"/>
      <c r="O1141" s="168"/>
    </row>
    <row r="1142" spans="8:15" x14ac:dyDescent="0.25">
      <c r="H1142" s="168"/>
      <c r="I1142" s="168"/>
      <c r="J1142" s="168"/>
      <c r="K1142" s="168"/>
      <c r="L1142" s="168"/>
      <c r="M1142" s="168"/>
      <c r="N1142" s="168"/>
      <c r="O1142" s="168"/>
    </row>
    <row r="1143" spans="8:15" x14ac:dyDescent="0.25">
      <c r="H1143" s="168"/>
      <c r="I1143" s="168"/>
      <c r="J1143" s="168"/>
      <c r="K1143" s="168"/>
      <c r="L1143" s="168"/>
      <c r="M1143" s="168"/>
      <c r="N1143" s="168"/>
      <c r="O1143" s="168"/>
    </row>
    <row r="1144" spans="8:15" x14ac:dyDescent="0.25">
      <c r="H1144" s="168"/>
      <c r="I1144" s="168"/>
      <c r="J1144" s="168"/>
      <c r="K1144" s="168"/>
      <c r="L1144" s="168"/>
      <c r="M1144" s="168"/>
      <c r="N1144" s="168"/>
      <c r="O1144" s="168"/>
    </row>
    <row r="1145" spans="8:15" x14ac:dyDescent="0.25">
      <c r="H1145" s="168"/>
      <c r="I1145" s="168"/>
      <c r="J1145" s="168"/>
      <c r="K1145" s="168"/>
      <c r="L1145" s="168"/>
      <c r="M1145" s="168"/>
      <c r="N1145" s="168"/>
      <c r="O1145" s="168"/>
    </row>
    <row r="1146" spans="8:15" x14ac:dyDescent="0.25">
      <c r="H1146" s="168"/>
      <c r="I1146" s="168"/>
      <c r="J1146" s="168"/>
      <c r="K1146" s="168"/>
      <c r="L1146" s="168"/>
      <c r="M1146" s="168"/>
      <c r="N1146" s="168"/>
      <c r="O1146" s="168"/>
    </row>
    <row r="1147" spans="8:15" x14ac:dyDescent="0.25">
      <c r="H1147" s="168"/>
      <c r="I1147" s="168"/>
      <c r="J1147" s="168"/>
      <c r="K1147" s="168"/>
      <c r="L1147" s="168"/>
      <c r="M1147" s="168"/>
      <c r="N1147" s="168"/>
      <c r="O1147" s="168"/>
    </row>
    <row r="1148" spans="8:15" x14ac:dyDescent="0.25">
      <c r="H1148" s="168"/>
      <c r="I1148" s="168"/>
      <c r="J1148" s="168"/>
      <c r="K1148" s="168"/>
      <c r="L1148" s="168"/>
      <c r="M1148" s="168"/>
      <c r="N1148" s="168"/>
      <c r="O1148" s="168"/>
    </row>
    <row r="1149" spans="8:15" x14ac:dyDescent="0.25">
      <c r="H1149" s="168"/>
      <c r="I1149" s="168"/>
      <c r="J1149" s="168"/>
      <c r="K1149" s="168"/>
      <c r="L1149" s="168"/>
      <c r="M1149" s="168"/>
      <c r="N1149" s="168"/>
      <c r="O1149" s="168"/>
    </row>
    <row r="1150" spans="8:15" x14ac:dyDescent="0.25">
      <c r="H1150" s="168"/>
      <c r="I1150" s="168"/>
      <c r="J1150" s="168"/>
      <c r="K1150" s="168"/>
      <c r="L1150" s="168"/>
      <c r="M1150" s="168"/>
      <c r="N1150" s="168"/>
      <c r="O1150" s="168"/>
    </row>
    <row r="1151" spans="8:15" x14ac:dyDescent="0.25">
      <c r="H1151" s="168"/>
      <c r="I1151" s="168"/>
      <c r="J1151" s="168"/>
      <c r="K1151" s="168"/>
      <c r="L1151" s="168"/>
      <c r="M1151" s="168"/>
      <c r="N1151" s="168"/>
      <c r="O1151" s="168"/>
    </row>
    <row r="1152" spans="8:15" x14ac:dyDescent="0.25">
      <c r="H1152" s="168"/>
      <c r="I1152" s="168"/>
      <c r="J1152" s="168"/>
      <c r="K1152" s="168"/>
      <c r="L1152" s="168"/>
      <c r="M1152" s="168"/>
      <c r="N1152" s="168"/>
      <c r="O1152" s="168"/>
    </row>
    <row r="1153" spans="8:15" x14ac:dyDescent="0.25">
      <c r="H1153" s="168"/>
      <c r="I1153" s="168"/>
      <c r="J1153" s="168"/>
      <c r="K1153" s="168"/>
      <c r="L1153" s="168"/>
      <c r="M1153" s="168"/>
      <c r="N1153" s="168"/>
      <c r="O1153" s="168"/>
    </row>
    <row r="1154" spans="8:15" x14ac:dyDescent="0.25">
      <c r="H1154" s="168"/>
      <c r="I1154" s="168"/>
      <c r="J1154" s="168"/>
      <c r="K1154" s="168"/>
      <c r="L1154" s="168"/>
      <c r="M1154" s="168"/>
      <c r="N1154" s="168"/>
      <c r="O1154" s="168"/>
    </row>
    <row r="1155" spans="8:15" x14ac:dyDescent="0.25">
      <c r="H1155" s="168"/>
      <c r="I1155" s="168"/>
      <c r="J1155" s="168"/>
      <c r="K1155" s="168"/>
      <c r="L1155" s="168"/>
      <c r="M1155" s="168"/>
      <c r="N1155" s="168"/>
      <c r="O1155" s="168"/>
    </row>
    <row r="1156" spans="8:15" x14ac:dyDescent="0.25">
      <c r="H1156" s="168"/>
      <c r="I1156" s="168"/>
      <c r="J1156" s="168"/>
      <c r="K1156" s="168"/>
      <c r="L1156" s="168"/>
      <c r="M1156" s="168"/>
      <c r="N1156" s="168"/>
      <c r="O1156" s="168"/>
    </row>
    <row r="1157" spans="8:15" x14ac:dyDescent="0.25">
      <c r="H1157" s="168"/>
      <c r="I1157" s="168"/>
      <c r="J1157" s="168"/>
      <c r="K1157" s="168"/>
      <c r="L1157" s="168"/>
      <c r="M1157" s="168"/>
      <c r="N1157" s="168"/>
      <c r="O1157" s="168"/>
    </row>
    <row r="1158" spans="8:15" x14ac:dyDescent="0.25">
      <c r="H1158" s="168"/>
      <c r="I1158" s="168"/>
      <c r="J1158" s="168"/>
      <c r="K1158" s="168"/>
      <c r="L1158" s="168"/>
      <c r="M1158" s="168"/>
      <c r="N1158" s="168"/>
      <c r="O1158" s="168"/>
    </row>
    <row r="1159" spans="8:15" x14ac:dyDescent="0.25">
      <c r="H1159" s="168"/>
      <c r="I1159" s="168"/>
      <c r="J1159" s="168"/>
      <c r="K1159" s="168"/>
      <c r="L1159" s="168"/>
      <c r="M1159" s="168"/>
      <c r="N1159" s="168"/>
      <c r="O1159" s="168"/>
    </row>
    <row r="1160" spans="8:15" x14ac:dyDescent="0.25">
      <c r="H1160" s="168"/>
      <c r="I1160" s="168"/>
      <c r="J1160" s="168"/>
      <c r="K1160" s="168"/>
      <c r="L1160" s="168"/>
      <c r="M1160" s="168"/>
      <c r="N1160" s="168"/>
      <c r="O1160" s="168"/>
    </row>
    <row r="1161" spans="8:15" x14ac:dyDescent="0.25">
      <c r="H1161" s="168"/>
      <c r="I1161" s="168"/>
      <c r="J1161" s="168"/>
      <c r="K1161" s="168"/>
      <c r="L1161" s="168"/>
      <c r="M1161" s="168"/>
      <c r="N1161" s="168"/>
      <c r="O1161" s="168"/>
    </row>
    <row r="1162" spans="8:15" x14ac:dyDescent="0.25">
      <c r="H1162" s="168"/>
      <c r="I1162" s="168"/>
      <c r="J1162" s="168"/>
      <c r="K1162" s="168"/>
      <c r="L1162" s="168"/>
      <c r="M1162" s="168"/>
      <c r="N1162" s="168"/>
      <c r="O1162" s="168"/>
    </row>
    <row r="1163" spans="8:15" x14ac:dyDescent="0.25">
      <c r="H1163" s="168"/>
      <c r="I1163" s="168"/>
      <c r="J1163" s="168"/>
      <c r="K1163" s="168"/>
      <c r="L1163" s="168"/>
      <c r="M1163" s="168"/>
      <c r="N1163" s="168"/>
      <c r="O1163" s="168"/>
    </row>
    <row r="1164" spans="8:15" x14ac:dyDescent="0.25">
      <c r="H1164" s="168"/>
      <c r="I1164" s="168"/>
      <c r="J1164" s="168"/>
      <c r="K1164" s="168"/>
      <c r="L1164" s="168"/>
      <c r="M1164" s="168"/>
      <c r="N1164" s="168"/>
      <c r="O1164" s="168"/>
    </row>
    <row r="1165" spans="8:15" x14ac:dyDescent="0.25">
      <c r="H1165" s="168"/>
      <c r="I1165" s="168"/>
      <c r="J1165" s="168"/>
      <c r="K1165" s="168"/>
      <c r="L1165" s="168"/>
      <c r="M1165" s="168"/>
      <c r="N1165" s="168"/>
      <c r="O1165" s="168"/>
    </row>
    <row r="1166" spans="8:15" x14ac:dyDescent="0.25">
      <c r="H1166" s="168"/>
      <c r="I1166" s="168"/>
      <c r="J1166" s="168"/>
      <c r="K1166" s="168"/>
      <c r="L1166" s="168"/>
      <c r="M1166" s="168"/>
      <c r="N1166" s="168"/>
      <c r="O1166" s="168"/>
    </row>
    <row r="1167" spans="8:15" x14ac:dyDescent="0.25">
      <c r="H1167" s="168"/>
      <c r="I1167" s="168"/>
      <c r="J1167" s="168"/>
      <c r="K1167" s="168"/>
      <c r="L1167" s="168"/>
      <c r="M1167" s="168"/>
      <c r="N1167" s="168"/>
      <c r="O1167" s="168"/>
    </row>
    <row r="1168" spans="8:15" x14ac:dyDescent="0.25">
      <c r="H1168" s="168"/>
      <c r="I1168" s="168"/>
      <c r="J1168" s="168"/>
      <c r="K1168" s="168"/>
      <c r="L1168" s="168"/>
      <c r="M1168" s="168"/>
      <c r="N1168" s="168"/>
      <c r="O1168" s="168"/>
    </row>
    <row r="1169" spans="8:15" x14ac:dyDescent="0.25">
      <c r="H1169" s="168"/>
      <c r="I1169" s="168"/>
      <c r="J1169" s="168"/>
      <c r="K1169" s="168"/>
      <c r="L1169" s="168"/>
      <c r="M1169" s="168"/>
      <c r="N1169" s="168"/>
      <c r="O1169" s="168"/>
    </row>
    <row r="1170" spans="8:15" x14ac:dyDescent="0.25">
      <c r="H1170" s="168"/>
      <c r="I1170" s="168"/>
      <c r="J1170" s="168"/>
      <c r="K1170" s="168"/>
      <c r="L1170" s="168"/>
      <c r="M1170" s="168"/>
      <c r="N1170" s="168"/>
      <c r="O1170" s="168"/>
    </row>
    <row r="1171" spans="8:15" x14ac:dyDescent="0.25">
      <c r="H1171" s="168"/>
      <c r="I1171" s="168"/>
      <c r="J1171" s="168"/>
      <c r="K1171" s="168"/>
      <c r="L1171" s="168"/>
      <c r="M1171" s="168"/>
      <c r="N1171" s="168"/>
      <c r="O1171" s="168"/>
    </row>
    <row r="1172" spans="8:15" x14ac:dyDescent="0.25">
      <c r="H1172" s="168"/>
      <c r="I1172" s="168"/>
      <c r="J1172" s="168"/>
      <c r="K1172" s="168"/>
      <c r="L1172" s="168"/>
      <c r="M1172" s="168"/>
      <c r="N1172" s="168"/>
      <c r="O1172" s="168"/>
    </row>
    <row r="1173" spans="8:15" x14ac:dyDescent="0.25">
      <c r="H1173" s="168"/>
      <c r="I1173" s="168"/>
      <c r="J1173" s="168"/>
      <c r="K1173" s="168"/>
      <c r="L1173" s="168"/>
      <c r="M1173" s="168"/>
      <c r="N1173" s="168"/>
      <c r="O1173" s="168"/>
    </row>
    <row r="1174" spans="8:15" x14ac:dyDescent="0.25">
      <c r="H1174" s="168"/>
      <c r="I1174" s="168"/>
      <c r="J1174" s="168"/>
      <c r="K1174" s="168"/>
      <c r="L1174" s="168"/>
      <c r="M1174" s="168"/>
      <c r="N1174" s="168"/>
      <c r="O1174" s="168"/>
    </row>
    <row r="1175" spans="8:15" x14ac:dyDescent="0.25">
      <c r="H1175" s="168"/>
      <c r="I1175" s="168"/>
      <c r="J1175" s="168"/>
      <c r="K1175" s="168"/>
      <c r="L1175" s="168"/>
      <c r="M1175" s="168"/>
      <c r="N1175" s="168"/>
      <c r="O1175" s="168"/>
    </row>
    <row r="1176" spans="8:15" x14ac:dyDescent="0.25">
      <c r="H1176" s="168"/>
      <c r="I1176" s="168"/>
      <c r="J1176" s="168"/>
      <c r="K1176" s="168"/>
      <c r="L1176" s="168"/>
      <c r="M1176" s="168"/>
      <c r="N1176" s="168"/>
      <c r="O1176" s="168"/>
    </row>
    <row r="1177" spans="8:15" x14ac:dyDescent="0.25">
      <c r="H1177" s="168"/>
      <c r="I1177" s="168"/>
      <c r="J1177" s="168"/>
      <c r="K1177" s="168"/>
      <c r="L1177" s="168"/>
      <c r="M1177" s="168"/>
      <c r="N1177" s="168"/>
      <c r="O1177" s="168"/>
    </row>
    <row r="1178" spans="8:15" x14ac:dyDescent="0.25">
      <c r="H1178" s="168"/>
      <c r="I1178" s="168"/>
      <c r="J1178" s="168"/>
      <c r="K1178" s="168"/>
      <c r="L1178" s="168"/>
      <c r="M1178" s="168"/>
      <c r="N1178" s="168"/>
      <c r="O1178" s="168"/>
    </row>
    <row r="1179" spans="8:15" x14ac:dyDescent="0.25">
      <c r="H1179" s="168"/>
      <c r="I1179" s="168"/>
      <c r="J1179" s="168"/>
      <c r="K1179" s="168"/>
      <c r="L1179" s="168"/>
      <c r="M1179" s="168"/>
      <c r="N1179" s="168"/>
      <c r="O1179" s="168"/>
    </row>
    <row r="1180" spans="8:15" x14ac:dyDescent="0.25">
      <c r="H1180" s="168"/>
      <c r="I1180" s="168"/>
      <c r="J1180" s="168"/>
      <c r="K1180" s="168"/>
      <c r="L1180" s="168"/>
      <c r="M1180" s="168"/>
      <c r="N1180" s="168"/>
      <c r="O1180" s="168"/>
    </row>
    <row r="1181" spans="8:15" x14ac:dyDescent="0.25">
      <c r="H1181" s="168"/>
      <c r="I1181" s="168"/>
      <c r="J1181" s="168"/>
      <c r="K1181" s="168"/>
      <c r="L1181" s="168"/>
      <c r="M1181" s="168"/>
      <c r="N1181" s="168"/>
      <c r="O1181" s="168"/>
    </row>
    <row r="1182" spans="8:15" x14ac:dyDescent="0.25">
      <c r="H1182" s="168"/>
      <c r="I1182" s="168"/>
      <c r="J1182" s="168"/>
      <c r="K1182" s="168"/>
      <c r="L1182" s="168"/>
      <c r="M1182" s="168"/>
      <c r="N1182" s="168"/>
      <c r="O1182" s="168"/>
    </row>
    <row r="1183" spans="8:15" x14ac:dyDescent="0.25">
      <c r="H1183" s="168"/>
      <c r="I1183" s="168"/>
      <c r="J1183" s="168"/>
      <c r="K1183" s="168"/>
      <c r="L1183" s="168"/>
      <c r="M1183" s="168"/>
      <c r="N1183" s="168"/>
      <c r="O1183" s="168"/>
    </row>
    <row r="1184" spans="8:15" x14ac:dyDescent="0.25">
      <c r="H1184" s="168"/>
      <c r="I1184" s="168"/>
      <c r="J1184" s="168"/>
      <c r="K1184" s="168"/>
      <c r="L1184" s="168"/>
      <c r="M1184" s="168"/>
      <c r="N1184" s="168"/>
      <c r="O1184" s="168"/>
    </row>
    <row r="1185" spans="8:15" x14ac:dyDescent="0.25">
      <c r="H1185" s="168"/>
      <c r="I1185" s="168"/>
      <c r="J1185" s="168"/>
      <c r="K1185" s="168"/>
      <c r="L1185" s="168"/>
      <c r="M1185" s="168"/>
      <c r="N1185" s="168"/>
      <c r="O1185" s="168"/>
    </row>
    <row r="1186" spans="8:15" x14ac:dyDescent="0.25">
      <c r="H1186" s="168"/>
      <c r="I1186" s="168"/>
      <c r="J1186" s="168"/>
      <c r="K1186" s="168"/>
      <c r="L1186" s="168"/>
      <c r="M1186" s="168"/>
      <c r="N1186" s="168"/>
      <c r="O1186" s="168"/>
    </row>
    <row r="1187" spans="8:15" x14ac:dyDescent="0.25">
      <c r="H1187" s="168"/>
      <c r="I1187" s="168"/>
      <c r="J1187" s="168"/>
      <c r="K1187" s="168"/>
      <c r="L1187" s="168"/>
      <c r="M1187" s="168"/>
      <c r="N1187" s="168"/>
      <c r="O1187" s="168"/>
    </row>
    <row r="1188" spans="8:15" x14ac:dyDescent="0.25">
      <c r="H1188" s="168"/>
      <c r="I1188" s="168"/>
      <c r="J1188" s="168"/>
      <c r="K1188" s="168"/>
      <c r="L1188" s="168"/>
      <c r="M1188" s="168"/>
      <c r="N1188" s="168"/>
      <c r="O1188" s="168"/>
    </row>
    <row r="1189" spans="8:15" x14ac:dyDescent="0.25">
      <c r="H1189" s="168"/>
      <c r="I1189" s="168"/>
      <c r="J1189" s="168"/>
      <c r="K1189" s="168"/>
      <c r="L1189" s="168"/>
      <c r="M1189" s="168"/>
      <c r="N1189" s="168"/>
      <c r="O1189" s="168"/>
    </row>
    <row r="1190" spans="8:15" x14ac:dyDescent="0.25">
      <c r="H1190" s="168"/>
      <c r="I1190" s="168"/>
      <c r="J1190" s="168"/>
      <c r="K1190" s="168"/>
      <c r="L1190" s="168"/>
      <c r="M1190" s="168"/>
      <c r="N1190" s="168"/>
      <c r="O1190" s="168"/>
    </row>
    <row r="1191" spans="8:15" x14ac:dyDescent="0.25">
      <c r="H1191" s="168"/>
      <c r="I1191" s="168"/>
      <c r="J1191" s="168"/>
      <c r="K1191" s="168"/>
      <c r="L1191" s="168"/>
      <c r="M1191" s="168"/>
      <c r="N1191" s="168"/>
      <c r="O1191" s="168"/>
    </row>
    <row r="1192" spans="8:15" x14ac:dyDescent="0.25">
      <c r="H1192" s="168"/>
      <c r="I1192" s="168"/>
      <c r="J1192" s="168"/>
      <c r="K1192" s="168"/>
      <c r="L1192" s="168"/>
      <c r="M1192" s="168"/>
      <c r="N1192" s="168"/>
      <c r="O1192" s="168"/>
    </row>
    <row r="1193" spans="8:15" x14ac:dyDescent="0.25">
      <c r="H1193" s="168"/>
      <c r="I1193" s="168"/>
      <c r="J1193" s="168"/>
      <c r="K1193" s="168"/>
      <c r="L1193" s="168"/>
      <c r="M1193" s="168"/>
      <c r="N1193" s="168"/>
      <c r="O1193" s="168"/>
    </row>
    <row r="1194" spans="8:15" x14ac:dyDescent="0.25">
      <c r="H1194" s="168"/>
      <c r="I1194" s="168"/>
      <c r="J1194" s="168"/>
      <c r="K1194" s="168"/>
      <c r="L1194" s="168"/>
      <c r="M1194" s="168"/>
      <c r="N1194" s="168"/>
      <c r="O1194" s="168"/>
    </row>
    <row r="1195" spans="8:15" x14ac:dyDescent="0.25">
      <c r="H1195" s="168"/>
      <c r="I1195" s="168"/>
      <c r="J1195" s="168"/>
      <c r="K1195" s="168"/>
      <c r="L1195" s="168"/>
      <c r="M1195" s="168"/>
      <c r="N1195" s="168"/>
      <c r="O1195" s="168"/>
    </row>
    <row r="1196" spans="8:15" x14ac:dyDescent="0.25">
      <c r="H1196" s="168"/>
      <c r="I1196" s="168"/>
      <c r="J1196" s="168"/>
      <c r="K1196" s="168"/>
      <c r="L1196" s="168"/>
      <c r="M1196" s="168"/>
      <c r="N1196" s="168"/>
      <c r="O1196" s="168"/>
    </row>
    <row r="1197" spans="8:15" x14ac:dyDescent="0.25">
      <c r="H1197" s="168"/>
      <c r="I1197" s="168"/>
      <c r="J1197" s="168"/>
      <c r="K1197" s="168"/>
      <c r="L1197" s="168"/>
      <c r="M1197" s="168"/>
      <c r="N1197" s="168"/>
      <c r="O1197" s="168"/>
    </row>
    <row r="1198" spans="8:15" x14ac:dyDescent="0.25">
      <c r="H1198" s="168"/>
      <c r="I1198" s="168"/>
      <c r="J1198" s="168"/>
      <c r="K1198" s="168"/>
      <c r="L1198" s="168"/>
      <c r="M1198" s="168"/>
      <c r="N1198" s="168"/>
      <c r="O1198" s="168"/>
    </row>
    <row r="1199" spans="8:15" x14ac:dyDescent="0.25">
      <c r="H1199" s="168"/>
      <c r="I1199" s="168"/>
      <c r="J1199" s="168"/>
      <c r="K1199" s="168"/>
      <c r="L1199" s="168"/>
      <c r="M1199" s="168"/>
      <c r="N1199" s="168"/>
      <c r="O1199" s="168"/>
    </row>
    <row r="1200" spans="8:15" x14ac:dyDescent="0.25">
      <c r="H1200" s="168"/>
      <c r="I1200" s="168"/>
      <c r="J1200" s="168"/>
      <c r="K1200" s="168"/>
      <c r="L1200" s="168"/>
      <c r="M1200" s="168"/>
      <c r="N1200" s="168"/>
      <c r="O1200" s="168"/>
    </row>
    <row r="1201" spans="8:15" x14ac:dyDescent="0.25">
      <c r="H1201" s="168"/>
      <c r="I1201" s="168"/>
      <c r="J1201" s="168"/>
      <c r="K1201" s="168"/>
      <c r="L1201" s="168"/>
      <c r="M1201" s="168"/>
      <c r="N1201" s="168"/>
      <c r="O1201" s="168"/>
    </row>
    <row r="1202" spans="8:15" x14ac:dyDescent="0.25">
      <c r="H1202" s="168"/>
      <c r="I1202" s="168"/>
      <c r="J1202" s="168"/>
      <c r="K1202" s="168"/>
      <c r="L1202" s="168"/>
      <c r="M1202" s="168"/>
      <c r="N1202" s="168"/>
      <c r="O1202" s="168"/>
    </row>
    <row r="1203" spans="8:15" x14ac:dyDescent="0.25">
      <c r="H1203" s="168"/>
      <c r="I1203" s="168"/>
      <c r="J1203" s="168"/>
      <c r="K1203" s="168"/>
      <c r="L1203" s="168"/>
      <c r="M1203" s="168"/>
      <c r="N1203" s="168"/>
      <c r="O1203" s="168"/>
    </row>
    <row r="1204" spans="8:15" x14ac:dyDescent="0.25">
      <c r="H1204" s="168"/>
      <c r="I1204" s="168"/>
      <c r="J1204" s="168"/>
      <c r="K1204" s="168"/>
      <c r="L1204" s="168"/>
      <c r="M1204" s="168"/>
      <c r="N1204" s="168"/>
      <c r="O1204" s="168"/>
    </row>
    <row r="1205" spans="8:15" x14ac:dyDescent="0.25">
      <c r="H1205" s="168"/>
      <c r="I1205" s="168"/>
      <c r="J1205" s="168"/>
      <c r="K1205" s="168"/>
      <c r="L1205" s="168"/>
      <c r="M1205" s="168"/>
      <c r="N1205" s="168"/>
      <c r="O1205" s="168"/>
    </row>
    <row r="1206" spans="8:15" x14ac:dyDescent="0.25">
      <c r="H1206" s="168"/>
      <c r="I1206" s="168"/>
      <c r="J1206" s="168"/>
      <c r="K1206" s="168"/>
      <c r="L1206" s="168"/>
      <c r="M1206" s="168"/>
      <c r="N1206" s="168"/>
      <c r="O1206" s="168"/>
    </row>
    <row r="1207" spans="8:15" x14ac:dyDescent="0.25">
      <c r="H1207" s="168"/>
      <c r="I1207" s="168"/>
      <c r="J1207" s="168"/>
      <c r="K1207" s="168"/>
      <c r="L1207" s="168"/>
      <c r="M1207" s="168"/>
      <c r="N1207" s="168"/>
      <c r="O1207" s="168"/>
    </row>
    <row r="1208" spans="8:15" x14ac:dyDescent="0.25">
      <c r="H1208" s="168"/>
      <c r="I1208" s="168"/>
      <c r="J1208" s="168"/>
      <c r="K1208" s="168"/>
      <c r="L1208" s="168"/>
      <c r="M1208" s="168"/>
      <c r="N1208" s="168"/>
      <c r="O1208" s="168"/>
    </row>
    <row r="1209" spans="8:15" x14ac:dyDescent="0.25">
      <c r="H1209" s="168"/>
      <c r="I1209" s="168"/>
      <c r="J1209" s="168"/>
      <c r="K1209" s="168"/>
      <c r="L1209" s="168"/>
      <c r="M1209" s="168"/>
      <c r="N1209" s="168"/>
      <c r="O1209" s="168"/>
    </row>
    <row r="1210" spans="8:15" x14ac:dyDescent="0.25">
      <c r="H1210" s="168"/>
      <c r="I1210" s="168"/>
      <c r="J1210" s="168"/>
      <c r="K1210" s="168"/>
      <c r="L1210" s="168"/>
      <c r="M1210" s="168"/>
      <c r="N1210" s="168"/>
      <c r="O1210" s="168"/>
    </row>
    <row r="1211" spans="8:15" x14ac:dyDescent="0.25">
      <c r="H1211" s="168"/>
      <c r="I1211" s="168"/>
      <c r="J1211" s="168"/>
      <c r="K1211" s="168"/>
      <c r="L1211" s="168"/>
      <c r="M1211" s="168"/>
      <c r="N1211" s="168"/>
      <c r="O1211" s="168"/>
    </row>
    <row r="1212" spans="8:15" x14ac:dyDescent="0.25">
      <c r="H1212" s="168"/>
      <c r="I1212" s="168"/>
      <c r="J1212" s="168"/>
      <c r="K1212" s="168"/>
      <c r="L1212" s="168"/>
      <c r="M1212" s="168"/>
      <c r="N1212" s="168"/>
      <c r="O1212" s="168"/>
    </row>
    <row r="1213" spans="8:15" x14ac:dyDescent="0.25">
      <c r="H1213" s="168"/>
      <c r="I1213" s="168"/>
      <c r="J1213" s="168"/>
      <c r="K1213" s="168"/>
      <c r="L1213" s="168"/>
      <c r="M1213" s="168"/>
      <c r="N1213" s="168"/>
      <c r="O1213" s="168"/>
    </row>
    <row r="1214" spans="8:15" x14ac:dyDescent="0.25">
      <c r="H1214" s="168"/>
      <c r="I1214" s="168"/>
      <c r="J1214" s="168"/>
      <c r="K1214" s="168"/>
      <c r="L1214" s="168"/>
      <c r="M1214" s="168"/>
      <c r="N1214" s="168"/>
      <c r="O1214" s="168"/>
    </row>
    <row r="1215" spans="8:15" x14ac:dyDescent="0.25">
      <c r="H1215" s="168"/>
      <c r="I1215" s="168"/>
      <c r="J1215" s="168"/>
      <c r="K1215" s="168"/>
      <c r="L1215" s="168"/>
      <c r="M1215" s="168"/>
      <c r="N1215" s="168"/>
      <c r="O1215" s="168"/>
    </row>
    <row r="1216" spans="8:15" x14ac:dyDescent="0.25">
      <c r="H1216" s="168"/>
      <c r="I1216" s="168"/>
      <c r="J1216" s="168"/>
      <c r="K1216" s="168"/>
      <c r="L1216" s="168"/>
      <c r="M1216" s="168"/>
      <c r="N1216" s="168"/>
      <c r="O1216" s="168"/>
    </row>
    <row r="1217" spans="8:15" x14ac:dyDescent="0.25">
      <c r="H1217" s="168"/>
      <c r="I1217" s="168"/>
      <c r="J1217" s="168"/>
      <c r="K1217" s="168"/>
      <c r="L1217" s="168"/>
      <c r="M1217" s="168"/>
      <c r="N1217" s="168"/>
      <c r="O1217" s="168"/>
    </row>
    <row r="1218" spans="8:15" x14ac:dyDescent="0.25">
      <c r="H1218" s="168"/>
      <c r="I1218" s="168"/>
      <c r="J1218" s="168"/>
      <c r="K1218" s="168"/>
      <c r="L1218" s="168"/>
      <c r="M1218" s="168"/>
      <c r="N1218" s="168"/>
      <c r="O1218" s="168"/>
    </row>
    <row r="1219" spans="8:15" x14ac:dyDescent="0.25">
      <c r="H1219" s="168"/>
      <c r="I1219" s="168"/>
      <c r="J1219" s="168"/>
      <c r="K1219" s="168"/>
      <c r="L1219" s="168"/>
      <c r="M1219" s="168"/>
      <c r="N1219" s="168"/>
      <c r="O1219" s="168"/>
    </row>
    <row r="1220" spans="8:15" x14ac:dyDescent="0.25">
      <c r="H1220" s="168"/>
      <c r="I1220" s="168"/>
      <c r="J1220" s="168"/>
      <c r="K1220" s="168"/>
      <c r="L1220" s="168"/>
      <c r="M1220" s="168"/>
      <c r="N1220" s="168"/>
      <c r="O1220" s="168"/>
    </row>
  </sheetData>
  <autoFilter ref="A10:O366">
    <filterColumn colId="6" showButton="0"/>
    <filterColumn colId="9" showButton="0"/>
    <filterColumn colId="11" showButton="0"/>
    <filterColumn colId="13" showButton="0"/>
  </autoFilter>
  <mergeCells count="3399">
    <mergeCell ref="G14:H14"/>
    <mergeCell ref="H1219:I1219"/>
    <mergeCell ref="J1219:K1219"/>
    <mergeCell ref="L1219:M1219"/>
    <mergeCell ref="N1219:O1219"/>
    <mergeCell ref="H1220:I1220"/>
    <mergeCell ref="J1220:K1220"/>
    <mergeCell ref="L1220:M1220"/>
    <mergeCell ref="N1220:O1220"/>
    <mergeCell ref="H1217:I1217"/>
    <mergeCell ref="J1217:K1217"/>
    <mergeCell ref="L1217:M1217"/>
    <mergeCell ref="N1217:O1217"/>
    <mergeCell ref="H1218:I1218"/>
    <mergeCell ref="J1218:K1218"/>
    <mergeCell ref="L1218:M1218"/>
    <mergeCell ref="N1218:O1218"/>
    <mergeCell ref="H1215:I1215"/>
    <mergeCell ref="J1215:K1215"/>
    <mergeCell ref="L1215:M1215"/>
    <mergeCell ref="N1215:O1215"/>
    <mergeCell ref="H1216:I1216"/>
    <mergeCell ref="J1216:K1216"/>
    <mergeCell ref="L1216:M1216"/>
    <mergeCell ref="N1216:O1216"/>
    <mergeCell ref="H1213:I1213"/>
    <mergeCell ref="J1213:K1213"/>
    <mergeCell ref="L1213:M1213"/>
    <mergeCell ref="N1213:O1213"/>
    <mergeCell ref="H1214:I1214"/>
    <mergeCell ref="J1214:K1214"/>
    <mergeCell ref="L1214:M1214"/>
    <mergeCell ref="N1214:O1214"/>
    <mergeCell ref="H1211:I1211"/>
    <mergeCell ref="J1211:K1211"/>
    <mergeCell ref="L1211:M1211"/>
    <mergeCell ref="N1211:O1211"/>
    <mergeCell ref="H1212:I1212"/>
    <mergeCell ref="J1212:K1212"/>
    <mergeCell ref="L1212:M1212"/>
    <mergeCell ref="N1212:O1212"/>
    <mergeCell ref="H1209:I1209"/>
    <mergeCell ref="J1209:K1209"/>
    <mergeCell ref="L1209:M1209"/>
    <mergeCell ref="N1209:O1209"/>
    <mergeCell ref="H1210:I1210"/>
    <mergeCell ref="J1210:K1210"/>
    <mergeCell ref="L1210:M1210"/>
    <mergeCell ref="N1210:O1210"/>
    <mergeCell ref="H1207:I1207"/>
    <mergeCell ref="J1207:K1207"/>
    <mergeCell ref="L1207:M1207"/>
    <mergeCell ref="N1207:O1207"/>
    <mergeCell ref="H1208:I1208"/>
    <mergeCell ref="J1208:K1208"/>
    <mergeCell ref="L1208:M1208"/>
    <mergeCell ref="N1208:O1208"/>
    <mergeCell ref="H1205:I1205"/>
    <mergeCell ref="J1205:K1205"/>
    <mergeCell ref="L1205:M1205"/>
    <mergeCell ref="N1205:O1205"/>
    <mergeCell ref="H1206:I1206"/>
    <mergeCell ref="J1206:K1206"/>
    <mergeCell ref="L1206:M1206"/>
    <mergeCell ref="N1206:O1206"/>
    <mergeCell ref="H1203:I1203"/>
    <mergeCell ref="J1203:K1203"/>
    <mergeCell ref="L1203:M1203"/>
    <mergeCell ref="N1203:O1203"/>
    <mergeCell ref="H1204:I1204"/>
    <mergeCell ref="J1204:K1204"/>
    <mergeCell ref="L1204:M1204"/>
    <mergeCell ref="N1204:O1204"/>
    <mergeCell ref="H1201:I1201"/>
    <mergeCell ref="J1201:K1201"/>
    <mergeCell ref="L1201:M1201"/>
    <mergeCell ref="N1201:O1201"/>
    <mergeCell ref="H1202:I1202"/>
    <mergeCell ref="J1202:K1202"/>
    <mergeCell ref="L1202:M1202"/>
    <mergeCell ref="N1202:O1202"/>
    <mergeCell ref="H1199:I1199"/>
    <mergeCell ref="J1199:K1199"/>
    <mergeCell ref="L1199:M1199"/>
    <mergeCell ref="N1199:O1199"/>
    <mergeCell ref="H1200:I1200"/>
    <mergeCell ref="J1200:K1200"/>
    <mergeCell ref="L1200:M1200"/>
    <mergeCell ref="N1200:O1200"/>
    <mergeCell ref="H1197:I1197"/>
    <mergeCell ref="J1197:K1197"/>
    <mergeCell ref="L1197:M1197"/>
    <mergeCell ref="N1197:O1197"/>
    <mergeCell ref="H1198:I1198"/>
    <mergeCell ref="J1198:K1198"/>
    <mergeCell ref="L1198:M1198"/>
    <mergeCell ref="N1198:O1198"/>
    <mergeCell ref="H1195:I1195"/>
    <mergeCell ref="J1195:K1195"/>
    <mergeCell ref="L1195:M1195"/>
    <mergeCell ref="N1195:O1195"/>
    <mergeCell ref="H1196:I1196"/>
    <mergeCell ref="J1196:K1196"/>
    <mergeCell ref="L1196:M1196"/>
    <mergeCell ref="N1196:O1196"/>
    <mergeCell ref="H1193:I1193"/>
    <mergeCell ref="J1193:K1193"/>
    <mergeCell ref="L1193:M1193"/>
    <mergeCell ref="N1193:O1193"/>
    <mergeCell ref="H1194:I1194"/>
    <mergeCell ref="J1194:K1194"/>
    <mergeCell ref="L1194:M1194"/>
    <mergeCell ref="N1194:O1194"/>
    <mergeCell ref="H1191:I1191"/>
    <mergeCell ref="J1191:K1191"/>
    <mergeCell ref="L1191:M1191"/>
    <mergeCell ref="N1191:O1191"/>
    <mergeCell ref="H1192:I1192"/>
    <mergeCell ref="J1192:K1192"/>
    <mergeCell ref="L1192:M1192"/>
    <mergeCell ref="N1192:O1192"/>
    <mergeCell ref="H1189:I1189"/>
    <mergeCell ref="J1189:K1189"/>
    <mergeCell ref="L1189:M1189"/>
    <mergeCell ref="N1189:O1189"/>
    <mergeCell ref="H1190:I1190"/>
    <mergeCell ref="J1190:K1190"/>
    <mergeCell ref="L1190:M1190"/>
    <mergeCell ref="N1190:O1190"/>
    <mergeCell ref="H1187:I1187"/>
    <mergeCell ref="J1187:K1187"/>
    <mergeCell ref="L1187:M1187"/>
    <mergeCell ref="N1187:O1187"/>
    <mergeCell ref="H1188:I1188"/>
    <mergeCell ref="J1188:K1188"/>
    <mergeCell ref="L1188:M1188"/>
    <mergeCell ref="N1188:O1188"/>
    <mergeCell ref="H1185:I1185"/>
    <mergeCell ref="J1185:K1185"/>
    <mergeCell ref="L1185:M1185"/>
    <mergeCell ref="N1185:O1185"/>
    <mergeCell ref="H1186:I1186"/>
    <mergeCell ref="J1186:K1186"/>
    <mergeCell ref="L1186:M1186"/>
    <mergeCell ref="N1186:O1186"/>
    <mergeCell ref="H1183:I1183"/>
    <mergeCell ref="J1183:K1183"/>
    <mergeCell ref="L1183:M1183"/>
    <mergeCell ref="N1183:O1183"/>
    <mergeCell ref="H1184:I1184"/>
    <mergeCell ref="J1184:K1184"/>
    <mergeCell ref="L1184:M1184"/>
    <mergeCell ref="N1184:O1184"/>
    <mergeCell ref="H1181:I1181"/>
    <mergeCell ref="J1181:K1181"/>
    <mergeCell ref="L1181:M1181"/>
    <mergeCell ref="N1181:O1181"/>
    <mergeCell ref="H1182:I1182"/>
    <mergeCell ref="J1182:K1182"/>
    <mergeCell ref="L1182:M1182"/>
    <mergeCell ref="N1182:O1182"/>
    <mergeCell ref="H1179:I1179"/>
    <mergeCell ref="J1179:K1179"/>
    <mergeCell ref="L1179:M1179"/>
    <mergeCell ref="N1179:O1179"/>
    <mergeCell ref="H1180:I1180"/>
    <mergeCell ref="J1180:K1180"/>
    <mergeCell ref="L1180:M1180"/>
    <mergeCell ref="N1180:O1180"/>
    <mergeCell ref="H1177:I1177"/>
    <mergeCell ref="J1177:K1177"/>
    <mergeCell ref="L1177:M1177"/>
    <mergeCell ref="N1177:O1177"/>
    <mergeCell ref="H1178:I1178"/>
    <mergeCell ref="J1178:K1178"/>
    <mergeCell ref="L1178:M1178"/>
    <mergeCell ref="N1178:O1178"/>
    <mergeCell ref="H1175:I1175"/>
    <mergeCell ref="J1175:K1175"/>
    <mergeCell ref="L1175:M1175"/>
    <mergeCell ref="N1175:O1175"/>
    <mergeCell ref="H1176:I1176"/>
    <mergeCell ref="J1176:K1176"/>
    <mergeCell ref="L1176:M1176"/>
    <mergeCell ref="N1176:O1176"/>
    <mergeCell ref="H1173:I1173"/>
    <mergeCell ref="J1173:K1173"/>
    <mergeCell ref="L1173:M1173"/>
    <mergeCell ref="N1173:O1173"/>
    <mergeCell ref="H1174:I1174"/>
    <mergeCell ref="J1174:K1174"/>
    <mergeCell ref="L1174:M1174"/>
    <mergeCell ref="N1174:O1174"/>
    <mergeCell ref="H1171:I1171"/>
    <mergeCell ref="J1171:K1171"/>
    <mergeCell ref="L1171:M1171"/>
    <mergeCell ref="N1171:O1171"/>
    <mergeCell ref="H1172:I1172"/>
    <mergeCell ref="J1172:K1172"/>
    <mergeCell ref="L1172:M1172"/>
    <mergeCell ref="N1172:O1172"/>
    <mergeCell ref="H1169:I1169"/>
    <mergeCell ref="J1169:K1169"/>
    <mergeCell ref="L1169:M1169"/>
    <mergeCell ref="N1169:O1169"/>
    <mergeCell ref="H1170:I1170"/>
    <mergeCell ref="J1170:K1170"/>
    <mergeCell ref="L1170:M1170"/>
    <mergeCell ref="N1170:O1170"/>
    <mergeCell ref="H1167:I1167"/>
    <mergeCell ref="J1167:K1167"/>
    <mergeCell ref="L1167:M1167"/>
    <mergeCell ref="N1167:O1167"/>
    <mergeCell ref="H1168:I1168"/>
    <mergeCell ref="J1168:K1168"/>
    <mergeCell ref="L1168:M1168"/>
    <mergeCell ref="N1168:O1168"/>
    <mergeCell ref="H1165:I1165"/>
    <mergeCell ref="J1165:K1165"/>
    <mergeCell ref="L1165:M1165"/>
    <mergeCell ref="N1165:O1165"/>
    <mergeCell ref="H1166:I1166"/>
    <mergeCell ref="J1166:K1166"/>
    <mergeCell ref="L1166:M1166"/>
    <mergeCell ref="N1166:O1166"/>
    <mergeCell ref="H1163:I1163"/>
    <mergeCell ref="J1163:K1163"/>
    <mergeCell ref="L1163:M1163"/>
    <mergeCell ref="N1163:O1163"/>
    <mergeCell ref="H1164:I1164"/>
    <mergeCell ref="J1164:K1164"/>
    <mergeCell ref="L1164:M1164"/>
    <mergeCell ref="N1164:O1164"/>
    <mergeCell ref="H1161:I1161"/>
    <mergeCell ref="J1161:K1161"/>
    <mergeCell ref="L1161:M1161"/>
    <mergeCell ref="N1161:O1161"/>
    <mergeCell ref="H1162:I1162"/>
    <mergeCell ref="J1162:K1162"/>
    <mergeCell ref="L1162:M1162"/>
    <mergeCell ref="N1162:O1162"/>
    <mergeCell ref="H1159:I1159"/>
    <mergeCell ref="J1159:K1159"/>
    <mergeCell ref="L1159:M1159"/>
    <mergeCell ref="N1159:O1159"/>
    <mergeCell ref="H1160:I1160"/>
    <mergeCell ref="J1160:K1160"/>
    <mergeCell ref="L1160:M1160"/>
    <mergeCell ref="N1160:O1160"/>
    <mergeCell ref="H1157:I1157"/>
    <mergeCell ref="J1157:K1157"/>
    <mergeCell ref="L1157:M1157"/>
    <mergeCell ref="N1157:O1157"/>
    <mergeCell ref="H1158:I1158"/>
    <mergeCell ref="J1158:K1158"/>
    <mergeCell ref="L1158:M1158"/>
    <mergeCell ref="N1158:O1158"/>
    <mergeCell ref="H1155:I1155"/>
    <mergeCell ref="J1155:K1155"/>
    <mergeCell ref="L1155:M1155"/>
    <mergeCell ref="N1155:O1155"/>
    <mergeCell ref="H1156:I1156"/>
    <mergeCell ref="J1156:K1156"/>
    <mergeCell ref="L1156:M1156"/>
    <mergeCell ref="N1156:O1156"/>
    <mergeCell ref="H1153:I1153"/>
    <mergeCell ref="J1153:K1153"/>
    <mergeCell ref="L1153:M1153"/>
    <mergeCell ref="N1153:O1153"/>
    <mergeCell ref="H1154:I1154"/>
    <mergeCell ref="J1154:K1154"/>
    <mergeCell ref="L1154:M1154"/>
    <mergeCell ref="N1154:O1154"/>
    <mergeCell ref="H1151:I1151"/>
    <mergeCell ref="J1151:K1151"/>
    <mergeCell ref="L1151:M1151"/>
    <mergeCell ref="N1151:O1151"/>
    <mergeCell ref="H1152:I1152"/>
    <mergeCell ref="J1152:K1152"/>
    <mergeCell ref="L1152:M1152"/>
    <mergeCell ref="N1152:O1152"/>
    <mergeCell ref="H1149:I1149"/>
    <mergeCell ref="J1149:K1149"/>
    <mergeCell ref="L1149:M1149"/>
    <mergeCell ref="N1149:O1149"/>
    <mergeCell ref="H1150:I1150"/>
    <mergeCell ref="J1150:K1150"/>
    <mergeCell ref="L1150:M1150"/>
    <mergeCell ref="N1150:O1150"/>
    <mergeCell ref="H1147:I1147"/>
    <mergeCell ref="J1147:K1147"/>
    <mergeCell ref="L1147:M1147"/>
    <mergeCell ref="N1147:O1147"/>
    <mergeCell ref="H1148:I1148"/>
    <mergeCell ref="J1148:K1148"/>
    <mergeCell ref="L1148:M1148"/>
    <mergeCell ref="N1148:O1148"/>
    <mergeCell ref="H1145:I1145"/>
    <mergeCell ref="J1145:K1145"/>
    <mergeCell ref="L1145:M1145"/>
    <mergeCell ref="N1145:O1145"/>
    <mergeCell ref="H1146:I1146"/>
    <mergeCell ref="J1146:K1146"/>
    <mergeCell ref="L1146:M1146"/>
    <mergeCell ref="N1146:O1146"/>
    <mergeCell ref="H1143:I1143"/>
    <mergeCell ref="J1143:K1143"/>
    <mergeCell ref="L1143:M1143"/>
    <mergeCell ref="N1143:O1143"/>
    <mergeCell ref="H1144:I1144"/>
    <mergeCell ref="J1144:K1144"/>
    <mergeCell ref="L1144:M1144"/>
    <mergeCell ref="N1144:O1144"/>
    <mergeCell ref="H1141:I1141"/>
    <mergeCell ref="J1141:K1141"/>
    <mergeCell ref="L1141:M1141"/>
    <mergeCell ref="N1141:O1141"/>
    <mergeCell ref="H1142:I1142"/>
    <mergeCell ref="J1142:K1142"/>
    <mergeCell ref="L1142:M1142"/>
    <mergeCell ref="N1142:O1142"/>
    <mergeCell ref="H1139:I1139"/>
    <mergeCell ref="J1139:K1139"/>
    <mergeCell ref="L1139:M1139"/>
    <mergeCell ref="N1139:O1139"/>
    <mergeCell ref="H1140:I1140"/>
    <mergeCell ref="J1140:K1140"/>
    <mergeCell ref="L1140:M1140"/>
    <mergeCell ref="N1140:O1140"/>
    <mergeCell ref="H1137:I1137"/>
    <mergeCell ref="J1137:K1137"/>
    <mergeCell ref="L1137:M1137"/>
    <mergeCell ref="N1137:O1137"/>
    <mergeCell ref="H1138:I1138"/>
    <mergeCell ref="J1138:K1138"/>
    <mergeCell ref="L1138:M1138"/>
    <mergeCell ref="N1138:O1138"/>
    <mergeCell ref="H1135:I1135"/>
    <mergeCell ref="J1135:K1135"/>
    <mergeCell ref="L1135:M1135"/>
    <mergeCell ref="N1135:O1135"/>
    <mergeCell ref="H1136:I1136"/>
    <mergeCell ref="J1136:K1136"/>
    <mergeCell ref="L1136:M1136"/>
    <mergeCell ref="N1136:O1136"/>
    <mergeCell ref="H1133:I1133"/>
    <mergeCell ref="J1133:K1133"/>
    <mergeCell ref="L1133:M1133"/>
    <mergeCell ref="N1133:O1133"/>
    <mergeCell ref="H1134:I1134"/>
    <mergeCell ref="J1134:K1134"/>
    <mergeCell ref="L1134:M1134"/>
    <mergeCell ref="N1134:O1134"/>
    <mergeCell ref="H1131:I1131"/>
    <mergeCell ref="J1131:K1131"/>
    <mergeCell ref="L1131:M1131"/>
    <mergeCell ref="N1131:O1131"/>
    <mergeCell ref="H1132:I1132"/>
    <mergeCell ref="J1132:K1132"/>
    <mergeCell ref="L1132:M1132"/>
    <mergeCell ref="N1132:O1132"/>
    <mergeCell ref="H1129:I1129"/>
    <mergeCell ref="J1129:K1129"/>
    <mergeCell ref="L1129:M1129"/>
    <mergeCell ref="N1129:O1129"/>
    <mergeCell ref="H1130:I1130"/>
    <mergeCell ref="J1130:K1130"/>
    <mergeCell ref="L1130:M1130"/>
    <mergeCell ref="N1130:O1130"/>
    <mergeCell ref="H1127:I1127"/>
    <mergeCell ref="J1127:K1127"/>
    <mergeCell ref="L1127:M1127"/>
    <mergeCell ref="N1127:O1127"/>
    <mergeCell ref="H1128:I1128"/>
    <mergeCell ref="J1128:K1128"/>
    <mergeCell ref="L1128:M1128"/>
    <mergeCell ref="N1128:O1128"/>
    <mergeCell ref="H1125:I1125"/>
    <mergeCell ref="J1125:K1125"/>
    <mergeCell ref="L1125:M1125"/>
    <mergeCell ref="N1125:O1125"/>
    <mergeCell ref="H1126:I1126"/>
    <mergeCell ref="J1126:K1126"/>
    <mergeCell ref="L1126:M1126"/>
    <mergeCell ref="N1126:O1126"/>
    <mergeCell ref="H1123:I1123"/>
    <mergeCell ref="J1123:K1123"/>
    <mergeCell ref="L1123:M1123"/>
    <mergeCell ref="N1123:O1123"/>
    <mergeCell ref="H1124:I1124"/>
    <mergeCell ref="J1124:K1124"/>
    <mergeCell ref="L1124:M1124"/>
    <mergeCell ref="N1124:O1124"/>
    <mergeCell ref="H1121:I1121"/>
    <mergeCell ref="J1121:K1121"/>
    <mergeCell ref="L1121:M1121"/>
    <mergeCell ref="N1121:O1121"/>
    <mergeCell ref="H1122:I1122"/>
    <mergeCell ref="J1122:K1122"/>
    <mergeCell ref="L1122:M1122"/>
    <mergeCell ref="N1122:O1122"/>
    <mergeCell ref="H1119:I1119"/>
    <mergeCell ref="J1119:K1119"/>
    <mergeCell ref="L1119:M1119"/>
    <mergeCell ref="N1119:O1119"/>
    <mergeCell ref="H1120:I1120"/>
    <mergeCell ref="J1120:K1120"/>
    <mergeCell ref="L1120:M1120"/>
    <mergeCell ref="N1120:O1120"/>
    <mergeCell ref="H1117:I1117"/>
    <mergeCell ref="J1117:K1117"/>
    <mergeCell ref="L1117:M1117"/>
    <mergeCell ref="N1117:O1117"/>
    <mergeCell ref="H1118:I1118"/>
    <mergeCell ref="J1118:K1118"/>
    <mergeCell ref="L1118:M1118"/>
    <mergeCell ref="N1118:O1118"/>
    <mergeCell ref="H1115:I1115"/>
    <mergeCell ref="J1115:K1115"/>
    <mergeCell ref="L1115:M1115"/>
    <mergeCell ref="N1115:O1115"/>
    <mergeCell ref="H1116:I1116"/>
    <mergeCell ref="J1116:K1116"/>
    <mergeCell ref="L1116:M1116"/>
    <mergeCell ref="N1116:O1116"/>
    <mergeCell ref="H1113:I1113"/>
    <mergeCell ref="J1113:K1113"/>
    <mergeCell ref="L1113:M1113"/>
    <mergeCell ref="N1113:O1113"/>
    <mergeCell ref="H1114:I1114"/>
    <mergeCell ref="J1114:K1114"/>
    <mergeCell ref="L1114:M1114"/>
    <mergeCell ref="N1114:O1114"/>
    <mergeCell ref="H1111:I1111"/>
    <mergeCell ref="J1111:K1111"/>
    <mergeCell ref="L1111:M1111"/>
    <mergeCell ref="N1111:O1111"/>
    <mergeCell ref="H1112:I1112"/>
    <mergeCell ref="J1112:K1112"/>
    <mergeCell ref="L1112:M1112"/>
    <mergeCell ref="N1112:O1112"/>
    <mergeCell ref="H1109:I1109"/>
    <mergeCell ref="J1109:K1109"/>
    <mergeCell ref="L1109:M1109"/>
    <mergeCell ref="N1109:O1109"/>
    <mergeCell ref="H1110:I1110"/>
    <mergeCell ref="J1110:K1110"/>
    <mergeCell ref="L1110:M1110"/>
    <mergeCell ref="N1110:O1110"/>
    <mergeCell ref="H1107:I1107"/>
    <mergeCell ref="J1107:K1107"/>
    <mergeCell ref="L1107:M1107"/>
    <mergeCell ref="N1107:O1107"/>
    <mergeCell ref="H1108:I1108"/>
    <mergeCell ref="J1108:K1108"/>
    <mergeCell ref="L1108:M1108"/>
    <mergeCell ref="N1108:O1108"/>
    <mergeCell ref="H1105:I1105"/>
    <mergeCell ref="J1105:K1105"/>
    <mergeCell ref="L1105:M1105"/>
    <mergeCell ref="N1105:O1105"/>
    <mergeCell ref="H1106:I1106"/>
    <mergeCell ref="J1106:K1106"/>
    <mergeCell ref="L1106:M1106"/>
    <mergeCell ref="N1106:O1106"/>
    <mergeCell ref="H1103:I1103"/>
    <mergeCell ref="J1103:K1103"/>
    <mergeCell ref="L1103:M1103"/>
    <mergeCell ref="N1103:O1103"/>
    <mergeCell ref="H1104:I1104"/>
    <mergeCell ref="J1104:K1104"/>
    <mergeCell ref="L1104:M1104"/>
    <mergeCell ref="N1104:O1104"/>
    <mergeCell ref="H1101:I1101"/>
    <mergeCell ref="J1101:K1101"/>
    <mergeCell ref="L1101:M1101"/>
    <mergeCell ref="N1101:O1101"/>
    <mergeCell ref="H1102:I1102"/>
    <mergeCell ref="J1102:K1102"/>
    <mergeCell ref="L1102:M1102"/>
    <mergeCell ref="N1102:O1102"/>
    <mergeCell ref="H1099:I1099"/>
    <mergeCell ref="J1099:K1099"/>
    <mergeCell ref="L1099:M1099"/>
    <mergeCell ref="N1099:O1099"/>
    <mergeCell ref="H1100:I1100"/>
    <mergeCell ref="J1100:K1100"/>
    <mergeCell ref="L1100:M1100"/>
    <mergeCell ref="N1100:O1100"/>
    <mergeCell ref="H1097:I1097"/>
    <mergeCell ref="J1097:K1097"/>
    <mergeCell ref="L1097:M1097"/>
    <mergeCell ref="N1097:O1097"/>
    <mergeCell ref="H1098:I1098"/>
    <mergeCell ref="J1098:K1098"/>
    <mergeCell ref="L1098:M1098"/>
    <mergeCell ref="N1098:O1098"/>
    <mergeCell ref="H1095:I1095"/>
    <mergeCell ref="J1095:K1095"/>
    <mergeCell ref="L1095:M1095"/>
    <mergeCell ref="N1095:O1095"/>
    <mergeCell ref="H1096:I1096"/>
    <mergeCell ref="J1096:K1096"/>
    <mergeCell ref="L1096:M1096"/>
    <mergeCell ref="N1096:O1096"/>
    <mergeCell ref="H1093:I1093"/>
    <mergeCell ref="J1093:K1093"/>
    <mergeCell ref="L1093:M1093"/>
    <mergeCell ref="N1093:O1093"/>
    <mergeCell ref="H1094:I1094"/>
    <mergeCell ref="J1094:K1094"/>
    <mergeCell ref="L1094:M1094"/>
    <mergeCell ref="N1094:O1094"/>
    <mergeCell ref="H1091:I1091"/>
    <mergeCell ref="J1091:K1091"/>
    <mergeCell ref="L1091:M1091"/>
    <mergeCell ref="N1091:O1091"/>
    <mergeCell ref="H1092:I1092"/>
    <mergeCell ref="J1092:K1092"/>
    <mergeCell ref="L1092:M1092"/>
    <mergeCell ref="N1092:O1092"/>
    <mergeCell ref="H1089:I1089"/>
    <mergeCell ref="J1089:K1089"/>
    <mergeCell ref="L1089:M1089"/>
    <mergeCell ref="N1089:O1089"/>
    <mergeCell ref="H1090:I1090"/>
    <mergeCell ref="J1090:K1090"/>
    <mergeCell ref="L1090:M1090"/>
    <mergeCell ref="N1090:O1090"/>
    <mergeCell ref="H1087:I1087"/>
    <mergeCell ref="J1087:K1087"/>
    <mergeCell ref="L1087:M1087"/>
    <mergeCell ref="N1087:O1087"/>
    <mergeCell ref="H1088:I1088"/>
    <mergeCell ref="J1088:K1088"/>
    <mergeCell ref="L1088:M1088"/>
    <mergeCell ref="N1088:O1088"/>
    <mergeCell ref="H1085:I1085"/>
    <mergeCell ref="J1085:K1085"/>
    <mergeCell ref="L1085:M1085"/>
    <mergeCell ref="N1085:O1085"/>
    <mergeCell ref="H1086:I1086"/>
    <mergeCell ref="J1086:K1086"/>
    <mergeCell ref="L1086:M1086"/>
    <mergeCell ref="N1086:O1086"/>
    <mergeCell ref="H1083:I1083"/>
    <mergeCell ref="J1083:K1083"/>
    <mergeCell ref="L1083:M1083"/>
    <mergeCell ref="N1083:O1083"/>
    <mergeCell ref="H1084:I1084"/>
    <mergeCell ref="J1084:K1084"/>
    <mergeCell ref="L1084:M1084"/>
    <mergeCell ref="N1084:O1084"/>
    <mergeCell ref="H1081:I1081"/>
    <mergeCell ref="J1081:K1081"/>
    <mergeCell ref="L1081:M1081"/>
    <mergeCell ref="N1081:O1081"/>
    <mergeCell ref="H1082:I1082"/>
    <mergeCell ref="J1082:K1082"/>
    <mergeCell ref="L1082:M1082"/>
    <mergeCell ref="N1082:O1082"/>
    <mergeCell ref="H1079:I1079"/>
    <mergeCell ref="J1079:K1079"/>
    <mergeCell ref="L1079:M1079"/>
    <mergeCell ref="N1079:O1079"/>
    <mergeCell ref="H1080:I1080"/>
    <mergeCell ref="J1080:K1080"/>
    <mergeCell ref="L1080:M1080"/>
    <mergeCell ref="N1080:O1080"/>
    <mergeCell ref="H1077:I1077"/>
    <mergeCell ref="J1077:K1077"/>
    <mergeCell ref="L1077:M1077"/>
    <mergeCell ref="N1077:O1077"/>
    <mergeCell ref="H1078:I1078"/>
    <mergeCell ref="J1078:K1078"/>
    <mergeCell ref="L1078:M1078"/>
    <mergeCell ref="N1078:O1078"/>
    <mergeCell ref="H1075:I1075"/>
    <mergeCell ref="J1075:K1075"/>
    <mergeCell ref="L1075:M1075"/>
    <mergeCell ref="N1075:O1075"/>
    <mergeCell ref="H1076:I1076"/>
    <mergeCell ref="J1076:K1076"/>
    <mergeCell ref="L1076:M1076"/>
    <mergeCell ref="N1076:O1076"/>
    <mergeCell ref="H1073:I1073"/>
    <mergeCell ref="J1073:K1073"/>
    <mergeCell ref="L1073:M1073"/>
    <mergeCell ref="N1073:O1073"/>
    <mergeCell ref="H1074:I1074"/>
    <mergeCell ref="J1074:K1074"/>
    <mergeCell ref="L1074:M1074"/>
    <mergeCell ref="N1074:O1074"/>
    <mergeCell ref="H1071:I1071"/>
    <mergeCell ref="J1071:K1071"/>
    <mergeCell ref="L1071:M1071"/>
    <mergeCell ref="N1071:O1071"/>
    <mergeCell ref="H1072:I1072"/>
    <mergeCell ref="J1072:K1072"/>
    <mergeCell ref="L1072:M1072"/>
    <mergeCell ref="N1072:O1072"/>
    <mergeCell ref="H1069:I1069"/>
    <mergeCell ref="J1069:K1069"/>
    <mergeCell ref="L1069:M1069"/>
    <mergeCell ref="N1069:O1069"/>
    <mergeCell ref="H1070:I1070"/>
    <mergeCell ref="J1070:K1070"/>
    <mergeCell ref="L1070:M1070"/>
    <mergeCell ref="N1070:O1070"/>
    <mergeCell ref="H1067:I1067"/>
    <mergeCell ref="J1067:K1067"/>
    <mergeCell ref="L1067:M1067"/>
    <mergeCell ref="N1067:O1067"/>
    <mergeCell ref="H1068:I1068"/>
    <mergeCell ref="J1068:K1068"/>
    <mergeCell ref="L1068:M1068"/>
    <mergeCell ref="N1068:O1068"/>
    <mergeCell ref="H1065:I1065"/>
    <mergeCell ref="J1065:K1065"/>
    <mergeCell ref="L1065:M1065"/>
    <mergeCell ref="N1065:O1065"/>
    <mergeCell ref="H1066:I1066"/>
    <mergeCell ref="J1066:K1066"/>
    <mergeCell ref="L1066:M1066"/>
    <mergeCell ref="N1066:O1066"/>
    <mergeCell ref="H1063:I1063"/>
    <mergeCell ref="J1063:K1063"/>
    <mergeCell ref="L1063:M1063"/>
    <mergeCell ref="N1063:O1063"/>
    <mergeCell ref="H1064:I1064"/>
    <mergeCell ref="J1064:K1064"/>
    <mergeCell ref="L1064:M1064"/>
    <mergeCell ref="N1064:O1064"/>
    <mergeCell ref="H1061:I1061"/>
    <mergeCell ref="J1061:K1061"/>
    <mergeCell ref="L1061:M1061"/>
    <mergeCell ref="N1061:O1061"/>
    <mergeCell ref="H1062:I1062"/>
    <mergeCell ref="J1062:K1062"/>
    <mergeCell ref="L1062:M1062"/>
    <mergeCell ref="N1062:O1062"/>
    <mergeCell ref="H1059:I1059"/>
    <mergeCell ref="J1059:K1059"/>
    <mergeCell ref="L1059:M1059"/>
    <mergeCell ref="N1059:O1059"/>
    <mergeCell ref="H1060:I1060"/>
    <mergeCell ref="J1060:K1060"/>
    <mergeCell ref="L1060:M1060"/>
    <mergeCell ref="N1060:O1060"/>
    <mergeCell ref="H1057:I1057"/>
    <mergeCell ref="J1057:K1057"/>
    <mergeCell ref="L1057:M1057"/>
    <mergeCell ref="N1057:O1057"/>
    <mergeCell ref="H1058:I1058"/>
    <mergeCell ref="J1058:K1058"/>
    <mergeCell ref="L1058:M1058"/>
    <mergeCell ref="N1058:O1058"/>
    <mergeCell ref="H1055:I1055"/>
    <mergeCell ref="J1055:K1055"/>
    <mergeCell ref="L1055:M1055"/>
    <mergeCell ref="N1055:O1055"/>
    <mergeCell ref="H1056:I1056"/>
    <mergeCell ref="J1056:K1056"/>
    <mergeCell ref="L1056:M1056"/>
    <mergeCell ref="N1056:O1056"/>
    <mergeCell ref="H1053:I1053"/>
    <mergeCell ref="J1053:K1053"/>
    <mergeCell ref="L1053:M1053"/>
    <mergeCell ref="N1053:O1053"/>
    <mergeCell ref="H1054:I1054"/>
    <mergeCell ref="J1054:K1054"/>
    <mergeCell ref="L1054:M1054"/>
    <mergeCell ref="N1054:O1054"/>
    <mergeCell ref="H1051:I1051"/>
    <mergeCell ref="J1051:K1051"/>
    <mergeCell ref="L1051:M1051"/>
    <mergeCell ref="N1051:O1051"/>
    <mergeCell ref="H1052:I1052"/>
    <mergeCell ref="J1052:K1052"/>
    <mergeCell ref="L1052:M1052"/>
    <mergeCell ref="N1052:O1052"/>
    <mergeCell ref="H1049:I1049"/>
    <mergeCell ref="J1049:K1049"/>
    <mergeCell ref="L1049:M1049"/>
    <mergeCell ref="N1049:O1049"/>
    <mergeCell ref="H1050:I1050"/>
    <mergeCell ref="J1050:K1050"/>
    <mergeCell ref="L1050:M1050"/>
    <mergeCell ref="N1050:O1050"/>
    <mergeCell ref="H1047:I1047"/>
    <mergeCell ref="J1047:K1047"/>
    <mergeCell ref="L1047:M1047"/>
    <mergeCell ref="N1047:O1047"/>
    <mergeCell ref="H1048:I1048"/>
    <mergeCell ref="J1048:K1048"/>
    <mergeCell ref="L1048:M1048"/>
    <mergeCell ref="N1048:O1048"/>
    <mergeCell ref="H1045:I1045"/>
    <mergeCell ref="J1045:K1045"/>
    <mergeCell ref="L1045:M1045"/>
    <mergeCell ref="N1045:O1045"/>
    <mergeCell ref="H1046:I1046"/>
    <mergeCell ref="J1046:K1046"/>
    <mergeCell ref="L1046:M1046"/>
    <mergeCell ref="N1046:O1046"/>
    <mergeCell ref="H1043:I1043"/>
    <mergeCell ref="J1043:K1043"/>
    <mergeCell ref="L1043:M1043"/>
    <mergeCell ref="N1043:O1043"/>
    <mergeCell ref="H1044:I1044"/>
    <mergeCell ref="J1044:K1044"/>
    <mergeCell ref="L1044:M1044"/>
    <mergeCell ref="N1044:O1044"/>
    <mergeCell ref="H1041:I1041"/>
    <mergeCell ref="J1041:K1041"/>
    <mergeCell ref="L1041:M1041"/>
    <mergeCell ref="N1041:O1041"/>
    <mergeCell ref="H1042:I1042"/>
    <mergeCell ref="J1042:K1042"/>
    <mergeCell ref="L1042:M1042"/>
    <mergeCell ref="N1042:O1042"/>
    <mergeCell ref="H1039:I1039"/>
    <mergeCell ref="J1039:K1039"/>
    <mergeCell ref="L1039:M1039"/>
    <mergeCell ref="N1039:O1039"/>
    <mergeCell ref="H1040:I1040"/>
    <mergeCell ref="J1040:K1040"/>
    <mergeCell ref="L1040:M1040"/>
    <mergeCell ref="N1040:O1040"/>
    <mergeCell ref="H1037:I1037"/>
    <mergeCell ref="J1037:K1037"/>
    <mergeCell ref="L1037:M1037"/>
    <mergeCell ref="N1037:O1037"/>
    <mergeCell ref="H1038:I1038"/>
    <mergeCell ref="J1038:K1038"/>
    <mergeCell ref="L1038:M1038"/>
    <mergeCell ref="N1038:O1038"/>
    <mergeCell ref="H1035:I1035"/>
    <mergeCell ref="J1035:K1035"/>
    <mergeCell ref="L1035:M1035"/>
    <mergeCell ref="N1035:O1035"/>
    <mergeCell ref="H1036:I1036"/>
    <mergeCell ref="J1036:K1036"/>
    <mergeCell ref="L1036:M1036"/>
    <mergeCell ref="N1036:O1036"/>
    <mergeCell ref="H1033:I1033"/>
    <mergeCell ref="J1033:K1033"/>
    <mergeCell ref="L1033:M1033"/>
    <mergeCell ref="N1033:O1033"/>
    <mergeCell ref="H1034:I1034"/>
    <mergeCell ref="J1034:K1034"/>
    <mergeCell ref="L1034:M1034"/>
    <mergeCell ref="N1034:O1034"/>
    <mergeCell ref="H1031:I1031"/>
    <mergeCell ref="J1031:K1031"/>
    <mergeCell ref="L1031:M1031"/>
    <mergeCell ref="N1031:O1031"/>
    <mergeCell ref="H1032:I1032"/>
    <mergeCell ref="J1032:K1032"/>
    <mergeCell ref="L1032:M1032"/>
    <mergeCell ref="N1032:O1032"/>
    <mergeCell ref="H1029:I1029"/>
    <mergeCell ref="J1029:K1029"/>
    <mergeCell ref="L1029:M1029"/>
    <mergeCell ref="N1029:O1029"/>
    <mergeCell ref="H1030:I1030"/>
    <mergeCell ref="J1030:K1030"/>
    <mergeCell ref="L1030:M1030"/>
    <mergeCell ref="N1030:O1030"/>
    <mergeCell ref="H1027:I1027"/>
    <mergeCell ref="J1027:K1027"/>
    <mergeCell ref="L1027:M1027"/>
    <mergeCell ref="N1027:O1027"/>
    <mergeCell ref="H1028:I1028"/>
    <mergeCell ref="J1028:K1028"/>
    <mergeCell ref="L1028:M1028"/>
    <mergeCell ref="N1028:O1028"/>
    <mergeCell ref="H1025:I1025"/>
    <mergeCell ref="J1025:K1025"/>
    <mergeCell ref="L1025:M1025"/>
    <mergeCell ref="N1025:O1025"/>
    <mergeCell ref="H1026:I1026"/>
    <mergeCell ref="J1026:K1026"/>
    <mergeCell ref="L1026:M1026"/>
    <mergeCell ref="N1026:O1026"/>
    <mergeCell ref="H1023:I1023"/>
    <mergeCell ref="J1023:K1023"/>
    <mergeCell ref="L1023:M1023"/>
    <mergeCell ref="N1023:O1023"/>
    <mergeCell ref="H1024:I1024"/>
    <mergeCell ref="J1024:K1024"/>
    <mergeCell ref="L1024:M1024"/>
    <mergeCell ref="N1024:O1024"/>
    <mergeCell ref="H1021:I1021"/>
    <mergeCell ref="J1021:K1021"/>
    <mergeCell ref="L1021:M1021"/>
    <mergeCell ref="N1021:O1021"/>
    <mergeCell ref="H1022:I1022"/>
    <mergeCell ref="J1022:K1022"/>
    <mergeCell ref="L1022:M1022"/>
    <mergeCell ref="N1022:O1022"/>
    <mergeCell ref="H1019:I1019"/>
    <mergeCell ref="J1019:K1019"/>
    <mergeCell ref="L1019:M1019"/>
    <mergeCell ref="N1019:O1019"/>
    <mergeCell ref="H1020:I1020"/>
    <mergeCell ref="J1020:K1020"/>
    <mergeCell ref="L1020:M1020"/>
    <mergeCell ref="N1020:O1020"/>
    <mergeCell ref="H1017:I1017"/>
    <mergeCell ref="J1017:K1017"/>
    <mergeCell ref="L1017:M1017"/>
    <mergeCell ref="N1017:O1017"/>
    <mergeCell ref="H1018:I1018"/>
    <mergeCell ref="J1018:K1018"/>
    <mergeCell ref="L1018:M1018"/>
    <mergeCell ref="N1018:O1018"/>
    <mergeCell ref="H1015:I1015"/>
    <mergeCell ref="J1015:K1015"/>
    <mergeCell ref="L1015:M1015"/>
    <mergeCell ref="N1015:O1015"/>
    <mergeCell ref="H1016:I1016"/>
    <mergeCell ref="J1016:K1016"/>
    <mergeCell ref="L1016:M1016"/>
    <mergeCell ref="N1016:O1016"/>
    <mergeCell ref="H1013:I1013"/>
    <mergeCell ref="J1013:K1013"/>
    <mergeCell ref="L1013:M1013"/>
    <mergeCell ref="N1013:O1013"/>
    <mergeCell ref="H1014:I1014"/>
    <mergeCell ref="J1014:K1014"/>
    <mergeCell ref="L1014:M1014"/>
    <mergeCell ref="N1014:O1014"/>
    <mergeCell ref="H1011:I1011"/>
    <mergeCell ref="J1011:K1011"/>
    <mergeCell ref="L1011:M1011"/>
    <mergeCell ref="N1011:O1011"/>
    <mergeCell ref="H1012:I1012"/>
    <mergeCell ref="J1012:K1012"/>
    <mergeCell ref="L1012:M1012"/>
    <mergeCell ref="N1012:O1012"/>
    <mergeCell ref="H1009:I1009"/>
    <mergeCell ref="J1009:K1009"/>
    <mergeCell ref="L1009:M1009"/>
    <mergeCell ref="N1009:O1009"/>
    <mergeCell ref="H1010:I1010"/>
    <mergeCell ref="J1010:K1010"/>
    <mergeCell ref="L1010:M1010"/>
    <mergeCell ref="N1010:O1010"/>
    <mergeCell ref="H1007:I1007"/>
    <mergeCell ref="J1007:K1007"/>
    <mergeCell ref="L1007:M1007"/>
    <mergeCell ref="N1007:O1007"/>
    <mergeCell ref="H1008:I1008"/>
    <mergeCell ref="J1008:K1008"/>
    <mergeCell ref="L1008:M1008"/>
    <mergeCell ref="N1008:O1008"/>
    <mergeCell ref="H1005:I1005"/>
    <mergeCell ref="J1005:K1005"/>
    <mergeCell ref="L1005:M1005"/>
    <mergeCell ref="N1005:O1005"/>
    <mergeCell ref="H1006:I1006"/>
    <mergeCell ref="J1006:K1006"/>
    <mergeCell ref="L1006:M1006"/>
    <mergeCell ref="N1006:O1006"/>
    <mergeCell ref="H1003:I1003"/>
    <mergeCell ref="J1003:K1003"/>
    <mergeCell ref="L1003:M1003"/>
    <mergeCell ref="N1003:O1003"/>
    <mergeCell ref="H1004:I1004"/>
    <mergeCell ref="J1004:K1004"/>
    <mergeCell ref="L1004:M1004"/>
    <mergeCell ref="N1004:O1004"/>
    <mergeCell ref="H1001:I1001"/>
    <mergeCell ref="J1001:K1001"/>
    <mergeCell ref="L1001:M1001"/>
    <mergeCell ref="N1001:O1001"/>
    <mergeCell ref="H1002:I1002"/>
    <mergeCell ref="J1002:K1002"/>
    <mergeCell ref="L1002:M1002"/>
    <mergeCell ref="N1002:O1002"/>
    <mergeCell ref="H999:I999"/>
    <mergeCell ref="J999:K999"/>
    <mergeCell ref="L999:M999"/>
    <mergeCell ref="N999:O999"/>
    <mergeCell ref="H1000:I1000"/>
    <mergeCell ref="J1000:K1000"/>
    <mergeCell ref="L1000:M1000"/>
    <mergeCell ref="N1000:O1000"/>
    <mergeCell ref="H997:I997"/>
    <mergeCell ref="J997:K997"/>
    <mergeCell ref="L997:M997"/>
    <mergeCell ref="N997:O997"/>
    <mergeCell ref="H998:I998"/>
    <mergeCell ref="J998:K998"/>
    <mergeCell ref="L998:M998"/>
    <mergeCell ref="N998:O998"/>
    <mergeCell ref="H995:I995"/>
    <mergeCell ref="J995:K995"/>
    <mergeCell ref="L995:M995"/>
    <mergeCell ref="N995:O995"/>
    <mergeCell ref="H996:I996"/>
    <mergeCell ref="J996:K996"/>
    <mergeCell ref="L996:M996"/>
    <mergeCell ref="N996:O996"/>
    <mergeCell ref="H993:I993"/>
    <mergeCell ref="J993:K993"/>
    <mergeCell ref="L993:M993"/>
    <mergeCell ref="N993:O993"/>
    <mergeCell ref="H994:I994"/>
    <mergeCell ref="J994:K994"/>
    <mergeCell ref="L994:M994"/>
    <mergeCell ref="N994:O994"/>
    <mergeCell ref="H991:I991"/>
    <mergeCell ref="J991:K991"/>
    <mergeCell ref="L991:M991"/>
    <mergeCell ref="N991:O991"/>
    <mergeCell ref="H992:I992"/>
    <mergeCell ref="J992:K992"/>
    <mergeCell ref="L992:M992"/>
    <mergeCell ref="N992:O992"/>
    <mergeCell ref="H989:I989"/>
    <mergeCell ref="J989:K989"/>
    <mergeCell ref="L989:M989"/>
    <mergeCell ref="N989:O989"/>
    <mergeCell ref="H990:I990"/>
    <mergeCell ref="J990:K990"/>
    <mergeCell ref="L990:M990"/>
    <mergeCell ref="N990:O990"/>
    <mergeCell ref="H987:I987"/>
    <mergeCell ref="J987:K987"/>
    <mergeCell ref="L987:M987"/>
    <mergeCell ref="N987:O987"/>
    <mergeCell ref="H988:I988"/>
    <mergeCell ref="J988:K988"/>
    <mergeCell ref="L988:M988"/>
    <mergeCell ref="N988:O988"/>
    <mergeCell ref="H985:I985"/>
    <mergeCell ref="J985:K985"/>
    <mergeCell ref="L985:M985"/>
    <mergeCell ref="N985:O985"/>
    <mergeCell ref="H986:I986"/>
    <mergeCell ref="J986:K986"/>
    <mergeCell ref="L986:M986"/>
    <mergeCell ref="N986:O986"/>
    <mergeCell ref="H983:I983"/>
    <mergeCell ref="J983:K983"/>
    <mergeCell ref="L983:M983"/>
    <mergeCell ref="N983:O983"/>
    <mergeCell ref="H984:I984"/>
    <mergeCell ref="J984:K984"/>
    <mergeCell ref="L984:M984"/>
    <mergeCell ref="N984:O984"/>
    <mergeCell ref="H981:I981"/>
    <mergeCell ref="J981:K981"/>
    <mergeCell ref="L981:M981"/>
    <mergeCell ref="N981:O981"/>
    <mergeCell ref="H982:I982"/>
    <mergeCell ref="J982:K982"/>
    <mergeCell ref="L982:M982"/>
    <mergeCell ref="N982:O982"/>
    <mergeCell ref="H979:I979"/>
    <mergeCell ref="J979:K979"/>
    <mergeCell ref="L979:M979"/>
    <mergeCell ref="N979:O979"/>
    <mergeCell ref="H980:I980"/>
    <mergeCell ref="J980:K980"/>
    <mergeCell ref="L980:M980"/>
    <mergeCell ref="N980:O980"/>
    <mergeCell ref="H977:I977"/>
    <mergeCell ref="J977:K977"/>
    <mergeCell ref="L977:M977"/>
    <mergeCell ref="N977:O977"/>
    <mergeCell ref="H978:I978"/>
    <mergeCell ref="J978:K978"/>
    <mergeCell ref="L978:M978"/>
    <mergeCell ref="N978:O978"/>
    <mergeCell ref="H975:I975"/>
    <mergeCell ref="J975:K975"/>
    <mergeCell ref="L975:M975"/>
    <mergeCell ref="N975:O975"/>
    <mergeCell ref="H976:I976"/>
    <mergeCell ref="J976:K976"/>
    <mergeCell ref="L976:M976"/>
    <mergeCell ref="N976:O976"/>
    <mergeCell ref="H973:I973"/>
    <mergeCell ref="J973:K973"/>
    <mergeCell ref="L973:M973"/>
    <mergeCell ref="N973:O973"/>
    <mergeCell ref="H974:I974"/>
    <mergeCell ref="J974:K974"/>
    <mergeCell ref="L974:M974"/>
    <mergeCell ref="N974:O974"/>
    <mergeCell ref="H971:I971"/>
    <mergeCell ref="J971:K971"/>
    <mergeCell ref="L971:M971"/>
    <mergeCell ref="N971:O971"/>
    <mergeCell ref="H972:I972"/>
    <mergeCell ref="J972:K972"/>
    <mergeCell ref="L972:M972"/>
    <mergeCell ref="N972:O972"/>
    <mergeCell ref="H969:I969"/>
    <mergeCell ref="J969:K969"/>
    <mergeCell ref="L969:M969"/>
    <mergeCell ref="N969:O969"/>
    <mergeCell ref="H970:I970"/>
    <mergeCell ref="J970:K970"/>
    <mergeCell ref="L970:M970"/>
    <mergeCell ref="N970:O970"/>
    <mergeCell ref="H967:I967"/>
    <mergeCell ref="J967:K967"/>
    <mergeCell ref="L967:M967"/>
    <mergeCell ref="N967:O967"/>
    <mergeCell ref="H968:I968"/>
    <mergeCell ref="J968:K968"/>
    <mergeCell ref="L968:M968"/>
    <mergeCell ref="N968:O968"/>
    <mergeCell ref="H965:I965"/>
    <mergeCell ref="J965:K965"/>
    <mergeCell ref="L965:M965"/>
    <mergeCell ref="N965:O965"/>
    <mergeCell ref="H966:I966"/>
    <mergeCell ref="J966:K966"/>
    <mergeCell ref="L966:M966"/>
    <mergeCell ref="N966:O966"/>
    <mergeCell ref="H963:I963"/>
    <mergeCell ref="J963:K963"/>
    <mergeCell ref="L963:M963"/>
    <mergeCell ref="N963:O963"/>
    <mergeCell ref="H964:I964"/>
    <mergeCell ref="J964:K964"/>
    <mergeCell ref="L964:M964"/>
    <mergeCell ref="N964:O964"/>
    <mergeCell ref="H961:I961"/>
    <mergeCell ref="J961:K961"/>
    <mergeCell ref="L961:M961"/>
    <mergeCell ref="N961:O961"/>
    <mergeCell ref="H962:I962"/>
    <mergeCell ref="J962:K962"/>
    <mergeCell ref="L962:M962"/>
    <mergeCell ref="N962:O962"/>
    <mergeCell ref="H959:I959"/>
    <mergeCell ref="J959:K959"/>
    <mergeCell ref="L959:M959"/>
    <mergeCell ref="N959:O959"/>
    <mergeCell ref="H960:I960"/>
    <mergeCell ref="J960:K960"/>
    <mergeCell ref="L960:M960"/>
    <mergeCell ref="N960:O960"/>
    <mergeCell ref="H957:I957"/>
    <mergeCell ref="J957:K957"/>
    <mergeCell ref="L957:M957"/>
    <mergeCell ref="N957:O957"/>
    <mergeCell ref="H958:I958"/>
    <mergeCell ref="J958:K958"/>
    <mergeCell ref="L958:M958"/>
    <mergeCell ref="N958:O958"/>
    <mergeCell ref="H955:I955"/>
    <mergeCell ref="J955:K955"/>
    <mergeCell ref="L955:M955"/>
    <mergeCell ref="N955:O955"/>
    <mergeCell ref="H956:I956"/>
    <mergeCell ref="J956:K956"/>
    <mergeCell ref="L956:M956"/>
    <mergeCell ref="N956:O956"/>
    <mergeCell ref="H953:I953"/>
    <mergeCell ref="J953:K953"/>
    <mergeCell ref="L953:M953"/>
    <mergeCell ref="N953:O953"/>
    <mergeCell ref="H954:I954"/>
    <mergeCell ref="J954:K954"/>
    <mergeCell ref="L954:M954"/>
    <mergeCell ref="N954:O954"/>
    <mergeCell ref="H951:I951"/>
    <mergeCell ref="J951:K951"/>
    <mergeCell ref="L951:M951"/>
    <mergeCell ref="N951:O951"/>
    <mergeCell ref="H952:I952"/>
    <mergeCell ref="J952:K952"/>
    <mergeCell ref="L952:M952"/>
    <mergeCell ref="N952:O952"/>
    <mergeCell ref="H949:I949"/>
    <mergeCell ref="J949:K949"/>
    <mergeCell ref="L949:M949"/>
    <mergeCell ref="N949:O949"/>
    <mergeCell ref="H950:I950"/>
    <mergeCell ref="J950:K950"/>
    <mergeCell ref="L950:M950"/>
    <mergeCell ref="N950:O950"/>
    <mergeCell ref="H947:I947"/>
    <mergeCell ref="J947:K947"/>
    <mergeCell ref="L947:M947"/>
    <mergeCell ref="N947:O947"/>
    <mergeCell ref="H948:I948"/>
    <mergeCell ref="J948:K948"/>
    <mergeCell ref="L948:M948"/>
    <mergeCell ref="N948:O948"/>
    <mergeCell ref="H945:I945"/>
    <mergeCell ref="J945:K945"/>
    <mergeCell ref="L945:M945"/>
    <mergeCell ref="N945:O945"/>
    <mergeCell ref="H946:I946"/>
    <mergeCell ref="J946:K946"/>
    <mergeCell ref="L946:M946"/>
    <mergeCell ref="N946:O946"/>
    <mergeCell ref="H943:I943"/>
    <mergeCell ref="J943:K943"/>
    <mergeCell ref="L943:M943"/>
    <mergeCell ref="N943:O943"/>
    <mergeCell ref="H944:I944"/>
    <mergeCell ref="J944:K944"/>
    <mergeCell ref="L944:M944"/>
    <mergeCell ref="N944:O944"/>
    <mergeCell ref="H941:I941"/>
    <mergeCell ref="J941:K941"/>
    <mergeCell ref="L941:M941"/>
    <mergeCell ref="N941:O941"/>
    <mergeCell ref="H942:I942"/>
    <mergeCell ref="J942:K942"/>
    <mergeCell ref="L942:M942"/>
    <mergeCell ref="N942:O942"/>
    <mergeCell ref="H939:I939"/>
    <mergeCell ref="J939:K939"/>
    <mergeCell ref="L939:M939"/>
    <mergeCell ref="N939:O939"/>
    <mergeCell ref="H940:I940"/>
    <mergeCell ref="J940:K940"/>
    <mergeCell ref="L940:M940"/>
    <mergeCell ref="N940:O940"/>
    <mergeCell ref="H937:I937"/>
    <mergeCell ref="J937:K937"/>
    <mergeCell ref="L937:M937"/>
    <mergeCell ref="N937:O937"/>
    <mergeCell ref="H938:I938"/>
    <mergeCell ref="J938:K938"/>
    <mergeCell ref="L938:M938"/>
    <mergeCell ref="N938:O938"/>
    <mergeCell ref="H935:I935"/>
    <mergeCell ref="J935:K935"/>
    <mergeCell ref="L935:M935"/>
    <mergeCell ref="N935:O935"/>
    <mergeCell ref="H936:I936"/>
    <mergeCell ref="J936:K936"/>
    <mergeCell ref="L936:M936"/>
    <mergeCell ref="N936:O936"/>
    <mergeCell ref="H933:I933"/>
    <mergeCell ref="J933:K933"/>
    <mergeCell ref="L933:M933"/>
    <mergeCell ref="N933:O933"/>
    <mergeCell ref="H934:I934"/>
    <mergeCell ref="J934:K934"/>
    <mergeCell ref="L934:M934"/>
    <mergeCell ref="N934:O934"/>
    <mergeCell ref="H931:I931"/>
    <mergeCell ref="J931:K931"/>
    <mergeCell ref="L931:M931"/>
    <mergeCell ref="N931:O931"/>
    <mergeCell ref="H932:I932"/>
    <mergeCell ref="J932:K932"/>
    <mergeCell ref="L932:M932"/>
    <mergeCell ref="N932:O932"/>
    <mergeCell ref="H929:I929"/>
    <mergeCell ref="J929:K929"/>
    <mergeCell ref="L929:M929"/>
    <mergeCell ref="N929:O929"/>
    <mergeCell ref="H930:I930"/>
    <mergeCell ref="J930:K930"/>
    <mergeCell ref="L930:M930"/>
    <mergeCell ref="N930:O930"/>
    <mergeCell ref="H927:I927"/>
    <mergeCell ref="J927:K927"/>
    <mergeCell ref="L927:M927"/>
    <mergeCell ref="N927:O927"/>
    <mergeCell ref="H928:I928"/>
    <mergeCell ref="J928:K928"/>
    <mergeCell ref="L928:M928"/>
    <mergeCell ref="N928:O928"/>
    <mergeCell ref="H925:I925"/>
    <mergeCell ref="J925:K925"/>
    <mergeCell ref="L925:M925"/>
    <mergeCell ref="N925:O925"/>
    <mergeCell ref="H926:I926"/>
    <mergeCell ref="J926:K926"/>
    <mergeCell ref="L926:M926"/>
    <mergeCell ref="N926:O926"/>
    <mergeCell ref="H923:I923"/>
    <mergeCell ref="J923:K923"/>
    <mergeCell ref="L923:M923"/>
    <mergeCell ref="N923:O923"/>
    <mergeCell ref="H924:I924"/>
    <mergeCell ref="J924:K924"/>
    <mergeCell ref="L924:M924"/>
    <mergeCell ref="N924:O924"/>
    <mergeCell ref="H921:I921"/>
    <mergeCell ref="J921:K921"/>
    <mergeCell ref="L921:M921"/>
    <mergeCell ref="N921:O921"/>
    <mergeCell ref="H922:I922"/>
    <mergeCell ref="J922:K922"/>
    <mergeCell ref="L922:M922"/>
    <mergeCell ref="N922:O922"/>
    <mergeCell ref="H919:I919"/>
    <mergeCell ref="J919:K919"/>
    <mergeCell ref="L919:M919"/>
    <mergeCell ref="N919:O919"/>
    <mergeCell ref="H920:I920"/>
    <mergeCell ref="J920:K920"/>
    <mergeCell ref="L920:M920"/>
    <mergeCell ref="N920:O920"/>
    <mergeCell ref="H917:I917"/>
    <mergeCell ref="J917:K917"/>
    <mergeCell ref="L917:M917"/>
    <mergeCell ref="N917:O917"/>
    <mergeCell ref="H918:I918"/>
    <mergeCell ref="J918:K918"/>
    <mergeCell ref="L918:M918"/>
    <mergeCell ref="N918:O918"/>
    <mergeCell ref="H915:I915"/>
    <mergeCell ref="J915:K915"/>
    <mergeCell ref="L915:M915"/>
    <mergeCell ref="N915:O915"/>
    <mergeCell ref="H916:I916"/>
    <mergeCell ref="J916:K916"/>
    <mergeCell ref="L916:M916"/>
    <mergeCell ref="N916:O916"/>
    <mergeCell ref="H913:I913"/>
    <mergeCell ref="J913:K913"/>
    <mergeCell ref="L913:M913"/>
    <mergeCell ref="N913:O913"/>
    <mergeCell ref="H914:I914"/>
    <mergeCell ref="J914:K914"/>
    <mergeCell ref="L914:M914"/>
    <mergeCell ref="N914:O914"/>
    <mergeCell ref="H911:I911"/>
    <mergeCell ref="J911:K911"/>
    <mergeCell ref="L911:M911"/>
    <mergeCell ref="N911:O911"/>
    <mergeCell ref="H912:I912"/>
    <mergeCell ref="J912:K912"/>
    <mergeCell ref="L912:M912"/>
    <mergeCell ref="N912:O912"/>
    <mergeCell ref="H909:I909"/>
    <mergeCell ref="J909:K909"/>
    <mergeCell ref="L909:M909"/>
    <mergeCell ref="N909:O909"/>
    <mergeCell ref="H910:I910"/>
    <mergeCell ref="J910:K910"/>
    <mergeCell ref="L910:M910"/>
    <mergeCell ref="N910:O910"/>
    <mergeCell ref="H907:I907"/>
    <mergeCell ref="J907:K907"/>
    <mergeCell ref="L907:M907"/>
    <mergeCell ref="N907:O907"/>
    <mergeCell ref="H908:I908"/>
    <mergeCell ref="J908:K908"/>
    <mergeCell ref="L908:M908"/>
    <mergeCell ref="N908:O908"/>
    <mergeCell ref="H905:I905"/>
    <mergeCell ref="J905:K905"/>
    <mergeCell ref="L905:M905"/>
    <mergeCell ref="N905:O905"/>
    <mergeCell ref="H906:I906"/>
    <mergeCell ref="J906:K906"/>
    <mergeCell ref="L906:M906"/>
    <mergeCell ref="N906:O906"/>
    <mergeCell ref="H903:I903"/>
    <mergeCell ref="J903:K903"/>
    <mergeCell ref="L903:M903"/>
    <mergeCell ref="N903:O903"/>
    <mergeCell ref="H904:I904"/>
    <mergeCell ref="J904:K904"/>
    <mergeCell ref="L904:M904"/>
    <mergeCell ref="N904:O904"/>
    <mergeCell ref="H901:I901"/>
    <mergeCell ref="J901:K901"/>
    <mergeCell ref="L901:M901"/>
    <mergeCell ref="N901:O901"/>
    <mergeCell ref="H902:I902"/>
    <mergeCell ref="J902:K902"/>
    <mergeCell ref="L902:M902"/>
    <mergeCell ref="N902:O902"/>
    <mergeCell ref="H899:I899"/>
    <mergeCell ref="J899:K899"/>
    <mergeCell ref="L899:M899"/>
    <mergeCell ref="N899:O899"/>
    <mergeCell ref="H900:I900"/>
    <mergeCell ref="J900:K900"/>
    <mergeCell ref="L900:M900"/>
    <mergeCell ref="N900:O900"/>
    <mergeCell ref="H897:I897"/>
    <mergeCell ref="J897:K897"/>
    <mergeCell ref="L897:M897"/>
    <mergeCell ref="N897:O897"/>
    <mergeCell ref="H898:I898"/>
    <mergeCell ref="J898:K898"/>
    <mergeCell ref="L898:M898"/>
    <mergeCell ref="N898:O898"/>
    <mergeCell ref="H895:I895"/>
    <mergeCell ref="J895:K895"/>
    <mergeCell ref="L895:M895"/>
    <mergeCell ref="N895:O895"/>
    <mergeCell ref="H896:I896"/>
    <mergeCell ref="J896:K896"/>
    <mergeCell ref="L896:M896"/>
    <mergeCell ref="N896:O896"/>
    <mergeCell ref="H893:I893"/>
    <mergeCell ref="J893:K893"/>
    <mergeCell ref="L893:M893"/>
    <mergeCell ref="N893:O893"/>
    <mergeCell ref="H894:I894"/>
    <mergeCell ref="J894:K894"/>
    <mergeCell ref="L894:M894"/>
    <mergeCell ref="N894:O894"/>
    <mergeCell ref="H891:I891"/>
    <mergeCell ref="J891:K891"/>
    <mergeCell ref="L891:M891"/>
    <mergeCell ref="N891:O891"/>
    <mergeCell ref="H892:I892"/>
    <mergeCell ref="J892:K892"/>
    <mergeCell ref="L892:M892"/>
    <mergeCell ref="N892:O892"/>
    <mergeCell ref="H889:I889"/>
    <mergeCell ref="J889:K889"/>
    <mergeCell ref="L889:M889"/>
    <mergeCell ref="N889:O889"/>
    <mergeCell ref="H890:I890"/>
    <mergeCell ref="J890:K890"/>
    <mergeCell ref="L890:M890"/>
    <mergeCell ref="N890:O890"/>
    <mergeCell ref="H887:I887"/>
    <mergeCell ref="J887:K887"/>
    <mergeCell ref="L887:M887"/>
    <mergeCell ref="N887:O887"/>
    <mergeCell ref="H888:I888"/>
    <mergeCell ref="J888:K888"/>
    <mergeCell ref="L888:M888"/>
    <mergeCell ref="N888:O888"/>
    <mergeCell ref="H885:I885"/>
    <mergeCell ref="J885:K885"/>
    <mergeCell ref="L885:M885"/>
    <mergeCell ref="N885:O885"/>
    <mergeCell ref="H886:I886"/>
    <mergeCell ref="J886:K886"/>
    <mergeCell ref="L886:M886"/>
    <mergeCell ref="N886:O886"/>
    <mergeCell ref="H883:I883"/>
    <mergeCell ref="J883:K883"/>
    <mergeCell ref="L883:M883"/>
    <mergeCell ref="N883:O883"/>
    <mergeCell ref="H884:I884"/>
    <mergeCell ref="J884:K884"/>
    <mergeCell ref="L884:M884"/>
    <mergeCell ref="N884:O884"/>
    <mergeCell ref="H881:I881"/>
    <mergeCell ref="J881:K881"/>
    <mergeCell ref="L881:M881"/>
    <mergeCell ref="N881:O881"/>
    <mergeCell ref="H882:I882"/>
    <mergeCell ref="J882:K882"/>
    <mergeCell ref="L882:M882"/>
    <mergeCell ref="N882:O882"/>
    <mergeCell ref="H879:I879"/>
    <mergeCell ref="J879:K879"/>
    <mergeCell ref="L879:M879"/>
    <mergeCell ref="N879:O879"/>
    <mergeCell ref="H880:I880"/>
    <mergeCell ref="J880:K880"/>
    <mergeCell ref="L880:M880"/>
    <mergeCell ref="N880:O880"/>
    <mergeCell ref="H877:I877"/>
    <mergeCell ref="J877:K877"/>
    <mergeCell ref="L877:M877"/>
    <mergeCell ref="N877:O877"/>
    <mergeCell ref="H878:I878"/>
    <mergeCell ref="J878:K878"/>
    <mergeCell ref="L878:M878"/>
    <mergeCell ref="N878:O878"/>
    <mergeCell ref="H875:I875"/>
    <mergeCell ref="J875:K875"/>
    <mergeCell ref="L875:M875"/>
    <mergeCell ref="N875:O875"/>
    <mergeCell ref="H876:I876"/>
    <mergeCell ref="J876:K876"/>
    <mergeCell ref="L876:M876"/>
    <mergeCell ref="N876:O876"/>
    <mergeCell ref="H873:I873"/>
    <mergeCell ref="J873:K873"/>
    <mergeCell ref="L873:M873"/>
    <mergeCell ref="N873:O873"/>
    <mergeCell ref="H874:I874"/>
    <mergeCell ref="J874:K874"/>
    <mergeCell ref="L874:M874"/>
    <mergeCell ref="N874:O874"/>
    <mergeCell ref="H871:I871"/>
    <mergeCell ref="J871:K871"/>
    <mergeCell ref="L871:M871"/>
    <mergeCell ref="N871:O871"/>
    <mergeCell ref="H872:I872"/>
    <mergeCell ref="J872:K872"/>
    <mergeCell ref="L872:M872"/>
    <mergeCell ref="N872:O872"/>
    <mergeCell ref="H869:I869"/>
    <mergeCell ref="J869:K869"/>
    <mergeCell ref="L869:M869"/>
    <mergeCell ref="N869:O869"/>
    <mergeCell ref="H870:I870"/>
    <mergeCell ref="J870:K870"/>
    <mergeCell ref="L870:M870"/>
    <mergeCell ref="N870:O870"/>
    <mergeCell ref="H867:I867"/>
    <mergeCell ref="J867:K867"/>
    <mergeCell ref="L867:M867"/>
    <mergeCell ref="N867:O867"/>
    <mergeCell ref="H868:I868"/>
    <mergeCell ref="J868:K868"/>
    <mergeCell ref="L868:M868"/>
    <mergeCell ref="N868:O868"/>
    <mergeCell ref="H865:I865"/>
    <mergeCell ref="J865:K865"/>
    <mergeCell ref="L865:M865"/>
    <mergeCell ref="N865:O865"/>
    <mergeCell ref="H866:I866"/>
    <mergeCell ref="J866:K866"/>
    <mergeCell ref="L866:M866"/>
    <mergeCell ref="N866:O866"/>
    <mergeCell ref="H863:I863"/>
    <mergeCell ref="J863:K863"/>
    <mergeCell ref="L863:M863"/>
    <mergeCell ref="N863:O863"/>
    <mergeCell ref="H864:I864"/>
    <mergeCell ref="J864:K864"/>
    <mergeCell ref="L864:M864"/>
    <mergeCell ref="N864:O864"/>
    <mergeCell ref="H861:I861"/>
    <mergeCell ref="J861:K861"/>
    <mergeCell ref="L861:M861"/>
    <mergeCell ref="N861:O861"/>
    <mergeCell ref="H862:I862"/>
    <mergeCell ref="J862:K862"/>
    <mergeCell ref="L862:M862"/>
    <mergeCell ref="N862:O862"/>
    <mergeCell ref="H859:I859"/>
    <mergeCell ref="J859:K859"/>
    <mergeCell ref="L859:M859"/>
    <mergeCell ref="N859:O859"/>
    <mergeCell ref="H860:I860"/>
    <mergeCell ref="J860:K860"/>
    <mergeCell ref="L860:M860"/>
    <mergeCell ref="N860:O860"/>
    <mergeCell ref="H857:I857"/>
    <mergeCell ref="J857:K857"/>
    <mergeCell ref="L857:M857"/>
    <mergeCell ref="N857:O857"/>
    <mergeCell ref="H858:I858"/>
    <mergeCell ref="J858:K858"/>
    <mergeCell ref="L858:M858"/>
    <mergeCell ref="N858:O858"/>
    <mergeCell ref="H855:I855"/>
    <mergeCell ref="J855:K855"/>
    <mergeCell ref="L855:M855"/>
    <mergeCell ref="N855:O855"/>
    <mergeCell ref="H856:I856"/>
    <mergeCell ref="J856:K856"/>
    <mergeCell ref="L856:M856"/>
    <mergeCell ref="N856:O856"/>
    <mergeCell ref="H853:I853"/>
    <mergeCell ref="J853:K853"/>
    <mergeCell ref="L853:M853"/>
    <mergeCell ref="N853:O853"/>
    <mergeCell ref="H854:I854"/>
    <mergeCell ref="J854:K854"/>
    <mergeCell ref="L854:M854"/>
    <mergeCell ref="N854:O854"/>
    <mergeCell ref="H851:I851"/>
    <mergeCell ref="J851:K851"/>
    <mergeCell ref="L851:M851"/>
    <mergeCell ref="N851:O851"/>
    <mergeCell ref="H852:I852"/>
    <mergeCell ref="J852:K852"/>
    <mergeCell ref="L852:M852"/>
    <mergeCell ref="N852:O852"/>
    <mergeCell ref="H849:I849"/>
    <mergeCell ref="J849:K849"/>
    <mergeCell ref="L849:M849"/>
    <mergeCell ref="N849:O849"/>
    <mergeCell ref="H850:I850"/>
    <mergeCell ref="J850:K850"/>
    <mergeCell ref="L850:M850"/>
    <mergeCell ref="N850:O850"/>
    <mergeCell ref="H847:I847"/>
    <mergeCell ref="J847:K847"/>
    <mergeCell ref="L847:M847"/>
    <mergeCell ref="N847:O847"/>
    <mergeCell ref="H848:I848"/>
    <mergeCell ref="J848:K848"/>
    <mergeCell ref="L848:M848"/>
    <mergeCell ref="N848:O848"/>
    <mergeCell ref="H845:I845"/>
    <mergeCell ref="J845:K845"/>
    <mergeCell ref="L845:M845"/>
    <mergeCell ref="N845:O845"/>
    <mergeCell ref="H846:I846"/>
    <mergeCell ref="J846:K846"/>
    <mergeCell ref="L846:M846"/>
    <mergeCell ref="N846:O846"/>
    <mergeCell ref="H843:I843"/>
    <mergeCell ref="J843:K843"/>
    <mergeCell ref="L843:M843"/>
    <mergeCell ref="N843:O843"/>
    <mergeCell ref="H844:I844"/>
    <mergeCell ref="J844:K844"/>
    <mergeCell ref="L844:M844"/>
    <mergeCell ref="N844:O844"/>
    <mergeCell ref="H841:I841"/>
    <mergeCell ref="J841:K841"/>
    <mergeCell ref="L841:M841"/>
    <mergeCell ref="N841:O841"/>
    <mergeCell ref="H842:I842"/>
    <mergeCell ref="J842:K842"/>
    <mergeCell ref="L842:M842"/>
    <mergeCell ref="N842:O842"/>
    <mergeCell ref="H839:I839"/>
    <mergeCell ref="J839:K839"/>
    <mergeCell ref="L839:M839"/>
    <mergeCell ref="N839:O839"/>
    <mergeCell ref="H840:I840"/>
    <mergeCell ref="J840:K840"/>
    <mergeCell ref="L840:M840"/>
    <mergeCell ref="N840:O840"/>
    <mergeCell ref="H837:I837"/>
    <mergeCell ref="J837:K837"/>
    <mergeCell ref="L837:M837"/>
    <mergeCell ref="N837:O837"/>
    <mergeCell ref="H838:I838"/>
    <mergeCell ref="J838:K838"/>
    <mergeCell ref="L838:M838"/>
    <mergeCell ref="N838:O838"/>
    <mergeCell ref="H835:I835"/>
    <mergeCell ref="J835:K835"/>
    <mergeCell ref="L835:M835"/>
    <mergeCell ref="N835:O835"/>
    <mergeCell ref="H836:I836"/>
    <mergeCell ref="J836:K836"/>
    <mergeCell ref="L836:M836"/>
    <mergeCell ref="N836:O836"/>
    <mergeCell ref="H833:I833"/>
    <mergeCell ref="J833:K833"/>
    <mergeCell ref="L833:M833"/>
    <mergeCell ref="N833:O833"/>
    <mergeCell ref="H834:I834"/>
    <mergeCell ref="J834:K834"/>
    <mergeCell ref="L834:M834"/>
    <mergeCell ref="N834:O834"/>
    <mergeCell ref="H831:I831"/>
    <mergeCell ref="J831:K831"/>
    <mergeCell ref="L831:M831"/>
    <mergeCell ref="N831:O831"/>
    <mergeCell ref="H832:I832"/>
    <mergeCell ref="J832:K832"/>
    <mergeCell ref="L832:M832"/>
    <mergeCell ref="N832:O832"/>
    <mergeCell ref="H829:I829"/>
    <mergeCell ref="J829:K829"/>
    <mergeCell ref="L829:M829"/>
    <mergeCell ref="N829:O829"/>
    <mergeCell ref="H830:I830"/>
    <mergeCell ref="J830:K830"/>
    <mergeCell ref="L830:M830"/>
    <mergeCell ref="N830:O830"/>
    <mergeCell ref="H827:I827"/>
    <mergeCell ref="J827:K827"/>
    <mergeCell ref="L827:M827"/>
    <mergeCell ref="N827:O827"/>
    <mergeCell ref="H828:I828"/>
    <mergeCell ref="J828:K828"/>
    <mergeCell ref="L828:M828"/>
    <mergeCell ref="N828:O828"/>
    <mergeCell ref="H825:I825"/>
    <mergeCell ref="J825:K825"/>
    <mergeCell ref="L825:M825"/>
    <mergeCell ref="N825:O825"/>
    <mergeCell ref="H826:I826"/>
    <mergeCell ref="J826:K826"/>
    <mergeCell ref="L826:M826"/>
    <mergeCell ref="N826:O826"/>
    <mergeCell ref="H823:I823"/>
    <mergeCell ref="J823:K823"/>
    <mergeCell ref="L823:M823"/>
    <mergeCell ref="N823:O823"/>
    <mergeCell ref="H824:I824"/>
    <mergeCell ref="J824:K824"/>
    <mergeCell ref="L824:M824"/>
    <mergeCell ref="N824:O824"/>
    <mergeCell ref="H821:I821"/>
    <mergeCell ref="J821:K821"/>
    <mergeCell ref="L821:M821"/>
    <mergeCell ref="N821:O821"/>
    <mergeCell ref="H822:I822"/>
    <mergeCell ref="J822:K822"/>
    <mergeCell ref="L822:M822"/>
    <mergeCell ref="N822:O822"/>
    <mergeCell ref="H819:I819"/>
    <mergeCell ref="J819:K819"/>
    <mergeCell ref="L819:M819"/>
    <mergeCell ref="N819:O819"/>
    <mergeCell ref="H820:I820"/>
    <mergeCell ref="J820:K820"/>
    <mergeCell ref="L820:M820"/>
    <mergeCell ref="N820:O820"/>
    <mergeCell ref="H817:I817"/>
    <mergeCell ref="J817:K817"/>
    <mergeCell ref="L817:M817"/>
    <mergeCell ref="N817:O817"/>
    <mergeCell ref="H818:I818"/>
    <mergeCell ref="J818:K818"/>
    <mergeCell ref="L818:M818"/>
    <mergeCell ref="N818:O818"/>
    <mergeCell ref="H815:I815"/>
    <mergeCell ref="J815:K815"/>
    <mergeCell ref="L815:M815"/>
    <mergeCell ref="N815:O815"/>
    <mergeCell ref="H816:I816"/>
    <mergeCell ref="J816:K816"/>
    <mergeCell ref="L816:M816"/>
    <mergeCell ref="N816:O816"/>
    <mergeCell ref="H813:I813"/>
    <mergeCell ref="J813:K813"/>
    <mergeCell ref="L813:M813"/>
    <mergeCell ref="N813:O813"/>
    <mergeCell ref="H814:I814"/>
    <mergeCell ref="J814:K814"/>
    <mergeCell ref="L814:M814"/>
    <mergeCell ref="N814:O814"/>
    <mergeCell ref="H811:I811"/>
    <mergeCell ref="J811:K811"/>
    <mergeCell ref="L811:M811"/>
    <mergeCell ref="N811:O811"/>
    <mergeCell ref="H812:I812"/>
    <mergeCell ref="J812:K812"/>
    <mergeCell ref="L812:M812"/>
    <mergeCell ref="N812:O812"/>
    <mergeCell ref="H809:I809"/>
    <mergeCell ref="J809:K809"/>
    <mergeCell ref="L809:M809"/>
    <mergeCell ref="N809:O809"/>
    <mergeCell ref="H810:I810"/>
    <mergeCell ref="J810:K810"/>
    <mergeCell ref="L810:M810"/>
    <mergeCell ref="N810:O810"/>
    <mergeCell ref="H807:I807"/>
    <mergeCell ref="J807:K807"/>
    <mergeCell ref="L807:M807"/>
    <mergeCell ref="N807:O807"/>
    <mergeCell ref="H808:I808"/>
    <mergeCell ref="J808:K808"/>
    <mergeCell ref="L808:M808"/>
    <mergeCell ref="N808:O808"/>
    <mergeCell ref="H805:I805"/>
    <mergeCell ref="J805:K805"/>
    <mergeCell ref="L805:M805"/>
    <mergeCell ref="N805:O805"/>
    <mergeCell ref="H806:I806"/>
    <mergeCell ref="J806:K806"/>
    <mergeCell ref="L806:M806"/>
    <mergeCell ref="N806:O806"/>
    <mergeCell ref="H803:I803"/>
    <mergeCell ref="J803:K803"/>
    <mergeCell ref="L803:M803"/>
    <mergeCell ref="N803:O803"/>
    <mergeCell ref="H804:I804"/>
    <mergeCell ref="J804:K804"/>
    <mergeCell ref="L804:M804"/>
    <mergeCell ref="N804:O804"/>
    <mergeCell ref="H801:I801"/>
    <mergeCell ref="J801:K801"/>
    <mergeCell ref="L801:M801"/>
    <mergeCell ref="N801:O801"/>
    <mergeCell ref="H802:I802"/>
    <mergeCell ref="J802:K802"/>
    <mergeCell ref="L802:M802"/>
    <mergeCell ref="N802:O802"/>
    <mergeCell ref="H799:I799"/>
    <mergeCell ref="J799:K799"/>
    <mergeCell ref="L799:M799"/>
    <mergeCell ref="N799:O799"/>
    <mergeCell ref="H800:I800"/>
    <mergeCell ref="J800:K800"/>
    <mergeCell ref="L800:M800"/>
    <mergeCell ref="N800:O800"/>
    <mergeCell ref="H797:I797"/>
    <mergeCell ref="J797:K797"/>
    <mergeCell ref="L797:M797"/>
    <mergeCell ref="N797:O797"/>
    <mergeCell ref="H798:I798"/>
    <mergeCell ref="J798:K798"/>
    <mergeCell ref="L798:M798"/>
    <mergeCell ref="N798:O798"/>
    <mergeCell ref="H795:I795"/>
    <mergeCell ref="J795:K795"/>
    <mergeCell ref="L795:M795"/>
    <mergeCell ref="N795:O795"/>
    <mergeCell ref="H796:I796"/>
    <mergeCell ref="J796:K796"/>
    <mergeCell ref="L796:M796"/>
    <mergeCell ref="N796:O796"/>
    <mergeCell ref="H793:I793"/>
    <mergeCell ref="J793:K793"/>
    <mergeCell ref="L793:M793"/>
    <mergeCell ref="N793:O793"/>
    <mergeCell ref="H794:I794"/>
    <mergeCell ref="J794:K794"/>
    <mergeCell ref="L794:M794"/>
    <mergeCell ref="N794:O794"/>
    <mergeCell ref="H791:I791"/>
    <mergeCell ref="J791:K791"/>
    <mergeCell ref="L791:M791"/>
    <mergeCell ref="N791:O791"/>
    <mergeCell ref="H792:I792"/>
    <mergeCell ref="J792:K792"/>
    <mergeCell ref="L792:M792"/>
    <mergeCell ref="N792:O792"/>
    <mergeCell ref="H789:I789"/>
    <mergeCell ref="J789:K789"/>
    <mergeCell ref="L789:M789"/>
    <mergeCell ref="N789:O789"/>
    <mergeCell ref="H790:I790"/>
    <mergeCell ref="J790:K790"/>
    <mergeCell ref="L790:M790"/>
    <mergeCell ref="N790:O790"/>
    <mergeCell ref="H787:I787"/>
    <mergeCell ref="J787:K787"/>
    <mergeCell ref="L787:M787"/>
    <mergeCell ref="N787:O787"/>
    <mergeCell ref="H788:I788"/>
    <mergeCell ref="J788:K788"/>
    <mergeCell ref="L788:M788"/>
    <mergeCell ref="N788:O788"/>
    <mergeCell ref="H785:I785"/>
    <mergeCell ref="J785:K785"/>
    <mergeCell ref="L785:M785"/>
    <mergeCell ref="N785:O785"/>
    <mergeCell ref="H786:I786"/>
    <mergeCell ref="J786:K786"/>
    <mergeCell ref="L786:M786"/>
    <mergeCell ref="N786:O786"/>
    <mergeCell ref="H783:I783"/>
    <mergeCell ref="J783:K783"/>
    <mergeCell ref="L783:M783"/>
    <mergeCell ref="N783:O783"/>
    <mergeCell ref="H784:I784"/>
    <mergeCell ref="J784:K784"/>
    <mergeCell ref="L784:M784"/>
    <mergeCell ref="N784:O784"/>
    <mergeCell ref="H781:I781"/>
    <mergeCell ref="J781:K781"/>
    <mergeCell ref="L781:M781"/>
    <mergeCell ref="N781:O781"/>
    <mergeCell ref="H782:I782"/>
    <mergeCell ref="J782:K782"/>
    <mergeCell ref="L782:M782"/>
    <mergeCell ref="N782:O782"/>
    <mergeCell ref="H779:I779"/>
    <mergeCell ref="J779:K779"/>
    <mergeCell ref="L779:M779"/>
    <mergeCell ref="N779:O779"/>
    <mergeCell ref="H780:I780"/>
    <mergeCell ref="J780:K780"/>
    <mergeCell ref="L780:M780"/>
    <mergeCell ref="N780:O780"/>
    <mergeCell ref="H777:I777"/>
    <mergeCell ref="J777:K777"/>
    <mergeCell ref="L777:M777"/>
    <mergeCell ref="N777:O777"/>
    <mergeCell ref="H778:I778"/>
    <mergeCell ref="J778:K778"/>
    <mergeCell ref="L778:M778"/>
    <mergeCell ref="N778:O778"/>
    <mergeCell ref="H775:I775"/>
    <mergeCell ref="J775:K775"/>
    <mergeCell ref="L775:M775"/>
    <mergeCell ref="N775:O775"/>
    <mergeCell ref="H776:I776"/>
    <mergeCell ref="J776:K776"/>
    <mergeCell ref="L776:M776"/>
    <mergeCell ref="N776:O776"/>
    <mergeCell ref="H773:I773"/>
    <mergeCell ref="J773:K773"/>
    <mergeCell ref="L773:M773"/>
    <mergeCell ref="N773:O773"/>
    <mergeCell ref="H774:I774"/>
    <mergeCell ref="J774:K774"/>
    <mergeCell ref="L774:M774"/>
    <mergeCell ref="N774:O774"/>
    <mergeCell ref="H771:I771"/>
    <mergeCell ref="J771:K771"/>
    <mergeCell ref="L771:M771"/>
    <mergeCell ref="N771:O771"/>
    <mergeCell ref="H772:I772"/>
    <mergeCell ref="J772:K772"/>
    <mergeCell ref="L772:M772"/>
    <mergeCell ref="N772:O772"/>
    <mergeCell ref="H769:I769"/>
    <mergeCell ref="J769:K769"/>
    <mergeCell ref="L769:M769"/>
    <mergeCell ref="N769:O769"/>
    <mergeCell ref="H770:I770"/>
    <mergeCell ref="J770:K770"/>
    <mergeCell ref="L770:M770"/>
    <mergeCell ref="N770:O770"/>
    <mergeCell ref="H767:I767"/>
    <mergeCell ref="J767:K767"/>
    <mergeCell ref="L767:M767"/>
    <mergeCell ref="N767:O767"/>
    <mergeCell ref="H768:I768"/>
    <mergeCell ref="J768:K768"/>
    <mergeCell ref="L768:M768"/>
    <mergeCell ref="N768:O768"/>
    <mergeCell ref="H765:I765"/>
    <mergeCell ref="J765:K765"/>
    <mergeCell ref="L765:M765"/>
    <mergeCell ref="N765:O765"/>
    <mergeCell ref="H766:I766"/>
    <mergeCell ref="J766:K766"/>
    <mergeCell ref="L766:M766"/>
    <mergeCell ref="N766:O766"/>
    <mergeCell ref="H763:I763"/>
    <mergeCell ref="J763:K763"/>
    <mergeCell ref="L763:M763"/>
    <mergeCell ref="N763:O763"/>
    <mergeCell ref="H764:I764"/>
    <mergeCell ref="J764:K764"/>
    <mergeCell ref="L764:M764"/>
    <mergeCell ref="N764:O764"/>
    <mergeCell ref="H761:I761"/>
    <mergeCell ref="J761:K761"/>
    <mergeCell ref="L761:M761"/>
    <mergeCell ref="N761:O761"/>
    <mergeCell ref="H762:I762"/>
    <mergeCell ref="J762:K762"/>
    <mergeCell ref="L762:M762"/>
    <mergeCell ref="N762:O762"/>
    <mergeCell ref="H759:I759"/>
    <mergeCell ref="J759:K759"/>
    <mergeCell ref="L759:M759"/>
    <mergeCell ref="N759:O759"/>
    <mergeCell ref="H760:I760"/>
    <mergeCell ref="J760:K760"/>
    <mergeCell ref="L760:M760"/>
    <mergeCell ref="N760:O760"/>
    <mergeCell ref="H757:I757"/>
    <mergeCell ref="J757:K757"/>
    <mergeCell ref="L757:M757"/>
    <mergeCell ref="N757:O757"/>
    <mergeCell ref="H758:I758"/>
    <mergeCell ref="J758:K758"/>
    <mergeCell ref="L758:M758"/>
    <mergeCell ref="N758:O758"/>
    <mergeCell ref="H755:I755"/>
    <mergeCell ref="J755:K755"/>
    <mergeCell ref="L755:M755"/>
    <mergeCell ref="N755:O755"/>
    <mergeCell ref="H756:I756"/>
    <mergeCell ref="J756:K756"/>
    <mergeCell ref="L756:M756"/>
    <mergeCell ref="N756:O756"/>
    <mergeCell ref="H753:I753"/>
    <mergeCell ref="J753:K753"/>
    <mergeCell ref="L753:M753"/>
    <mergeCell ref="N753:O753"/>
    <mergeCell ref="H754:I754"/>
    <mergeCell ref="J754:K754"/>
    <mergeCell ref="L754:M754"/>
    <mergeCell ref="N754:O754"/>
    <mergeCell ref="H751:I751"/>
    <mergeCell ref="J751:K751"/>
    <mergeCell ref="L751:M751"/>
    <mergeCell ref="N751:O751"/>
    <mergeCell ref="H752:I752"/>
    <mergeCell ref="J752:K752"/>
    <mergeCell ref="L752:M752"/>
    <mergeCell ref="N752:O752"/>
    <mergeCell ref="H749:I749"/>
    <mergeCell ref="J749:K749"/>
    <mergeCell ref="L749:M749"/>
    <mergeCell ref="N749:O749"/>
    <mergeCell ref="H750:I750"/>
    <mergeCell ref="J750:K750"/>
    <mergeCell ref="L750:M750"/>
    <mergeCell ref="N750:O750"/>
    <mergeCell ref="H747:I747"/>
    <mergeCell ref="J747:K747"/>
    <mergeCell ref="L747:M747"/>
    <mergeCell ref="N747:O747"/>
    <mergeCell ref="H748:I748"/>
    <mergeCell ref="J748:K748"/>
    <mergeCell ref="L748:M748"/>
    <mergeCell ref="N748:O748"/>
    <mergeCell ref="H745:I745"/>
    <mergeCell ref="J745:K745"/>
    <mergeCell ref="L745:M745"/>
    <mergeCell ref="N745:O745"/>
    <mergeCell ref="H746:I746"/>
    <mergeCell ref="J746:K746"/>
    <mergeCell ref="L746:M746"/>
    <mergeCell ref="N746:O746"/>
    <mergeCell ref="H743:I743"/>
    <mergeCell ref="J743:K743"/>
    <mergeCell ref="L743:M743"/>
    <mergeCell ref="N743:O743"/>
    <mergeCell ref="H744:I744"/>
    <mergeCell ref="J744:K744"/>
    <mergeCell ref="L744:M744"/>
    <mergeCell ref="N744:O744"/>
    <mergeCell ref="H741:I741"/>
    <mergeCell ref="J741:K741"/>
    <mergeCell ref="L741:M741"/>
    <mergeCell ref="N741:O741"/>
    <mergeCell ref="H742:I742"/>
    <mergeCell ref="J742:K742"/>
    <mergeCell ref="L742:M742"/>
    <mergeCell ref="N742:O742"/>
    <mergeCell ref="H739:I739"/>
    <mergeCell ref="J739:K739"/>
    <mergeCell ref="L739:M739"/>
    <mergeCell ref="N739:O739"/>
    <mergeCell ref="H740:I740"/>
    <mergeCell ref="J740:K740"/>
    <mergeCell ref="L740:M740"/>
    <mergeCell ref="N740:O740"/>
    <mergeCell ref="H737:I737"/>
    <mergeCell ref="J737:K737"/>
    <mergeCell ref="L737:M737"/>
    <mergeCell ref="N737:O737"/>
    <mergeCell ref="H738:I738"/>
    <mergeCell ref="J738:K738"/>
    <mergeCell ref="L738:M738"/>
    <mergeCell ref="N738:O738"/>
    <mergeCell ref="H735:I735"/>
    <mergeCell ref="J735:K735"/>
    <mergeCell ref="L735:M735"/>
    <mergeCell ref="N735:O735"/>
    <mergeCell ref="H736:I736"/>
    <mergeCell ref="J736:K736"/>
    <mergeCell ref="L736:M736"/>
    <mergeCell ref="N736:O736"/>
    <mergeCell ref="H733:I733"/>
    <mergeCell ref="J733:K733"/>
    <mergeCell ref="L733:M733"/>
    <mergeCell ref="N733:O733"/>
    <mergeCell ref="H734:I734"/>
    <mergeCell ref="J734:K734"/>
    <mergeCell ref="L734:M734"/>
    <mergeCell ref="N734:O734"/>
    <mergeCell ref="H731:I731"/>
    <mergeCell ref="J731:K731"/>
    <mergeCell ref="L731:M731"/>
    <mergeCell ref="N731:O731"/>
    <mergeCell ref="H732:I732"/>
    <mergeCell ref="J732:K732"/>
    <mergeCell ref="L732:M732"/>
    <mergeCell ref="N732:O732"/>
    <mergeCell ref="H729:I729"/>
    <mergeCell ref="J729:K729"/>
    <mergeCell ref="L729:M729"/>
    <mergeCell ref="N729:O729"/>
    <mergeCell ref="H730:I730"/>
    <mergeCell ref="J730:K730"/>
    <mergeCell ref="L730:M730"/>
    <mergeCell ref="N730:O730"/>
    <mergeCell ref="H727:I727"/>
    <mergeCell ref="J727:K727"/>
    <mergeCell ref="L727:M727"/>
    <mergeCell ref="N727:O727"/>
    <mergeCell ref="H728:I728"/>
    <mergeCell ref="J728:K728"/>
    <mergeCell ref="L728:M728"/>
    <mergeCell ref="N728:O728"/>
    <mergeCell ref="H725:I725"/>
    <mergeCell ref="J725:K725"/>
    <mergeCell ref="L725:M725"/>
    <mergeCell ref="N725:O725"/>
    <mergeCell ref="H726:I726"/>
    <mergeCell ref="J726:K726"/>
    <mergeCell ref="L726:M726"/>
    <mergeCell ref="N726:O726"/>
    <mergeCell ref="H723:I723"/>
    <mergeCell ref="J723:K723"/>
    <mergeCell ref="L723:M723"/>
    <mergeCell ref="N723:O723"/>
    <mergeCell ref="H724:I724"/>
    <mergeCell ref="J724:K724"/>
    <mergeCell ref="L724:M724"/>
    <mergeCell ref="N724:O724"/>
    <mergeCell ref="H721:I721"/>
    <mergeCell ref="J721:K721"/>
    <mergeCell ref="L721:M721"/>
    <mergeCell ref="N721:O721"/>
    <mergeCell ref="H722:I722"/>
    <mergeCell ref="J722:K722"/>
    <mergeCell ref="L722:M722"/>
    <mergeCell ref="N722:O722"/>
    <mergeCell ref="H719:I719"/>
    <mergeCell ref="J719:K719"/>
    <mergeCell ref="L719:M719"/>
    <mergeCell ref="N719:O719"/>
    <mergeCell ref="H720:I720"/>
    <mergeCell ref="J720:K720"/>
    <mergeCell ref="L720:M720"/>
    <mergeCell ref="N720:O720"/>
    <mergeCell ref="H717:I717"/>
    <mergeCell ref="J717:K717"/>
    <mergeCell ref="L717:M717"/>
    <mergeCell ref="N717:O717"/>
    <mergeCell ref="H718:I718"/>
    <mergeCell ref="J718:K718"/>
    <mergeCell ref="L718:M718"/>
    <mergeCell ref="N718:O718"/>
    <mergeCell ref="H715:I715"/>
    <mergeCell ref="J715:K715"/>
    <mergeCell ref="L715:M715"/>
    <mergeCell ref="N715:O715"/>
    <mergeCell ref="H716:I716"/>
    <mergeCell ref="J716:K716"/>
    <mergeCell ref="L716:M716"/>
    <mergeCell ref="N716:O716"/>
    <mergeCell ref="H713:I713"/>
    <mergeCell ref="J713:K713"/>
    <mergeCell ref="L713:M713"/>
    <mergeCell ref="N713:O713"/>
    <mergeCell ref="H714:I714"/>
    <mergeCell ref="J714:K714"/>
    <mergeCell ref="L714:M714"/>
    <mergeCell ref="N714:O714"/>
    <mergeCell ref="H711:I711"/>
    <mergeCell ref="J711:K711"/>
    <mergeCell ref="L711:M711"/>
    <mergeCell ref="N711:O711"/>
    <mergeCell ref="H712:I712"/>
    <mergeCell ref="J712:K712"/>
    <mergeCell ref="L712:M712"/>
    <mergeCell ref="N712:O712"/>
    <mergeCell ref="H709:I709"/>
    <mergeCell ref="J709:K709"/>
    <mergeCell ref="L709:M709"/>
    <mergeCell ref="N709:O709"/>
    <mergeCell ref="H710:I710"/>
    <mergeCell ref="J710:K710"/>
    <mergeCell ref="L710:M710"/>
    <mergeCell ref="N710:O710"/>
    <mergeCell ref="H707:I707"/>
    <mergeCell ref="J707:K707"/>
    <mergeCell ref="L707:M707"/>
    <mergeCell ref="N707:O707"/>
    <mergeCell ref="H708:I708"/>
    <mergeCell ref="J708:K708"/>
    <mergeCell ref="L708:M708"/>
    <mergeCell ref="N708:O708"/>
    <mergeCell ref="H705:I705"/>
    <mergeCell ref="J705:K705"/>
    <mergeCell ref="L705:M705"/>
    <mergeCell ref="N705:O705"/>
    <mergeCell ref="H706:I706"/>
    <mergeCell ref="J706:K706"/>
    <mergeCell ref="L706:M706"/>
    <mergeCell ref="N706:O706"/>
    <mergeCell ref="H703:I703"/>
    <mergeCell ref="J703:K703"/>
    <mergeCell ref="L703:M703"/>
    <mergeCell ref="N703:O703"/>
    <mergeCell ref="H704:I704"/>
    <mergeCell ref="J704:K704"/>
    <mergeCell ref="L704:M704"/>
    <mergeCell ref="N704:O704"/>
    <mergeCell ref="H701:I701"/>
    <mergeCell ref="J701:K701"/>
    <mergeCell ref="L701:M701"/>
    <mergeCell ref="N701:O701"/>
    <mergeCell ref="H702:I702"/>
    <mergeCell ref="J702:K702"/>
    <mergeCell ref="L702:M702"/>
    <mergeCell ref="N702:O702"/>
    <mergeCell ref="H699:I699"/>
    <mergeCell ref="J699:K699"/>
    <mergeCell ref="L699:M699"/>
    <mergeCell ref="N699:O699"/>
    <mergeCell ref="H700:I700"/>
    <mergeCell ref="J700:K700"/>
    <mergeCell ref="L700:M700"/>
    <mergeCell ref="N700:O700"/>
    <mergeCell ref="H697:I697"/>
    <mergeCell ref="J697:K697"/>
    <mergeCell ref="L697:M697"/>
    <mergeCell ref="N697:O697"/>
    <mergeCell ref="H698:I698"/>
    <mergeCell ref="J698:K698"/>
    <mergeCell ref="L698:M698"/>
    <mergeCell ref="N698:O698"/>
    <mergeCell ref="H695:I695"/>
    <mergeCell ref="J695:K695"/>
    <mergeCell ref="L695:M695"/>
    <mergeCell ref="N695:O695"/>
    <mergeCell ref="H696:I696"/>
    <mergeCell ref="J696:K696"/>
    <mergeCell ref="L696:M696"/>
    <mergeCell ref="N696:O696"/>
    <mergeCell ref="H693:I693"/>
    <mergeCell ref="J693:K693"/>
    <mergeCell ref="L693:M693"/>
    <mergeCell ref="N693:O693"/>
    <mergeCell ref="H694:I694"/>
    <mergeCell ref="J694:K694"/>
    <mergeCell ref="L694:M694"/>
    <mergeCell ref="N694:O694"/>
    <mergeCell ref="H691:I691"/>
    <mergeCell ref="J691:K691"/>
    <mergeCell ref="L691:M691"/>
    <mergeCell ref="N691:O691"/>
    <mergeCell ref="H692:I692"/>
    <mergeCell ref="J692:K692"/>
    <mergeCell ref="L692:M692"/>
    <mergeCell ref="N692:O692"/>
    <mergeCell ref="H689:I689"/>
    <mergeCell ref="J689:K689"/>
    <mergeCell ref="L689:M689"/>
    <mergeCell ref="N689:O689"/>
    <mergeCell ref="H690:I690"/>
    <mergeCell ref="J690:K690"/>
    <mergeCell ref="L690:M690"/>
    <mergeCell ref="N690:O690"/>
    <mergeCell ref="H687:I687"/>
    <mergeCell ref="J687:K687"/>
    <mergeCell ref="L687:M687"/>
    <mergeCell ref="N687:O687"/>
    <mergeCell ref="H688:I688"/>
    <mergeCell ref="J688:K688"/>
    <mergeCell ref="L688:M688"/>
    <mergeCell ref="N688:O688"/>
    <mergeCell ref="H685:I685"/>
    <mergeCell ref="J685:K685"/>
    <mergeCell ref="L685:M685"/>
    <mergeCell ref="N685:O685"/>
    <mergeCell ref="H686:I686"/>
    <mergeCell ref="J686:K686"/>
    <mergeCell ref="L686:M686"/>
    <mergeCell ref="N686:O686"/>
    <mergeCell ref="H683:I683"/>
    <mergeCell ref="J683:K683"/>
    <mergeCell ref="L683:M683"/>
    <mergeCell ref="N683:O683"/>
    <mergeCell ref="H684:I684"/>
    <mergeCell ref="J684:K684"/>
    <mergeCell ref="L684:M684"/>
    <mergeCell ref="N684:O684"/>
    <mergeCell ref="H681:I681"/>
    <mergeCell ref="J681:K681"/>
    <mergeCell ref="L681:M681"/>
    <mergeCell ref="N681:O681"/>
    <mergeCell ref="H682:I682"/>
    <mergeCell ref="J682:K682"/>
    <mergeCell ref="L682:M682"/>
    <mergeCell ref="N682:O682"/>
    <mergeCell ref="H679:I679"/>
    <mergeCell ref="J679:K679"/>
    <mergeCell ref="L679:M679"/>
    <mergeCell ref="N679:O679"/>
    <mergeCell ref="H680:I680"/>
    <mergeCell ref="J680:K680"/>
    <mergeCell ref="L680:M680"/>
    <mergeCell ref="N680:O680"/>
    <mergeCell ref="H677:I677"/>
    <mergeCell ref="J677:K677"/>
    <mergeCell ref="L677:M677"/>
    <mergeCell ref="N677:O677"/>
    <mergeCell ref="H678:I678"/>
    <mergeCell ref="J678:K678"/>
    <mergeCell ref="L678:M678"/>
    <mergeCell ref="N678:O678"/>
    <mergeCell ref="H675:I675"/>
    <mergeCell ref="J675:K675"/>
    <mergeCell ref="L675:M675"/>
    <mergeCell ref="N675:O675"/>
    <mergeCell ref="H676:I676"/>
    <mergeCell ref="J676:K676"/>
    <mergeCell ref="L676:M676"/>
    <mergeCell ref="N676:O676"/>
    <mergeCell ref="H673:I673"/>
    <mergeCell ref="J673:K673"/>
    <mergeCell ref="L673:M673"/>
    <mergeCell ref="N673:O673"/>
    <mergeCell ref="H674:I674"/>
    <mergeCell ref="J674:K674"/>
    <mergeCell ref="L674:M674"/>
    <mergeCell ref="N674:O674"/>
    <mergeCell ref="H671:I671"/>
    <mergeCell ref="J671:K671"/>
    <mergeCell ref="L671:M671"/>
    <mergeCell ref="N671:O671"/>
    <mergeCell ref="H672:I672"/>
    <mergeCell ref="J672:K672"/>
    <mergeCell ref="L672:M672"/>
    <mergeCell ref="N672:O672"/>
    <mergeCell ref="H669:I669"/>
    <mergeCell ref="J669:K669"/>
    <mergeCell ref="L669:M669"/>
    <mergeCell ref="N669:O669"/>
    <mergeCell ref="H670:I670"/>
    <mergeCell ref="J670:K670"/>
    <mergeCell ref="L670:M670"/>
    <mergeCell ref="N670:O670"/>
    <mergeCell ref="H667:I667"/>
    <mergeCell ref="J667:K667"/>
    <mergeCell ref="L667:M667"/>
    <mergeCell ref="N667:O667"/>
    <mergeCell ref="H668:I668"/>
    <mergeCell ref="J668:K668"/>
    <mergeCell ref="L668:M668"/>
    <mergeCell ref="N668:O668"/>
    <mergeCell ref="H665:I665"/>
    <mergeCell ref="J665:K665"/>
    <mergeCell ref="L665:M665"/>
    <mergeCell ref="N665:O665"/>
    <mergeCell ref="H666:I666"/>
    <mergeCell ref="J666:K666"/>
    <mergeCell ref="L666:M666"/>
    <mergeCell ref="N666:O666"/>
    <mergeCell ref="H663:I663"/>
    <mergeCell ref="J663:K663"/>
    <mergeCell ref="L663:M663"/>
    <mergeCell ref="N663:O663"/>
    <mergeCell ref="H664:I664"/>
    <mergeCell ref="J664:K664"/>
    <mergeCell ref="L664:M664"/>
    <mergeCell ref="N664:O664"/>
    <mergeCell ref="H661:I661"/>
    <mergeCell ref="J661:K661"/>
    <mergeCell ref="L661:M661"/>
    <mergeCell ref="N661:O661"/>
    <mergeCell ref="H662:I662"/>
    <mergeCell ref="J662:K662"/>
    <mergeCell ref="L662:M662"/>
    <mergeCell ref="N662:O662"/>
    <mergeCell ref="H659:I659"/>
    <mergeCell ref="J659:K659"/>
    <mergeCell ref="L659:M659"/>
    <mergeCell ref="N659:O659"/>
    <mergeCell ref="H660:I660"/>
    <mergeCell ref="J660:K660"/>
    <mergeCell ref="L660:M660"/>
    <mergeCell ref="N660:O660"/>
    <mergeCell ref="H657:I657"/>
    <mergeCell ref="J657:K657"/>
    <mergeCell ref="L657:M657"/>
    <mergeCell ref="N657:O657"/>
    <mergeCell ref="H658:I658"/>
    <mergeCell ref="J658:K658"/>
    <mergeCell ref="L658:M658"/>
    <mergeCell ref="N658:O658"/>
    <mergeCell ref="H655:I655"/>
    <mergeCell ref="J655:K655"/>
    <mergeCell ref="L655:M655"/>
    <mergeCell ref="N655:O655"/>
    <mergeCell ref="H656:I656"/>
    <mergeCell ref="J656:K656"/>
    <mergeCell ref="L656:M656"/>
    <mergeCell ref="N656:O656"/>
    <mergeCell ref="H653:I653"/>
    <mergeCell ref="J653:K653"/>
    <mergeCell ref="L653:M653"/>
    <mergeCell ref="N653:O653"/>
    <mergeCell ref="H654:I654"/>
    <mergeCell ref="J654:K654"/>
    <mergeCell ref="L654:M654"/>
    <mergeCell ref="N654:O654"/>
    <mergeCell ref="H651:I651"/>
    <mergeCell ref="J651:K651"/>
    <mergeCell ref="L651:M651"/>
    <mergeCell ref="N651:O651"/>
    <mergeCell ref="H652:I652"/>
    <mergeCell ref="J652:K652"/>
    <mergeCell ref="L652:M652"/>
    <mergeCell ref="N652:O652"/>
    <mergeCell ref="H649:I649"/>
    <mergeCell ref="J649:K649"/>
    <mergeCell ref="L649:M649"/>
    <mergeCell ref="N649:O649"/>
    <mergeCell ref="H650:I650"/>
    <mergeCell ref="J650:K650"/>
    <mergeCell ref="L650:M650"/>
    <mergeCell ref="N650:O650"/>
    <mergeCell ref="H647:I647"/>
    <mergeCell ref="J647:K647"/>
    <mergeCell ref="L647:M647"/>
    <mergeCell ref="N647:O647"/>
    <mergeCell ref="H648:I648"/>
    <mergeCell ref="J648:K648"/>
    <mergeCell ref="L648:M648"/>
    <mergeCell ref="N648:O648"/>
    <mergeCell ref="H645:I645"/>
    <mergeCell ref="J645:K645"/>
    <mergeCell ref="L645:M645"/>
    <mergeCell ref="N645:O645"/>
    <mergeCell ref="H646:I646"/>
    <mergeCell ref="J646:K646"/>
    <mergeCell ref="L646:M646"/>
    <mergeCell ref="N646:O646"/>
    <mergeCell ref="H643:I643"/>
    <mergeCell ref="J643:K643"/>
    <mergeCell ref="L643:M643"/>
    <mergeCell ref="N643:O643"/>
    <mergeCell ref="H644:I644"/>
    <mergeCell ref="J644:K644"/>
    <mergeCell ref="L644:M644"/>
    <mergeCell ref="N644:O644"/>
    <mergeCell ref="H641:I641"/>
    <mergeCell ref="J641:K641"/>
    <mergeCell ref="L641:M641"/>
    <mergeCell ref="N641:O641"/>
    <mergeCell ref="H642:I642"/>
    <mergeCell ref="J642:K642"/>
    <mergeCell ref="L642:M642"/>
    <mergeCell ref="N642:O642"/>
    <mergeCell ref="H639:I639"/>
    <mergeCell ref="J639:K639"/>
    <mergeCell ref="L639:M639"/>
    <mergeCell ref="N639:O639"/>
    <mergeCell ref="H640:I640"/>
    <mergeCell ref="J640:K640"/>
    <mergeCell ref="L640:M640"/>
    <mergeCell ref="N640:O640"/>
    <mergeCell ref="H637:I637"/>
    <mergeCell ref="J637:K637"/>
    <mergeCell ref="L637:M637"/>
    <mergeCell ref="N637:O637"/>
    <mergeCell ref="H638:I638"/>
    <mergeCell ref="J638:K638"/>
    <mergeCell ref="L638:M638"/>
    <mergeCell ref="N638:O638"/>
    <mergeCell ref="H635:I635"/>
    <mergeCell ref="J635:K635"/>
    <mergeCell ref="L635:M635"/>
    <mergeCell ref="N635:O635"/>
    <mergeCell ref="H636:I636"/>
    <mergeCell ref="J636:K636"/>
    <mergeCell ref="L636:M636"/>
    <mergeCell ref="N636:O636"/>
    <mergeCell ref="H633:I633"/>
    <mergeCell ref="J633:K633"/>
    <mergeCell ref="L633:M633"/>
    <mergeCell ref="N633:O633"/>
    <mergeCell ref="H634:I634"/>
    <mergeCell ref="J634:K634"/>
    <mergeCell ref="L634:M634"/>
    <mergeCell ref="N634:O634"/>
    <mergeCell ref="H631:I631"/>
    <mergeCell ref="J631:K631"/>
    <mergeCell ref="L631:M631"/>
    <mergeCell ref="N631:O631"/>
    <mergeCell ref="H632:I632"/>
    <mergeCell ref="J632:K632"/>
    <mergeCell ref="L632:M632"/>
    <mergeCell ref="N632:O632"/>
    <mergeCell ref="H629:I629"/>
    <mergeCell ref="J629:K629"/>
    <mergeCell ref="L629:M629"/>
    <mergeCell ref="N629:O629"/>
    <mergeCell ref="H630:I630"/>
    <mergeCell ref="J630:K630"/>
    <mergeCell ref="L630:M630"/>
    <mergeCell ref="N630:O630"/>
    <mergeCell ref="H627:I627"/>
    <mergeCell ref="J627:K627"/>
    <mergeCell ref="L627:M627"/>
    <mergeCell ref="N627:O627"/>
    <mergeCell ref="H628:I628"/>
    <mergeCell ref="J628:K628"/>
    <mergeCell ref="L628:M628"/>
    <mergeCell ref="N628:O628"/>
    <mergeCell ref="H625:I625"/>
    <mergeCell ref="J625:K625"/>
    <mergeCell ref="L625:M625"/>
    <mergeCell ref="N625:O625"/>
    <mergeCell ref="H626:I626"/>
    <mergeCell ref="J626:K626"/>
    <mergeCell ref="L626:M626"/>
    <mergeCell ref="N626:O626"/>
    <mergeCell ref="H623:I623"/>
    <mergeCell ref="J623:K623"/>
    <mergeCell ref="L623:M623"/>
    <mergeCell ref="N623:O623"/>
    <mergeCell ref="H624:I624"/>
    <mergeCell ref="J624:K624"/>
    <mergeCell ref="L624:M624"/>
    <mergeCell ref="N624:O624"/>
    <mergeCell ref="H621:I621"/>
    <mergeCell ref="J621:K621"/>
    <mergeCell ref="L621:M621"/>
    <mergeCell ref="N621:O621"/>
    <mergeCell ref="H622:I622"/>
    <mergeCell ref="J622:K622"/>
    <mergeCell ref="L622:M622"/>
    <mergeCell ref="N622:O622"/>
    <mergeCell ref="H619:I619"/>
    <mergeCell ref="J619:K619"/>
    <mergeCell ref="L619:M619"/>
    <mergeCell ref="N619:O619"/>
    <mergeCell ref="H620:I620"/>
    <mergeCell ref="J620:K620"/>
    <mergeCell ref="L620:M620"/>
    <mergeCell ref="N620:O620"/>
    <mergeCell ref="H617:I617"/>
    <mergeCell ref="J617:K617"/>
    <mergeCell ref="L617:M617"/>
    <mergeCell ref="N617:O617"/>
    <mergeCell ref="H618:I618"/>
    <mergeCell ref="J618:K618"/>
    <mergeCell ref="L618:M618"/>
    <mergeCell ref="N618:O618"/>
    <mergeCell ref="H615:I615"/>
    <mergeCell ref="J615:K615"/>
    <mergeCell ref="L615:M615"/>
    <mergeCell ref="N615:O615"/>
    <mergeCell ref="H616:I616"/>
    <mergeCell ref="J616:K616"/>
    <mergeCell ref="L616:M616"/>
    <mergeCell ref="N616:O616"/>
    <mergeCell ref="H613:I613"/>
    <mergeCell ref="J613:K613"/>
    <mergeCell ref="L613:M613"/>
    <mergeCell ref="N613:O613"/>
    <mergeCell ref="H614:I614"/>
    <mergeCell ref="J614:K614"/>
    <mergeCell ref="L614:M614"/>
    <mergeCell ref="N614:O614"/>
    <mergeCell ref="H611:I611"/>
    <mergeCell ref="J611:K611"/>
    <mergeCell ref="L611:M611"/>
    <mergeCell ref="N611:O611"/>
    <mergeCell ref="H612:I612"/>
    <mergeCell ref="J612:K612"/>
    <mergeCell ref="L612:M612"/>
    <mergeCell ref="N612:O612"/>
    <mergeCell ref="H609:I609"/>
    <mergeCell ref="J609:K609"/>
    <mergeCell ref="L609:M609"/>
    <mergeCell ref="N609:O609"/>
    <mergeCell ref="H610:I610"/>
    <mergeCell ref="J610:K610"/>
    <mergeCell ref="L610:M610"/>
    <mergeCell ref="N610:O610"/>
    <mergeCell ref="H607:I607"/>
    <mergeCell ref="J607:K607"/>
    <mergeCell ref="L607:M607"/>
    <mergeCell ref="N607:O607"/>
    <mergeCell ref="H608:I608"/>
    <mergeCell ref="J608:K608"/>
    <mergeCell ref="L608:M608"/>
    <mergeCell ref="N608:O608"/>
    <mergeCell ref="H605:I605"/>
    <mergeCell ref="J605:K605"/>
    <mergeCell ref="L605:M605"/>
    <mergeCell ref="N605:O605"/>
    <mergeCell ref="H606:I606"/>
    <mergeCell ref="J606:K606"/>
    <mergeCell ref="L606:M606"/>
    <mergeCell ref="N606:O606"/>
    <mergeCell ref="H603:I603"/>
    <mergeCell ref="J603:K603"/>
    <mergeCell ref="L603:M603"/>
    <mergeCell ref="N603:O603"/>
    <mergeCell ref="H604:I604"/>
    <mergeCell ref="J604:K604"/>
    <mergeCell ref="L604:M604"/>
    <mergeCell ref="N604:O604"/>
    <mergeCell ref="H601:I601"/>
    <mergeCell ref="J601:K601"/>
    <mergeCell ref="L601:M601"/>
    <mergeCell ref="N601:O601"/>
    <mergeCell ref="H602:I602"/>
    <mergeCell ref="J602:K602"/>
    <mergeCell ref="L602:M602"/>
    <mergeCell ref="N602:O602"/>
    <mergeCell ref="H599:I599"/>
    <mergeCell ref="J599:K599"/>
    <mergeCell ref="L599:M599"/>
    <mergeCell ref="N599:O599"/>
    <mergeCell ref="H600:I600"/>
    <mergeCell ref="J600:K600"/>
    <mergeCell ref="L600:M600"/>
    <mergeCell ref="N600:O600"/>
    <mergeCell ref="H597:I597"/>
    <mergeCell ref="J597:K597"/>
    <mergeCell ref="L597:M597"/>
    <mergeCell ref="N597:O597"/>
    <mergeCell ref="H598:I598"/>
    <mergeCell ref="J598:K598"/>
    <mergeCell ref="L598:M598"/>
    <mergeCell ref="N598:O598"/>
    <mergeCell ref="H595:I595"/>
    <mergeCell ref="J595:K595"/>
    <mergeCell ref="L595:M595"/>
    <mergeCell ref="N595:O595"/>
    <mergeCell ref="H596:I596"/>
    <mergeCell ref="J596:K596"/>
    <mergeCell ref="L596:M596"/>
    <mergeCell ref="N596:O596"/>
    <mergeCell ref="H593:I593"/>
    <mergeCell ref="J593:K593"/>
    <mergeCell ref="L593:M593"/>
    <mergeCell ref="N593:O593"/>
    <mergeCell ref="H594:I594"/>
    <mergeCell ref="J594:K594"/>
    <mergeCell ref="L594:M594"/>
    <mergeCell ref="N594:O594"/>
    <mergeCell ref="H591:I591"/>
    <mergeCell ref="J591:K591"/>
    <mergeCell ref="L591:M591"/>
    <mergeCell ref="N591:O591"/>
    <mergeCell ref="H592:I592"/>
    <mergeCell ref="J592:K592"/>
    <mergeCell ref="L592:M592"/>
    <mergeCell ref="N592:O592"/>
    <mergeCell ref="H589:I589"/>
    <mergeCell ref="J589:K589"/>
    <mergeCell ref="L589:M589"/>
    <mergeCell ref="N589:O589"/>
    <mergeCell ref="H590:I590"/>
    <mergeCell ref="J590:K590"/>
    <mergeCell ref="L590:M590"/>
    <mergeCell ref="N590:O590"/>
    <mergeCell ref="H587:I587"/>
    <mergeCell ref="J587:K587"/>
    <mergeCell ref="L587:M587"/>
    <mergeCell ref="N587:O587"/>
    <mergeCell ref="H588:I588"/>
    <mergeCell ref="J588:K588"/>
    <mergeCell ref="L588:M588"/>
    <mergeCell ref="N588:O588"/>
    <mergeCell ref="H585:I585"/>
    <mergeCell ref="J585:K585"/>
    <mergeCell ref="L585:M585"/>
    <mergeCell ref="N585:O585"/>
    <mergeCell ref="H586:I586"/>
    <mergeCell ref="J586:K586"/>
    <mergeCell ref="L586:M586"/>
    <mergeCell ref="N586:O586"/>
    <mergeCell ref="H583:I583"/>
    <mergeCell ref="J583:K583"/>
    <mergeCell ref="L583:M583"/>
    <mergeCell ref="N583:O583"/>
    <mergeCell ref="H584:I584"/>
    <mergeCell ref="J584:K584"/>
    <mergeCell ref="L584:M584"/>
    <mergeCell ref="N584:O584"/>
    <mergeCell ref="H581:I581"/>
    <mergeCell ref="J581:K581"/>
    <mergeCell ref="L581:M581"/>
    <mergeCell ref="N581:O581"/>
    <mergeCell ref="H582:I582"/>
    <mergeCell ref="J582:K582"/>
    <mergeCell ref="L582:M582"/>
    <mergeCell ref="N582:O582"/>
    <mergeCell ref="H579:I579"/>
    <mergeCell ref="J579:K579"/>
    <mergeCell ref="L579:M579"/>
    <mergeCell ref="N579:O579"/>
    <mergeCell ref="H580:I580"/>
    <mergeCell ref="J580:K580"/>
    <mergeCell ref="L580:M580"/>
    <mergeCell ref="N580:O580"/>
    <mergeCell ref="H577:I577"/>
    <mergeCell ref="J577:K577"/>
    <mergeCell ref="L577:M577"/>
    <mergeCell ref="N577:O577"/>
    <mergeCell ref="H578:I578"/>
    <mergeCell ref="J578:K578"/>
    <mergeCell ref="L578:M578"/>
    <mergeCell ref="N578:O578"/>
    <mergeCell ref="H575:I575"/>
    <mergeCell ref="J575:K575"/>
    <mergeCell ref="L575:M575"/>
    <mergeCell ref="N575:O575"/>
    <mergeCell ref="H576:I576"/>
    <mergeCell ref="J576:K576"/>
    <mergeCell ref="L576:M576"/>
    <mergeCell ref="N576:O576"/>
    <mergeCell ref="H573:I573"/>
    <mergeCell ref="J573:K573"/>
    <mergeCell ref="L573:M573"/>
    <mergeCell ref="N573:O573"/>
    <mergeCell ref="H574:I574"/>
    <mergeCell ref="J574:K574"/>
    <mergeCell ref="L574:M574"/>
    <mergeCell ref="N574:O574"/>
    <mergeCell ref="H571:I571"/>
    <mergeCell ref="J571:K571"/>
    <mergeCell ref="L571:M571"/>
    <mergeCell ref="N571:O571"/>
    <mergeCell ref="H572:I572"/>
    <mergeCell ref="J572:K572"/>
    <mergeCell ref="L572:M572"/>
    <mergeCell ref="N572:O572"/>
    <mergeCell ref="H569:I569"/>
    <mergeCell ref="J569:K569"/>
    <mergeCell ref="L569:M569"/>
    <mergeCell ref="N569:O569"/>
    <mergeCell ref="H570:I570"/>
    <mergeCell ref="J570:K570"/>
    <mergeCell ref="L570:M570"/>
    <mergeCell ref="N570:O570"/>
    <mergeCell ref="H567:I567"/>
    <mergeCell ref="J567:K567"/>
    <mergeCell ref="L567:M567"/>
    <mergeCell ref="N567:O567"/>
    <mergeCell ref="H568:I568"/>
    <mergeCell ref="J568:K568"/>
    <mergeCell ref="L568:M568"/>
    <mergeCell ref="N568:O568"/>
    <mergeCell ref="H565:I565"/>
    <mergeCell ref="J565:K565"/>
    <mergeCell ref="L565:M565"/>
    <mergeCell ref="N565:O565"/>
    <mergeCell ref="H566:I566"/>
    <mergeCell ref="J566:K566"/>
    <mergeCell ref="L566:M566"/>
    <mergeCell ref="N566:O566"/>
    <mergeCell ref="H563:I563"/>
    <mergeCell ref="J563:K563"/>
    <mergeCell ref="L563:M563"/>
    <mergeCell ref="N563:O563"/>
    <mergeCell ref="H564:I564"/>
    <mergeCell ref="J564:K564"/>
    <mergeCell ref="L564:M564"/>
    <mergeCell ref="N564:O564"/>
    <mergeCell ref="H561:I561"/>
    <mergeCell ref="J561:K561"/>
    <mergeCell ref="L561:M561"/>
    <mergeCell ref="N561:O561"/>
    <mergeCell ref="H562:I562"/>
    <mergeCell ref="J562:K562"/>
    <mergeCell ref="L562:M562"/>
    <mergeCell ref="N562:O562"/>
    <mergeCell ref="H559:I559"/>
    <mergeCell ref="J559:K559"/>
    <mergeCell ref="L559:M559"/>
    <mergeCell ref="N559:O559"/>
    <mergeCell ref="H560:I560"/>
    <mergeCell ref="J560:K560"/>
    <mergeCell ref="L560:M560"/>
    <mergeCell ref="N560:O560"/>
    <mergeCell ref="H557:I557"/>
    <mergeCell ref="J557:K557"/>
    <mergeCell ref="L557:M557"/>
    <mergeCell ref="N557:O557"/>
    <mergeCell ref="H558:I558"/>
    <mergeCell ref="J558:K558"/>
    <mergeCell ref="L558:M558"/>
    <mergeCell ref="N558:O558"/>
    <mergeCell ref="H555:I555"/>
    <mergeCell ref="J555:K555"/>
    <mergeCell ref="L555:M555"/>
    <mergeCell ref="N555:O555"/>
    <mergeCell ref="H556:I556"/>
    <mergeCell ref="J556:K556"/>
    <mergeCell ref="L556:M556"/>
    <mergeCell ref="N556:O556"/>
    <mergeCell ref="H553:I553"/>
    <mergeCell ref="J553:K553"/>
    <mergeCell ref="L553:M553"/>
    <mergeCell ref="N553:O553"/>
    <mergeCell ref="H554:I554"/>
    <mergeCell ref="J554:K554"/>
    <mergeCell ref="L554:M554"/>
    <mergeCell ref="N554:O554"/>
    <mergeCell ref="H551:I551"/>
    <mergeCell ref="J551:K551"/>
    <mergeCell ref="L551:M551"/>
    <mergeCell ref="N551:O551"/>
    <mergeCell ref="H552:I552"/>
    <mergeCell ref="J552:K552"/>
    <mergeCell ref="L552:M552"/>
    <mergeCell ref="N552:O552"/>
    <mergeCell ref="H549:I549"/>
    <mergeCell ref="J549:K549"/>
    <mergeCell ref="L549:M549"/>
    <mergeCell ref="N549:O549"/>
    <mergeCell ref="H550:I550"/>
    <mergeCell ref="J550:K550"/>
    <mergeCell ref="L550:M550"/>
    <mergeCell ref="N550:O550"/>
    <mergeCell ref="H547:I547"/>
    <mergeCell ref="J547:K547"/>
    <mergeCell ref="L547:M547"/>
    <mergeCell ref="N547:O547"/>
    <mergeCell ref="H548:I548"/>
    <mergeCell ref="J548:K548"/>
    <mergeCell ref="L548:M548"/>
    <mergeCell ref="N548:O548"/>
    <mergeCell ref="H545:I545"/>
    <mergeCell ref="J545:K545"/>
    <mergeCell ref="L545:M545"/>
    <mergeCell ref="N545:O545"/>
    <mergeCell ref="H546:I546"/>
    <mergeCell ref="J546:K546"/>
    <mergeCell ref="L546:M546"/>
    <mergeCell ref="N546:O546"/>
    <mergeCell ref="H543:I543"/>
    <mergeCell ref="J543:K543"/>
    <mergeCell ref="L543:M543"/>
    <mergeCell ref="N543:O543"/>
    <mergeCell ref="H544:I544"/>
    <mergeCell ref="J544:K544"/>
    <mergeCell ref="L544:M544"/>
    <mergeCell ref="N544:O544"/>
    <mergeCell ref="H541:I541"/>
    <mergeCell ref="J541:K541"/>
    <mergeCell ref="L541:M541"/>
    <mergeCell ref="N541:O541"/>
    <mergeCell ref="H542:I542"/>
    <mergeCell ref="J542:K542"/>
    <mergeCell ref="L542:M542"/>
    <mergeCell ref="N542:O542"/>
    <mergeCell ref="H539:I539"/>
    <mergeCell ref="J539:K539"/>
    <mergeCell ref="L539:M539"/>
    <mergeCell ref="N539:O539"/>
    <mergeCell ref="H540:I540"/>
    <mergeCell ref="J540:K540"/>
    <mergeCell ref="L540:M540"/>
    <mergeCell ref="N540:O540"/>
    <mergeCell ref="H537:I537"/>
    <mergeCell ref="J537:K537"/>
    <mergeCell ref="L537:M537"/>
    <mergeCell ref="N537:O537"/>
    <mergeCell ref="H538:I538"/>
    <mergeCell ref="J538:K538"/>
    <mergeCell ref="L538:M538"/>
    <mergeCell ref="N538:O538"/>
    <mergeCell ref="H535:I535"/>
    <mergeCell ref="J535:K535"/>
    <mergeCell ref="L535:M535"/>
    <mergeCell ref="N535:O535"/>
    <mergeCell ref="H536:I536"/>
    <mergeCell ref="J536:K536"/>
    <mergeCell ref="L536:M536"/>
    <mergeCell ref="N536:O536"/>
    <mergeCell ref="H533:I533"/>
    <mergeCell ref="J533:K533"/>
    <mergeCell ref="L533:M533"/>
    <mergeCell ref="N533:O533"/>
    <mergeCell ref="H534:I534"/>
    <mergeCell ref="J534:K534"/>
    <mergeCell ref="L534:M534"/>
    <mergeCell ref="N534:O534"/>
    <mergeCell ref="H531:I531"/>
    <mergeCell ref="J531:K531"/>
    <mergeCell ref="L531:M531"/>
    <mergeCell ref="N531:O531"/>
    <mergeCell ref="H532:I532"/>
    <mergeCell ref="J532:K532"/>
    <mergeCell ref="L532:M532"/>
    <mergeCell ref="N532:O532"/>
    <mergeCell ref="H529:I529"/>
    <mergeCell ref="J529:K529"/>
    <mergeCell ref="L529:M529"/>
    <mergeCell ref="N529:O529"/>
    <mergeCell ref="H530:I530"/>
    <mergeCell ref="J530:K530"/>
    <mergeCell ref="L530:M530"/>
    <mergeCell ref="N530:O530"/>
    <mergeCell ref="H527:I527"/>
    <mergeCell ref="J527:K527"/>
    <mergeCell ref="L527:M527"/>
    <mergeCell ref="N527:O527"/>
    <mergeCell ref="H528:I528"/>
    <mergeCell ref="J528:K528"/>
    <mergeCell ref="L528:M528"/>
    <mergeCell ref="N528:O528"/>
    <mergeCell ref="H525:I525"/>
    <mergeCell ref="J525:K525"/>
    <mergeCell ref="L525:M525"/>
    <mergeCell ref="N525:O525"/>
    <mergeCell ref="H526:I526"/>
    <mergeCell ref="J526:K526"/>
    <mergeCell ref="L526:M526"/>
    <mergeCell ref="N526:O526"/>
    <mergeCell ref="H523:I523"/>
    <mergeCell ref="J523:K523"/>
    <mergeCell ref="L523:M523"/>
    <mergeCell ref="N523:O523"/>
    <mergeCell ref="H524:I524"/>
    <mergeCell ref="J524:K524"/>
    <mergeCell ref="L524:M524"/>
    <mergeCell ref="N524:O524"/>
    <mergeCell ref="H521:I521"/>
    <mergeCell ref="J521:K521"/>
    <mergeCell ref="L521:M521"/>
    <mergeCell ref="N521:O521"/>
    <mergeCell ref="H522:I522"/>
    <mergeCell ref="J522:K522"/>
    <mergeCell ref="L522:M522"/>
    <mergeCell ref="N522:O522"/>
    <mergeCell ref="H519:I519"/>
    <mergeCell ref="J519:K519"/>
    <mergeCell ref="L519:M519"/>
    <mergeCell ref="N519:O519"/>
    <mergeCell ref="H520:I520"/>
    <mergeCell ref="J520:K520"/>
    <mergeCell ref="L520:M520"/>
    <mergeCell ref="N520:O520"/>
    <mergeCell ref="H517:I517"/>
    <mergeCell ref="J517:K517"/>
    <mergeCell ref="L517:M517"/>
    <mergeCell ref="N517:O517"/>
    <mergeCell ref="H518:I518"/>
    <mergeCell ref="J518:K518"/>
    <mergeCell ref="L518:M518"/>
    <mergeCell ref="N518:O518"/>
    <mergeCell ref="H515:I515"/>
    <mergeCell ref="J515:K515"/>
    <mergeCell ref="L515:M515"/>
    <mergeCell ref="N515:O515"/>
    <mergeCell ref="H516:I516"/>
    <mergeCell ref="J516:K516"/>
    <mergeCell ref="L516:M516"/>
    <mergeCell ref="N516:O516"/>
    <mergeCell ref="H513:I513"/>
    <mergeCell ref="J513:K513"/>
    <mergeCell ref="L513:M513"/>
    <mergeCell ref="N513:O513"/>
    <mergeCell ref="H514:I514"/>
    <mergeCell ref="J514:K514"/>
    <mergeCell ref="L514:M514"/>
    <mergeCell ref="N514:O514"/>
    <mergeCell ref="H511:I511"/>
    <mergeCell ref="J511:K511"/>
    <mergeCell ref="L511:M511"/>
    <mergeCell ref="N511:O511"/>
    <mergeCell ref="H512:I512"/>
    <mergeCell ref="J512:K512"/>
    <mergeCell ref="L512:M512"/>
    <mergeCell ref="N512:O512"/>
    <mergeCell ref="H509:I509"/>
    <mergeCell ref="J509:K509"/>
    <mergeCell ref="L509:M509"/>
    <mergeCell ref="N509:O509"/>
    <mergeCell ref="H510:I510"/>
    <mergeCell ref="J510:K510"/>
    <mergeCell ref="L510:M510"/>
    <mergeCell ref="N510:O510"/>
    <mergeCell ref="H507:I507"/>
    <mergeCell ref="J507:K507"/>
    <mergeCell ref="L507:M507"/>
    <mergeCell ref="N507:O507"/>
    <mergeCell ref="H508:I508"/>
    <mergeCell ref="J508:K508"/>
    <mergeCell ref="L508:M508"/>
    <mergeCell ref="N508:O508"/>
    <mergeCell ref="H505:I505"/>
    <mergeCell ref="J505:K505"/>
    <mergeCell ref="L505:M505"/>
    <mergeCell ref="N505:O505"/>
    <mergeCell ref="H506:I506"/>
    <mergeCell ref="J506:K506"/>
    <mergeCell ref="L506:M506"/>
    <mergeCell ref="N506:O506"/>
    <mergeCell ref="H503:I503"/>
    <mergeCell ref="J503:K503"/>
    <mergeCell ref="L503:M503"/>
    <mergeCell ref="N503:O503"/>
    <mergeCell ref="H504:I504"/>
    <mergeCell ref="J504:K504"/>
    <mergeCell ref="L504:M504"/>
    <mergeCell ref="N504:O504"/>
    <mergeCell ref="H501:I501"/>
    <mergeCell ref="J501:K501"/>
    <mergeCell ref="L501:M501"/>
    <mergeCell ref="N501:O501"/>
    <mergeCell ref="H502:I502"/>
    <mergeCell ref="J502:K502"/>
    <mergeCell ref="L502:M502"/>
    <mergeCell ref="N502:O502"/>
    <mergeCell ref="H499:I499"/>
    <mergeCell ref="J499:K499"/>
    <mergeCell ref="L499:M499"/>
    <mergeCell ref="N499:O499"/>
    <mergeCell ref="H500:I500"/>
    <mergeCell ref="J500:K500"/>
    <mergeCell ref="L500:M500"/>
    <mergeCell ref="N500:O500"/>
    <mergeCell ref="H497:I497"/>
    <mergeCell ref="J497:K497"/>
    <mergeCell ref="L497:M497"/>
    <mergeCell ref="N497:O497"/>
    <mergeCell ref="H498:I498"/>
    <mergeCell ref="J498:K498"/>
    <mergeCell ref="L498:M498"/>
    <mergeCell ref="N498:O498"/>
    <mergeCell ref="H495:I495"/>
    <mergeCell ref="J495:K495"/>
    <mergeCell ref="L495:M495"/>
    <mergeCell ref="N495:O495"/>
    <mergeCell ref="H496:I496"/>
    <mergeCell ref="J496:K496"/>
    <mergeCell ref="L496:M496"/>
    <mergeCell ref="N496:O496"/>
    <mergeCell ref="H493:I493"/>
    <mergeCell ref="J493:K493"/>
    <mergeCell ref="L493:M493"/>
    <mergeCell ref="N493:O493"/>
    <mergeCell ref="H494:I494"/>
    <mergeCell ref="J494:K494"/>
    <mergeCell ref="L494:M494"/>
    <mergeCell ref="N494:O494"/>
    <mergeCell ref="H491:I491"/>
    <mergeCell ref="J491:K491"/>
    <mergeCell ref="L491:M491"/>
    <mergeCell ref="N491:O491"/>
    <mergeCell ref="H492:I492"/>
    <mergeCell ref="J492:K492"/>
    <mergeCell ref="L492:M492"/>
    <mergeCell ref="N492:O492"/>
    <mergeCell ref="H489:I489"/>
    <mergeCell ref="J489:K489"/>
    <mergeCell ref="L489:M489"/>
    <mergeCell ref="N489:O489"/>
    <mergeCell ref="H490:I490"/>
    <mergeCell ref="J490:K490"/>
    <mergeCell ref="L490:M490"/>
    <mergeCell ref="N490:O490"/>
    <mergeCell ref="H487:I487"/>
    <mergeCell ref="J487:K487"/>
    <mergeCell ref="L487:M487"/>
    <mergeCell ref="N487:O487"/>
    <mergeCell ref="H488:I488"/>
    <mergeCell ref="J488:K488"/>
    <mergeCell ref="L488:M488"/>
    <mergeCell ref="N488:O488"/>
    <mergeCell ref="H485:I485"/>
    <mergeCell ref="J485:K485"/>
    <mergeCell ref="L485:M485"/>
    <mergeCell ref="N485:O485"/>
    <mergeCell ref="H486:I486"/>
    <mergeCell ref="J486:K486"/>
    <mergeCell ref="L486:M486"/>
    <mergeCell ref="N486:O486"/>
    <mergeCell ref="H483:I483"/>
    <mergeCell ref="J483:K483"/>
    <mergeCell ref="L483:M483"/>
    <mergeCell ref="N483:O483"/>
    <mergeCell ref="H484:I484"/>
    <mergeCell ref="J484:K484"/>
    <mergeCell ref="L484:M484"/>
    <mergeCell ref="N484:O484"/>
    <mergeCell ref="H481:I481"/>
    <mergeCell ref="J481:K481"/>
    <mergeCell ref="L481:M481"/>
    <mergeCell ref="N481:O481"/>
    <mergeCell ref="H482:I482"/>
    <mergeCell ref="J482:K482"/>
    <mergeCell ref="L482:M482"/>
    <mergeCell ref="N482:O482"/>
    <mergeCell ref="H479:I479"/>
    <mergeCell ref="J479:K479"/>
    <mergeCell ref="L479:M479"/>
    <mergeCell ref="N479:O479"/>
    <mergeCell ref="H480:I480"/>
    <mergeCell ref="J480:K480"/>
    <mergeCell ref="L480:M480"/>
    <mergeCell ref="N480:O480"/>
    <mergeCell ref="H477:I477"/>
    <mergeCell ref="J477:K477"/>
    <mergeCell ref="L477:M477"/>
    <mergeCell ref="N477:O477"/>
    <mergeCell ref="H478:I478"/>
    <mergeCell ref="J478:K478"/>
    <mergeCell ref="L478:M478"/>
    <mergeCell ref="N478:O478"/>
    <mergeCell ref="H475:I475"/>
    <mergeCell ref="J475:K475"/>
    <mergeCell ref="L475:M475"/>
    <mergeCell ref="N475:O475"/>
    <mergeCell ref="H476:I476"/>
    <mergeCell ref="J476:K476"/>
    <mergeCell ref="L476:M476"/>
    <mergeCell ref="N476:O476"/>
    <mergeCell ref="H473:I473"/>
    <mergeCell ref="J473:K473"/>
    <mergeCell ref="L473:M473"/>
    <mergeCell ref="N473:O473"/>
    <mergeCell ref="H474:I474"/>
    <mergeCell ref="J474:K474"/>
    <mergeCell ref="L474:M474"/>
    <mergeCell ref="N474:O474"/>
    <mergeCell ref="H471:I471"/>
    <mergeCell ref="J471:K471"/>
    <mergeCell ref="L471:M471"/>
    <mergeCell ref="N471:O471"/>
    <mergeCell ref="H472:I472"/>
    <mergeCell ref="J472:K472"/>
    <mergeCell ref="L472:M472"/>
    <mergeCell ref="N472:O472"/>
    <mergeCell ref="H469:I469"/>
    <mergeCell ref="J469:K469"/>
    <mergeCell ref="L469:M469"/>
    <mergeCell ref="N469:O469"/>
    <mergeCell ref="H470:I470"/>
    <mergeCell ref="J470:K470"/>
    <mergeCell ref="L470:M470"/>
    <mergeCell ref="N470:O470"/>
    <mergeCell ref="H467:I467"/>
    <mergeCell ref="J467:K467"/>
    <mergeCell ref="L467:M467"/>
    <mergeCell ref="N467:O467"/>
    <mergeCell ref="H468:I468"/>
    <mergeCell ref="J468:K468"/>
    <mergeCell ref="L468:M468"/>
    <mergeCell ref="N468:O468"/>
    <mergeCell ref="H465:I465"/>
    <mergeCell ref="J465:K465"/>
    <mergeCell ref="L465:M465"/>
    <mergeCell ref="N465:O465"/>
    <mergeCell ref="H466:I466"/>
    <mergeCell ref="J466:K466"/>
    <mergeCell ref="L466:M466"/>
    <mergeCell ref="N466:O466"/>
    <mergeCell ref="H463:I463"/>
    <mergeCell ref="J463:K463"/>
    <mergeCell ref="L463:M463"/>
    <mergeCell ref="N463:O463"/>
    <mergeCell ref="H464:I464"/>
    <mergeCell ref="J464:K464"/>
    <mergeCell ref="L464:M464"/>
    <mergeCell ref="N464:O464"/>
    <mergeCell ref="H461:I461"/>
    <mergeCell ref="J461:K461"/>
    <mergeCell ref="L461:M461"/>
    <mergeCell ref="N461:O461"/>
    <mergeCell ref="H462:I462"/>
    <mergeCell ref="J462:K462"/>
    <mergeCell ref="L462:M462"/>
    <mergeCell ref="N462:O462"/>
    <mergeCell ref="H459:I459"/>
    <mergeCell ref="J459:K459"/>
    <mergeCell ref="L459:M459"/>
    <mergeCell ref="N459:O459"/>
    <mergeCell ref="H460:I460"/>
    <mergeCell ref="J460:K460"/>
    <mergeCell ref="L460:M460"/>
    <mergeCell ref="N460:O460"/>
    <mergeCell ref="H457:I457"/>
    <mergeCell ref="J457:K457"/>
    <mergeCell ref="L457:M457"/>
    <mergeCell ref="N457:O457"/>
    <mergeCell ref="H458:I458"/>
    <mergeCell ref="J458:K458"/>
    <mergeCell ref="L458:M458"/>
    <mergeCell ref="N458:O458"/>
    <mergeCell ref="H455:I455"/>
    <mergeCell ref="J455:K455"/>
    <mergeCell ref="L455:M455"/>
    <mergeCell ref="N455:O455"/>
    <mergeCell ref="H456:I456"/>
    <mergeCell ref="J456:K456"/>
    <mergeCell ref="L456:M456"/>
    <mergeCell ref="N456:O456"/>
    <mergeCell ref="H453:I453"/>
    <mergeCell ref="J453:K453"/>
    <mergeCell ref="L453:M453"/>
    <mergeCell ref="N453:O453"/>
    <mergeCell ref="H454:I454"/>
    <mergeCell ref="J454:K454"/>
    <mergeCell ref="L454:M454"/>
    <mergeCell ref="N454:O454"/>
    <mergeCell ref="H451:I451"/>
    <mergeCell ref="J451:K451"/>
    <mergeCell ref="L451:M451"/>
    <mergeCell ref="N451:O451"/>
    <mergeCell ref="H452:I452"/>
    <mergeCell ref="J452:K452"/>
    <mergeCell ref="L452:M452"/>
    <mergeCell ref="N452:O452"/>
    <mergeCell ref="H449:I449"/>
    <mergeCell ref="J449:K449"/>
    <mergeCell ref="L449:M449"/>
    <mergeCell ref="N449:O449"/>
    <mergeCell ref="H450:I450"/>
    <mergeCell ref="J450:K450"/>
    <mergeCell ref="L450:M450"/>
    <mergeCell ref="N450:O450"/>
    <mergeCell ref="H447:I447"/>
    <mergeCell ref="J447:K447"/>
    <mergeCell ref="L447:M447"/>
    <mergeCell ref="N447:O447"/>
    <mergeCell ref="H448:I448"/>
    <mergeCell ref="J448:K448"/>
    <mergeCell ref="L448:M448"/>
    <mergeCell ref="N448:O448"/>
    <mergeCell ref="H445:I445"/>
    <mergeCell ref="J445:K445"/>
    <mergeCell ref="L445:M445"/>
    <mergeCell ref="N445:O445"/>
    <mergeCell ref="H446:I446"/>
    <mergeCell ref="J446:K446"/>
    <mergeCell ref="L446:M446"/>
    <mergeCell ref="N446:O446"/>
    <mergeCell ref="H443:I443"/>
    <mergeCell ref="J443:K443"/>
    <mergeCell ref="L443:M443"/>
    <mergeCell ref="N443:O443"/>
    <mergeCell ref="H444:I444"/>
    <mergeCell ref="J444:K444"/>
    <mergeCell ref="L444:M444"/>
    <mergeCell ref="N444:O444"/>
    <mergeCell ref="H441:I441"/>
    <mergeCell ref="J441:K441"/>
    <mergeCell ref="L441:M441"/>
    <mergeCell ref="N441:O441"/>
    <mergeCell ref="H442:I442"/>
    <mergeCell ref="J442:K442"/>
    <mergeCell ref="L442:M442"/>
    <mergeCell ref="N442:O442"/>
    <mergeCell ref="H439:I439"/>
    <mergeCell ref="J439:K439"/>
    <mergeCell ref="L439:M439"/>
    <mergeCell ref="N439:O439"/>
    <mergeCell ref="H440:I440"/>
    <mergeCell ref="J440:K440"/>
    <mergeCell ref="L440:M440"/>
    <mergeCell ref="N440:O440"/>
    <mergeCell ref="H437:I437"/>
    <mergeCell ref="J437:K437"/>
    <mergeCell ref="L437:M437"/>
    <mergeCell ref="N437:O437"/>
    <mergeCell ref="H438:I438"/>
    <mergeCell ref="J438:K438"/>
    <mergeCell ref="L438:M438"/>
    <mergeCell ref="N438:O438"/>
    <mergeCell ref="H435:I435"/>
    <mergeCell ref="J435:K435"/>
    <mergeCell ref="L435:M435"/>
    <mergeCell ref="N435:O435"/>
    <mergeCell ref="H436:I436"/>
    <mergeCell ref="J436:K436"/>
    <mergeCell ref="L436:M436"/>
    <mergeCell ref="N436:O436"/>
    <mergeCell ref="H433:I433"/>
    <mergeCell ref="J433:K433"/>
    <mergeCell ref="L433:M433"/>
    <mergeCell ref="N433:O433"/>
    <mergeCell ref="H434:I434"/>
    <mergeCell ref="J434:K434"/>
    <mergeCell ref="L434:M434"/>
    <mergeCell ref="N434:O434"/>
    <mergeCell ref="H431:I431"/>
    <mergeCell ref="J431:K431"/>
    <mergeCell ref="L431:M431"/>
    <mergeCell ref="N431:O431"/>
    <mergeCell ref="H432:I432"/>
    <mergeCell ref="J432:K432"/>
    <mergeCell ref="L432:M432"/>
    <mergeCell ref="N432:O432"/>
    <mergeCell ref="H429:I429"/>
    <mergeCell ref="J429:K429"/>
    <mergeCell ref="L429:M429"/>
    <mergeCell ref="N429:O429"/>
    <mergeCell ref="H430:I430"/>
    <mergeCell ref="J430:K430"/>
    <mergeCell ref="L430:M430"/>
    <mergeCell ref="N430:O430"/>
    <mergeCell ref="J65:K65"/>
    <mergeCell ref="L65:M65"/>
    <mergeCell ref="N65:O65"/>
    <mergeCell ref="J66:K66"/>
    <mergeCell ref="L66:M66"/>
    <mergeCell ref="N66:O66"/>
    <mergeCell ref="J63:K63"/>
    <mergeCell ref="L63:M63"/>
    <mergeCell ref="N63:O63"/>
    <mergeCell ref="J64:K64"/>
    <mergeCell ref="L64:M64"/>
    <mergeCell ref="N64:O64"/>
    <mergeCell ref="J61:K61"/>
    <mergeCell ref="L61:M61"/>
    <mergeCell ref="N61:O61"/>
    <mergeCell ref="J62:K62"/>
    <mergeCell ref="L62:M62"/>
    <mergeCell ref="N62:O62"/>
    <mergeCell ref="J59:K59"/>
    <mergeCell ref="L59:M59"/>
    <mergeCell ref="N59:O59"/>
    <mergeCell ref="J60:K60"/>
    <mergeCell ref="L60:M60"/>
    <mergeCell ref="N60:O60"/>
    <mergeCell ref="J57:K57"/>
    <mergeCell ref="L57:M57"/>
    <mergeCell ref="N57:O57"/>
    <mergeCell ref="J58:K58"/>
    <mergeCell ref="L58:M58"/>
    <mergeCell ref="N58:O58"/>
    <mergeCell ref="J55:K55"/>
    <mergeCell ref="L55:M55"/>
    <mergeCell ref="N55:O55"/>
    <mergeCell ref="J56:K56"/>
    <mergeCell ref="L56:M56"/>
    <mergeCell ref="N56:O56"/>
    <mergeCell ref="J53:K53"/>
    <mergeCell ref="L53:M53"/>
    <mergeCell ref="N53:O53"/>
    <mergeCell ref="J54:K54"/>
    <mergeCell ref="L54:M54"/>
    <mergeCell ref="N54:O54"/>
    <mergeCell ref="J51:K51"/>
    <mergeCell ref="L51:M51"/>
    <mergeCell ref="N51:O51"/>
    <mergeCell ref="J52:K52"/>
    <mergeCell ref="L52:M52"/>
    <mergeCell ref="N52:O52"/>
    <mergeCell ref="J49:K49"/>
    <mergeCell ref="L49:M49"/>
    <mergeCell ref="N49:O49"/>
    <mergeCell ref="J50:K50"/>
    <mergeCell ref="L50:M50"/>
    <mergeCell ref="N50:O50"/>
    <mergeCell ref="J47:K47"/>
    <mergeCell ref="L47:M47"/>
    <mergeCell ref="N47:O47"/>
    <mergeCell ref="J48:K48"/>
    <mergeCell ref="L48:M48"/>
    <mergeCell ref="N48:O48"/>
    <mergeCell ref="J45:K45"/>
    <mergeCell ref="L45:M45"/>
    <mergeCell ref="N45:O45"/>
    <mergeCell ref="J46:K46"/>
    <mergeCell ref="L46:M46"/>
    <mergeCell ref="N46:O46"/>
    <mergeCell ref="J43:K43"/>
    <mergeCell ref="L43:M43"/>
    <mergeCell ref="N43:O43"/>
    <mergeCell ref="J44:K44"/>
    <mergeCell ref="L44:M44"/>
    <mergeCell ref="N44:O44"/>
    <mergeCell ref="J41:K41"/>
    <mergeCell ref="L41:M41"/>
    <mergeCell ref="N41:O41"/>
    <mergeCell ref="J42:K42"/>
    <mergeCell ref="L42:M42"/>
    <mergeCell ref="N42:O42"/>
    <mergeCell ref="J39:K39"/>
    <mergeCell ref="L39:M39"/>
    <mergeCell ref="N39:O39"/>
    <mergeCell ref="J40:K40"/>
    <mergeCell ref="L40:M40"/>
    <mergeCell ref="N40:O40"/>
    <mergeCell ref="J37:K37"/>
    <mergeCell ref="L37:M37"/>
    <mergeCell ref="N37:O37"/>
    <mergeCell ref="J38:K38"/>
    <mergeCell ref="L38:M38"/>
    <mergeCell ref="N38:O38"/>
    <mergeCell ref="J35:K35"/>
    <mergeCell ref="L35:M35"/>
    <mergeCell ref="N35:O35"/>
    <mergeCell ref="J36:K36"/>
    <mergeCell ref="L36:M36"/>
    <mergeCell ref="N36:O36"/>
    <mergeCell ref="J33:K33"/>
    <mergeCell ref="L33:M33"/>
    <mergeCell ref="N33:O33"/>
    <mergeCell ref="J34:K34"/>
    <mergeCell ref="L34:M34"/>
    <mergeCell ref="N34:O34"/>
    <mergeCell ref="J31:K31"/>
    <mergeCell ref="L31:M31"/>
    <mergeCell ref="N31:O31"/>
    <mergeCell ref="J32:K32"/>
    <mergeCell ref="L32:M32"/>
    <mergeCell ref="N32:O32"/>
    <mergeCell ref="J29:K29"/>
    <mergeCell ref="L29:M29"/>
    <mergeCell ref="N29:O29"/>
    <mergeCell ref="J30:K30"/>
    <mergeCell ref="L30:M30"/>
    <mergeCell ref="N30:O30"/>
    <mergeCell ref="J27:K27"/>
    <mergeCell ref="L27:M27"/>
    <mergeCell ref="N27:O27"/>
    <mergeCell ref="J28:K28"/>
    <mergeCell ref="L28:M28"/>
    <mergeCell ref="N28:O28"/>
    <mergeCell ref="J25:K25"/>
    <mergeCell ref="L25:M25"/>
    <mergeCell ref="N25:O25"/>
    <mergeCell ref="J26:K26"/>
    <mergeCell ref="L26:M26"/>
    <mergeCell ref="N26:O26"/>
    <mergeCell ref="J23:K23"/>
    <mergeCell ref="L23:M23"/>
    <mergeCell ref="N23:O23"/>
    <mergeCell ref="J24:K24"/>
    <mergeCell ref="L24:M24"/>
    <mergeCell ref="N24:O24"/>
    <mergeCell ref="J21:K21"/>
    <mergeCell ref="L21:M21"/>
    <mergeCell ref="N21:O21"/>
    <mergeCell ref="J22:K22"/>
    <mergeCell ref="L22:M22"/>
    <mergeCell ref="N22:O22"/>
    <mergeCell ref="J19:K19"/>
    <mergeCell ref="L19:M19"/>
    <mergeCell ref="N19:O19"/>
    <mergeCell ref="J20:K20"/>
    <mergeCell ref="L20:M20"/>
    <mergeCell ref="N20:O20"/>
    <mergeCell ref="J17:K17"/>
    <mergeCell ref="L17:M17"/>
    <mergeCell ref="N17:O17"/>
    <mergeCell ref="J18:K18"/>
    <mergeCell ref="L18:M18"/>
    <mergeCell ref="N18:O18"/>
    <mergeCell ref="J15:K15"/>
    <mergeCell ref="L15:M15"/>
    <mergeCell ref="N15:O15"/>
    <mergeCell ref="J16:K16"/>
    <mergeCell ref="L16:M16"/>
    <mergeCell ref="N16:O16"/>
    <mergeCell ref="J14:K14"/>
    <mergeCell ref="L14:M14"/>
    <mergeCell ref="N14:O14"/>
    <mergeCell ref="G66:H66"/>
    <mergeCell ref="G64:H64"/>
    <mergeCell ref="G65:H65"/>
    <mergeCell ref="G62:H62"/>
    <mergeCell ref="G63:H63"/>
    <mergeCell ref="G60:H60"/>
    <mergeCell ref="G61:H61"/>
    <mergeCell ref="G58:H58"/>
    <mergeCell ref="G59:H59"/>
    <mergeCell ref="G56:H56"/>
    <mergeCell ref="G57:H57"/>
    <mergeCell ref="G54:H54"/>
    <mergeCell ref="G55:H55"/>
    <mergeCell ref="G52:H52"/>
    <mergeCell ref="G53:H53"/>
    <mergeCell ref="G50:H50"/>
    <mergeCell ref="G51:H51"/>
    <mergeCell ref="G48:H48"/>
    <mergeCell ref="G49:H49"/>
    <mergeCell ref="G46:H46"/>
    <mergeCell ref="G47:H47"/>
    <mergeCell ref="G44:H44"/>
    <mergeCell ref="G45:H45"/>
    <mergeCell ref="G42:H42"/>
    <mergeCell ref="G43:H43"/>
    <mergeCell ref="G40:H40"/>
    <mergeCell ref="G41:H41"/>
    <mergeCell ref="G38:H38"/>
    <mergeCell ref="G39:H39"/>
    <mergeCell ref="G36:H36"/>
    <mergeCell ref="G37:H37"/>
    <mergeCell ref="G34:H34"/>
    <mergeCell ref="G35:H35"/>
    <mergeCell ref="G32:H32"/>
    <mergeCell ref="G33:H33"/>
    <mergeCell ref="G30:H30"/>
    <mergeCell ref="G31:H31"/>
    <mergeCell ref="G28:H28"/>
    <mergeCell ref="G29:H29"/>
    <mergeCell ref="G26:H26"/>
    <mergeCell ref="G27:H27"/>
    <mergeCell ref="G24:H24"/>
    <mergeCell ref="G25:H25"/>
    <mergeCell ref="G22:H22"/>
    <mergeCell ref="G23:H23"/>
    <mergeCell ref="G20:H20"/>
    <mergeCell ref="G21:H21"/>
    <mergeCell ref="G19:H19"/>
    <mergeCell ref="G17:H17"/>
    <mergeCell ref="G18:H18"/>
    <mergeCell ref="G15:H15"/>
    <mergeCell ref="G16:H16"/>
    <mergeCell ref="G13:H13"/>
    <mergeCell ref="J13:K13"/>
    <mergeCell ref="L13:M13"/>
    <mergeCell ref="N13:O13"/>
    <mergeCell ref="G11:H11"/>
    <mergeCell ref="J11:K11"/>
    <mergeCell ref="L11:M11"/>
    <mergeCell ref="N11:O11"/>
    <mergeCell ref="G12:H12"/>
    <mergeCell ref="J12:K12"/>
    <mergeCell ref="L12:M12"/>
    <mergeCell ref="N12:O12"/>
    <mergeCell ref="U5:V5"/>
    <mergeCell ref="G10:H10"/>
    <mergeCell ref="J10:K10"/>
    <mergeCell ref="L10:M10"/>
    <mergeCell ref="N10:O10"/>
    <mergeCell ref="C5:O5"/>
    <mergeCell ref="C6:O6"/>
  </mergeCells>
  <printOptions horizontalCentered="1"/>
  <pageMargins left="0.2" right="0.2" top="0.25" bottom="0.25" header="0.3" footer="0.3"/>
  <pageSetup paperSize="9"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70" r:id="rId4" name="Button 2">
              <controlPr defaultSize="0" print="0" autoFill="0" autoPict="0" macro="[0]!home">
                <anchor moveWithCells="1" sizeWithCells="1">
                  <from>
                    <xdr:col>0</xdr:col>
                    <xdr:colOff>0</xdr:colOff>
                    <xdr:row>1</xdr:row>
                    <xdr:rowOff>9525</xdr:rowOff>
                  </from>
                  <to>
                    <xdr:col>2</xdr:col>
                    <xdr:colOff>209550</xdr:colOff>
                    <xdr:row>1</xdr:row>
                    <xdr:rowOff>581025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B1:K12"/>
  <sheetViews>
    <sheetView showGridLines="0" showRowColHeaders="0" workbookViewId="0">
      <selection activeCell="B6" sqref="B6"/>
    </sheetView>
  </sheetViews>
  <sheetFormatPr defaultRowHeight="15" x14ac:dyDescent="0.25"/>
  <cols>
    <col min="1" max="1" width="3.5703125" customWidth="1"/>
    <col min="2" max="2" width="27.7109375" customWidth="1"/>
    <col min="4" max="4" width="16.42578125" customWidth="1"/>
  </cols>
  <sheetData>
    <row r="1" spans="2:11" s="6" customFormat="1" ht="9.9499999999999993" customHeight="1" thickTop="1" x14ac:dyDescent="0.25">
      <c r="F1" s="37"/>
      <c r="J1" s="32"/>
      <c r="K1" s="32"/>
    </row>
    <row r="2" spans="2:11" s="2" customFormat="1" ht="50.1" customHeight="1" x14ac:dyDescent="0.25">
      <c r="F2" s="38"/>
      <c r="J2" s="33"/>
      <c r="K2" s="33"/>
    </row>
    <row r="3" spans="2:11" s="5" customFormat="1" ht="9.9499999999999993" customHeight="1" thickBot="1" x14ac:dyDescent="0.3">
      <c r="F3" s="39"/>
      <c r="J3" s="34"/>
      <c r="K3" s="34"/>
    </row>
    <row r="4" spans="2:11" ht="15.75" thickTop="1" x14ac:dyDescent="0.25"/>
    <row r="5" spans="2:11" x14ac:dyDescent="0.25">
      <c r="B5" s="169" t="s">
        <v>8</v>
      </c>
      <c r="C5" s="169"/>
      <c r="D5" s="169"/>
    </row>
    <row r="6" spans="2:11" x14ac:dyDescent="0.25">
      <c r="B6" s="75" t="s">
        <v>9</v>
      </c>
      <c r="C6" s="75" t="s">
        <v>11</v>
      </c>
      <c r="D6" s="75" t="s">
        <v>13</v>
      </c>
    </row>
    <row r="7" spans="2:11" x14ac:dyDescent="0.25">
      <c r="B7" s="75" t="s">
        <v>10</v>
      </c>
      <c r="C7" s="75" t="s">
        <v>12</v>
      </c>
      <c r="D7" s="75" t="s">
        <v>14</v>
      </c>
    </row>
    <row r="10" spans="2:11" x14ac:dyDescent="0.25">
      <c r="B10" s="125" t="s">
        <v>37</v>
      </c>
    </row>
    <row r="11" spans="2:11" x14ac:dyDescent="0.25">
      <c r="B11" t="s">
        <v>38</v>
      </c>
      <c r="C11" t="s">
        <v>41</v>
      </c>
    </row>
    <row r="12" spans="2:11" x14ac:dyDescent="0.25">
      <c r="B12" t="s">
        <v>39</v>
      </c>
      <c r="C12" t="s">
        <v>42</v>
      </c>
    </row>
  </sheetData>
  <mergeCells count="1">
    <mergeCell ref="B5:D5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3" name="Button 1">
              <controlPr defaultSize="0" print="0" autoFill="0" autoPict="0" macro="[0]!home">
                <anchor moveWithCells="1" sizeWithCells="1">
                  <from>
                    <xdr:col>0</xdr:col>
                    <xdr:colOff>9525</xdr:colOff>
                    <xdr:row>1</xdr:row>
                    <xdr:rowOff>28575</xdr:rowOff>
                  </from>
                  <to>
                    <xdr:col>1</xdr:col>
                    <xdr:colOff>1238250</xdr:colOff>
                    <xdr:row>1</xdr:row>
                    <xdr:rowOff>600075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1</vt:i4>
      </vt:variant>
    </vt:vector>
  </HeadingPairs>
  <TitlesOfParts>
    <vt:vector size="7" baseType="lpstr">
      <vt:lpstr>Dashboard</vt:lpstr>
      <vt:lpstr>Master Nasabah</vt:lpstr>
      <vt:lpstr>Transasksi</vt:lpstr>
      <vt:lpstr>Db Transaksi</vt:lpstr>
      <vt:lpstr>Laporan</vt:lpstr>
      <vt:lpstr>Setting</vt:lpstr>
      <vt:lpstr>Laporan!Print_Area</vt:lpstr>
    </vt:vector>
  </TitlesOfParts>
  <Company/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Ruang Tutorial 22</dc:creator>
  <cp:lastModifiedBy>user</cp:lastModifiedBy>
  <cp:lastPrinted>2023-09-12T04:01:34Z</cp:lastPrinted>
  <dcterms:created xsi:type="dcterms:W3CDTF">2022-07-26T07:22:54Z</dcterms:created>
  <dcterms:modified xsi:type="dcterms:W3CDTF">2024-01-04T03:00:41Z</dcterms:modified>
</cp:coreProperties>
</file>